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0.xml" ContentType="application/vnd.openxmlformats-officedocument.drawing+xml"/>
  <Override PartName="/xl/charts/chartEx1.xml" ContentType="application/vnd.ms-office.chartex+xml"/>
  <Override PartName="/xl/charts/style14.xml" ContentType="application/vnd.ms-office.chartstyle+xml"/>
  <Override PartName="/xl/charts/colors14.xml" ContentType="application/vnd.ms-office.chartcolorstyle+xml"/>
  <Override PartName="/xl/drawings/drawing11.xml" ContentType="application/vnd.openxmlformats-officedocument.drawing+xml"/>
  <Override PartName="/xl/charts/chartEx2.xml" ContentType="application/vnd.ms-office.chartex+xml"/>
  <Override PartName="/xl/charts/style15.xml" ContentType="application/vnd.ms-office.chartstyle+xml"/>
  <Override PartName="/xl/charts/colors15.xml" ContentType="application/vnd.ms-office.chartcolorstyle+xml"/>
  <Override PartName="/xl/pivotTables/pivotTable10.xml" ContentType="application/vnd.openxmlformats-officedocument.spreadsheetml.pivotTable+xml"/>
  <Override PartName="/xl/drawings/drawing12.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1.xml" ContentType="application/vnd.openxmlformats-officedocument.spreadsheetml.pivotTable+xml"/>
  <Override PartName="/xl/drawings/drawing13.xml" ContentType="application/vnd.openxmlformats-officedocument.drawing+xml"/>
  <Override PartName="/xl/charts/chartEx3.xml" ContentType="application/vnd.ms-office.chartex+xml"/>
  <Override PartName="/xl/charts/style17.xml" ContentType="application/vnd.ms-office.chartstyle+xml"/>
  <Override PartName="/xl/charts/colors17.xml" ContentType="application/vnd.ms-office.chartcolorstyle+xml"/>
  <Override PartName="/xl/drawings/drawing14.xml" ContentType="application/vnd.openxmlformats-officedocument.drawing+xml"/>
  <Override PartName="/xl/charts/chartEx4.xml" ContentType="application/vnd.ms-office.chartex+xml"/>
  <Override PartName="/xl/charts/style18.xml" ContentType="application/vnd.ms-office.chartstyle+xml"/>
  <Override PartName="/xl/charts/colors18.xml" ContentType="application/vnd.ms-office.chartcolorstyle+xml"/>
  <Override PartName="/xl/pivotTables/pivotTable12.xml" ContentType="application/vnd.openxmlformats-officedocument.spreadsheetml.pivotTable+xml"/>
  <Override PartName="/xl/drawings/drawing15.xml" ContentType="application/vnd.openxmlformats-officedocument.drawing+xml"/>
  <Override PartName="/xl/charts/chartEx5.xml" ContentType="application/vnd.ms-office.chartex+xml"/>
  <Override PartName="/xl/charts/style19.xml" ContentType="application/vnd.ms-office.chartstyle+xml"/>
  <Override PartName="/xl/charts/colors19.xml" ContentType="application/vnd.ms-office.chartcolorstyle+xml"/>
  <Override PartName="/xl/pivotTables/pivotTable13.xml" ContentType="application/vnd.openxmlformats-officedocument.spreadsheetml.pivotTable+xml"/>
  <Override PartName="/xl/drawings/drawing16.xml" ContentType="application/vnd.openxmlformats-officedocument.drawing+xml"/>
  <Override PartName="/xl/charts/chart15.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4.xml" ContentType="application/vnd.openxmlformats-officedocument.spreadsheetml.pivotTable+xml"/>
  <Override PartName="/xl/drawings/drawing17.xml" ContentType="application/vnd.openxmlformats-officedocument.drawing+xml"/>
  <Override PartName="/xl/charts/chartEx6.xml" ContentType="application/vnd.ms-office.chartex+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szczachor\Desktop\Global-Development-Dashboard\"/>
    </mc:Choice>
  </mc:AlternateContent>
  <xr:revisionPtr revIDLastSave="0" documentId="13_ncr:1_{D121309A-EC31-4538-915A-E704B4479A12}" xr6:coauthVersionLast="47" xr6:coauthVersionMax="47" xr10:uidLastSave="{00000000-0000-0000-0000-000000000000}"/>
  <bookViews>
    <workbookView xWindow="-30828" yWindow="-5136" windowWidth="30936" windowHeight="16776" tabRatio="875" xr2:uid="{00000000-000D-0000-FFFF-FFFF00000000}"/>
  </bookViews>
  <sheets>
    <sheet name="DASHBOARD" sheetId="20" r:id="rId1"/>
    <sheet name="DATA" sheetId="14" r:id="rId2"/>
    <sheet name="01_COLUMN_CHART" sheetId="2" r:id="rId3"/>
    <sheet name="02_BAR_CHART" sheetId="3" r:id="rId4"/>
    <sheet name="03_LINE_CHART" sheetId="4" r:id="rId5"/>
    <sheet name="04_PIE_CHART" sheetId="5" r:id="rId6"/>
    <sheet name="05_AREA_CHART" sheetId="6" r:id="rId7"/>
    <sheet name="06_RADAR_CHART" sheetId="7" r:id="rId8"/>
    <sheet name="07_SCATTER" sheetId="8" r:id="rId9"/>
    <sheet name="08_BUBBLE" sheetId="9" r:id="rId10"/>
    <sheet name="09_HISTOGRAM" sheetId="10" r:id="rId11"/>
    <sheet name="10_MAP" sheetId="11" r:id="rId12"/>
    <sheet name="11_COMBO" sheetId="12" r:id="rId13"/>
    <sheet name="12_WATERFALL" sheetId="15" r:id="rId14"/>
    <sheet name="13_BOXPLOT" sheetId="16" r:id="rId15"/>
    <sheet name="14_FUNNEL" sheetId="17" r:id="rId16"/>
    <sheet name="15_HEATMAP" sheetId="13" r:id="rId17"/>
    <sheet name="16_STOCK" sheetId="18" r:id="rId18"/>
    <sheet name="17_TREEMAP" sheetId="19" r:id="rId19"/>
  </sheets>
  <definedNames>
    <definedName name="_xlnm._FilterDatabase" localSheetId="2" hidden="1">'01_COLUMN_CHART'!$AA$3:$AC$3</definedName>
    <definedName name="_xlchart.v1.0" hidden="1">DATA!$G$1</definedName>
    <definedName name="_xlchart.v1.1" hidden="1">DATA!$G$2:$G$901</definedName>
    <definedName name="_xlchart.v1.10" hidden="1">DATA!$F$1</definedName>
    <definedName name="_xlchart.v1.11" hidden="1">DATA!$F$2:$F$901</definedName>
    <definedName name="_xlchart.v1.14" hidden="1">'17_TREEMAP'!$E$2:$F$61</definedName>
    <definedName name="_xlchart.v1.15" hidden="1">'17_TREEMAP'!$G$1</definedName>
    <definedName name="_xlchart.v1.16" hidden="1">'17_TREEMAP'!$G$2:$G$61</definedName>
    <definedName name="_xlchart.v1.6" hidden="1">'12_WATERFALL'!$D$1</definedName>
    <definedName name="_xlchart.v1.7" hidden="1">'12_WATERFALL'!$D$2:$D$16</definedName>
    <definedName name="_xlchart.v1.8" hidden="1">'12_WATERFALL'!$E$2:$E$16</definedName>
    <definedName name="_xlchart.v1.9" hidden="1">DATA!$C$2:$C$901</definedName>
    <definedName name="_xlchart.v2.12" hidden="1">'14_FUNNEL'!$F$3:$F$6</definedName>
    <definedName name="_xlchart.v2.13" hidden="1">'14_FUNNEL'!$G$3:$G$6</definedName>
    <definedName name="_xlchart.v5.2" hidden="1">DATA!$A$1</definedName>
    <definedName name="_xlchart.v5.3" hidden="1">DATA!$A$2:$A$901</definedName>
    <definedName name="_xlchart.v5.4" hidden="1">DATA!$F$1</definedName>
    <definedName name="_xlchart.v5.5" hidden="1">DATA!$F$2:$F$901</definedName>
    <definedName name="Slicer_Continent">#N/A</definedName>
    <definedName name="Slicer_Year">#N/A</definedName>
  </definedNames>
  <calcPr calcId="191029"/>
  <pivotCaches>
    <pivotCache cacheId="0"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7" l="1"/>
  <c r="G5" i="17"/>
  <c r="G6" i="17" s="1"/>
  <c r="R28" i="4"/>
  <c r="R29" i="4"/>
  <c r="AC5" i="2"/>
  <c r="AC6" i="2"/>
  <c r="AC7" i="2"/>
  <c r="AC8" i="2"/>
  <c r="AC9" i="2"/>
  <c r="AC10" i="2"/>
  <c r="AC11" i="2"/>
  <c r="AC12" i="2"/>
  <c r="AC13" i="2"/>
  <c r="AC4" i="2"/>
  <c r="G20" i="6"/>
  <c r="F20" i="6"/>
  <c r="E20" i="6"/>
  <c r="D20" i="6"/>
  <c r="C20" i="6"/>
  <c r="B20" i="6"/>
  <c r="D10" i="15"/>
  <c r="D11" i="15"/>
  <c r="D9" i="15"/>
  <c r="D12" i="15"/>
  <c r="D16" i="15"/>
  <c r="D8" i="15"/>
  <c r="D5" i="15"/>
  <c r="D13" i="15"/>
  <c r="D3" i="15"/>
  <c r="D4" i="15"/>
  <c r="D15" i="15"/>
  <c r="D7" i="15"/>
  <c r="D6" i="15"/>
  <c r="D14" i="15"/>
  <c r="W8" i="20"/>
  <c r="S4" i="20"/>
  <c r="E1" i="20"/>
  <c r="U8" i="20"/>
  <c r="S8" i="20"/>
  <c r="W4" i="20"/>
  <c r="U4"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1" authorId="0" shapeId="0" xr:uid="{626A67C6-EEE2-4CDA-92CC-0608346C6C16}">
      <text>
        <r>
          <rPr>
            <sz val="11"/>
            <color theme="1"/>
            <rFont val="Calibri"/>
            <family val="2"/>
            <scheme val="minor"/>
          </rPr>
          <t>Curated teaching dataset rebuilt to fix unrealistic values. Percent fields are stored as real Excel percentages (e.g. 0.88 = 88.0%). Use a Year filter in pivot charts for Population-based charts, especially bar/pie.
Sources anchored to World Bank / UN / OWID / World Happiness Report pages cited in header comments.</t>
        </r>
      </text>
    </comment>
    <comment ref="E1" authorId="0" shapeId="0" xr:uid="{DEC1D1D5-19E6-4911-99B4-0BA329A52C19}">
      <text>
        <r>
          <rPr>
            <sz val="11"/>
            <color theme="1"/>
            <rFont val="Calibri"/>
            <family val="2"/>
            <scheme val="minor"/>
          </rPr>
          <t>Population curated to recent official ranges, anchored to World Bank / OWID population-based sources.
https://ourworldindata.org/grapher/world-population-since-10000-bce-ourworldindata-series.csv
https://ourworldindata.org/grapher/co-emissions-per-capita</t>
        </r>
      </text>
    </comment>
    <comment ref="F1" authorId="0" shapeId="0" xr:uid="{6D4D6934-307E-4944-B00C-1F4FF214B217}">
      <text>
        <r>
          <rPr>
            <sz val="11"/>
            <color theme="1"/>
            <rFont val="Calibri"/>
            <family val="2"/>
            <scheme val="minor"/>
          </rPr>
          <t>GDP per capita levels and ranking anchored to World Bank / Our World in Data.
https://ourworldindata.org/grapher/gdp-per-capita-worldbank
https://data.worldbank.org/indicator/NY.GDP.PCAP.PP.KD</t>
        </r>
      </text>
    </comment>
    <comment ref="G1" authorId="0" shapeId="0" xr:uid="{34CDA890-2A9D-4A63-9A1F-CDD4DCCC9C02}">
      <text>
        <r>
          <rPr>
            <sz val="11"/>
            <color theme="1"/>
            <rFont val="Calibri"/>
            <family val="2"/>
            <scheme val="minor"/>
          </rPr>
          <t>Life expectancy anchored to UN World Population Prospects via Our World in Data.
https://ourworldindata.org/grapher/life-expectancy-unwpp</t>
        </r>
      </text>
    </comment>
    <comment ref="H1" authorId="0" shapeId="0" xr:uid="{46292487-79EA-49DA-8384-D8CADEAEC621}">
      <text>
        <r>
          <rPr>
            <sz val="11"/>
            <color theme="1"/>
            <rFont val="Calibri"/>
            <family val="2"/>
            <scheme val="minor"/>
          </rPr>
          <t>Life satisfaction / happiness anchored to World Happiness Report via Our World in Data.
https://ourworldindata.org/grapher/happiness-cantril-ladder
https://worldhappiness.report/ed/2025/</t>
        </r>
      </text>
    </comment>
    <comment ref="I1" authorId="0" shapeId="0" xr:uid="{EB5E4BD8-9D59-42F9-9F2F-31752DE1D86E}">
      <text>
        <r>
          <rPr>
            <sz val="11"/>
            <color theme="1"/>
            <rFont val="Calibri"/>
            <family val="2"/>
            <scheme val="minor"/>
          </rPr>
          <t>Individuals using the Internet (% of population), stored as Excel percentages.
https://data.worldbank.org/indicator/IT.NET.USER.ZS</t>
        </r>
      </text>
    </comment>
    <comment ref="J1" authorId="0" shapeId="0" xr:uid="{44F973E6-67F6-4757-9835-A5A271F483EF}">
      <text>
        <r>
          <rPr>
            <sz val="11"/>
            <color theme="1"/>
            <rFont val="Calibri"/>
            <family val="2"/>
            <scheme val="minor"/>
          </rPr>
          <t>Urban population share (% of total population), stored as Excel percentages.
https://ourworldindata.org/grapher/share-of-population-urban
https://data.worldbank.org/indicator/SP.URB.TOTL.IN.ZS</t>
        </r>
      </text>
    </comment>
    <comment ref="K1" authorId="0" shapeId="0" xr:uid="{3468549A-74EB-45E8-BD7E-A36C5CBA03A5}">
      <text>
        <r>
          <rPr>
            <sz val="11"/>
            <color theme="1"/>
            <rFont val="Calibri"/>
            <family val="2"/>
            <scheme val="minor"/>
          </rPr>
          <t>CO2 emissions per capita (tonnes per person).
https://ourworldindata.org/grapher/co-emissions-per-capita</t>
        </r>
      </text>
    </comment>
    <comment ref="L1" authorId="0" shapeId="0" xr:uid="{9349BB35-AE33-4B1D-818E-E8CA42EA7400}">
      <text>
        <r>
          <rPr>
            <sz val="11"/>
            <color theme="1"/>
            <rFont val="Calibri"/>
            <family val="2"/>
            <scheme val="minor"/>
          </rPr>
          <t>Unemployment rate stored as Excel percentages. Curated teaching values kept within recent country-typical ranges.
https://ourworldindata.org/grapher/unemployment-rate</t>
        </r>
      </text>
    </comment>
    <comment ref="M1" authorId="0" shapeId="0" xr:uid="{5F7D5311-AE91-4767-8241-85A63D96B8A6}">
      <text>
        <r>
          <rPr>
            <sz val="11"/>
            <color theme="1"/>
            <rFont val="Calibri"/>
            <family val="2"/>
            <scheme val="minor"/>
          </rPr>
          <t>Education_Index is a 0-100 teaching index (not a % field), curated to be comparable in radar charts.</t>
        </r>
      </text>
    </comment>
    <comment ref="O1" authorId="0" shapeId="0" xr:uid="{58F707F1-3895-442E-8284-2FA61DE0C1B2}">
      <text>
        <r>
          <rPr>
            <sz val="11"/>
            <color theme="1"/>
            <rFont val="Calibri"/>
            <family val="2"/>
            <scheme val="minor"/>
          </rPr>
          <t>Indices are normalized 0-100 for chart comparability.</t>
        </r>
      </text>
    </comment>
  </commentList>
</comments>
</file>

<file path=xl/sharedStrings.xml><?xml version="1.0" encoding="utf-8"?>
<sst xmlns="http://schemas.openxmlformats.org/spreadsheetml/2006/main" count="3264" uniqueCount="216">
  <si>
    <t>Country</t>
  </si>
  <si>
    <t>Continent</t>
  </si>
  <si>
    <t>Year</t>
  </si>
  <si>
    <t>Population</t>
  </si>
  <si>
    <t>GDP_per_capita</t>
  </si>
  <si>
    <t>Life_Expectancy</t>
  </si>
  <si>
    <t>Happiness_Score</t>
  </si>
  <si>
    <t>Internet_Users</t>
  </si>
  <si>
    <t>Urban_Population</t>
  </si>
  <si>
    <t>CO2_per_capita</t>
  </si>
  <si>
    <t>Unemployment_Rate</t>
  </si>
  <si>
    <t>Education_Index</t>
  </si>
  <si>
    <t>Median_Age</t>
  </si>
  <si>
    <t>GDP_index</t>
  </si>
  <si>
    <t>Happiness_index</t>
  </si>
  <si>
    <t>Internet_index</t>
  </si>
  <si>
    <t>Life_index</t>
  </si>
  <si>
    <t>Poland</t>
  </si>
  <si>
    <t>Europe</t>
  </si>
  <si>
    <t>Germany</t>
  </si>
  <si>
    <t>France</t>
  </si>
  <si>
    <t>Spain</t>
  </si>
  <si>
    <t>Italy</t>
  </si>
  <si>
    <t>Netherlands</t>
  </si>
  <si>
    <t>Belgium</t>
  </si>
  <si>
    <t>Sweden</t>
  </si>
  <si>
    <t>Norway</t>
  </si>
  <si>
    <t>Finland</t>
  </si>
  <si>
    <t>Denmark</t>
  </si>
  <si>
    <t>Czechia</t>
  </si>
  <si>
    <t>Austria</t>
  </si>
  <si>
    <t>Portugal</t>
  </si>
  <si>
    <t>Greece</t>
  </si>
  <si>
    <t>USA</t>
  </si>
  <si>
    <t>North America</t>
  </si>
  <si>
    <t>Canada</t>
  </si>
  <si>
    <t>Mexico</t>
  </si>
  <si>
    <t>Costa Rica</t>
  </si>
  <si>
    <t>Panama</t>
  </si>
  <si>
    <t>Brazil</t>
  </si>
  <si>
    <t>South America</t>
  </si>
  <si>
    <t>Argentina</t>
  </si>
  <si>
    <t>Chile</t>
  </si>
  <si>
    <t>Colombia</t>
  </si>
  <si>
    <t>Peru</t>
  </si>
  <si>
    <t>Uruguay</t>
  </si>
  <si>
    <t>Paraguay</t>
  </si>
  <si>
    <t>China</t>
  </si>
  <si>
    <t>Asia</t>
  </si>
  <si>
    <t>Japan</t>
  </si>
  <si>
    <t>South Korea</t>
  </si>
  <si>
    <t>India</t>
  </si>
  <si>
    <t>Indonesia</t>
  </si>
  <si>
    <t>Thailand</t>
  </si>
  <si>
    <t>Vietnam</t>
  </si>
  <si>
    <t>Malaysia</t>
  </si>
  <si>
    <t>Philippines</t>
  </si>
  <si>
    <t>Singapore</t>
  </si>
  <si>
    <t>Israel</t>
  </si>
  <si>
    <t>Saudi Arabia</t>
  </si>
  <si>
    <t>Australia</t>
  </si>
  <si>
    <t>Oceania</t>
  </si>
  <si>
    <t>New Zealand</t>
  </si>
  <si>
    <t>South Africa</t>
  </si>
  <si>
    <t>Africa</t>
  </si>
  <si>
    <t>Nigeria</t>
  </si>
  <si>
    <t>Egypt</t>
  </si>
  <si>
    <t>Kenya</t>
  </si>
  <si>
    <t>Morocco</t>
  </si>
  <si>
    <t>Ghana</t>
  </si>
  <si>
    <t>Ethiopia</t>
  </si>
  <si>
    <t>Tanzania</t>
  </si>
  <si>
    <t>Row Labels</t>
  </si>
  <si>
    <t>Grand Total</t>
  </si>
  <si>
    <t>Average of GDP_per_capita</t>
  </si>
  <si>
    <t>TOP 3</t>
  </si>
  <si>
    <t>Sum of Population</t>
  </si>
  <si>
    <t>Column Labels</t>
  </si>
  <si>
    <t>Sum of Internet_Users</t>
  </si>
  <si>
    <t>Average of Internet_Users</t>
  </si>
  <si>
    <t>Average of Life_Expectancy</t>
  </si>
  <si>
    <t>Average of Education_Index</t>
  </si>
  <si>
    <t>Average of Unemployment_Rate</t>
  </si>
  <si>
    <t>Values</t>
  </si>
  <si>
    <t>Average of Life_index</t>
  </si>
  <si>
    <t>Code</t>
  </si>
  <si>
    <t>POL</t>
  </si>
  <si>
    <t>DEU</t>
  </si>
  <si>
    <t>FRA</t>
  </si>
  <si>
    <t>ESP</t>
  </si>
  <si>
    <t>ITA</t>
  </si>
  <si>
    <t>NLD</t>
  </si>
  <si>
    <t>BEL</t>
  </si>
  <si>
    <t>SWE</t>
  </si>
  <si>
    <t>NOR</t>
  </si>
  <si>
    <t>FIN</t>
  </si>
  <si>
    <t>DNK</t>
  </si>
  <si>
    <t>CZE</t>
  </si>
  <si>
    <t>AUT</t>
  </si>
  <si>
    <t>PRT</t>
  </si>
  <si>
    <t>GRC</t>
  </si>
  <si>
    <t>United Kingdom</t>
  </si>
  <si>
    <t>GBR</t>
  </si>
  <si>
    <t>Ireland</t>
  </si>
  <si>
    <t>IRL</t>
  </si>
  <si>
    <t>Switzerland</t>
  </si>
  <si>
    <t>CHE</t>
  </si>
  <si>
    <t>Romania</t>
  </si>
  <si>
    <t>ROU</t>
  </si>
  <si>
    <t>United States</t>
  </si>
  <si>
    <t>CAN</t>
  </si>
  <si>
    <t>MEX</t>
  </si>
  <si>
    <t>CRI</t>
  </si>
  <si>
    <t>PAN</t>
  </si>
  <si>
    <t>BRA</t>
  </si>
  <si>
    <t>ARG</t>
  </si>
  <si>
    <t>CHL</t>
  </si>
  <si>
    <t>COL</t>
  </si>
  <si>
    <t>PER</t>
  </si>
  <si>
    <t>URY</t>
  </si>
  <si>
    <t>PRY</t>
  </si>
  <si>
    <t>CHN</t>
  </si>
  <si>
    <t>IND</t>
  </si>
  <si>
    <t>JPN</t>
  </si>
  <si>
    <t>KOR</t>
  </si>
  <si>
    <t>IDN</t>
  </si>
  <si>
    <t>Pakistan</t>
  </si>
  <si>
    <t>PAK</t>
  </si>
  <si>
    <t>Bangladesh</t>
  </si>
  <si>
    <t>BGD</t>
  </si>
  <si>
    <t>VNM</t>
  </si>
  <si>
    <t>THA</t>
  </si>
  <si>
    <t>MYS</t>
  </si>
  <si>
    <t>PHL</t>
  </si>
  <si>
    <t>SGP</t>
  </si>
  <si>
    <t>ISR</t>
  </si>
  <si>
    <t>SAU</t>
  </si>
  <si>
    <t>United Arab Emirates</t>
  </si>
  <si>
    <t>ARE</t>
  </si>
  <si>
    <t>Turkey</t>
  </si>
  <si>
    <t>TUR</t>
  </si>
  <si>
    <t>Iran</t>
  </si>
  <si>
    <t>IRN</t>
  </si>
  <si>
    <t>NGA</t>
  </si>
  <si>
    <t>ETH</t>
  </si>
  <si>
    <t>EGY</t>
  </si>
  <si>
    <t>ZAF</t>
  </si>
  <si>
    <t>KEN</t>
  </si>
  <si>
    <t>TZA</t>
  </si>
  <si>
    <t>MAR</t>
  </si>
  <si>
    <t>GHA</t>
  </si>
  <si>
    <t>Algeria</t>
  </si>
  <si>
    <t>DZA</t>
  </si>
  <si>
    <t>Tunisia</t>
  </si>
  <si>
    <t>TUN</t>
  </si>
  <si>
    <t>AUS</t>
  </si>
  <si>
    <t>NZL</t>
  </si>
  <si>
    <t>Average of Urban_Population</t>
  </si>
  <si>
    <t>Increase</t>
  </si>
  <si>
    <t>Education</t>
  </si>
  <si>
    <t>GDP</t>
  </si>
  <si>
    <t>Happiness</t>
  </si>
  <si>
    <t>Internet</t>
  </si>
  <si>
    <t>Life</t>
  </si>
  <si>
    <t>Average of Median_Age</t>
  </si>
  <si>
    <t>Difference</t>
  </si>
  <si>
    <t>Average of CO2_per_capita</t>
  </si>
  <si>
    <t>Urban Population</t>
  </si>
  <si>
    <t>Internet Users</t>
  </si>
  <si>
    <t>Educated</t>
  </si>
  <si>
    <t>Open</t>
  </si>
  <si>
    <t>High</t>
  </si>
  <si>
    <t>Low</t>
  </si>
  <si>
    <t>Close</t>
  </si>
  <si>
    <t>Count of Country</t>
  </si>
  <si>
    <t>Life Expectancy</t>
  </si>
  <si>
    <t>Median Age</t>
  </si>
  <si>
    <t>Unemployment rate</t>
  </si>
  <si>
    <t>GDP per capita</t>
  </si>
  <si>
    <t>Urban population</t>
  </si>
  <si>
    <t/>
  </si>
  <si>
    <t>Max. of Year</t>
  </si>
  <si>
    <t xml:space="preserve">Continent
</t>
  </si>
  <si>
    <t>Show the Top 10 Countries by GDP per Capita for the Most Recent Year</t>
  </si>
  <si>
    <t>The highest GDP per capita is found mainly in European countries, particularly Ireland and Switzerland. The exception is Singapore, which ranks third.</t>
  </si>
  <si>
    <t>Show the most populous countries in the world with more than 200 million inhabitants</t>
  </si>
  <si>
    <t>The largest concentration of people is in Asia, particularly in China and India, where the population exceeds one billion.</t>
  </si>
  <si>
    <t>Show the growth in Internet usage by continent and identify the lowest number of users for each continent, along with the years in which the greatest growth occurred over the 5-year period.</t>
  </si>
  <si>
    <t>In 2024, 84% of the population uses the Internet. Over the past 15 years, the number of users has increased significantly, particularly between 2015 and 2020, when it rose from 56% to 77%.  Africa has the lowest percentage of Internet users—58%—but the number is growing rapidly, having nearly tripled since 2010.</t>
  </si>
  <si>
    <t>What percentage of the global population is accounted for by each continent? Select your continent</t>
  </si>
  <si>
    <t>Asia accounts for the largest share of the global population, while Oceania and Europe account for the smallest percentage.</t>
  </si>
  <si>
    <t>Compare urbanization across continents and draw conclusions, including those related to growth over the period 2010–2024</t>
  </si>
  <si>
    <t>The most urbanized regions are Oceania, at 87%, and South America, at 84%. Urbanization is on the rise in all regions, with the most significant increase occurring in Africa, at 5% between 2010 and 2024.</t>
  </si>
  <si>
    <t>Which countries have the most sustainable level of development?</t>
  </si>
  <si>
    <t>Europe and Oceania score the highest on most development indicators, while Africa remains the least developed region in all the indices analyzed.</t>
  </si>
  <si>
    <t>Are richer countries happier?</t>
  </si>
  <si>
    <t>There is a clear positive correlation between GDP per capita and levels of happiness; however, at high income levels, this effect clearly flattens out.</t>
  </si>
  <si>
    <t>What is the relationship between wealth, happiness, and population?</t>
  </si>
  <si>
    <t>Wealth is associated with higher levels of happiness, but regional differences show that cultural and social factors also play a significant role.</t>
  </si>
  <si>
    <t>What is the distribution of life expectancy?</t>
  </si>
  <si>
    <t>The distribution of life expectancy shows that most countries have values between 70 and 82 years, while only a few exceed 82 years.</t>
  </si>
  <si>
    <t>What is the current state of global economic development?</t>
  </si>
  <si>
    <t>The highest GDP per capita figures are concentrated in North America, Europe, and Oceania.</t>
  </si>
  <si>
    <t>Does GDP growth go hand in hand with increased life expectancy?</t>
  </si>
  <si>
    <t>Economic growth often goes hand in hand with increased life expectancy. A noticeable decline occurred in 2020 and 2021 due to the pandemic.</t>
  </si>
  <si>
    <t>How has life expectancy changed over time?</t>
  </si>
  <si>
    <t>Global life expectancy rose steadily throughout most of the period under review, but the COVID-19 pandemic in 2020 caused a sharp decline. After 2021, the upward trend was quickly restored.</t>
  </si>
  <si>
    <t>How is GDP per capita distributed across continents?</t>
  </si>
  <si>
    <t>Europe is characterized by high income levels and a relatively stable distribution, with most countries falling within the range of approximately $25,000–$55,000 in GDP per capita; however, the presence of a few weaker economies extends the lower tail of the distribution. In Asia, on the other hand, most countries fall within the lower income ranges, but a few very wealthy economies significantly raise the upper end of the distribution. Africa and South America are characterized by both lower income levels and much less variation among countries.</t>
  </si>
  <si>
    <t>Although the global population exceeds 6.4 billion in the dataset analyzed, the number of people gradually decreases at each successive stage of access to digital infrastructure. The largest decline is observed between the total population and internet access, which illustrates the scale of global digital inequalities.</t>
  </si>
  <si>
    <t>What will be the growth in the number of Internet users over the years for all countries?</t>
  </si>
  <si>
    <t>The heat map shows a marked increase in internet access worldwide between 2010 and 2024. The highest levels are observed in countries in Europe, North America, and developed countries in Asia, while in many African countries, internet access remains significantly lower.</t>
  </si>
  <si>
    <t>How has the EUR/USD exchange rate changed over the years?</t>
  </si>
  <si>
    <t>The EUR/USD exchange rate has been characterized by significant volatility over time. We see a sharp decline in the euro between 2014 and 2016, a partial rebound in 2017, and another decline in 2022 linked to the energy crisis and monetary policy.</t>
  </si>
  <si>
    <t>What is the distribution of the global population by continent and by the largest countries?</t>
  </si>
  <si>
    <t>The largest portion of the global population is in Asia, where China and India dominate. Other regions also have dominant countries, with the exception of Europe, where the population is more dispersed.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</si>
</sst>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quot;* #,##0.00_-;\-&quot;£&quot;* #,##0.00_-;_-&quot;£&quot;* &quot;-&quot;??_-;_-@_-"/>
    <numFmt numFmtId="43" formatCode="_-* #,##0.00_-;\-* #,##0.00_-;_-* &quot;-&quot;??_-;_-@_-"/>
    <numFmt numFmtId="164" formatCode="0.0"/>
    <numFmt numFmtId="165" formatCode="##,\K"/>
    <numFmt numFmtId="166" formatCode="\$#,##0"/>
    <numFmt numFmtId="167" formatCode="0.0%"/>
    <numFmt numFmtId="168" formatCode=";;;"/>
    <numFmt numFmtId="169" formatCode="[$$-45C]#,##0.00"/>
    <numFmt numFmtId="170" formatCode="#\ ###.#####,,\ &quot;M&quot;"/>
    <numFmt numFmtId="171" formatCode="####\ ###.##,,\ &quot;M&quot;"/>
  </numFmts>
  <fonts count="23" x14ac:knownFonts="1">
    <font>
      <sz val="11"/>
      <color theme="1"/>
      <name val="Calibri"/>
      <family val="2"/>
      <scheme val="minor"/>
    </font>
    <font>
      <sz val="11"/>
      <color theme="1"/>
      <name val="Calibri"/>
      <family val="2"/>
      <scheme val="minor"/>
    </font>
    <font>
      <sz val="11"/>
      <color theme="0"/>
      <name val="Calibri"/>
      <family val="2"/>
      <scheme val="minor"/>
    </font>
    <font>
      <sz val="16"/>
      <color theme="0"/>
      <name val="Calibri"/>
      <family val="2"/>
      <scheme val="minor"/>
    </font>
    <font>
      <sz val="11"/>
      <color theme="0"/>
      <name val="Aptos Light"/>
      <family val="2"/>
    </font>
    <font>
      <b/>
      <sz val="11"/>
      <color theme="0"/>
      <name val="Aptos Light"/>
      <family val="2"/>
    </font>
    <font>
      <b/>
      <sz val="14"/>
      <color theme="0"/>
      <name val="Aptos Light"/>
      <family val="2"/>
    </font>
    <font>
      <sz val="16"/>
      <color theme="0"/>
      <name val="Aptos Light"/>
      <family val="2"/>
    </font>
    <font>
      <b/>
      <sz val="16"/>
      <color theme="0"/>
      <name val="Aptos Light"/>
      <family val="2"/>
    </font>
    <font>
      <b/>
      <sz val="18"/>
      <color theme="0"/>
      <name val="Aptos Light"/>
      <family val="2"/>
    </font>
    <font>
      <b/>
      <sz val="20"/>
      <color theme="0"/>
      <name val="Aptos Light"/>
      <family val="2"/>
    </font>
    <font>
      <sz val="11"/>
      <color theme="1"/>
      <name val="Aptos Light"/>
      <family val="2"/>
    </font>
    <font>
      <b/>
      <sz val="48"/>
      <color theme="0"/>
      <name val="Aptos Light"/>
      <family val="2"/>
    </font>
    <font>
      <b/>
      <sz val="22"/>
      <color theme="0"/>
      <name val="Aptos Light"/>
      <family val="2"/>
    </font>
    <font>
      <sz val="22"/>
      <color theme="1"/>
      <name val="Aptos Light"/>
      <family val="2"/>
    </font>
    <font>
      <b/>
      <sz val="11"/>
      <color theme="0"/>
      <name val="Calibri"/>
      <family val="2"/>
    </font>
    <font>
      <b/>
      <sz val="16"/>
      <color rgb="FFCC00FF"/>
      <name val="Aptos Light"/>
      <family val="2"/>
    </font>
    <font>
      <sz val="16"/>
      <color rgb="FFCC00FF"/>
      <name val="Aptos Light"/>
      <family val="2"/>
    </font>
    <font>
      <sz val="16"/>
      <color rgb="FFCC00FF"/>
      <name val="Calibri"/>
      <family val="2"/>
      <scheme val="minor"/>
    </font>
    <font>
      <sz val="11"/>
      <color theme="1"/>
      <name val="Aptos Light"/>
    </font>
    <font>
      <sz val="11"/>
      <color theme="0"/>
      <name val="Aptos Light"/>
    </font>
    <font>
      <sz val="16"/>
      <color theme="0"/>
      <name val="Aptos Light"/>
    </font>
    <font>
      <sz val="12"/>
      <color theme="0"/>
      <name val="Aptos Light"/>
    </font>
  </fonts>
  <fills count="5">
    <fill>
      <patternFill patternType="none"/>
    </fill>
    <fill>
      <patternFill patternType="gray125"/>
    </fill>
    <fill>
      <patternFill patternType="solid">
        <fgColor theme="1" tint="0.249977111117893"/>
        <bgColor indexed="64"/>
      </patternFill>
    </fill>
    <fill>
      <patternFill patternType="solid">
        <fgColor theme="1" tint="0.499984740745262"/>
        <bgColor indexed="64"/>
      </patternFill>
    </fill>
    <fill>
      <patternFill patternType="solid">
        <fgColor theme="1" tint="0.249977111117893"/>
        <bgColor theme="4" tint="0.79998168889431442"/>
      </patternFill>
    </fill>
  </fills>
  <borders count="3">
    <border>
      <left/>
      <right/>
      <top/>
      <bottom/>
      <diagonal/>
    </border>
    <border>
      <left/>
      <right/>
      <top/>
      <bottom style="thin">
        <color theme="4" tint="0.39997558519241921"/>
      </bottom>
      <diagonal/>
    </border>
    <border>
      <left/>
      <right/>
      <top/>
      <bottom style="thin">
        <color rgb="FFA877E1"/>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93">
    <xf numFmtId="0" fontId="0" fillId="0" borderId="0" xfId="0"/>
    <xf numFmtId="0" fontId="0" fillId="3" borderId="0" xfId="0" applyFill="1"/>
    <xf numFmtId="0" fontId="2" fillId="2" borderId="0" xfId="0" applyFont="1" applyFill="1"/>
    <xf numFmtId="0" fontId="12" fillId="2" borderId="0" xfId="0" applyFont="1" applyFill="1"/>
    <xf numFmtId="0" fontId="5" fillId="2" borderId="0" xfId="0" applyFont="1" applyFill="1"/>
    <xf numFmtId="0" fontId="11" fillId="2" borderId="0" xfId="0" applyFont="1" applyFill="1"/>
    <xf numFmtId="0" fontId="13" fillId="2" borderId="0" xfId="0" applyFont="1" applyFill="1" applyAlignment="1">
      <alignment horizontal="center" vertical="center"/>
    </xf>
    <xf numFmtId="0" fontId="13" fillId="2" borderId="0" xfId="0" applyFont="1" applyFill="1" applyAlignment="1">
      <alignment vertical="center"/>
    </xf>
    <xf numFmtId="170" fontId="13" fillId="2" borderId="0" xfId="1" applyNumberFormat="1" applyFont="1" applyFill="1" applyAlignment="1">
      <alignment vertical="center"/>
    </xf>
    <xf numFmtId="164" fontId="13" fillId="2" borderId="0" xfId="0" applyNumberFormat="1" applyFont="1" applyFill="1" applyAlignment="1">
      <alignment horizontal="center" vertical="center"/>
    </xf>
    <xf numFmtId="164" fontId="13" fillId="2" borderId="0" xfId="0" applyNumberFormat="1" applyFont="1" applyFill="1" applyAlignment="1">
      <alignment vertical="center"/>
    </xf>
    <xf numFmtId="169" fontId="9" fillId="2" borderId="0" xfId="2" applyNumberFormat="1" applyFont="1" applyFill="1" applyAlignment="1">
      <alignment vertical="center"/>
    </xf>
    <xf numFmtId="0" fontId="14" fillId="2" borderId="0" xfId="0" applyFont="1" applyFill="1"/>
    <xf numFmtId="0" fontId="5" fillId="2" borderId="0" xfId="0" applyFont="1" applyFill="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vertical="center"/>
    </xf>
    <xf numFmtId="164" fontId="9" fillId="2" borderId="0" xfId="0" applyNumberFormat="1" applyFont="1" applyFill="1" applyAlignment="1">
      <alignment vertical="center"/>
    </xf>
    <xf numFmtId="10" fontId="9" fillId="2" borderId="0" xfId="3" applyNumberFormat="1" applyFont="1" applyFill="1" applyAlignment="1">
      <alignment horizontal="center" vertical="center"/>
    </xf>
    <xf numFmtId="10" fontId="9" fillId="2" borderId="0" xfId="3" applyNumberFormat="1" applyFont="1" applyFill="1" applyAlignment="1">
      <alignment vertical="center"/>
    </xf>
    <xf numFmtId="10" fontId="6" fillId="2" borderId="0" xfId="3" applyNumberFormat="1" applyFont="1" applyFill="1" applyAlignment="1">
      <alignment vertical="center"/>
    </xf>
    <xf numFmtId="0" fontId="6" fillId="2" borderId="0" xfId="0" applyFont="1" applyFill="1"/>
    <xf numFmtId="0" fontId="10" fillId="2" borderId="2" xfId="0" applyFont="1" applyFill="1" applyBorder="1" applyAlignment="1">
      <alignment horizontal="center" vertical="center" wrapText="1"/>
    </xf>
    <xf numFmtId="1" fontId="5" fillId="2" borderId="2" xfId="0" applyNumberFormat="1" applyFont="1" applyFill="1" applyBorder="1" applyAlignment="1">
      <alignment horizontal="center" vertical="center" textRotation="180"/>
    </xf>
    <xf numFmtId="0" fontId="4" fillId="2" borderId="0" xfId="0" applyFont="1" applyFill="1"/>
    <xf numFmtId="168" fontId="5" fillId="2" borderId="0" xfId="0" applyNumberFormat="1" applyFont="1" applyFill="1"/>
    <xf numFmtId="0" fontId="15" fillId="2" borderId="0" xfId="0" applyFont="1" applyFill="1" applyAlignment="1">
      <alignment horizontal="center" vertical="center"/>
    </xf>
    <xf numFmtId="1" fontId="2" fillId="2" borderId="0" xfId="0" applyNumberFormat="1" applyFont="1" applyFill="1"/>
    <xf numFmtId="3" fontId="2" fillId="2" borderId="0" xfId="0" applyNumberFormat="1" applyFont="1" applyFill="1"/>
    <xf numFmtId="166" fontId="2" fillId="2" borderId="0" xfId="0" applyNumberFormat="1" applyFont="1" applyFill="1"/>
    <xf numFmtId="164" fontId="2" fillId="2" borderId="0" xfId="0" applyNumberFormat="1" applyFont="1" applyFill="1"/>
    <xf numFmtId="2" fontId="2" fillId="2" borderId="0" xfId="0" applyNumberFormat="1" applyFont="1" applyFill="1"/>
    <xf numFmtId="167" fontId="2" fillId="2" borderId="0" xfId="0" applyNumberFormat="1" applyFont="1" applyFill="1"/>
    <xf numFmtId="0" fontId="7" fillId="2" borderId="0" xfId="0" applyFont="1" applyFill="1"/>
    <xf numFmtId="0" fontId="7" fillId="2" borderId="0" xfId="0" applyFont="1" applyFill="1" applyAlignment="1">
      <alignment horizontal="left"/>
    </xf>
    <xf numFmtId="43" fontId="7" fillId="2" borderId="0" xfId="0" applyNumberFormat="1" applyFont="1" applyFill="1"/>
    <xf numFmtId="0" fontId="7" fillId="2" borderId="0" xfId="0" applyFont="1" applyFill="1" applyAlignment="1">
      <alignment vertical="center" wrapText="1"/>
    </xf>
    <xf numFmtId="164" fontId="7" fillId="2" borderId="0" xfId="0" applyNumberFormat="1" applyFont="1" applyFill="1"/>
    <xf numFmtId="9" fontId="7" fillId="2" borderId="0" xfId="0" applyNumberFormat="1" applyFont="1" applyFill="1"/>
    <xf numFmtId="0" fontId="8" fillId="2" borderId="0" xfId="0" applyFont="1" applyFill="1"/>
    <xf numFmtId="0" fontId="8" fillId="4" borderId="1" xfId="0" applyFont="1" applyFill="1" applyBorder="1"/>
    <xf numFmtId="0" fontId="8" fillId="2" borderId="1" xfId="0" applyFont="1" applyFill="1" applyBorder="1" applyAlignment="1">
      <alignment horizontal="left"/>
    </xf>
    <xf numFmtId="165" fontId="8" fillId="2" borderId="1" xfId="0" applyNumberFormat="1" applyFont="1" applyFill="1" applyBorder="1"/>
    <xf numFmtId="1" fontId="7" fillId="2" borderId="0" xfId="0" applyNumberFormat="1" applyFont="1" applyFill="1" applyAlignment="1">
      <alignment horizontal="left"/>
    </xf>
    <xf numFmtId="3" fontId="7" fillId="2" borderId="0" xfId="0" applyNumberFormat="1" applyFont="1" applyFill="1"/>
    <xf numFmtId="0" fontId="8" fillId="2" borderId="1" xfId="0" applyFont="1" applyFill="1" applyBorder="1"/>
    <xf numFmtId="0" fontId="8" fillId="2" borderId="0" xfId="0" applyFont="1" applyFill="1" applyAlignment="1">
      <alignment horizontal="center" vertical="center" wrapText="1"/>
    </xf>
    <xf numFmtId="1" fontId="7" fillId="2" borderId="0" xfId="0" applyNumberFormat="1" applyFont="1" applyFill="1" applyAlignment="1">
      <alignment horizontal="center"/>
    </xf>
    <xf numFmtId="168" fontId="7" fillId="2" borderId="0" xfId="0" applyNumberFormat="1" applyFont="1" applyFill="1"/>
    <xf numFmtId="167" fontId="7" fillId="2" borderId="0" xfId="0" applyNumberFormat="1" applyFont="1" applyFill="1"/>
    <xf numFmtId="3" fontId="7" fillId="2" borderId="0" xfId="0" applyNumberFormat="1" applyFont="1" applyFill="1" applyAlignment="1">
      <alignment horizontal="left"/>
    </xf>
    <xf numFmtId="167" fontId="7" fillId="2" borderId="0" xfId="3" applyNumberFormat="1" applyFont="1" applyFill="1"/>
    <xf numFmtId="2" fontId="7" fillId="2" borderId="0" xfId="0" applyNumberFormat="1" applyFont="1" applyFill="1"/>
    <xf numFmtId="166" fontId="7" fillId="2" borderId="0" xfId="0" applyNumberFormat="1" applyFont="1" applyFill="1"/>
    <xf numFmtId="43" fontId="7" fillId="2" borderId="0" xfId="1" applyFont="1" applyFill="1"/>
    <xf numFmtId="0" fontId="17" fillId="2" borderId="0" xfId="0" applyFont="1" applyFill="1"/>
    <xf numFmtId="0" fontId="16" fillId="2" borderId="0" xfId="0" applyFont="1" applyFill="1"/>
    <xf numFmtId="0" fontId="3" fillId="0" borderId="0" xfId="0" pivotButton="1" applyFont="1"/>
    <xf numFmtId="0" fontId="3" fillId="0" borderId="0" xfId="0" applyFont="1" applyAlignment="1">
      <alignment horizontal="left"/>
    </xf>
    <xf numFmtId="0" fontId="9" fillId="2" borderId="0" xfId="0" applyFont="1" applyFill="1" applyAlignment="1">
      <alignment horizontal="center" vertical="center"/>
    </xf>
    <xf numFmtId="10" fontId="9" fillId="2" borderId="0" xfId="3" applyNumberFormat="1" applyFont="1" applyFill="1" applyAlignment="1">
      <alignment horizontal="center" vertical="center"/>
    </xf>
    <xf numFmtId="0" fontId="13" fillId="2" borderId="0" xfId="0" applyFont="1" applyFill="1" applyAlignment="1">
      <alignment horizontal="center" vertical="center"/>
    </xf>
    <xf numFmtId="169" fontId="13" fillId="2" borderId="0" xfId="2" applyNumberFormat="1" applyFont="1" applyFill="1" applyAlignment="1">
      <alignment horizontal="center" vertical="center"/>
    </xf>
    <xf numFmtId="171" fontId="13" fillId="2" borderId="0" xfId="1" applyNumberFormat="1" applyFont="1" applyFill="1" applyAlignment="1">
      <alignment horizontal="center" vertical="center"/>
    </xf>
    <xf numFmtId="164" fontId="9" fillId="2" borderId="0" xfId="0" applyNumberFormat="1" applyFont="1" applyFill="1" applyAlignment="1">
      <alignment horizontal="center" vertical="center"/>
    </xf>
    <xf numFmtId="0" fontId="17" fillId="2" borderId="0" xfId="0" applyFont="1" applyFill="1" applyAlignment="1">
      <alignment horizontal="left" vertical="center" wrapText="1"/>
    </xf>
    <xf numFmtId="0" fontId="16" fillId="2" borderId="0" xfId="0" applyFont="1" applyFill="1" applyAlignment="1">
      <alignment horizontal="left" vertical="center" wrapText="1"/>
    </xf>
    <xf numFmtId="0" fontId="7" fillId="2" borderId="0" xfId="0" applyFont="1" applyFill="1" applyAlignment="1">
      <alignment horizontal="left" vertical="center" wrapText="1"/>
    </xf>
    <xf numFmtId="0" fontId="20" fillId="2" borderId="0" xfId="0" applyFont="1" applyFill="1"/>
    <xf numFmtId="0" fontId="20" fillId="2" borderId="0" xfId="0" applyFont="1" applyFill="1" applyAlignment="1">
      <alignment horizontal="left"/>
    </xf>
    <xf numFmtId="0" fontId="21" fillId="2" borderId="0" xfId="0" applyFont="1" applyFill="1"/>
    <xf numFmtId="0" fontId="21" fillId="2" borderId="0" xfId="0" applyFont="1" applyFill="1" applyAlignment="1">
      <alignment horizontal="left"/>
    </xf>
    <xf numFmtId="165" fontId="21" fillId="2" borderId="0" xfId="0" applyNumberFormat="1" applyFont="1" applyFill="1"/>
    <xf numFmtId="0" fontId="0" fillId="2" borderId="0" xfId="0" applyFill="1"/>
    <xf numFmtId="0" fontId="19" fillId="2" borderId="0" xfId="0" applyFont="1" applyFill="1"/>
    <xf numFmtId="3" fontId="19" fillId="2" borderId="0" xfId="0" applyNumberFormat="1" applyFont="1" applyFill="1"/>
    <xf numFmtId="166" fontId="19" fillId="2" borderId="0" xfId="0" applyNumberFormat="1" applyFont="1" applyFill="1"/>
    <xf numFmtId="164" fontId="19" fillId="2" borderId="0" xfId="0" applyNumberFormat="1" applyFont="1" applyFill="1"/>
    <xf numFmtId="167" fontId="19" fillId="2" borderId="0" xfId="0" applyNumberFormat="1" applyFont="1" applyFill="1"/>
    <xf numFmtId="0" fontId="19" fillId="2" borderId="0" xfId="0" applyNumberFormat="1" applyFont="1" applyFill="1"/>
    <xf numFmtId="2" fontId="19" fillId="2" borderId="0" xfId="0" applyNumberFormat="1" applyFont="1" applyFill="1"/>
    <xf numFmtId="1" fontId="19" fillId="2" borderId="0" xfId="0" applyNumberFormat="1" applyFont="1" applyFill="1"/>
    <xf numFmtId="0" fontId="2" fillId="2" borderId="0" xfId="0" applyFont="1" applyFill="1" applyAlignment="1">
      <alignment horizontal="left"/>
    </xf>
    <xf numFmtId="0" fontId="21" fillId="2" borderId="2" xfId="0" applyFont="1" applyFill="1" applyBorder="1" applyAlignment="1">
      <alignment horizontal="center" vertical="center" wrapText="1"/>
    </xf>
    <xf numFmtId="166" fontId="20" fillId="2" borderId="0" xfId="0" applyNumberFormat="1" applyFont="1" applyFill="1" applyAlignment="1">
      <alignment horizontal="center"/>
    </xf>
    <xf numFmtId="164" fontId="20" fillId="2" borderId="0" xfId="0" applyNumberFormat="1" applyFont="1" applyFill="1" applyAlignment="1">
      <alignment horizontal="center"/>
    </xf>
    <xf numFmtId="167" fontId="20" fillId="2" borderId="0" xfId="0" applyNumberFormat="1" applyFont="1" applyFill="1" applyAlignment="1">
      <alignment horizontal="center"/>
    </xf>
    <xf numFmtId="0" fontId="18" fillId="2" borderId="0" xfId="0" applyFont="1" applyFill="1"/>
    <xf numFmtId="0" fontId="3" fillId="2" borderId="0" xfId="0" applyFont="1" applyFill="1"/>
    <xf numFmtId="9" fontId="3" fillId="2" borderId="0" xfId="0" applyNumberFormat="1" applyFont="1" applyFill="1"/>
    <xf numFmtId="10" fontId="20" fillId="2" borderId="0" xfId="0" applyNumberFormat="1" applyFont="1" applyFill="1"/>
    <xf numFmtId="10" fontId="22" fillId="2" borderId="0" xfId="0" applyNumberFormat="1" applyFont="1" applyFill="1"/>
    <xf numFmtId="0" fontId="11" fillId="2" borderId="0" xfId="0" applyFont="1" applyFill="1" applyAlignment="1">
      <alignment wrapText="1"/>
    </xf>
    <xf numFmtId="0" fontId="11" fillId="2" borderId="0" xfId="0" applyFont="1" applyFill="1" applyAlignment="1"/>
  </cellXfs>
  <cellStyles count="4">
    <cellStyle name="Comma" xfId="1" builtinId="3"/>
    <cellStyle name="Currency" xfId="2" builtinId="4"/>
    <cellStyle name="Normal" xfId="0" builtinId="0"/>
    <cellStyle name="Percent" xfId="3" builtinId="5"/>
  </cellStyles>
  <dxfs count="585">
    <dxf>
      <fill>
        <patternFill>
          <bgColor theme="4" tint="0.79998168889431442"/>
        </patternFill>
      </fill>
    </dxf>
    <dxf>
      <fill>
        <patternFill>
          <bgColor theme="4" tint="0.79998168889431442"/>
        </patternFill>
      </fill>
    </dxf>
    <dxf>
      <alignment horizontal="center"/>
    </dxf>
    <dxf>
      <alignment horizontal="center"/>
    </dxf>
    <dxf>
      <alignment vertical="top"/>
    </dxf>
    <dxf>
      <alignment vertical="top"/>
    </dxf>
    <dxf>
      <alignment wrapText="1"/>
    </dxf>
    <dxf>
      <alignment wrapText="1"/>
    </dxf>
    <dxf>
      <alignment vertical="bottom"/>
    </dxf>
    <dxf>
      <alignment horizontal="center"/>
    </dxf>
    <dxf>
      <font>
        <sz val="16"/>
      </font>
    </dxf>
    <dxf>
      <font>
        <sz val="16"/>
      </font>
    </dxf>
    <dxf>
      <alignment vertical="center"/>
    </dxf>
    <dxf>
      <alignment vertical="top"/>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ont>
        <color theme="0"/>
      </font>
    </dxf>
    <dxf>
      <font>
        <color theme="0"/>
      </font>
    </dxf>
    <dxf>
      <font>
        <color theme="0"/>
      </font>
    </dxf>
    <dxf>
      <font>
        <color theme="0"/>
      </font>
    </dxf>
    <dxf>
      <font>
        <color theme="0"/>
      </font>
    </dxf>
    <dxf>
      <border>
        <bottom style="thin">
          <color rgb="FFA877E1"/>
        </bottom>
      </border>
    </dxf>
    <dxf>
      <border>
        <bottom style="thin">
          <color rgb="FFA877E1"/>
        </bottom>
      </border>
    </dxf>
    <dxf>
      <font>
        <name val="Aptos Light"/>
        <scheme val="none"/>
      </font>
    </dxf>
    <dxf>
      <font>
        <name val="Aptos Light"/>
        <scheme val="none"/>
      </font>
    </dxf>
    <dxf>
      <font>
        <name val="Aptos Light"/>
        <scheme val="none"/>
      </font>
    </dxf>
    <dxf>
      <font>
        <name val="Aptos Light"/>
        <scheme val="none"/>
      </font>
    </dxf>
    <dxf>
      <font>
        <name val="Aptos Light"/>
        <scheme val="none"/>
      </font>
    </dxf>
    <dxf>
      <alignment vertical="center"/>
    </dxf>
    <dxf>
      <numFmt numFmtId="1" formatCode="0"/>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ont>
        <name val="Aptos Light"/>
        <scheme val="none"/>
      </font>
    </dxf>
    <dxf>
      <font>
        <name val="Aptos Light"/>
        <scheme val="none"/>
      </font>
    </dxf>
    <dxf>
      <font>
        <name val="Aptos Light"/>
        <scheme val="none"/>
      </font>
    </dxf>
    <dxf>
      <font>
        <color theme="0"/>
      </font>
    </dxf>
    <dxf>
      <font>
        <color theme="0"/>
      </font>
    </dxf>
    <dxf>
      <font>
        <color theme="0"/>
      </font>
    </dxf>
    <dxf>
      <font>
        <color theme="0"/>
      </font>
    </dxf>
    <dxf>
      <font>
        <color theme="0"/>
      </font>
    </dxf>
    <dxf>
      <font>
        <color theme="0"/>
      </font>
    </dxf>
    <dxf>
      <font>
        <name val="Aptos Light"/>
        <scheme val="none"/>
      </font>
    </dxf>
    <dxf>
      <font>
        <name val="Aptos Light"/>
        <scheme val="none"/>
      </font>
    </dxf>
    <dxf>
      <font>
        <name val="Aptos Light"/>
        <scheme val="none"/>
      </font>
    </dxf>
    <dxf>
      <font>
        <name val="Aptos Light"/>
        <scheme val="none"/>
      </font>
    </dxf>
    <dxf>
      <font>
        <name val="Aptos Light"/>
        <scheme val="none"/>
      </font>
    </dxf>
    <dxf>
      <font>
        <name val="Aptos Light"/>
        <scheme val="none"/>
      </font>
    </dxf>
    <dxf>
      <font>
        <sz val="12"/>
      </font>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numFmt numFmtId="13" formatCode="0%"/>
    </dxf>
    <dxf>
      <font>
        <color theme="0"/>
      </font>
    </dxf>
    <dxf>
      <font>
        <color theme="0"/>
      </font>
    </dxf>
    <dxf>
      <font>
        <color theme="0"/>
      </font>
    </dxf>
    <dxf>
      <font>
        <color theme="0"/>
      </font>
    </dxf>
    <dxf>
      <font>
        <sz val="16"/>
      </font>
    </dxf>
    <dxf>
      <font>
        <sz val="16"/>
      </font>
    </dxf>
    <dxf>
      <font>
        <sz val="16"/>
      </font>
    </dxf>
    <dxf>
      <font>
        <sz val="16"/>
      </font>
    </dxf>
    <dxf>
      <font>
        <sz val="16"/>
      </font>
    </dxf>
    <dxf>
      <font>
        <sz val="16"/>
      </font>
    </dxf>
    <dxf>
      <font>
        <sz val="16"/>
      </font>
    </dxf>
    <dxf>
      <font>
        <sz val="16"/>
      </font>
    </dxf>
    <dxf>
      <font>
        <color rgb="FFCC00FF"/>
      </font>
    </dxf>
    <dxf>
      <font>
        <color rgb="FFCC00FF"/>
      </font>
    </dxf>
    <dxf>
      <font>
        <color rgb="FFA877E1"/>
      </font>
    </dxf>
    <dxf>
      <font>
        <color theme="0"/>
      </font>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numFmt numFmtId="165" formatCode="##,\K"/>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name val="Aptos Light"/>
        <scheme val="none"/>
      </font>
    </dxf>
    <dxf>
      <font>
        <name val="Aptos Light"/>
        <scheme val="none"/>
      </font>
    </dxf>
    <dxf>
      <font>
        <name val="Aptos Light"/>
        <scheme val="none"/>
      </font>
    </dxf>
    <dxf>
      <font>
        <name val="Aptos Light"/>
        <scheme val="none"/>
      </font>
    </dxf>
    <dxf>
      <font>
        <name val="Aptos Light"/>
        <scheme val="none"/>
      </font>
    </dxf>
    <dxf>
      <font>
        <color theme="0"/>
      </font>
    </dxf>
    <dxf>
      <font>
        <color theme="0"/>
      </font>
    </dxf>
    <dxf>
      <font>
        <color theme="0"/>
      </font>
    </dxf>
    <dxf>
      <font>
        <color theme="0"/>
      </font>
    </dxf>
    <dxf>
      <font>
        <color theme="0"/>
      </font>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ont>
        <sz val="16"/>
      </font>
    </dxf>
    <dxf>
      <font>
        <sz val="16"/>
      </font>
    </dxf>
    <dxf>
      <font>
        <sz val="16"/>
      </font>
    </dxf>
    <dxf>
      <font>
        <sz val="16"/>
      </font>
    </dxf>
    <dxf>
      <font>
        <sz val="16"/>
      </font>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4" tint="0.79998168889431442"/>
        </patternFill>
      </fill>
    </dxf>
    <dxf>
      <fill>
        <patternFill>
          <bgColor theme="4" tint="0.79998168889431442"/>
        </patternFill>
      </fill>
    </dxf>
    <dxf>
      <alignment horizontal="center"/>
    </dxf>
    <dxf>
      <alignment horizontal="center"/>
    </dxf>
    <dxf>
      <alignment vertical="top"/>
    </dxf>
    <dxf>
      <alignment vertical="top"/>
    </dxf>
    <dxf>
      <alignment wrapText="1"/>
    </dxf>
    <dxf>
      <alignment wrapText="1"/>
    </dxf>
    <dxf>
      <alignment vertical="bottom"/>
    </dxf>
    <dxf>
      <alignment horizontal="center"/>
    </dxf>
    <dxf>
      <font>
        <sz val="16"/>
      </font>
    </dxf>
    <dxf>
      <font>
        <sz val="16"/>
      </font>
    </dxf>
    <dxf>
      <alignment vertical="center"/>
    </dxf>
    <dxf>
      <alignment vertical="top"/>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ont>
        <color theme="0"/>
      </font>
    </dxf>
    <dxf>
      <font>
        <color theme="0"/>
      </font>
    </dxf>
    <dxf>
      <font>
        <color theme="0"/>
      </font>
    </dxf>
    <dxf>
      <font>
        <color theme="0"/>
      </font>
    </dxf>
    <dxf>
      <font>
        <color theme="0"/>
      </font>
    </dxf>
    <dxf>
      <border>
        <bottom style="thin">
          <color rgb="FFA877E1"/>
        </bottom>
      </border>
    </dxf>
    <dxf>
      <border>
        <bottom style="thin">
          <color rgb="FFA877E1"/>
        </bottom>
      </border>
    </dxf>
    <dxf>
      <font>
        <name val="Aptos Light"/>
        <scheme val="none"/>
      </font>
    </dxf>
    <dxf>
      <font>
        <name val="Aptos Light"/>
        <scheme val="none"/>
      </font>
    </dxf>
    <dxf>
      <font>
        <name val="Aptos Light"/>
        <scheme val="none"/>
      </font>
    </dxf>
    <dxf>
      <font>
        <name val="Aptos Light"/>
        <scheme val="none"/>
      </font>
    </dxf>
    <dxf>
      <font>
        <name val="Aptos Light"/>
        <scheme val="none"/>
      </font>
    </dxf>
    <dxf>
      <alignment vertical="center"/>
    </dxf>
    <dxf>
      <numFmt numFmtId="1" formatCode="0"/>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ont>
        <name val="Aptos Light"/>
        <scheme val="none"/>
      </font>
    </dxf>
    <dxf>
      <font>
        <name val="Aptos Light"/>
        <scheme val="none"/>
      </font>
    </dxf>
    <dxf>
      <font>
        <name val="Aptos Light"/>
        <scheme val="none"/>
      </font>
    </dxf>
    <dxf>
      <font>
        <color theme="0"/>
      </font>
    </dxf>
    <dxf>
      <font>
        <color theme="0"/>
      </font>
    </dxf>
    <dxf>
      <font>
        <color theme="0"/>
      </font>
    </dxf>
    <dxf>
      <font>
        <color theme="0"/>
      </font>
    </dxf>
    <dxf>
      <font>
        <color theme="0"/>
      </font>
    </dxf>
    <dxf>
      <font>
        <color theme="0"/>
      </font>
    </dxf>
    <dxf>
      <font>
        <name val="Aptos Light"/>
        <scheme val="none"/>
      </font>
    </dxf>
    <dxf>
      <font>
        <name val="Aptos Light"/>
        <scheme val="none"/>
      </font>
    </dxf>
    <dxf>
      <font>
        <name val="Aptos Light"/>
        <scheme val="none"/>
      </font>
    </dxf>
    <dxf>
      <font>
        <name val="Aptos Light"/>
        <scheme val="none"/>
      </font>
    </dxf>
    <dxf>
      <font>
        <name val="Aptos Light"/>
        <scheme val="none"/>
      </font>
    </dxf>
    <dxf>
      <font>
        <name val="Aptos Light"/>
        <scheme val="none"/>
      </font>
    </dxf>
    <dxf>
      <font>
        <sz val="12"/>
      </font>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numFmt numFmtId="13" formatCode="0%"/>
    </dxf>
    <dxf>
      <font>
        <color theme="0"/>
      </font>
    </dxf>
    <dxf>
      <font>
        <color theme="0"/>
      </font>
    </dxf>
    <dxf>
      <font>
        <color theme="0"/>
      </font>
    </dxf>
    <dxf>
      <font>
        <color theme="0"/>
      </font>
    </dxf>
    <dxf>
      <font>
        <sz val="16"/>
      </font>
    </dxf>
    <dxf>
      <font>
        <sz val="16"/>
      </font>
    </dxf>
    <dxf>
      <font>
        <sz val="16"/>
      </font>
    </dxf>
    <dxf>
      <font>
        <sz val="16"/>
      </font>
    </dxf>
    <dxf>
      <font>
        <sz val="16"/>
      </font>
    </dxf>
    <dxf>
      <font>
        <sz val="16"/>
      </font>
    </dxf>
    <dxf>
      <font>
        <sz val="16"/>
      </font>
    </dxf>
    <dxf>
      <font>
        <sz val="16"/>
      </font>
    </dxf>
    <dxf>
      <font>
        <color rgb="FFCC00FF"/>
      </font>
    </dxf>
    <dxf>
      <font>
        <color rgb="FFCC00FF"/>
      </font>
    </dxf>
    <dxf>
      <font>
        <color rgb="FFA877E1"/>
      </font>
    </dxf>
    <dxf>
      <font>
        <color theme="0"/>
      </font>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numFmt numFmtId="165" formatCode="##,\K"/>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name val="Aptos Light"/>
        <scheme val="none"/>
      </font>
    </dxf>
    <dxf>
      <font>
        <name val="Aptos Light"/>
        <scheme val="none"/>
      </font>
    </dxf>
    <dxf>
      <font>
        <name val="Aptos Light"/>
        <scheme val="none"/>
      </font>
    </dxf>
    <dxf>
      <font>
        <name val="Aptos Light"/>
        <scheme val="none"/>
      </font>
    </dxf>
    <dxf>
      <font>
        <name val="Aptos Light"/>
        <scheme val="none"/>
      </font>
    </dxf>
    <dxf>
      <font>
        <color theme="0"/>
      </font>
    </dxf>
    <dxf>
      <font>
        <color theme="0"/>
      </font>
    </dxf>
    <dxf>
      <font>
        <color theme="0"/>
      </font>
    </dxf>
    <dxf>
      <font>
        <color theme="0"/>
      </font>
    </dxf>
    <dxf>
      <font>
        <color theme="0"/>
      </font>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ont>
        <sz val="16"/>
      </font>
    </dxf>
    <dxf>
      <font>
        <sz val="16"/>
      </font>
    </dxf>
    <dxf>
      <font>
        <sz val="16"/>
      </font>
    </dxf>
    <dxf>
      <font>
        <sz val="16"/>
      </font>
    </dxf>
    <dxf>
      <font>
        <sz val="16"/>
      </font>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4" tint="0.79998168889431442"/>
        </patternFill>
      </fill>
    </dxf>
    <dxf>
      <fill>
        <patternFill>
          <bgColor theme="4" tint="0.79998168889431442"/>
        </patternFill>
      </fill>
    </dxf>
    <dxf>
      <alignment horizontal="center"/>
    </dxf>
    <dxf>
      <alignment horizontal="center"/>
    </dxf>
    <dxf>
      <alignment vertical="top"/>
    </dxf>
    <dxf>
      <alignment vertical="top"/>
    </dxf>
    <dxf>
      <alignment wrapText="1"/>
    </dxf>
    <dxf>
      <alignment wrapText="1"/>
    </dxf>
    <dxf>
      <alignment vertical="bottom"/>
    </dxf>
    <dxf>
      <alignment horizontal="center"/>
    </dxf>
    <dxf>
      <font>
        <sz val="16"/>
      </font>
    </dxf>
    <dxf>
      <font>
        <sz val="16"/>
      </font>
    </dxf>
    <dxf>
      <alignment vertical="center"/>
    </dxf>
    <dxf>
      <alignment vertical="top"/>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ont>
        <color theme="0"/>
      </font>
    </dxf>
    <dxf>
      <font>
        <color theme="0"/>
      </font>
    </dxf>
    <dxf>
      <font>
        <color theme="0"/>
      </font>
    </dxf>
    <dxf>
      <font>
        <color theme="0"/>
      </font>
    </dxf>
    <dxf>
      <font>
        <color theme="0"/>
      </font>
    </dxf>
    <dxf>
      <border>
        <bottom style="thin">
          <color rgb="FFA877E1"/>
        </bottom>
      </border>
    </dxf>
    <dxf>
      <border>
        <bottom style="thin">
          <color rgb="FFA877E1"/>
        </bottom>
      </border>
    </dxf>
    <dxf>
      <font>
        <name val="Aptos Light"/>
        <scheme val="none"/>
      </font>
    </dxf>
    <dxf>
      <font>
        <name val="Aptos Light"/>
        <scheme val="none"/>
      </font>
    </dxf>
    <dxf>
      <font>
        <name val="Aptos Light"/>
        <scheme val="none"/>
      </font>
    </dxf>
    <dxf>
      <font>
        <name val="Aptos Light"/>
        <scheme val="none"/>
      </font>
    </dxf>
    <dxf>
      <font>
        <name val="Aptos Light"/>
        <scheme val="none"/>
      </font>
    </dxf>
    <dxf>
      <alignment vertical="center"/>
    </dxf>
    <dxf>
      <numFmt numFmtId="1" formatCode="0"/>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1" tint="0.249977111117893"/>
        </patternFill>
      </fill>
    </dxf>
    <dxf>
      <fill>
        <patternFill>
          <bgColor theme="1" tint="0.249977111117893"/>
        </patternFill>
      </fill>
    </dxf>
    <dxf>
      <fill>
        <patternFill>
          <bgColor theme="1" tint="0.249977111117893"/>
        </patternFill>
      </fill>
    </dxf>
    <dxf>
      <font>
        <name val="Aptos Light"/>
        <scheme val="none"/>
      </font>
    </dxf>
    <dxf>
      <font>
        <name val="Aptos Light"/>
        <scheme val="none"/>
      </font>
    </dxf>
    <dxf>
      <font>
        <name val="Aptos Light"/>
        <scheme val="none"/>
      </font>
    </dxf>
    <dxf>
      <font>
        <color theme="0"/>
      </font>
    </dxf>
    <dxf>
      <font>
        <color theme="0"/>
      </font>
    </dxf>
    <dxf>
      <font>
        <color theme="0"/>
      </font>
    </dxf>
    <dxf>
      <font>
        <color theme="0"/>
      </font>
    </dxf>
    <dxf>
      <font>
        <color theme="0"/>
      </font>
    </dxf>
    <dxf>
      <font>
        <color theme="0"/>
      </font>
    </dxf>
    <dxf>
      <font>
        <name val="Aptos Light"/>
        <scheme val="none"/>
      </font>
    </dxf>
    <dxf>
      <font>
        <name val="Aptos Light"/>
        <scheme val="none"/>
      </font>
    </dxf>
    <dxf>
      <font>
        <name val="Aptos Light"/>
        <scheme val="none"/>
      </font>
    </dxf>
    <dxf>
      <font>
        <name val="Aptos Light"/>
        <scheme val="none"/>
      </font>
    </dxf>
    <dxf>
      <font>
        <name val="Aptos Light"/>
        <scheme val="none"/>
      </font>
    </dxf>
    <dxf>
      <font>
        <name val="Aptos Light"/>
        <scheme val="none"/>
      </font>
    </dxf>
    <dxf>
      <font>
        <sz val="12"/>
      </font>
    </dxf>
    <dxf>
      <numFmt numFmtId="165" formatCode="##,\K"/>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name val="Aptos Light"/>
        <scheme val="none"/>
      </font>
    </dxf>
    <dxf>
      <font>
        <name val="Aptos Light"/>
        <scheme val="none"/>
      </font>
    </dxf>
    <dxf>
      <font>
        <name val="Aptos Light"/>
        <scheme val="none"/>
      </font>
    </dxf>
    <dxf>
      <font>
        <name val="Aptos Light"/>
        <scheme val="none"/>
      </font>
    </dxf>
    <dxf>
      <font>
        <name val="Aptos Light"/>
        <scheme val="none"/>
      </font>
    </dxf>
    <dxf>
      <font>
        <color theme="0"/>
      </font>
    </dxf>
    <dxf>
      <font>
        <color theme="0"/>
      </font>
    </dxf>
    <dxf>
      <font>
        <color theme="0"/>
      </font>
    </dxf>
    <dxf>
      <font>
        <color theme="0"/>
      </font>
    </dxf>
    <dxf>
      <font>
        <color theme="0"/>
      </font>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ont>
        <sz val="16"/>
      </font>
    </dxf>
    <dxf>
      <font>
        <sz val="16"/>
      </font>
    </dxf>
    <dxf>
      <font>
        <sz val="16"/>
      </font>
    </dxf>
    <dxf>
      <font>
        <sz val="16"/>
      </font>
    </dxf>
    <dxf>
      <font>
        <sz val="16"/>
      </font>
    </dxf>
    <dxf>
      <numFmt numFmtId="13" formatCode="0%"/>
    </dxf>
    <dxf>
      <font>
        <color theme="0"/>
      </font>
    </dxf>
    <dxf>
      <font>
        <color theme="0"/>
      </font>
    </dxf>
    <dxf>
      <font>
        <color theme="0"/>
      </font>
    </dxf>
    <dxf>
      <font>
        <color theme="0"/>
      </font>
    </dxf>
    <dxf>
      <font>
        <sz val="16"/>
      </font>
    </dxf>
    <dxf>
      <font>
        <sz val="16"/>
      </font>
    </dxf>
    <dxf>
      <font>
        <sz val="16"/>
      </font>
    </dxf>
    <dxf>
      <font>
        <sz val="16"/>
      </font>
    </dxf>
    <dxf>
      <font>
        <sz val="16"/>
      </font>
    </dxf>
    <dxf>
      <font>
        <sz val="16"/>
      </font>
    </dxf>
    <dxf>
      <font>
        <sz val="16"/>
      </font>
    </dxf>
    <dxf>
      <font>
        <sz val="16"/>
      </font>
    </dxf>
    <dxf>
      <font>
        <color rgb="FFCC00FF"/>
      </font>
    </dxf>
    <dxf>
      <font>
        <color rgb="FFCC00FF"/>
      </font>
    </dxf>
    <dxf>
      <font>
        <color rgb="FFA877E1"/>
      </font>
    </dxf>
    <dxf>
      <font>
        <color theme="0"/>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alignment horizontal="center"/>
    </dxf>
    <dxf>
      <numFmt numFmtId="168" formatCode=";;;"/>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numFmt numFmtId="1" formatCode="0"/>
    </dxf>
    <dxf>
      <numFmt numFmtId="13" formatCode="0%"/>
    </dxf>
    <dxf>
      <numFmt numFmtId="2" formatCode="0.00"/>
    </dxf>
    <dxf>
      <numFmt numFmtId="2" formatCode="0.00"/>
    </dxf>
    <dxf>
      <font>
        <sz val="12"/>
      </font>
    </dxf>
    <dxf>
      <font>
        <name val="Aptos Light"/>
        <scheme val="none"/>
      </font>
    </dxf>
    <dxf>
      <font>
        <name val="Aptos Light"/>
        <scheme val="none"/>
      </font>
    </dxf>
    <dxf>
      <font>
        <name val="Aptos Light"/>
        <scheme val="none"/>
      </font>
    </dxf>
    <dxf>
      <font>
        <name val="Aptos Light"/>
        <scheme val="none"/>
      </font>
    </dxf>
    <dxf>
      <font>
        <name val="Aptos Light"/>
        <scheme val="none"/>
      </font>
    </dxf>
    <dxf>
      <font>
        <name val="Aptos Light"/>
        <scheme val="none"/>
      </font>
    </dxf>
    <dxf>
      <font>
        <color theme="0"/>
      </font>
    </dxf>
    <dxf>
      <font>
        <color theme="0"/>
      </font>
    </dxf>
    <dxf>
      <font>
        <color theme="0"/>
      </font>
    </dxf>
    <dxf>
      <font>
        <color theme="0"/>
      </font>
    </dxf>
    <dxf>
      <font>
        <color theme="0"/>
      </font>
    </dxf>
    <dxf>
      <font>
        <color theme="0"/>
      </font>
    </dxf>
    <dxf>
      <font>
        <color theme="0"/>
      </font>
    </dxf>
    <dxf>
      <font>
        <color rgb="FFA877E1"/>
      </font>
    </dxf>
    <dxf>
      <font>
        <color rgb="FFCC00FF"/>
      </font>
    </dxf>
    <dxf>
      <font>
        <color rgb="FFCC00FF"/>
      </font>
    </dxf>
    <dxf>
      <font>
        <sz val="16"/>
      </font>
    </dxf>
    <dxf>
      <font>
        <sz val="16"/>
      </font>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numFmt numFmtId="13" formatCode="0%"/>
    </dxf>
    <dxf>
      <font>
        <sz val="11"/>
      </font>
    </dxf>
    <dxf>
      <font>
        <sz val="11"/>
      </font>
    </dxf>
    <dxf>
      <font>
        <sz val="11"/>
      </font>
    </dxf>
    <dxf>
      <font>
        <sz val="11"/>
      </font>
    </dxf>
    <dxf>
      <font>
        <sz val="11"/>
      </font>
    </dxf>
    <dxf>
      <font>
        <sz val="11"/>
      </font>
    </dxf>
    <dxf>
      <font>
        <color theme="0"/>
      </font>
    </dxf>
    <dxf>
      <font>
        <color theme="0"/>
      </font>
    </dxf>
    <dxf>
      <font>
        <color theme="0"/>
      </font>
    </dxf>
    <dxf>
      <font>
        <color theme="0"/>
      </font>
    </dxf>
    <dxf>
      <font>
        <color theme="0"/>
      </font>
    </dxf>
    <dxf>
      <font>
        <color theme="0"/>
      </font>
    </dxf>
    <dxf>
      <font>
        <name val="Aptos Light"/>
        <scheme val="none"/>
      </font>
    </dxf>
    <dxf>
      <font>
        <name val="Aptos Light"/>
        <scheme val="none"/>
      </font>
    </dxf>
    <dxf>
      <font>
        <name val="Aptos Light"/>
        <scheme val="none"/>
      </font>
    </dxf>
    <dxf>
      <font>
        <name val="Aptos Light"/>
        <scheme val="none"/>
      </font>
    </dxf>
    <dxf>
      <font>
        <name val="Aptos Light"/>
        <scheme val="none"/>
      </font>
    </dxf>
    <dxf>
      <font>
        <name val="Aptos Light"/>
        <scheme val="none"/>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numFmt numFmtId="35" formatCode="_-* #,##0.00_-;\-* #,##0.00_-;_-* &quot;-&quot;??_-;_-@_-"/>
    </dxf>
    <dxf>
      <font>
        <sz val="16"/>
      </font>
    </dxf>
    <dxf>
      <font>
        <sz val="16"/>
      </font>
    </dxf>
    <dxf>
      <font>
        <sz val="16"/>
      </font>
    </dxf>
    <dxf>
      <font>
        <sz val="16"/>
      </font>
    </dxf>
    <dxf>
      <font>
        <sz val="16"/>
      </font>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ont>
        <color theme="0"/>
      </font>
    </dxf>
    <dxf>
      <font>
        <color theme="0"/>
      </font>
    </dxf>
    <dxf>
      <font>
        <color theme="0"/>
      </font>
    </dxf>
    <dxf>
      <font>
        <color theme="0"/>
      </font>
    </dxf>
    <dxf>
      <font>
        <color theme="0"/>
      </font>
    </dxf>
    <dxf>
      <font>
        <name val="Aptos Light"/>
        <scheme val="none"/>
      </font>
    </dxf>
    <dxf>
      <font>
        <name val="Aptos Light"/>
        <scheme val="none"/>
      </font>
    </dxf>
    <dxf>
      <font>
        <name val="Aptos Light"/>
        <scheme val="none"/>
      </font>
    </dxf>
    <dxf>
      <font>
        <name val="Aptos Light"/>
        <scheme val="none"/>
      </font>
    </dxf>
    <dxf>
      <font>
        <name val="Aptos Light"/>
        <scheme val="none"/>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numFmt numFmtId="165" formatCode="##,\K"/>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strike val="0"/>
        <outline val="0"/>
        <shadow val="0"/>
        <u val="none"/>
        <vertAlign val="baseline"/>
        <sz val="11"/>
        <color theme="0"/>
        <name val="Calibri"/>
        <family val="2"/>
      </font>
      <fill>
        <patternFill patternType="solid">
          <fgColor indexed="64"/>
          <bgColor theme="1" tint="0.249977111117893"/>
        </patternFill>
      </fill>
    </dxf>
    <dxf>
      <font>
        <name val="Aptos Light"/>
        <scheme val="none"/>
      </font>
    </dxf>
    <dxf>
      <font>
        <name val="Aptos Light"/>
        <scheme val="none"/>
      </font>
    </dxf>
    <dxf>
      <font>
        <name val="Aptos Light"/>
        <scheme val="none"/>
      </font>
    </dxf>
    <dxf>
      <font>
        <name val="Aptos Light"/>
        <scheme val="none"/>
      </font>
    </dxf>
    <dxf>
      <font>
        <name val="Aptos Light"/>
        <scheme val="none"/>
      </font>
    </dxf>
    <dxf>
      <font>
        <name val="Aptos Light"/>
        <scheme val="none"/>
      </font>
    </dxf>
    <dxf>
      <font>
        <name val="Aptos Light"/>
        <scheme val="none"/>
      </font>
    </dxf>
    <dxf>
      <font>
        <name val="Aptos Light"/>
        <scheme val="none"/>
      </font>
    </dxf>
    <dxf>
      <border>
        <bottom style="thin">
          <color rgb="FFA877E1"/>
        </bottom>
      </border>
    </dxf>
    <dxf>
      <border>
        <bottom style="thin">
          <color rgb="FFA877E1"/>
        </bottom>
      </border>
    </dxf>
    <dxf>
      <font>
        <b/>
      </font>
    </dxf>
    <dxf>
      <font>
        <b/>
      </font>
    </dxf>
    <dxf>
      <font>
        <b val="0"/>
      </font>
    </dxf>
    <dxf>
      <font>
        <b/>
      </font>
    </dxf>
    <dxf>
      <font>
        <color theme="0"/>
      </font>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wrapText="1"/>
    </dxf>
    <dxf>
      <font>
        <sz val="20"/>
      </font>
    </dxf>
    <dxf>
      <alignment textRotation="180"/>
    </dxf>
    <dxf>
      <font>
        <sz val="11"/>
      </font>
    </dxf>
    <dxf>
      <alignment horizontal="center"/>
    </dxf>
    <dxf>
      <alignment vertical="center"/>
    </dxf>
    <dxf>
      <font>
        <sz val="18"/>
      </font>
    </dxf>
    <dxf>
      <font>
        <sz val="14"/>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alignment horizontal="center"/>
    </dxf>
    <dxf>
      <alignment vertical="center"/>
    </dxf>
    <dxf>
      <alignment textRotation="180"/>
    </dxf>
    <dxf>
      <font>
        <sz val="10"/>
      </font>
    </dxf>
    <dxf>
      <numFmt numFmtId="168" formatCode=";;;"/>
    </dxf>
    <dxf>
      <alignment vertical="center"/>
    </dxf>
    <dxf>
      <font>
        <name val="Aptos Light"/>
        <scheme val="none"/>
      </font>
    </dxf>
    <dxf>
      <font>
        <name val="Aptos Light"/>
        <scheme val="none"/>
      </font>
    </dxf>
    <dxf>
      <font>
        <name val="Aptos Light"/>
        <scheme val="none"/>
      </font>
    </dxf>
    <dxf>
      <font>
        <name val="Aptos Light"/>
        <scheme val="none"/>
      </font>
    </dxf>
    <dxf>
      <font>
        <name val="Aptos Light"/>
        <scheme val="none"/>
      </font>
    </dxf>
    <dxf>
      <border>
        <bottom style="thin">
          <color rgb="FFA877E1"/>
        </bottom>
      </border>
    </dxf>
    <dxf>
      <border>
        <bottom style="thin">
          <color rgb="FFA877E1"/>
        </bottom>
      </border>
    </dxf>
    <dxf>
      <font>
        <color theme="0"/>
      </font>
    </dxf>
    <dxf>
      <font>
        <color theme="0"/>
      </font>
    </dxf>
    <dxf>
      <font>
        <color theme="0"/>
      </font>
    </dxf>
    <dxf>
      <font>
        <color theme="0"/>
      </font>
    </dxf>
    <dxf>
      <font>
        <color theme="0"/>
      </font>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alignment vertical="top"/>
    </dxf>
    <dxf>
      <alignment vertical="center"/>
    </dxf>
    <dxf>
      <font>
        <sz val="16"/>
      </font>
    </dxf>
    <dxf>
      <font>
        <sz val="16"/>
      </font>
    </dxf>
    <dxf>
      <alignment horizontal="center"/>
    </dxf>
    <dxf>
      <alignment vertical="bottom"/>
    </dxf>
    <dxf>
      <alignment wrapText="1"/>
    </dxf>
    <dxf>
      <alignment wrapText="1"/>
    </dxf>
    <dxf>
      <alignment vertical="top"/>
    </dxf>
    <dxf>
      <alignment vertical="top"/>
    </dxf>
    <dxf>
      <alignment horizontal="center"/>
    </dxf>
    <dxf>
      <alignment horizontal="center"/>
    </dxf>
    <dxf>
      <fill>
        <patternFill>
          <bgColor theme="4" tint="0.79998168889431442"/>
        </patternFill>
      </fill>
    </dxf>
    <dxf>
      <fill>
        <patternFill>
          <bgColor theme="4" tint="0.79998168889431442"/>
        </patternFill>
      </fill>
    </dxf>
    <dxf>
      <font>
        <name val="Aptos Light"/>
        <scheme val="none"/>
      </font>
    </dxf>
    <dxf>
      <font>
        <name val="Aptos Light"/>
        <scheme val="none"/>
      </font>
    </dxf>
    <dxf>
      <font>
        <name val="Aptos Light"/>
        <scheme val="none"/>
      </font>
    </dxf>
    <dxf>
      <fill>
        <patternFill>
          <bgColor theme="1" tint="0.249977111117893"/>
        </patternFill>
      </fill>
    </dxf>
    <dxf>
      <fill>
        <patternFill>
          <bgColor theme="1" tint="0.249977111117893"/>
        </patternFill>
      </fill>
    </dxf>
    <dxf>
      <fill>
        <patternFill>
          <bgColor theme="1" tint="0.249977111117893"/>
        </patternFill>
      </fill>
    </dxf>
    <dxf>
      <font>
        <b/>
        <i val="0"/>
        <sz val="11"/>
        <color theme="0"/>
        <name val="Aptos Light"/>
        <family val="2"/>
        <scheme val="none"/>
      </font>
      <border>
        <bottom style="thin">
          <color theme="4"/>
        </bottom>
        <vertical/>
        <horizontal/>
      </border>
    </dxf>
    <dxf>
      <font>
        <color theme="0"/>
        <name val="Aptos Light"/>
        <family val="2"/>
        <scheme val="none"/>
      </font>
      <fill>
        <patternFill>
          <bgColor theme="1" tint="0.24994659260841701"/>
        </patternFill>
      </fill>
      <border diagonalUp="0" diagonalDown="0">
        <left/>
        <right/>
        <top/>
        <bottom/>
        <vertical/>
        <horizontal/>
      </border>
    </dxf>
  </dxfs>
  <tableStyles count="1" defaultTableStyle="TableStyleMedium9" defaultPivotStyle="PivotStyleLight16">
    <tableStyle name="SlicerStyleLight1 2" pivot="0" table="0" count="10" xr9:uid="{E6ABCCB6-173C-47B2-A17C-ED0579E1A068}">
      <tableStyleElement type="wholeTable" dxfId="584"/>
      <tableStyleElement type="headerRow" dxfId="583"/>
    </tableStyle>
  </tableStyles>
  <colors>
    <mruColors>
      <color rgb="FFCC00FF"/>
      <color rgb="FFA877E1"/>
      <color rgb="FF4DA6FF"/>
      <color rgb="FFFFAA4D"/>
      <color rgb="FF65EAFF"/>
      <color rgb="FFA877FF"/>
      <color rgb="FFAFE055"/>
      <color rgb="FFFF5C5C"/>
      <color rgb="FF00D2FF"/>
      <color rgb="FF00E5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4" tint="0.59999389629810485"/>
              <bgColor rgb="FFA877E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0"/>
          </font>
          <fill>
            <patternFill patternType="solid">
              <fgColor rgb="FFFFFFFF"/>
              <bgColor rgb="FF373737"/>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6.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[Global_Development_Dashboard.xlsx]01_COLUMN_CHART!PivotTable28</c:name>
    <c:fmtId val="11"/>
  </c:pivotSource>
  <c:chart>
    <c:title>
      <c:tx>
        <c:rich>
          <a:bodyPr rot="0" spcFirstLastPara="1" vertOverflow="ellipsis" vert="horz" wrap="square" anchor="ctr" anchorCtr="1"/>
          <a:lstStyle/>
          <a:p>
            <a:pPr>
              <a:defRPr sz="1400" b="0" i="0" u="none" strike="noStrike" kern="1200" cap="none" baseline="0">
                <a:solidFill>
                  <a:schemeClr val="bg1"/>
                </a:solidFill>
                <a:latin typeface="+mn-lt"/>
                <a:ea typeface="+mn-ea"/>
                <a:cs typeface="+mn-cs"/>
              </a:defRPr>
            </a:pPr>
            <a:r>
              <a:rPr lang="pl-PL" b="0">
                <a:solidFill>
                  <a:schemeClr val="bg1"/>
                </a:solidFill>
              </a:rPr>
              <a:t>Top 10 Countries by GDP per Capita</a:t>
            </a:r>
          </a:p>
        </c:rich>
      </c:tx>
      <c:overlay val="0"/>
      <c:spPr>
        <a:noFill/>
        <a:ln>
          <a:noFill/>
        </a:ln>
        <a:effectLst/>
      </c:spPr>
      <c:txPr>
        <a:bodyPr rot="0" spcFirstLastPara="1" vertOverflow="ellipsis" vert="horz" wrap="square" anchor="ctr" anchorCtr="1"/>
        <a:lstStyle/>
        <a:p>
          <a:pPr>
            <a:defRPr sz="1400" b="0" i="0" u="none" strike="noStrike" kern="1200" cap="none" baseline="0">
              <a:solidFill>
                <a:schemeClr val="bg1"/>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spPr>
          <a:solidFill>
            <a:srgbClr val="A877E1"/>
          </a:solidFill>
          <a:ln w="9525" cap="flat" cmpd="sng" algn="ctr">
            <a:solidFill>
              <a:srgbClr val="A877E1"/>
            </a:solidFill>
            <a:miter lim="800000"/>
          </a:ln>
          <a:effectLst>
            <a:glow rad="63500">
              <a:srgbClr val="A877E1">
                <a:alpha val="25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877E1"/>
          </a:solidFill>
          <a:ln w="9525" cap="flat" cmpd="sng" algn="ctr">
            <a:solidFill>
              <a:srgbClr val="A877E1"/>
            </a:solidFill>
            <a:miter lim="800000"/>
          </a:ln>
          <a:effectLst>
            <a:glow rad="63500">
              <a:srgbClr val="A877E1">
                <a:alpha val="25000"/>
              </a:srgbClr>
            </a:glow>
          </a:effectLst>
        </c:spPr>
      </c:pivotFmt>
      <c:pivotFmt>
        <c:idx val="13"/>
        <c:spPr>
          <a:solidFill>
            <a:srgbClr val="A877E1"/>
          </a:solidFill>
          <a:ln w="9525" cap="flat" cmpd="sng" algn="ctr">
            <a:solidFill>
              <a:srgbClr val="A877E1"/>
            </a:solidFill>
            <a:miter lim="800000"/>
          </a:ln>
          <a:effectLst>
            <a:glow rad="63500">
              <a:srgbClr val="A877E1">
                <a:alpha val="25000"/>
              </a:srgbClr>
            </a:glow>
          </a:effectLst>
        </c:spPr>
      </c:pivotFmt>
      <c:pivotFmt>
        <c:idx val="14"/>
        <c:spPr>
          <a:solidFill>
            <a:srgbClr val="A877E1"/>
          </a:solidFill>
          <a:ln w="9525" cap="flat" cmpd="sng" algn="ctr">
            <a:solidFill>
              <a:srgbClr val="A877E1"/>
            </a:solidFill>
            <a:miter lim="800000"/>
          </a:ln>
          <a:effectLst>
            <a:glow rad="63500">
              <a:srgbClr val="A877E1">
                <a:alpha val="25000"/>
              </a:srgbClr>
            </a:glow>
          </a:effectLst>
        </c:spPr>
      </c:pivotFmt>
    </c:pivotFmts>
    <c:plotArea>
      <c:layout/>
      <c:barChart>
        <c:barDir val="col"/>
        <c:grouping val="clustered"/>
        <c:varyColors val="0"/>
        <c:ser>
          <c:idx val="0"/>
          <c:order val="0"/>
          <c:tx>
            <c:strRef>
              <c:f>'01_COLUMN_CHART'!$B$3</c:f>
              <c:strCache>
                <c:ptCount val="1"/>
                <c:pt idx="0">
                  <c:v>Total</c:v>
                </c:pt>
              </c:strCache>
            </c:strRef>
          </c:tx>
          <c:spPr>
            <a:solidFill>
              <a:srgbClr val="A877E1"/>
            </a:solidFill>
            <a:ln w="9525" cap="flat" cmpd="sng" algn="ctr">
              <a:solidFill>
                <a:srgbClr val="A877E1"/>
              </a:solidFill>
              <a:miter lim="800000"/>
            </a:ln>
            <a:effectLst>
              <a:glow rad="63500">
                <a:srgbClr val="A877E1">
                  <a:alpha val="25000"/>
                </a:srgbClr>
              </a:glow>
            </a:effectLst>
          </c:spPr>
          <c:invertIfNegative val="0"/>
          <c:dPt>
            <c:idx val="0"/>
            <c:invertIfNegative val="0"/>
            <c:bubble3D val="0"/>
            <c:extLst>
              <c:ext xmlns:c16="http://schemas.microsoft.com/office/drawing/2014/chart" uri="{C3380CC4-5D6E-409C-BE32-E72D297353CC}">
                <c16:uniqueId val="{00000001-D9F0-460A-BF69-91C9794BCF0F}"/>
              </c:ext>
            </c:extLst>
          </c:dPt>
          <c:dPt>
            <c:idx val="1"/>
            <c:invertIfNegative val="0"/>
            <c:bubble3D val="0"/>
            <c:extLst>
              <c:ext xmlns:c16="http://schemas.microsoft.com/office/drawing/2014/chart" uri="{C3380CC4-5D6E-409C-BE32-E72D297353CC}">
                <c16:uniqueId val="{00000003-D9F0-460A-BF69-91C9794BCF0F}"/>
              </c:ext>
            </c:extLst>
          </c:dPt>
          <c:dPt>
            <c:idx val="2"/>
            <c:invertIfNegative val="0"/>
            <c:bubble3D val="0"/>
            <c:extLst>
              <c:ext xmlns:c16="http://schemas.microsoft.com/office/drawing/2014/chart" uri="{C3380CC4-5D6E-409C-BE32-E72D297353CC}">
                <c16:uniqueId val="{00000005-D9F0-460A-BF69-91C9794BCF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'01_COLUMN_CHART'!$A$4:$A$13</c:f>
              <c:strCache>
                <c:ptCount val="10"/>
                <c:pt idx="0">
                  <c:v>Ireland</c:v>
                </c:pt>
                <c:pt idx="1">
                  <c:v>Switzerland</c:v>
                </c:pt>
                <c:pt idx="2">
                  <c:v>Singapore</c:v>
                </c:pt>
                <c:pt idx="3">
                  <c:v>Norway</c:v>
                </c:pt>
                <c:pt idx="4">
                  <c:v>United States</c:v>
                </c:pt>
                <c:pt idx="5">
                  <c:v>Denmark</c:v>
                </c:pt>
                <c:pt idx="6">
                  <c:v>Australia</c:v>
                </c:pt>
                <c:pt idx="7">
                  <c:v>Netherlands</c:v>
                </c:pt>
                <c:pt idx="8">
                  <c:v>Sweden</c:v>
                </c:pt>
                <c:pt idx="9">
                  <c:v>Austria</c:v>
                </c:pt>
              </c:strCache>
            </c:strRef>
          </c:cat>
          <c:val>
            <c:numRef>
              <c:f>'01_COLUMN_CHART'!$B$4:$B$13</c:f>
              <c:numCache>
                <c:formatCode>##,\K</c:formatCode>
                <c:ptCount val="10"/>
                <c:pt idx="0">
                  <c:v>104000</c:v>
                </c:pt>
                <c:pt idx="1">
                  <c:v>99000</c:v>
                </c:pt>
                <c:pt idx="2">
                  <c:v>88000</c:v>
                </c:pt>
                <c:pt idx="3">
                  <c:v>88000</c:v>
                </c:pt>
                <c:pt idx="4">
                  <c:v>85000</c:v>
                </c:pt>
                <c:pt idx="5">
                  <c:v>68000</c:v>
                </c:pt>
                <c:pt idx="6">
                  <c:v>65000</c:v>
                </c:pt>
                <c:pt idx="7">
                  <c:v>62000</c:v>
                </c:pt>
                <c:pt idx="8">
                  <c:v>59000</c:v>
                </c:pt>
                <c:pt idx="9">
                  <c:v>57000</c:v>
                </c:pt>
              </c:numCache>
            </c:numRef>
          </c:val>
          <c:extLst>
            <c:ext xmlns:c16="http://schemas.microsoft.com/office/drawing/2014/chart" uri="{C3380CC4-5D6E-409C-BE32-E72D297353CC}">
              <c16:uniqueId val="{00000006-D9F0-460A-BF69-91C9794BCF0F}"/>
            </c:ext>
          </c:extLst>
        </c:ser>
        <c:dLbls>
          <c:dLblPos val="outEnd"/>
          <c:showLegendKey val="0"/>
          <c:showVal val="1"/>
          <c:showCatName val="0"/>
          <c:showSerName val="0"/>
          <c:showPercent val="0"/>
          <c:showBubbleSize val="0"/>
        </c:dLbls>
        <c:gapWidth val="315"/>
        <c:overlap val="-40"/>
        <c:axId val="1188713776"/>
        <c:axId val="1188717616"/>
      </c:barChart>
      <c:catAx>
        <c:axId val="1188713776"/>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188717616"/>
        <c:crosses val="autoZero"/>
        <c:auto val="1"/>
        <c:lblAlgn val="ctr"/>
        <c:lblOffset val="100"/>
        <c:noMultiLvlLbl val="0"/>
      </c:catAx>
      <c:valAx>
        <c:axId val="1188717616"/>
        <c:scaling>
          <c:orientation val="minMax"/>
        </c:scaling>
        <c:delete val="0"/>
        <c:axPos val="l"/>
        <c:majorGridlines>
          <c:spPr>
            <a:ln w="9525" cap="flat" cmpd="sng" algn="ctr">
              <a:solidFill>
                <a:schemeClr val="tx1">
                  <a:lumMod val="50000"/>
                  <a:lumOff val="50000"/>
                  <a:alpha val="22000"/>
                </a:schemeClr>
              </a:solid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18871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[Global_Development_Dashboard.xlsx]04_PIE_CHART!PivotTable33</c:name>
    <c:fmtId val="13"/>
  </c:pivotSource>
  <c:chart>
    <c:title>
      <c:tx>
        <c:rich>
          <a:bodyPr rot="0" spcFirstLastPara="1" vertOverflow="ellipsis" vert="horz" wrap="square" anchor="ctr" anchorCtr="1"/>
          <a:lstStyle/>
          <a:p>
            <a:pPr lvl="0" algn="ctr" rtl="0">
              <a:defRPr sz="16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pl-PL" sz="1400" b="0">
                <a:solidFill>
                  <a:schemeClr val="bg1"/>
                </a:solidFill>
              </a:rPr>
              <a:t>Share of Population by Continent</a:t>
            </a:r>
            <a:endParaRPr lang="en-US" sz="1400" b="0">
              <a:solidFill>
                <a:schemeClr val="bg1"/>
              </a:solidFill>
            </a:endParaRPr>
          </a:p>
        </c:rich>
      </c:tx>
      <c:layout>
        <c:manualLayout>
          <c:xMode val="edge"/>
          <c:yMode val="edge"/>
          <c:x val="0.19375474394250641"/>
          <c:y val="2.9784957055939382E-2"/>
        </c:manualLayout>
      </c:layout>
      <c:overlay val="0"/>
      <c:spPr>
        <a:noFill/>
        <a:ln>
          <a:noFill/>
        </a:ln>
        <a:effectLst/>
      </c:spPr>
      <c:txPr>
        <a:bodyPr rot="0" spcFirstLastPara="1" vertOverflow="ellipsis" vert="horz" wrap="square" anchor="ctr" anchorCtr="1"/>
        <a:lstStyle/>
        <a:p>
          <a:pPr lvl="0" algn="ctr" rtl="0">
            <a:defRPr sz="16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5847380056115132E-2"/>
              <c:y val="0.14744763808755526"/>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8.8371828521434825E-2"/>
              <c:y val="0.13801545640128318"/>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2600488992332357"/>
              <c:y val="-0.24184159608111347"/>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0156094723198332"/>
              <c:y val="6.196306753415288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5096238971096851E-2"/>
              <c:y val="2.871356002548679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dLbl>
          <c:idx val="0"/>
          <c:layout>
            <c:manualLayout>
              <c:x val="2.7497850165954005E-2"/>
              <c:y val="8.7121804651924081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8.2975166725825694E-2"/>
              <c:y val="0.1057404906791996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7.5847380056115132E-2"/>
              <c:y val="0.14744763808755526"/>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12600488992332357"/>
              <c:y val="-0.24184159608111347"/>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10156094723198332"/>
              <c:y val="6.196306753415288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8.2975166725825694E-2"/>
              <c:y val="0.1057404906791996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3.5096238971096851E-2"/>
              <c:y val="2.871356002548679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2.7497850165954005E-2"/>
              <c:y val="8.7121804651924081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cene3d>
            <a:camera prst="orthographicFront"/>
            <a:lightRig rig="threePt" dir="t">
              <a:rot lat="0" lon="0" rev="1200000"/>
            </a:lightRig>
          </a:scene3d>
          <a:sp3d>
            <a:bevelT w="0" h="63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l-PL"/>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4DA6FF"/>
          </a:solidFill>
          <a:ln>
            <a:noFill/>
          </a:ln>
          <a:effectLst>
            <a:glow rad="76200">
              <a:schemeClr val="accent1">
                <a:satMod val="175000"/>
                <a:alpha val="45000"/>
              </a:schemeClr>
            </a:glow>
          </a:effectLst>
          <a:scene3d>
            <a:camera prst="orthographicFront"/>
            <a:lightRig rig="threePt" dir="t">
              <a:rot lat="0" lon="0" rev="1200000"/>
            </a:lightRig>
          </a:scene3d>
          <a:sp3d>
            <a:bevelT w="0" h="6350"/>
          </a:sp3d>
        </c:spPr>
        <c:dLbl>
          <c:idx val="0"/>
          <c:layout>
            <c:manualLayout>
              <c:x val="6.8955219828697858E-2"/>
              <c:y val="-0.10113120070075166"/>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lt1">
                      <a:lumMod val="85000"/>
                    </a:schemeClr>
                  </a:solidFill>
                  <a:latin typeface="+mn-lt"/>
                  <a:ea typeface="+mn-ea"/>
                  <a:cs typeface="+mn-cs"/>
                </a:defRPr>
              </a:pPr>
              <a:endParaRPr lang="pl-PL"/>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FF5C5C"/>
          </a:solidFill>
          <a:ln>
            <a:noFill/>
          </a:ln>
          <a:effectLst>
            <a:glow rad="76200">
              <a:schemeClr val="accent2">
                <a:satMod val="175000"/>
                <a:alpha val="45000"/>
              </a:schemeClr>
            </a:glow>
          </a:effectLst>
          <a:scene3d>
            <a:camera prst="orthographicFront"/>
            <a:lightRig rig="threePt" dir="t">
              <a:rot lat="0" lon="0" rev="1200000"/>
            </a:lightRig>
          </a:scene3d>
          <a:sp3d>
            <a:bevelT w="0" h="6350"/>
          </a:sp3d>
        </c:spPr>
        <c:dLbl>
          <c:idx val="0"/>
          <c:layout>
            <c:manualLayout>
              <c:x val="0.15194864018216364"/>
              <c:y val="4.06650911005743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l-PL"/>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rgbClr val="AFE055"/>
          </a:solidFill>
          <a:ln>
            <a:noFill/>
          </a:ln>
          <a:effectLst>
            <a:glow rad="76200">
              <a:schemeClr val="accent3">
                <a:satMod val="175000"/>
                <a:alpha val="30000"/>
              </a:schemeClr>
            </a:glow>
          </a:effectLst>
          <a:scene3d>
            <a:camera prst="orthographicFront"/>
            <a:lightRig rig="threePt" dir="t">
              <a:rot lat="0" lon="0" rev="1200000"/>
            </a:lightRig>
          </a:scene3d>
          <a:sp3d>
            <a:bevelT w="0" h="6350"/>
          </a:sp3d>
        </c:spPr>
        <c:dLbl>
          <c:idx val="0"/>
          <c:layout>
            <c:manualLayout>
              <c:x val="-5.779082073962391E-2"/>
              <c:y val="-5.92666567888905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l-PL"/>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A877FF"/>
          </a:solidFill>
          <a:ln>
            <a:noFill/>
          </a:ln>
          <a:effectLst>
            <a:glow rad="76200">
              <a:schemeClr val="accent4">
                <a:satMod val="175000"/>
                <a:alpha val="43000"/>
              </a:schemeClr>
            </a:glow>
          </a:effectLst>
          <a:scene3d>
            <a:camera prst="orthographicFront"/>
            <a:lightRig rig="threePt" dir="t">
              <a:rot lat="0" lon="0" rev="1200000"/>
            </a:lightRig>
          </a:scene3d>
          <a:sp3d>
            <a:bevelT w="0" h="6350"/>
          </a:sp3d>
        </c:spPr>
        <c:dLbl>
          <c:idx val="0"/>
          <c:layout>
            <c:manualLayout>
              <c:x val="-6.0198771603774889E-2"/>
              <c:y val="-5.92666567888905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l-PL"/>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65EAFF"/>
          </a:solidFill>
          <a:ln>
            <a:noFill/>
          </a:ln>
          <a:effectLst>
            <a:glow rad="63500">
              <a:schemeClr val="accent5">
                <a:satMod val="175000"/>
                <a:alpha val="40000"/>
              </a:schemeClr>
            </a:glow>
          </a:effectLst>
          <a:scene3d>
            <a:camera prst="orthographicFront"/>
            <a:lightRig rig="threePt" dir="t">
              <a:rot lat="0" lon="0" rev="1200000"/>
            </a:lightRig>
          </a:scene3d>
          <a:sp3d>
            <a:bevelT w="0" h="635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AA4D"/>
          </a:solidFill>
          <a:ln>
            <a:noFill/>
          </a:ln>
          <a:effectLst>
            <a:glow rad="76200">
              <a:schemeClr val="accent6">
                <a:satMod val="175000"/>
                <a:alpha val="26000"/>
              </a:schemeClr>
            </a:glow>
          </a:effectLst>
          <a:scene3d>
            <a:camera prst="orthographicFront"/>
            <a:lightRig rig="threePt" dir="t">
              <a:rot lat="0" lon="0" rev="1200000"/>
            </a:lightRig>
          </a:scene3d>
          <a:sp3d>
            <a:bevelT w="0" h="6350"/>
          </a:sp3d>
        </c:spPr>
        <c:dLbl>
          <c:idx val="0"/>
          <c:layout>
            <c:manualLayout>
              <c:x val="-1.6855656049057019E-2"/>
              <c:y val="-0.111124981479169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l-PL"/>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3069340852870532"/>
          <c:y val="0.35691929356957575"/>
          <c:w val="0.32233003298782842"/>
          <c:h val="0.45119332013057661"/>
        </c:manualLayout>
      </c:layout>
      <c:doughnutChart>
        <c:varyColors val="1"/>
        <c:ser>
          <c:idx val="0"/>
          <c:order val="0"/>
          <c:tx>
            <c:strRef>
              <c:f>'04_PIE_CHART'!$B$3</c:f>
              <c:strCache>
                <c:ptCount val="1"/>
                <c:pt idx="0">
                  <c:v>Total</c:v>
                </c:pt>
              </c:strCache>
            </c:strRef>
          </c:tx>
          <c:spPr>
            <a:effectLst/>
            <a:scene3d>
              <a:camera prst="orthographicFront"/>
              <a:lightRig rig="threePt" dir="t">
                <a:rot lat="0" lon="0" rev="1200000"/>
              </a:lightRig>
            </a:scene3d>
            <a:sp3d>
              <a:bevelT w="0" h="6350"/>
            </a:sp3d>
          </c:spPr>
          <c:dPt>
            <c:idx val="0"/>
            <c:bubble3D val="0"/>
            <c:spPr>
              <a:solidFill>
                <a:srgbClr val="4DA6FF"/>
              </a:solidFill>
              <a:ln>
                <a:noFill/>
              </a:ln>
              <a:effectLst>
                <a:glow rad="76200">
                  <a:schemeClr val="accent1">
                    <a:satMod val="175000"/>
                    <a:alpha val="45000"/>
                  </a:schemeClr>
                </a:glow>
              </a:effectLst>
              <a:scene3d>
                <a:camera prst="orthographicFront"/>
                <a:lightRig rig="threePt" dir="t">
                  <a:rot lat="0" lon="0" rev="1200000"/>
                </a:lightRig>
              </a:scene3d>
              <a:sp3d>
                <a:bevelT w="0" h="6350"/>
              </a:sp3d>
            </c:spPr>
            <c:extLst>
              <c:ext xmlns:c16="http://schemas.microsoft.com/office/drawing/2014/chart" uri="{C3380CC4-5D6E-409C-BE32-E72D297353CC}">
                <c16:uniqueId val="{00000001-907F-4E92-AC1D-26831419DD2B}"/>
              </c:ext>
            </c:extLst>
          </c:dPt>
          <c:dPt>
            <c:idx val="1"/>
            <c:bubble3D val="0"/>
            <c:spPr>
              <a:solidFill>
                <a:srgbClr val="FF5C5C"/>
              </a:solidFill>
              <a:ln>
                <a:noFill/>
              </a:ln>
              <a:effectLst>
                <a:glow rad="76200">
                  <a:schemeClr val="accent2">
                    <a:satMod val="175000"/>
                    <a:alpha val="45000"/>
                  </a:schemeClr>
                </a:glow>
              </a:effectLst>
              <a:scene3d>
                <a:camera prst="orthographicFront"/>
                <a:lightRig rig="threePt" dir="t">
                  <a:rot lat="0" lon="0" rev="1200000"/>
                </a:lightRig>
              </a:scene3d>
              <a:sp3d>
                <a:bevelT w="0" h="6350"/>
              </a:sp3d>
            </c:spPr>
            <c:extLst>
              <c:ext xmlns:c16="http://schemas.microsoft.com/office/drawing/2014/chart" uri="{C3380CC4-5D6E-409C-BE32-E72D297353CC}">
                <c16:uniqueId val="{00000003-907F-4E92-AC1D-26831419DD2B}"/>
              </c:ext>
            </c:extLst>
          </c:dPt>
          <c:dPt>
            <c:idx val="2"/>
            <c:bubble3D val="0"/>
            <c:spPr>
              <a:solidFill>
                <a:srgbClr val="AFE055"/>
              </a:solidFill>
              <a:ln>
                <a:noFill/>
              </a:ln>
              <a:effectLst>
                <a:glow rad="76200">
                  <a:schemeClr val="accent3">
                    <a:satMod val="175000"/>
                    <a:alpha val="30000"/>
                  </a:schemeClr>
                </a:glow>
              </a:effectLst>
              <a:scene3d>
                <a:camera prst="orthographicFront"/>
                <a:lightRig rig="threePt" dir="t">
                  <a:rot lat="0" lon="0" rev="1200000"/>
                </a:lightRig>
              </a:scene3d>
              <a:sp3d>
                <a:bevelT w="0" h="6350"/>
              </a:sp3d>
            </c:spPr>
            <c:extLst>
              <c:ext xmlns:c16="http://schemas.microsoft.com/office/drawing/2014/chart" uri="{C3380CC4-5D6E-409C-BE32-E72D297353CC}">
                <c16:uniqueId val="{00000005-907F-4E92-AC1D-26831419DD2B}"/>
              </c:ext>
            </c:extLst>
          </c:dPt>
          <c:dPt>
            <c:idx val="3"/>
            <c:bubble3D val="0"/>
            <c:spPr>
              <a:solidFill>
                <a:srgbClr val="A877FF"/>
              </a:solidFill>
              <a:ln>
                <a:noFill/>
              </a:ln>
              <a:effectLst>
                <a:glow rad="76200">
                  <a:schemeClr val="accent4">
                    <a:satMod val="175000"/>
                    <a:alpha val="43000"/>
                  </a:schemeClr>
                </a:glow>
              </a:effectLst>
              <a:scene3d>
                <a:camera prst="orthographicFront"/>
                <a:lightRig rig="threePt" dir="t">
                  <a:rot lat="0" lon="0" rev="1200000"/>
                </a:lightRig>
              </a:scene3d>
              <a:sp3d>
                <a:bevelT w="0" h="6350"/>
              </a:sp3d>
            </c:spPr>
            <c:extLst>
              <c:ext xmlns:c16="http://schemas.microsoft.com/office/drawing/2014/chart" uri="{C3380CC4-5D6E-409C-BE32-E72D297353CC}">
                <c16:uniqueId val="{00000007-907F-4E92-AC1D-26831419DD2B}"/>
              </c:ext>
            </c:extLst>
          </c:dPt>
          <c:dPt>
            <c:idx val="4"/>
            <c:bubble3D val="0"/>
            <c:spPr>
              <a:solidFill>
                <a:srgbClr val="65EAFF"/>
              </a:solidFill>
              <a:ln>
                <a:noFill/>
              </a:ln>
              <a:effectLst>
                <a:glow rad="63500">
                  <a:schemeClr val="accent5">
                    <a:satMod val="175000"/>
                    <a:alpha val="40000"/>
                  </a:schemeClr>
                </a:glow>
              </a:effectLst>
              <a:scene3d>
                <a:camera prst="orthographicFront"/>
                <a:lightRig rig="threePt" dir="t">
                  <a:rot lat="0" lon="0" rev="1200000"/>
                </a:lightRig>
              </a:scene3d>
              <a:sp3d>
                <a:bevelT w="0" h="6350"/>
              </a:sp3d>
            </c:spPr>
            <c:extLst>
              <c:ext xmlns:c16="http://schemas.microsoft.com/office/drawing/2014/chart" uri="{C3380CC4-5D6E-409C-BE32-E72D297353CC}">
                <c16:uniqueId val="{00000009-907F-4E92-AC1D-26831419DD2B}"/>
              </c:ext>
            </c:extLst>
          </c:dPt>
          <c:dPt>
            <c:idx val="5"/>
            <c:bubble3D val="0"/>
            <c:spPr>
              <a:solidFill>
                <a:srgbClr val="FFAA4D"/>
              </a:solidFill>
              <a:ln>
                <a:noFill/>
              </a:ln>
              <a:effectLst>
                <a:glow rad="76200">
                  <a:schemeClr val="accent6">
                    <a:satMod val="175000"/>
                    <a:alpha val="26000"/>
                  </a:schemeClr>
                </a:glow>
              </a:effectLst>
              <a:scene3d>
                <a:camera prst="orthographicFront"/>
                <a:lightRig rig="threePt" dir="t">
                  <a:rot lat="0" lon="0" rev="1200000"/>
                </a:lightRig>
              </a:scene3d>
              <a:sp3d>
                <a:bevelT w="0" h="6350"/>
              </a:sp3d>
            </c:spPr>
            <c:extLst>
              <c:ext xmlns:c16="http://schemas.microsoft.com/office/drawing/2014/chart" uri="{C3380CC4-5D6E-409C-BE32-E72D297353CC}">
                <c16:uniqueId val="{0000000B-907F-4E92-AC1D-26831419DD2B}"/>
              </c:ext>
            </c:extLst>
          </c:dPt>
          <c:dLbls>
            <c:dLbl>
              <c:idx val="0"/>
              <c:layout>
                <c:manualLayout>
                  <c:x val="6.8955219828697858E-2"/>
                  <c:y val="-0.10113120070075166"/>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lt1">
                          <a:lumMod val="85000"/>
                        </a:schemeClr>
                      </a:solidFill>
                      <a:latin typeface="+mn-lt"/>
                      <a:ea typeface="+mn-ea"/>
                      <a:cs typeface="+mn-cs"/>
                    </a:defRPr>
                  </a:pPr>
                  <a:endParaRPr lang="pl-PL"/>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07F-4E92-AC1D-26831419DD2B}"/>
                </c:ext>
              </c:extLst>
            </c:dLbl>
            <c:dLbl>
              <c:idx val="1"/>
              <c:layout>
                <c:manualLayout>
                  <c:x val="0.15194864018216364"/>
                  <c:y val="4.06650911005743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07F-4E92-AC1D-26831419DD2B}"/>
                </c:ext>
              </c:extLst>
            </c:dLbl>
            <c:dLbl>
              <c:idx val="2"/>
              <c:layout>
                <c:manualLayout>
                  <c:x val="-5.779082073962391E-2"/>
                  <c:y val="-5.926665678889053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07F-4E92-AC1D-26831419DD2B}"/>
                </c:ext>
              </c:extLst>
            </c:dLbl>
            <c:dLbl>
              <c:idx val="3"/>
              <c:layout>
                <c:manualLayout>
                  <c:x val="-6.0198771603774889E-2"/>
                  <c:y val="-5.926665678889053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07F-4E92-AC1D-26831419DD2B}"/>
                </c:ext>
              </c:extLst>
            </c:dLbl>
            <c:dLbl>
              <c:idx val="4"/>
              <c:delete val="1"/>
              <c:extLst>
                <c:ext xmlns:c15="http://schemas.microsoft.com/office/drawing/2012/chart" uri="{CE6537A1-D6FC-4f65-9D91-7224C49458BB}"/>
                <c:ext xmlns:c16="http://schemas.microsoft.com/office/drawing/2014/chart" uri="{C3380CC4-5D6E-409C-BE32-E72D297353CC}">
                  <c16:uniqueId val="{00000009-907F-4E92-AC1D-26831419DD2B}"/>
                </c:ext>
              </c:extLst>
            </c:dLbl>
            <c:dLbl>
              <c:idx val="5"/>
              <c:layout>
                <c:manualLayout>
                  <c:x val="-1.6855656049057019E-2"/>
                  <c:y val="-0.1111249814791697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07F-4E92-AC1D-26831419DD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l-PL"/>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'04_PIE_CHART'!$A$4:$A$10</c:f>
              <c:strCache>
                <c:ptCount val="6"/>
                <c:pt idx="0">
                  <c:v>Africa</c:v>
                </c:pt>
                <c:pt idx="1">
                  <c:v>Asia</c:v>
                </c:pt>
                <c:pt idx="2">
                  <c:v>Europe</c:v>
                </c:pt>
                <c:pt idx="3">
                  <c:v>North America</c:v>
                </c:pt>
                <c:pt idx="4">
                  <c:v>Oceania</c:v>
                </c:pt>
                <c:pt idx="5">
                  <c:v>South America</c:v>
                </c:pt>
              </c:strCache>
            </c:strRef>
          </c:cat>
          <c:val>
            <c:numRef>
              <c:f>'04_PIE_CHART'!$B$4:$B$10</c:f>
              <c:numCache>
                <c:formatCode>0.00%</c:formatCode>
                <c:ptCount val="6"/>
                <c:pt idx="0">
                  <c:v>0.12176665894525519</c:v>
                </c:pt>
                <c:pt idx="1">
                  <c:v>0.65943942552698631</c:v>
                </c:pt>
                <c:pt idx="2">
                  <c:v>7.6673615936993289E-2</c:v>
                </c:pt>
                <c:pt idx="3">
                  <c:v>8.056520731989808E-2</c:v>
                </c:pt>
                <c:pt idx="4">
                  <c:v>4.9725889892672384E-3</c:v>
                </c:pt>
                <c:pt idx="5">
                  <c:v>5.6582503281599875E-2</c:v>
                </c:pt>
              </c:numCache>
            </c:numRef>
          </c:val>
          <c:extLst>
            <c:ext xmlns:c16="http://schemas.microsoft.com/office/drawing/2014/chart" uri="{C3380CC4-5D6E-409C-BE32-E72D297353CC}">
              <c16:uniqueId val="{0000000C-907F-4E92-AC1D-26831419DD2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77417870308297898"/>
          <c:y val="0.44114715787556835"/>
          <c:w val="0.13913332440881637"/>
          <c:h val="0.351592164419983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[Global_Development_Dashboard.xlsx]06_RADAR_CHART!PivotTable35</c:name>
    <c:fmtId val="7"/>
  </c:pivotSource>
  <c:chart>
    <c:title>
      <c:tx>
        <c:rich>
          <a:bodyPr rot="0" spcFirstLastPara="1" vertOverflow="ellipsis" vert="horz" wrap="square" anchor="ctr" anchorCtr="1"/>
          <a:lstStyle/>
          <a:p>
            <a:pPr>
              <a:defRPr sz="1400" b="0" i="0" u="none" strike="noStrike" kern="1200" cap="none" spc="50" baseline="0">
                <a:solidFill>
                  <a:schemeClr val="bg1"/>
                </a:solidFill>
                <a:latin typeface="+mn-lt"/>
                <a:ea typeface="+mn-ea"/>
                <a:cs typeface="+mn-cs"/>
              </a:defRPr>
            </a:pPr>
            <a:r>
              <a:rPr lang="pl-PL">
                <a:solidFill>
                  <a:schemeClr val="bg1"/>
                </a:solidFill>
              </a:rPr>
              <a:t>Development Profile Comparison</a:t>
            </a:r>
          </a:p>
        </c:rich>
      </c:tx>
      <c:layout>
        <c:manualLayout>
          <c:xMode val="edge"/>
          <c:yMode val="edge"/>
          <c:x val="0.26973425088998476"/>
          <c:y val="3.3209647022797585E-2"/>
        </c:manualLayout>
      </c:layout>
      <c:overlay val="0"/>
      <c:spPr>
        <a:noFill/>
        <a:ln>
          <a:noFill/>
        </a:ln>
        <a:effectLst/>
      </c:spPr>
      <c:txPr>
        <a:bodyPr rot="0" spcFirstLastPara="1" vertOverflow="ellipsis" vert="horz" wrap="square" anchor="ctr" anchorCtr="1"/>
        <a:lstStyle/>
        <a:p>
          <a:pPr>
            <a:defRPr sz="1400" b="0" i="0" u="none" strike="noStrike" kern="1200" cap="none" spc="50" baseline="0">
              <a:solidFill>
                <a:schemeClr val="bg1"/>
              </a:solidFill>
              <a:latin typeface="+mn-lt"/>
              <a:ea typeface="+mn-ea"/>
              <a:cs typeface="+mn-cs"/>
            </a:defRPr>
          </a:pPr>
          <a:endParaRPr lang="pl-PL"/>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ln>
          <a:effectLst>
            <a:glow rad="76200">
              <a:schemeClr val="accent1">
                <a:satMod val="175000"/>
                <a:alpha val="3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ln>
          <a:effectLst>
            <a:glow rad="76200">
              <a:schemeClr val="accent1">
                <a:satMod val="175000"/>
                <a:alpha val="3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ln>
          <a:effectLst>
            <a:glow rad="76200">
              <a:schemeClr val="accent1">
                <a:satMod val="175000"/>
                <a:alpha val="3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ln>
          <a:effectLst>
            <a:glow rad="76200">
              <a:schemeClr val="accent1">
                <a:satMod val="175000"/>
                <a:alpha val="3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ln>
          <a:effectLst>
            <a:glow rad="76200">
              <a:schemeClr val="accent1">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92183428620418"/>
          <c:y val="0.19994361911234856"/>
          <c:w val="0.55487431794249975"/>
          <c:h val="0.78657252846946368"/>
        </c:manualLayout>
      </c:layout>
      <c:radarChart>
        <c:radarStyle val="marker"/>
        <c:varyColors val="0"/>
        <c:ser>
          <c:idx val="0"/>
          <c:order val="0"/>
          <c:tx>
            <c:strRef>
              <c:f>'06_RADAR_CHART'!$B$4:$B$5</c:f>
              <c:strCache>
                <c:ptCount val="1"/>
                <c:pt idx="0">
                  <c:v>Africa</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'06_RADAR_CHART'!$A$6:$A$10</c:f>
              <c:strCache>
                <c:ptCount val="5"/>
                <c:pt idx="0">
                  <c:v>Education</c:v>
                </c:pt>
                <c:pt idx="1">
                  <c:v>GDP</c:v>
                </c:pt>
                <c:pt idx="2">
                  <c:v>Happiness</c:v>
                </c:pt>
                <c:pt idx="3">
                  <c:v>Internet</c:v>
                </c:pt>
                <c:pt idx="4">
                  <c:v>Life</c:v>
                </c:pt>
              </c:strCache>
            </c:strRef>
          </c:cat>
          <c:val>
            <c:numRef>
              <c:f>'06_RADAR_CHART'!$B$6:$B$10</c:f>
              <c:numCache>
                <c:formatCode>0</c:formatCode>
                <c:ptCount val="5"/>
                <c:pt idx="0">
                  <c:v>59.1</c:v>
                </c:pt>
                <c:pt idx="1">
                  <c:v>2.7399999999999998</c:v>
                </c:pt>
                <c:pt idx="2">
                  <c:v>28.2</c:v>
                </c:pt>
                <c:pt idx="3">
                  <c:v>57.769999999999996</c:v>
                </c:pt>
                <c:pt idx="4">
                  <c:v>49.28</c:v>
                </c:pt>
              </c:numCache>
            </c:numRef>
          </c:val>
          <c:extLst>
            <c:ext xmlns:c16="http://schemas.microsoft.com/office/drawing/2014/chart" uri="{C3380CC4-5D6E-409C-BE32-E72D297353CC}">
              <c16:uniqueId val="{00000000-AF72-4F1A-8C6C-DE525E0DB7F9}"/>
            </c:ext>
          </c:extLst>
        </c:ser>
        <c:ser>
          <c:idx val="1"/>
          <c:order val="1"/>
          <c:tx>
            <c:strRef>
              <c:f>'06_RADAR_CHART'!$C$4:$C$5</c:f>
              <c:strCache>
                <c:ptCount val="1"/>
                <c:pt idx="0">
                  <c:v>Asia</c:v>
                </c:pt>
              </c:strCache>
            </c:strRef>
          </c:tx>
          <c:spPr>
            <a:ln w="28575" cap="rnd">
              <a:solidFill>
                <a:schemeClr val="accent2"/>
              </a:solidFill>
            </a:ln>
            <a:effectLst>
              <a:glow rad="76200">
                <a:schemeClr val="accent2">
                  <a:satMod val="175000"/>
                  <a:alpha val="3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'06_RADAR_CHART'!$A$6:$A$10</c:f>
              <c:strCache>
                <c:ptCount val="5"/>
                <c:pt idx="0">
                  <c:v>Education</c:v>
                </c:pt>
                <c:pt idx="1">
                  <c:v>GDP</c:v>
                </c:pt>
                <c:pt idx="2">
                  <c:v>Happiness</c:v>
                </c:pt>
                <c:pt idx="3">
                  <c:v>Internet</c:v>
                </c:pt>
                <c:pt idx="4">
                  <c:v>Life</c:v>
                </c:pt>
              </c:strCache>
            </c:strRef>
          </c:cat>
          <c:val>
            <c:numRef>
              <c:f>'06_RADAR_CHART'!$C$6:$C$10</c:f>
              <c:numCache>
                <c:formatCode>0</c:formatCode>
                <c:ptCount val="5"/>
                <c:pt idx="0">
                  <c:v>76.588235294117652</c:v>
                </c:pt>
                <c:pt idx="1">
                  <c:v>20.364705882352936</c:v>
                </c:pt>
                <c:pt idx="2">
                  <c:v>51.123529411764693</c:v>
                </c:pt>
                <c:pt idx="3">
                  <c:v>80.57058823529411</c:v>
                </c:pt>
                <c:pt idx="4">
                  <c:v>76.399999999999991</c:v>
                </c:pt>
              </c:numCache>
            </c:numRef>
          </c:val>
          <c:extLst>
            <c:ext xmlns:c16="http://schemas.microsoft.com/office/drawing/2014/chart" uri="{C3380CC4-5D6E-409C-BE32-E72D297353CC}">
              <c16:uniqueId val="{00000006-215C-4BC8-BEFC-F2DEBB72F1C8}"/>
            </c:ext>
          </c:extLst>
        </c:ser>
        <c:ser>
          <c:idx val="2"/>
          <c:order val="2"/>
          <c:tx>
            <c:strRef>
              <c:f>'06_RADAR_CHART'!$D$4:$D$5</c:f>
              <c:strCache>
                <c:ptCount val="1"/>
                <c:pt idx="0">
                  <c:v>Europe</c:v>
                </c:pt>
              </c:strCache>
            </c:strRef>
          </c:tx>
          <c:spPr>
            <a:ln w="28575" cap="rnd">
              <a:solidFill>
                <a:schemeClr val="accent3"/>
              </a:solidFill>
            </a:ln>
            <a:effectLst>
              <a:glow rad="76200">
                <a:schemeClr val="accent3">
                  <a:satMod val="175000"/>
                  <a:alpha val="3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'06_RADAR_CHART'!$A$6:$A$10</c:f>
              <c:strCache>
                <c:ptCount val="5"/>
                <c:pt idx="0">
                  <c:v>Education</c:v>
                </c:pt>
                <c:pt idx="1">
                  <c:v>GDP</c:v>
                </c:pt>
                <c:pt idx="2">
                  <c:v>Happiness</c:v>
                </c:pt>
                <c:pt idx="3">
                  <c:v>Internet</c:v>
                </c:pt>
                <c:pt idx="4">
                  <c:v>Life</c:v>
                </c:pt>
              </c:strCache>
            </c:strRef>
          </c:cat>
          <c:val>
            <c:numRef>
              <c:f>'06_RADAR_CHART'!$D$6:$D$10</c:f>
              <c:numCache>
                <c:formatCode>0</c:formatCode>
                <c:ptCount val="5"/>
                <c:pt idx="0">
                  <c:v>88.421052631578945</c:v>
                </c:pt>
                <c:pt idx="1">
                  <c:v>49.98947368421053</c:v>
                </c:pt>
                <c:pt idx="2">
                  <c:v>78.18421052631578</c:v>
                </c:pt>
                <c:pt idx="3">
                  <c:v>93.468421052631584</c:v>
                </c:pt>
                <c:pt idx="4">
                  <c:v>91.7</c:v>
                </c:pt>
              </c:numCache>
            </c:numRef>
          </c:val>
          <c:extLst>
            <c:ext xmlns:c16="http://schemas.microsoft.com/office/drawing/2014/chart" uri="{C3380CC4-5D6E-409C-BE32-E72D297353CC}">
              <c16:uniqueId val="{00000007-215C-4BC8-BEFC-F2DEBB72F1C8}"/>
            </c:ext>
          </c:extLst>
        </c:ser>
        <c:ser>
          <c:idx val="3"/>
          <c:order val="3"/>
          <c:tx>
            <c:strRef>
              <c:f>'06_RADAR_CHART'!$E$4:$E$5</c:f>
              <c:strCache>
                <c:ptCount val="1"/>
                <c:pt idx="0">
                  <c:v>North America</c:v>
                </c:pt>
              </c:strCache>
            </c:strRef>
          </c:tx>
          <c:spPr>
            <a:ln w="28575" cap="rnd">
              <a:solidFill>
                <a:schemeClr val="accent4"/>
              </a:solidFill>
            </a:ln>
            <a:effectLst>
              <a:glow rad="76200">
                <a:schemeClr val="accent4">
                  <a:satMod val="175000"/>
                  <a:alpha val="3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'06_RADAR_CHART'!$A$6:$A$10</c:f>
              <c:strCache>
                <c:ptCount val="5"/>
                <c:pt idx="0">
                  <c:v>Education</c:v>
                </c:pt>
                <c:pt idx="1">
                  <c:v>GDP</c:v>
                </c:pt>
                <c:pt idx="2">
                  <c:v>Happiness</c:v>
                </c:pt>
                <c:pt idx="3">
                  <c:v>Internet</c:v>
                </c:pt>
                <c:pt idx="4">
                  <c:v>Life</c:v>
                </c:pt>
              </c:strCache>
            </c:strRef>
          </c:cat>
          <c:val>
            <c:numRef>
              <c:f>'06_RADAR_CHART'!$E$6:$E$10</c:f>
              <c:numCache>
                <c:formatCode>0</c:formatCode>
                <c:ptCount val="5"/>
                <c:pt idx="0">
                  <c:v>82.8</c:v>
                </c:pt>
                <c:pt idx="1">
                  <c:v>37.119999999999997</c:v>
                </c:pt>
                <c:pt idx="2">
                  <c:v>73.52000000000001</c:v>
                </c:pt>
                <c:pt idx="3">
                  <c:v>89.47999999999999</c:v>
                </c:pt>
                <c:pt idx="4">
                  <c:v>82.86</c:v>
                </c:pt>
              </c:numCache>
            </c:numRef>
          </c:val>
          <c:extLst>
            <c:ext xmlns:c16="http://schemas.microsoft.com/office/drawing/2014/chart" uri="{C3380CC4-5D6E-409C-BE32-E72D297353CC}">
              <c16:uniqueId val="{00000008-215C-4BC8-BEFC-F2DEBB72F1C8}"/>
            </c:ext>
          </c:extLst>
        </c:ser>
        <c:ser>
          <c:idx val="4"/>
          <c:order val="4"/>
          <c:tx>
            <c:strRef>
              <c:f>'06_RADAR_CHART'!$F$4:$F$5</c:f>
              <c:strCache>
                <c:ptCount val="1"/>
                <c:pt idx="0">
                  <c:v>Oceania</c:v>
                </c:pt>
              </c:strCache>
            </c:strRef>
          </c:tx>
          <c:spPr>
            <a:ln w="28575" cap="rnd">
              <a:solidFill>
                <a:schemeClr val="accent5"/>
              </a:solidFill>
            </a:ln>
            <a:effectLst>
              <a:glow rad="76200">
                <a:schemeClr val="accent5">
                  <a:satMod val="175000"/>
                  <a:alpha val="3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'06_RADAR_CHART'!$A$6:$A$10</c:f>
              <c:strCache>
                <c:ptCount val="5"/>
                <c:pt idx="0">
                  <c:v>Education</c:v>
                </c:pt>
                <c:pt idx="1">
                  <c:v>GDP</c:v>
                </c:pt>
                <c:pt idx="2">
                  <c:v>Happiness</c:v>
                </c:pt>
                <c:pt idx="3">
                  <c:v>Internet</c:v>
                </c:pt>
                <c:pt idx="4">
                  <c:v>Life</c:v>
                </c:pt>
              </c:strCache>
            </c:strRef>
          </c:cat>
          <c:val>
            <c:numRef>
              <c:f>'06_RADAR_CHART'!$F$6:$F$10</c:f>
              <c:numCache>
                <c:formatCode>0</c:formatCode>
                <c:ptCount val="5"/>
                <c:pt idx="0">
                  <c:v>90.5</c:v>
                </c:pt>
                <c:pt idx="1">
                  <c:v>54.55</c:v>
                </c:pt>
                <c:pt idx="2">
                  <c:v>84.05</c:v>
                </c:pt>
                <c:pt idx="3">
                  <c:v>95.45</c:v>
                </c:pt>
                <c:pt idx="4">
                  <c:v>95.550000000000011</c:v>
                </c:pt>
              </c:numCache>
            </c:numRef>
          </c:val>
          <c:extLst>
            <c:ext xmlns:c16="http://schemas.microsoft.com/office/drawing/2014/chart" uri="{C3380CC4-5D6E-409C-BE32-E72D297353CC}">
              <c16:uniqueId val="{00000009-215C-4BC8-BEFC-F2DEBB72F1C8}"/>
            </c:ext>
          </c:extLst>
        </c:ser>
        <c:ser>
          <c:idx val="5"/>
          <c:order val="5"/>
          <c:tx>
            <c:strRef>
              <c:f>'06_RADAR_CHART'!$G$4:$G$5</c:f>
              <c:strCache>
                <c:ptCount val="1"/>
                <c:pt idx="0">
                  <c:v>South America</c:v>
                </c:pt>
              </c:strCache>
            </c:strRef>
          </c:tx>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'06_RADAR_CHART'!$A$6:$A$10</c:f>
              <c:strCache>
                <c:ptCount val="5"/>
                <c:pt idx="0">
                  <c:v>Education</c:v>
                </c:pt>
                <c:pt idx="1">
                  <c:v>GDP</c:v>
                </c:pt>
                <c:pt idx="2">
                  <c:v>Happiness</c:v>
                </c:pt>
                <c:pt idx="3">
                  <c:v>Internet</c:v>
                </c:pt>
                <c:pt idx="4">
                  <c:v>Life</c:v>
                </c:pt>
              </c:strCache>
            </c:strRef>
          </c:cat>
          <c:val>
            <c:numRef>
              <c:f>'06_RADAR_CHART'!$G$6:$G$10</c:f>
              <c:numCache>
                <c:formatCode>0</c:formatCode>
                <c:ptCount val="5"/>
                <c:pt idx="0">
                  <c:v>76.714285714285708</c:v>
                </c:pt>
                <c:pt idx="1">
                  <c:v>11.142857142857142</c:v>
                </c:pt>
                <c:pt idx="2">
                  <c:v>63.585714285714289</c:v>
                </c:pt>
                <c:pt idx="3">
                  <c:v>83.571428571428569</c:v>
                </c:pt>
                <c:pt idx="4">
                  <c:v>77.95714285714287</c:v>
                </c:pt>
              </c:numCache>
            </c:numRef>
          </c:val>
          <c:extLst>
            <c:ext xmlns:c16="http://schemas.microsoft.com/office/drawing/2014/chart" uri="{C3380CC4-5D6E-409C-BE32-E72D297353CC}">
              <c16:uniqueId val="{0000000A-215C-4BC8-BEFC-F2DEBB72F1C8}"/>
            </c:ext>
          </c:extLst>
        </c:ser>
        <c:dLbls>
          <c:showLegendKey val="0"/>
          <c:showVal val="0"/>
          <c:showCatName val="0"/>
          <c:showSerName val="0"/>
          <c:showPercent val="0"/>
          <c:showBubbleSize val="0"/>
        </c:dLbls>
        <c:axId val="1696654512"/>
        <c:axId val="1696655472"/>
      </c:radarChart>
      <c:catAx>
        <c:axId val="1696654512"/>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696655472"/>
        <c:crosses val="autoZero"/>
        <c:auto val="1"/>
        <c:lblAlgn val="ctr"/>
        <c:lblOffset val="100"/>
        <c:noMultiLvlLbl val="0"/>
      </c:catAx>
      <c:valAx>
        <c:axId val="1696655472"/>
        <c:scaling>
          <c:orientation val="minMax"/>
        </c:scaling>
        <c:delete val="0"/>
        <c:axPos val="l"/>
        <c:majorGridlines>
          <c:spPr>
            <a:ln w="9525" cap="flat" cmpd="sng" algn="ctr">
              <a:solidFill>
                <a:schemeClr val="lt1">
                  <a:alpha val="2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69665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[Global_Development_Dashboard.xlsx]01_COLUMN_CHART!PivotTable28</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pl-PL"/>
              <a:t>Top 10 Countries by GDP per Capita (2024)</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spPr>
          <a:noFill/>
          <a:ln w="9525" cap="flat" cmpd="sng" algn="ctr">
            <a:solidFill>
              <a:schemeClr val="accent4"/>
            </a:solidFill>
            <a:miter lim="800000"/>
          </a:ln>
          <a:effectLst>
            <a:glow rad="63500">
              <a:schemeClr val="accent4">
                <a:satMod val="175000"/>
                <a:alpha val="25000"/>
              </a:schemeClr>
            </a:glow>
          </a:effectLst>
        </c:spPr>
      </c:pivotFmt>
      <c:pivotFmt>
        <c:idx val="5"/>
        <c:spPr>
          <a:noFill/>
          <a:ln w="9525" cap="flat" cmpd="sng" algn="ctr">
            <a:solidFill>
              <a:schemeClr val="accent4"/>
            </a:solidFill>
            <a:miter lim="800000"/>
          </a:ln>
          <a:effectLst>
            <a:glow rad="63500">
              <a:schemeClr val="accent4">
                <a:satMod val="175000"/>
                <a:alpha val="25000"/>
              </a:schemeClr>
            </a:glow>
          </a:effectLst>
        </c:spPr>
      </c:pivotFmt>
      <c:pivotFmt>
        <c:idx val="6"/>
        <c:spPr>
          <a:noFill/>
          <a:ln w="9525" cap="flat" cmpd="sng" algn="ctr">
            <a:solidFill>
              <a:schemeClr val="accent4"/>
            </a:solidFill>
            <a:miter lim="800000"/>
          </a:ln>
          <a:effectLst>
            <a:glow rad="63500">
              <a:schemeClr val="accent4">
                <a:satMod val="175000"/>
                <a:alpha val="25000"/>
              </a:schemeClr>
            </a:glow>
          </a:effectLst>
        </c:spPr>
      </c:pivotFmt>
    </c:pivotFmts>
    <c:plotArea>
      <c:layout/>
      <c:barChart>
        <c:barDir val="col"/>
        <c:grouping val="clustered"/>
        <c:varyColors val="0"/>
        <c:ser>
          <c:idx val="0"/>
          <c:order val="0"/>
          <c:tx>
            <c:strRef>
              <c:f>'01_COLUMN_CHART'!$B$3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Pt>
            <c:idx val="0"/>
            <c:invertIfNegative val="0"/>
            <c:bubble3D val="0"/>
            <c:extLst>
              <c:ext xmlns:c16="http://schemas.microsoft.com/office/drawing/2014/chart" uri="{C3380CC4-5D6E-409C-BE32-E72D297353CC}">
                <c16:uniqueId val="{00000003-84B0-4ED9-A431-47D495BACB8A}"/>
              </c:ext>
            </c:extLst>
          </c:dPt>
          <c:dPt>
            <c:idx val="1"/>
            <c:invertIfNegative val="0"/>
            <c:bubble3D val="0"/>
            <c:extLst>
              <c:ext xmlns:c16="http://schemas.microsoft.com/office/drawing/2014/chart" uri="{C3380CC4-5D6E-409C-BE32-E72D297353CC}">
                <c16:uniqueId val="{00000004-84B0-4ED9-A431-47D495BACB8A}"/>
              </c:ext>
            </c:extLst>
          </c:dPt>
          <c:dPt>
            <c:idx val="2"/>
            <c:invertIfNegative val="0"/>
            <c:bubble3D val="0"/>
            <c:extLst>
              <c:ext xmlns:c16="http://schemas.microsoft.com/office/drawing/2014/chart" uri="{C3380CC4-5D6E-409C-BE32-E72D297353CC}">
                <c16:uniqueId val="{00000005-84B0-4ED9-A431-47D495BACB8A}"/>
              </c:ext>
            </c:extLst>
          </c:dPt>
          <c:dPt>
            <c:idx val="3"/>
            <c:invertIfNegative val="0"/>
            <c:bubble3D val="0"/>
            <c:extLst>
              <c:ext xmlns:c16="http://schemas.microsoft.com/office/drawing/2014/chart" uri="{C3380CC4-5D6E-409C-BE32-E72D297353CC}">
                <c16:uniqueId val="{00000006-59A1-46E5-886C-75DAF1B7DB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'01_COLUMN_CHART'!$A$4:$A$13</c:f>
              <c:strCache>
                <c:ptCount val="10"/>
                <c:pt idx="0">
                  <c:v>Ireland</c:v>
                </c:pt>
                <c:pt idx="1">
                  <c:v>Switzerland</c:v>
                </c:pt>
                <c:pt idx="2">
                  <c:v>Singapore</c:v>
                </c:pt>
                <c:pt idx="3">
                  <c:v>Norway</c:v>
                </c:pt>
                <c:pt idx="4">
                  <c:v>United States</c:v>
                </c:pt>
                <c:pt idx="5">
                  <c:v>Denmark</c:v>
                </c:pt>
                <c:pt idx="6">
                  <c:v>Australia</c:v>
                </c:pt>
                <c:pt idx="7">
                  <c:v>Netherlands</c:v>
                </c:pt>
                <c:pt idx="8">
                  <c:v>Sweden</c:v>
                </c:pt>
                <c:pt idx="9">
                  <c:v>Austria</c:v>
                </c:pt>
              </c:strCache>
            </c:strRef>
          </c:cat>
          <c:val>
            <c:numRef>
              <c:f>'01_COLUMN_CHART'!$B$4:$B$13</c:f>
              <c:numCache>
                <c:formatCode>##,\K</c:formatCode>
                <c:ptCount val="10"/>
                <c:pt idx="0">
                  <c:v>104000</c:v>
                </c:pt>
                <c:pt idx="1">
                  <c:v>99000</c:v>
                </c:pt>
                <c:pt idx="2">
                  <c:v>88000</c:v>
                </c:pt>
                <c:pt idx="3">
                  <c:v>88000</c:v>
                </c:pt>
                <c:pt idx="4">
                  <c:v>85000</c:v>
                </c:pt>
                <c:pt idx="5">
                  <c:v>68000</c:v>
                </c:pt>
                <c:pt idx="6">
                  <c:v>65000</c:v>
                </c:pt>
                <c:pt idx="7">
                  <c:v>62000</c:v>
                </c:pt>
                <c:pt idx="8">
                  <c:v>59000</c:v>
                </c:pt>
                <c:pt idx="9">
                  <c:v>57000</c:v>
                </c:pt>
              </c:numCache>
            </c:numRef>
          </c:val>
          <c:extLst>
            <c:ext xmlns:c16="http://schemas.microsoft.com/office/drawing/2014/chart" uri="{C3380CC4-5D6E-409C-BE32-E72D297353CC}">
              <c16:uniqueId val="{00000000-84B0-4ED9-A431-47D495BACB8A}"/>
            </c:ext>
          </c:extLst>
        </c:ser>
        <c:dLbls>
          <c:dLblPos val="outEnd"/>
          <c:showLegendKey val="0"/>
          <c:showVal val="1"/>
          <c:showCatName val="0"/>
          <c:showSerName val="0"/>
          <c:showPercent val="0"/>
          <c:showBubbleSize val="0"/>
        </c:dLbls>
        <c:gapWidth val="315"/>
        <c:overlap val="-40"/>
        <c:axId val="1188713776"/>
        <c:axId val="1188717616"/>
      </c:barChart>
      <c:catAx>
        <c:axId val="11887137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188717616"/>
        <c:crosses val="autoZero"/>
        <c:auto val="1"/>
        <c:lblAlgn val="ctr"/>
        <c:lblOffset val="100"/>
        <c:noMultiLvlLbl val="0"/>
      </c:catAx>
      <c:valAx>
        <c:axId val="11887176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18871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pl-PL"/>
        </a:p>
      </c:txPr>
    </c:title>
    <c:autoTitleDeleted val="0"/>
    <c:plotArea>
      <c:layout/>
      <c:barChart>
        <c:barDir val="col"/>
        <c:grouping val="clustered"/>
        <c:varyColors val="0"/>
        <c:ser>
          <c:idx val="0"/>
          <c:order val="0"/>
          <c:tx>
            <c:strRef>
              <c:f>'01_COLUMN_CHART'!$AB$3</c:f>
              <c:strCache>
                <c:ptCount val="1"/>
                <c:pt idx="0">
                  <c:v>Average of GDP_per_capita</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'01_COLUMN_CHART'!$AA$4:$AA$13</c:f>
              <c:strCache>
                <c:ptCount val="10"/>
                <c:pt idx="0">
                  <c:v>Ireland</c:v>
                </c:pt>
                <c:pt idx="1">
                  <c:v>Switzerland</c:v>
                </c:pt>
                <c:pt idx="2">
                  <c:v>Singapore</c:v>
                </c:pt>
                <c:pt idx="3">
                  <c:v>Norway</c:v>
                </c:pt>
                <c:pt idx="4">
                  <c:v>United States</c:v>
                </c:pt>
                <c:pt idx="5">
                  <c:v>Denmark</c:v>
                </c:pt>
                <c:pt idx="6">
                  <c:v>Australia</c:v>
                </c:pt>
                <c:pt idx="7">
                  <c:v>Netherlands</c:v>
                </c:pt>
                <c:pt idx="8">
                  <c:v>Sweden</c:v>
                </c:pt>
                <c:pt idx="9">
                  <c:v>Austria</c:v>
                </c:pt>
              </c:strCache>
            </c:strRef>
          </c:cat>
          <c:val>
            <c:numRef>
              <c:f>'01_COLUMN_CHART'!$AB$4:$AB$13</c:f>
              <c:numCache>
                <c:formatCode>##,\K</c:formatCode>
                <c:ptCount val="10"/>
                <c:pt idx="0">
                  <c:v>104000</c:v>
                </c:pt>
                <c:pt idx="1">
                  <c:v>99000</c:v>
                </c:pt>
                <c:pt idx="2">
                  <c:v>88000</c:v>
                </c:pt>
                <c:pt idx="3">
                  <c:v>88000</c:v>
                </c:pt>
                <c:pt idx="4">
                  <c:v>85000</c:v>
                </c:pt>
                <c:pt idx="5">
                  <c:v>68000</c:v>
                </c:pt>
                <c:pt idx="6">
                  <c:v>65000</c:v>
                </c:pt>
                <c:pt idx="7">
                  <c:v>62000</c:v>
                </c:pt>
                <c:pt idx="8">
                  <c:v>59000</c:v>
                </c:pt>
                <c:pt idx="9">
                  <c:v>57000</c:v>
                </c:pt>
              </c:numCache>
            </c:numRef>
          </c:val>
          <c:extLst>
            <c:ext xmlns:c16="http://schemas.microsoft.com/office/drawing/2014/chart" uri="{C3380CC4-5D6E-409C-BE32-E72D297353CC}">
              <c16:uniqueId val="{00000000-F967-4317-9844-5761E78FFE2B}"/>
            </c:ext>
          </c:extLst>
        </c:ser>
        <c:ser>
          <c:idx val="1"/>
          <c:order val="1"/>
          <c:tx>
            <c:strRef>
              <c:f>'01_COLUMN_CHART'!$AC$3</c:f>
              <c:strCache>
                <c:ptCount val="1"/>
                <c:pt idx="0">
                  <c:v>TOP 3</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'01_COLUMN_CHART'!$AA$4:$AA$13</c:f>
              <c:strCache>
                <c:ptCount val="10"/>
                <c:pt idx="0">
                  <c:v>Ireland</c:v>
                </c:pt>
                <c:pt idx="1">
                  <c:v>Switzerland</c:v>
                </c:pt>
                <c:pt idx="2">
                  <c:v>Singapore</c:v>
                </c:pt>
                <c:pt idx="3">
                  <c:v>Norway</c:v>
                </c:pt>
                <c:pt idx="4">
                  <c:v>United States</c:v>
                </c:pt>
                <c:pt idx="5">
                  <c:v>Denmark</c:v>
                </c:pt>
                <c:pt idx="6">
                  <c:v>Australia</c:v>
                </c:pt>
                <c:pt idx="7">
                  <c:v>Netherlands</c:v>
                </c:pt>
                <c:pt idx="8">
                  <c:v>Sweden</c:v>
                </c:pt>
                <c:pt idx="9">
                  <c:v>Austria</c:v>
                </c:pt>
              </c:strCache>
            </c:strRef>
          </c:cat>
          <c:val>
            <c:numRef>
              <c:f>'01_COLUMN_CHART'!$AC$4:$AC$13</c:f>
              <c:numCache>
                <c:formatCode>##,\K</c:formatCode>
                <c:ptCount val="10"/>
                <c:pt idx="0">
                  <c:v>104000</c:v>
                </c:pt>
                <c:pt idx="1">
                  <c:v>99000</c:v>
                </c:pt>
                <c:pt idx="2">
                  <c:v>88000</c:v>
                </c:pt>
                <c:pt idx="3">
                  <c:v>88000</c:v>
                </c:pt>
                <c:pt idx="4">
                  <c:v>0</c:v>
                </c:pt>
                <c:pt idx="5">
                  <c:v>0</c:v>
                </c:pt>
                <c:pt idx="6">
                  <c:v>0</c:v>
                </c:pt>
                <c:pt idx="7">
                  <c:v>0</c:v>
                </c:pt>
                <c:pt idx="8">
                  <c:v>0</c:v>
                </c:pt>
                <c:pt idx="9">
                  <c:v>0</c:v>
                </c:pt>
              </c:numCache>
            </c:numRef>
          </c:val>
          <c:extLst>
            <c:ext xmlns:c16="http://schemas.microsoft.com/office/drawing/2014/chart" uri="{C3380CC4-5D6E-409C-BE32-E72D297353CC}">
              <c16:uniqueId val="{00000001-F967-4317-9844-5761E78FFE2B}"/>
            </c:ext>
          </c:extLst>
        </c:ser>
        <c:dLbls>
          <c:showLegendKey val="0"/>
          <c:showVal val="0"/>
          <c:showCatName val="0"/>
          <c:showSerName val="0"/>
          <c:showPercent val="0"/>
          <c:showBubbleSize val="0"/>
        </c:dLbls>
        <c:gapWidth val="315"/>
        <c:overlap val="-40"/>
        <c:axId val="1300649984"/>
        <c:axId val="1300632224"/>
      </c:barChart>
      <c:catAx>
        <c:axId val="13006499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300632224"/>
        <c:crosses val="autoZero"/>
        <c:auto val="1"/>
        <c:lblAlgn val="ctr"/>
        <c:lblOffset val="100"/>
        <c:noMultiLvlLbl val="0"/>
      </c:catAx>
      <c:valAx>
        <c:axId val="13006322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3006499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legend>
    <c:plotVisOnly val="1"/>
    <c:dispBlanksAs val="gap"/>
    <c:showDLblsOverMax val="0"/>
  </c:chart>
  <c:spPr>
    <a:solidFill>
      <a:schemeClr val="dk1">
        <a:lumMod val="75000"/>
        <a:lumOff val="25000"/>
      </a:schemeClr>
    </a:solid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[Global_Development_Dashboard.xlsx]02_BAR_CHART!PivotTable31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Population by Country</a:t>
            </a:r>
            <a:r>
              <a:rPr lang="pl-PL"/>
              <a:t> over 200M (2024)</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4"/>
            </a:solidFill>
            <a:miter lim="800000"/>
          </a:ln>
          <a:effectLst>
            <a:glow rad="63500">
              <a:schemeClr val="accent4">
                <a:satMod val="175000"/>
                <a:alpha val="25000"/>
              </a:schemeClr>
            </a:glow>
          </a:effectLst>
        </c:spPr>
      </c:pivotFmt>
      <c:pivotFmt>
        <c:idx val="2"/>
        <c:spPr>
          <a:noFill/>
          <a:ln w="9525" cap="flat" cmpd="sng" algn="ctr">
            <a:solidFill>
              <a:schemeClr val="accent4"/>
            </a:solidFill>
            <a:miter lim="800000"/>
          </a:ln>
          <a:effectLst>
            <a:glow rad="63500">
              <a:schemeClr val="accent4">
                <a:satMod val="175000"/>
                <a:alpha val="25000"/>
              </a:schemeClr>
            </a:glow>
          </a:effectLst>
        </c:spPr>
      </c:pivotFmt>
    </c:pivotFmts>
    <c:plotArea>
      <c:layout/>
      <c:barChart>
        <c:barDir val="bar"/>
        <c:grouping val="clustered"/>
        <c:varyColors val="0"/>
        <c:ser>
          <c:idx val="0"/>
          <c:order val="0"/>
          <c:tx>
            <c:strRef>
              <c:f>'02_BAR_CHART'!$B$3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Pt>
            <c:idx val="5"/>
            <c:invertIfNegative val="0"/>
            <c:bubble3D val="0"/>
            <c:extLst>
              <c:ext xmlns:c16="http://schemas.microsoft.com/office/drawing/2014/chart" uri="{C3380CC4-5D6E-409C-BE32-E72D297353CC}">
                <c16:uniqueId val="{00000003-4D35-4F27-8CC0-129C1D0621A7}"/>
              </c:ext>
            </c:extLst>
          </c:dPt>
          <c:dPt>
            <c:idx val="6"/>
            <c:invertIfNegative val="0"/>
            <c:bubble3D val="0"/>
            <c:extLst>
              <c:ext xmlns:c16="http://schemas.microsoft.com/office/drawing/2014/chart" uri="{C3380CC4-5D6E-409C-BE32-E72D297353CC}">
                <c16:uniqueId val="{00000002-4D35-4F27-8CC0-129C1D0621A7}"/>
              </c:ext>
            </c:extLst>
          </c:dPt>
          <c:cat>
            <c:strRef>
              <c:f>'02_BAR_CHART'!$A$4:$A$11</c:f>
              <c:strCache>
                <c:ptCount val="7"/>
                <c:pt idx="0">
                  <c:v>Brazil</c:v>
                </c:pt>
                <c:pt idx="1">
                  <c:v>Nigeria</c:v>
                </c:pt>
                <c:pt idx="2">
                  <c:v>Pakistan</c:v>
                </c:pt>
                <c:pt idx="3">
                  <c:v>Indonesia</c:v>
                </c:pt>
                <c:pt idx="4">
                  <c:v>United States</c:v>
                </c:pt>
                <c:pt idx="5">
                  <c:v>China</c:v>
                </c:pt>
                <c:pt idx="6">
                  <c:v>India</c:v>
                </c:pt>
              </c:strCache>
            </c:strRef>
          </c:cat>
          <c:val>
            <c:numRef>
              <c:f>'02_BAR_CHART'!$B$4:$B$11</c:f>
              <c:numCache>
                <c:formatCode>_(* #,##0.00_);_(* \(#,##0.00\);_(* "-"??_);_(@_)</c:formatCode>
                <c:ptCount val="7"/>
                <c:pt idx="0">
                  <c:v>203000000</c:v>
                </c:pt>
                <c:pt idx="1">
                  <c:v>229000000</c:v>
                </c:pt>
                <c:pt idx="2">
                  <c:v>241000000</c:v>
                </c:pt>
                <c:pt idx="3">
                  <c:v>280000000</c:v>
                </c:pt>
                <c:pt idx="4">
                  <c:v>341000000</c:v>
                </c:pt>
                <c:pt idx="5">
                  <c:v>1410000000</c:v>
                </c:pt>
                <c:pt idx="6">
                  <c:v>1430000000</c:v>
                </c:pt>
              </c:numCache>
            </c:numRef>
          </c:val>
          <c:extLst>
            <c:ext xmlns:c16="http://schemas.microsoft.com/office/drawing/2014/chart" uri="{C3380CC4-5D6E-409C-BE32-E72D297353CC}">
              <c16:uniqueId val="{00000000-4D35-4F27-8CC0-129C1D0621A7}"/>
            </c:ext>
          </c:extLst>
        </c:ser>
        <c:dLbls>
          <c:showLegendKey val="0"/>
          <c:showVal val="0"/>
          <c:showCatName val="0"/>
          <c:showSerName val="0"/>
          <c:showPercent val="0"/>
          <c:showBubbleSize val="0"/>
        </c:dLbls>
        <c:gapWidth val="182"/>
        <c:overlap val="-50"/>
        <c:axId val="1265545552"/>
        <c:axId val="1265545072"/>
      </c:barChart>
      <c:catAx>
        <c:axId val="126554555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265545072"/>
        <c:crosses val="autoZero"/>
        <c:auto val="1"/>
        <c:lblAlgn val="ctr"/>
        <c:lblOffset val="100"/>
        <c:noMultiLvlLbl val="0"/>
      </c:catAx>
      <c:valAx>
        <c:axId val="1265545072"/>
        <c:scaling>
          <c:logBase val="10"/>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265545552"/>
        <c:crosses val="autoZero"/>
        <c:crossBetween val="between"/>
        <c:dispUnits>
          <c:builtInUnit val="millions"/>
          <c:dispUnitsLbl>
            <c:layout>
              <c:manualLayout>
                <c:xMode val="edge"/>
                <c:yMode val="edge"/>
                <c:x val="8.4826946223320682E-2"/>
                <c:y val="0.85112865027186868"/>
              </c:manualLayout>
            </c:layout>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pl-PL"/>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[Global_Development_Dashboard.xlsx]03_LINE_CHART!PivotTable32</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pl-PL"/>
              <a:t>Internet Usage Growth by Continent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pl-PL"/>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2"/>
            </a:solidFill>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2"/>
            </a:solidFill>
          </a:ln>
          <a:effectLst>
            <a:glow rad="139700">
              <a:schemeClr val="accent2">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2"/>
            </a:solidFill>
          </a:ln>
          <a:effectLst>
            <a:glow rad="139700">
              <a:schemeClr val="accent2">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layout>
            <c:manualLayout>
              <c:x val="7.7745383867832132E-3"/>
              <c:y val="6.73211682077991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1661807580174927E-2"/>
              <c:y val="9.72416874112654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'03_LINE_CHART'!$B$1:$B$2</c:f>
              <c:strCache>
                <c:ptCount val="1"/>
                <c:pt idx="0">
                  <c:v>Africa</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Pt>
            <c:idx val="5"/>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0-6435-46C9-9CDD-3E2AEA1E2068}"/>
              </c:ext>
            </c:extLst>
          </c:dPt>
          <c:dPt>
            <c:idx val="10"/>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2-6435-46C9-9CDD-3E2AEA1E2068}"/>
              </c:ext>
            </c:extLst>
          </c:dPt>
          <c:cat>
            <c:strRef>
              <c:f>'03_LINE_CHART'!$A$3</c:f>
              <c:strCache>
                <c:ptCount val="1"/>
                <c:pt idx="0">
                  <c:v>2024</c:v>
                </c:pt>
              </c:strCache>
            </c:strRef>
          </c:cat>
          <c:val>
            <c:numRef>
              <c:f>'03_LINE_CHART'!$B$3</c:f>
              <c:numCache>
                <c:formatCode>0%</c:formatCode>
                <c:ptCount val="1"/>
                <c:pt idx="0">
                  <c:v>0.58200000000000007</c:v>
                </c:pt>
              </c:numCache>
            </c:numRef>
          </c:val>
          <c:smooth val="0"/>
          <c:extLst>
            <c:ext xmlns:c16="http://schemas.microsoft.com/office/drawing/2014/chart" uri="{C3380CC4-5D6E-409C-BE32-E72D297353CC}">
              <c16:uniqueId val="{00000000-923C-4CA6-B4B3-994FEF09D2F2}"/>
            </c:ext>
          </c:extLst>
        </c:ser>
        <c:ser>
          <c:idx val="1"/>
          <c:order val="1"/>
          <c:tx>
            <c:strRef>
              <c:f>'03_LINE_CHART'!$C$1:$C$2</c:f>
              <c:strCache>
                <c:ptCount val="1"/>
                <c:pt idx="0">
                  <c:v>Asia</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'03_LINE_CHART'!$A$3</c:f>
              <c:strCache>
                <c:ptCount val="1"/>
                <c:pt idx="0">
                  <c:v>2024</c:v>
                </c:pt>
              </c:strCache>
            </c:strRef>
          </c:cat>
          <c:val>
            <c:numRef>
              <c:f>'03_LINE_CHART'!$C$3</c:f>
              <c:numCache>
                <c:formatCode>0%</c:formatCode>
                <c:ptCount val="1"/>
                <c:pt idx="0">
                  <c:v>0.80764705882352927</c:v>
                </c:pt>
              </c:numCache>
            </c:numRef>
          </c:val>
          <c:smooth val="0"/>
          <c:extLst>
            <c:ext xmlns:c16="http://schemas.microsoft.com/office/drawing/2014/chart" uri="{C3380CC4-5D6E-409C-BE32-E72D297353CC}">
              <c16:uniqueId val="{00000018-923C-4CA6-B4B3-994FEF09D2F2}"/>
            </c:ext>
          </c:extLst>
        </c:ser>
        <c:ser>
          <c:idx val="2"/>
          <c:order val="2"/>
          <c:tx>
            <c:strRef>
              <c:f>'03_LINE_CHART'!$D$1:$D$2</c:f>
              <c:strCache>
                <c:ptCount val="1"/>
                <c:pt idx="0">
                  <c:v>Europe</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'03_LINE_CHART'!$A$3</c:f>
              <c:strCache>
                <c:ptCount val="1"/>
                <c:pt idx="0">
                  <c:v>2024</c:v>
                </c:pt>
              </c:strCache>
            </c:strRef>
          </c:cat>
          <c:val>
            <c:numRef>
              <c:f>'03_LINE_CHART'!$D$3</c:f>
              <c:numCache>
                <c:formatCode>0%</c:formatCode>
                <c:ptCount val="1"/>
                <c:pt idx="0">
                  <c:v>0.93526315789473669</c:v>
                </c:pt>
              </c:numCache>
            </c:numRef>
          </c:val>
          <c:smooth val="0"/>
          <c:extLst>
            <c:ext xmlns:c16="http://schemas.microsoft.com/office/drawing/2014/chart" uri="{C3380CC4-5D6E-409C-BE32-E72D297353CC}">
              <c16:uniqueId val="{00000019-923C-4CA6-B4B3-994FEF09D2F2}"/>
            </c:ext>
          </c:extLst>
        </c:ser>
        <c:ser>
          <c:idx val="3"/>
          <c:order val="3"/>
          <c:tx>
            <c:strRef>
              <c:f>'03_LINE_CHART'!$E$1:$E$2</c:f>
              <c:strCache>
                <c:ptCount val="1"/>
                <c:pt idx="0">
                  <c:v>North America</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cat>
            <c:strRef>
              <c:f>'03_LINE_CHART'!$A$3</c:f>
              <c:strCache>
                <c:ptCount val="1"/>
                <c:pt idx="0">
                  <c:v>2024</c:v>
                </c:pt>
              </c:strCache>
            </c:strRef>
          </c:cat>
          <c:val>
            <c:numRef>
              <c:f>'03_LINE_CHART'!$E$3</c:f>
              <c:numCache>
                <c:formatCode>0%</c:formatCode>
                <c:ptCount val="1"/>
                <c:pt idx="0">
                  <c:v>0.89599999999999991</c:v>
                </c:pt>
              </c:numCache>
            </c:numRef>
          </c:val>
          <c:smooth val="0"/>
          <c:extLst>
            <c:ext xmlns:c16="http://schemas.microsoft.com/office/drawing/2014/chart" uri="{C3380CC4-5D6E-409C-BE32-E72D297353CC}">
              <c16:uniqueId val="{0000001A-923C-4CA6-B4B3-994FEF09D2F2}"/>
            </c:ext>
          </c:extLst>
        </c:ser>
        <c:ser>
          <c:idx val="4"/>
          <c:order val="4"/>
          <c:tx>
            <c:strRef>
              <c:f>'03_LINE_CHART'!$F$1:$F$2</c:f>
              <c:strCache>
                <c:ptCount val="1"/>
                <c:pt idx="0">
                  <c:v>Oceania</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cat>
            <c:strRef>
              <c:f>'03_LINE_CHART'!$A$3</c:f>
              <c:strCache>
                <c:ptCount val="1"/>
                <c:pt idx="0">
                  <c:v>2024</c:v>
                </c:pt>
              </c:strCache>
            </c:strRef>
          </c:cat>
          <c:val>
            <c:numRef>
              <c:f>'03_LINE_CHART'!$F$3</c:f>
              <c:numCache>
                <c:formatCode>0%</c:formatCode>
                <c:ptCount val="1"/>
                <c:pt idx="0">
                  <c:v>0.95499999999999996</c:v>
                </c:pt>
              </c:numCache>
            </c:numRef>
          </c:val>
          <c:smooth val="0"/>
          <c:extLst>
            <c:ext xmlns:c16="http://schemas.microsoft.com/office/drawing/2014/chart" uri="{C3380CC4-5D6E-409C-BE32-E72D297353CC}">
              <c16:uniqueId val="{0000001B-923C-4CA6-B4B3-994FEF09D2F2}"/>
            </c:ext>
          </c:extLst>
        </c:ser>
        <c:ser>
          <c:idx val="5"/>
          <c:order val="5"/>
          <c:tx>
            <c:strRef>
              <c:f>'03_LINE_CHART'!$G$1:$G$2</c:f>
              <c:strCache>
                <c:ptCount val="1"/>
                <c:pt idx="0">
                  <c:v>South America</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'03_LINE_CHART'!$A$3</c:f>
              <c:strCache>
                <c:ptCount val="1"/>
                <c:pt idx="0">
                  <c:v>2024</c:v>
                </c:pt>
              </c:strCache>
            </c:strRef>
          </c:cat>
          <c:val>
            <c:numRef>
              <c:f>'03_LINE_CHART'!$G$3</c:f>
              <c:numCache>
                <c:formatCode>0%</c:formatCode>
                <c:ptCount val="1"/>
                <c:pt idx="0">
                  <c:v>0.83714285714285708</c:v>
                </c:pt>
              </c:numCache>
            </c:numRef>
          </c:val>
          <c:smooth val="0"/>
          <c:extLst>
            <c:ext xmlns:c16="http://schemas.microsoft.com/office/drawing/2014/chart" uri="{C3380CC4-5D6E-409C-BE32-E72D297353CC}">
              <c16:uniqueId val="{0000001C-923C-4CA6-B4B3-994FEF09D2F2}"/>
            </c:ext>
          </c:extLst>
        </c:ser>
        <c:dLbls>
          <c:showLegendKey val="0"/>
          <c:showVal val="0"/>
          <c:showCatName val="0"/>
          <c:showSerName val="0"/>
          <c:showPercent val="0"/>
          <c:showBubbleSize val="0"/>
        </c:dLbls>
        <c:marker val="1"/>
        <c:smooth val="0"/>
        <c:axId val="1404129344"/>
        <c:axId val="1004622336"/>
      </c:lineChart>
      <c:catAx>
        <c:axId val="14041293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004622336"/>
        <c:crosses val="autoZero"/>
        <c:auto val="1"/>
        <c:lblAlgn val="ctr"/>
        <c:lblOffset val="100"/>
        <c:tickMarkSkip val="5"/>
        <c:noMultiLvlLbl val="0"/>
      </c:catAx>
      <c:valAx>
        <c:axId val="1004622336"/>
        <c:scaling>
          <c:orientation val="minMax"/>
          <c:max val="1"/>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4041293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[Global_Development_Dashboard.xlsx]04_PIE_CHART!PivotTable33</c:name>
    <c:fmtId val="0"/>
  </c:pivotSource>
  <c:chart>
    <c:title>
      <c:tx>
        <c:rich>
          <a:bodyPr rot="0" spcFirstLastPara="1" vertOverflow="ellipsis" vert="horz" wrap="square" anchor="ctr" anchorCtr="1"/>
          <a:lstStyle/>
          <a:p>
            <a:pPr>
              <a:defRPr sz="1400" b="0" i="0" u="none" strike="noStrike" kern="1200" spc="0" baseline="0">
                <a:ln>
                  <a:noFill/>
                </a:ln>
                <a:solidFill>
                  <a:schemeClr val="bg1">
                    <a:lumMod val="95000"/>
                  </a:schemeClr>
                </a:solidFill>
                <a:latin typeface="+mn-lt"/>
                <a:ea typeface="+mn-ea"/>
                <a:cs typeface="+mn-cs"/>
              </a:defRPr>
            </a:pPr>
            <a:r>
              <a:rPr lang="pl-PL"/>
              <a:t>Share of Population by Continent (2024)</a:t>
            </a:r>
            <a:endParaRPr lang="en-US"/>
          </a:p>
        </c:rich>
      </c:tx>
      <c:layout>
        <c:manualLayout>
          <c:xMode val="edge"/>
          <c:yMode val="edge"/>
          <c:x val="0.25294196398242147"/>
          <c:y val="4.4358699742218941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bg1">
                  <a:lumMod val="9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lumMod val="95000"/>
                    </a:schemeClr>
                  </a:solidFill>
                  <a:latin typeface="+mn-lt"/>
                  <a:ea typeface="+mn-ea"/>
                  <a:cs typeface="+mn-cs"/>
                </a:defRPr>
              </a:pPr>
              <a:endParaRPr lang="pl-PL"/>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7.5847380056115132E-2"/>
              <c:y val="0.147447638087555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lumMod val="95000"/>
                    </a:schemeClr>
                  </a:solidFill>
                  <a:latin typeface="+mn-lt"/>
                  <a:ea typeface="+mn-ea"/>
                  <a:cs typeface="+mn-cs"/>
                </a:defRPr>
              </a:pPr>
              <a:endParaRPr lang="pl-PL"/>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8.8371828521434825E-2"/>
              <c:y val="0.13801545640128318"/>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600488992332357"/>
              <c:y val="-0.241841596081113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lumMod val="95000"/>
                    </a:schemeClr>
                  </a:solidFill>
                  <a:latin typeface="+mn-lt"/>
                  <a:ea typeface="+mn-ea"/>
                  <a:cs typeface="+mn-cs"/>
                </a:defRPr>
              </a:pPr>
              <a:endParaRPr lang="pl-PL"/>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0156094723198332"/>
              <c:y val="6.19630675341528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lumMod val="95000"/>
                    </a:schemeClr>
                  </a:solidFill>
                  <a:latin typeface="+mn-lt"/>
                  <a:ea typeface="+mn-ea"/>
                  <a:cs typeface="+mn-cs"/>
                </a:defRPr>
              </a:pPr>
              <a:endParaRPr lang="pl-PL"/>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3.5096238971096851E-2"/>
              <c:y val="2.8713560025486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lumMod val="95000"/>
                    </a:schemeClr>
                  </a:solidFill>
                  <a:latin typeface="+mn-lt"/>
                  <a:ea typeface="+mn-ea"/>
                  <a:cs typeface="+mn-cs"/>
                </a:defRPr>
              </a:pPr>
              <a:endParaRPr lang="pl-PL"/>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accent2"/>
          </a:solidFill>
          <a:ln w="19050">
            <a:solidFill>
              <a:schemeClr val="lt1"/>
            </a:solidFill>
          </a:ln>
          <a:effectLst/>
        </c:spPr>
        <c:dLbl>
          <c:idx val="0"/>
          <c:layout>
            <c:manualLayout>
              <c:x val="2.7497850165954005E-2"/>
              <c:y val="8.71218046519240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lumMod val="95000"/>
                    </a:schemeClr>
                  </a:solidFill>
                  <a:latin typeface="+mn-lt"/>
                  <a:ea typeface="+mn-ea"/>
                  <a:cs typeface="+mn-cs"/>
                </a:defRPr>
              </a:pPr>
              <a:endParaRPr lang="pl-PL"/>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noFill/>
          <a:ln w="19050">
            <a:solidFill>
              <a:schemeClr val="lt1"/>
            </a:solidFill>
          </a:ln>
          <a:effectLst/>
        </c:spPr>
        <c:dLbl>
          <c:idx val="0"/>
          <c:layout>
            <c:manualLayout>
              <c:x val="8.2975166725825694E-2"/>
              <c:y val="0.10574049067919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lumMod val="95000"/>
                    </a:schemeClr>
                  </a:solidFill>
                  <a:latin typeface="+mn-lt"/>
                  <a:ea typeface="+mn-ea"/>
                  <a:cs typeface="+mn-cs"/>
                </a:defRPr>
              </a:pPr>
              <a:endParaRPr lang="pl-PL"/>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22252357500908"/>
          <c:y val="0.17034319485120036"/>
          <c:w val="0.52287698367766133"/>
          <c:h val="0.73424033577094616"/>
        </c:manualLayout>
      </c:layout>
      <c:pieChart>
        <c:varyColors val="1"/>
        <c:ser>
          <c:idx val="0"/>
          <c:order val="0"/>
          <c:tx>
            <c:strRef>
              <c:f>'04_PIE_CHART'!$B$3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2268-42CC-A31E-8C161975E73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4-2268-42CC-A31E-8C161975E731}"/>
              </c:ext>
            </c:extLst>
          </c:dPt>
          <c:dPt>
            <c:idx val="2"/>
            <c:bubble3D val="0"/>
            <c:explosion val="17"/>
            <c:spPr>
              <a:solidFill>
                <a:schemeClr val="accent6"/>
              </a:solidFill>
              <a:ln w="19050">
                <a:solidFill>
                  <a:schemeClr val="lt1"/>
                </a:solidFill>
              </a:ln>
              <a:effectLst/>
            </c:spPr>
            <c:extLst>
              <c:ext xmlns:c16="http://schemas.microsoft.com/office/drawing/2014/chart" uri="{C3380CC4-5D6E-409C-BE32-E72D297353CC}">
                <c16:uniqueId val="{00000005-2268-42CC-A31E-8C161975E731}"/>
              </c:ext>
            </c:extLst>
          </c:dPt>
          <c:dPt>
            <c:idx val="3"/>
            <c:bubble3D val="0"/>
            <c:spPr>
              <a:noFill/>
              <a:ln w="19050">
                <a:solidFill>
                  <a:schemeClr val="lt1"/>
                </a:solidFill>
              </a:ln>
              <a:effectLst/>
            </c:spPr>
            <c:extLst>
              <c:ext xmlns:c16="http://schemas.microsoft.com/office/drawing/2014/chart" uri="{C3380CC4-5D6E-409C-BE32-E72D297353CC}">
                <c16:uniqueId val="{00000007-2268-42CC-A31E-8C161975E731}"/>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6-2268-42CC-A31E-8C161975E731}"/>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3-2268-42CC-A31E-8C161975E731}"/>
              </c:ext>
            </c:extLst>
          </c:dPt>
          <c:dLbls>
            <c:dLbl>
              <c:idx val="0"/>
              <c:layout>
                <c:manualLayout>
                  <c:x val="-7.5847380056115132E-2"/>
                  <c:y val="0.1474476380875552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68-42CC-A31E-8C161975E731}"/>
                </c:ext>
              </c:extLst>
            </c:dLbl>
            <c:dLbl>
              <c:idx val="1"/>
              <c:layout>
                <c:manualLayout>
                  <c:x val="-0.12600488992332357"/>
                  <c:y val="-0.2418415960811134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268-42CC-A31E-8C161975E731}"/>
                </c:ext>
              </c:extLst>
            </c:dLbl>
            <c:dLbl>
              <c:idx val="2"/>
              <c:layout>
                <c:manualLayout>
                  <c:x val="0.10156094723198332"/>
                  <c:y val="6.196306753415288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268-42CC-A31E-8C161975E731}"/>
                </c:ext>
              </c:extLst>
            </c:dLbl>
            <c:dLbl>
              <c:idx val="3"/>
              <c:layout>
                <c:manualLayout>
                  <c:x val="8.2975166725825694E-2"/>
                  <c:y val="0.1057404906791996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268-42CC-A31E-8C161975E731}"/>
                </c:ext>
              </c:extLst>
            </c:dLbl>
            <c:dLbl>
              <c:idx val="4"/>
              <c:layout>
                <c:manualLayout>
                  <c:x val="-3.5096238971096851E-2"/>
                  <c:y val="2.87135600254867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268-42CC-A31E-8C161975E731}"/>
                </c:ext>
              </c:extLst>
            </c:dLbl>
            <c:dLbl>
              <c:idx val="5"/>
              <c:layout>
                <c:manualLayout>
                  <c:x val="2.7497850165954005E-2"/>
                  <c:y val="8.712180465192408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68-42CC-A31E-8C161975E7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lumMod val="95000"/>
                      </a:schemeClr>
                    </a:solidFill>
                    <a:latin typeface="+mn-lt"/>
                    <a:ea typeface="+mn-ea"/>
                    <a:cs typeface="+mn-cs"/>
                  </a:defRPr>
                </a:pPr>
                <a:endParaRPr lang="pl-PL"/>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'04_PIE_CHART'!$A$4:$A$10</c:f>
              <c:strCache>
                <c:ptCount val="6"/>
                <c:pt idx="0">
                  <c:v>Africa</c:v>
                </c:pt>
                <c:pt idx="1">
                  <c:v>Asia</c:v>
                </c:pt>
                <c:pt idx="2">
                  <c:v>Europe</c:v>
                </c:pt>
                <c:pt idx="3">
                  <c:v>North America</c:v>
                </c:pt>
                <c:pt idx="4">
                  <c:v>Oceania</c:v>
                </c:pt>
                <c:pt idx="5">
                  <c:v>South America</c:v>
                </c:pt>
              </c:strCache>
            </c:strRef>
          </c:cat>
          <c:val>
            <c:numRef>
              <c:f>'04_PIE_CHART'!$B$4:$B$10</c:f>
              <c:numCache>
                <c:formatCode>0.00%</c:formatCode>
                <c:ptCount val="6"/>
                <c:pt idx="0">
                  <c:v>0.12176665894525519</c:v>
                </c:pt>
                <c:pt idx="1">
                  <c:v>0.65943942552698631</c:v>
                </c:pt>
                <c:pt idx="2">
                  <c:v>7.6673615936993289E-2</c:v>
                </c:pt>
                <c:pt idx="3">
                  <c:v>8.056520731989808E-2</c:v>
                </c:pt>
                <c:pt idx="4">
                  <c:v>4.9725889892672384E-3</c:v>
                </c:pt>
                <c:pt idx="5">
                  <c:v>5.6582503281599875E-2</c:v>
                </c:pt>
              </c:numCache>
            </c:numRef>
          </c:val>
          <c:extLst>
            <c:ext xmlns:c16="http://schemas.microsoft.com/office/drawing/2014/chart" uri="{C3380CC4-5D6E-409C-BE32-E72D297353CC}">
              <c16:uniqueId val="{00000000-2268-42CC-A31E-8C161975E731}"/>
            </c:ext>
          </c:extLst>
        </c:ser>
        <c:dLbls>
          <c:showLegendKey val="0"/>
          <c:showVal val="0"/>
          <c:showCatName val="0"/>
          <c:showSerName val="0"/>
          <c:showPercent val="0"/>
          <c:showBubbleSize val="0"/>
          <c:showLeaderLines val="1"/>
        </c:dLbls>
        <c:firstSliceAng val="0"/>
      </c:pieChart>
      <c:spPr>
        <a:noFill/>
        <a:ln>
          <a:noFill/>
        </a:ln>
        <a:effectLst/>
      </c:spPr>
    </c:plotArea>
    <c:legend>
      <c:legendPos val="l"/>
      <c:layout>
        <c:manualLayout>
          <c:xMode val="edge"/>
          <c:yMode val="edge"/>
          <c:x val="1.9032515462461819E-2"/>
          <c:y val="0.23839950473998431"/>
          <c:w val="0.16628104390525955"/>
          <c:h val="0.60824879197931014"/>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lumMod val="9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noFill/>
      <a:round/>
    </a:ln>
    <a:effectLst/>
  </c:spPr>
  <c:txPr>
    <a:bodyPr/>
    <a:lstStyle/>
    <a:p>
      <a:pPr>
        <a:defRPr>
          <a:ln>
            <a:noFill/>
          </a:ln>
          <a:solidFill>
            <a:schemeClr val="bg1">
              <a:lumMod val="95000"/>
            </a:schemeClr>
          </a:solidFill>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[Global_Development_Dashboard.xlsx]05_AREA_CHART!PivotTable34</c:name>
    <c:fmtId val="10"/>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pl-PL"/>
              <a:t>Urban Population Share 2010-2024</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pl-PL"/>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pivotFmt>
      <c:pivotFmt>
        <c:idx val="154"/>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5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5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6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6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6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'05_AREA_CHART'!$B$3:$B$4</c:f>
              <c:strCache>
                <c:ptCount val="1"/>
                <c:pt idx="0">
                  <c:v>Oceania</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'05_AREA_CHART'!$A$5:$A$19</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'05_AREA_CHART'!$B$5:$B$19</c:f>
              <c:numCache>
                <c:formatCode>0%</c:formatCode>
                <c:ptCount val="15"/>
                <c:pt idx="0">
                  <c:v>0.84199999999999997</c:v>
                </c:pt>
                <c:pt idx="1">
                  <c:v>0.84399999999999997</c:v>
                </c:pt>
                <c:pt idx="2">
                  <c:v>0.84599999999999997</c:v>
                </c:pt>
                <c:pt idx="3">
                  <c:v>0.84799999999999998</c:v>
                </c:pt>
                <c:pt idx="4">
                  <c:v>0.85</c:v>
                </c:pt>
                <c:pt idx="5">
                  <c:v>0.85199999999999998</c:v>
                </c:pt>
                <c:pt idx="6">
                  <c:v>0.85399999999999998</c:v>
                </c:pt>
                <c:pt idx="7">
                  <c:v>0.85599999999999998</c:v>
                </c:pt>
                <c:pt idx="8">
                  <c:v>0.85799999999999998</c:v>
                </c:pt>
                <c:pt idx="9">
                  <c:v>0.86</c:v>
                </c:pt>
                <c:pt idx="10">
                  <c:v>0.86199999999999999</c:v>
                </c:pt>
                <c:pt idx="11">
                  <c:v>0.86399999999999999</c:v>
                </c:pt>
                <c:pt idx="12">
                  <c:v>0.86599999999999999</c:v>
                </c:pt>
                <c:pt idx="13">
                  <c:v>0.86799999999999999</c:v>
                </c:pt>
                <c:pt idx="14">
                  <c:v>0.87</c:v>
                </c:pt>
              </c:numCache>
            </c:numRef>
          </c:val>
          <c:extLst>
            <c:ext xmlns:c16="http://schemas.microsoft.com/office/drawing/2014/chart" uri="{C3380CC4-5D6E-409C-BE32-E72D297353CC}">
              <c16:uniqueId val="{000000A0-4288-4DDF-BE49-8A82AD230090}"/>
            </c:ext>
          </c:extLst>
        </c:ser>
        <c:ser>
          <c:idx val="1"/>
          <c:order val="1"/>
          <c:tx>
            <c:strRef>
              <c:f>'05_AREA_CHART'!$C$3:$C$4</c:f>
              <c:strCache>
                <c:ptCount val="1"/>
                <c:pt idx="0">
                  <c:v>South America</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'05_AREA_CHART'!$A$5:$A$19</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'05_AREA_CHART'!$C$5:$C$19</c:f>
              <c:numCache>
                <c:formatCode>0%</c:formatCode>
                <c:ptCount val="15"/>
                <c:pt idx="0">
                  <c:v>0.81085714285714305</c:v>
                </c:pt>
                <c:pt idx="1">
                  <c:v>0.81314285714285717</c:v>
                </c:pt>
                <c:pt idx="2">
                  <c:v>0.81542857142857161</c:v>
                </c:pt>
                <c:pt idx="3">
                  <c:v>0.81771428571428573</c:v>
                </c:pt>
                <c:pt idx="4">
                  <c:v>0.82000000000000006</c:v>
                </c:pt>
                <c:pt idx="5">
                  <c:v>0.82228571428571429</c:v>
                </c:pt>
                <c:pt idx="6">
                  <c:v>0.82457142857142862</c:v>
                </c:pt>
                <c:pt idx="7">
                  <c:v>0.82685714285714274</c:v>
                </c:pt>
                <c:pt idx="8">
                  <c:v>0.82914285714285718</c:v>
                </c:pt>
                <c:pt idx="9">
                  <c:v>0.83142857142857152</c:v>
                </c:pt>
                <c:pt idx="10">
                  <c:v>0.83371428571428574</c:v>
                </c:pt>
                <c:pt idx="11">
                  <c:v>0.83600000000000008</c:v>
                </c:pt>
                <c:pt idx="12">
                  <c:v>0.83828571428571419</c:v>
                </c:pt>
                <c:pt idx="13">
                  <c:v>0.84057142857142864</c:v>
                </c:pt>
                <c:pt idx="14">
                  <c:v>0.84285714285714286</c:v>
                </c:pt>
              </c:numCache>
            </c:numRef>
          </c:val>
          <c:extLst>
            <c:ext xmlns:c16="http://schemas.microsoft.com/office/drawing/2014/chart" uri="{C3380CC4-5D6E-409C-BE32-E72D297353CC}">
              <c16:uniqueId val="{000000A1-4288-4DDF-BE49-8A82AD230090}"/>
            </c:ext>
          </c:extLst>
        </c:ser>
        <c:ser>
          <c:idx val="2"/>
          <c:order val="2"/>
          <c:tx>
            <c:strRef>
              <c:f>'05_AREA_CHART'!$D$3:$D$4</c:f>
              <c:strCache>
                <c:ptCount val="1"/>
                <c:pt idx="0">
                  <c:v>North America</c:v>
                </c:pt>
              </c:strCache>
            </c:strRef>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cat>
            <c:strRef>
              <c:f>'05_AREA_CHART'!$A$5:$A$19</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'05_AREA_CHART'!$D$5:$D$19</c:f>
              <c:numCache>
                <c:formatCode>0%</c:formatCode>
                <c:ptCount val="15"/>
                <c:pt idx="0">
                  <c:v>0.7632000000000001</c:v>
                </c:pt>
                <c:pt idx="1">
                  <c:v>0.76539999999999997</c:v>
                </c:pt>
                <c:pt idx="2">
                  <c:v>0.76760000000000006</c:v>
                </c:pt>
                <c:pt idx="3">
                  <c:v>0.76980000000000004</c:v>
                </c:pt>
                <c:pt idx="4">
                  <c:v>0.77200000000000002</c:v>
                </c:pt>
                <c:pt idx="5">
                  <c:v>0.77420000000000011</c:v>
                </c:pt>
                <c:pt idx="6">
                  <c:v>0.77639999999999998</c:v>
                </c:pt>
                <c:pt idx="7">
                  <c:v>0.77860000000000007</c:v>
                </c:pt>
                <c:pt idx="8">
                  <c:v>0.78080000000000005</c:v>
                </c:pt>
                <c:pt idx="9">
                  <c:v>0.78300000000000003</c:v>
                </c:pt>
                <c:pt idx="10">
                  <c:v>0.78520000000000001</c:v>
                </c:pt>
                <c:pt idx="11">
                  <c:v>0.7874000000000001</c:v>
                </c:pt>
                <c:pt idx="12">
                  <c:v>0.78959999999999997</c:v>
                </c:pt>
                <c:pt idx="13">
                  <c:v>0.79179999999999995</c:v>
                </c:pt>
                <c:pt idx="14">
                  <c:v>0.79399999999999993</c:v>
                </c:pt>
              </c:numCache>
            </c:numRef>
          </c:val>
          <c:extLst>
            <c:ext xmlns:c16="http://schemas.microsoft.com/office/drawing/2014/chart" uri="{C3380CC4-5D6E-409C-BE32-E72D297353CC}">
              <c16:uniqueId val="{000000A6-4288-4DDF-BE49-8A82AD230090}"/>
            </c:ext>
          </c:extLst>
        </c:ser>
        <c:ser>
          <c:idx val="3"/>
          <c:order val="3"/>
          <c:tx>
            <c:strRef>
              <c:f>'05_AREA_CHART'!$E$3:$E$4</c:f>
              <c:strCache>
                <c:ptCount val="1"/>
                <c:pt idx="0">
                  <c:v>Europe</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cat>
            <c:strRef>
              <c:f>'05_AREA_CHART'!$A$5:$A$19</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'05_AREA_CHART'!$E$5:$E$19</c:f>
              <c:numCache>
                <c:formatCode>0%</c:formatCode>
                <c:ptCount val="15"/>
                <c:pt idx="0">
                  <c:v>0.73621052631578954</c:v>
                </c:pt>
                <c:pt idx="1">
                  <c:v>0.73873684210526314</c:v>
                </c:pt>
                <c:pt idx="2">
                  <c:v>0.74126315789473696</c:v>
                </c:pt>
                <c:pt idx="3">
                  <c:v>0.74378947368421056</c:v>
                </c:pt>
                <c:pt idx="4">
                  <c:v>0.74631578947368427</c:v>
                </c:pt>
                <c:pt idx="5">
                  <c:v>0.74884210526315786</c:v>
                </c:pt>
                <c:pt idx="6">
                  <c:v>0.75136842105263157</c:v>
                </c:pt>
                <c:pt idx="7">
                  <c:v>0.75389473684210517</c:v>
                </c:pt>
                <c:pt idx="8">
                  <c:v>0.75642105263157888</c:v>
                </c:pt>
                <c:pt idx="9">
                  <c:v>0.75894736842105248</c:v>
                </c:pt>
                <c:pt idx="10">
                  <c:v>0.76147368421052619</c:v>
                </c:pt>
                <c:pt idx="11">
                  <c:v>0.76400000000000001</c:v>
                </c:pt>
                <c:pt idx="12">
                  <c:v>0.76652631578947383</c:v>
                </c:pt>
                <c:pt idx="13">
                  <c:v>0.76905263157894732</c:v>
                </c:pt>
                <c:pt idx="14">
                  <c:v>0.77157894736842103</c:v>
                </c:pt>
              </c:numCache>
            </c:numRef>
          </c:val>
          <c:extLst>
            <c:ext xmlns:c16="http://schemas.microsoft.com/office/drawing/2014/chart" uri="{C3380CC4-5D6E-409C-BE32-E72D297353CC}">
              <c16:uniqueId val="{000000A7-4288-4DDF-BE49-8A82AD230090}"/>
            </c:ext>
          </c:extLst>
        </c:ser>
        <c:ser>
          <c:idx val="4"/>
          <c:order val="4"/>
          <c:tx>
            <c:strRef>
              <c:f>'05_AREA_CHART'!$F$3:$F$4</c:f>
              <c:strCache>
                <c:ptCount val="1"/>
                <c:pt idx="0">
                  <c:v>Asia</c:v>
                </c:pt>
              </c:strCache>
            </c:strRef>
          </c:tx>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cat>
            <c:strRef>
              <c:f>'05_AREA_CHART'!$A$5:$A$19</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'05_AREA_CHART'!$F$5:$F$19</c:f>
              <c:numCache>
                <c:formatCode>0%</c:formatCode>
                <c:ptCount val="15"/>
                <c:pt idx="0">
                  <c:v>0.63558823529411768</c:v>
                </c:pt>
                <c:pt idx="1">
                  <c:v>0.63864705882352935</c:v>
                </c:pt>
                <c:pt idx="2">
                  <c:v>0.6417647058823529</c:v>
                </c:pt>
                <c:pt idx="3">
                  <c:v>0.64488235294117657</c:v>
                </c:pt>
                <c:pt idx="4">
                  <c:v>0.64794117647058813</c:v>
                </c:pt>
                <c:pt idx="5">
                  <c:v>0.65111764705882369</c:v>
                </c:pt>
                <c:pt idx="6">
                  <c:v>0.65411764705882369</c:v>
                </c:pt>
                <c:pt idx="7">
                  <c:v>0.65729411764705892</c:v>
                </c:pt>
                <c:pt idx="8">
                  <c:v>0.66029411764705892</c:v>
                </c:pt>
                <c:pt idx="9">
                  <c:v>0.66329411764705881</c:v>
                </c:pt>
                <c:pt idx="10">
                  <c:v>0.66647058823529415</c:v>
                </c:pt>
                <c:pt idx="11">
                  <c:v>0.66952941176470571</c:v>
                </c:pt>
                <c:pt idx="12">
                  <c:v>0.67264705882352938</c:v>
                </c:pt>
                <c:pt idx="13">
                  <c:v>0.67570588235294116</c:v>
                </c:pt>
                <c:pt idx="14">
                  <c:v>0.67882352941176471</c:v>
                </c:pt>
              </c:numCache>
            </c:numRef>
          </c:val>
          <c:extLst>
            <c:ext xmlns:c16="http://schemas.microsoft.com/office/drawing/2014/chart" uri="{C3380CC4-5D6E-409C-BE32-E72D297353CC}">
              <c16:uniqueId val="{000000A8-4288-4DDF-BE49-8A82AD230090}"/>
            </c:ext>
          </c:extLst>
        </c:ser>
        <c:ser>
          <c:idx val="5"/>
          <c:order val="5"/>
          <c:tx>
            <c:strRef>
              <c:f>'05_AREA_CHART'!$G$3:$G$4</c:f>
              <c:strCache>
                <c:ptCount val="1"/>
                <c:pt idx="0">
                  <c:v>Africa</c:v>
                </c:pt>
              </c:strCache>
            </c:strRef>
          </c:tx>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cat>
            <c:strRef>
              <c:f>'05_AREA_CHART'!$A$5:$A$19</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'05_AREA_CHART'!$G$5:$G$19</c:f>
              <c:numCache>
                <c:formatCode>0%</c:formatCode>
                <c:ptCount val="15"/>
                <c:pt idx="0">
                  <c:v>0.47560000000000013</c:v>
                </c:pt>
                <c:pt idx="1">
                  <c:v>0.47919999999999996</c:v>
                </c:pt>
                <c:pt idx="2">
                  <c:v>0.48279999999999995</c:v>
                </c:pt>
                <c:pt idx="3">
                  <c:v>0.48659999999999998</c:v>
                </c:pt>
                <c:pt idx="4">
                  <c:v>0.49000000000000005</c:v>
                </c:pt>
                <c:pt idx="5">
                  <c:v>0.49379999999999996</c:v>
                </c:pt>
                <c:pt idx="6">
                  <c:v>0.49719999999999998</c:v>
                </c:pt>
                <c:pt idx="7">
                  <c:v>0.50080000000000002</c:v>
                </c:pt>
                <c:pt idx="8">
                  <c:v>0.50440000000000007</c:v>
                </c:pt>
                <c:pt idx="9">
                  <c:v>0.50790000000000002</c:v>
                </c:pt>
                <c:pt idx="10">
                  <c:v>0.51159999999999994</c:v>
                </c:pt>
                <c:pt idx="11">
                  <c:v>0.5151</c:v>
                </c:pt>
                <c:pt idx="12">
                  <c:v>0.51879999999999993</c:v>
                </c:pt>
                <c:pt idx="13">
                  <c:v>0.52239999999999998</c:v>
                </c:pt>
                <c:pt idx="14">
                  <c:v>0.52600000000000002</c:v>
                </c:pt>
              </c:numCache>
            </c:numRef>
          </c:val>
          <c:extLst>
            <c:ext xmlns:c16="http://schemas.microsoft.com/office/drawing/2014/chart" uri="{C3380CC4-5D6E-409C-BE32-E72D297353CC}">
              <c16:uniqueId val="{000000A9-4288-4DDF-BE49-8A82AD23009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399391616"/>
        <c:axId val="1399389216"/>
      </c:areaChart>
      <c:catAx>
        <c:axId val="139939161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pl-PL"/>
          </a:p>
        </c:txPr>
        <c:crossAx val="1399389216"/>
        <c:crosses val="autoZero"/>
        <c:auto val="1"/>
        <c:lblAlgn val="ctr"/>
        <c:lblOffset val="100"/>
        <c:noMultiLvlLbl val="0"/>
      </c:catAx>
      <c:valAx>
        <c:axId val="139938921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3993916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l-PL"/>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[Global_Development_Dashboard.xlsx]06_RADAR_CHART!PivotTable35</c:name>
    <c:fmtId val="0"/>
  </c:pivotSource>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pl-PL"/>
              <a:t>Development Profile Comparison</a:t>
            </a:r>
          </a:p>
        </c:rich>
      </c:tx>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pl-PL"/>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ln>
          <a:effectLst>
            <a:glow rad="76200">
              <a:schemeClr val="accent1">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ln>
          <a:effectLst>
            <a:glow rad="76200">
              <a:schemeClr val="accent1">
                <a:satMod val="175000"/>
                <a:alpha val="3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ln>
          <a:effectLst>
            <a:glow rad="76200">
              <a:schemeClr val="accent1">
                <a:satMod val="175000"/>
                <a:alpha val="3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ln>
          <a:effectLst>
            <a:glow rad="76200">
              <a:schemeClr val="accent1">
                <a:satMod val="175000"/>
                <a:alpha val="3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ln>
          <a:effectLst>
            <a:glow rad="76200">
              <a:schemeClr val="accent1">
                <a:satMod val="175000"/>
                <a:alpha val="3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53416232364335"/>
          <c:y val="0.20910413687612744"/>
          <c:w val="0.5051138442842974"/>
          <c:h val="0.75510105137625771"/>
        </c:manualLayout>
      </c:layout>
      <c:radarChart>
        <c:radarStyle val="marker"/>
        <c:varyColors val="0"/>
        <c:ser>
          <c:idx val="0"/>
          <c:order val="0"/>
          <c:tx>
            <c:strRef>
              <c:f>'06_RADAR_CHART'!$B$4:$B$5</c:f>
              <c:strCache>
                <c:ptCount val="1"/>
                <c:pt idx="0">
                  <c:v>Africa</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'06_RADAR_CHART'!$A$6:$A$10</c:f>
              <c:strCache>
                <c:ptCount val="5"/>
                <c:pt idx="0">
                  <c:v>Education</c:v>
                </c:pt>
                <c:pt idx="1">
                  <c:v>GDP</c:v>
                </c:pt>
                <c:pt idx="2">
                  <c:v>Happiness</c:v>
                </c:pt>
                <c:pt idx="3">
                  <c:v>Internet</c:v>
                </c:pt>
                <c:pt idx="4">
                  <c:v>Life</c:v>
                </c:pt>
              </c:strCache>
            </c:strRef>
          </c:cat>
          <c:val>
            <c:numRef>
              <c:f>'06_RADAR_CHART'!$B$6:$B$10</c:f>
              <c:numCache>
                <c:formatCode>0</c:formatCode>
                <c:ptCount val="5"/>
                <c:pt idx="0">
                  <c:v>59.1</c:v>
                </c:pt>
                <c:pt idx="1">
                  <c:v>2.7399999999999998</c:v>
                </c:pt>
                <c:pt idx="2">
                  <c:v>28.2</c:v>
                </c:pt>
                <c:pt idx="3">
                  <c:v>57.769999999999996</c:v>
                </c:pt>
                <c:pt idx="4">
                  <c:v>49.28</c:v>
                </c:pt>
              </c:numCache>
            </c:numRef>
          </c:val>
          <c:extLst>
            <c:ext xmlns:c16="http://schemas.microsoft.com/office/drawing/2014/chart" uri="{C3380CC4-5D6E-409C-BE32-E72D297353CC}">
              <c16:uniqueId val="{0000004E-C615-4875-8B88-4A483E76BB3A}"/>
            </c:ext>
          </c:extLst>
        </c:ser>
        <c:ser>
          <c:idx val="1"/>
          <c:order val="1"/>
          <c:tx>
            <c:strRef>
              <c:f>'06_RADAR_CHART'!$C$4:$C$5</c:f>
              <c:strCache>
                <c:ptCount val="1"/>
                <c:pt idx="0">
                  <c:v>Asia</c:v>
                </c:pt>
              </c:strCache>
            </c:strRef>
          </c:tx>
          <c:spPr>
            <a:ln w="28575" cap="rnd">
              <a:solidFill>
                <a:schemeClr val="accent2"/>
              </a:solidFill>
            </a:ln>
            <a:effectLst>
              <a:glow rad="76200">
                <a:schemeClr val="accent2">
                  <a:satMod val="175000"/>
                  <a:alpha val="3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'06_RADAR_CHART'!$A$6:$A$10</c:f>
              <c:strCache>
                <c:ptCount val="5"/>
                <c:pt idx="0">
                  <c:v>Education</c:v>
                </c:pt>
                <c:pt idx="1">
                  <c:v>GDP</c:v>
                </c:pt>
                <c:pt idx="2">
                  <c:v>Happiness</c:v>
                </c:pt>
                <c:pt idx="3">
                  <c:v>Internet</c:v>
                </c:pt>
                <c:pt idx="4">
                  <c:v>Life</c:v>
                </c:pt>
              </c:strCache>
            </c:strRef>
          </c:cat>
          <c:val>
            <c:numRef>
              <c:f>'06_RADAR_CHART'!$C$6:$C$10</c:f>
              <c:numCache>
                <c:formatCode>0</c:formatCode>
                <c:ptCount val="5"/>
                <c:pt idx="0">
                  <c:v>76.588235294117652</c:v>
                </c:pt>
                <c:pt idx="1">
                  <c:v>20.364705882352936</c:v>
                </c:pt>
                <c:pt idx="2">
                  <c:v>51.123529411764693</c:v>
                </c:pt>
                <c:pt idx="3">
                  <c:v>80.57058823529411</c:v>
                </c:pt>
                <c:pt idx="4">
                  <c:v>76.399999999999991</c:v>
                </c:pt>
              </c:numCache>
            </c:numRef>
          </c:val>
          <c:extLst>
            <c:ext xmlns:c16="http://schemas.microsoft.com/office/drawing/2014/chart" uri="{C3380CC4-5D6E-409C-BE32-E72D297353CC}">
              <c16:uniqueId val="{00000005-AC2D-4A34-B3A1-2B1C0999B649}"/>
            </c:ext>
          </c:extLst>
        </c:ser>
        <c:ser>
          <c:idx val="2"/>
          <c:order val="2"/>
          <c:tx>
            <c:strRef>
              <c:f>'06_RADAR_CHART'!$D$4:$D$5</c:f>
              <c:strCache>
                <c:ptCount val="1"/>
                <c:pt idx="0">
                  <c:v>Europe</c:v>
                </c:pt>
              </c:strCache>
            </c:strRef>
          </c:tx>
          <c:spPr>
            <a:ln w="28575" cap="rnd">
              <a:solidFill>
                <a:schemeClr val="accent3"/>
              </a:solidFill>
            </a:ln>
            <a:effectLst>
              <a:glow rad="76200">
                <a:schemeClr val="accent3">
                  <a:satMod val="175000"/>
                  <a:alpha val="3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'06_RADAR_CHART'!$A$6:$A$10</c:f>
              <c:strCache>
                <c:ptCount val="5"/>
                <c:pt idx="0">
                  <c:v>Education</c:v>
                </c:pt>
                <c:pt idx="1">
                  <c:v>GDP</c:v>
                </c:pt>
                <c:pt idx="2">
                  <c:v>Happiness</c:v>
                </c:pt>
                <c:pt idx="3">
                  <c:v>Internet</c:v>
                </c:pt>
                <c:pt idx="4">
                  <c:v>Life</c:v>
                </c:pt>
              </c:strCache>
            </c:strRef>
          </c:cat>
          <c:val>
            <c:numRef>
              <c:f>'06_RADAR_CHART'!$D$6:$D$10</c:f>
              <c:numCache>
                <c:formatCode>0</c:formatCode>
                <c:ptCount val="5"/>
                <c:pt idx="0">
                  <c:v>88.421052631578945</c:v>
                </c:pt>
                <c:pt idx="1">
                  <c:v>49.98947368421053</c:v>
                </c:pt>
                <c:pt idx="2">
                  <c:v>78.18421052631578</c:v>
                </c:pt>
                <c:pt idx="3">
                  <c:v>93.468421052631584</c:v>
                </c:pt>
                <c:pt idx="4">
                  <c:v>91.7</c:v>
                </c:pt>
              </c:numCache>
            </c:numRef>
          </c:val>
          <c:extLst>
            <c:ext xmlns:c16="http://schemas.microsoft.com/office/drawing/2014/chart" uri="{C3380CC4-5D6E-409C-BE32-E72D297353CC}">
              <c16:uniqueId val="{00000006-AC2D-4A34-B3A1-2B1C0999B649}"/>
            </c:ext>
          </c:extLst>
        </c:ser>
        <c:ser>
          <c:idx val="3"/>
          <c:order val="3"/>
          <c:tx>
            <c:strRef>
              <c:f>'06_RADAR_CHART'!$E$4:$E$5</c:f>
              <c:strCache>
                <c:ptCount val="1"/>
                <c:pt idx="0">
                  <c:v>North America</c:v>
                </c:pt>
              </c:strCache>
            </c:strRef>
          </c:tx>
          <c:spPr>
            <a:ln w="28575" cap="rnd">
              <a:solidFill>
                <a:schemeClr val="accent4"/>
              </a:solidFill>
            </a:ln>
            <a:effectLst>
              <a:glow rad="76200">
                <a:schemeClr val="accent4">
                  <a:satMod val="175000"/>
                  <a:alpha val="3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'06_RADAR_CHART'!$A$6:$A$10</c:f>
              <c:strCache>
                <c:ptCount val="5"/>
                <c:pt idx="0">
                  <c:v>Education</c:v>
                </c:pt>
                <c:pt idx="1">
                  <c:v>GDP</c:v>
                </c:pt>
                <c:pt idx="2">
                  <c:v>Happiness</c:v>
                </c:pt>
                <c:pt idx="3">
                  <c:v>Internet</c:v>
                </c:pt>
                <c:pt idx="4">
                  <c:v>Life</c:v>
                </c:pt>
              </c:strCache>
            </c:strRef>
          </c:cat>
          <c:val>
            <c:numRef>
              <c:f>'06_RADAR_CHART'!$E$6:$E$10</c:f>
              <c:numCache>
                <c:formatCode>0</c:formatCode>
                <c:ptCount val="5"/>
                <c:pt idx="0">
                  <c:v>82.8</c:v>
                </c:pt>
                <c:pt idx="1">
                  <c:v>37.119999999999997</c:v>
                </c:pt>
                <c:pt idx="2">
                  <c:v>73.52000000000001</c:v>
                </c:pt>
                <c:pt idx="3">
                  <c:v>89.47999999999999</c:v>
                </c:pt>
                <c:pt idx="4">
                  <c:v>82.86</c:v>
                </c:pt>
              </c:numCache>
            </c:numRef>
          </c:val>
          <c:extLst>
            <c:ext xmlns:c16="http://schemas.microsoft.com/office/drawing/2014/chart" uri="{C3380CC4-5D6E-409C-BE32-E72D297353CC}">
              <c16:uniqueId val="{00000007-AC2D-4A34-B3A1-2B1C0999B649}"/>
            </c:ext>
          </c:extLst>
        </c:ser>
        <c:ser>
          <c:idx val="4"/>
          <c:order val="4"/>
          <c:tx>
            <c:strRef>
              <c:f>'06_RADAR_CHART'!$F$4:$F$5</c:f>
              <c:strCache>
                <c:ptCount val="1"/>
                <c:pt idx="0">
                  <c:v>Oceania</c:v>
                </c:pt>
              </c:strCache>
            </c:strRef>
          </c:tx>
          <c:spPr>
            <a:ln w="28575" cap="rnd">
              <a:solidFill>
                <a:schemeClr val="accent5"/>
              </a:solidFill>
            </a:ln>
            <a:effectLst>
              <a:glow rad="76200">
                <a:schemeClr val="accent5">
                  <a:satMod val="175000"/>
                  <a:alpha val="3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'06_RADAR_CHART'!$A$6:$A$10</c:f>
              <c:strCache>
                <c:ptCount val="5"/>
                <c:pt idx="0">
                  <c:v>Education</c:v>
                </c:pt>
                <c:pt idx="1">
                  <c:v>GDP</c:v>
                </c:pt>
                <c:pt idx="2">
                  <c:v>Happiness</c:v>
                </c:pt>
                <c:pt idx="3">
                  <c:v>Internet</c:v>
                </c:pt>
                <c:pt idx="4">
                  <c:v>Life</c:v>
                </c:pt>
              </c:strCache>
            </c:strRef>
          </c:cat>
          <c:val>
            <c:numRef>
              <c:f>'06_RADAR_CHART'!$F$6:$F$10</c:f>
              <c:numCache>
                <c:formatCode>0</c:formatCode>
                <c:ptCount val="5"/>
                <c:pt idx="0">
                  <c:v>90.5</c:v>
                </c:pt>
                <c:pt idx="1">
                  <c:v>54.55</c:v>
                </c:pt>
                <c:pt idx="2">
                  <c:v>84.05</c:v>
                </c:pt>
                <c:pt idx="3">
                  <c:v>95.45</c:v>
                </c:pt>
                <c:pt idx="4">
                  <c:v>95.550000000000011</c:v>
                </c:pt>
              </c:numCache>
            </c:numRef>
          </c:val>
          <c:extLst>
            <c:ext xmlns:c16="http://schemas.microsoft.com/office/drawing/2014/chart" uri="{C3380CC4-5D6E-409C-BE32-E72D297353CC}">
              <c16:uniqueId val="{00000008-AC2D-4A34-B3A1-2B1C0999B649}"/>
            </c:ext>
          </c:extLst>
        </c:ser>
        <c:ser>
          <c:idx val="5"/>
          <c:order val="5"/>
          <c:tx>
            <c:strRef>
              <c:f>'06_RADAR_CHART'!$G$4:$G$5</c:f>
              <c:strCache>
                <c:ptCount val="1"/>
                <c:pt idx="0">
                  <c:v>South America</c:v>
                </c:pt>
              </c:strCache>
            </c:strRef>
          </c:tx>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'06_RADAR_CHART'!$A$6:$A$10</c:f>
              <c:strCache>
                <c:ptCount val="5"/>
                <c:pt idx="0">
                  <c:v>Education</c:v>
                </c:pt>
                <c:pt idx="1">
                  <c:v>GDP</c:v>
                </c:pt>
                <c:pt idx="2">
                  <c:v>Happiness</c:v>
                </c:pt>
                <c:pt idx="3">
                  <c:v>Internet</c:v>
                </c:pt>
                <c:pt idx="4">
                  <c:v>Life</c:v>
                </c:pt>
              </c:strCache>
            </c:strRef>
          </c:cat>
          <c:val>
            <c:numRef>
              <c:f>'06_RADAR_CHART'!$G$6:$G$10</c:f>
              <c:numCache>
                <c:formatCode>0</c:formatCode>
                <c:ptCount val="5"/>
                <c:pt idx="0">
                  <c:v>76.714285714285708</c:v>
                </c:pt>
                <c:pt idx="1">
                  <c:v>11.142857142857142</c:v>
                </c:pt>
                <c:pt idx="2">
                  <c:v>63.585714285714289</c:v>
                </c:pt>
                <c:pt idx="3">
                  <c:v>83.571428571428569</c:v>
                </c:pt>
                <c:pt idx="4">
                  <c:v>77.95714285714287</c:v>
                </c:pt>
              </c:numCache>
            </c:numRef>
          </c:val>
          <c:extLst>
            <c:ext xmlns:c16="http://schemas.microsoft.com/office/drawing/2014/chart" uri="{C3380CC4-5D6E-409C-BE32-E72D297353CC}">
              <c16:uniqueId val="{00000009-AC2D-4A34-B3A1-2B1C0999B649}"/>
            </c:ext>
          </c:extLst>
        </c:ser>
        <c:dLbls>
          <c:showLegendKey val="0"/>
          <c:showVal val="0"/>
          <c:showCatName val="0"/>
          <c:showSerName val="0"/>
          <c:showPercent val="0"/>
          <c:showBubbleSize val="0"/>
        </c:dLbls>
        <c:axId val="1696654512"/>
        <c:axId val="1696655472"/>
      </c:radarChart>
      <c:catAx>
        <c:axId val="1696654512"/>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696655472"/>
        <c:crosses val="autoZero"/>
        <c:auto val="1"/>
        <c:lblAlgn val="ctr"/>
        <c:lblOffset val="100"/>
        <c:noMultiLvlLbl val="0"/>
      </c:catAx>
      <c:valAx>
        <c:axId val="1696655472"/>
        <c:scaling>
          <c:orientation val="minMax"/>
        </c:scaling>
        <c:delete val="0"/>
        <c:axPos val="l"/>
        <c:majorGridlines>
          <c:spPr>
            <a:ln w="9525" cap="flat" cmpd="sng" algn="ctr">
              <a:solidFill>
                <a:schemeClr val="lt1">
                  <a:alpha val="2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69665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pl-PL"/>
              <a:t>GDP per Capita vs Happiness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pl-PL"/>
        </a:p>
      </c:txPr>
    </c:title>
    <c:autoTitleDeleted val="0"/>
    <c:plotArea>
      <c:layout/>
      <c:scatterChart>
        <c:scatterStyle val="lineMarker"/>
        <c:varyColors val="0"/>
        <c:ser>
          <c:idx val="0"/>
          <c:order val="0"/>
          <c:tx>
            <c:strRef>
              <c:f>DATA!$H$1</c:f>
              <c:strCache>
                <c:ptCount val="1"/>
                <c:pt idx="0">
                  <c:v>Happiness_Score</c:v>
                </c:pt>
              </c:strCache>
            </c:strRef>
          </c:tx>
          <c:spPr>
            <a:ln w="25400" cap="rnd">
              <a:noFill/>
            </a:ln>
            <a:effectLst>
              <a:glow rad="139700">
                <a:schemeClr val="accent4">
                  <a:satMod val="175000"/>
                  <a:alpha val="14000"/>
                </a:schemeClr>
              </a:glow>
            </a:effectLst>
          </c:spPr>
          <c:marker>
            <c:symbol val="circle"/>
            <c:size val="3"/>
            <c:spPr>
              <a:solidFill>
                <a:schemeClr val="accent4">
                  <a:lumMod val="60000"/>
                  <a:lumOff val="40000"/>
                </a:schemeClr>
              </a:solidFill>
              <a:ln>
                <a:noFill/>
              </a:ln>
              <a:effectLst>
                <a:glow rad="63500">
                  <a:schemeClr val="accent4">
                    <a:satMod val="175000"/>
                    <a:alpha val="25000"/>
                  </a:schemeClr>
                </a:glow>
              </a:effectLst>
            </c:spPr>
          </c:marker>
          <c:trendline>
            <c:spPr>
              <a:ln w="25400" cap="rnd">
                <a:solidFill>
                  <a:schemeClr val="accent4">
                    <a:alpha val="50000"/>
                  </a:schemeClr>
                </a:solidFill>
              </a:ln>
              <a:effectLst/>
            </c:spPr>
            <c:trendlineType val="linear"/>
            <c:dispRSqr val="1"/>
            <c:dispEq val="1"/>
            <c:trendlineLbl>
              <c:layout>
                <c:manualLayout>
                  <c:x val="-6.8226278789106348E-3"/>
                  <c:y val="-2.309020961420918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trendlineLbl>
          </c:trendline>
          <c:xVal>
            <c:numRef>
              <c:f>DATA!$F$2:$F$901</c:f>
              <c:numCache>
                <c:formatCode>\$#,##0</c:formatCode>
                <c:ptCount val="900"/>
                <c:pt idx="0">
                  <c:v>15206</c:v>
                </c:pt>
                <c:pt idx="1">
                  <c:v>15662</c:v>
                </c:pt>
                <c:pt idx="2">
                  <c:v>16132</c:v>
                </c:pt>
                <c:pt idx="3">
                  <c:v>16616</c:v>
                </c:pt>
                <c:pt idx="4">
                  <c:v>17114</c:v>
                </c:pt>
                <c:pt idx="5">
                  <c:v>17628</c:v>
                </c:pt>
                <c:pt idx="6">
                  <c:v>18156</c:v>
                </c:pt>
                <c:pt idx="7">
                  <c:v>18701</c:v>
                </c:pt>
                <c:pt idx="8">
                  <c:v>19262</c:v>
                </c:pt>
                <c:pt idx="9">
                  <c:v>19840</c:v>
                </c:pt>
                <c:pt idx="10">
                  <c:v>19413</c:v>
                </c:pt>
                <c:pt idx="11">
                  <c:v>20627</c:v>
                </c:pt>
                <c:pt idx="12">
                  <c:v>21680</c:v>
                </c:pt>
                <c:pt idx="13">
                  <c:v>22330</c:v>
                </c:pt>
                <c:pt idx="14">
                  <c:v>23000</c:v>
                </c:pt>
                <c:pt idx="15">
                  <c:v>41683</c:v>
                </c:pt>
                <c:pt idx="16">
                  <c:v>42517</c:v>
                </c:pt>
                <c:pt idx="17">
                  <c:v>43367</c:v>
                </c:pt>
                <c:pt idx="18">
                  <c:v>44234</c:v>
                </c:pt>
                <c:pt idx="19">
                  <c:v>45119</c:v>
                </c:pt>
                <c:pt idx="20">
                  <c:v>46022</c:v>
                </c:pt>
                <c:pt idx="21">
                  <c:v>46942</c:v>
                </c:pt>
                <c:pt idx="22">
                  <c:v>47881</c:v>
                </c:pt>
                <c:pt idx="23">
                  <c:v>48838</c:v>
                </c:pt>
                <c:pt idx="24">
                  <c:v>49815</c:v>
                </c:pt>
                <c:pt idx="25">
                  <c:v>48271</c:v>
                </c:pt>
                <c:pt idx="26">
                  <c:v>50791</c:v>
                </c:pt>
                <c:pt idx="27">
                  <c:v>52864</c:v>
                </c:pt>
                <c:pt idx="28">
                  <c:v>53922</c:v>
                </c:pt>
                <c:pt idx="29">
                  <c:v>55000</c:v>
                </c:pt>
                <c:pt idx="30">
                  <c:v>35833</c:v>
                </c:pt>
                <c:pt idx="31">
                  <c:v>36478</c:v>
                </c:pt>
                <c:pt idx="32">
                  <c:v>37135</c:v>
                </c:pt>
                <c:pt idx="33">
                  <c:v>37804</c:v>
                </c:pt>
                <c:pt idx="34">
                  <c:v>38484</c:v>
                </c:pt>
                <c:pt idx="35">
                  <c:v>39177</c:v>
                </c:pt>
                <c:pt idx="36">
                  <c:v>39882</c:v>
                </c:pt>
                <c:pt idx="37">
                  <c:v>40600</c:v>
                </c:pt>
                <c:pt idx="38">
                  <c:v>41331</c:v>
                </c:pt>
                <c:pt idx="39">
                  <c:v>42074</c:v>
                </c:pt>
                <c:pt idx="40">
                  <c:v>40690</c:v>
                </c:pt>
                <c:pt idx="41">
                  <c:v>42731</c:v>
                </c:pt>
                <c:pt idx="42">
                  <c:v>44388</c:v>
                </c:pt>
                <c:pt idx="43">
                  <c:v>45187</c:v>
                </c:pt>
                <c:pt idx="44">
                  <c:v>46000</c:v>
                </c:pt>
                <c:pt idx="45">
                  <c:v>27265</c:v>
                </c:pt>
                <c:pt idx="46">
                  <c:v>27755</c:v>
                </c:pt>
                <c:pt idx="47">
                  <c:v>28255</c:v>
                </c:pt>
                <c:pt idx="48">
                  <c:v>28764</c:v>
                </c:pt>
                <c:pt idx="49">
                  <c:v>29281</c:v>
                </c:pt>
                <c:pt idx="50">
                  <c:v>29808</c:v>
                </c:pt>
                <c:pt idx="51">
                  <c:v>30345</c:v>
                </c:pt>
                <c:pt idx="52">
                  <c:v>30891</c:v>
                </c:pt>
                <c:pt idx="53">
                  <c:v>31447</c:v>
                </c:pt>
                <c:pt idx="54">
                  <c:v>32013</c:v>
                </c:pt>
                <c:pt idx="55">
                  <c:v>30960</c:v>
                </c:pt>
                <c:pt idx="56">
                  <c:v>32513</c:v>
                </c:pt>
                <c:pt idx="57">
                  <c:v>33773</c:v>
                </c:pt>
                <c:pt idx="58">
                  <c:v>34381</c:v>
                </c:pt>
                <c:pt idx="59">
                  <c:v>35000</c:v>
                </c:pt>
                <c:pt idx="60">
                  <c:v>33002</c:v>
                </c:pt>
                <c:pt idx="61">
                  <c:v>33398</c:v>
                </c:pt>
                <c:pt idx="62">
                  <c:v>33799</c:v>
                </c:pt>
                <c:pt idx="63">
                  <c:v>34204</c:v>
                </c:pt>
                <c:pt idx="64">
                  <c:v>34615</c:v>
                </c:pt>
                <c:pt idx="65">
                  <c:v>35030</c:v>
                </c:pt>
                <c:pt idx="66">
                  <c:v>35450</c:v>
                </c:pt>
                <c:pt idx="67">
                  <c:v>35876</c:v>
                </c:pt>
                <c:pt idx="68">
                  <c:v>36306</c:v>
                </c:pt>
                <c:pt idx="69">
                  <c:v>36742</c:v>
                </c:pt>
                <c:pt idx="70">
                  <c:v>35324</c:v>
                </c:pt>
                <c:pt idx="71">
                  <c:v>36876</c:v>
                </c:pt>
                <c:pt idx="72">
                  <c:v>38081</c:v>
                </c:pt>
                <c:pt idx="73">
                  <c:v>38538</c:v>
                </c:pt>
                <c:pt idx="74">
                  <c:v>39000</c:v>
                </c:pt>
                <c:pt idx="75">
                  <c:v>48297</c:v>
                </c:pt>
                <c:pt idx="76">
                  <c:v>49167</c:v>
                </c:pt>
                <c:pt idx="77">
                  <c:v>50052</c:v>
                </c:pt>
                <c:pt idx="78">
                  <c:v>50953</c:v>
                </c:pt>
                <c:pt idx="79">
                  <c:v>51870</c:v>
                </c:pt>
                <c:pt idx="80">
                  <c:v>52803</c:v>
                </c:pt>
                <c:pt idx="81">
                  <c:v>53754</c:v>
                </c:pt>
                <c:pt idx="82">
                  <c:v>54721</c:v>
                </c:pt>
                <c:pt idx="83">
                  <c:v>55706</c:v>
                </c:pt>
                <c:pt idx="84">
                  <c:v>56709</c:v>
                </c:pt>
                <c:pt idx="85">
                  <c:v>54843</c:v>
                </c:pt>
                <c:pt idx="86">
                  <c:v>57594</c:v>
                </c:pt>
                <c:pt idx="87">
                  <c:v>59827</c:v>
                </c:pt>
                <c:pt idx="88">
                  <c:v>60904</c:v>
                </c:pt>
                <c:pt idx="89">
                  <c:v>62000</c:v>
                </c:pt>
                <c:pt idx="90">
                  <c:v>41858</c:v>
                </c:pt>
                <c:pt idx="91">
                  <c:v>42570</c:v>
                </c:pt>
                <c:pt idx="92">
                  <c:v>43294</c:v>
                </c:pt>
                <c:pt idx="93">
                  <c:v>44030</c:v>
                </c:pt>
                <c:pt idx="94">
                  <c:v>44778</c:v>
                </c:pt>
                <c:pt idx="95">
                  <c:v>45539</c:v>
                </c:pt>
                <c:pt idx="96">
                  <c:v>46314</c:v>
                </c:pt>
                <c:pt idx="97">
                  <c:v>47101</c:v>
                </c:pt>
                <c:pt idx="98">
                  <c:v>47902</c:v>
                </c:pt>
                <c:pt idx="99">
                  <c:v>48716</c:v>
                </c:pt>
                <c:pt idx="100">
                  <c:v>47067</c:v>
                </c:pt>
                <c:pt idx="101">
                  <c:v>49379</c:v>
                </c:pt>
                <c:pt idx="102">
                  <c:v>51243</c:v>
                </c:pt>
                <c:pt idx="103">
                  <c:v>52114</c:v>
                </c:pt>
                <c:pt idx="104">
                  <c:v>53000</c:v>
                </c:pt>
                <c:pt idx="105">
                  <c:v>45333</c:v>
                </c:pt>
                <c:pt idx="106">
                  <c:v>46194</c:v>
                </c:pt>
                <c:pt idx="107">
                  <c:v>47072</c:v>
                </c:pt>
                <c:pt idx="108">
                  <c:v>47966</c:v>
                </c:pt>
                <c:pt idx="109">
                  <c:v>48878</c:v>
                </c:pt>
                <c:pt idx="110">
                  <c:v>49806</c:v>
                </c:pt>
                <c:pt idx="111">
                  <c:v>50753</c:v>
                </c:pt>
                <c:pt idx="112">
                  <c:v>51717</c:v>
                </c:pt>
                <c:pt idx="113">
                  <c:v>52700</c:v>
                </c:pt>
                <c:pt idx="114">
                  <c:v>53701</c:v>
                </c:pt>
                <c:pt idx="115">
                  <c:v>51985</c:v>
                </c:pt>
                <c:pt idx="116">
                  <c:v>54646</c:v>
                </c:pt>
                <c:pt idx="117">
                  <c:v>56820</c:v>
                </c:pt>
                <c:pt idx="118">
                  <c:v>57900</c:v>
                </c:pt>
                <c:pt idx="119">
                  <c:v>59000</c:v>
                </c:pt>
                <c:pt idx="120">
                  <c:v>71443</c:v>
                </c:pt>
                <c:pt idx="121">
                  <c:v>72514</c:v>
                </c:pt>
                <c:pt idx="122">
                  <c:v>73602</c:v>
                </c:pt>
                <c:pt idx="123">
                  <c:v>74706</c:v>
                </c:pt>
                <c:pt idx="124">
                  <c:v>75827</c:v>
                </c:pt>
                <c:pt idx="125">
                  <c:v>76964</c:v>
                </c:pt>
                <c:pt idx="126">
                  <c:v>78119</c:v>
                </c:pt>
                <c:pt idx="127">
                  <c:v>79290</c:v>
                </c:pt>
                <c:pt idx="128">
                  <c:v>80480</c:v>
                </c:pt>
                <c:pt idx="129">
                  <c:v>81687</c:v>
                </c:pt>
                <c:pt idx="130">
                  <c:v>78767</c:v>
                </c:pt>
                <c:pt idx="131">
                  <c:v>82473</c:v>
                </c:pt>
                <c:pt idx="132">
                  <c:v>85418</c:v>
                </c:pt>
                <c:pt idx="133">
                  <c:v>86700</c:v>
                </c:pt>
                <c:pt idx="134">
                  <c:v>88000</c:v>
                </c:pt>
                <c:pt idx="135">
                  <c:v>42648</c:v>
                </c:pt>
                <c:pt idx="136">
                  <c:v>43373</c:v>
                </c:pt>
                <c:pt idx="137">
                  <c:v>44111</c:v>
                </c:pt>
                <c:pt idx="138">
                  <c:v>44860</c:v>
                </c:pt>
                <c:pt idx="139">
                  <c:v>45623</c:v>
                </c:pt>
                <c:pt idx="140">
                  <c:v>46399</c:v>
                </c:pt>
                <c:pt idx="141">
                  <c:v>47187</c:v>
                </c:pt>
                <c:pt idx="142">
                  <c:v>47990</c:v>
                </c:pt>
                <c:pt idx="143">
                  <c:v>48805</c:v>
                </c:pt>
                <c:pt idx="144">
                  <c:v>49635</c:v>
                </c:pt>
                <c:pt idx="145">
                  <c:v>47955</c:v>
                </c:pt>
                <c:pt idx="146">
                  <c:v>50310</c:v>
                </c:pt>
                <c:pt idx="147">
                  <c:v>52210</c:v>
                </c:pt>
                <c:pt idx="148">
                  <c:v>53097</c:v>
                </c:pt>
                <c:pt idx="149">
                  <c:v>54000</c:v>
                </c:pt>
                <c:pt idx="150">
                  <c:v>52248</c:v>
                </c:pt>
                <c:pt idx="151">
                  <c:v>53241</c:v>
                </c:pt>
                <c:pt idx="152">
                  <c:v>54252</c:v>
                </c:pt>
                <c:pt idx="153">
                  <c:v>55283</c:v>
                </c:pt>
                <c:pt idx="154">
                  <c:v>56334</c:v>
                </c:pt>
                <c:pt idx="155">
                  <c:v>57404</c:v>
                </c:pt>
                <c:pt idx="156">
                  <c:v>58495</c:v>
                </c:pt>
                <c:pt idx="157">
                  <c:v>59606</c:v>
                </c:pt>
                <c:pt idx="158">
                  <c:v>60738</c:v>
                </c:pt>
                <c:pt idx="159">
                  <c:v>61892</c:v>
                </c:pt>
                <c:pt idx="160">
                  <c:v>59915</c:v>
                </c:pt>
                <c:pt idx="161">
                  <c:v>62981</c:v>
                </c:pt>
                <c:pt idx="162">
                  <c:v>65488</c:v>
                </c:pt>
                <c:pt idx="163">
                  <c:v>66732</c:v>
                </c:pt>
                <c:pt idx="164">
                  <c:v>68000</c:v>
                </c:pt>
                <c:pt idx="165">
                  <c:v>21060</c:v>
                </c:pt>
                <c:pt idx="166">
                  <c:v>21650</c:v>
                </c:pt>
                <c:pt idx="167">
                  <c:v>22256</c:v>
                </c:pt>
                <c:pt idx="168">
                  <c:v>22879</c:v>
                </c:pt>
                <c:pt idx="169">
                  <c:v>23520</c:v>
                </c:pt>
                <c:pt idx="170">
                  <c:v>24178</c:v>
                </c:pt>
                <c:pt idx="171">
                  <c:v>24855</c:v>
                </c:pt>
                <c:pt idx="172">
                  <c:v>25551</c:v>
                </c:pt>
                <c:pt idx="173">
                  <c:v>26267</c:v>
                </c:pt>
                <c:pt idx="174">
                  <c:v>27002</c:v>
                </c:pt>
                <c:pt idx="175">
                  <c:v>26370</c:v>
                </c:pt>
                <c:pt idx="176">
                  <c:v>27965</c:v>
                </c:pt>
                <c:pt idx="177">
                  <c:v>29334</c:v>
                </c:pt>
                <c:pt idx="178">
                  <c:v>30156</c:v>
                </c:pt>
                <c:pt idx="179">
                  <c:v>31000</c:v>
                </c:pt>
                <c:pt idx="180">
                  <c:v>45018</c:v>
                </c:pt>
                <c:pt idx="181">
                  <c:v>45783</c:v>
                </c:pt>
                <c:pt idx="182">
                  <c:v>46561</c:v>
                </c:pt>
                <c:pt idx="183">
                  <c:v>47353</c:v>
                </c:pt>
                <c:pt idx="184">
                  <c:v>48158</c:v>
                </c:pt>
                <c:pt idx="185">
                  <c:v>48976</c:v>
                </c:pt>
                <c:pt idx="186">
                  <c:v>49809</c:v>
                </c:pt>
                <c:pt idx="187">
                  <c:v>50656</c:v>
                </c:pt>
                <c:pt idx="188">
                  <c:v>51517</c:v>
                </c:pt>
                <c:pt idx="189">
                  <c:v>52393</c:v>
                </c:pt>
                <c:pt idx="190">
                  <c:v>50619</c:v>
                </c:pt>
                <c:pt idx="191">
                  <c:v>53105</c:v>
                </c:pt>
                <c:pt idx="192">
                  <c:v>55110</c:v>
                </c:pt>
                <c:pt idx="193">
                  <c:v>56047</c:v>
                </c:pt>
                <c:pt idx="194">
                  <c:v>57000</c:v>
                </c:pt>
                <c:pt idx="195">
                  <c:v>21812</c:v>
                </c:pt>
                <c:pt idx="196">
                  <c:v>22204</c:v>
                </c:pt>
                <c:pt idx="197">
                  <c:v>22604</c:v>
                </c:pt>
                <c:pt idx="198">
                  <c:v>23011</c:v>
                </c:pt>
                <c:pt idx="199">
                  <c:v>23425</c:v>
                </c:pt>
                <c:pt idx="200">
                  <c:v>23847</c:v>
                </c:pt>
                <c:pt idx="201">
                  <c:v>24276</c:v>
                </c:pt>
                <c:pt idx="202">
                  <c:v>24713</c:v>
                </c:pt>
                <c:pt idx="203">
                  <c:v>25158</c:v>
                </c:pt>
                <c:pt idx="204">
                  <c:v>25611</c:v>
                </c:pt>
                <c:pt idx="205">
                  <c:v>24768</c:v>
                </c:pt>
                <c:pt idx="206">
                  <c:v>26010</c:v>
                </c:pt>
                <c:pt idx="207">
                  <c:v>27019</c:v>
                </c:pt>
                <c:pt idx="208">
                  <c:v>27505</c:v>
                </c:pt>
                <c:pt idx="209">
                  <c:v>28000</c:v>
                </c:pt>
                <c:pt idx="210">
                  <c:v>20879</c:v>
                </c:pt>
                <c:pt idx="211">
                  <c:v>21088</c:v>
                </c:pt>
                <c:pt idx="212">
                  <c:v>21299</c:v>
                </c:pt>
                <c:pt idx="213">
                  <c:v>21512</c:v>
                </c:pt>
                <c:pt idx="214">
                  <c:v>21727</c:v>
                </c:pt>
                <c:pt idx="215">
                  <c:v>21944</c:v>
                </c:pt>
                <c:pt idx="216">
                  <c:v>22164</c:v>
                </c:pt>
                <c:pt idx="217">
                  <c:v>22385</c:v>
                </c:pt>
                <c:pt idx="218">
                  <c:v>22609</c:v>
                </c:pt>
                <c:pt idx="219">
                  <c:v>22835</c:v>
                </c:pt>
                <c:pt idx="220">
                  <c:v>21910</c:v>
                </c:pt>
                <c:pt idx="221">
                  <c:v>22828</c:v>
                </c:pt>
                <c:pt idx="222">
                  <c:v>23527</c:v>
                </c:pt>
                <c:pt idx="223">
                  <c:v>23762</c:v>
                </c:pt>
                <c:pt idx="224">
                  <c:v>24000</c:v>
                </c:pt>
                <c:pt idx="225">
                  <c:v>39489</c:v>
                </c:pt>
                <c:pt idx="226">
                  <c:v>40160</c:v>
                </c:pt>
                <c:pt idx="227">
                  <c:v>40843</c:v>
                </c:pt>
                <c:pt idx="228">
                  <c:v>41537</c:v>
                </c:pt>
                <c:pt idx="229">
                  <c:v>42244</c:v>
                </c:pt>
                <c:pt idx="230">
                  <c:v>42962</c:v>
                </c:pt>
                <c:pt idx="231">
                  <c:v>43692</c:v>
                </c:pt>
                <c:pt idx="232">
                  <c:v>44435</c:v>
                </c:pt>
                <c:pt idx="233">
                  <c:v>45190</c:v>
                </c:pt>
                <c:pt idx="234">
                  <c:v>45958</c:v>
                </c:pt>
                <c:pt idx="235">
                  <c:v>44403</c:v>
                </c:pt>
                <c:pt idx="236">
                  <c:v>46584</c:v>
                </c:pt>
                <c:pt idx="237">
                  <c:v>48342</c:v>
                </c:pt>
                <c:pt idx="238">
                  <c:v>49164</c:v>
                </c:pt>
                <c:pt idx="239">
                  <c:v>50000</c:v>
                </c:pt>
                <c:pt idx="240">
                  <c:v>64249</c:v>
                </c:pt>
                <c:pt idx="241">
                  <c:v>66498</c:v>
                </c:pt>
                <c:pt idx="242">
                  <c:v>68825</c:v>
                </c:pt>
                <c:pt idx="243">
                  <c:v>71234</c:v>
                </c:pt>
                <c:pt idx="244">
                  <c:v>73728</c:v>
                </c:pt>
                <c:pt idx="245">
                  <c:v>76308</c:v>
                </c:pt>
                <c:pt idx="246">
                  <c:v>78979</c:v>
                </c:pt>
                <c:pt idx="247">
                  <c:v>81743</c:v>
                </c:pt>
                <c:pt idx="248">
                  <c:v>84604</c:v>
                </c:pt>
                <c:pt idx="249">
                  <c:v>87565</c:v>
                </c:pt>
                <c:pt idx="250">
                  <c:v>86098</c:v>
                </c:pt>
                <c:pt idx="251">
                  <c:v>91926</c:v>
                </c:pt>
                <c:pt idx="252">
                  <c:v>97085</c:v>
                </c:pt>
                <c:pt idx="253">
                  <c:v>100483</c:v>
                </c:pt>
                <c:pt idx="254">
                  <c:v>104000</c:v>
                </c:pt>
                <c:pt idx="255">
                  <c:v>77120</c:v>
                </c:pt>
                <c:pt idx="256">
                  <c:v>78508</c:v>
                </c:pt>
                <c:pt idx="257">
                  <c:v>79921</c:v>
                </c:pt>
                <c:pt idx="258">
                  <c:v>81360</c:v>
                </c:pt>
                <c:pt idx="259">
                  <c:v>82824</c:v>
                </c:pt>
                <c:pt idx="260">
                  <c:v>84315</c:v>
                </c:pt>
                <c:pt idx="261">
                  <c:v>85833</c:v>
                </c:pt>
                <c:pt idx="262">
                  <c:v>87378</c:v>
                </c:pt>
                <c:pt idx="263">
                  <c:v>88951</c:v>
                </c:pt>
                <c:pt idx="264">
                  <c:v>90552</c:v>
                </c:pt>
                <c:pt idx="265">
                  <c:v>87572</c:v>
                </c:pt>
                <c:pt idx="266">
                  <c:v>91964</c:v>
                </c:pt>
                <c:pt idx="267">
                  <c:v>95530</c:v>
                </c:pt>
                <c:pt idx="268">
                  <c:v>97250</c:v>
                </c:pt>
                <c:pt idx="269">
                  <c:v>99000</c:v>
                </c:pt>
                <c:pt idx="270">
                  <c:v>10972</c:v>
                </c:pt>
                <c:pt idx="271">
                  <c:v>11411</c:v>
                </c:pt>
                <c:pt idx="272">
                  <c:v>11867</c:v>
                </c:pt>
                <c:pt idx="273">
                  <c:v>12342</c:v>
                </c:pt>
                <c:pt idx="274">
                  <c:v>12836</c:v>
                </c:pt>
                <c:pt idx="275">
                  <c:v>13349</c:v>
                </c:pt>
                <c:pt idx="276">
                  <c:v>13883</c:v>
                </c:pt>
                <c:pt idx="277">
                  <c:v>14438</c:v>
                </c:pt>
                <c:pt idx="278">
                  <c:v>15016</c:v>
                </c:pt>
                <c:pt idx="279">
                  <c:v>15617</c:v>
                </c:pt>
                <c:pt idx="280">
                  <c:v>15429</c:v>
                </c:pt>
                <c:pt idx="281">
                  <c:v>16553</c:v>
                </c:pt>
                <c:pt idx="282">
                  <c:v>17567</c:v>
                </c:pt>
                <c:pt idx="283">
                  <c:v>18269</c:v>
                </c:pt>
                <c:pt idx="284">
                  <c:v>19000</c:v>
                </c:pt>
                <c:pt idx="285">
                  <c:v>66214</c:v>
                </c:pt>
                <c:pt idx="286">
                  <c:v>67406</c:v>
                </c:pt>
                <c:pt idx="287">
                  <c:v>68619</c:v>
                </c:pt>
                <c:pt idx="288">
                  <c:v>69854</c:v>
                </c:pt>
                <c:pt idx="289">
                  <c:v>71112</c:v>
                </c:pt>
                <c:pt idx="290">
                  <c:v>72392</c:v>
                </c:pt>
                <c:pt idx="291">
                  <c:v>73695</c:v>
                </c:pt>
                <c:pt idx="292">
                  <c:v>75021</c:v>
                </c:pt>
                <c:pt idx="293">
                  <c:v>76372</c:v>
                </c:pt>
                <c:pt idx="294">
                  <c:v>77746</c:v>
                </c:pt>
                <c:pt idx="295">
                  <c:v>75188</c:v>
                </c:pt>
                <c:pt idx="296">
                  <c:v>78959</c:v>
                </c:pt>
                <c:pt idx="297">
                  <c:v>82021</c:v>
                </c:pt>
                <c:pt idx="298">
                  <c:v>83497</c:v>
                </c:pt>
                <c:pt idx="299">
                  <c:v>85000</c:v>
                </c:pt>
                <c:pt idx="300">
                  <c:v>44228</c:v>
                </c:pt>
                <c:pt idx="301">
                  <c:v>44980</c:v>
                </c:pt>
                <c:pt idx="302">
                  <c:v>45744</c:v>
                </c:pt>
                <c:pt idx="303">
                  <c:v>46522</c:v>
                </c:pt>
                <c:pt idx="304">
                  <c:v>47313</c:v>
                </c:pt>
                <c:pt idx="305">
                  <c:v>48117</c:v>
                </c:pt>
                <c:pt idx="306">
                  <c:v>48935</c:v>
                </c:pt>
                <c:pt idx="307">
                  <c:v>49767</c:v>
                </c:pt>
                <c:pt idx="308">
                  <c:v>50613</c:v>
                </c:pt>
                <c:pt idx="309">
                  <c:v>51473</c:v>
                </c:pt>
                <c:pt idx="310">
                  <c:v>49731</c:v>
                </c:pt>
                <c:pt idx="311">
                  <c:v>52174</c:v>
                </c:pt>
                <c:pt idx="312">
                  <c:v>54143</c:v>
                </c:pt>
                <c:pt idx="313">
                  <c:v>55064</c:v>
                </c:pt>
                <c:pt idx="314">
                  <c:v>56000</c:v>
                </c:pt>
                <c:pt idx="315">
                  <c:v>10906</c:v>
                </c:pt>
                <c:pt idx="316">
                  <c:v>11102</c:v>
                </c:pt>
                <c:pt idx="317">
                  <c:v>11302</c:v>
                </c:pt>
                <c:pt idx="318">
                  <c:v>11505</c:v>
                </c:pt>
                <c:pt idx="319">
                  <c:v>11713</c:v>
                </c:pt>
                <c:pt idx="320">
                  <c:v>11923</c:v>
                </c:pt>
                <c:pt idx="321">
                  <c:v>12138</c:v>
                </c:pt>
                <c:pt idx="322">
                  <c:v>12356</c:v>
                </c:pt>
                <c:pt idx="323">
                  <c:v>12579</c:v>
                </c:pt>
                <c:pt idx="324">
                  <c:v>12805</c:v>
                </c:pt>
                <c:pt idx="325">
                  <c:v>12384</c:v>
                </c:pt>
                <c:pt idx="326">
                  <c:v>13005</c:v>
                </c:pt>
                <c:pt idx="327">
                  <c:v>13509</c:v>
                </c:pt>
                <c:pt idx="328">
                  <c:v>13752</c:v>
                </c:pt>
                <c:pt idx="329">
                  <c:v>14000</c:v>
                </c:pt>
                <c:pt idx="330">
                  <c:v>13273</c:v>
                </c:pt>
                <c:pt idx="331">
                  <c:v>13565</c:v>
                </c:pt>
                <c:pt idx="332">
                  <c:v>13863</c:v>
                </c:pt>
                <c:pt idx="333">
                  <c:v>14168</c:v>
                </c:pt>
                <c:pt idx="334">
                  <c:v>14480</c:v>
                </c:pt>
                <c:pt idx="335">
                  <c:v>14798</c:v>
                </c:pt>
                <c:pt idx="336">
                  <c:v>15124</c:v>
                </c:pt>
                <c:pt idx="337">
                  <c:v>15457</c:v>
                </c:pt>
                <c:pt idx="338">
                  <c:v>15797</c:v>
                </c:pt>
                <c:pt idx="339">
                  <c:v>16144</c:v>
                </c:pt>
                <c:pt idx="340">
                  <c:v>15674</c:v>
                </c:pt>
                <c:pt idx="341">
                  <c:v>16525</c:v>
                </c:pt>
                <c:pt idx="342">
                  <c:v>17233</c:v>
                </c:pt>
                <c:pt idx="343">
                  <c:v>17613</c:v>
                </c:pt>
                <c:pt idx="344">
                  <c:v>18000</c:v>
                </c:pt>
                <c:pt idx="345">
                  <c:v>14545</c:v>
                </c:pt>
                <c:pt idx="346">
                  <c:v>14981</c:v>
                </c:pt>
                <c:pt idx="347">
                  <c:v>15430</c:v>
                </c:pt>
                <c:pt idx="348">
                  <c:v>15893</c:v>
                </c:pt>
                <c:pt idx="349">
                  <c:v>16370</c:v>
                </c:pt>
                <c:pt idx="350">
                  <c:v>16861</c:v>
                </c:pt>
                <c:pt idx="351">
                  <c:v>17367</c:v>
                </c:pt>
                <c:pt idx="352">
                  <c:v>17888</c:v>
                </c:pt>
                <c:pt idx="353">
                  <c:v>18425</c:v>
                </c:pt>
                <c:pt idx="354">
                  <c:v>18977</c:v>
                </c:pt>
                <c:pt idx="355">
                  <c:v>18569</c:v>
                </c:pt>
                <c:pt idx="356">
                  <c:v>19730</c:v>
                </c:pt>
                <c:pt idx="357">
                  <c:v>20737</c:v>
                </c:pt>
                <c:pt idx="358">
                  <c:v>21359</c:v>
                </c:pt>
                <c:pt idx="359">
                  <c:v>22000</c:v>
                </c:pt>
                <c:pt idx="360">
                  <c:v>8118</c:v>
                </c:pt>
                <c:pt idx="361">
                  <c:v>8240</c:v>
                </c:pt>
                <c:pt idx="362">
                  <c:v>8364</c:v>
                </c:pt>
                <c:pt idx="363">
                  <c:v>8489</c:v>
                </c:pt>
                <c:pt idx="364">
                  <c:v>8617</c:v>
                </c:pt>
                <c:pt idx="365">
                  <c:v>8746</c:v>
                </c:pt>
                <c:pt idx="366">
                  <c:v>8877</c:v>
                </c:pt>
                <c:pt idx="367">
                  <c:v>9010</c:v>
                </c:pt>
                <c:pt idx="368">
                  <c:v>9145</c:v>
                </c:pt>
                <c:pt idx="369">
                  <c:v>9283</c:v>
                </c:pt>
                <c:pt idx="370">
                  <c:v>8951</c:v>
                </c:pt>
                <c:pt idx="371">
                  <c:v>9372</c:v>
                </c:pt>
                <c:pt idx="372">
                  <c:v>9707</c:v>
                </c:pt>
                <c:pt idx="373">
                  <c:v>9852</c:v>
                </c:pt>
                <c:pt idx="374">
                  <c:v>10000</c:v>
                </c:pt>
                <c:pt idx="375">
                  <c:v>12123</c:v>
                </c:pt>
                <c:pt idx="376">
                  <c:v>12184</c:v>
                </c:pt>
                <c:pt idx="377">
                  <c:v>12245</c:v>
                </c:pt>
                <c:pt idx="378">
                  <c:v>12306</c:v>
                </c:pt>
                <c:pt idx="379">
                  <c:v>12368</c:v>
                </c:pt>
                <c:pt idx="380">
                  <c:v>12429</c:v>
                </c:pt>
                <c:pt idx="381">
                  <c:v>12492</c:v>
                </c:pt>
                <c:pt idx="382">
                  <c:v>12554</c:v>
                </c:pt>
                <c:pt idx="383">
                  <c:v>12617</c:v>
                </c:pt>
                <c:pt idx="384">
                  <c:v>12680</c:v>
                </c:pt>
                <c:pt idx="385">
                  <c:v>12106</c:v>
                </c:pt>
                <c:pt idx="386">
                  <c:v>12551</c:v>
                </c:pt>
                <c:pt idx="387">
                  <c:v>12871</c:v>
                </c:pt>
                <c:pt idx="388">
                  <c:v>12935</c:v>
                </c:pt>
                <c:pt idx="389">
                  <c:v>13000</c:v>
                </c:pt>
                <c:pt idx="390">
                  <c:v>12884</c:v>
                </c:pt>
                <c:pt idx="391">
                  <c:v>13142</c:v>
                </c:pt>
                <c:pt idx="392">
                  <c:v>13404</c:v>
                </c:pt>
                <c:pt idx="393">
                  <c:v>13672</c:v>
                </c:pt>
                <c:pt idx="394">
                  <c:v>13946</c:v>
                </c:pt>
                <c:pt idx="395">
                  <c:v>14225</c:v>
                </c:pt>
                <c:pt idx="396">
                  <c:v>14509</c:v>
                </c:pt>
                <c:pt idx="397">
                  <c:v>14800</c:v>
                </c:pt>
                <c:pt idx="398">
                  <c:v>15096</c:v>
                </c:pt>
                <c:pt idx="399">
                  <c:v>15397</c:v>
                </c:pt>
                <c:pt idx="400">
                  <c:v>14920</c:v>
                </c:pt>
                <c:pt idx="401">
                  <c:v>15699</c:v>
                </c:pt>
                <c:pt idx="402">
                  <c:v>16340</c:v>
                </c:pt>
                <c:pt idx="403">
                  <c:v>16667</c:v>
                </c:pt>
                <c:pt idx="404">
                  <c:v>17000</c:v>
                </c:pt>
                <c:pt idx="405">
                  <c:v>5911</c:v>
                </c:pt>
                <c:pt idx="406">
                  <c:v>6030</c:v>
                </c:pt>
                <c:pt idx="407">
                  <c:v>6150</c:v>
                </c:pt>
                <c:pt idx="408">
                  <c:v>6273</c:v>
                </c:pt>
                <c:pt idx="409">
                  <c:v>6399</c:v>
                </c:pt>
                <c:pt idx="410">
                  <c:v>6527</c:v>
                </c:pt>
                <c:pt idx="411">
                  <c:v>6657</c:v>
                </c:pt>
                <c:pt idx="412">
                  <c:v>6790</c:v>
                </c:pt>
                <c:pt idx="413">
                  <c:v>6926</c:v>
                </c:pt>
                <c:pt idx="414">
                  <c:v>7065</c:v>
                </c:pt>
                <c:pt idx="415">
                  <c:v>6846</c:v>
                </c:pt>
                <c:pt idx="416">
                  <c:v>7203</c:v>
                </c:pt>
                <c:pt idx="417">
                  <c:v>7497</c:v>
                </c:pt>
                <c:pt idx="418">
                  <c:v>7647</c:v>
                </c:pt>
                <c:pt idx="419">
                  <c:v>7800</c:v>
                </c:pt>
                <c:pt idx="420">
                  <c:v>6016</c:v>
                </c:pt>
                <c:pt idx="421">
                  <c:v>6166</c:v>
                </c:pt>
                <c:pt idx="422">
                  <c:v>6320</c:v>
                </c:pt>
                <c:pt idx="423">
                  <c:v>6478</c:v>
                </c:pt>
                <c:pt idx="424">
                  <c:v>6640</c:v>
                </c:pt>
                <c:pt idx="425">
                  <c:v>6806</c:v>
                </c:pt>
                <c:pt idx="426">
                  <c:v>6976</c:v>
                </c:pt>
                <c:pt idx="427">
                  <c:v>7151</c:v>
                </c:pt>
                <c:pt idx="428">
                  <c:v>7330</c:v>
                </c:pt>
                <c:pt idx="429">
                  <c:v>7513</c:v>
                </c:pt>
                <c:pt idx="430">
                  <c:v>7316</c:v>
                </c:pt>
                <c:pt idx="431">
                  <c:v>7735</c:v>
                </c:pt>
                <c:pt idx="432">
                  <c:v>8090</c:v>
                </c:pt>
                <c:pt idx="433">
                  <c:v>8293</c:v>
                </c:pt>
                <c:pt idx="434">
                  <c:v>8500</c:v>
                </c:pt>
                <c:pt idx="435">
                  <c:v>17138</c:v>
                </c:pt>
                <c:pt idx="436">
                  <c:v>17446</c:v>
                </c:pt>
                <c:pt idx="437">
                  <c:v>17760</c:v>
                </c:pt>
                <c:pt idx="438">
                  <c:v>18080</c:v>
                </c:pt>
                <c:pt idx="439">
                  <c:v>18405</c:v>
                </c:pt>
                <c:pt idx="440">
                  <c:v>18737</c:v>
                </c:pt>
                <c:pt idx="441">
                  <c:v>19074</c:v>
                </c:pt>
                <c:pt idx="442">
                  <c:v>19417</c:v>
                </c:pt>
                <c:pt idx="443">
                  <c:v>19767</c:v>
                </c:pt>
                <c:pt idx="444">
                  <c:v>20123</c:v>
                </c:pt>
                <c:pt idx="445">
                  <c:v>19461</c:v>
                </c:pt>
                <c:pt idx="446">
                  <c:v>20436</c:v>
                </c:pt>
                <c:pt idx="447">
                  <c:v>21229</c:v>
                </c:pt>
                <c:pt idx="448">
                  <c:v>21611</c:v>
                </c:pt>
                <c:pt idx="449">
                  <c:v>22000</c:v>
                </c:pt>
                <c:pt idx="450">
                  <c:v>5022</c:v>
                </c:pt>
                <c:pt idx="451">
                  <c:v>5143</c:v>
                </c:pt>
                <c:pt idx="452">
                  <c:v>5266</c:v>
                </c:pt>
                <c:pt idx="453">
                  <c:v>5393</c:v>
                </c:pt>
                <c:pt idx="454">
                  <c:v>5522</c:v>
                </c:pt>
                <c:pt idx="455">
                  <c:v>5655</c:v>
                </c:pt>
                <c:pt idx="456">
                  <c:v>5790</c:v>
                </c:pt>
                <c:pt idx="457">
                  <c:v>5929</c:v>
                </c:pt>
                <c:pt idx="458">
                  <c:v>6072</c:v>
                </c:pt>
                <c:pt idx="459">
                  <c:v>6217</c:v>
                </c:pt>
                <c:pt idx="460">
                  <c:v>6048</c:v>
                </c:pt>
                <c:pt idx="461">
                  <c:v>6389</c:v>
                </c:pt>
                <c:pt idx="462">
                  <c:v>6676</c:v>
                </c:pt>
                <c:pt idx="463">
                  <c:v>6836</c:v>
                </c:pt>
                <c:pt idx="464">
                  <c:v>7000</c:v>
                </c:pt>
                <c:pt idx="465">
                  <c:v>5750</c:v>
                </c:pt>
                <c:pt idx="466">
                  <c:v>6095</c:v>
                </c:pt>
                <c:pt idx="467">
                  <c:v>6461</c:v>
                </c:pt>
                <c:pt idx="468">
                  <c:v>6848</c:v>
                </c:pt>
                <c:pt idx="469">
                  <c:v>7259</c:v>
                </c:pt>
                <c:pt idx="470">
                  <c:v>7695</c:v>
                </c:pt>
                <c:pt idx="471">
                  <c:v>8156</c:v>
                </c:pt>
                <c:pt idx="472">
                  <c:v>8646</c:v>
                </c:pt>
                <c:pt idx="473">
                  <c:v>9164</c:v>
                </c:pt>
                <c:pt idx="474">
                  <c:v>9714</c:v>
                </c:pt>
                <c:pt idx="475">
                  <c:v>9782</c:v>
                </c:pt>
                <c:pt idx="476">
                  <c:v>10697</c:v>
                </c:pt>
                <c:pt idx="477">
                  <c:v>11570</c:v>
                </c:pt>
                <c:pt idx="478">
                  <c:v>12264</c:v>
                </c:pt>
                <c:pt idx="479">
                  <c:v>13000</c:v>
                </c:pt>
                <c:pt idx="480">
                  <c:v>1283</c:v>
                </c:pt>
                <c:pt idx="481">
                  <c:v>1360</c:v>
                </c:pt>
                <c:pt idx="482">
                  <c:v>1441</c:v>
                </c:pt>
                <c:pt idx="483">
                  <c:v>1528</c:v>
                </c:pt>
                <c:pt idx="484">
                  <c:v>1619</c:v>
                </c:pt>
                <c:pt idx="485">
                  <c:v>1717</c:v>
                </c:pt>
                <c:pt idx="486">
                  <c:v>1819</c:v>
                </c:pt>
                <c:pt idx="487">
                  <c:v>1929</c:v>
                </c:pt>
                <c:pt idx="488">
                  <c:v>2044</c:v>
                </c:pt>
                <c:pt idx="489">
                  <c:v>2167</c:v>
                </c:pt>
                <c:pt idx="490">
                  <c:v>2182</c:v>
                </c:pt>
                <c:pt idx="491">
                  <c:v>2386</c:v>
                </c:pt>
                <c:pt idx="492">
                  <c:v>2581</c:v>
                </c:pt>
                <c:pt idx="493">
                  <c:v>2736</c:v>
                </c:pt>
                <c:pt idx="494">
                  <c:v>2900</c:v>
                </c:pt>
                <c:pt idx="495">
                  <c:v>31269</c:v>
                </c:pt>
                <c:pt idx="496">
                  <c:v>31456</c:v>
                </c:pt>
                <c:pt idx="497">
                  <c:v>31645</c:v>
                </c:pt>
                <c:pt idx="498">
                  <c:v>31835</c:v>
                </c:pt>
                <c:pt idx="499">
                  <c:v>32026</c:v>
                </c:pt>
                <c:pt idx="500">
                  <c:v>32218</c:v>
                </c:pt>
                <c:pt idx="501">
                  <c:v>32411</c:v>
                </c:pt>
                <c:pt idx="502">
                  <c:v>32606</c:v>
                </c:pt>
                <c:pt idx="503">
                  <c:v>32801</c:v>
                </c:pt>
                <c:pt idx="504">
                  <c:v>32998</c:v>
                </c:pt>
                <c:pt idx="505">
                  <c:v>31536</c:v>
                </c:pt>
                <c:pt idx="506">
                  <c:v>32727</c:v>
                </c:pt>
                <c:pt idx="507">
                  <c:v>33596</c:v>
                </c:pt>
                <c:pt idx="508">
                  <c:v>33797</c:v>
                </c:pt>
                <c:pt idx="509">
                  <c:v>34000</c:v>
                </c:pt>
                <c:pt idx="510">
                  <c:v>23777</c:v>
                </c:pt>
                <c:pt idx="511">
                  <c:v>24443</c:v>
                </c:pt>
                <c:pt idx="512">
                  <c:v>25128</c:v>
                </c:pt>
                <c:pt idx="513">
                  <c:v>25831</c:v>
                </c:pt>
                <c:pt idx="514">
                  <c:v>26554</c:v>
                </c:pt>
                <c:pt idx="515">
                  <c:v>27298</c:v>
                </c:pt>
                <c:pt idx="516">
                  <c:v>28062</c:v>
                </c:pt>
                <c:pt idx="517">
                  <c:v>28848</c:v>
                </c:pt>
                <c:pt idx="518">
                  <c:v>29656</c:v>
                </c:pt>
                <c:pt idx="519">
                  <c:v>30486</c:v>
                </c:pt>
                <c:pt idx="520">
                  <c:v>29773</c:v>
                </c:pt>
                <c:pt idx="521">
                  <c:v>31573</c:v>
                </c:pt>
                <c:pt idx="522">
                  <c:v>33119</c:v>
                </c:pt>
                <c:pt idx="523">
                  <c:v>34047</c:v>
                </c:pt>
                <c:pt idx="524">
                  <c:v>35000</c:v>
                </c:pt>
                <c:pt idx="525">
                  <c:v>3089</c:v>
                </c:pt>
                <c:pt idx="526">
                  <c:v>3197</c:v>
                </c:pt>
                <c:pt idx="527">
                  <c:v>3309</c:v>
                </c:pt>
                <c:pt idx="528">
                  <c:v>3425</c:v>
                </c:pt>
                <c:pt idx="529">
                  <c:v>3545</c:v>
                </c:pt>
                <c:pt idx="530">
                  <c:v>3669</c:v>
                </c:pt>
                <c:pt idx="531">
                  <c:v>3797</c:v>
                </c:pt>
                <c:pt idx="532">
                  <c:v>3930</c:v>
                </c:pt>
                <c:pt idx="533">
                  <c:v>4068</c:v>
                </c:pt>
                <c:pt idx="534">
                  <c:v>4210</c:v>
                </c:pt>
                <c:pt idx="535">
                  <c:v>4139</c:v>
                </c:pt>
                <c:pt idx="536">
                  <c:v>4420</c:v>
                </c:pt>
                <c:pt idx="537">
                  <c:v>4668</c:v>
                </c:pt>
                <c:pt idx="538">
                  <c:v>4831</c:v>
                </c:pt>
                <c:pt idx="539">
                  <c:v>5000</c:v>
                </c:pt>
                <c:pt idx="540">
                  <c:v>1213</c:v>
                </c:pt>
                <c:pt idx="541">
                  <c:v>1237</c:v>
                </c:pt>
                <c:pt idx="542">
                  <c:v>1262</c:v>
                </c:pt>
                <c:pt idx="543">
                  <c:v>1287</c:v>
                </c:pt>
                <c:pt idx="544">
                  <c:v>1313</c:v>
                </c:pt>
                <c:pt idx="545">
                  <c:v>1339</c:v>
                </c:pt>
                <c:pt idx="546">
                  <c:v>1366</c:v>
                </c:pt>
                <c:pt idx="547">
                  <c:v>1393</c:v>
                </c:pt>
                <c:pt idx="548">
                  <c:v>1421</c:v>
                </c:pt>
                <c:pt idx="549">
                  <c:v>1449</c:v>
                </c:pt>
                <c:pt idx="550">
                  <c:v>1404</c:v>
                </c:pt>
                <c:pt idx="551">
                  <c:v>1478</c:v>
                </c:pt>
                <c:pt idx="552">
                  <c:v>1538</c:v>
                </c:pt>
                <c:pt idx="553">
                  <c:v>1569</c:v>
                </c:pt>
                <c:pt idx="554">
                  <c:v>1600</c:v>
                </c:pt>
                <c:pt idx="555">
                  <c:v>1323</c:v>
                </c:pt>
                <c:pt idx="556">
                  <c:v>1396</c:v>
                </c:pt>
                <c:pt idx="557">
                  <c:v>1473</c:v>
                </c:pt>
                <c:pt idx="558">
                  <c:v>1554</c:v>
                </c:pt>
                <c:pt idx="559">
                  <c:v>1639</c:v>
                </c:pt>
                <c:pt idx="560">
                  <c:v>1729</c:v>
                </c:pt>
                <c:pt idx="561">
                  <c:v>1824</c:v>
                </c:pt>
                <c:pt idx="562">
                  <c:v>1925</c:v>
                </c:pt>
                <c:pt idx="563">
                  <c:v>2031</c:v>
                </c:pt>
                <c:pt idx="564">
                  <c:v>2142</c:v>
                </c:pt>
                <c:pt idx="565">
                  <c:v>2147</c:v>
                </c:pt>
                <c:pt idx="566">
                  <c:v>2337</c:v>
                </c:pt>
                <c:pt idx="567">
                  <c:v>2516</c:v>
                </c:pt>
                <c:pt idx="568">
                  <c:v>2654</c:v>
                </c:pt>
                <c:pt idx="569">
                  <c:v>2800</c:v>
                </c:pt>
                <c:pt idx="570">
                  <c:v>2221</c:v>
                </c:pt>
                <c:pt idx="571">
                  <c:v>2343</c:v>
                </c:pt>
                <c:pt idx="572">
                  <c:v>2472</c:v>
                </c:pt>
                <c:pt idx="573">
                  <c:v>2608</c:v>
                </c:pt>
                <c:pt idx="574">
                  <c:v>2752</c:v>
                </c:pt>
                <c:pt idx="575">
                  <c:v>2903</c:v>
                </c:pt>
                <c:pt idx="576">
                  <c:v>3063</c:v>
                </c:pt>
                <c:pt idx="577">
                  <c:v>3231</c:v>
                </c:pt>
                <c:pt idx="578">
                  <c:v>3409</c:v>
                </c:pt>
                <c:pt idx="579">
                  <c:v>3596</c:v>
                </c:pt>
                <c:pt idx="580">
                  <c:v>3604</c:v>
                </c:pt>
                <c:pt idx="581">
                  <c:v>3923</c:v>
                </c:pt>
                <c:pt idx="582">
                  <c:v>4223</c:v>
                </c:pt>
                <c:pt idx="583">
                  <c:v>4455</c:v>
                </c:pt>
                <c:pt idx="584">
                  <c:v>4700</c:v>
                </c:pt>
                <c:pt idx="585">
                  <c:v>5911</c:v>
                </c:pt>
                <c:pt idx="586">
                  <c:v>6030</c:v>
                </c:pt>
                <c:pt idx="587">
                  <c:v>6150</c:v>
                </c:pt>
                <c:pt idx="588">
                  <c:v>6273</c:v>
                </c:pt>
                <c:pt idx="589">
                  <c:v>6399</c:v>
                </c:pt>
                <c:pt idx="590">
                  <c:v>6527</c:v>
                </c:pt>
                <c:pt idx="591">
                  <c:v>6657</c:v>
                </c:pt>
                <c:pt idx="592">
                  <c:v>6790</c:v>
                </c:pt>
                <c:pt idx="593">
                  <c:v>6926</c:v>
                </c:pt>
                <c:pt idx="594">
                  <c:v>7065</c:v>
                </c:pt>
                <c:pt idx="595">
                  <c:v>6846</c:v>
                </c:pt>
                <c:pt idx="596">
                  <c:v>7203</c:v>
                </c:pt>
                <c:pt idx="597">
                  <c:v>7497</c:v>
                </c:pt>
                <c:pt idx="598">
                  <c:v>7647</c:v>
                </c:pt>
                <c:pt idx="599">
                  <c:v>7800</c:v>
                </c:pt>
                <c:pt idx="600">
                  <c:v>9200</c:v>
                </c:pt>
                <c:pt idx="601">
                  <c:v>9430</c:v>
                </c:pt>
                <c:pt idx="602">
                  <c:v>9666</c:v>
                </c:pt>
                <c:pt idx="603">
                  <c:v>9908</c:v>
                </c:pt>
                <c:pt idx="604">
                  <c:v>10156</c:v>
                </c:pt>
                <c:pt idx="605">
                  <c:v>10409</c:v>
                </c:pt>
                <c:pt idx="606">
                  <c:v>10670</c:v>
                </c:pt>
                <c:pt idx="607">
                  <c:v>10936</c:v>
                </c:pt>
                <c:pt idx="608">
                  <c:v>11210</c:v>
                </c:pt>
                <c:pt idx="609">
                  <c:v>11490</c:v>
                </c:pt>
                <c:pt idx="610">
                  <c:v>11188</c:v>
                </c:pt>
                <c:pt idx="611">
                  <c:v>11830</c:v>
                </c:pt>
                <c:pt idx="612">
                  <c:v>12374</c:v>
                </c:pt>
                <c:pt idx="613">
                  <c:v>12683</c:v>
                </c:pt>
                <c:pt idx="614">
                  <c:v>13000</c:v>
                </c:pt>
                <c:pt idx="615">
                  <c:v>2644</c:v>
                </c:pt>
                <c:pt idx="616">
                  <c:v>2724</c:v>
                </c:pt>
                <c:pt idx="617">
                  <c:v>2806</c:v>
                </c:pt>
                <c:pt idx="618">
                  <c:v>2890</c:v>
                </c:pt>
                <c:pt idx="619">
                  <c:v>2976</c:v>
                </c:pt>
                <c:pt idx="620">
                  <c:v>3066</c:v>
                </c:pt>
                <c:pt idx="621">
                  <c:v>3158</c:v>
                </c:pt>
                <c:pt idx="622">
                  <c:v>3252</c:v>
                </c:pt>
                <c:pt idx="623">
                  <c:v>3350</c:v>
                </c:pt>
                <c:pt idx="624">
                  <c:v>3450</c:v>
                </c:pt>
                <c:pt idx="625">
                  <c:v>3376</c:v>
                </c:pt>
                <c:pt idx="626">
                  <c:v>3587</c:v>
                </c:pt>
                <c:pt idx="627">
                  <c:v>3770</c:v>
                </c:pt>
                <c:pt idx="628">
                  <c:v>3883</c:v>
                </c:pt>
                <c:pt idx="629">
                  <c:v>4000</c:v>
                </c:pt>
                <c:pt idx="630">
                  <c:v>66693</c:v>
                </c:pt>
                <c:pt idx="631">
                  <c:v>68027</c:v>
                </c:pt>
                <c:pt idx="632">
                  <c:v>69387</c:v>
                </c:pt>
                <c:pt idx="633">
                  <c:v>70775</c:v>
                </c:pt>
                <c:pt idx="634">
                  <c:v>72191</c:v>
                </c:pt>
                <c:pt idx="635">
                  <c:v>73634</c:v>
                </c:pt>
                <c:pt idx="636">
                  <c:v>75107</c:v>
                </c:pt>
                <c:pt idx="637">
                  <c:v>76609</c:v>
                </c:pt>
                <c:pt idx="638">
                  <c:v>78141</c:v>
                </c:pt>
                <c:pt idx="639">
                  <c:v>79704</c:v>
                </c:pt>
                <c:pt idx="640">
                  <c:v>77233</c:v>
                </c:pt>
                <c:pt idx="641">
                  <c:v>81266</c:v>
                </c:pt>
                <c:pt idx="642">
                  <c:v>84583</c:v>
                </c:pt>
                <c:pt idx="643">
                  <c:v>86275</c:v>
                </c:pt>
                <c:pt idx="644">
                  <c:v>88000</c:v>
                </c:pt>
                <c:pt idx="645">
                  <c:v>38925</c:v>
                </c:pt>
                <c:pt idx="646">
                  <c:v>39898</c:v>
                </c:pt>
                <c:pt idx="647">
                  <c:v>40896</c:v>
                </c:pt>
                <c:pt idx="648">
                  <c:v>41918</c:v>
                </c:pt>
                <c:pt idx="649">
                  <c:v>42966</c:v>
                </c:pt>
                <c:pt idx="650">
                  <c:v>44040</c:v>
                </c:pt>
                <c:pt idx="651">
                  <c:v>45141</c:v>
                </c:pt>
                <c:pt idx="652">
                  <c:v>46270</c:v>
                </c:pt>
                <c:pt idx="653">
                  <c:v>47426</c:v>
                </c:pt>
                <c:pt idx="654">
                  <c:v>48612</c:v>
                </c:pt>
                <c:pt idx="655">
                  <c:v>47336</c:v>
                </c:pt>
                <c:pt idx="656">
                  <c:v>50052</c:v>
                </c:pt>
                <c:pt idx="657">
                  <c:v>52350</c:v>
                </c:pt>
                <c:pt idx="658">
                  <c:v>53659</c:v>
                </c:pt>
                <c:pt idx="659">
                  <c:v>55000</c:v>
                </c:pt>
                <c:pt idx="660">
                  <c:v>25979</c:v>
                </c:pt>
                <c:pt idx="661">
                  <c:v>26369</c:v>
                </c:pt>
                <c:pt idx="662">
                  <c:v>26764</c:v>
                </c:pt>
                <c:pt idx="663">
                  <c:v>27166</c:v>
                </c:pt>
                <c:pt idx="664">
                  <c:v>27573</c:v>
                </c:pt>
                <c:pt idx="665">
                  <c:v>27987</c:v>
                </c:pt>
                <c:pt idx="666">
                  <c:v>28407</c:v>
                </c:pt>
                <c:pt idx="667">
                  <c:v>28833</c:v>
                </c:pt>
                <c:pt idx="668">
                  <c:v>29265</c:v>
                </c:pt>
                <c:pt idx="669">
                  <c:v>29704</c:v>
                </c:pt>
                <c:pt idx="670">
                  <c:v>28642</c:v>
                </c:pt>
                <c:pt idx="671">
                  <c:v>29990</c:v>
                </c:pt>
                <c:pt idx="672">
                  <c:v>31061</c:v>
                </c:pt>
                <c:pt idx="673">
                  <c:v>31527</c:v>
                </c:pt>
                <c:pt idx="674">
                  <c:v>32000</c:v>
                </c:pt>
                <c:pt idx="675">
                  <c:v>42216</c:v>
                </c:pt>
                <c:pt idx="676">
                  <c:v>42849</c:v>
                </c:pt>
                <c:pt idx="677">
                  <c:v>43492</c:v>
                </c:pt>
                <c:pt idx="678">
                  <c:v>44145</c:v>
                </c:pt>
                <c:pt idx="679">
                  <c:v>44807</c:v>
                </c:pt>
                <c:pt idx="680">
                  <c:v>45479</c:v>
                </c:pt>
                <c:pt idx="681">
                  <c:v>46161</c:v>
                </c:pt>
                <c:pt idx="682">
                  <c:v>46853</c:v>
                </c:pt>
                <c:pt idx="683">
                  <c:v>47556</c:v>
                </c:pt>
                <c:pt idx="684">
                  <c:v>48270</c:v>
                </c:pt>
                <c:pt idx="685">
                  <c:v>46544</c:v>
                </c:pt>
                <c:pt idx="686">
                  <c:v>48734</c:v>
                </c:pt>
                <c:pt idx="687">
                  <c:v>50474</c:v>
                </c:pt>
                <c:pt idx="688">
                  <c:v>51232</c:v>
                </c:pt>
                <c:pt idx="689">
                  <c:v>52000</c:v>
                </c:pt>
                <c:pt idx="690">
                  <c:v>9852</c:v>
                </c:pt>
                <c:pt idx="691">
                  <c:v>10049</c:v>
                </c:pt>
                <c:pt idx="692">
                  <c:v>10250</c:v>
                </c:pt>
                <c:pt idx="693">
                  <c:v>10455</c:v>
                </c:pt>
                <c:pt idx="694">
                  <c:v>10665</c:v>
                </c:pt>
                <c:pt idx="695">
                  <c:v>10878</c:v>
                </c:pt>
                <c:pt idx="696">
                  <c:v>11095</c:v>
                </c:pt>
                <c:pt idx="697">
                  <c:v>11317</c:v>
                </c:pt>
                <c:pt idx="698">
                  <c:v>11544</c:v>
                </c:pt>
                <c:pt idx="699">
                  <c:v>11775</c:v>
                </c:pt>
                <c:pt idx="700">
                  <c:v>11409</c:v>
                </c:pt>
                <c:pt idx="701">
                  <c:v>12005</c:v>
                </c:pt>
                <c:pt idx="702">
                  <c:v>12495</c:v>
                </c:pt>
                <c:pt idx="703">
                  <c:v>12745</c:v>
                </c:pt>
                <c:pt idx="704">
                  <c:v>13000</c:v>
                </c:pt>
                <c:pt idx="705">
                  <c:v>4741</c:v>
                </c:pt>
                <c:pt idx="706">
                  <c:v>4778</c:v>
                </c:pt>
                <c:pt idx="707">
                  <c:v>4817</c:v>
                </c:pt>
                <c:pt idx="708">
                  <c:v>4855</c:v>
                </c:pt>
                <c:pt idx="709">
                  <c:v>4894</c:v>
                </c:pt>
                <c:pt idx="710">
                  <c:v>4933</c:v>
                </c:pt>
                <c:pt idx="711">
                  <c:v>4973</c:v>
                </c:pt>
                <c:pt idx="712">
                  <c:v>5012</c:v>
                </c:pt>
                <c:pt idx="713">
                  <c:v>5053</c:v>
                </c:pt>
                <c:pt idx="714">
                  <c:v>5093</c:v>
                </c:pt>
                <c:pt idx="715">
                  <c:v>4877</c:v>
                </c:pt>
                <c:pt idx="716">
                  <c:v>5071</c:v>
                </c:pt>
                <c:pt idx="717">
                  <c:v>5216</c:v>
                </c:pt>
                <c:pt idx="718">
                  <c:v>5258</c:v>
                </c:pt>
                <c:pt idx="719">
                  <c:v>5300</c:v>
                </c:pt>
                <c:pt idx="720">
                  <c:v>2088</c:v>
                </c:pt>
                <c:pt idx="721">
                  <c:v>2109</c:v>
                </c:pt>
                <c:pt idx="722">
                  <c:v>2130</c:v>
                </c:pt>
                <c:pt idx="723">
                  <c:v>2151</c:v>
                </c:pt>
                <c:pt idx="724">
                  <c:v>2173</c:v>
                </c:pt>
                <c:pt idx="725">
                  <c:v>2194</c:v>
                </c:pt>
                <c:pt idx="726">
                  <c:v>2216</c:v>
                </c:pt>
                <c:pt idx="727">
                  <c:v>2239</c:v>
                </c:pt>
                <c:pt idx="728">
                  <c:v>2261</c:v>
                </c:pt>
                <c:pt idx="729">
                  <c:v>2284</c:v>
                </c:pt>
                <c:pt idx="730">
                  <c:v>2237</c:v>
                </c:pt>
                <c:pt idx="731">
                  <c:v>2283</c:v>
                </c:pt>
                <c:pt idx="732">
                  <c:v>2353</c:v>
                </c:pt>
                <c:pt idx="733">
                  <c:v>2376</c:v>
                </c:pt>
                <c:pt idx="734">
                  <c:v>2400</c:v>
                </c:pt>
                <c:pt idx="735">
                  <c:v>657</c:v>
                </c:pt>
                <c:pt idx="736">
                  <c:v>689</c:v>
                </c:pt>
                <c:pt idx="737">
                  <c:v>724</c:v>
                </c:pt>
                <c:pt idx="738">
                  <c:v>760</c:v>
                </c:pt>
                <c:pt idx="739">
                  <c:v>798</c:v>
                </c:pt>
                <c:pt idx="740">
                  <c:v>838</c:v>
                </c:pt>
                <c:pt idx="741">
                  <c:v>880</c:v>
                </c:pt>
                <c:pt idx="742">
                  <c:v>924</c:v>
                </c:pt>
                <c:pt idx="743">
                  <c:v>970</c:v>
                </c:pt>
                <c:pt idx="744">
                  <c:v>1019</c:v>
                </c:pt>
                <c:pt idx="745">
                  <c:v>1037</c:v>
                </c:pt>
                <c:pt idx="746">
                  <c:v>1101</c:v>
                </c:pt>
                <c:pt idx="747">
                  <c:v>1179</c:v>
                </c:pt>
                <c:pt idx="748">
                  <c:v>1238</c:v>
                </c:pt>
                <c:pt idx="749">
                  <c:v>1300</c:v>
                </c:pt>
                <c:pt idx="750">
                  <c:v>3043</c:v>
                </c:pt>
                <c:pt idx="751">
                  <c:v>3119</c:v>
                </c:pt>
                <c:pt idx="752">
                  <c:v>3197</c:v>
                </c:pt>
                <c:pt idx="753">
                  <c:v>3277</c:v>
                </c:pt>
                <c:pt idx="754">
                  <c:v>3359</c:v>
                </c:pt>
                <c:pt idx="755">
                  <c:v>3443</c:v>
                </c:pt>
                <c:pt idx="756">
                  <c:v>3529</c:v>
                </c:pt>
                <c:pt idx="757">
                  <c:v>3617</c:v>
                </c:pt>
                <c:pt idx="758">
                  <c:v>3708</c:v>
                </c:pt>
                <c:pt idx="759">
                  <c:v>3801</c:v>
                </c:pt>
                <c:pt idx="760">
                  <c:v>3779</c:v>
                </c:pt>
                <c:pt idx="761">
                  <c:v>3913</c:v>
                </c:pt>
                <c:pt idx="762">
                  <c:v>4093</c:v>
                </c:pt>
                <c:pt idx="763">
                  <c:v>4195</c:v>
                </c:pt>
                <c:pt idx="764">
                  <c:v>4300</c:v>
                </c:pt>
                <c:pt idx="765">
                  <c:v>5724</c:v>
                </c:pt>
                <c:pt idx="766">
                  <c:v>5770</c:v>
                </c:pt>
                <c:pt idx="767">
                  <c:v>5816</c:v>
                </c:pt>
                <c:pt idx="768">
                  <c:v>5863</c:v>
                </c:pt>
                <c:pt idx="769">
                  <c:v>5910</c:v>
                </c:pt>
                <c:pt idx="770">
                  <c:v>5957</c:v>
                </c:pt>
                <c:pt idx="771">
                  <c:v>6005</c:v>
                </c:pt>
                <c:pt idx="772">
                  <c:v>6053</c:v>
                </c:pt>
                <c:pt idx="773">
                  <c:v>6101</c:v>
                </c:pt>
                <c:pt idx="774">
                  <c:v>6150</c:v>
                </c:pt>
                <c:pt idx="775">
                  <c:v>6013</c:v>
                </c:pt>
                <c:pt idx="776">
                  <c:v>6124</c:v>
                </c:pt>
                <c:pt idx="777">
                  <c:v>6299</c:v>
                </c:pt>
                <c:pt idx="778">
                  <c:v>6349</c:v>
                </c:pt>
                <c:pt idx="779">
                  <c:v>6400</c:v>
                </c:pt>
                <c:pt idx="780">
                  <c:v>1421</c:v>
                </c:pt>
                <c:pt idx="781">
                  <c:v>1471</c:v>
                </c:pt>
                <c:pt idx="782">
                  <c:v>1522</c:v>
                </c:pt>
                <c:pt idx="783">
                  <c:v>1575</c:v>
                </c:pt>
                <c:pt idx="784">
                  <c:v>1631</c:v>
                </c:pt>
                <c:pt idx="785">
                  <c:v>1688</c:v>
                </c:pt>
                <c:pt idx="786">
                  <c:v>1747</c:v>
                </c:pt>
                <c:pt idx="787">
                  <c:v>1808</c:v>
                </c:pt>
                <c:pt idx="788">
                  <c:v>1871</c:v>
                </c:pt>
                <c:pt idx="789">
                  <c:v>1937</c:v>
                </c:pt>
                <c:pt idx="790">
                  <c:v>1944</c:v>
                </c:pt>
                <c:pt idx="791">
                  <c:v>2033</c:v>
                </c:pt>
                <c:pt idx="792">
                  <c:v>2147</c:v>
                </c:pt>
                <c:pt idx="793">
                  <c:v>2222</c:v>
                </c:pt>
                <c:pt idx="794">
                  <c:v>2300</c:v>
                </c:pt>
                <c:pt idx="795">
                  <c:v>926</c:v>
                </c:pt>
                <c:pt idx="796">
                  <c:v>953</c:v>
                </c:pt>
                <c:pt idx="797">
                  <c:v>982</c:v>
                </c:pt>
                <c:pt idx="798">
                  <c:v>1011</c:v>
                </c:pt>
                <c:pt idx="799">
                  <c:v>1042</c:v>
                </c:pt>
                <c:pt idx="800">
                  <c:v>1073</c:v>
                </c:pt>
                <c:pt idx="801">
                  <c:v>1105</c:v>
                </c:pt>
                <c:pt idx="802">
                  <c:v>1138</c:v>
                </c:pt>
                <c:pt idx="803">
                  <c:v>1172</c:v>
                </c:pt>
                <c:pt idx="804">
                  <c:v>1208</c:v>
                </c:pt>
                <c:pt idx="805">
                  <c:v>1207</c:v>
                </c:pt>
                <c:pt idx="806">
                  <c:v>1256</c:v>
                </c:pt>
                <c:pt idx="807">
                  <c:v>1320</c:v>
                </c:pt>
                <c:pt idx="808">
                  <c:v>1359</c:v>
                </c:pt>
                <c:pt idx="809">
                  <c:v>1400</c:v>
                </c:pt>
                <c:pt idx="810">
                  <c:v>3185</c:v>
                </c:pt>
                <c:pt idx="811">
                  <c:v>3264</c:v>
                </c:pt>
                <c:pt idx="812">
                  <c:v>3346</c:v>
                </c:pt>
                <c:pt idx="813">
                  <c:v>3430</c:v>
                </c:pt>
                <c:pt idx="814">
                  <c:v>3515</c:v>
                </c:pt>
                <c:pt idx="815">
                  <c:v>3603</c:v>
                </c:pt>
                <c:pt idx="816">
                  <c:v>3693</c:v>
                </c:pt>
                <c:pt idx="817">
                  <c:v>3786</c:v>
                </c:pt>
                <c:pt idx="818">
                  <c:v>3880</c:v>
                </c:pt>
                <c:pt idx="819">
                  <c:v>3977</c:v>
                </c:pt>
                <c:pt idx="820">
                  <c:v>3954</c:v>
                </c:pt>
                <c:pt idx="821">
                  <c:v>4095</c:v>
                </c:pt>
                <c:pt idx="822">
                  <c:v>4283</c:v>
                </c:pt>
                <c:pt idx="823">
                  <c:v>4390</c:v>
                </c:pt>
                <c:pt idx="824">
                  <c:v>4500</c:v>
                </c:pt>
                <c:pt idx="825">
                  <c:v>1766</c:v>
                </c:pt>
                <c:pt idx="826">
                  <c:v>1816</c:v>
                </c:pt>
                <c:pt idx="827">
                  <c:v>1867</c:v>
                </c:pt>
                <c:pt idx="828">
                  <c:v>1919</c:v>
                </c:pt>
                <c:pt idx="829">
                  <c:v>1973</c:v>
                </c:pt>
                <c:pt idx="830">
                  <c:v>2028</c:v>
                </c:pt>
                <c:pt idx="831">
                  <c:v>2085</c:v>
                </c:pt>
                <c:pt idx="832">
                  <c:v>2143</c:v>
                </c:pt>
                <c:pt idx="833">
                  <c:v>2203</c:v>
                </c:pt>
                <c:pt idx="834">
                  <c:v>2265</c:v>
                </c:pt>
                <c:pt idx="835">
                  <c:v>2258</c:v>
                </c:pt>
                <c:pt idx="836">
                  <c:v>2345</c:v>
                </c:pt>
                <c:pt idx="837">
                  <c:v>2460</c:v>
                </c:pt>
                <c:pt idx="838">
                  <c:v>2529</c:v>
                </c:pt>
                <c:pt idx="839">
                  <c:v>2600</c:v>
                </c:pt>
                <c:pt idx="840">
                  <c:v>4654</c:v>
                </c:pt>
                <c:pt idx="841">
                  <c:v>4710</c:v>
                </c:pt>
                <c:pt idx="842">
                  <c:v>4766</c:v>
                </c:pt>
                <c:pt idx="843">
                  <c:v>4824</c:v>
                </c:pt>
                <c:pt idx="844">
                  <c:v>4882</c:v>
                </c:pt>
                <c:pt idx="845">
                  <c:v>4940</c:v>
                </c:pt>
                <c:pt idx="846">
                  <c:v>4999</c:v>
                </c:pt>
                <c:pt idx="847">
                  <c:v>5059</c:v>
                </c:pt>
                <c:pt idx="848">
                  <c:v>5120</c:v>
                </c:pt>
                <c:pt idx="849">
                  <c:v>5182</c:v>
                </c:pt>
                <c:pt idx="850">
                  <c:v>5086</c:v>
                </c:pt>
                <c:pt idx="851">
                  <c:v>5201</c:v>
                </c:pt>
                <c:pt idx="852">
                  <c:v>5370</c:v>
                </c:pt>
                <c:pt idx="853">
                  <c:v>5435</c:v>
                </c:pt>
                <c:pt idx="854">
                  <c:v>5500</c:v>
                </c:pt>
                <c:pt idx="855">
                  <c:v>3654</c:v>
                </c:pt>
                <c:pt idx="856">
                  <c:v>3690</c:v>
                </c:pt>
                <c:pt idx="857">
                  <c:v>3727</c:v>
                </c:pt>
                <c:pt idx="858">
                  <c:v>3765</c:v>
                </c:pt>
                <c:pt idx="859">
                  <c:v>3802</c:v>
                </c:pt>
                <c:pt idx="860">
                  <c:v>3840</c:v>
                </c:pt>
                <c:pt idx="861">
                  <c:v>3879</c:v>
                </c:pt>
                <c:pt idx="862">
                  <c:v>3917</c:v>
                </c:pt>
                <c:pt idx="863">
                  <c:v>3957</c:v>
                </c:pt>
                <c:pt idx="864">
                  <c:v>3996</c:v>
                </c:pt>
                <c:pt idx="865">
                  <c:v>3915</c:v>
                </c:pt>
                <c:pt idx="866">
                  <c:v>3995</c:v>
                </c:pt>
                <c:pt idx="867">
                  <c:v>4117</c:v>
                </c:pt>
                <c:pt idx="868">
                  <c:v>4158</c:v>
                </c:pt>
                <c:pt idx="869">
                  <c:v>4200</c:v>
                </c:pt>
                <c:pt idx="870">
                  <c:v>50634</c:v>
                </c:pt>
                <c:pt idx="871">
                  <c:v>51546</c:v>
                </c:pt>
                <c:pt idx="872">
                  <c:v>52473</c:v>
                </c:pt>
                <c:pt idx="873">
                  <c:v>53418</c:v>
                </c:pt>
                <c:pt idx="874">
                  <c:v>54380</c:v>
                </c:pt>
                <c:pt idx="875">
                  <c:v>55358</c:v>
                </c:pt>
                <c:pt idx="876">
                  <c:v>56355</c:v>
                </c:pt>
                <c:pt idx="877">
                  <c:v>57369</c:v>
                </c:pt>
                <c:pt idx="878">
                  <c:v>58402</c:v>
                </c:pt>
                <c:pt idx="879">
                  <c:v>59453</c:v>
                </c:pt>
                <c:pt idx="880">
                  <c:v>57497</c:v>
                </c:pt>
                <c:pt idx="881">
                  <c:v>60380</c:v>
                </c:pt>
                <c:pt idx="882">
                  <c:v>62722</c:v>
                </c:pt>
                <c:pt idx="883">
                  <c:v>63851</c:v>
                </c:pt>
                <c:pt idx="884">
                  <c:v>65000</c:v>
                </c:pt>
                <c:pt idx="885">
                  <c:v>38699</c:v>
                </c:pt>
                <c:pt idx="886">
                  <c:v>39357</c:v>
                </c:pt>
                <c:pt idx="887">
                  <c:v>40026</c:v>
                </c:pt>
                <c:pt idx="888">
                  <c:v>40707</c:v>
                </c:pt>
                <c:pt idx="889">
                  <c:v>41399</c:v>
                </c:pt>
                <c:pt idx="890">
                  <c:v>42102</c:v>
                </c:pt>
                <c:pt idx="891">
                  <c:v>42818</c:v>
                </c:pt>
                <c:pt idx="892">
                  <c:v>43546</c:v>
                </c:pt>
                <c:pt idx="893">
                  <c:v>44286</c:v>
                </c:pt>
                <c:pt idx="894">
                  <c:v>45039</c:v>
                </c:pt>
                <c:pt idx="895">
                  <c:v>43515</c:v>
                </c:pt>
                <c:pt idx="896">
                  <c:v>45652</c:v>
                </c:pt>
                <c:pt idx="897">
                  <c:v>47376</c:v>
                </c:pt>
                <c:pt idx="898">
                  <c:v>48181</c:v>
                </c:pt>
                <c:pt idx="899">
                  <c:v>49000</c:v>
                </c:pt>
              </c:numCache>
            </c:numRef>
          </c:xVal>
          <c:yVal>
            <c:numRef>
              <c:f>DATA!$H$2:$H$901</c:f>
              <c:numCache>
                <c:formatCode>0.00</c:formatCode>
                <c:ptCount val="900"/>
                <c:pt idx="0">
                  <c:v>6.12</c:v>
                </c:pt>
                <c:pt idx="1">
                  <c:v>6.14</c:v>
                </c:pt>
                <c:pt idx="2">
                  <c:v>6.16</c:v>
                </c:pt>
                <c:pt idx="3">
                  <c:v>6.18</c:v>
                </c:pt>
                <c:pt idx="4">
                  <c:v>6.2</c:v>
                </c:pt>
                <c:pt idx="5">
                  <c:v>6.22</c:v>
                </c:pt>
                <c:pt idx="6">
                  <c:v>6.24</c:v>
                </c:pt>
                <c:pt idx="7">
                  <c:v>6.26</c:v>
                </c:pt>
                <c:pt idx="8">
                  <c:v>6.28</c:v>
                </c:pt>
                <c:pt idx="9">
                  <c:v>6.3</c:v>
                </c:pt>
                <c:pt idx="10">
                  <c:v>6.17</c:v>
                </c:pt>
                <c:pt idx="11">
                  <c:v>6.19</c:v>
                </c:pt>
                <c:pt idx="12">
                  <c:v>6.31</c:v>
                </c:pt>
                <c:pt idx="13">
                  <c:v>6.38</c:v>
                </c:pt>
                <c:pt idx="14">
                  <c:v>6.4</c:v>
                </c:pt>
                <c:pt idx="15">
                  <c:v>6.52</c:v>
                </c:pt>
                <c:pt idx="16">
                  <c:v>6.54</c:v>
                </c:pt>
                <c:pt idx="17">
                  <c:v>6.56</c:v>
                </c:pt>
                <c:pt idx="18">
                  <c:v>6.58</c:v>
                </c:pt>
                <c:pt idx="19">
                  <c:v>6.6</c:v>
                </c:pt>
                <c:pt idx="20">
                  <c:v>6.62</c:v>
                </c:pt>
                <c:pt idx="21">
                  <c:v>6.64</c:v>
                </c:pt>
                <c:pt idx="22">
                  <c:v>6.66</c:v>
                </c:pt>
                <c:pt idx="23">
                  <c:v>6.68</c:v>
                </c:pt>
                <c:pt idx="24">
                  <c:v>6.7</c:v>
                </c:pt>
                <c:pt idx="25">
                  <c:v>6.57</c:v>
                </c:pt>
                <c:pt idx="26">
                  <c:v>6.59</c:v>
                </c:pt>
                <c:pt idx="27">
                  <c:v>6.71</c:v>
                </c:pt>
                <c:pt idx="28">
                  <c:v>6.78</c:v>
                </c:pt>
                <c:pt idx="29">
                  <c:v>6.8</c:v>
                </c:pt>
                <c:pt idx="30">
                  <c:v>6.42</c:v>
                </c:pt>
                <c:pt idx="31">
                  <c:v>6.44</c:v>
                </c:pt>
                <c:pt idx="32">
                  <c:v>6.46</c:v>
                </c:pt>
                <c:pt idx="33">
                  <c:v>6.48</c:v>
                </c:pt>
                <c:pt idx="34">
                  <c:v>6.5</c:v>
                </c:pt>
                <c:pt idx="35">
                  <c:v>6.52</c:v>
                </c:pt>
                <c:pt idx="36">
                  <c:v>6.54</c:v>
                </c:pt>
                <c:pt idx="37">
                  <c:v>6.56</c:v>
                </c:pt>
                <c:pt idx="38">
                  <c:v>6.58</c:v>
                </c:pt>
                <c:pt idx="39">
                  <c:v>6.6</c:v>
                </c:pt>
                <c:pt idx="40">
                  <c:v>6.47</c:v>
                </c:pt>
                <c:pt idx="41">
                  <c:v>6.49</c:v>
                </c:pt>
                <c:pt idx="42">
                  <c:v>6.61</c:v>
                </c:pt>
                <c:pt idx="43">
                  <c:v>6.68</c:v>
                </c:pt>
                <c:pt idx="44">
                  <c:v>6.7</c:v>
                </c:pt>
                <c:pt idx="45">
                  <c:v>6.12</c:v>
                </c:pt>
                <c:pt idx="46">
                  <c:v>6.14</c:v>
                </c:pt>
                <c:pt idx="47">
                  <c:v>6.16</c:v>
                </c:pt>
                <c:pt idx="48">
                  <c:v>6.18</c:v>
                </c:pt>
                <c:pt idx="49">
                  <c:v>6.2</c:v>
                </c:pt>
                <c:pt idx="50">
                  <c:v>6.22</c:v>
                </c:pt>
                <c:pt idx="51">
                  <c:v>6.24</c:v>
                </c:pt>
                <c:pt idx="52">
                  <c:v>6.26</c:v>
                </c:pt>
                <c:pt idx="53">
                  <c:v>6.28</c:v>
                </c:pt>
                <c:pt idx="54">
                  <c:v>6.3</c:v>
                </c:pt>
                <c:pt idx="55">
                  <c:v>6.17</c:v>
                </c:pt>
                <c:pt idx="56">
                  <c:v>6.19</c:v>
                </c:pt>
                <c:pt idx="57">
                  <c:v>6.31</c:v>
                </c:pt>
                <c:pt idx="58">
                  <c:v>6.38</c:v>
                </c:pt>
                <c:pt idx="59">
                  <c:v>6.4</c:v>
                </c:pt>
                <c:pt idx="60">
                  <c:v>5.82</c:v>
                </c:pt>
                <c:pt idx="61">
                  <c:v>5.84</c:v>
                </c:pt>
                <c:pt idx="62">
                  <c:v>5.86</c:v>
                </c:pt>
                <c:pt idx="63">
                  <c:v>5.88</c:v>
                </c:pt>
                <c:pt idx="64">
                  <c:v>5.9</c:v>
                </c:pt>
                <c:pt idx="65">
                  <c:v>5.92</c:v>
                </c:pt>
                <c:pt idx="66">
                  <c:v>5.94</c:v>
                </c:pt>
                <c:pt idx="67">
                  <c:v>5.96</c:v>
                </c:pt>
                <c:pt idx="68">
                  <c:v>5.98</c:v>
                </c:pt>
                <c:pt idx="69">
                  <c:v>6</c:v>
                </c:pt>
                <c:pt idx="70">
                  <c:v>5.87</c:v>
                </c:pt>
                <c:pt idx="71">
                  <c:v>5.89</c:v>
                </c:pt>
                <c:pt idx="72">
                  <c:v>6.01</c:v>
                </c:pt>
                <c:pt idx="73">
                  <c:v>6.08</c:v>
                </c:pt>
                <c:pt idx="74">
                  <c:v>6.1</c:v>
                </c:pt>
                <c:pt idx="75">
                  <c:v>7.12</c:v>
                </c:pt>
                <c:pt idx="76">
                  <c:v>7.14</c:v>
                </c:pt>
                <c:pt idx="77">
                  <c:v>7.16</c:v>
                </c:pt>
                <c:pt idx="78">
                  <c:v>7.18</c:v>
                </c:pt>
                <c:pt idx="79">
                  <c:v>7.2</c:v>
                </c:pt>
                <c:pt idx="80">
                  <c:v>7.22</c:v>
                </c:pt>
                <c:pt idx="81">
                  <c:v>7.24</c:v>
                </c:pt>
                <c:pt idx="82">
                  <c:v>7.26</c:v>
                </c:pt>
                <c:pt idx="83">
                  <c:v>7.28</c:v>
                </c:pt>
                <c:pt idx="84">
                  <c:v>7.3</c:v>
                </c:pt>
                <c:pt idx="85">
                  <c:v>7.17</c:v>
                </c:pt>
                <c:pt idx="86">
                  <c:v>7.19</c:v>
                </c:pt>
                <c:pt idx="87">
                  <c:v>7.31</c:v>
                </c:pt>
                <c:pt idx="88">
                  <c:v>7.38</c:v>
                </c:pt>
                <c:pt idx="89">
                  <c:v>7.4</c:v>
                </c:pt>
                <c:pt idx="90">
                  <c:v>6.62</c:v>
                </c:pt>
                <c:pt idx="91">
                  <c:v>6.64</c:v>
                </c:pt>
                <c:pt idx="92">
                  <c:v>6.66</c:v>
                </c:pt>
                <c:pt idx="93">
                  <c:v>6.68</c:v>
                </c:pt>
                <c:pt idx="94">
                  <c:v>6.7</c:v>
                </c:pt>
                <c:pt idx="95">
                  <c:v>6.72</c:v>
                </c:pt>
                <c:pt idx="96">
                  <c:v>6.74</c:v>
                </c:pt>
                <c:pt idx="97">
                  <c:v>6.76</c:v>
                </c:pt>
                <c:pt idx="98">
                  <c:v>6.78</c:v>
                </c:pt>
                <c:pt idx="99">
                  <c:v>6.8</c:v>
                </c:pt>
                <c:pt idx="100">
                  <c:v>6.67</c:v>
                </c:pt>
                <c:pt idx="101">
                  <c:v>6.69</c:v>
                </c:pt>
                <c:pt idx="102">
                  <c:v>6.81</c:v>
                </c:pt>
                <c:pt idx="103">
                  <c:v>6.88</c:v>
                </c:pt>
                <c:pt idx="104">
                  <c:v>6.9</c:v>
                </c:pt>
                <c:pt idx="105">
                  <c:v>7.02</c:v>
                </c:pt>
                <c:pt idx="106">
                  <c:v>7.04</c:v>
                </c:pt>
                <c:pt idx="107">
                  <c:v>7.06</c:v>
                </c:pt>
                <c:pt idx="108">
                  <c:v>7.08</c:v>
                </c:pt>
                <c:pt idx="109">
                  <c:v>7.1</c:v>
                </c:pt>
                <c:pt idx="110">
                  <c:v>7.12</c:v>
                </c:pt>
                <c:pt idx="111">
                  <c:v>7.14</c:v>
                </c:pt>
                <c:pt idx="112">
                  <c:v>7.16</c:v>
                </c:pt>
                <c:pt idx="113">
                  <c:v>7.18</c:v>
                </c:pt>
                <c:pt idx="114">
                  <c:v>7.2</c:v>
                </c:pt>
                <c:pt idx="115">
                  <c:v>7.07</c:v>
                </c:pt>
                <c:pt idx="116">
                  <c:v>7.09</c:v>
                </c:pt>
                <c:pt idx="117">
                  <c:v>7.21</c:v>
                </c:pt>
                <c:pt idx="118">
                  <c:v>7.28</c:v>
                </c:pt>
                <c:pt idx="119">
                  <c:v>7.3</c:v>
                </c:pt>
                <c:pt idx="120">
                  <c:v>7.02</c:v>
                </c:pt>
                <c:pt idx="121">
                  <c:v>7.04</c:v>
                </c:pt>
                <c:pt idx="122">
                  <c:v>7.06</c:v>
                </c:pt>
                <c:pt idx="123">
                  <c:v>7.08</c:v>
                </c:pt>
                <c:pt idx="124">
                  <c:v>7.1</c:v>
                </c:pt>
                <c:pt idx="125">
                  <c:v>7.12</c:v>
                </c:pt>
                <c:pt idx="126">
                  <c:v>7.14</c:v>
                </c:pt>
                <c:pt idx="127">
                  <c:v>7.16</c:v>
                </c:pt>
                <c:pt idx="128">
                  <c:v>7.18</c:v>
                </c:pt>
                <c:pt idx="129">
                  <c:v>7.2</c:v>
                </c:pt>
                <c:pt idx="130">
                  <c:v>7.07</c:v>
                </c:pt>
                <c:pt idx="131">
                  <c:v>7.09</c:v>
                </c:pt>
                <c:pt idx="132">
                  <c:v>7.21</c:v>
                </c:pt>
                <c:pt idx="133">
                  <c:v>7.28</c:v>
                </c:pt>
                <c:pt idx="134">
                  <c:v>7.3</c:v>
                </c:pt>
                <c:pt idx="135">
                  <c:v>7.42</c:v>
                </c:pt>
                <c:pt idx="136">
                  <c:v>7.44</c:v>
                </c:pt>
                <c:pt idx="137">
                  <c:v>7.46</c:v>
                </c:pt>
                <c:pt idx="138">
                  <c:v>7.48</c:v>
                </c:pt>
                <c:pt idx="139">
                  <c:v>7.5</c:v>
                </c:pt>
                <c:pt idx="140">
                  <c:v>7.52</c:v>
                </c:pt>
                <c:pt idx="141">
                  <c:v>7.54</c:v>
                </c:pt>
                <c:pt idx="142">
                  <c:v>7.56</c:v>
                </c:pt>
                <c:pt idx="143">
                  <c:v>7.58</c:v>
                </c:pt>
                <c:pt idx="144">
                  <c:v>7.6</c:v>
                </c:pt>
                <c:pt idx="145">
                  <c:v>7.47</c:v>
                </c:pt>
                <c:pt idx="146">
                  <c:v>7.49</c:v>
                </c:pt>
                <c:pt idx="147">
                  <c:v>7.61</c:v>
                </c:pt>
                <c:pt idx="148">
                  <c:v>7.68</c:v>
                </c:pt>
                <c:pt idx="149">
                  <c:v>7.7</c:v>
                </c:pt>
                <c:pt idx="150">
                  <c:v>7.22</c:v>
                </c:pt>
                <c:pt idx="151">
                  <c:v>7.24</c:v>
                </c:pt>
                <c:pt idx="152">
                  <c:v>7.26</c:v>
                </c:pt>
                <c:pt idx="153">
                  <c:v>7.28</c:v>
                </c:pt>
                <c:pt idx="154">
                  <c:v>7.3</c:v>
                </c:pt>
                <c:pt idx="155">
                  <c:v>7.32</c:v>
                </c:pt>
                <c:pt idx="156">
                  <c:v>7.34</c:v>
                </c:pt>
                <c:pt idx="157">
                  <c:v>7.36</c:v>
                </c:pt>
                <c:pt idx="158">
                  <c:v>7.38</c:v>
                </c:pt>
                <c:pt idx="159">
                  <c:v>7.4</c:v>
                </c:pt>
                <c:pt idx="160">
                  <c:v>7.27</c:v>
                </c:pt>
                <c:pt idx="161">
                  <c:v>7.29</c:v>
                </c:pt>
                <c:pt idx="162">
                  <c:v>7.41</c:v>
                </c:pt>
                <c:pt idx="163">
                  <c:v>7.48</c:v>
                </c:pt>
                <c:pt idx="164">
                  <c:v>7.5</c:v>
                </c:pt>
                <c:pt idx="165">
                  <c:v>6.52</c:v>
                </c:pt>
                <c:pt idx="166">
                  <c:v>6.54</c:v>
                </c:pt>
                <c:pt idx="167">
                  <c:v>6.56</c:v>
                </c:pt>
                <c:pt idx="168">
                  <c:v>6.58</c:v>
                </c:pt>
                <c:pt idx="169">
                  <c:v>6.6</c:v>
                </c:pt>
                <c:pt idx="170">
                  <c:v>6.62</c:v>
                </c:pt>
                <c:pt idx="171">
                  <c:v>6.64</c:v>
                </c:pt>
                <c:pt idx="172">
                  <c:v>6.66</c:v>
                </c:pt>
                <c:pt idx="173">
                  <c:v>6.68</c:v>
                </c:pt>
                <c:pt idx="174">
                  <c:v>6.7</c:v>
                </c:pt>
                <c:pt idx="175">
                  <c:v>6.57</c:v>
                </c:pt>
                <c:pt idx="176">
                  <c:v>6.59</c:v>
                </c:pt>
                <c:pt idx="177">
                  <c:v>6.71</c:v>
                </c:pt>
                <c:pt idx="178">
                  <c:v>6.78</c:v>
                </c:pt>
                <c:pt idx="179">
                  <c:v>6.8</c:v>
                </c:pt>
                <c:pt idx="180">
                  <c:v>6.82</c:v>
                </c:pt>
                <c:pt idx="181">
                  <c:v>6.84</c:v>
                </c:pt>
                <c:pt idx="182">
                  <c:v>6.86</c:v>
                </c:pt>
                <c:pt idx="183">
                  <c:v>6.88</c:v>
                </c:pt>
                <c:pt idx="184">
                  <c:v>6.9</c:v>
                </c:pt>
                <c:pt idx="185">
                  <c:v>6.92</c:v>
                </c:pt>
                <c:pt idx="186">
                  <c:v>6.94</c:v>
                </c:pt>
                <c:pt idx="187">
                  <c:v>6.96</c:v>
                </c:pt>
                <c:pt idx="188">
                  <c:v>6.98</c:v>
                </c:pt>
                <c:pt idx="189">
                  <c:v>7</c:v>
                </c:pt>
                <c:pt idx="190">
                  <c:v>6.87</c:v>
                </c:pt>
                <c:pt idx="191">
                  <c:v>6.89</c:v>
                </c:pt>
                <c:pt idx="192">
                  <c:v>7.01</c:v>
                </c:pt>
                <c:pt idx="193">
                  <c:v>7.08</c:v>
                </c:pt>
                <c:pt idx="194">
                  <c:v>7.1</c:v>
                </c:pt>
                <c:pt idx="195">
                  <c:v>5.72</c:v>
                </c:pt>
                <c:pt idx="196">
                  <c:v>5.74</c:v>
                </c:pt>
                <c:pt idx="197">
                  <c:v>5.76</c:v>
                </c:pt>
                <c:pt idx="198">
                  <c:v>5.78</c:v>
                </c:pt>
                <c:pt idx="199">
                  <c:v>5.8</c:v>
                </c:pt>
                <c:pt idx="200">
                  <c:v>5.82</c:v>
                </c:pt>
                <c:pt idx="201">
                  <c:v>5.84</c:v>
                </c:pt>
                <c:pt idx="202">
                  <c:v>5.86</c:v>
                </c:pt>
                <c:pt idx="203">
                  <c:v>5.88</c:v>
                </c:pt>
                <c:pt idx="204">
                  <c:v>5.9</c:v>
                </c:pt>
                <c:pt idx="205">
                  <c:v>5.77</c:v>
                </c:pt>
                <c:pt idx="206">
                  <c:v>5.79</c:v>
                </c:pt>
                <c:pt idx="207">
                  <c:v>5.91</c:v>
                </c:pt>
                <c:pt idx="208">
                  <c:v>5.98</c:v>
                </c:pt>
                <c:pt idx="209">
                  <c:v>6</c:v>
                </c:pt>
                <c:pt idx="210">
                  <c:v>5.52</c:v>
                </c:pt>
                <c:pt idx="211">
                  <c:v>5.54</c:v>
                </c:pt>
                <c:pt idx="212">
                  <c:v>5.56</c:v>
                </c:pt>
                <c:pt idx="213">
                  <c:v>5.58</c:v>
                </c:pt>
                <c:pt idx="214">
                  <c:v>5.6</c:v>
                </c:pt>
                <c:pt idx="215">
                  <c:v>5.62</c:v>
                </c:pt>
                <c:pt idx="216">
                  <c:v>5.64</c:v>
                </c:pt>
                <c:pt idx="217">
                  <c:v>5.66</c:v>
                </c:pt>
                <c:pt idx="218">
                  <c:v>5.68</c:v>
                </c:pt>
                <c:pt idx="219">
                  <c:v>5.7</c:v>
                </c:pt>
                <c:pt idx="220">
                  <c:v>5.57</c:v>
                </c:pt>
                <c:pt idx="221">
                  <c:v>5.59</c:v>
                </c:pt>
                <c:pt idx="222">
                  <c:v>5.71</c:v>
                </c:pt>
                <c:pt idx="223">
                  <c:v>5.78</c:v>
                </c:pt>
                <c:pt idx="224">
                  <c:v>5.8</c:v>
                </c:pt>
                <c:pt idx="225">
                  <c:v>6.42</c:v>
                </c:pt>
                <c:pt idx="226">
                  <c:v>6.44</c:v>
                </c:pt>
                <c:pt idx="227">
                  <c:v>6.46</c:v>
                </c:pt>
                <c:pt idx="228">
                  <c:v>6.48</c:v>
                </c:pt>
                <c:pt idx="229">
                  <c:v>6.5</c:v>
                </c:pt>
                <c:pt idx="230">
                  <c:v>6.52</c:v>
                </c:pt>
                <c:pt idx="231">
                  <c:v>6.54</c:v>
                </c:pt>
                <c:pt idx="232">
                  <c:v>6.56</c:v>
                </c:pt>
                <c:pt idx="233">
                  <c:v>6.58</c:v>
                </c:pt>
                <c:pt idx="234">
                  <c:v>6.6</c:v>
                </c:pt>
                <c:pt idx="235">
                  <c:v>6.47</c:v>
                </c:pt>
                <c:pt idx="236">
                  <c:v>6.49</c:v>
                </c:pt>
                <c:pt idx="237">
                  <c:v>6.61</c:v>
                </c:pt>
                <c:pt idx="238">
                  <c:v>6.68</c:v>
                </c:pt>
                <c:pt idx="239">
                  <c:v>6.7</c:v>
                </c:pt>
                <c:pt idx="240">
                  <c:v>6.72</c:v>
                </c:pt>
                <c:pt idx="241">
                  <c:v>6.74</c:v>
                </c:pt>
                <c:pt idx="242">
                  <c:v>6.76</c:v>
                </c:pt>
                <c:pt idx="243">
                  <c:v>6.78</c:v>
                </c:pt>
                <c:pt idx="244">
                  <c:v>6.8</c:v>
                </c:pt>
                <c:pt idx="245">
                  <c:v>6.82</c:v>
                </c:pt>
                <c:pt idx="246">
                  <c:v>6.84</c:v>
                </c:pt>
                <c:pt idx="247">
                  <c:v>6.86</c:v>
                </c:pt>
                <c:pt idx="248">
                  <c:v>6.88</c:v>
                </c:pt>
                <c:pt idx="249">
                  <c:v>6.9</c:v>
                </c:pt>
                <c:pt idx="250">
                  <c:v>6.77</c:v>
                </c:pt>
                <c:pt idx="251">
                  <c:v>6.79</c:v>
                </c:pt>
                <c:pt idx="252">
                  <c:v>6.91</c:v>
                </c:pt>
                <c:pt idx="253">
                  <c:v>6.98</c:v>
                </c:pt>
                <c:pt idx="254">
                  <c:v>7</c:v>
                </c:pt>
                <c:pt idx="255">
                  <c:v>6.92</c:v>
                </c:pt>
                <c:pt idx="256">
                  <c:v>6.94</c:v>
                </c:pt>
                <c:pt idx="257">
                  <c:v>6.96</c:v>
                </c:pt>
                <c:pt idx="258">
                  <c:v>6.98</c:v>
                </c:pt>
                <c:pt idx="259">
                  <c:v>7</c:v>
                </c:pt>
                <c:pt idx="260">
                  <c:v>7.02</c:v>
                </c:pt>
                <c:pt idx="261">
                  <c:v>7.04</c:v>
                </c:pt>
                <c:pt idx="262">
                  <c:v>7.06</c:v>
                </c:pt>
                <c:pt idx="263">
                  <c:v>7.08</c:v>
                </c:pt>
                <c:pt idx="264">
                  <c:v>7.1</c:v>
                </c:pt>
                <c:pt idx="265">
                  <c:v>6.97</c:v>
                </c:pt>
                <c:pt idx="266">
                  <c:v>6.99</c:v>
                </c:pt>
                <c:pt idx="267">
                  <c:v>7.11</c:v>
                </c:pt>
                <c:pt idx="268">
                  <c:v>7.18</c:v>
                </c:pt>
                <c:pt idx="269">
                  <c:v>7.2</c:v>
                </c:pt>
                <c:pt idx="270">
                  <c:v>6.02</c:v>
                </c:pt>
                <c:pt idx="271">
                  <c:v>6.04</c:v>
                </c:pt>
                <c:pt idx="272">
                  <c:v>6.06</c:v>
                </c:pt>
                <c:pt idx="273">
                  <c:v>6.08</c:v>
                </c:pt>
                <c:pt idx="274">
                  <c:v>6.1</c:v>
                </c:pt>
                <c:pt idx="275">
                  <c:v>6.12</c:v>
                </c:pt>
                <c:pt idx="276">
                  <c:v>6.14</c:v>
                </c:pt>
                <c:pt idx="277">
                  <c:v>6.16</c:v>
                </c:pt>
                <c:pt idx="278">
                  <c:v>6.18</c:v>
                </c:pt>
                <c:pt idx="279">
                  <c:v>6.2</c:v>
                </c:pt>
                <c:pt idx="280">
                  <c:v>6.07</c:v>
                </c:pt>
                <c:pt idx="281">
                  <c:v>6.09</c:v>
                </c:pt>
                <c:pt idx="282">
                  <c:v>6.21</c:v>
                </c:pt>
                <c:pt idx="283">
                  <c:v>6.28</c:v>
                </c:pt>
                <c:pt idx="284">
                  <c:v>6.3</c:v>
                </c:pt>
                <c:pt idx="285">
                  <c:v>6.42</c:v>
                </c:pt>
                <c:pt idx="286">
                  <c:v>6.44</c:v>
                </c:pt>
                <c:pt idx="287">
                  <c:v>6.46</c:v>
                </c:pt>
                <c:pt idx="288">
                  <c:v>6.48</c:v>
                </c:pt>
                <c:pt idx="289">
                  <c:v>6.5</c:v>
                </c:pt>
                <c:pt idx="290">
                  <c:v>6.52</c:v>
                </c:pt>
                <c:pt idx="291">
                  <c:v>6.54</c:v>
                </c:pt>
                <c:pt idx="292">
                  <c:v>6.56</c:v>
                </c:pt>
                <c:pt idx="293">
                  <c:v>6.58</c:v>
                </c:pt>
                <c:pt idx="294">
                  <c:v>6.6</c:v>
                </c:pt>
                <c:pt idx="295">
                  <c:v>6.47</c:v>
                </c:pt>
                <c:pt idx="296">
                  <c:v>6.49</c:v>
                </c:pt>
                <c:pt idx="297">
                  <c:v>6.61</c:v>
                </c:pt>
                <c:pt idx="298">
                  <c:v>6.68</c:v>
                </c:pt>
                <c:pt idx="299">
                  <c:v>6.7</c:v>
                </c:pt>
                <c:pt idx="300">
                  <c:v>6.72</c:v>
                </c:pt>
                <c:pt idx="301">
                  <c:v>6.74</c:v>
                </c:pt>
                <c:pt idx="302">
                  <c:v>6.76</c:v>
                </c:pt>
                <c:pt idx="303">
                  <c:v>6.78</c:v>
                </c:pt>
                <c:pt idx="304">
                  <c:v>6.8</c:v>
                </c:pt>
                <c:pt idx="305">
                  <c:v>6.82</c:v>
                </c:pt>
                <c:pt idx="306">
                  <c:v>6.84</c:v>
                </c:pt>
                <c:pt idx="307">
                  <c:v>6.86</c:v>
                </c:pt>
                <c:pt idx="308">
                  <c:v>6.88</c:v>
                </c:pt>
                <c:pt idx="309">
                  <c:v>6.9</c:v>
                </c:pt>
                <c:pt idx="310">
                  <c:v>6.77</c:v>
                </c:pt>
                <c:pt idx="311">
                  <c:v>6.79</c:v>
                </c:pt>
                <c:pt idx="312">
                  <c:v>6.91</c:v>
                </c:pt>
                <c:pt idx="313">
                  <c:v>6.98</c:v>
                </c:pt>
                <c:pt idx="314">
                  <c:v>7</c:v>
                </c:pt>
                <c:pt idx="315">
                  <c:v>5.82</c:v>
                </c:pt>
                <c:pt idx="316">
                  <c:v>5.84</c:v>
                </c:pt>
                <c:pt idx="317">
                  <c:v>5.86</c:v>
                </c:pt>
                <c:pt idx="318">
                  <c:v>5.88</c:v>
                </c:pt>
                <c:pt idx="319">
                  <c:v>5.9</c:v>
                </c:pt>
                <c:pt idx="320">
                  <c:v>5.92</c:v>
                </c:pt>
                <c:pt idx="321">
                  <c:v>5.94</c:v>
                </c:pt>
                <c:pt idx="322">
                  <c:v>5.96</c:v>
                </c:pt>
                <c:pt idx="323">
                  <c:v>5.98</c:v>
                </c:pt>
                <c:pt idx="324">
                  <c:v>6</c:v>
                </c:pt>
                <c:pt idx="325">
                  <c:v>5.87</c:v>
                </c:pt>
                <c:pt idx="326">
                  <c:v>5.89</c:v>
                </c:pt>
                <c:pt idx="327">
                  <c:v>6.01</c:v>
                </c:pt>
                <c:pt idx="328">
                  <c:v>6.08</c:v>
                </c:pt>
                <c:pt idx="329">
                  <c:v>6.1</c:v>
                </c:pt>
                <c:pt idx="330">
                  <c:v>6.62</c:v>
                </c:pt>
                <c:pt idx="331">
                  <c:v>6.64</c:v>
                </c:pt>
                <c:pt idx="332">
                  <c:v>6.66</c:v>
                </c:pt>
                <c:pt idx="333">
                  <c:v>6.68</c:v>
                </c:pt>
                <c:pt idx="334">
                  <c:v>6.7</c:v>
                </c:pt>
                <c:pt idx="335">
                  <c:v>6.72</c:v>
                </c:pt>
                <c:pt idx="336">
                  <c:v>6.74</c:v>
                </c:pt>
                <c:pt idx="337">
                  <c:v>6.76</c:v>
                </c:pt>
                <c:pt idx="338">
                  <c:v>6.78</c:v>
                </c:pt>
                <c:pt idx="339">
                  <c:v>6.8</c:v>
                </c:pt>
                <c:pt idx="340">
                  <c:v>6.67</c:v>
                </c:pt>
                <c:pt idx="341">
                  <c:v>6.69</c:v>
                </c:pt>
                <c:pt idx="342">
                  <c:v>6.81</c:v>
                </c:pt>
                <c:pt idx="343">
                  <c:v>6.88</c:v>
                </c:pt>
                <c:pt idx="344">
                  <c:v>6.9</c:v>
                </c:pt>
                <c:pt idx="345">
                  <c:v>6.12</c:v>
                </c:pt>
                <c:pt idx="346">
                  <c:v>6.14</c:v>
                </c:pt>
                <c:pt idx="347">
                  <c:v>6.16</c:v>
                </c:pt>
                <c:pt idx="348">
                  <c:v>6.18</c:v>
                </c:pt>
                <c:pt idx="349">
                  <c:v>6.2</c:v>
                </c:pt>
                <c:pt idx="350">
                  <c:v>6.22</c:v>
                </c:pt>
                <c:pt idx="351">
                  <c:v>6.24</c:v>
                </c:pt>
                <c:pt idx="352">
                  <c:v>6.26</c:v>
                </c:pt>
                <c:pt idx="353">
                  <c:v>6.28</c:v>
                </c:pt>
                <c:pt idx="354">
                  <c:v>6.3</c:v>
                </c:pt>
                <c:pt idx="355">
                  <c:v>6.17</c:v>
                </c:pt>
                <c:pt idx="356">
                  <c:v>6.19</c:v>
                </c:pt>
                <c:pt idx="357">
                  <c:v>6.31</c:v>
                </c:pt>
                <c:pt idx="358">
                  <c:v>6.38</c:v>
                </c:pt>
                <c:pt idx="359">
                  <c:v>6.4</c:v>
                </c:pt>
                <c:pt idx="360">
                  <c:v>6.22</c:v>
                </c:pt>
                <c:pt idx="361">
                  <c:v>6.24</c:v>
                </c:pt>
                <c:pt idx="362">
                  <c:v>6.26</c:v>
                </c:pt>
                <c:pt idx="363">
                  <c:v>6.28</c:v>
                </c:pt>
                <c:pt idx="364">
                  <c:v>6.3</c:v>
                </c:pt>
                <c:pt idx="365">
                  <c:v>6.32</c:v>
                </c:pt>
                <c:pt idx="366">
                  <c:v>6.34</c:v>
                </c:pt>
                <c:pt idx="367">
                  <c:v>6.36</c:v>
                </c:pt>
                <c:pt idx="368">
                  <c:v>6.38</c:v>
                </c:pt>
                <c:pt idx="369">
                  <c:v>6.4</c:v>
                </c:pt>
                <c:pt idx="370">
                  <c:v>6.27</c:v>
                </c:pt>
                <c:pt idx="371">
                  <c:v>6.29</c:v>
                </c:pt>
                <c:pt idx="372">
                  <c:v>6.41</c:v>
                </c:pt>
                <c:pt idx="373">
                  <c:v>6.48</c:v>
                </c:pt>
                <c:pt idx="374">
                  <c:v>6.5</c:v>
                </c:pt>
                <c:pt idx="375">
                  <c:v>5.82</c:v>
                </c:pt>
                <c:pt idx="376">
                  <c:v>5.84</c:v>
                </c:pt>
                <c:pt idx="377">
                  <c:v>5.86</c:v>
                </c:pt>
                <c:pt idx="378">
                  <c:v>5.88</c:v>
                </c:pt>
                <c:pt idx="379">
                  <c:v>5.9</c:v>
                </c:pt>
                <c:pt idx="380">
                  <c:v>5.92</c:v>
                </c:pt>
                <c:pt idx="381">
                  <c:v>5.94</c:v>
                </c:pt>
                <c:pt idx="382">
                  <c:v>5.96</c:v>
                </c:pt>
                <c:pt idx="383">
                  <c:v>5.98</c:v>
                </c:pt>
                <c:pt idx="384">
                  <c:v>6</c:v>
                </c:pt>
                <c:pt idx="385">
                  <c:v>5.87</c:v>
                </c:pt>
                <c:pt idx="386">
                  <c:v>5.89</c:v>
                </c:pt>
                <c:pt idx="387">
                  <c:v>6.01</c:v>
                </c:pt>
                <c:pt idx="388">
                  <c:v>6.08</c:v>
                </c:pt>
                <c:pt idx="389">
                  <c:v>6.1</c:v>
                </c:pt>
                <c:pt idx="390">
                  <c:v>6.02</c:v>
                </c:pt>
                <c:pt idx="391">
                  <c:v>6.04</c:v>
                </c:pt>
                <c:pt idx="392">
                  <c:v>6.06</c:v>
                </c:pt>
                <c:pt idx="393">
                  <c:v>6.08</c:v>
                </c:pt>
                <c:pt idx="394">
                  <c:v>6.1</c:v>
                </c:pt>
                <c:pt idx="395">
                  <c:v>6.12</c:v>
                </c:pt>
                <c:pt idx="396">
                  <c:v>6.14</c:v>
                </c:pt>
                <c:pt idx="397">
                  <c:v>6.16</c:v>
                </c:pt>
                <c:pt idx="398">
                  <c:v>6.18</c:v>
                </c:pt>
                <c:pt idx="399">
                  <c:v>6.2</c:v>
                </c:pt>
                <c:pt idx="400">
                  <c:v>6.07</c:v>
                </c:pt>
                <c:pt idx="401">
                  <c:v>6.09</c:v>
                </c:pt>
                <c:pt idx="402">
                  <c:v>6.21</c:v>
                </c:pt>
                <c:pt idx="403">
                  <c:v>6.28</c:v>
                </c:pt>
                <c:pt idx="404">
                  <c:v>6.3</c:v>
                </c:pt>
                <c:pt idx="405">
                  <c:v>5.92</c:v>
                </c:pt>
                <c:pt idx="406">
                  <c:v>5.94</c:v>
                </c:pt>
                <c:pt idx="407">
                  <c:v>5.96</c:v>
                </c:pt>
                <c:pt idx="408">
                  <c:v>5.98</c:v>
                </c:pt>
                <c:pt idx="409">
                  <c:v>6</c:v>
                </c:pt>
                <c:pt idx="410">
                  <c:v>6.02</c:v>
                </c:pt>
                <c:pt idx="411">
                  <c:v>6.04</c:v>
                </c:pt>
                <c:pt idx="412">
                  <c:v>6.06</c:v>
                </c:pt>
                <c:pt idx="413">
                  <c:v>6.08</c:v>
                </c:pt>
                <c:pt idx="414">
                  <c:v>6.1</c:v>
                </c:pt>
                <c:pt idx="415">
                  <c:v>5.97</c:v>
                </c:pt>
                <c:pt idx="416">
                  <c:v>5.99</c:v>
                </c:pt>
                <c:pt idx="417">
                  <c:v>6.11</c:v>
                </c:pt>
                <c:pt idx="418">
                  <c:v>6.18</c:v>
                </c:pt>
                <c:pt idx="419">
                  <c:v>6.2</c:v>
                </c:pt>
                <c:pt idx="420">
                  <c:v>5.62</c:v>
                </c:pt>
                <c:pt idx="421">
                  <c:v>5.64</c:v>
                </c:pt>
                <c:pt idx="422">
                  <c:v>5.66</c:v>
                </c:pt>
                <c:pt idx="423">
                  <c:v>5.68</c:v>
                </c:pt>
                <c:pt idx="424">
                  <c:v>5.7</c:v>
                </c:pt>
                <c:pt idx="425">
                  <c:v>5.72</c:v>
                </c:pt>
                <c:pt idx="426">
                  <c:v>5.74</c:v>
                </c:pt>
                <c:pt idx="427">
                  <c:v>5.76</c:v>
                </c:pt>
                <c:pt idx="428">
                  <c:v>5.78</c:v>
                </c:pt>
                <c:pt idx="429">
                  <c:v>5.8</c:v>
                </c:pt>
                <c:pt idx="430">
                  <c:v>5.67</c:v>
                </c:pt>
                <c:pt idx="431">
                  <c:v>5.69</c:v>
                </c:pt>
                <c:pt idx="432">
                  <c:v>5.81</c:v>
                </c:pt>
                <c:pt idx="433">
                  <c:v>5.88</c:v>
                </c:pt>
                <c:pt idx="434">
                  <c:v>5.9</c:v>
                </c:pt>
                <c:pt idx="435">
                  <c:v>6.42</c:v>
                </c:pt>
                <c:pt idx="436">
                  <c:v>6.44</c:v>
                </c:pt>
                <c:pt idx="437">
                  <c:v>6.46</c:v>
                </c:pt>
                <c:pt idx="438">
                  <c:v>6.48</c:v>
                </c:pt>
                <c:pt idx="439">
                  <c:v>6.5</c:v>
                </c:pt>
                <c:pt idx="440">
                  <c:v>6.52</c:v>
                </c:pt>
                <c:pt idx="441">
                  <c:v>6.54</c:v>
                </c:pt>
                <c:pt idx="442">
                  <c:v>6.56</c:v>
                </c:pt>
                <c:pt idx="443">
                  <c:v>6.58</c:v>
                </c:pt>
                <c:pt idx="444">
                  <c:v>6.6</c:v>
                </c:pt>
                <c:pt idx="445">
                  <c:v>6.47</c:v>
                </c:pt>
                <c:pt idx="446">
                  <c:v>6.49</c:v>
                </c:pt>
                <c:pt idx="447">
                  <c:v>6.61</c:v>
                </c:pt>
                <c:pt idx="448">
                  <c:v>6.68</c:v>
                </c:pt>
                <c:pt idx="449">
                  <c:v>6.7</c:v>
                </c:pt>
                <c:pt idx="450">
                  <c:v>5.52</c:v>
                </c:pt>
                <c:pt idx="451">
                  <c:v>5.54</c:v>
                </c:pt>
                <c:pt idx="452">
                  <c:v>5.56</c:v>
                </c:pt>
                <c:pt idx="453">
                  <c:v>5.58</c:v>
                </c:pt>
                <c:pt idx="454">
                  <c:v>5.6</c:v>
                </c:pt>
                <c:pt idx="455">
                  <c:v>5.62</c:v>
                </c:pt>
                <c:pt idx="456">
                  <c:v>5.64</c:v>
                </c:pt>
                <c:pt idx="457">
                  <c:v>5.66</c:v>
                </c:pt>
                <c:pt idx="458">
                  <c:v>5.68</c:v>
                </c:pt>
                <c:pt idx="459">
                  <c:v>5.7</c:v>
                </c:pt>
                <c:pt idx="460">
                  <c:v>5.57</c:v>
                </c:pt>
                <c:pt idx="461">
                  <c:v>5.59</c:v>
                </c:pt>
                <c:pt idx="462">
                  <c:v>5.71</c:v>
                </c:pt>
                <c:pt idx="463">
                  <c:v>5.78</c:v>
                </c:pt>
                <c:pt idx="464">
                  <c:v>5.8</c:v>
                </c:pt>
                <c:pt idx="465">
                  <c:v>5.62</c:v>
                </c:pt>
                <c:pt idx="466">
                  <c:v>5.64</c:v>
                </c:pt>
                <c:pt idx="467">
                  <c:v>5.66</c:v>
                </c:pt>
                <c:pt idx="468">
                  <c:v>5.68</c:v>
                </c:pt>
                <c:pt idx="469">
                  <c:v>5.7</c:v>
                </c:pt>
                <c:pt idx="470">
                  <c:v>5.72</c:v>
                </c:pt>
                <c:pt idx="471">
                  <c:v>5.74</c:v>
                </c:pt>
                <c:pt idx="472">
                  <c:v>5.76</c:v>
                </c:pt>
                <c:pt idx="473">
                  <c:v>5.78</c:v>
                </c:pt>
                <c:pt idx="474">
                  <c:v>5.8</c:v>
                </c:pt>
                <c:pt idx="475">
                  <c:v>5.67</c:v>
                </c:pt>
                <c:pt idx="476">
                  <c:v>5.69</c:v>
                </c:pt>
                <c:pt idx="477">
                  <c:v>5.81</c:v>
                </c:pt>
                <c:pt idx="478">
                  <c:v>5.88</c:v>
                </c:pt>
                <c:pt idx="479">
                  <c:v>5.9</c:v>
                </c:pt>
                <c:pt idx="480">
                  <c:v>3.82</c:v>
                </c:pt>
                <c:pt idx="481">
                  <c:v>3.84</c:v>
                </c:pt>
                <c:pt idx="482">
                  <c:v>3.86</c:v>
                </c:pt>
                <c:pt idx="483">
                  <c:v>3.88</c:v>
                </c:pt>
                <c:pt idx="484">
                  <c:v>3.9</c:v>
                </c:pt>
                <c:pt idx="485">
                  <c:v>3.92</c:v>
                </c:pt>
                <c:pt idx="486">
                  <c:v>3.94</c:v>
                </c:pt>
                <c:pt idx="487">
                  <c:v>3.96</c:v>
                </c:pt>
                <c:pt idx="488">
                  <c:v>3.98</c:v>
                </c:pt>
                <c:pt idx="489">
                  <c:v>4</c:v>
                </c:pt>
                <c:pt idx="490">
                  <c:v>3.87</c:v>
                </c:pt>
                <c:pt idx="491">
                  <c:v>3.89</c:v>
                </c:pt>
                <c:pt idx="492">
                  <c:v>4.01</c:v>
                </c:pt>
                <c:pt idx="493">
                  <c:v>4.08</c:v>
                </c:pt>
                <c:pt idx="494">
                  <c:v>4.0999999999999996</c:v>
                </c:pt>
                <c:pt idx="495">
                  <c:v>5.82</c:v>
                </c:pt>
                <c:pt idx="496">
                  <c:v>5.84</c:v>
                </c:pt>
                <c:pt idx="497">
                  <c:v>5.86</c:v>
                </c:pt>
                <c:pt idx="498">
                  <c:v>5.88</c:v>
                </c:pt>
                <c:pt idx="499">
                  <c:v>5.9</c:v>
                </c:pt>
                <c:pt idx="500">
                  <c:v>5.92</c:v>
                </c:pt>
                <c:pt idx="501">
                  <c:v>5.94</c:v>
                </c:pt>
                <c:pt idx="502">
                  <c:v>5.96</c:v>
                </c:pt>
                <c:pt idx="503">
                  <c:v>5.98</c:v>
                </c:pt>
                <c:pt idx="504">
                  <c:v>6</c:v>
                </c:pt>
                <c:pt idx="505">
                  <c:v>5.87</c:v>
                </c:pt>
                <c:pt idx="506">
                  <c:v>5.89</c:v>
                </c:pt>
                <c:pt idx="507">
                  <c:v>6.01</c:v>
                </c:pt>
                <c:pt idx="508">
                  <c:v>6.08</c:v>
                </c:pt>
                <c:pt idx="509">
                  <c:v>6.1</c:v>
                </c:pt>
                <c:pt idx="510">
                  <c:v>5.72</c:v>
                </c:pt>
                <c:pt idx="511">
                  <c:v>5.74</c:v>
                </c:pt>
                <c:pt idx="512">
                  <c:v>5.76</c:v>
                </c:pt>
                <c:pt idx="513">
                  <c:v>5.78</c:v>
                </c:pt>
                <c:pt idx="514">
                  <c:v>5.8</c:v>
                </c:pt>
                <c:pt idx="515">
                  <c:v>5.82</c:v>
                </c:pt>
                <c:pt idx="516">
                  <c:v>5.84</c:v>
                </c:pt>
                <c:pt idx="517">
                  <c:v>5.86</c:v>
                </c:pt>
                <c:pt idx="518">
                  <c:v>5.88</c:v>
                </c:pt>
                <c:pt idx="519">
                  <c:v>5.9</c:v>
                </c:pt>
                <c:pt idx="520">
                  <c:v>5.77</c:v>
                </c:pt>
                <c:pt idx="521">
                  <c:v>5.79</c:v>
                </c:pt>
                <c:pt idx="522">
                  <c:v>5.91</c:v>
                </c:pt>
                <c:pt idx="523">
                  <c:v>5.98</c:v>
                </c:pt>
                <c:pt idx="524">
                  <c:v>6</c:v>
                </c:pt>
                <c:pt idx="525">
                  <c:v>5.0199999999999996</c:v>
                </c:pt>
                <c:pt idx="526">
                  <c:v>5.04</c:v>
                </c:pt>
                <c:pt idx="527">
                  <c:v>5.0599999999999996</c:v>
                </c:pt>
                <c:pt idx="528">
                  <c:v>5.08</c:v>
                </c:pt>
                <c:pt idx="529">
                  <c:v>5.0999999999999996</c:v>
                </c:pt>
                <c:pt idx="530">
                  <c:v>5.12</c:v>
                </c:pt>
                <c:pt idx="531">
                  <c:v>5.14</c:v>
                </c:pt>
                <c:pt idx="532">
                  <c:v>5.16</c:v>
                </c:pt>
                <c:pt idx="533">
                  <c:v>5.18</c:v>
                </c:pt>
                <c:pt idx="534">
                  <c:v>5.2</c:v>
                </c:pt>
                <c:pt idx="535">
                  <c:v>5.07</c:v>
                </c:pt>
                <c:pt idx="536">
                  <c:v>5.09</c:v>
                </c:pt>
                <c:pt idx="537">
                  <c:v>5.21</c:v>
                </c:pt>
                <c:pt idx="538">
                  <c:v>5.28</c:v>
                </c:pt>
                <c:pt idx="539">
                  <c:v>5.3</c:v>
                </c:pt>
                <c:pt idx="540">
                  <c:v>4.12</c:v>
                </c:pt>
                <c:pt idx="541">
                  <c:v>4.1399999999999997</c:v>
                </c:pt>
                <c:pt idx="542">
                  <c:v>4.16</c:v>
                </c:pt>
                <c:pt idx="543">
                  <c:v>4.18</c:v>
                </c:pt>
                <c:pt idx="544">
                  <c:v>4.2</c:v>
                </c:pt>
                <c:pt idx="545">
                  <c:v>4.22</c:v>
                </c:pt>
                <c:pt idx="546">
                  <c:v>4.24</c:v>
                </c:pt>
                <c:pt idx="547">
                  <c:v>4.26</c:v>
                </c:pt>
                <c:pt idx="548">
                  <c:v>4.28</c:v>
                </c:pt>
                <c:pt idx="549">
                  <c:v>4.3</c:v>
                </c:pt>
                <c:pt idx="550">
                  <c:v>4.17</c:v>
                </c:pt>
                <c:pt idx="551">
                  <c:v>4.1900000000000004</c:v>
                </c:pt>
                <c:pt idx="552">
                  <c:v>4.3099999999999996</c:v>
                </c:pt>
                <c:pt idx="553">
                  <c:v>4.38</c:v>
                </c:pt>
                <c:pt idx="554">
                  <c:v>4.4000000000000004</c:v>
                </c:pt>
                <c:pt idx="555">
                  <c:v>4.62</c:v>
                </c:pt>
                <c:pt idx="556">
                  <c:v>4.6399999999999997</c:v>
                </c:pt>
                <c:pt idx="557">
                  <c:v>4.66</c:v>
                </c:pt>
                <c:pt idx="558">
                  <c:v>4.68</c:v>
                </c:pt>
                <c:pt idx="559">
                  <c:v>4.7</c:v>
                </c:pt>
                <c:pt idx="560">
                  <c:v>4.72</c:v>
                </c:pt>
                <c:pt idx="561">
                  <c:v>4.74</c:v>
                </c:pt>
                <c:pt idx="562">
                  <c:v>4.76</c:v>
                </c:pt>
                <c:pt idx="563">
                  <c:v>4.78</c:v>
                </c:pt>
                <c:pt idx="564">
                  <c:v>4.8</c:v>
                </c:pt>
                <c:pt idx="565">
                  <c:v>4.67</c:v>
                </c:pt>
                <c:pt idx="566">
                  <c:v>4.6900000000000004</c:v>
                </c:pt>
                <c:pt idx="567">
                  <c:v>4.8099999999999996</c:v>
                </c:pt>
                <c:pt idx="568">
                  <c:v>4.88</c:v>
                </c:pt>
                <c:pt idx="569">
                  <c:v>4.9000000000000004</c:v>
                </c:pt>
                <c:pt idx="570">
                  <c:v>5.52</c:v>
                </c:pt>
                <c:pt idx="571">
                  <c:v>5.54</c:v>
                </c:pt>
                <c:pt idx="572">
                  <c:v>5.56</c:v>
                </c:pt>
                <c:pt idx="573">
                  <c:v>5.58</c:v>
                </c:pt>
                <c:pt idx="574">
                  <c:v>5.6</c:v>
                </c:pt>
                <c:pt idx="575">
                  <c:v>5.62</c:v>
                </c:pt>
                <c:pt idx="576">
                  <c:v>5.64</c:v>
                </c:pt>
                <c:pt idx="577">
                  <c:v>5.66</c:v>
                </c:pt>
                <c:pt idx="578">
                  <c:v>5.68</c:v>
                </c:pt>
                <c:pt idx="579">
                  <c:v>5.7</c:v>
                </c:pt>
                <c:pt idx="580">
                  <c:v>5.57</c:v>
                </c:pt>
                <c:pt idx="581">
                  <c:v>5.59</c:v>
                </c:pt>
                <c:pt idx="582">
                  <c:v>5.71</c:v>
                </c:pt>
                <c:pt idx="583">
                  <c:v>5.78</c:v>
                </c:pt>
                <c:pt idx="584">
                  <c:v>5.8</c:v>
                </c:pt>
                <c:pt idx="585">
                  <c:v>5.72</c:v>
                </c:pt>
                <c:pt idx="586">
                  <c:v>5.74</c:v>
                </c:pt>
                <c:pt idx="587">
                  <c:v>5.76</c:v>
                </c:pt>
                <c:pt idx="588">
                  <c:v>5.78</c:v>
                </c:pt>
                <c:pt idx="589">
                  <c:v>5.8</c:v>
                </c:pt>
                <c:pt idx="590">
                  <c:v>5.82</c:v>
                </c:pt>
                <c:pt idx="591">
                  <c:v>5.84</c:v>
                </c:pt>
                <c:pt idx="592">
                  <c:v>5.86</c:v>
                </c:pt>
                <c:pt idx="593">
                  <c:v>5.88</c:v>
                </c:pt>
                <c:pt idx="594">
                  <c:v>5.9</c:v>
                </c:pt>
                <c:pt idx="595">
                  <c:v>5.77</c:v>
                </c:pt>
                <c:pt idx="596">
                  <c:v>5.79</c:v>
                </c:pt>
                <c:pt idx="597">
                  <c:v>5.91</c:v>
                </c:pt>
                <c:pt idx="598">
                  <c:v>5.98</c:v>
                </c:pt>
                <c:pt idx="599">
                  <c:v>6</c:v>
                </c:pt>
                <c:pt idx="600">
                  <c:v>5.62</c:v>
                </c:pt>
                <c:pt idx="601">
                  <c:v>5.64</c:v>
                </c:pt>
                <c:pt idx="602">
                  <c:v>5.66</c:v>
                </c:pt>
                <c:pt idx="603">
                  <c:v>5.68</c:v>
                </c:pt>
                <c:pt idx="604">
                  <c:v>5.7</c:v>
                </c:pt>
                <c:pt idx="605">
                  <c:v>5.72</c:v>
                </c:pt>
                <c:pt idx="606">
                  <c:v>5.74</c:v>
                </c:pt>
                <c:pt idx="607">
                  <c:v>5.76</c:v>
                </c:pt>
                <c:pt idx="608">
                  <c:v>5.78</c:v>
                </c:pt>
                <c:pt idx="609">
                  <c:v>5.8</c:v>
                </c:pt>
                <c:pt idx="610">
                  <c:v>5.67</c:v>
                </c:pt>
                <c:pt idx="611">
                  <c:v>5.69</c:v>
                </c:pt>
                <c:pt idx="612">
                  <c:v>5.81</c:v>
                </c:pt>
                <c:pt idx="613">
                  <c:v>5.88</c:v>
                </c:pt>
                <c:pt idx="614">
                  <c:v>5.9</c:v>
                </c:pt>
                <c:pt idx="615">
                  <c:v>5.62</c:v>
                </c:pt>
                <c:pt idx="616">
                  <c:v>5.64</c:v>
                </c:pt>
                <c:pt idx="617">
                  <c:v>5.66</c:v>
                </c:pt>
                <c:pt idx="618">
                  <c:v>5.68</c:v>
                </c:pt>
                <c:pt idx="619">
                  <c:v>5.7</c:v>
                </c:pt>
                <c:pt idx="620">
                  <c:v>5.72</c:v>
                </c:pt>
                <c:pt idx="621">
                  <c:v>5.74</c:v>
                </c:pt>
                <c:pt idx="622">
                  <c:v>5.76</c:v>
                </c:pt>
                <c:pt idx="623">
                  <c:v>5.78</c:v>
                </c:pt>
                <c:pt idx="624">
                  <c:v>5.8</c:v>
                </c:pt>
                <c:pt idx="625">
                  <c:v>5.67</c:v>
                </c:pt>
                <c:pt idx="626">
                  <c:v>5.69</c:v>
                </c:pt>
                <c:pt idx="627">
                  <c:v>5.81</c:v>
                </c:pt>
                <c:pt idx="628">
                  <c:v>5.88</c:v>
                </c:pt>
                <c:pt idx="629">
                  <c:v>5.9</c:v>
                </c:pt>
                <c:pt idx="630">
                  <c:v>6.22</c:v>
                </c:pt>
                <c:pt idx="631">
                  <c:v>6.24</c:v>
                </c:pt>
                <c:pt idx="632">
                  <c:v>6.26</c:v>
                </c:pt>
                <c:pt idx="633">
                  <c:v>6.28</c:v>
                </c:pt>
                <c:pt idx="634">
                  <c:v>6.3</c:v>
                </c:pt>
                <c:pt idx="635">
                  <c:v>6.32</c:v>
                </c:pt>
                <c:pt idx="636">
                  <c:v>6.34</c:v>
                </c:pt>
                <c:pt idx="637">
                  <c:v>6.36</c:v>
                </c:pt>
                <c:pt idx="638">
                  <c:v>6.38</c:v>
                </c:pt>
                <c:pt idx="639">
                  <c:v>6.4</c:v>
                </c:pt>
                <c:pt idx="640">
                  <c:v>6.27</c:v>
                </c:pt>
                <c:pt idx="641">
                  <c:v>6.29</c:v>
                </c:pt>
                <c:pt idx="642">
                  <c:v>6.41</c:v>
                </c:pt>
                <c:pt idx="643">
                  <c:v>6.48</c:v>
                </c:pt>
                <c:pt idx="644">
                  <c:v>6.5</c:v>
                </c:pt>
                <c:pt idx="645">
                  <c:v>6.92</c:v>
                </c:pt>
                <c:pt idx="646">
                  <c:v>6.94</c:v>
                </c:pt>
                <c:pt idx="647">
                  <c:v>6.96</c:v>
                </c:pt>
                <c:pt idx="648">
                  <c:v>6.98</c:v>
                </c:pt>
                <c:pt idx="649">
                  <c:v>7</c:v>
                </c:pt>
                <c:pt idx="650">
                  <c:v>7.02</c:v>
                </c:pt>
                <c:pt idx="651">
                  <c:v>7.04</c:v>
                </c:pt>
                <c:pt idx="652">
                  <c:v>7.06</c:v>
                </c:pt>
                <c:pt idx="653">
                  <c:v>7.08</c:v>
                </c:pt>
                <c:pt idx="654">
                  <c:v>7.1</c:v>
                </c:pt>
                <c:pt idx="655">
                  <c:v>6.97</c:v>
                </c:pt>
                <c:pt idx="656">
                  <c:v>6.99</c:v>
                </c:pt>
                <c:pt idx="657">
                  <c:v>7.11</c:v>
                </c:pt>
                <c:pt idx="658">
                  <c:v>7.18</c:v>
                </c:pt>
                <c:pt idx="659">
                  <c:v>7.2</c:v>
                </c:pt>
                <c:pt idx="660">
                  <c:v>6.02</c:v>
                </c:pt>
                <c:pt idx="661">
                  <c:v>6.04</c:v>
                </c:pt>
                <c:pt idx="662">
                  <c:v>6.06</c:v>
                </c:pt>
                <c:pt idx="663">
                  <c:v>6.08</c:v>
                </c:pt>
                <c:pt idx="664">
                  <c:v>6.1</c:v>
                </c:pt>
                <c:pt idx="665">
                  <c:v>6.12</c:v>
                </c:pt>
                <c:pt idx="666">
                  <c:v>6.14</c:v>
                </c:pt>
                <c:pt idx="667">
                  <c:v>6.16</c:v>
                </c:pt>
                <c:pt idx="668">
                  <c:v>6.18</c:v>
                </c:pt>
                <c:pt idx="669">
                  <c:v>6.2</c:v>
                </c:pt>
                <c:pt idx="670">
                  <c:v>6.07</c:v>
                </c:pt>
                <c:pt idx="671">
                  <c:v>6.09</c:v>
                </c:pt>
                <c:pt idx="672">
                  <c:v>6.21</c:v>
                </c:pt>
                <c:pt idx="673">
                  <c:v>6.28</c:v>
                </c:pt>
                <c:pt idx="674">
                  <c:v>6.3</c:v>
                </c:pt>
                <c:pt idx="675">
                  <c:v>6.52</c:v>
                </c:pt>
                <c:pt idx="676">
                  <c:v>6.54</c:v>
                </c:pt>
                <c:pt idx="677">
                  <c:v>6.56</c:v>
                </c:pt>
                <c:pt idx="678">
                  <c:v>6.58</c:v>
                </c:pt>
                <c:pt idx="679">
                  <c:v>6.6</c:v>
                </c:pt>
                <c:pt idx="680">
                  <c:v>6.62</c:v>
                </c:pt>
                <c:pt idx="681">
                  <c:v>6.64</c:v>
                </c:pt>
                <c:pt idx="682">
                  <c:v>6.66</c:v>
                </c:pt>
                <c:pt idx="683">
                  <c:v>6.68</c:v>
                </c:pt>
                <c:pt idx="684">
                  <c:v>6.7</c:v>
                </c:pt>
                <c:pt idx="685">
                  <c:v>6.57</c:v>
                </c:pt>
                <c:pt idx="686">
                  <c:v>6.59</c:v>
                </c:pt>
                <c:pt idx="687">
                  <c:v>6.71</c:v>
                </c:pt>
                <c:pt idx="688">
                  <c:v>6.78</c:v>
                </c:pt>
                <c:pt idx="689">
                  <c:v>6.8</c:v>
                </c:pt>
                <c:pt idx="690">
                  <c:v>4.72</c:v>
                </c:pt>
                <c:pt idx="691">
                  <c:v>4.74</c:v>
                </c:pt>
                <c:pt idx="692">
                  <c:v>4.76</c:v>
                </c:pt>
                <c:pt idx="693">
                  <c:v>4.78</c:v>
                </c:pt>
                <c:pt idx="694">
                  <c:v>4.8</c:v>
                </c:pt>
                <c:pt idx="695">
                  <c:v>4.82</c:v>
                </c:pt>
                <c:pt idx="696">
                  <c:v>4.84</c:v>
                </c:pt>
                <c:pt idx="697">
                  <c:v>4.8600000000000003</c:v>
                </c:pt>
                <c:pt idx="698">
                  <c:v>4.88</c:v>
                </c:pt>
                <c:pt idx="699">
                  <c:v>4.9000000000000004</c:v>
                </c:pt>
                <c:pt idx="700">
                  <c:v>4.7699999999999996</c:v>
                </c:pt>
                <c:pt idx="701">
                  <c:v>4.79</c:v>
                </c:pt>
                <c:pt idx="702">
                  <c:v>4.91</c:v>
                </c:pt>
                <c:pt idx="703">
                  <c:v>4.9800000000000004</c:v>
                </c:pt>
                <c:pt idx="704">
                  <c:v>5</c:v>
                </c:pt>
                <c:pt idx="705">
                  <c:v>4.62</c:v>
                </c:pt>
                <c:pt idx="706">
                  <c:v>4.6399999999999997</c:v>
                </c:pt>
                <c:pt idx="707">
                  <c:v>4.66</c:v>
                </c:pt>
                <c:pt idx="708">
                  <c:v>4.68</c:v>
                </c:pt>
                <c:pt idx="709">
                  <c:v>4.7</c:v>
                </c:pt>
                <c:pt idx="710">
                  <c:v>4.72</c:v>
                </c:pt>
                <c:pt idx="711">
                  <c:v>4.74</c:v>
                </c:pt>
                <c:pt idx="712">
                  <c:v>4.76</c:v>
                </c:pt>
                <c:pt idx="713">
                  <c:v>4.78</c:v>
                </c:pt>
                <c:pt idx="714">
                  <c:v>4.8</c:v>
                </c:pt>
                <c:pt idx="715">
                  <c:v>4.67</c:v>
                </c:pt>
                <c:pt idx="716">
                  <c:v>4.6900000000000004</c:v>
                </c:pt>
                <c:pt idx="717">
                  <c:v>4.8099999999999996</c:v>
                </c:pt>
                <c:pt idx="718">
                  <c:v>4.88</c:v>
                </c:pt>
                <c:pt idx="719">
                  <c:v>4.9000000000000004</c:v>
                </c:pt>
                <c:pt idx="720">
                  <c:v>4.72</c:v>
                </c:pt>
                <c:pt idx="721">
                  <c:v>4.74</c:v>
                </c:pt>
                <c:pt idx="722">
                  <c:v>4.76</c:v>
                </c:pt>
                <c:pt idx="723">
                  <c:v>4.78</c:v>
                </c:pt>
                <c:pt idx="724">
                  <c:v>4.8</c:v>
                </c:pt>
                <c:pt idx="725">
                  <c:v>4.82</c:v>
                </c:pt>
                <c:pt idx="726">
                  <c:v>4.84</c:v>
                </c:pt>
                <c:pt idx="727">
                  <c:v>4.8600000000000003</c:v>
                </c:pt>
                <c:pt idx="728">
                  <c:v>4.88</c:v>
                </c:pt>
                <c:pt idx="729">
                  <c:v>4.9000000000000004</c:v>
                </c:pt>
                <c:pt idx="730">
                  <c:v>4.7699999999999996</c:v>
                </c:pt>
                <c:pt idx="731">
                  <c:v>4.79</c:v>
                </c:pt>
                <c:pt idx="732">
                  <c:v>4.91</c:v>
                </c:pt>
                <c:pt idx="733">
                  <c:v>4.9800000000000004</c:v>
                </c:pt>
                <c:pt idx="734">
                  <c:v>5</c:v>
                </c:pt>
                <c:pt idx="735">
                  <c:v>4.22</c:v>
                </c:pt>
                <c:pt idx="736">
                  <c:v>4.24</c:v>
                </c:pt>
                <c:pt idx="737">
                  <c:v>4.26</c:v>
                </c:pt>
                <c:pt idx="738">
                  <c:v>4.28</c:v>
                </c:pt>
                <c:pt idx="739">
                  <c:v>4.3</c:v>
                </c:pt>
                <c:pt idx="740">
                  <c:v>4.32</c:v>
                </c:pt>
                <c:pt idx="741">
                  <c:v>4.34</c:v>
                </c:pt>
                <c:pt idx="742">
                  <c:v>4.3600000000000003</c:v>
                </c:pt>
                <c:pt idx="743">
                  <c:v>4.38</c:v>
                </c:pt>
                <c:pt idx="744">
                  <c:v>4.4000000000000004</c:v>
                </c:pt>
                <c:pt idx="745">
                  <c:v>4.2699999999999996</c:v>
                </c:pt>
                <c:pt idx="746">
                  <c:v>4.29</c:v>
                </c:pt>
                <c:pt idx="747">
                  <c:v>4.41</c:v>
                </c:pt>
                <c:pt idx="748">
                  <c:v>4.4800000000000004</c:v>
                </c:pt>
                <c:pt idx="749">
                  <c:v>4.5</c:v>
                </c:pt>
                <c:pt idx="750">
                  <c:v>3.82</c:v>
                </c:pt>
                <c:pt idx="751">
                  <c:v>3.84</c:v>
                </c:pt>
                <c:pt idx="752">
                  <c:v>3.86</c:v>
                </c:pt>
                <c:pt idx="753">
                  <c:v>3.88</c:v>
                </c:pt>
                <c:pt idx="754">
                  <c:v>3.9</c:v>
                </c:pt>
                <c:pt idx="755">
                  <c:v>3.92</c:v>
                </c:pt>
                <c:pt idx="756">
                  <c:v>3.94</c:v>
                </c:pt>
                <c:pt idx="757">
                  <c:v>3.96</c:v>
                </c:pt>
                <c:pt idx="758">
                  <c:v>3.98</c:v>
                </c:pt>
                <c:pt idx="759">
                  <c:v>4</c:v>
                </c:pt>
                <c:pt idx="760">
                  <c:v>3.87</c:v>
                </c:pt>
                <c:pt idx="761">
                  <c:v>3.89</c:v>
                </c:pt>
                <c:pt idx="762">
                  <c:v>4.01</c:v>
                </c:pt>
                <c:pt idx="763">
                  <c:v>4.08</c:v>
                </c:pt>
                <c:pt idx="764">
                  <c:v>4.0999999999999996</c:v>
                </c:pt>
                <c:pt idx="765">
                  <c:v>4.82</c:v>
                </c:pt>
                <c:pt idx="766">
                  <c:v>4.84</c:v>
                </c:pt>
                <c:pt idx="767">
                  <c:v>4.8600000000000003</c:v>
                </c:pt>
                <c:pt idx="768">
                  <c:v>4.88</c:v>
                </c:pt>
                <c:pt idx="769">
                  <c:v>4.9000000000000004</c:v>
                </c:pt>
                <c:pt idx="770">
                  <c:v>4.92</c:v>
                </c:pt>
                <c:pt idx="771">
                  <c:v>4.9400000000000004</c:v>
                </c:pt>
                <c:pt idx="772">
                  <c:v>4.96</c:v>
                </c:pt>
                <c:pt idx="773">
                  <c:v>4.9800000000000004</c:v>
                </c:pt>
                <c:pt idx="774">
                  <c:v>5</c:v>
                </c:pt>
                <c:pt idx="775">
                  <c:v>4.87</c:v>
                </c:pt>
                <c:pt idx="776">
                  <c:v>4.8899999999999997</c:v>
                </c:pt>
                <c:pt idx="777">
                  <c:v>5.01</c:v>
                </c:pt>
                <c:pt idx="778">
                  <c:v>5.08</c:v>
                </c:pt>
                <c:pt idx="779">
                  <c:v>5.0999999999999996</c:v>
                </c:pt>
                <c:pt idx="780">
                  <c:v>4.5199999999999996</c:v>
                </c:pt>
                <c:pt idx="781">
                  <c:v>4.54</c:v>
                </c:pt>
                <c:pt idx="782">
                  <c:v>4.5599999999999996</c:v>
                </c:pt>
                <c:pt idx="783">
                  <c:v>4.58</c:v>
                </c:pt>
                <c:pt idx="784">
                  <c:v>4.5999999999999996</c:v>
                </c:pt>
                <c:pt idx="785">
                  <c:v>4.62</c:v>
                </c:pt>
                <c:pt idx="786">
                  <c:v>4.6399999999999997</c:v>
                </c:pt>
                <c:pt idx="787">
                  <c:v>4.66</c:v>
                </c:pt>
                <c:pt idx="788">
                  <c:v>4.68</c:v>
                </c:pt>
                <c:pt idx="789">
                  <c:v>4.7</c:v>
                </c:pt>
                <c:pt idx="790">
                  <c:v>4.57</c:v>
                </c:pt>
                <c:pt idx="791">
                  <c:v>4.59</c:v>
                </c:pt>
                <c:pt idx="792">
                  <c:v>4.71</c:v>
                </c:pt>
                <c:pt idx="793">
                  <c:v>4.78</c:v>
                </c:pt>
                <c:pt idx="794">
                  <c:v>4.8</c:v>
                </c:pt>
                <c:pt idx="795">
                  <c:v>3.62</c:v>
                </c:pt>
                <c:pt idx="796">
                  <c:v>3.64</c:v>
                </c:pt>
                <c:pt idx="797">
                  <c:v>3.66</c:v>
                </c:pt>
                <c:pt idx="798">
                  <c:v>3.68</c:v>
                </c:pt>
                <c:pt idx="799">
                  <c:v>3.7</c:v>
                </c:pt>
                <c:pt idx="800">
                  <c:v>3.72</c:v>
                </c:pt>
                <c:pt idx="801">
                  <c:v>3.74</c:v>
                </c:pt>
                <c:pt idx="802">
                  <c:v>3.76</c:v>
                </c:pt>
                <c:pt idx="803">
                  <c:v>3.78</c:v>
                </c:pt>
                <c:pt idx="804">
                  <c:v>3.8</c:v>
                </c:pt>
                <c:pt idx="805">
                  <c:v>3.67</c:v>
                </c:pt>
                <c:pt idx="806">
                  <c:v>3.69</c:v>
                </c:pt>
                <c:pt idx="807">
                  <c:v>3.81</c:v>
                </c:pt>
                <c:pt idx="808">
                  <c:v>3.88</c:v>
                </c:pt>
                <c:pt idx="809">
                  <c:v>3.9</c:v>
                </c:pt>
                <c:pt idx="810">
                  <c:v>5.0199999999999996</c:v>
                </c:pt>
                <c:pt idx="811">
                  <c:v>5.04</c:v>
                </c:pt>
                <c:pt idx="812">
                  <c:v>5.0599999999999996</c:v>
                </c:pt>
                <c:pt idx="813">
                  <c:v>5.08</c:v>
                </c:pt>
                <c:pt idx="814">
                  <c:v>5.0999999999999996</c:v>
                </c:pt>
                <c:pt idx="815">
                  <c:v>5.12</c:v>
                </c:pt>
                <c:pt idx="816">
                  <c:v>5.14</c:v>
                </c:pt>
                <c:pt idx="817">
                  <c:v>5.16</c:v>
                </c:pt>
                <c:pt idx="818">
                  <c:v>5.18</c:v>
                </c:pt>
                <c:pt idx="819">
                  <c:v>5.2</c:v>
                </c:pt>
                <c:pt idx="820">
                  <c:v>5.07</c:v>
                </c:pt>
                <c:pt idx="821">
                  <c:v>5.09</c:v>
                </c:pt>
                <c:pt idx="822">
                  <c:v>5.21</c:v>
                </c:pt>
                <c:pt idx="823">
                  <c:v>5.28</c:v>
                </c:pt>
                <c:pt idx="824">
                  <c:v>5.3</c:v>
                </c:pt>
                <c:pt idx="825">
                  <c:v>4.62</c:v>
                </c:pt>
                <c:pt idx="826">
                  <c:v>4.6399999999999997</c:v>
                </c:pt>
                <c:pt idx="827">
                  <c:v>4.66</c:v>
                </c:pt>
                <c:pt idx="828">
                  <c:v>4.68</c:v>
                </c:pt>
                <c:pt idx="829">
                  <c:v>4.7</c:v>
                </c:pt>
                <c:pt idx="830">
                  <c:v>4.72</c:v>
                </c:pt>
                <c:pt idx="831">
                  <c:v>4.74</c:v>
                </c:pt>
                <c:pt idx="832">
                  <c:v>4.76</c:v>
                </c:pt>
                <c:pt idx="833">
                  <c:v>4.78</c:v>
                </c:pt>
                <c:pt idx="834">
                  <c:v>4.8</c:v>
                </c:pt>
                <c:pt idx="835">
                  <c:v>4.67</c:v>
                </c:pt>
                <c:pt idx="836">
                  <c:v>4.6900000000000004</c:v>
                </c:pt>
                <c:pt idx="837">
                  <c:v>4.8099999999999996</c:v>
                </c:pt>
                <c:pt idx="838">
                  <c:v>4.88</c:v>
                </c:pt>
                <c:pt idx="839">
                  <c:v>4.9000000000000004</c:v>
                </c:pt>
                <c:pt idx="840">
                  <c:v>5.12</c:v>
                </c:pt>
                <c:pt idx="841">
                  <c:v>5.14</c:v>
                </c:pt>
                <c:pt idx="842">
                  <c:v>5.16</c:v>
                </c:pt>
                <c:pt idx="843">
                  <c:v>5.18</c:v>
                </c:pt>
                <c:pt idx="844">
                  <c:v>5.2</c:v>
                </c:pt>
                <c:pt idx="845">
                  <c:v>5.22</c:v>
                </c:pt>
                <c:pt idx="846">
                  <c:v>5.24</c:v>
                </c:pt>
                <c:pt idx="847">
                  <c:v>5.26</c:v>
                </c:pt>
                <c:pt idx="848">
                  <c:v>5.28</c:v>
                </c:pt>
                <c:pt idx="849">
                  <c:v>5.3</c:v>
                </c:pt>
                <c:pt idx="850">
                  <c:v>5.17</c:v>
                </c:pt>
                <c:pt idx="851">
                  <c:v>5.19</c:v>
                </c:pt>
                <c:pt idx="852">
                  <c:v>5.31</c:v>
                </c:pt>
                <c:pt idx="853">
                  <c:v>5.38</c:v>
                </c:pt>
                <c:pt idx="854">
                  <c:v>5.4</c:v>
                </c:pt>
                <c:pt idx="855">
                  <c:v>4.42</c:v>
                </c:pt>
                <c:pt idx="856">
                  <c:v>4.4400000000000004</c:v>
                </c:pt>
                <c:pt idx="857">
                  <c:v>4.46</c:v>
                </c:pt>
                <c:pt idx="858">
                  <c:v>4.4800000000000004</c:v>
                </c:pt>
                <c:pt idx="859">
                  <c:v>4.5</c:v>
                </c:pt>
                <c:pt idx="860">
                  <c:v>4.5199999999999996</c:v>
                </c:pt>
                <c:pt idx="861">
                  <c:v>4.54</c:v>
                </c:pt>
                <c:pt idx="862">
                  <c:v>4.5599999999999996</c:v>
                </c:pt>
                <c:pt idx="863">
                  <c:v>4.58</c:v>
                </c:pt>
                <c:pt idx="864">
                  <c:v>4.5999999999999996</c:v>
                </c:pt>
                <c:pt idx="865">
                  <c:v>4.47</c:v>
                </c:pt>
                <c:pt idx="866">
                  <c:v>4.49</c:v>
                </c:pt>
                <c:pt idx="867">
                  <c:v>4.6100000000000003</c:v>
                </c:pt>
                <c:pt idx="868">
                  <c:v>4.68</c:v>
                </c:pt>
                <c:pt idx="869">
                  <c:v>4.7</c:v>
                </c:pt>
                <c:pt idx="870">
                  <c:v>6.72</c:v>
                </c:pt>
                <c:pt idx="871">
                  <c:v>6.74</c:v>
                </c:pt>
                <c:pt idx="872">
                  <c:v>6.76</c:v>
                </c:pt>
                <c:pt idx="873">
                  <c:v>6.78</c:v>
                </c:pt>
                <c:pt idx="874">
                  <c:v>6.8</c:v>
                </c:pt>
                <c:pt idx="875">
                  <c:v>6.82</c:v>
                </c:pt>
                <c:pt idx="876">
                  <c:v>6.84</c:v>
                </c:pt>
                <c:pt idx="877">
                  <c:v>6.86</c:v>
                </c:pt>
                <c:pt idx="878">
                  <c:v>6.88</c:v>
                </c:pt>
                <c:pt idx="879">
                  <c:v>6.9</c:v>
                </c:pt>
                <c:pt idx="880">
                  <c:v>6.77</c:v>
                </c:pt>
                <c:pt idx="881">
                  <c:v>6.79</c:v>
                </c:pt>
                <c:pt idx="882">
                  <c:v>6.91</c:v>
                </c:pt>
                <c:pt idx="883">
                  <c:v>6.98</c:v>
                </c:pt>
                <c:pt idx="884">
                  <c:v>7</c:v>
                </c:pt>
                <c:pt idx="885">
                  <c:v>6.82</c:v>
                </c:pt>
                <c:pt idx="886">
                  <c:v>6.84</c:v>
                </c:pt>
                <c:pt idx="887">
                  <c:v>6.86</c:v>
                </c:pt>
                <c:pt idx="888">
                  <c:v>6.88</c:v>
                </c:pt>
                <c:pt idx="889">
                  <c:v>6.9</c:v>
                </c:pt>
                <c:pt idx="890">
                  <c:v>6.92</c:v>
                </c:pt>
                <c:pt idx="891">
                  <c:v>6.94</c:v>
                </c:pt>
                <c:pt idx="892">
                  <c:v>6.96</c:v>
                </c:pt>
                <c:pt idx="893">
                  <c:v>6.98</c:v>
                </c:pt>
                <c:pt idx="894">
                  <c:v>7</c:v>
                </c:pt>
                <c:pt idx="895">
                  <c:v>6.87</c:v>
                </c:pt>
                <c:pt idx="896">
                  <c:v>6.89</c:v>
                </c:pt>
                <c:pt idx="897">
                  <c:v>7.01</c:v>
                </c:pt>
                <c:pt idx="898">
                  <c:v>7.08</c:v>
                </c:pt>
                <c:pt idx="899">
                  <c:v>7.1</c:v>
                </c:pt>
              </c:numCache>
            </c:numRef>
          </c:yVal>
          <c:smooth val="0"/>
          <c:extLst>
            <c:ext xmlns:c16="http://schemas.microsoft.com/office/drawing/2014/chart" uri="{C3380CC4-5D6E-409C-BE32-E72D297353CC}">
              <c16:uniqueId val="{00000000-1107-4CE5-B1E8-D62AC69874A2}"/>
            </c:ext>
          </c:extLst>
        </c:ser>
        <c:dLbls>
          <c:showLegendKey val="0"/>
          <c:showVal val="0"/>
          <c:showCatName val="0"/>
          <c:showSerName val="0"/>
          <c:showPercent val="0"/>
          <c:showBubbleSize val="0"/>
        </c:dLbls>
        <c:axId val="1696624272"/>
        <c:axId val="1696626672"/>
      </c:scatterChart>
      <c:valAx>
        <c:axId val="1696624272"/>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696626672"/>
        <c:crosses val="autoZero"/>
        <c:crossBetween val="midCat"/>
      </c:valAx>
      <c:valAx>
        <c:axId val="1696626672"/>
        <c:scaling>
          <c:orientation val="minMax"/>
          <c:max val="10"/>
        </c:scaling>
        <c:delete val="0"/>
        <c:axPos val="l"/>
        <c:majorGridlines>
          <c:spPr>
            <a:ln w="9525" cap="flat" cmpd="sng" algn="ctr">
              <a:solidFill>
                <a:schemeClr val="dk1">
                  <a:lumMod val="65000"/>
                  <a:lumOff val="35000"/>
                  <a:alpha val="75000"/>
                </a:schemeClr>
              </a:solidFill>
              <a:round/>
            </a:ln>
            <a:effectLst/>
          </c:spPr>
        </c:majorGridlines>
        <c:numFmt formatCode="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6966242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pl-PL"/>
              <a:t>Life Expectancy 50+ vs Happiness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pl-PL"/>
        </a:p>
      </c:txPr>
    </c:title>
    <c:autoTitleDeleted val="0"/>
    <c:plotArea>
      <c:layout/>
      <c:scatterChart>
        <c:scatterStyle val="lineMarker"/>
        <c:varyColors val="0"/>
        <c:ser>
          <c:idx val="0"/>
          <c:order val="0"/>
          <c:tx>
            <c:strRef>
              <c:f>DATA!$H$1</c:f>
              <c:strCache>
                <c:ptCount val="1"/>
                <c:pt idx="0">
                  <c:v>Happiness_Score</c:v>
                </c:pt>
              </c:strCache>
            </c:strRef>
          </c:tx>
          <c:spPr>
            <a:ln w="25400" cap="rnd">
              <a:noFill/>
            </a:ln>
            <a:effectLst>
              <a:glow rad="139700">
                <a:schemeClr val="accent4">
                  <a:satMod val="175000"/>
                  <a:alpha val="14000"/>
                </a:schemeClr>
              </a:glow>
            </a:effectLst>
          </c:spPr>
          <c:marker>
            <c:symbol val="circle"/>
            <c:size val="3"/>
            <c:spPr>
              <a:solidFill>
                <a:schemeClr val="accent4">
                  <a:lumMod val="60000"/>
                  <a:lumOff val="40000"/>
                </a:schemeClr>
              </a:solidFill>
              <a:ln>
                <a:noFill/>
              </a:ln>
              <a:effectLst>
                <a:glow rad="63500">
                  <a:schemeClr val="accent4">
                    <a:satMod val="175000"/>
                    <a:alpha val="25000"/>
                  </a:schemeClr>
                </a:glow>
              </a:effectLst>
            </c:spPr>
          </c:marker>
          <c:trendline>
            <c:spPr>
              <a:ln w="25400" cap="rnd">
                <a:solidFill>
                  <a:schemeClr val="accent4">
                    <a:alpha val="50000"/>
                  </a:schemeClr>
                </a:solidFill>
              </a:ln>
              <a:effectLst/>
            </c:spPr>
            <c:trendlineType val="linear"/>
            <c:dispRSqr val="0"/>
            <c:dispEq val="0"/>
          </c:trendline>
          <c:xVal>
            <c:numRef>
              <c:f>DATA!$G$2:$G$901</c:f>
              <c:numCache>
                <c:formatCode>0.0</c:formatCode>
                <c:ptCount val="900"/>
                <c:pt idx="0">
                  <c:v>76.8</c:v>
                </c:pt>
                <c:pt idx="1">
                  <c:v>76.900000000000006</c:v>
                </c:pt>
                <c:pt idx="2">
                  <c:v>77.099999999999994</c:v>
                </c:pt>
                <c:pt idx="3">
                  <c:v>77.2</c:v>
                </c:pt>
                <c:pt idx="4">
                  <c:v>77.3</c:v>
                </c:pt>
                <c:pt idx="5">
                  <c:v>77.400000000000006</c:v>
                </c:pt>
                <c:pt idx="6">
                  <c:v>77.5</c:v>
                </c:pt>
                <c:pt idx="7">
                  <c:v>77.7</c:v>
                </c:pt>
                <c:pt idx="8">
                  <c:v>77.8</c:v>
                </c:pt>
                <c:pt idx="9">
                  <c:v>77.900000000000006</c:v>
                </c:pt>
                <c:pt idx="10">
                  <c:v>77.3</c:v>
                </c:pt>
                <c:pt idx="11">
                  <c:v>77.400000000000006</c:v>
                </c:pt>
                <c:pt idx="12">
                  <c:v>78</c:v>
                </c:pt>
                <c:pt idx="13">
                  <c:v>78.400000000000006</c:v>
                </c:pt>
                <c:pt idx="14">
                  <c:v>78.5</c:v>
                </c:pt>
                <c:pt idx="15">
                  <c:v>79.400000000000006</c:v>
                </c:pt>
                <c:pt idx="16">
                  <c:v>79.5</c:v>
                </c:pt>
                <c:pt idx="17">
                  <c:v>79.7</c:v>
                </c:pt>
                <c:pt idx="18">
                  <c:v>79.8</c:v>
                </c:pt>
                <c:pt idx="19">
                  <c:v>79.900000000000006</c:v>
                </c:pt>
                <c:pt idx="20">
                  <c:v>80</c:v>
                </c:pt>
                <c:pt idx="21">
                  <c:v>80.099999999999994</c:v>
                </c:pt>
                <c:pt idx="22">
                  <c:v>80.3</c:v>
                </c:pt>
                <c:pt idx="23">
                  <c:v>80.400000000000006</c:v>
                </c:pt>
                <c:pt idx="24">
                  <c:v>80.5</c:v>
                </c:pt>
                <c:pt idx="25">
                  <c:v>79.900000000000006</c:v>
                </c:pt>
                <c:pt idx="26">
                  <c:v>80</c:v>
                </c:pt>
                <c:pt idx="27">
                  <c:v>80.599999999999994</c:v>
                </c:pt>
                <c:pt idx="28">
                  <c:v>81</c:v>
                </c:pt>
                <c:pt idx="29">
                  <c:v>81.099999999999994</c:v>
                </c:pt>
                <c:pt idx="30">
                  <c:v>80.7</c:v>
                </c:pt>
                <c:pt idx="31">
                  <c:v>80.8</c:v>
                </c:pt>
                <c:pt idx="32">
                  <c:v>81</c:v>
                </c:pt>
                <c:pt idx="33">
                  <c:v>81.099999999999994</c:v>
                </c:pt>
                <c:pt idx="34">
                  <c:v>81.2</c:v>
                </c:pt>
                <c:pt idx="35">
                  <c:v>81.3</c:v>
                </c:pt>
                <c:pt idx="36">
                  <c:v>81.400000000000006</c:v>
                </c:pt>
                <c:pt idx="37">
                  <c:v>81.599999999999994</c:v>
                </c:pt>
                <c:pt idx="38">
                  <c:v>81.7</c:v>
                </c:pt>
                <c:pt idx="39">
                  <c:v>81.8</c:v>
                </c:pt>
                <c:pt idx="40">
                  <c:v>81.2</c:v>
                </c:pt>
                <c:pt idx="41">
                  <c:v>81.3</c:v>
                </c:pt>
                <c:pt idx="42">
                  <c:v>81.900000000000006</c:v>
                </c:pt>
                <c:pt idx="43">
                  <c:v>82.3</c:v>
                </c:pt>
                <c:pt idx="44">
                  <c:v>82.4</c:v>
                </c:pt>
                <c:pt idx="45">
                  <c:v>81.5</c:v>
                </c:pt>
                <c:pt idx="46">
                  <c:v>81.599999999999994</c:v>
                </c:pt>
                <c:pt idx="47">
                  <c:v>81.8</c:v>
                </c:pt>
                <c:pt idx="48">
                  <c:v>81.900000000000006</c:v>
                </c:pt>
                <c:pt idx="49">
                  <c:v>82</c:v>
                </c:pt>
                <c:pt idx="50">
                  <c:v>82.1</c:v>
                </c:pt>
                <c:pt idx="51">
                  <c:v>82.2</c:v>
                </c:pt>
                <c:pt idx="52">
                  <c:v>82.4</c:v>
                </c:pt>
                <c:pt idx="53">
                  <c:v>82.5</c:v>
                </c:pt>
                <c:pt idx="54">
                  <c:v>82.6</c:v>
                </c:pt>
                <c:pt idx="55">
                  <c:v>82</c:v>
                </c:pt>
                <c:pt idx="56">
                  <c:v>82.1</c:v>
                </c:pt>
                <c:pt idx="57">
                  <c:v>82.7</c:v>
                </c:pt>
                <c:pt idx="58">
                  <c:v>83.1</c:v>
                </c:pt>
                <c:pt idx="59">
                  <c:v>83.2</c:v>
                </c:pt>
                <c:pt idx="60">
                  <c:v>81.8</c:v>
                </c:pt>
                <c:pt idx="61">
                  <c:v>81.900000000000006</c:v>
                </c:pt>
                <c:pt idx="62">
                  <c:v>82.1</c:v>
                </c:pt>
                <c:pt idx="63">
                  <c:v>82.2</c:v>
                </c:pt>
                <c:pt idx="64">
                  <c:v>82.3</c:v>
                </c:pt>
                <c:pt idx="65">
                  <c:v>82.4</c:v>
                </c:pt>
                <c:pt idx="66">
                  <c:v>82.5</c:v>
                </c:pt>
                <c:pt idx="67">
                  <c:v>82.7</c:v>
                </c:pt>
                <c:pt idx="68">
                  <c:v>82.8</c:v>
                </c:pt>
                <c:pt idx="69">
                  <c:v>82.9</c:v>
                </c:pt>
                <c:pt idx="70">
                  <c:v>82.3</c:v>
                </c:pt>
                <c:pt idx="71">
                  <c:v>82.4</c:v>
                </c:pt>
                <c:pt idx="72">
                  <c:v>83</c:v>
                </c:pt>
                <c:pt idx="73">
                  <c:v>83.4</c:v>
                </c:pt>
                <c:pt idx="74">
                  <c:v>83.5</c:v>
                </c:pt>
                <c:pt idx="75">
                  <c:v>80.099999999999994</c:v>
                </c:pt>
                <c:pt idx="76">
                  <c:v>80.2</c:v>
                </c:pt>
                <c:pt idx="77">
                  <c:v>80.400000000000006</c:v>
                </c:pt>
                <c:pt idx="78">
                  <c:v>80.5</c:v>
                </c:pt>
                <c:pt idx="79">
                  <c:v>80.599999999999994</c:v>
                </c:pt>
                <c:pt idx="80">
                  <c:v>80.7</c:v>
                </c:pt>
                <c:pt idx="81">
                  <c:v>80.8</c:v>
                </c:pt>
                <c:pt idx="82">
                  <c:v>81</c:v>
                </c:pt>
                <c:pt idx="83">
                  <c:v>81.099999999999994</c:v>
                </c:pt>
                <c:pt idx="84">
                  <c:v>81.2</c:v>
                </c:pt>
                <c:pt idx="85">
                  <c:v>80.599999999999994</c:v>
                </c:pt>
                <c:pt idx="86">
                  <c:v>80.7</c:v>
                </c:pt>
                <c:pt idx="87">
                  <c:v>81.3</c:v>
                </c:pt>
                <c:pt idx="88">
                  <c:v>81.7</c:v>
                </c:pt>
                <c:pt idx="89">
                  <c:v>81.8</c:v>
                </c:pt>
                <c:pt idx="90">
                  <c:v>79.8</c:v>
                </c:pt>
                <c:pt idx="91">
                  <c:v>79.900000000000006</c:v>
                </c:pt>
                <c:pt idx="92">
                  <c:v>80.099999999999994</c:v>
                </c:pt>
                <c:pt idx="93">
                  <c:v>80.2</c:v>
                </c:pt>
                <c:pt idx="94">
                  <c:v>80.3</c:v>
                </c:pt>
                <c:pt idx="95">
                  <c:v>80.400000000000006</c:v>
                </c:pt>
                <c:pt idx="96">
                  <c:v>80.5</c:v>
                </c:pt>
                <c:pt idx="97">
                  <c:v>80.7</c:v>
                </c:pt>
                <c:pt idx="98">
                  <c:v>80.8</c:v>
                </c:pt>
                <c:pt idx="99">
                  <c:v>80.900000000000006</c:v>
                </c:pt>
                <c:pt idx="100">
                  <c:v>80.3</c:v>
                </c:pt>
                <c:pt idx="101">
                  <c:v>80.400000000000006</c:v>
                </c:pt>
                <c:pt idx="102">
                  <c:v>81</c:v>
                </c:pt>
                <c:pt idx="103">
                  <c:v>81.400000000000006</c:v>
                </c:pt>
                <c:pt idx="104">
                  <c:v>81.5</c:v>
                </c:pt>
                <c:pt idx="105">
                  <c:v>81.400000000000006</c:v>
                </c:pt>
                <c:pt idx="106">
                  <c:v>81.5</c:v>
                </c:pt>
                <c:pt idx="107">
                  <c:v>81.7</c:v>
                </c:pt>
                <c:pt idx="108">
                  <c:v>81.8</c:v>
                </c:pt>
                <c:pt idx="109">
                  <c:v>81.900000000000006</c:v>
                </c:pt>
                <c:pt idx="110">
                  <c:v>82</c:v>
                </c:pt>
                <c:pt idx="111">
                  <c:v>82.1</c:v>
                </c:pt>
                <c:pt idx="112">
                  <c:v>82.3</c:v>
                </c:pt>
                <c:pt idx="113">
                  <c:v>82.4</c:v>
                </c:pt>
                <c:pt idx="114">
                  <c:v>82.5</c:v>
                </c:pt>
                <c:pt idx="115">
                  <c:v>81.900000000000006</c:v>
                </c:pt>
                <c:pt idx="116">
                  <c:v>82</c:v>
                </c:pt>
                <c:pt idx="117">
                  <c:v>82.6</c:v>
                </c:pt>
                <c:pt idx="118">
                  <c:v>83</c:v>
                </c:pt>
                <c:pt idx="119">
                  <c:v>83.1</c:v>
                </c:pt>
                <c:pt idx="120">
                  <c:v>81.5</c:v>
                </c:pt>
                <c:pt idx="121">
                  <c:v>81.599999999999994</c:v>
                </c:pt>
                <c:pt idx="122">
                  <c:v>81.8</c:v>
                </c:pt>
                <c:pt idx="123">
                  <c:v>81.900000000000006</c:v>
                </c:pt>
                <c:pt idx="124">
                  <c:v>82</c:v>
                </c:pt>
                <c:pt idx="125">
                  <c:v>82.1</c:v>
                </c:pt>
                <c:pt idx="126">
                  <c:v>82.2</c:v>
                </c:pt>
                <c:pt idx="127">
                  <c:v>82.4</c:v>
                </c:pt>
                <c:pt idx="128">
                  <c:v>82.5</c:v>
                </c:pt>
                <c:pt idx="129">
                  <c:v>82.6</c:v>
                </c:pt>
                <c:pt idx="130">
                  <c:v>82</c:v>
                </c:pt>
                <c:pt idx="131">
                  <c:v>82.1</c:v>
                </c:pt>
                <c:pt idx="132">
                  <c:v>82.7</c:v>
                </c:pt>
                <c:pt idx="133">
                  <c:v>83.1</c:v>
                </c:pt>
                <c:pt idx="134">
                  <c:v>83.2</c:v>
                </c:pt>
                <c:pt idx="135">
                  <c:v>80.2</c:v>
                </c:pt>
                <c:pt idx="136">
                  <c:v>80.3</c:v>
                </c:pt>
                <c:pt idx="137">
                  <c:v>80.5</c:v>
                </c:pt>
                <c:pt idx="138">
                  <c:v>80.599999999999994</c:v>
                </c:pt>
                <c:pt idx="139">
                  <c:v>80.7</c:v>
                </c:pt>
                <c:pt idx="140">
                  <c:v>80.8</c:v>
                </c:pt>
                <c:pt idx="141">
                  <c:v>80.900000000000006</c:v>
                </c:pt>
                <c:pt idx="142">
                  <c:v>81.099999999999994</c:v>
                </c:pt>
                <c:pt idx="143">
                  <c:v>81.2</c:v>
                </c:pt>
                <c:pt idx="144">
                  <c:v>81.3</c:v>
                </c:pt>
                <c:pt idx="145">
                  <c:v>80.7</c:v>
                </c:pt>
                <c:pt idx="146">
                  <c:v>80.8</c:v>
                </c:pt>
                <c:pt idx="147">
                  <c:v>81.400000000000006</c:v>
                </c:pt>
                <c:pt idx="148">
                  <c:v>81.8</c:v>
                </c:pt>
                <c:pt idx="149">
                  <c:v>81.900000000000006</c:v>
                </c:pt>
                <c:pt idx="150">
                  <c:v>80</c:v>
                </c:pt>
                <c:pt idx="151">
                  <c:v>80.099999999999994</c:v>
                </c:pt>
                <c:pt idx="152">
                  <c:v>80.3</c:v>
                </c:pt>
                <c:pt idx="153">
                  <c:v>80.400000000000006</c:v>
                </c:pt>
                <c:pt idx="154">
                  <c:v>80.5</c:v>
                </c:pt>
                <c:pt idx="155">
                  <c:v>80.599999999999994</c:v>
                </c:pt>
                <c:pt idx="156">
                  <c:v>80.7</c:v>
                </c:pt>
                <c:pt idx="157">
                  <c:v>80.900000000000006</c:v>
                </c:pt>
                <c:pt idx="158">
                  <c:v>81</c:v>
                </c:pt>
                <c:pt idx="159">
                  <c:v>81.099999999999994</c:v>
                </c:pt>
                <c:pt idx="160">
                  <c:v>80.5</c:v>
                </c:pt>
                <c:pt idx="161">
                  <c:v>80.599999999999994</c:v>
                </c:pt>
                <c:pt idx="162">
                  <c:v>81.2</c:v>
                </c:pt>
                <c:pt idx="163">
                  <c:v>81.599999999999994</c:v>
                </c:pt>
                <c:pt idx="164">
                  <c:v>81.7</c:v>
                </c:pt>
                <c:pt idx="165">
                  <c:v>77.5</c:v>
                </c:pt>
                <c:pt idx="166">
                  <c:v>77.599999999999994</c:v>
                </c:pt>
                <c:pt idx="167">
                  <c:v>77.8</c:v>
                </c:pt>
                <c:pt idx="168">
                  <c:v>77.900000000000006</c:v>
                </c:pt>
                <c:pt idx="169">
                  <c:v>78</c:v>
                </c:pt>
                <c:pt idx="170">
                  <c:v>78.099999999999994</c:v>
                </c:pt>
                <c:pt idx="171">
                  <c:v>78.2</c:v>
                </c:pt>
                <c:pt idx="172">
                  <c:v>78.400000000000006</c:v>
                </c:pt>
                <c:pt idx="173">
                  <c:v>78.5</c:v>
                </c:pt>
                <c:pt idx="174">
                  <c:v>78.599999999999994</c:v>
                </c:pt>
                <c:pt idx="175">
                  <c:v>78</c:v>
                </c:pt>
                <c:pt idx="176">
                  <c:v>78.099999999999994</c:v>
                </c:pt>
                <c:pt idx="177">
                  <c:v>78.7</c:v>
                </c:pt>
                <c:pt idx="178">
                  <c:v>79.099999999999994</c:v>
                </c:pt>
                <c:pt idx="179">
                  <c:v>79.2</c:v>
                </c:pt>
                <c:pt idx="180">
                  <c:v>80.099999999999994</c:v>
                </c:pt>
                <c:pt idx="181">
                  <c:v>80.2</c:v>
                </c:pt>
                <c:pt idx="182">
                  <c:v>80.400000000000006</c:v>
                </c:pt>
                <c:pt idx="183">
                  <c:v>80.5</c:v>
                </c:pt>
                <c:pt idx="184">
                  <c:v>80.599999999999994</c:v>
                </c:pt>
                <c:pt idx="185">
                  <c:v>80.7</c:v>
                </c:pt>
                <c:pt idx="186">
                  <c:v>80.8</c:v>
                </c:pt>
                <c:pt idx="187">
                  <c:v>81</c:v>
                </c:pt>
                <c:pt idx="188">
                  <c:v>81.099999999999994</c:v>
                </c:pt>
                <c:pt idx="189">
                  <c:v>81.2</c:v>
                </c:pt>
                <c:pt idx="190">
                  <c:v>80.599999999999994</c:v>
                </c:pt>
                <c:pt idx="191">
                  <c:v>80.7</c:v>
                </c:pt>
                <c:pt idx="192">
                  <c:v>81.3</c:v>
                </c:pt>
                <c:pt idx="193">
                  <c:v>81.7</c:v>
                </c:pt>
                <c:pt idx="194">
                  <c:v>81.8</c:v>
                </c:pt>
                <c:pt idx="195">
                  <c:v>80.5</c:v>
                </c:pt>
                <c:pt idx="196">
                  <c:v>80.599999999999994</c:v>
                </c:pt>
                <c:pt idx="197">
                  <c:v>80.8</c:v>
                </c:pt>
                <c:pt idx="198">
                  <c:v>80.900000000000006</c:v>
                </c:pt>
                <c:pt idx="199">
                  <c:v>81</c:v>
                </c:pt>
                <c:pt idx="200">
                  <c:v>81.099999999999994</c:v>
                </c:pt>
                <c:pt idx="201">
                  <c:v>81.2</c:v>
                </c:pt>
                <c:pt idx="202">
                  <c:v>81.400000000000006</c:v>
                </c:pt>
                <c:pt idx="203">
                  <c:v>81.5</c:v>
                </c:pt>
                <c:pt idx="204">
                  <c:v>81.599999999999994</c:v>
                </c:pt>
                <c:pt idx="205">
                  <c:v>81</c:v>
                </c:pt>
                <c:pt idx="206">
                  <c:v>81.099999999999994</c:v>
                </c:pt>
                <c:pt idx="207">
                  <c:v>81.7</c:v>
                </c:pt>
                <c:pt idx="208">
                  <c:v>82.1</c:v>
                </c:pt>
                <c:pt idx="209">
                  <c:v>82.2</c:v>
                </c:pt>
                <c:pt idx="210">
                  <c:v>79.5</c:v>
                </c:pt>
                <c:pt idx="211">
                  <c:v>79.599999999999994</c:v>
                </c:pt>
                <c:pt idx="212">
                  <c:v>79.8</c:v>
                </c:pt>
                <c:pt idx="213">
                  <c:v>79.900000000000006</c:v>
                </c:pt>
                <c:pt idx="214">
                  <c:v>80</c:v>
                </c:pt>
                <c:pt idx="215">
                  <c:v>80.099999999999994</c:v>
                </c:pt>
                <c:pt idx="216">
                  <c:v>80.2</c:v>
                </c:pt>
                <c:pt idx="217">
                  <c:v>80.400000000000006</c:v>
                </c:pt>
                <c:pt idx="218">
                  <c:v>80.5</c:v>
                </c:pt>
                <c:pt idx="219">
                  <c:v>80.599999999999994</c:v>
                </c:pt>
                <c:pt idx="220">
                  <c:v>80</c:v>
                </c:pt>
                <c:pt idx="221">
                  <c:v>80.099999999999994</c:v>
                </c:pt>
                <c:pt idx="222">
                  <c:v>80.7</c:v>
                </c:pt>
                <c:pt idx="223">
                  <c:v>81.099999999999994</c:v>
                </c:pt>
                <c:pt idx="224">
                  <c:v>81.2</c:v>
                </c:pt>
                <c:pt idx="225">
                  <c:v>79.400000000000006</c:v>
                </c:pt>
                <c:pt idx="226">
                  <c:v>79.5</c:v>
                </c:pt>
                <c:pt idx="227">
                  <c:v>79.7</c:v>
                </c:pt>
                <c:pt idx="228">
                  <c:v>79.8</c:v>
                </c:pt>
                <c:pt idx="229">
                  <c:v>79.900000000000006</c:v>
                </c:pt>
                <c:pt idx="230">
                  <c:v>80</c:v>
                </c:pt>
                <c:pt idx="231">
                  <c:v>80.099999999999994</c:v>
                </c:pt>
                <c:pt idx="232">
                  <c:v>80.3</c:v>
                </c:pt>
                <c:pt idx="233">
                  <c:v>80.400000000000006</c:v>
                </c:pt>
                <c:pt idx="234">
                  <c:v>80.5</c:v>
                </c:pt>
                <c:pt idx="235">
                  <c:v>79.900000000000006</c:v>
                </c:pt>
                <c:pt idx="236">
                  <c:v>80</c:v>
                </c:pt>
                <c:pt idx="237">
                  <c:v>80.599999999999994</c:v>
                </c:pt>
                <c:pt idx="238">
                  <c:v>81</c:v>
                </c:pt>
                <c:pt idx="239">
                  <c:v>81.099999999999994</c:v>
                </c:pt>
                <c:pt idx="240">
                  <c:v>80.599999999999994</c:v>
                </c:pt>
                <c:pt idx="241">
                  <c:v>80.7</c:v>
                </c:pt>
                <c:pt idx="242">
                  <c:v>80.900000000000006</c:v>
                </c:pt>
                <c:pt idx="243">
                  <c:v>81</c:v>
                </c:pt>
                <c:pt idx="244">
                  <c:v>81.099999999999994</c:v>
                </c:pt>
                <c:pt idx="245">
                  <c:v>81.2</c:v>
                </c:pt>
                <c:pt idx="246">
                  <c:v>81.3</c:v>
                </c:pt>
                <c:pt idx="247">
                  <c:v>81.5</c:v>
                </c:pt>
                <c:pt idx="248">
                  <c:v>81.599999999999994</c:v>
                </c:pt>
                <c:pt idx="249">
                  <c:v>81.7</c:v>
                </c:pt>
                <c:pt idx="250">
                  <c:v>81.099999999999994</c:v>
                </c:pt>
                <c:pt idx="251">
                  <c:v>81.2</c:v>
                </c:pt>
                <c:pt idx="252">
                  <c:v>81.8</c:v>
                </c:pt>
                <c:pt idx="253">
                  <c:v>82.2</c:v>
                </c:pt>
                <c:pt idx="254">
                  <c:v>82.3</c:v>
                </c:pt>
                <c:pt idx="255">
                  <c:v>82.3</c:v>
                </c:pt>
                <c:pt idx="256">
                  <c:v>82.4</c:v>
                </c:pt>
                <c:pt idx="257">
                  <c:v>82.6</c:v>
                </c:pt>
                <c:pt idx="258">
                  <c:v>82.7</c:v>
                </c:pt>
                <c:pt idx="259">
                  <c:v>82.8</c:v>
                </c:pt>
                <c:pt idx="260">
                  <c:v>82.9</c:v>
                </c:pt>
                <c:pt idx="261">
                  <c:v>83</c:v>
                </c:pt>
                <c:pt idx="262">
                  <c:v>83.2</c:v>
                </c:pt>
                <c:pt idx="263">
                  <c:v>83.3</c:v>
                </c:pt>
                <c:pt idx="264">
                  <c:v>83.4</c:v>
                </c:pt>
                <c:pt idx="265">
                  <c:v>82.8</c:v>
                </c:pt>
                <c:pt idx="266">
                  <c:v>82.9</c:v>
                </c:pt>
                <c:pt idx="267">
                  <c:v>83.5</c:v>
                </c:pt>
                <c:pt idx="268">
                  <c:v>83.9</c:v>
                </c:pt>
                <c:pt idx="269">
                  <c:v>84</c:v>
                </c:pt>
                <c:pt idx="270">
                  <c:v>74.900000000000006</c:v>
                </c:pt>
                <c:pt idx="271">
                  <c:v>75</c:v>
                </c:pt>
                <c:pt idx="272">
                  <c:v>75.2</c:v>
                </c:pt>
                <c:pt idx="273">
                  <c:v>75.3</c:v>
                </c:pt>
                <c:pt idx="274">
                  <c:v>75.400000000000006</c:v>
                </c:pt>
                <c:pt idx="275">
                  <c:v>75.5</c:v>
                </c:pt>
                <c:pt idx="276">
                  <c:v>75.599999999999994</c:v>
                </c:pt>
                <c:pt idx="277">
                  <c:v>75.8</c:v>
                </c:pt>
                <c:pt idx="278">
                  <c:v>75.900000000000006</c:v>
                </c:pt>
                <c:pt idx="279">
                  <c:v>76</c:v>
                </c:pt>
                <c:pt idx="280">
                  <c:v>75.400000000000006</c:v>
                </c:pt>
                <c:pt idx="281">
                  <c:v>75.5</c:v>
                </c:pt>
                <c:pt idx="282">
                  <c:v>76.099999999999994</c:v>
                </c:pt>
                <c:pt idx="283">
                  <c:v>76.5</c:v>
                </c:pt>
                <c:pt idx="284">
                  <c:v>76.599999999999994</c:v>
                </c:pt>
                <c:pt idx="285">
                  <c:v>76.7</c:v>
                </c:pt>
                <c:pt idx="286">
                  <c:v>76.8</c:v>
                </c:pt>
                <c:pt idx="287">
                  <c:v>77</c:v>
                </c:pt>
                <c:pt idx="288">
                  <c:v>77.099999999999994</c:v>
                </c:pt>
                <c:pt idx="289">
                  <c:v>77.2</c:v>
                </c:pt>
                <c:pt idx="290">
                  <c:v>77.3</c:v>
                </c:pt>
                <c:pt idx="291">
                  <c:v>77.400000000000006</c:v>
                </c:pt>
                <c:pt idx="292">
                  <c:v>77.599999999999994</c:v>
                </c:pt>
                <c:pt idx="293">
                  <c:v>77.7</c:v>
                </c:pt>
                <c:pt idx="294">
                  <c:v>77.8</c:v>
                </c:pt>
                <c:pt idx="295">
                  <c:v>76.7</c:v>
                </c:pt>
                <c:pt idx="296">
                  <c:v>76.8</c:v>
                </c:pt>
                <c:pt idx="297">
                  <c:v>77.900000000000006</c:v>
                </c:pt>
                <c:pt idx="298">
                  <c:v>78.3</c:v>
                </c:pt>
                <c:pt idx="299">
                  <c:v>78.400000000000006</c:v>
                </c:pt>
                <c:pt idx="300">
                  <c:v>80.400000000000006</c:v>
                </c:pt>
                <c:pt idx="301">
                  <c:v>80.5</c:v>
                </c:pt>
                <c:pt idx="302">
                  <c:v>80.7</c:v>
                </c:pt>
                <c:pt idx="303">
                  <c:v>80.8</c:v>
                </c:pt>
                <c:pt idx="304">
                  <c:v>80.900000000000006</c:v>
                </c:pt>
                <c:pt idx="305">
                  <c:v>81</c:v>
                </c:pt>
                <c:pt idx="306">
                  <c:v>81.099999999999994</c:v>
                </c:pt>
                <c:pt idx="307">
                  <c:v>81.3</c:v>
                </c:pt>
                <c:pt idx="308">
                  <c:v>81.400000000000006</c:v>
                </c:pt>
                <c:pt idx="309">
                  <c:v>81.5</c:v>
                </c:pt>
                <c:pt idx="310">
                  <c:v>80.900000000000006</c:v>
                </c:pt>
                <c:pt idx="311">
                  <c:v>81</c:v>
                </c:pt>
                <c:pt idx="312">
                  <c:v>81.599999999999994</c:v>
                </c:pt>
                <c:pt idx="313">
                  <c:v>82</c:v>
                </c:pt>
                <c:pt idx="314">
                  <c:v>82.1</c:v>
                </c:pt>
                <c:pt idx="315">
                  <c:v>73.3</c:v>
                </c:pt>
                <c:pt idx="316">
                  <c:v>73.400000000000006</c:v>
                </c:pt>
                <c:pt idx="317">
                  <c:v>73.599999999999994</c:v>
                </c:pt>
                <c:pt idx="318">
                  <c:v>73.7</c:v>
                </c:pt>
                <c:pt idx="319">
                  <c:v>73.8</c:v>
                </c:pt>
                <c:pt idx="320">
                  <c:v>73.900000000000006</c:v>
                </c:pt>
                <c:pt idx="321">
                  <c:v>74</c:v>
                </c:pt>
                <c:pt idx="322">
                  <c:v>74.2</c:v>
                </c:pt>
                <c:pt idx="323">
                  <c:v>74.3</c:v>
                </c:pt>
                <c:pt idx="324">
                  <c:v>74.400000000000006</c:v>
                </c:pt>
                <c:pt idx="325">
                  <c:v>73.3</c:v>
                </c:pt>
                <c:pt idx="326">
                  <c:v>73.400000000000006</c:v>
                </c:pt>
                <c:pt idx="327">
                  <c:v>74.5</c:v>
                </c:pt>
                <c:pt idx="328">
                  <c:v>74.900000000000006</c:v>
                </c:pt>
                <c:pt idx="329">
                  <c:v>75</c:v>
                </c:pt>
                <c:pt idx="330">
                  <c:v>78.8</c:v>
                </c:pt>
                <c:pt idx="331">
                  <c:v>78.900000000000006</c:v>
                </c:pt>
                <c:pt idx="332">
                  <c:v>79.099999999999994</c:v>
                </c:pt>
                <c:pt idx="333">
                  <c:v>79.2</c:v>
                </c:pt>
                <c:pt idx="334">
                  <c:v>79.3</c:v>
                </c:pt>
                <c:pt idx="335">
                  <c:v>79.400000000000006</c:v>
                </c:pt>
                <c:pt idx="336">
                  <c:v>79.5</c:v>
                </c:pt>
                <c:pt idx="337">
                  <c:v>79.7</c:v>
                </c:pt>
                <c:pt idx="338">
                  <c:v>79.8</c:v>
                </c:pt>
                <c:pt idx="339">
                  <c:v>79.900000000000006</c:v>
                </c:pt>
                <c:pt idx="340">
                  <c:v>79.3</c:v>
                </c:pt>
                <c:pt idx="341">
                  <c:v>79.400000000000006</c:v>
                </c:pt>
                <c:pt idx="342">
                  <c:v>80</c:v>
                </c:pt>
                <c:pt idx="343">
                  <c:v>80.400000000000006</c:v>
                </c:pt>
                <c:pt idx="344">
                  <c:v>80.5</c:v>
                </c:pt>
                <c:pt idx="345">
                  <c:v>76.400000000000006</c:v>
                </c:pt>
                <c:pt idx="346">
                  <c:v>76.5</c:v>
                </c:pt>
                <c:pt idx="347">
                  <c:v>76.7</c:v>
                </c:pt>
                <c:pt idx="348">
                  <c:v>76.8</c:v>
                </c:pt>
                <c:pt idx="349">
                  <c:v>76.900000000000006</c:v>
                </c:pt>
                <c:pt idx="350">
                  <c:v>77</c:v>
                </c:pt>
                <c:pt idx="351">
                  <c:v>77.099999999999994</c:v>
                </c:pt>
                <c:pt idx="352">
                  <c:v>77.3</c:v>
                </c:pt>
                <c:pt idx="353">
                  <c:v>77.400000000000006</c:v>
                </c:pt>
                <c:pt idx="354">
                  <c:v>77.5</c:v>
                </c:pt>
                <c:pt idx="355">
                  <c:v>76.900000000000006</c:v>
                </c:pt>
                <c:pt idx="356">
                  <c:v>77</c:v>
                </c:pt>
                <c:pt idx="357">
                  <c:v>77.599999999999994</c:v>
                </c:pt>
                <c:pt idx="358">
                  <c:v>78</c:v>
                </c:pt>
                <c:pt idx="359">
                  <c:v>78.099999999999994</c:v>
                </c:pt>
                <c:pt idx="360">
                  <c:v>74.099999999999994</c:v>
                </c:pt>
                <c:pt idx="361">
                  <c:v>74.2</c:v>
                </c:pt>
                <c:pt idx="362">
                  <c:v>74.400000000000006</c:v>
                </c:pt>
                <c:pt idx="363">
                  <c:v>74.5</c:v>
                </c:pt>
                <c:pt idx="364">
                  <c:v>74.599999999999994</c:v>
                </c:pt>
                <c:pt idx="365">
                  <c:v>74.7</c:v>
                </c:pt>
                <c:pt idx="366">
                  <c:v>74.8</c:v>
                </c:pt>
                <c:pt idx="367">
                  <c:v>75</c:v>
                </c:pt>
                <c:pt idx="368">
                  <c:v>75.099999999999994</c:v>
                </c:pt>
                <c:pt idx="369">
                  <c:v>75.2</c:v>
                </c:pt>
                <c:pt idx="370">
                  <c:v>74.099999999999994</c:v>
                </c:pt>
                <c:pt idx="371">
                  <c:v>74.2</c:v>
                </c:pt>
                <c:pt idx="372">
                  <c:v>75.3</c:v>
                </c:pt>
                <c:pt idx="373">
                  <c:v>75.7</c:v>
                </c:pt>
                <c:pt idx="374">
                  <c:v>75.8</c:v>
                </c:pt>
                <c:pt idx="375">
                  <c:v>75.3</c:v>
                </c:pt>
                <c:pt idx="376">
                  <c:v>75.400000000000006</c:v>
                </c:pt>
                <c:pt idx="377">
                  <c:v>75.599999999999994</c:v>
                </c:pt>
                <c:pt idx="378">
                  <c:v>75.7</c:v>
                </c:pt>
                <c:pt idx="379">
                  <c:v>75.8</c:v>
                </c:pt>
                <c:pt idx="380">
                  <c:v>75.900000000000006</c:v>
                </c:pt>
                <c:pt idx="381">
                  <c:v>76</c:v>
                </c:pt>
                <c:pt idx="382">
                  <c:v>76.2</c:v>
                </c:pt>
                <c:pt idx="383">
                  <c:v>76.3</c:v>
                </c:pt>
                <c:pt idx="384">
                  <c:v>76.400000000000006</c:v>
                </c:pt>
                <c:pt idx="385">
                  <c:v>75.8</c:v>
                </c:pt>
                <c:pt idx="386">
                  <c:v>75.900000000000006</c:v>
                </c:pt>
                <c:pt idx="387">
                  <c:v>76.5</c:v>
                </c:pt>
                <c:pt idx="388">
                  <c:v>76.900000000000006</c:v>
                </c:pt>
                <c:pt idx="389">
                  <c:v>77</c:v>
                </c:pt>
                <c:pt idx="390">
                  <c:v>79.3</c:v>
                </c:pt>
                <c:pt idx="391">
                  <c:v>79.400000000000006</c:v>
                </c:pt>
                <c:pt idx="392">
                  <c:v>79.599999999999994</c:v>
                </c:pt>
                <c:pt idx="393">
                  <c:v>79.7</c:v>
                </c:pt>
                <c:pt idx="394">
                  <c:v>79.8</c:v>
                </c:pt>
                <c:pt idx="395">
                  <c:v>79.900000000000006</c:v>
                </c:pt>
                <c:pt idx="396">
                  <c:v>80</c:v>
                </c:pt>
                <c:pt idx="397">
                  <c:v>80.2</c:v>
                </c:pt>
                <c:pt idx="398">
                  <c:v>80.3</c:v>
                </c:pt>
                <c:pt idx="399">
                  <c:v>80.400000000000006</c:v>
                </c:pt>
                <c:pt idx="400">
                  <c:v>79.8</c:v>
                </c:pt>
                <c:pt idx="401">
                  <c:v>79.900000000000006</c:v>
                </c:pt>
                <c:pt idx="402">
                  <c:v>80.5</c:v>
                </c:pt>
                <c:pt idx="403">
                  <c:v>80.900000000000006</c:v>
                </c:pt>
                <c:pt idx="404">
                  <c:v>81</c:v>
                </c:pt>
                <c:pt idx="405">
                  <c:v>75.599999999999994</c:v>
                </c:pt>
                <c:pt idx="406">
                  <c:v>75.7</c:v>
                </c:pt>
                <c:pt idx="407">
                  <c:v>75.900000000000006</c:v>
                </c:pt>
                <c:pt idx="408">
                  <c:v>76</c:v>
                </c:pt>
                <c:pt idx="409">
                  <c:v>76.099999999999994</c:v>
                </c:pt>
                <c:pt idx="410">
                  <c:v>76.2</c:v>
                </c:pt>
                <c:pt idx="411">
                  <c:v>76.3</c:v>
                </c:pt>
                <c:pt idx="412">
                  <c:v>76.5</c:v>
                </c:pt>
                <c:pt idx="413">
                  <c:v>76.599999999999994</c:v>
                </c:pt>
                <c:pt idx="414">
                  <c:v>76.7</c:v>
                </c:pt>
                <c:pt idx="415">
                  <c:v>76.099999999999994</c:v>
                </c:pt>
                <c:pt idx="416">
                  <c:v>76.2</c:v>
                </c:pt>
                <c:pt idx="417">
                  <c:v>76.8</c:v>
                </c:pt>
                <c:pt idx="418">
                  <c:v>77.2</c:v>
                </c:pt>
                <c:pt idx="419">
                  <c:v>77.3</c:v>
                </c:pt>
                <c:pt idx="420">
                  <c:v>75.099999999999994</c:v>
                </c:pt>
                <c:pt idx="421">
                  <c:v>75.2</c:v>
                </c:pt>
                <c:pt idx="422">
                  <c:v>75.400000000000006</c:v>
                </c:pt>
                <c:pt idx="423">
                  <c:v>75.5</c:v>
                </c:pt>
                <c:pt idx="424">
                  <c:v>75.599999999999994</c:v>
                </c:pt>
                <c:pt idx="425">
                  <c:v>75.7</c:v>
                </c:pt>
                <c:pt idx="426">
                  <c:v>75.8</c:v>
                </c:pt>
                <c:pt idx="427">
                  <c:v>76</c:v>
                </c:pt>
                <c:pt idx="428">
                  <c:v>76.099999999999994</c:v>
                </c:pt>
                <c:pt idx="429">
                  <c:v>76.2</c:v>
                </c:pt>
                <c:pt idx="430">
                  <c:v>75.099999999999994</c:v>
                </c:pt>
                <c:pt idx="431">
                  <c:v>75.2</c:v>
                </c:pt>
                <c:pt idx="432">
                  <c:v>76.3</c:v>
                </c:pt>
                <c:pt idx="433">
                  <c:v>76.7</c:v>
                </c:pt>
                <c:pt idx="434">
                  <c:v>76.8</c:v>
                </c:pt>
                <c:pt idx="435">
                  <c:v>76.7</c:v>
                </c:pt>
                <c:pt idx="436">
                  <c:v>76.8</c:v>
                </c:pt>
                <c:pt idx="437">
                  <c:v>77</c:v>
                </c:pt>
                <c:pt idx="438">
                  <c:v>77.099999999999994</c:v>
                </c:pt>
                <c:pt idx="439">
                  <c:v>77.2</c:v>
                </c:pt>
                <c:pt idx="440">
                  <c:v>77.3</c:v>
                </c:pt>
                <c:pt idx="441">
                  <c:v>77.400000000000006</c:v>
                </c:pt>
                <c:pt idx="442">
                  <c:v>77.599999999999994</c:v>
                </c:pt>
                <c:pt idx="443">
                  <c:v>77.7</c:v>
                </c:pt>
                <c:pt idx="444">
                  <c:v>77.8</c:v>
                </c:pt>
                <c:pt idx="445">
                  <c:v>77.2</c:v>
                </c:pt>
                <c:pt idx="446">
                  <c:v>77.3</c:v>
                </c:pt>
                <c:pt idx="447">
                  <c:v>77.900000000000006</c:v>
                </c:pt>
                <c:pt idx="448">
                  <c:v>78.3</c:v>
                </c:pt>
                <c:pt idx="449">
                  <c:v>78.400000000000006</c:v>
                </c:pt>
                <c:pt idx="450">
                  <c:v>73</c:v>
                </c:pt>
                <c:pt idx="451">
                  <c:v>73.099999999999994</c:v>
                </c:pt>
                <c:pt idx="452">
                  <c:v>73.3</c:v>
                </c:pt>
                <c:pt idx="453">
                  <c:v>73.400000000000006</c:v>
                </c:pt>
                <c:pt idx="454">
                  <c:v>73.5</c:v>
                </c:pt>
                <c:pt idx="455">
                  <c:v>73.599999999999994</c:v>
                </c:pt>
                <c:pt idx="456">
                  <c:v>73.7</c:v>
                </c:pt>
                <c:pt idx="457">
                  <c:v>73.900000000000006</c:v>
                </c:pt>
                <c:pt idx="458">
                  <c:v>74</c:v>
                </c:pt>
                <c:pt idx="459">
                  <c:v>74.099999999999994</c:v>
                </c:pt>
                <c:pt idx="460">
                  <c:v>73.5</c:v>
                </c:pt>
                <c:pt idx="461">
                  <c:v>73.599999999999994</c:v>
                </c:pt>
                <c:pt idx="462">
                  <c:v>74.2</c:v>
                </c:pt>
                <c:pt idx="463">
                  <c:v>74.599999999999994</c:v>
                </c:pt>
                <c:pt idx="464">
                  <c:v>74.7</c:v>
                </c:pt>
                <c:pt idx="465">
                  <c:v>76.900000000000006</c:v>
                </c:pt>
                <c:pt idx="466">
                  <c:v>77</c:v>
                </c:pt>
                <c:pt idx="467">
                  <c:v>77.2</c:v>
                </c:pt>
                <c:pt idx="468">
                  <c:v>77.3</c:v>
                </c:pt>
                <c:pt idx="469">
                  <c:v>77.400000000000006</c:v>
                </c:pt>
                <c:pt idx="470">
                  <c:v>77.5</c:v>
                </c:pt>
                <c:pt idx="471">
                  <c:v>77.599999999999994</c:v>
                </c:pt>
                <c:pt idx="472">
                  <c:v>77.8</c:v>
                </c:pt>
                <c:pt idx="473">
                  <c:v>77.900000000000006</c:v>
                </c:pt>
                <c:pt idx="474">
                  <c:v>78</c:v>
                </c:pt>
                <c:pt idx="475">
                  <c:v>77.400000000000006</c:v>
                </c:pt>
                <c:pt idx="476">
                  <c:v>77.5</c:v>
                </c:pt>
                <c:pt idx="477">
                  <c:v>78.099999999999994</c:v>
                </c:pt>
                <c:pt idx="478">
                  <c:v>78.5</c:v>
                </c:pt>
                <c:pt idx="479">
                  <c:v>78.599999999999994</c:v>
                </c:pt>
                <c:pt idx="480">
                  <c:v>66.8</c:v>
                </c:pt>
                <c:pt idx="481">
                  <c:v>66.900000000000006</c:v>
                </c:pt>
                <c:pt idx="482">
                  <c:v>67.099999999999994</c:v>
                </c:pt>
                <c:pt idx="483">
                  <c:v>67.2</c:v>
                </c:pt>
                <c:pt idx="484">
                  <c:v>67.3</c:v>
                </c:pt>
                <c:pt idx="485">
                  <c:v>67.400000000000006</c:v>
                </c:pt>
                <c:pt idx="486">
                  <c:v>67.5</c:v>
                </c:pt>
                <c:pt idx="487">
                  <c:v>67.7</c:v>
                </c:pt>
                <c:pt idx="488">
                  <c:v>67.8</c:v>
                </c:pt>
                <c:pt idx="489">
                  <c:v>67.900000000000006</c:v>
                </c:pt>
                <c:pt idx="490">
                  <c:v>66.8</c:v>
                </c:pt>
                <c:pt idx="491">
                  <c:v>66.900000000000006</c:v>
                </c:pt>
                <c:pt idx="492">
                  <c:v>68</c:v>
                </c:pt>
                <c:pt idx="493">
                  <c:v>68.400000000000006</c:v>
                </c:pt>
                <c:pt idx="494">
                  <c:v>68.5</c:v>
                </c:pt>
                <c:pt idx="495">
                  <c:v>82.5</c:v>
                </c:pt>
                <c:pt idx="496">
                  <c:v>82.6</c:v>
                </c:pt>
                <c:pt idx="497">
                  <c:v>82.8</c:v>
                </c:pt>
                <c:pt idx="498">
                  <c:v>82.9</c:v>
                </c:pt>
                <c:pt idx="499">
                  <c:v>83</c:v>
                </c:pt>
                <c:pt idx="500">
                  <c:v>83.1</c:v>
                </c:pt>
                <c:pt idx="501">
                  <c:v>83.2</c:v>
                </c:pt>
                <c:pt idx="502">
                  <c:v>83.4</c:v>
                </c:pt>
                <c:pt idx="503">
                  <c:v>83.5</c:v>
                </c:pt>
                <c:pt idx="504">
                  <c:v>83.6</c:v>
                </c:pt>
                <c:pt idx="505">
                  <c:v>83</c:v>
                </c:pt>
                <c:pt idx="506">
                  <c:v>83.1</c:v>
                </c:pt>
                <c:pt idx="507">
                  <c:v>83.7</c:v>
                </c:pt>
                <c:pt idx="508">
                  <c:v>84.1</c:v>
                </c:pt>
                <c:pt idx="509">
                  <c:v>84.2</c:v>
                </c:pt>
                <c:pt idx="510">
                  <c:v>81.8</c:v>
                </c:pt>
                <c:pt idx="511">
                  <c:v>81.900000000000006</c:v>
                </c:pt>
                <c:pt idx="512">
                  <c:v>82.1</c:v>
                </c:pt>
                <c:pt idx="513">
                  <c:v>82.2</c:v>
                </c:pt>
                <c:pt idx="514">
                  <c:v>82.3</c:v>
                </c:pt>
                <c:pt idx="515">
                  <c:v>82.4</c:v>
                </c:pt>
                <c:pt idx="516">
                  <c:v>82.5</c:v>
                </c:pt>
                <c:pt idx="517">
                  <c:v>82.7</c:v>
                </c:pt>
                <c:pt idx="518">
                  <c:v>82.8</c:v>
                </c:pt>
                <c:pt idx="519">
                  <c:v>82.9</c:v>
                </c:pt>
                <c:pt idx="520">
                  <c:v>82.3</c:v>
                </c:pt>
                <c:pt idx="521">
                  <c:v>82.4</c:v>
                </c:pt>
                <c:pt idx="522">
                  <c:v>83</c:v>
                </c:pt>
                <c:pt idx="523">
                  <c:v>83.4</c:v>
                </c:pt>
                <c:pt idx="524">
                  <c:v>83.5</c:v>
                </c:pt>
                <c:pt idx="525">
                  <c:v>70.2</c:v>
                </c:pt>
                <c:pt idx="526">
                  <c:v>70.3</c:v>
                </c:pt>
                <c:pt idx="527">
                  <c:v>70.5</c:v>
                </c:pt>
                <c:pt idx="528">
                  <c:v>70.599999999999994</c:v>
                </c:pt>
                <c:pt idx="529">
                  <c:v>70.7</c:v>
                </c:pt>
                <c:pt idx="530">
                  <c:v>70.8</c:v>
                </c:pt>
                <c:pt idx="531">
                  <c:v>70.900000000000006</c:v>
                </c:pt>
                <c:pt idx="532">
                  <c:v>71.099999999999994</c:v>
                </c:pt>
                <c:pt idx="533">
                  <c:v>71.2</c:v>
                </c:pt>
                <c:pt idx="534">
                  <c:v>71.3</c:v>
                </c:pt>
                <c:pt idx="535">
                  <c:v>70.7</c:v>
                </c:pt>
                <c:pt idx="536">
                  <c:v>70.8</c:v>
                </c:pt>
                <c:pt idx="537">
                  <c:v>71.400000000000006</c:v>
                </c:pt>
                <c:pt idx="538">
                  <c:v>71.8</c:v>
                </c:pt>
                <c:pt idx="539">
                  <c:v>71.900000000000006</c:v>
                </c:pt>
                <c:pt idx="540">
                  <c:v>65.7</c:v>
                </c:pt>
                <c:pt idx="541">
                  <c:v>65.8</c:v>
                </c:pt>
                <c:pt idx="542">
                  <c:v>66</c:v>
                </c:pt>
                <c:pt idx="543">
                  <c:v>66.099999999999994</c:v>
                </c:pt>
                <c:pt idx="544">
                  <c:v>66.2</c:v>
                </c:pt>
                <c:pt idx="545">
                  <c:v>66.3</c:v>
                </c:pt>
                <c:pt idx="546">
                  <c:v>66.400000000000006</c:v>
                </c:pt>
                <c:pt idx="547">
                  <c:v>66.599999999999994</c:v>
                </c:pt>
                <c:pt idx="548">
                  <c:v>66.7</c:v>
                </c:pt>
                <c:pt idx="549">
                  <c:v>66.8</c:v>
                </c:pt>
                <c:pt idx="550">
                  <c:v>66.2</c:v>
                </c:pt>
                <c:pt idx="551">
                  <c:v>66.3</c:v>
                </c:pt>
                <c:pt idx="552">
                  <c:v>66.900000000000006</c:v>
                </c:pt>
                <c:pt idx="553">
                  <c:v>67.3</c:v>
                </c:pt>
                <c:pt idx="554">
                  <c:v>67.400000000000006</c:v>
                </c:pt>
                <c:pt idx="555">
                  <c:v>72</c:v>
                </c:pt>
                <c:pt idx="556">
                  <c:v>72.099999999999994</c:v>
                </c:pt>
                <c:pt idx="557">
                  <c:v>72.3</c:v>
                </c:pt>
                <c:pt idx="558">
                  <c:v>72.400000000000006</c:v>
                </c:pt>
                <c:pt idx="559">
                  <c:v>72.5</c:v>
                </c:pt>
                <c:pt idx="560">
                  <c:v>72.599999999999994</c:v>
                </c:pt>
                <c:pt idx="561">
                  <c:v>72.7</c:v>
                </c:pt>
                <c:pt idx="562">
                  <c:v>72.900000000000006</c:v>
                </c:pt>
                <c:pt idx="563">
                  <c:v>73</c:v>
                </c:pt>
                <c:pt idx="564">
                  <c:v>73.099999999999994</c:v>
                </c:pt>
                <c:pt idx="565">
                  <c:v>72.5</c:v>
                </c:pt>
                <c:pt idx="566">
                  <c:v>72.599999999999994</c:v>
                </c:pt>
                <c:pt idx="567">
                  <c:v>73.2</c:v>
                </c:pt>
                <c:pt idx="568">
                  <c:v>73.599999999999994</c:v>
                </c:pt>
                <c:pt idx="569">
                  <c:v>73.7</c:v>
                </c:pt>
                <c:pt idx="570">
                  <c:v>73.099999999999994</c:v>
                </c:pt>
                <c:pt idx="571">
                  <c:v>73.2</c:v>
                </c:pt>
                <c:pt idx="572">
                  <c:v>73.400000000000006</c:v>
                </c:pt>
                <c:pt idx="573">
                  <c:v>73.5</c:v>
                </c:pt>
                <c:pt idx="574">
                  <c:v>73.599999999999994</c:v>
                </c:pt>
                <c:pt idx="575">
                  <c:v>73.7</c:v>
                </c:pt>
                <c:pt idx="576">
                  <c:v>73.8</c:v>
                </c:pt>
                <c:pt idx="577">
                  <c:v>74</c:v>
                </c:pt>
                <c:pt idx="578">
                  <c:v>74.099999999999994</c:v>
                </c:pt>
                <c:pt idx="579">
                  <c:v>74.2</c:v>
                </c:pt>
                <c:pt idx="580">
                  <c:v>73.599999999999994</c:v>
                </c:pt>
                <c:pt idx="581">
                  <c:v>73.7</c:v>
                </c:pt>
                <c:pt idx="582">
                  <c:v>74.3</c:v>
                </c:pt>
                <c:pt idx="583">
                  <c:v>74.7</c:v>
                </c:pt>
                <c:pt idx="584">
                  <c:v>74.8</c:v>
                </c:pt>
                <c:pt idx="585">
                  <c:v>77</c:v>
                </c:pt>
                <c:pt idx="586">
                  <c:v>77.099999999999994</c:v>
                </c:pt>
                <c:pt idx="587">
                  <c:v>77.3</c:v>
                </c:pt>
                <c:pt idx="588">
                  <c:v>77.400000000000006</c:v>
                </c:pt>
                <c:pt idx="589">
                  <c:v>77.5</c:v>
                </c:pt>
                <c:pt idx="590">
                  <c:v>77.599999999999994</c:v>
                </c:pt>
                <c:pt idx="591">
                  <c:v>77.7</c:v>
                </c:pt>
                <c:pt idx="592">
                  <c:v>77.900000000000006</c:v>
                </c:pt>
                <c:pt idx="593">
                  <c:v>78</c:v>
                </c:pt>
                <c:pt idx="594">
                  <c:v>78.099999999999994</c:v>
                </c:pt>
                <c:pt idx="595">
                  <c:v>77.5</c:v>
                </c:pt>
                <c:pt idx="596">
                  <c:v>77.599999999999994</c:v>
                </c:pt>
                <c:pt idx="597">
                  <c:v>78.2</c:v>
                </c:pt>
                <c:pt idx="598">
                  <c:v>78.599999999999994</c:v>
                </c:pt>
                <c:pt idx="599">
                  <c:v>78.7</c:v>
                </c:pt>
                <c:pt idx="600">
                  <c:v>73.5</c:v>
                </c:pt>
                <c:pt idx="601">
                  <c:v>73.599999999999994</c:v>
                </c:pt>
                <c:pt idx="602">
                  <c:v>73.8</c:v>
                </c:pt>
                <c:pt idx="603">
                  <c:v>73.900000000000006</c:v>
                </c:pt>
                <c:pt idx="604">
                  <c:v>74</c:v>
                </c:pt>
                <c:pt idx="605">
                  <c:v>74.099999999999994</c:v>
                </c:pt>
                <c:pt idx="606">
                  <c:v>74.2</c:v>
                </c:pt>
                <c:pt idx="607">
                  <c:v>74.400000000000006</c:v>
                </c:pt>
                <c:pt idx="608">
                  <c:v>74.5</c:v>
                </c:pt>
                <c:pt idx="609">
                  <c:v>74.599999999999994</c:v>
                </c:pt>
                <c:pt idx="610">
                  <c:v>74</c:v>
                </c:pt>
                <c:pt idx="611">
                  <c:v>74.099999999999994</c:v>
                </c:pt>
                <c:pt idx="612">
                  <c:v>74.7</c:v>
                </c:pt>
                <c:pt idx="613">
                  <c:v>75.099999999999994</c:v>
                </c:pt>
                <c:pt idx="614">
                  <c:v>75.2</c:v>
                </c:pt>
                <c:pt idx="615">
                  <c:v>69.7</c:v>
                </c:pt>
                <c:pt idx="616">
                  <c:v>69.8</c:v>
                </c:pt>
                <c:pt idx="617">
                  <c:v>70</c:v>
                </c:pt>
                <c:pt idx="618">
                  <c:v>70.099999999999994</c:v>
                </c:pt>
                <c:pt idx="619">
                  <c:v>70.2</c:v>
                </c:pt>
                <c:pt idx="620">
                  <c:v>70.3</c:v>
                </c:pt>
                <c:pt idx="621">
                  <c:v>70.400000000000006</c:v>
                </c:pt>
                <c:pt idx="622">
                  <c:v>70.599999999999994</c:v>
                </c:pt>
                <c:pt idx="623">
                  <c:v>70.7</c:v>
                </c:pt>
                <c:pt idx="624">
                  <c:v>70.8</c:v>
                </c:pt>
                <c:pt idx="625">
                  <c:v>70.2</c:v>
                </c:pt>
                <c:pt idx="626">
                  <c:v>70.3</c:v>
                </c:pt>
                <c:pt idx="627">
                  <c:v>70.900000000000006</c:v>
                </c:pt>
                <c:pt idx="628">
                  <c:v>71.3</c:v>
                </c:pt>
                <c:pt idx="629">
                  <c:v>71.400000000000006</c:v>
                </c:pt>
                <c:pt idx="630">
                  <c:v>82.2</c:v>
                </c:pt>
                <c:pt idx="631">
                  <c:v>82.3</c:v>
                </c:pt>
                <c:pt idx="632">
                  <c:v>82.5</c:v>
                </c:pt>
                <c:pt idx="633">
                  <c:v>82.6</c:v>
                </c:pt>
                <c:pt idx="634">
                  <c:v>82.7</c:v>
                </c:pt>
                <c:pt idx="635">
                  <c:v>82.8</c:v>
                </c:pt>
                <c:pt idx="636">
                  <c:v>82.9</c:v>
                </c:pt>
                <c:pt idx="637">
                  <c:v>83.1</c:v>
                </c:pt>
                <c:pt idx="638">
                  <c:v>83.2</c:v>
                </c:pt>
                <c:pt idx="639">
                  <c:v>83.3</c:v>
                </c:pt>
                <c:pt idx="640">
                  <c:v>82.7</c:v>
                </c:pt>
                <c:pt idx="641">
                  <c:v>82.8</c:v>
                </c:pt>
                <c:pt idx="642">
                  <c:v>83.4</c:v>
                </c:pt>
                <c:pt idx="643">
                  <c:v>83.8</c:v>
                </c:pt>
                <c:pt idx="644">
                  <c:v>83.9</c:v>
                </c:pt>
                <c:pt idx="645">
                  <c:v>81.400000000000006</c:v>
                </c:pt>
                <c:pt idx="646">
                  <c:v>81.5</c:v>
                </c:pt>
                <c:pt idx="647">
                  <c:v>81.7</c:v>
                </c:pt>
                <c:pt idx="648">
                  <c:v>81.8</c:v>
                </c:pt>
                <c:pt idx="649">
                  <c:v>81.900000000000006</c:v>
                </c:pt>
                <c:pt idx="650">
                  <c:v>82</c:v>
                </c:pt>
                <c:pt idx="651">
                  <c:v>82.1</c:v>
                </c:pt>
                <c:pt idx="652">
                  <c:v>82.3</c:v>
                </c:pt>
                <c:pt idx="653">
                  <c:v>82.4</c:v>
                </c:pt>
                <c:pt idx="654">
                  <c:v>82.5</c:v>
                </c:pt>
                <c:pt idx="655">
                  <c:v>81.900000000000006</c:v>
                </c:pt>
                <c:pt idx="656">
                  <c:v>82</c:v>
                </c:pt>
                <c:pt idx="657">
                  <c:v>82.6</c:v>
                </c:pt>
                <c:pt idx="658">
                  <c:v>83</c:v>
                </c:pt>
                <c:pt idx="659">
                  <c:v>83.1</c:v>
                </c:pt>
                <c:pt idx="660">
                  <c:v>74.3</c:v>
                </c:pt>
                <c:pt idx="661">
                  <c:v>74.400000000000006</c:v>
                </c:pt>
                <c:pt idx="662">
                  <c:v>74.599999999999994</c:v>
                </c:pt>
                <c:pt idx="663">
                  <c:v>74.7</c:v>
                </c:pt>
                <c:pt idx="664">
                  <c:v>74.8</c:v>
                </c:pt>
                <c:pt idx="665">
                  <c:v>74.900000000000006</c:v>
                </c:pt>
                <c:pt idx="666">
                  <c:v>75</c:v>
                </c:pt>
                <c:pt idx="667">
                  <c:v>75.2</c:v>
                </c:pt>
                <c:pt idx="668">
                  <c:v>75.3</c:v>
                </c:pt>
                <c:pt idx="669">
                  <c:v>75.400000000000006</c:v>
                </c:pt>
                <c:pt idx="670">
                  <c:v>74.8</c:v>
                </c:pt>
                <c:pt idx="671">
                  <c:v>74.900000000000006</c:v>
                </c:pt>
                <c:pt idx="672">
                  <c:v>75.5</c:v>
                </c:pt>
                <c:pt idx="673">
                  <c:v>75.900000000000006</c:v>
                </c:pt>
                <c:pt idx="674">
                  <c:v>76</c:v>
                </c:pt>
                <c:pt idx="675">
                  <c:v>77.5</c:v>
                </c:pt>
                <c:pt idx="676">
                  <c:v>77.599999999999994</c:v>
                </c:pt>
                <c:pt idx="677">
                  <c:v>77.8</c:v>
                </c:pt>
                <c:pt idx="678">
                  <c:v>77.900000000000006</c:v>
                </c:pt>
                <c:pt idx="679">
                  <c:v>78</c:v>
                </c:pt>
                <c:pt idx="680">
                  <c:v>78.099999999999994</c:v>
                </c:pt>
                <c:pt idx="681">
                  <c:v>78.2</c:v>
                </c:pt>
                <c:pt idx="682">
                  <c:v>78.400000000000006</c:v>
                </c:pt>
                <c:pt idx="683">
                  <c:v>78.5</c:v>
                </c:pt>
                <c:pt idx="684">
                  <c:v>78.599999999999994</c:v>
                </c:pt>
                <c:pt idx="685">
                  <c:v>78</c:v>
                </c:pt>
                <c:pt idx="686">
                  <c:v>78.099999999999994</c:v>
                </c:pt>
                <c:pt idx="687">
                  <c:v>78.7</c:v>
                </c:pt>
                <c:pt idx="688">
                  <c:v>79.099999999999994</c:v>
                </c:pt>
                <c:pt idx="689">
                  <c:v>79.2</c:v>
                </c:pt>
                <c:pt idx="690">
                  <c:v>76.599999999999994</c:v>
                </c:pt>
                <c:pt idx="691">
                  <c:v>76.7</c:v>
                </c:pt>
                <c:pt idx="692">
                  <c:v>76.900000000000006</c:v>
                </c:pt>
                <c:pt idx="693">
                  <c:v>77</c:v>
                </c:pt>
                <c:pt idx="694">
                  <c:v>77.099999999999994</c:v>
                </c:pt>
                <c:pt idx="695">
                  <c:v>77.2</c:v>
                </c:pt>
                <c:pt idx="696">
                  <c:v>77.3</c:v>
                </c:pt>
                <c:pt idx="697">
                  <c:v>77.5</c:v>
                </c:pt>
                <c:pt idx="698">
                  <c:v>77.599999999999994</c:v>
                </c:pt>
                <c:pt idx="699">
                  <c:v>77.7</c:v>
                </c:pt>
                <c:pt idx="700">
                  <c:v>77.099999999999994</c:v>
                </c:pt>
                <c:pt idx="701">
                  <c:v>77.2</c:v>
                </c:pt>
                <c:pt idx="702">
                  <c:v>77.8</c:v>
                </c:pt>
                <c:pt idx="703">
                  <c:v>78.2</c:v>
                </c:pt>
                <c:pt idx="704">
                  <c:v>78.3</c:v>
                </c:pt>
                <c:pt idx="705">
                  <c:v>75.3</c:v>
                </c:pt>
                <c:pt idx="706">
                  <c:v>75.400000000000006</c:v>
                </c:pt>
                <c:pt idx="707">
                  <c:v>75.599999999999994</c:v>
                </c:pt>
                <c:pt idx="708">
                  <c:v>75.7</c:v>
                </c:pt>
                <c:pt idx="709">
                  <c:v>75.8</c:v>
                </c:pt>
                <c:pt idx="710">
                  <c:v>75.900000000000006</c:v>
                </c:pt>
                <c:pt idx="711">
                  <c:v>76</c:v>
                </c:pt>
                <c:pt idx="712">
                  <c:v>76.2</c:v>
                </c:pt>
                <c:pt idx="713">
                  <c:v>76.3</c:v>
                </c:pt>
                <c:pt idx="714">
                  <c:v>76.400000000000006</c:v>
                </c:pt>
                <c:pt idx="715">
                  <c:v>75.8</c:v>
                </c:pt>
                <c:pt idx="716">
                  <c:v>75.900000000000006</c:v>
                </c:pt>
                <c:pt idx="717">
                  <c:v>76.5</c:v>
                </c:pt>
                <c:pt idx="718">
                  <c:v>76.900000000000006</c:v>
                </c:pt>
                <c:pt idx="719">
                  <c:v>77</c:v>
                </c:pt>
                <c:pt idx="720">
                  <c:v>52.8</c:v>
                </c:pt>
                <c:pt idx="721">
                  <c:v>52.9</c:v>
                </c:pt>
                <c:pt idx="722">
                  <c:v>53.1</c:v>
                </c:pt>
                <c:pt idx="723">
                  <c:v>53.2</c:v>
                </c:pt>
                <c:pt idx="724">
                  <c:v>53.3</c:v>
                </c:pt>
                <c:pt idx="725">
                  <c:v>53.4</c:v>
                </c:pt>
                <c:pt idx="726">
                  <c:v>53.5</c:v>
                </c:pt>
                <c:pt idx="727">
                  <c:v>53.7</c:v>
                </c:pt>
                <c:pt idx="728">
                  <c:v>53.8</c:v>
                </c:pt>
                <c:pt idx="729">
                  <c:v>53.9</c:v>
                </c:pt>
                <c:pt idx="730">
                  <c:v>53.3</c:v>
                </c:pt>
                <c:pt idx="731">
                  <c:v>53.4</c:v>
                </c:pt>
                <c:pt idx="732">
                  <c:v>54</c:v>
                </c:pt>
                <c:pt idx="733">
                  <c:v>54.4</c:v>
                </c:pt>
                <c:pt idx="734">
                  <c:v>54.5</c:v>
                </c:pt>
                <c:pt idx="735">
                  <c:v>64.8</c:v>
                </c:pt>
                <c:pt idx="736">
                  <c:v>64.900000000000006</c:v>
                </c:pt>
                <c:pt idx="737">
                  <c:v>65.099999999999994</c:v>
                </c:pt>
                <c:pt idx="738">
                  <c:v>65.2</c:v>
                </c:pt>
                <c:pt idx="739">
                  <c:v>65.3</c:v>
                </c:pt>
                <c:pt idx="740">
                  <c:v>65.400000000000006</c:v>
                </c:pt>
                <c:pt idx="741">
                  <c:v>65.5</c:v>
                </c:pt>
                <c:pt idx="742">
                  <c:v>65.7</c:v>
                </c:pt>
                <c:pt idx="743">
                  <c:v>65.8</c:v>
                </c:pt>
                <c:pt idx="744">
                  <c:v>65.900000000000006</c:v>
                </c:pt>
                <c:pt idx="745">
                  <c:v>65.3</c:v>
                </c:pt>
                <c:pt idx="746">
                  <c:v>65.400000000000006</c:v>
                </c:pt>
                <c:pt idx="747">
                  <c:v>66</c:v>
                </c:pt>
                <c:pt idx="748">
                  <c:v>66.400000000000006</c:v>
                </c:pt>
                <c:pt idx="749">
                  <c:v>66.5</c:v>
                </c:pt>
                <c:pt idx="750">
                  <c:v>70.099999999999994</c:v>
                </c:pt>
                <c:pt idx="751">
                  <c:v>70.2</c:v>
                </c:pt>
                <c:pt idx="752">
                  <c:v>70.400000000000006</c:v>
                </c:pt>
                <c:pt idx="753">
                  <c:v>70.5</c:v>
                </c:pt>
                <c:pt idx="754">
                  <c:v>70.599999999999994</c:v>
                </c:pt>
                <c:pt idx="755">
                  <c:v>70.7</c:v>
                </c:pt>
                <c:pt idx="756">
                  <c:v>70.8</c:v>
                </c:pt>
                <c:pt idx="757">
                  <c:v>71</c:v>
                </c:pt>
                <c:pt idx="758">
                  <c:v>71.099999999999994</c:v>
                </c:pt>
                <c:pt idx="759">
                  <c:v>71.2</c:v>
                </c:pt>
                <c:pt idx="760">
                  <c:v>70.599999999999994</c:v>
                </c:pt>
                <c:pt idx="761">
                  <c:v>70.7</c:v>
                </c:pt>
                <c:pt idx="762">
                  <c:v>71.3</c:v>
                </c:pt>
                <c:pt idx="763">
                  <c:v>71.7</c:v>
                </c:pt>
                <c:pt idx="764">
                  <c:v>71.8</c:v>
                </c:pt>
                <c:pt idx="765">
                  <c:v>62.4</c:v>
                </c:pt>
                <c:pt idx="766">
                  <c:v>62.5</c:v>
                </c:pt>
                <c:pt idx="767">
                  <c:v>62.7</c:v>
                </c:pt>
                <c:pt idx="768">
                  <c:v>62.8</c:v>
                </c:pt>
                <c:pt idx="769">
                  <c:v>62.9</c:v>
                </c:pt>
                <c:pt idx="770">
                  <c:v>63</c:v>
                </c:pt>
                <c:pt idx="771">
                  <c:v>63.1</c:v>
                </c:pt>
                <c:pt idx="772">
                  <c:v>63.3</c:v>
                </c:pt>
                <c:pt idx="773">
                  <c:v>63.4</c:v>
                </c:pt>
                <c:pt idx="774">
                  <c:v>63.5</c:v>
                </c:pt>
                <c:pt idx="775">
                  <c:v>62.4</c:v>
                </c:pt>
                <c:pt idx="776">
                  <c:v>62.5</c:v>
                </c:pt>
                <c:pt idx="777">
                  <c:v>63.6</c:v>
                </c:pt>
                <c:pt idx="778">
                  <c:v>64</c:v>
                </c:pt>
                <c:pt idx="779">
                  <c:v>64.099999999999994</c:v>
                </c:pt>
                <c:pt idx="780">
                  <c:v>65.3</c:v>
                </c:pt>
                <c:pt idx="781">
                  <c:v>65.400000000000006</c:v>
                </c:pt>
                <c:pt idx="782">
                  <c:v>65.599999999999994</c:v>
                </c:pt>
                <c:pt idx="783">
                  <c:v>65.7</c:v>
                </c:pt>
                <c:pt idx="784">
                  <c:v>65.8</c:v>
                </c:pt>
                <c:pt idx="785">
                  <c:v>65.900000000000006</c:v>
                </c:pt>
                <c:pt idx="786">
                  <c:v>66</c:v>
                </c:pt>
                <c:pt idx="787">
                  <c:v>66.2</c:v>
                </c:pt>
                <c:pt idx="788">
                  <c:v>66.3</c:v>
                </c:pt>
                <c:pt idx="789">
                  <c:v>66.400000000000006</c:v>
                </c:pt>
                <c:pt idx="790">
                  <c:v>65.8</c:v>
                </c:pt>
                <c:pt idx="791">
                  <c:v>65.900000000000006</c:v>
                </c:pt>
                <c:pt idx="792">
                  <c:v>66.5</c:v>
                </c:pt>
                <c:pt idx="793">
                  <c:v>66.900000000000006</c:v>
                </c:pt>
                <c:pt idx="794">
                  <c:v>67</c:v>
                </c:pt>
                <c:pt idx="795">
                  <c:v>64.8</c:v>
                </c:pt>
                <c:pt idx="796">
                  <c:v>64.900000000000006</c:v>
                </c:pt>
                <c:pt idx="797">
                  <c:v>65.099999999999994</c:v>
                </c:pt>
                <c:pt idx="798">
                  <c:v>65.2</c:v>
                </c:pt>
                <c:pt idx="799">
                  <c:v>65.3</c:v>
                </c:pt>
                <c:pt idx="800">
                  <c:v>65.400000000000006</c:v>
                </c:pt>
                <c:pt idx="801">
                  <c:v>65.5</c:v>
                </c:pt>
                <c:pt idx="802">
                  <c:v>65.7</c:v>
                </c:pt>
                <c:pt idx="803">
                  <c:v>65.8</c:v>
                </c:pt>
                <c:pt idx="804">
                  <c:v>65.900000000000006</c:v>
                </c:pt>
                <c:pt idx="805">
                  <c:v>65.3</c:v>
                </c:pt>
                <c:pt idx="806">
                  <c:v>65.400000000000006</c:v>
                </c:pt>
                <c:pt idx="807">
                  <c:v>66</c:v>
                </c:pt>
                <c:pt idx="808">
                  <c:v>66.400000000000006</c:v>
                </c:pt>
                <c:pt idx="809">
                  <c:v>66.5</c:v>
                </c:pt>
                <c:pt idx="810">
                  <c:v>72.400000000000006</c:v>
                </c:pt>
                <c:pt idx="811">
                  <c:v>72.5</c:v>
                </c:pt>
                <c:pt idx="812">
                  <c:v>72.7</c:v>
                </c:pt>
                <c:pt idx="813">
                  <c:v>72.8</c:v>
                </c:pt>
                <c:pt idx="814">
                  <c:v>72.900000000000006</c:v>
                </c:pt>
                <c:pt idx="815">
                  <c:v>73</c:v>
                </c:pt>
                <c:pt idx="816">
                  <c:v>73.099999999999994</c:v>
                </c:pt>
                <c:pt idx="817">
                  <c:v>73.3</c:v>
                </c:pt>
                <c:pt idx="818">
                  <c:v>73.400000000000006</c:v>
                </c:pt>
                <c:pt idx="819">
                  <c:v>73.5</c:v>
                </c:pt>
                <c:pt idx="820">
                  <c:v>72.900000000000006</c:v>
                </c:pt>
                <c:pt idx="821">
                  <c:v>73</c:v>
                </c:pt>
                <c:pt idx="822">
                  <c:v>73.599999999999994</c:v>
                </c:pt>
                <c:pt idx="823">
                  <c:v>74</c:v>
                </c:pt>
                <c:pt idx="824">
                  <c:v>74.099999999999994</c:v>
                </c:pt>
                <c:pt idx="825">
                  <c:v>63.7</c:v>
                </c:pt>
                <c:pt idx="826">
                  <c:v>63.8</c:v>
                </c:pt>
                <c:pt idx="827">
                  <c:v>64</c:v>
                </c:pt>
                <c:pt idx="828">
                  <c:v>64.099999999999994</c:v>
                </c:pt>
                <c:pt idx="829">
                  <c:v>64.2</c:v>
                </c:pt>
                <c:pt idx="830">
                  <c:v>64.3</c:v>
                </c:pt>
                <c:pt idx="831">
                  <c:v>64.400000000000006</c:v>
                </c:pt>
                <c:pt idx="832">
                  <c:v>64.599999999999994</c:v>
                </c:pt>
                <c:pt idx="833">
                  <c:v>64.7</c:v>
                </c:pt>
                <c:pt idx="834">
                  <c:v>64.8</c:v>
                </c:pt>
                <c:pt idx="835">
                  <c:v>64.2</c:v>
                </c:pt>
                <c:pt idx="836">
                  <c:v>64.3</c:v>
                </c:pt>
                <c:pt idx="837">
                  <c:v>64.900000000000006</c:v>
                </c:pt>
                <c:pt idx="838">
                  <c:v>65.3</c:v>
                </c:pt>
                <c:pt idx="839">
                  <c:v>65.400000000000006</c:v>
                </c:pt>
                <c:pt idx="840">
                  <c:v>74.400000000000006</c:v>
                </c:pt>
                <c:pt idx="841">
                  <c:v>74.5</c:v>
                </c:pt>
                <c:pt idx="842">
                  <c:v>74.7</c:v>
                </c:pt>
                <c:pt idx="843">
                  <c:v>74.8</c:v>
                </c:pt>
                <c:pt idx="844">
                  <c:v>74.900000000000006</c:v>
                </c:pt>
                <c:pt idx="845">
                  <c:v>75</c:v>
                </c:pt>
                <c:pt idx="846">
                  <c:v>75.099999999999994</c:v>
                </c:pt>
                <c:pt idx="847">
                  <c:v>75.3</c:v>
                </c:pt>
                <c:pt idx="848">
                  <c:v>75.400000000000006</c:v>
                </c:pt>
                <c:pt idx="849">
                  <c:v>75.5</c:v>
                </c:pt>
                <c:pt idx="850">
                  <c:v>74.900000000000006</c:v>
                </c:pt>
                <c:pt idx="851">
                  <c:v>75</c:v>
                </c:pt>
                <c:pt idx="852">
                  <c:v>75.599999999999994</c:v>
                </c:pt>
                <c:pt idx="853">
                  <c:v>76</c:v>
                </c:pt>
                <c:pt idx="854">
                  <c:v>76.099999999999994</c:v>
                </c:pt>
                <c:pt idx="855">
                  <c:v>75.099999999999994</c:v>
                </c:pt>
                <c:pt idx="856">
                  <c:v>75.2</c:v>
                </c:pt>
                <c:pt idx="857">
                  <c:v>75.400000000000006</c:v>
                </c:pt>
                <c:pt idx="858">
                  <c:v>75.5</c:v>
                </c:pt>
                <c:pt idx="859">
                  <c:v>75.599999999999994</c:v>
                </c:pt>
                <c:pt idx="860">
                  <c:v>75.7</c:v>
                </c:pt>
                <c:pt idx="861">
                  <c:v>75.8</c:v>
                </c:pt>
                <c:pt idx="862">
                  <c:v>76</c:v>
                </c:pt>
                <c:pt idx="863">
                  <c:v>76.099999999999994</c:v>
                </c:pt>
                <c:pt idx="864">
                  <c:v>76.2</c:v>
                </c:pt>
                <c:pt idx="865">
                  <c:v>75.599999999999994</c:v>
                </c:pt>
                <c:pt idx="866">
                  <c:v>75.7</c:v>
                </c:pt>
                <c:pt idx="867">
                  <c:v>76.3</c:v>
                </c:pt>
                <c:pt idx="868">
                  <c:v>76.7</c:v>
                </c:pt>
                <c:pt idx="869">
                  <c:v>76.8</c:v>
                </c:pt>
                <c:pt idx="870">
                  <c:v>81.3</c:v>
                </c:pt>
                <c:pt idx="871">
                  <c:v>81.400000000000006</c:v>
                </c:pt>
                <c:pt idx="872">
                  <c:v>81.599999999999994</c:v>
                </c:pt>
                <c:pt idx="873">
                  <c:v>81.7</c:v>
                </c:pt>
                <c:pt idx="874">
                  <c:v>81.8</c:v>
                </c:pt>
                <c:pt idx="875">
                  <c:v>81.900000000000006</c:v>
                </c:pt>
                <c:pt idx="876">
                  <c:v>82</c:v>
                </c:pt>
                <c:pt idx="877">
                  <c:v>82.2</c:v>
                </c:pt>
                <c:pt idx="878">
                  <c:v>82.3</c:v>
                </c:pt>
                <c:pt idx="879">
                  <c:v>82.4</c:v>
                </c:pt>
                <c:pt idx="880">
                  <c:v>81.8</c:v>
                </c:pt>
                <c:pt idx="881">
                  <c:v>81.900000000000006</c:v>
                </c:pt>
                <c:pt idx="882">
                  <c:v>82.5</c:v>
                </c:pt>
                <c:pt idx="883">
                  <c:v>82.9</c:v>
                </c:pt>
                <c:pt idx="884">
                  <c:v>83</c:v>
                </c:pt>
                <c:pt idx="885">
                  <c:v>80.900000000000006</c:v>
                </c:pt>
                <c:pt idx="886">
                  <c:v>81</c:v>
                </c:pt>
                <c:pt idx="887">
                  <c:v>81.2</c:v>
                </c:pt>
                <c:pt idx="888">
                  <c:v>81.3</c:v>
                </c:pt>
                <c:pt idx="889">
                  <c:v>81.400000000000006</c:v>
                </c:pt>
                <c:pt idx="890">
                  <c:v>81.5</c:v>
                </c:pt>
                <c:pt idx="891">
                  <c:v>81.599999999999994</c:v>
                </c:pt>
                <c:pt idx="892">
                  <c:v>81.8</c:v>
                </c:pt>
                <c:pt idx="893">
                  <c:v>81.900000000000006</c:v>
                </c:pt>
                <c:pt idx="894">
                  <c:v>82</c:v>
                </c:pt>
                <c:pt idx="895">
                  <c:v>81.400000000000006</c:v>
                </c:pt>
                <c:pt idx="896">
                  <c:v>81.5</c:v>
                </c:pt>
                <c:pt idx="897">
                  <c:v>82.1</c:v>
                </c:pt>
                <c:pt idx="898">
                  <c:v>82.5</c:v>
                </c:pt>
                <c:pt idx="899">
                  <c:v>82.6</c:v>
                </c:pt>
              </c:numCache>
            </c:numRef>
          </c:xVal>
          <c:yVal>
            <c:numRef>
              <c:f>DATA!$H$2:$H$901</c:f>
              <c:numCache>
                <c:formatCode>0.00</c:formatCode>
                <c:ptCount val="900"/>
                <c:pt idx="0">
                  <c:v>6.12</c:v>
                </c:pt>
                <c:pt idx="1">
                  <c:v>6.14</c:v>
                </c:pt>
                <c:pt idx="2">
                  <c:v>6.16</c:v>
                </c:pt>
                <c:pt idx="3">
                  <c:v>6.18</c:v>
                </c:pt>
                <c:pt idx="4">
                  <c:v>6.2</c:v>
                </c:pt>
                <c:pt idx="5">
                  <c:v>6.22</c:v>
                </c:pt>
                <c:pt idx="6">
                  <c:v>6.24</c:v>
                </c:pt>
                <c:pt idx="7">
                  <c:v>6.26</c:v>
                </c:pt>
                <c:pt idx="8">
                  <c:v>6.28</c:v>
                </c:pt>
                <c:pt idx="9">
                  <c:v>6.3</c:v>
                </c:pt>
                <c:pt idx="10">
                  <c:v>6.17</c:v>
                </c:pt>
                <c:pt idx="11">
                  <c:v>6.19</c:v>
                </c:pt>
                <c:pt idx="12">
                  <c:v>6.31</c:v>
                </c:pt>
                <c:pt idx="13">
                  <c:v>6.38</c:v>
                </c:pt>
                <c:pt idx="14">
                  <c:v>6.4</c:v>
                </c:pt>
                <c:pt idx="15">
                  <c:v>6.52</c:v>
                </c:pt>
                <c:pt idx="16">
                  <c:v>6.54</c:v>
                </c:pt>
                <c:pt idx="17">
                  <c:v>6.56</c:v>
                </c:pt>
                <c:pt idx="18">
                  <c:v>6.58</c:v>
                </c:pt>
                <c:pt idx="19">
                  <c:v>6.6</c:v>
                </c:pt>
                <c:pt idx="20">
                  <c:v>6.62</c:v>
                </c:pt>
                <c:pt idx="21">
                  <c:v>6.64</c:v>
                </c:pt>
                <c:pt idx="22">
                  <c:v>6.66</c:v>
                </c:pt>
                <c:pt idx="23">
                  <c:v>6.68</c:v>
                </c:pt>
                <c:pt idx="24">
                  <c:v>6.7</c:v>
                </c:pt>
                <c:pt idx="25">
                  <c:v>6.57</c:v>
                </c:pt>
                <c:pt idx="26">
                  <c:v>6.59</c:v>
                </c:pt>
                <c:pt idx="27">
                  <c:v>6.71</c:v>
                </c:pt>
                <c:pt idx="28">
                  <c:v>6.78</c:v>
                </c:pt>
                <c:pt idx="29">
                  <c:v>6.8</c:v>
                </c:pt>
                <c:pt idx="30">
                  <c:v>6.42</c:v>
                </c:pt>
                <c:pt idx="31">
                  <c:v>6.44</c:v>
                </c:pt>
                <c:pt idx="32">
                  <c:v>6.46</c:v>
                </c:pt>
                <c:pt idx="33">
                  <c:v>6.48</c:v>
                </c:pt>
                <c:pt idx="34">
                  <c:v>6.5</c:v>
                </c:pt>
                <c:pt idx="35">
                  <c:v>6.52</c:v>
                </c:pt>
                <c:pt idx="36">
                  <c:v>6.54</c:v>
                </c:pt>
                <c:pt idx="37">
                  <c:v>6.56</c:v>
                </c:pt>
                <c:pt idx="38">
                  <c:v>6.58</c:v>
                </c:pt>
                <c:pt idx="39">
                  <c:v>6.6</c:v>
                </c:pt>
                <c:pt idx="40">
                  <c:v>6.47</c:v>
                </c:pt>
                <c:pt idx="41">
                  <c:v>6.49</c:v>
                </c:pt>
                <c:pt idx="42">
                  <c:v>6.61</c:v>
                </c:pt>
                <c:pt idx="43">
                  <c:v>6.68</c:v>
                </c:pt>
                <c:pt idx="44">
                  <c:v>6.7</c:v>
                </c:pt>
                <c:pt idx="45">
                  <c:v>6.12</c:v>
                </c:pt>
                <c:pt idx="46">
                  <c:v>6.14</c:v>
                </c:pt>
                <c:pt idx="47">
                  <c:v>6.16</c:v>
                </c:pt>
                <c:pt idx="48">
                  <c:v>6.18</c:v>
                </c:pt>
                <c:pt idx="49">
                  <c:v>6.2</c:v>
                </c:pt>
                <c:pt idx="50">
                  <c:v>6.22</c:v>
                </c:pt>
                <c:pt idx="51">
                  <c:v>6.24</c:v>
                </c:pt>
                <c:pt idx="52">
                  <c:v>6.26</c:v>
                </c:pt>
                <c:pt idx="53">
                  <c:v>6.28</c:v>
                </c:pt>
                <c:pt idx="54">
                  <c:v>6.3</c:v>
                </c:pt>
                <c:pt idx="55">
                  <c:v>6.17</c:v>
                </c:pt>
                <c:pt idx="56">
                  <c:v>6.19</c:v>
                </c:pt>
                <c:pt idx="57">
                  <c:v>6.31</c:v>
                </c:pt>
                <c:pt idx="58">
                  <c:v>6.38</c:v>
                </c:pt>
                <c:pt idx="59">
                  <c:v>6.4</c:v>
                </c:pt>
                <c:pt idx="60">
                  <c:v>5.82</c:v>
                </c:pt>
                <c:pt idx="61">
                  <c:v>5.84</c:v>
                </c:pt>
                <c:pt idx="62">
                  <c:v>5.86</c:v>
                </c:pt>
                <c:pt idx="63">
                  <c:v>5.88</c:v>
                </c:pt>
                <c:pt idx="64">
                  <c:v>5.9</c:v>
                </c:pt>
                <c:pt idx="65">
                  <c:v>5.92</c:v>
                </c:pt>
                <c:pt idx="66">
                  <c:v>5.94</c:v>
                </c:pt>
                <c:pt idx="67">
                  <c:v>5.96</c:v>
                </c:pt>
                <c:pt idx="68">
                  <c:v>5.98</c:v>
                </c:pt>
                <c:pt idx="69">
                  <c:v>6</c:v>
                </c:pt>
                <c:pt idx="70">
                  <c:v>5.87</c:v>
                </c:pt>
                <c:pt idx="71">
                  <c:v>5.89</c:v>
                </c:pt>
                <c:pt idx="72">
                  <c:v>6.01</c:v>
                </c:pt>
                <c:pt idx="73">
                  <c:v>6.08</c:v>
                </c:pt>
                <c:pt idx="74">
                  <c:v>6.1</c:v>
                </c:pt>
                <c:pt idx="75">
                  <c:v>7.12</c:v>
                </c:pt>
                <c:pt idx="76">
                  <c:v>7.14</c:v>
                </c:pt>
                <c:pt idx="77">
                  <c:v>7.16</c:v>
                </c:pt>
                <c:pt idx="78">
                  <c:v>7.18</c:v>
                </c:pt>
                <c:pt idx="79">
                  <c:v>7.2</c:v>
                </c:pt>
                <c:pt idx="80">
                  <c:v>7.22</c:v>
                </c:pt>
                <c:pt idx="81">
                  <c:v>7.24</c:v>
                </c:pt>
                <c:pt idx="82">
                  <c:v>7.26</c:v>
                </c:pt>
                <c:pt idx="83">
                  <c:v>7.28</c:v>
                </c:pt>
                <c:pt idx="84">
                  <c:v>7.3</c:v>
                </c:pt>
                <c:pt idx="85">
                  <c:v>7.17</c:v>
                </c:pt>
                <c:pt idx="86">
                  <c:v>7.19</c:v>
                </c:pt>
                <c:pt idx="87">
                  <c:v>7.31</c:v>
                </c:pt>
                <c:pt idx="88">
                  <c:v>7.38</c:v>
                </c:pt>
                <c:pt idx="89">
                  <c:v>7.4</c:v>
                </c:pt>
                <c:pt idx="90">
                  <c:v>6.62</c:v>
                </c:pt>
                <c:pt idx="91">
                  <c:v>6.64</c:v>
                </c:pt>
                <c:pt idx="92">
                  <c:v>6.66</c:v>
                </c:pt>
                <c:pt idx="93">
                  <c:v>6.68</c:v>
                </c:pt>
                <c:pt idx="94">
                  <c:v>6.7</c:v>
                </c:pt>
                <c:pt idx="95">
                  <c:v>6.72</c:v>
                </c:pt>
                <c:pt idx="96">
                  <c:v>6.74</c:v>
                </c:pt>
                <c:pt idx="97">
                  <c:v>6.76</c:v>
                </c:pt>
                <c:pt idx="98">
                  <c:v>6.78</c:v>
                </c:pt>
                <c:pt idx="99">
                  <c:v>6.8</c:v>
                </c:pt>
                <c:pt idx="100">
                  <c:v>6.67</c:v>
                </c:pt>
                <c:pt idx="101">
                  <c:v>6.69</c:v>
                </c:pt>
                <c:pt idx="102">
                  <c:v>6.81</c:v>
                </c:pt>
                <c:pt idx="103">
                  <c:v>6.88</c:v>
                </c:pt>
                <c:pt idx="104">
                  <c:v>6.9</c:v>
                </c:pt>
                <c:pt idx="105">
                  <c:v>7.02</c:v>
                </c:pt>
                <c:pt idx="106">
                  <c:v>7.04</c:v>
                </c:pt>
                <c:pt idx="107">
                  <c:v>7.06</c:v>
                </c:pt>
                <c:pt idx="108">
                  <c:v>7.08</c:v>
                </c:pt>
                <c:pt idx="109">
                  <c:v>7.1</c:v>
                </c:pt>
                <c:pt idx="110">
                  <c:v>7.12</c:v>
                </c:pt>
                <c:pt idx="111">
                  <c:v>7.14</c:v>
                </c:pt>
                <c:pt idx="112">
                  <c:v>7.16</c:v>
                </c:pt>
                <c:pt idx="113">
                  <c:v>7.18</c:v>
                </c:pt>
                <c:pt idx="114">
                  <c:v>7.2</c:v>
                </c:pt>
                <c:pt idx="115">
                  <c:v>7.07</c:v>
                </c:pt>
                <c:pt idx="116">
                  <c:v>7.09</c:v>
                </c:pt>
                <c:pt idx="117">
                  <c:v>7.21</c:v>
                </c:pt>
                <c:pt idx="118">
                  <c:v>7.28</c:v>
                </c:pt>
                <c:pt idx="119">
                  <c:v>7.3</c:v>
                </c:pt>
                <c:pt idx="120">
                  <c:v>7.02</c:v>
                </c:pt>
                <c:pt idx="121">
                  <c:v>7.04</c:v>
                </c:pt>
                <c:pt idx="122">
                  <c:v>7.06</c:v>
                </c:pt>
                <c:pt idx="123">
                  <c:v>7.08</c:v>
                </c:pt>
                <c:pt idx="124">
                  <c:v>7.1</c:v>
                </c:pt>
                <c:pt idx="125">
                  <c:v>7.12</c:v>
                </c:pt>
                <c:pt idx="126">
                  <c:v>7.14</c:v>
                </c:pt>
                <c:pt idx="127">
                  <c:v>7.16</c:v>
                </c:pt>
                <c:pt idx="128">
                  <c:v>7.18</c:v>
                </c:pt>
                <c:pt idx="129">
                  <c:v>7.2</c:v>
                </c:pt>
                <c:pt idx="130">
                  <c:v>7.07</c:v>
                </c:pt>
                <c:pt idx="131">
                  <c:v>7.09</c:v>
                </c:pt>
                <c:pt idx="132">
                  <c:v>7.21</c:v>
                </c:pt>
                <c:pt idx="133">
                  <c:v>7.28</c:v>
                </c:pt>
                <c:pt idx="134">
                  <c:v>7.3</c:v>
                </c:pt>
                <c:pt idx="135">
                  <c:v>7.42</c:v>
                </c:pt>
                <c:pt idx="136">
                  <c:v>7.44</c:v>
                </c:pt>
                <c:pt idx="137">
                  <c:v>7.46</c:v>
                </c:pt>
                <c:pt idx="138">
                  <c:v>7.48</c:v>
                </c:pt>
                <c:pt idx="139">
                  <c:v>7.5</c:v>
                </c:pt>
                <c:pt idx="140">
                  <c:v>7.52</c:v>
                </c:pt>
                <c:pt idx="141">
                  <c:v>7.54</c:v>
                </c:pt>
                <c:pt idx="142">
                  <c:v>7.56</c:v>
                </c:pt>
                <c:pt idx="143">
                  <c:v>7.58</c:v>
                </c:pt>
                <c:pt idx="144">
                  <c:v>7.6</c:v>
                </c:pt>
                <c:pt idx="145">
                  <c:v>7.47</c:v>
                </c:pt>
                <c:pt idx="146">
                  <c:v>7.49</c:v>
                </c:pt>
                <c:pt idx="147">
                  <c:v>7.61</c:v>
                </c:pt>
                <c:pt idx="148">
                  <c:v>7.68</c:v>
                </c:pt>
                <c:pt idx="149">
                  <c:v>7.7</c:v>
                </c:pt>
                <c:pt idx="150">
                  <c:v>7.22</c:v>
                </c:pt>
                <c:pt idx="151">
                  <c:v>7.24</c:v>
                </c:pt>
                <c:pt idx="152">
                  <c:v>7.26</c:v>
                </c:pt>
                <c:pt idx="153">
                  <c:v>7.28</c:v>
                </c:pt>
                <c:pt idx="154">
                  <c:v>7.3</c:v>
                </c:pt>
                <c:pt idx="155">
                  <c:v>7.32</c:v>
                </c:pt>
                <c:pt idx="156">
                  <c:v>7.34</c:v>
                </c:pt>
                <c:pt idx="157">
                  <c:v>7.36</c:v>
                </c:pt>
                <c:pt idx="158">
                  <c:v>7.38</c:v>
                </c:pt>
                <c:pt idx="159">
                  <c:v>7.4</c:v>
                </c:pt>
                <c:pt idx="160">
                  <c:v>7.27</c:v>
                </c:pt>
                <c:pt idx="161">
                  <c:v>7.29</c:v>
                </c:pt>
                <c:pt idx="162">
                  <c:v>7.41</c:v>
                </c:pt>
                <c:pt idx="163">
                  <c:v>7.48</c:v>
                </c:pt>
                <c:pt idx="164">
                  <c:v>7.5</c:v>
                </c:pt>
                <c:pt idx="165">
                  <c:v>6.52</c:v>
                </c:pt>
                <c:pt idx="166">
                  <c:v>6.54</c:v>
                </c:pt>
                <c:pt idx="167">
                  <c:v>6.56</c:v>
                </c:pt>
                <c:pt idx="168">
                  <c:v>6.58</c:v>
                </c:pt>
                <c:pt idx="169">
                  <c:v>6.6</c:v>
                </c:pt>
                <c:pt idx="170">
                  <c:v>6.62</c:v>
                </c:pt>
                <c:pt idx="171">
                  <c:v>6.64</c:v>
                </c:pt>
                <c:pt idx="172">
                  <c:v>6.66</c:v>
                </c:pt>
                <c:pt idx="173">
                  <c:v>6.68</c:v>
                </c:pt>
                <c:pt idx="174">
                  <c:v>6.7</c:v>
                </c:pt>
                <c:pt idx="175">
                  <c:v>6.57</c:v>
                </c:pt>
                <c:pt idx="176">
                  <c:v>6.59</c:v>
                </c:pt>
                <c:pt idx="177">
                  <c:v>6.71</c:v>
                </c:pt>
                <c:pt idx="178">
                  <c:v>6.78</c:v>
                </c:pt>
                <c:pt idx="179">
                  <c:v>6.8</c:v>
                </c:pt>
                <c:pt idx="180">
                  <c:v>6.82</c:v>
                </c:pt>
                <c:pt idx="181">
                  <c:v>6.84</c:v>
                </c:pt>
                <c:pt idx="182">
                  <c:v>6.86</c:v>
                </c:pt>
                <c:pt idx="183">
                  <c:v>6.88</c:v>
                </c:pt>
                <c:pt idx="184">
                  <c:v>6.9</c:v>
                </c:pt>
                <c:pt idx="185">
                  <c:v>6.92</c:v>
                </c:pt>
                <c:pt idx="186">
                  <c:v>6.94</c:v>
                </c:pt>
                <c:pt idx="187">
                  <c:v>6.96</c:v>
                </c:pt>
                <c:pt idx="188">
                  <c:v>6.98</c:v>
                </c:pt>
                <c:pt idx="189">
                  <c:v>7</c:v>
                </c:pt>
                <c:pt idx="190">
                  <c:v>6.87</c:v>
                </c:pt>
                <c:pt idx="191">
                  <c:v>6.89</c:v>
                </c:pt>
                <c:pt idx="192">
                  <c:v>7.01</c:v>
                </c:pt>
                <c:pt idx="193">
                  <c:v>7.08</c:v>
                </c:pt>
                <c:pt idx="194">
                  <c:v>7.1</c:v>
                </c:pt>
                <c:pt idx="195">
                  <c:v>5.72</c:v>
                </c:pt>
                <c:pt idx="196">
                  <c:v>5.74</c:v>
                </c:pt>
                <c:pt idx="197">
                  <c:v>5.76</c:v>
                </c:pt>
                <c:pt idx="198">
                  <c:v>5.78</c:v>
                </c:pt>
                <c:pt idx="199">
                  <c:v>5.8</c:v>
                </c:pt>
                <c:pt idx="200">
                  <c:v>5.82</c:v>
                </c:pt>
                <c:pt idx="201">
                  <c:v>5.84</c:v>
                </c:pt>
                <c:pt idx="202">
                  <c:v>5.86</c:v>
                </c:pt>
                <c:pt idx="203">
                  <c:v>5.88</c:v>
                </c:pt>
                <c:pt idx="204">
                  <c:v>5.9</c:v>
                </c:pt>
                <c:pt idx="205">
                  <c:v>5.77</c:v>
                </c:pt>
                <c:pt idx="206">
                  <c:v>5.79</c:v>
                </c:pt>
                <c:pt idx="207">
                  <c:v>5.91</c:v>
                </c:pt>
                <c:pt idx="208">
                  <c:v>5.98</c:v>
                </c:pt>
                <c:pt idx="209">
                  <c:v>6</c:v>
                </c:pt>
                <c:pt idx="210">
                  <c:v>5.52</c:v>
                </c:pt>
                <c:pt idx="211">
                  <c:v>5.54</c:v>
                </c:pt>
                <c:pt idx="212">
                  <c:v>5.56</c:v>
                </c:pt>
                <c:pt idx="213">
                  <c:v>5.58</c:v>
                </c:pt>
                <c:pt idx="214">
                  <c:v>5.6</c:v>
                </c:pt>
                <c:pt idx="215">
                  <c:v>5.62</c:v>
                </c:pt>
                <c:pt idx="216">
                  <c:v>5.64</c:v>
                </c:pt>
                <c:pt idx="217">
                  <c:v>5.66</c:v>
                </c:pt>
                <c:pt idx="218">
                  <c:v>5.68</c:v>
                </c:pt>
                <c:pt idx="219">
                  <c:v>5.7</c:v>
                </c:pt>
                <c:pt idx="220">
                  <c:v>5.57</c:v>
                </c:pt>
                <c:pt idx="221">
                  <c:v>5.59</c:v>
                </c:pt>
                <c:pt idx="222">
                  <c:v>5.71</c:v>
                </c:pt>
                <c:pt idx="223">
                  <c:v>5.78</c:v>
                </c:pt>
                <c:pt idx="224">
                  <c:v>5.8</c:v>
                </c:pt>
                <c:pt idx="225">
                  <c:v>6.42</c:v>
                </c:pt>
                <c:pt idx="226">
                  <c:v>6.44</c:v>
                </c:pt>
                <c:pt idx="227">
                  <c:v>6.46</c:v>
                </c:pt>
                <c:pt idx="228">
                  <c:v>6.48</c:v>
                </c:pt>
                <c:pt idx="229">
                  <c:v>6.5</c:v>
                </c:pt>
                <c:pt idx="230">
                  <c:v>6.52</c:v>
                </c:pt>
                <c:pt idx="231">
                  <c:v>6.54</c:v>
                </c:pt>
                <c:pt idx="232">
                  <c:v>6.56</c:v>
                </c:pt>
                <c:pt idx="233">
                  <c:v>6.58</c:v>
                </c:pt>
                <c:pt idx="234">
                  <c:v>6.6</c:v>
                </c:pt>
                <c:pt idx="235">
                  <c:v>6.47</c:v>
                </c:pt>
                <c:pt idx="236">
                  <c:v>6.49</c:v>
                </c:pt>
                <c:pt idx="237">
                  <c:v>6.61</c:v>
                </c:pt>
                <c:pt idx="238">
                  <c:v>6.68</c:v>
                </c:pt>
                <c:pt idx="239">
                  <c:v>6.7</c:v>
                </c:pt>
                <c:pt idx="240">
                  <c:v>6.72</c:v>
                </c:pt>
                <c:pt idx="241">
                  <c:v>6.74</c:v>
                </c:pt>
                <c:pt idx="242">
                  <c:v>6.76</c:v>
                </c:pt>
                <c:pt idx="243">
                  <c:v>6.78</c:v>
                </c:pt>
                <c:pt idx="244">
                  <c:v>6.8</c:v>
                </c:pt>
                <c:pt idx="245">
                  <c:v>6.82</c:v>
                </c:pt>
                <c:pt idx="246">
                  <c:v>6.84</c:v>
                </c:pt>
                <c:pt idx="247">
                  <c:v>6.86</c:v>
                </c:pt>
                <c:pt idx="248">
                  <c:v>6.88</c:v>
                </c:pt>
                <c:pt idx="249">
                  <c:v>6.9</c:v>
                </c:pt>
                <c:pt idx="250">
                  <c:v>6.77</c:v>
                </c:pt>
                <c:pt idx="251">
                  <c:v>6.79</c:v>
                </c:pt>
                <c:pt idx="252">
                  <c:v>6.91</c:v>
                </c:pt>
                <c:pt idx="253">
                  <c:v>6.98</c:v>
                </c:pt>
                <c:pt idx="254">
                  <c:v>7</c:v>
                </c:pt>
                <c:pt idx="255">
                  <c:v>6.92</c:v>
                </c:pt>
                <c:pt idx="256">
                  <c:v>6.94</c:v>
                </c:pt>
                <c:pt idx="257">
                  <c:v>6.96</c:v>
                </c:pt>
                <c:pt idx="258">
                  <c:v>6.98</c:v>
                </c:pt>
                <c:pt idx="259">
                  <c:v>7</c:v>
                </c:pt>
                <c:pt idx="260">
                  <c:v>7.02</c:v>
                </c:pt>
                <c:pt idx="261">
                  <c:v>7.04</c:v>
                </c:pt>
                <c:pt idx="262">
                  <c:v>7.06</c:v>
                </c:pt>
                <c:pt idx="263">
                  <c:v>7.08</c:v>
                </c:pt>
                <c:pt idx="264">
                  <c:v>7.1</c:v>
                </c:pt>
                <c:pt idx="265">
                  <c:v>6.97</c:v>
                </c:pt>
                <c:pt idx="266">
                  <c:v>6.99</c:v>
                </c:pt>
                <c:pt idx="267">
                  <c:v>7.11</c:v>
                </c:pt>
                <c:pt idx="268">
                  <c:v>7.18</c:v>
                </c:pt>
                <c:pt idx="269">
                  <c:v>7.2</c:v>
                </c:pt>
                <c:pt idx="270">
                  <c:v>6.02</c:v>
                </c:pt>
                <c:pt idx="271">
                  <c:v>6.04</c:v>
                </c:pt>
                <c:pt idx="272">
                  <c:v>6.06</c:v>
                </c:pt>
                <c:pt idx="273">
                  <c:v>6.08</c:v>
                </c:pt>
                <c:pt idx="274">
                  <c:v>6.1</c:v>
                </c:pt>
                <c:pt idx="275">
                  <c:v>6.12</c:v>
                </c:pt>
                <c:pt idx="276">
                  <c:v>6.14</c:v>
                </c:pt>
                <c:pt idx="277">
                  <c:v>6.16</c:v>
                </c:pt>
                <c:pt idx="278">
                  <c:v>6.18</c:v>
                </c:pt>
                <c:pt idx="279">
                  <c:v>6.2</c:v>
                </c:pt>
                <c:pt idx="280">
                  <c:v>6.07</c:v>
                </c:pt>
                <c:pt idx="281">
                  <c:v>6.09</c:v>
                </c:pt>
                <c:pt idx="282">
                  <c:v>6.21</c:v>
                </c:pt>
                <c:pt idx="283">
                  <c:v>6.28</c:v>
                </c:pt>
                <c:pt idx="284">
                  <c:v>6.3</c:v>
                </c:pt>
                <c:pt idx="285">
                  <c:v>6.42</c:v>
                </c:pt>
                <c:pt idx="286">
                  <c:v>6.44</c:v>
                </c:pt>
                <c:pt idx="287">
                  <c:v>6.46</c:v>
                </c:pt>
                <c:pt idx="288">
                  <c:v>6.48</c:v>
                </c:pt>
                <c:pt idx="289">
                  <c:v>6.5</c:v>
                </c:pt>
                <c:pt idx="290">
                  <c:v>6.52</c:v>
                </c:pt>
                <c:pt idx="291">
                  <c:v>6.54</c:v>
                </c:pt>
                <c:pt idx="292">
                  <c:v>6.56</c:v>
                </c:pt>
                <c:pt idx="293">
                  <c:v>6.58</c:v>
                </c:pt>
                <c:pt idx="294">
                  <c:v>6.6</c:v>
                </c:pt>
                <c:pt idx="295">
                  <c:v>6.47</c:v>
                </c:pt>
                <c:pt idx="296">
                  <c:v>6.49</c:v>
                </c:pt>
                <c:pt idx="297">
                  <c:v>6.61</c:v>
                </c:pt>
                <c:pt idx="298">
                  <c:v>6.68</c:v>
                </c:pt>
                <c:pt idx="299">
                  <c:v>6.7</c:v>
                </c:pt>
                <c:pt idx="300">
                  <c:v>6.72</c:v>
                </c:pt>
                <c:pt idx="301">
                  <c:v>6.74</c:v>
                </c:pt>
                <c:pt idx="302">
                  <c:v>6.76</c:v>
                </c:pt>
                <c:pt idx="303">
                  <c:v>6.78</c:v>
                </c:pt>
                <c:pt idx="304">
                  <c:v>6.8</c:v>
                </c:pt>
                <c:pt idx="305">
                  <c:v>6.82</c:v>
                </c:pt>
                <c:pt idx="306">
                  <c:v>6.84</c:v>
                </c:pt>
                <c:pt idx="307">
                  <c:v>6.86</c:v>
                </c:pt>
                <c:pt idx="308">
                  <c:v>6.88</c:v>
                </c:pt>
                <c:pt idx="309">
                  <c:v>6.9</c:v>
                </c:pt>
                <c:pt idx="310">
                  <c:v>6.77</c:v>
                </c:pt>
                <c:pt idx="311">
                  <c:v>6.79</c:v>
                </c:pt>
                <c:pt idx="312">
                  <c:v>6.91</c:v>
                </c:pt>
                <c:pt idx="313">
                  <c:v>6.98</c:v>
                </c:pt>
                <c:pt idx="314">
                  <c:v>7</c:v>
                </c:pt>
                <c:pt idx="315">
                  <c:v>5.82</c:v>
                </c:pt>
                <c:pt idx="316">
                  <c:v>5.84</c:v>
                </c:pt>
                <c:pt idx="317">
                  <c:v>5.86</c:v>
                </c:pt>
                <c:pt idx="318">
                  <c:v>5.88</c:v>
                </c:pt>
                <c:pt idx="319">
                  <c:v>5.9</c:v>
                </c:pt>
                <c:pt idx="320">
                  <c:v>5.92</c:v>
                </c:pt>
                <c:pt idx="321">
                  <c:v>5.94</c:v>
                </c:pt>
                <c:pt idx="322">
                  <c:v>5.96</c:v>
                </c:pt>
                <c:pt idx="323">
                  <c:v>5.98</c:v>
                </c:pt>
                <c:pt idx="324">
                  <c:v>6</c:v>
                </c:pt>
                <c:pt idx="325">
                  <c:v>5.87</c:v>
                </c:pt>
                <c:pt idx="326">
                  <c:v>5.89</c:v>
                </c:pt>
                <c:pt idx="327">
                  <c:v>6.01</c:v>
                </c:pt>
                <c:pt idx="328">
                  <c:v>6.08</c:v>
                </c:pt>
                <c:pt idx="329">
                  <c:v>6.1</c:v>
                </c:pt>
                <c:pt idx="330">
                  <c:v>6.62</c:v>
                </c:pt>
                <c:pt idx="331">
                  <c:v>6.64</c:v>
                </c:pt>
                <c:pt idx="332">
                  <c:v>6.66</c:v>
                </c:pt>
                <c:pt idx="333">
                  <c:v>6.68</c:v>
                </c:pt>
                <c:pt idx="334">
                  <c:v>6.7</c:v>
                </c:pt>
                <c:pt idx="335">
                  <c:v>6.72</c:v>
                </c:pt>
                <c:pt idx="336">
                  <c:v>6.74</c:v>
                </c:pt>
                <c:pt idx="337">
                  <c:v>6.76</c:v>
                </c:pt>
                <c:pt idx="338">
                  <c:v>6.78</c:v>
                </c:pt>
                <c:pt idx="339">
                  <c:v>6.8</c:v>
                </c:pt>
                <c:pt idx="340">
                  <c:v>6.67</c:v>
                </c:pt>
                <c:pt idx="341">
                  <c:v>6.69</c:v>
                </c:pt>
                <c:pt idx="342">
                  <c:v>6.81</c:v>
                </c:pt>
                <c:pt idx="343">
                  <c:v>6.88</c:v>
                </c:pt>
                <c:pt idx="344">
                  <c:v>6.9</c:v>
                </c:pt>
                <c:pt idx="345">
                  <c:v>6.12</c:v>
                </c:pt>
                <c:pt idx="346">
                  <c:v>6.14</c:v>
                </c:pt>
                <c:pt idx="347">
                  <c:v>6.16</c:v>
                </c:pt>
                <c:pt idx="348">
                  <c:v>6.18</c:v>
                </c:pt>
                <c:pt idx="349">
                  <c:v>6.2</c:v>
                </c:pt>
                <c:pt idx="350">
                  <c:v>6.22</c:v>
                </c:pt>
                <c:pt idx="351">
                  <c:v>6.24</c:v>
                </c:pt>
                <c:pt idx="352">
                  <c:v>6.26</c:v>
                </c:pt>
                <c:pt idx="353">
                  <c:v>6.28</c:v>
                </c:pt>
                <c:pt idx="354">
                  <c:v>6.3</c:v>
                </c:pt>
                <c:pt idx="355">
                  <c:v>6.17</c:v>
                </c:pt>
                <c:pt idx="356">
                  <c:v>6.19</c:v>
                </c:pt>
                <c:pt idx="357">
                  <c:v>6.31</c:v>
                </c:pt>
                <c:pt idx="358">
                  <c:v>6.38</c:v>
                </c:pt>
                <c:pt idx="359">
                  <c:v>6.4</c:v>
                </c:pt>
                <c:pt idx="360">
                  <c:v>6.22</c:v>
                </c:pt>
                <c:pt idx="361">
                  <c:v>6.24</c:v>
                </c:pt>
                <c:pt idx="362">
                  <c:v>6.26</c:v>
                </c:pt>
                <c:pt idx="363">
                  <c:v>6.28</c:v>
                </c:pt>
                <c:pt idx="364">
                  <c:v>6.3</c:v>
                </c:pt>
                <c:pt idx="365">
                  <c:v>6.32</c:v>
                </c:pt>
                <c:pt idx="366">
                  <c:v>6.34</c:v>
                </c:pt>
                <c:pt idx="367">
                  <c:v>6.36</c:v>
                </c:pt>
                <c:pt idx="368">
                  <c:v>6.38</c:v>
                </c:pt>
                <c:pt idx="369">
                  <c:v>6.4</c:v>
                </c:pt>
                <c:pt idx="370">
                  <c:v>6.27</c:v>
                </c:pt>
                <c:pt idx="371">
                  <c:v>6.29</c:v>
                </c:pt>
                <c:pt idx="372">
                  <c:v>6.41</c:v>
                </c:pt>
                <c:pt idx="373">
                  <c:v>6.48</c:v>
                </c:pt>
                <c:pt idx="374">
                  <c:v>6.5</c:v>
                </c:pt>
                <c:pt idx="375">
                  <c:v>5.82</c:v>
                </c:pt>
                <c:pt idx="376">
                  <c:v>5.84</c:v>
                </c:pt>
                <c:pt idx="377">
                  <c:v>5.86</c:v>
                </c:pt>
                <c:pt idx="378">
                  <c:v>5.88</c:v>
                </c:pt>
                <c:pt idx="379">
                  <c:v>5.9</c:v>
                </c:pt>
                <c:pt idx="380">
                  <c:v>5.92</c:v>
                </c:pt>
                <c:pt idx="381">
                  <c:v>5.94</c:v>
                </c:pt>
                <c:pt idx="382">
                  <c:v>5.96</c:v>
                </c:pt>
                <c:pt idx="383">
                  <c:v>5.98</c:v>
                </c:pt>
                <c:pt idx="384">
                  <c:v>6</c:v>
                </c:pt>
                <c:pt idx="385">
                  <c:v>5.87</c:v>
                </c:pt>
                <c:pt idx="386">
                  <c:v>5.89</c:v>
                </c:pt>
                <c:pt idx="387">
                  <c:v>6.01</c:v>
                </c:pt>
                <c:pt idx="388">
                  <c:v>6.08</c:v>
                </c:pt>
                <c:pt idx="389">
                  <c:v>6.1</c:v>
                </c:pt>
                <c:pt idx="390">
                  <c:v>6.02</c:v>
                </c:pt>
                <c:pt idx="391">
                  <c:v>6.04</c:v>
                </c:pt>
                <c:pt idx="392">
                  <c:v>6.06</c:v>
                </c:pt>
                <c:pt idx="393">
                  <c:v>6.08</c:v>
                </c:pt>
                <c:pt idx="394">
                  <c:v>6.1</c:v>
                </c:pt>
                <c:pt idx="395">
                  <c:v>6.12</c:v>
                </c:pt>
                <c:pt idx="396">
                  <c:v>6.14</c:v>
                </c:pt>
                <c:pt idx="397">
                  <c:v>6.16</c:v>
                </c:pt>
                <c:pt idx="398">
                  <c:v>6.18</c:v>
                </c:pt>
                <c:pt idx="399">
                  <c:v>6.2</c:v>
                </c:pt>
                <c:pt idx="400">
                  <c:v>6.07</c:v>
                </c:pt>
                <c:pt idx="401">
                  <c:v>6.09</c:v>
                </c:pt>
                <c:pt idx="402">
                  <c:v>6.21</c:v>
                </c:pt>
                <c:pt idx="403">
                  <c:v>6.28</c:v>
                </c:pt>
                <c:pt idx="404">
                  <c:v>6.3</c:v>
                </c:pt>
                <c:pt idx="405">
                  <c:v>5.92</c:v>
                </c:pt>
                <c:pt idx="406">
                  <c:v>5.94</c:v>
                </c:pt>
                <c:pt idx="407">
                  <c:v>5.96</c:v>
                </c:pt>
                <c:pt idx="408">
                  <c:v>5.98</c:v>
                </c:pt>
                <c:pt idx="409">
                  <c:v>6</c:v>
                </c:pt>
                <c:pt idx="410">
                  <c:v>6.02</c:v>
                </c:pt>
                <c:pt idx="411">
                  <c:v>6.04</c:v>
                </c:pt>
                <c:pt idx="412">
                  <c:v>6.06</c:v>
                </c:pt>
                <c:pt idx="413">
                  <c:v>6.08</c:v>
                </c:pt>
                <c:pt idx="414">
                  <c:v>6.1</c:v>
                </c:pt>
                <c:pt idx="415">
                  <c:v>5.97</c:v>
                </c:pt>
                <c:pt idx="416">
                  <c:v>5.99</c:v>
                </c:pt>
                <c:pt idx="417">
                  <c:v>6.11</c:v>
                </c:pt>
                <c:pt idx="418">
                  <c:v>6.18</c:v>
                </c:pt>
                <c:pt idx="419">
                  <c:v>6.2</c:v>
                </c:pt>
                <c:pt idx="420">
                  <c:v>5.62</c:v>
                </c:pt>
                <c:pt idx="421">
                  <c:v>5.64</c:v>
                </c:pt>
                <c:pt idx="422">
                  <c:v>5.66</c:v>
                </c:pt>
                <c:pt idx="423">
                  <c:v>5.68</c:v>
                </c:pt>
                <c:pt idx="424">
                  <c:v>5.7</c:v>
                </c:pt>
                <c:pt idx="425">
                  <c:v>5.72</c:v>
                </c:pt>
                <c:pt idx="426">
                  <c:v>5.74</c:v>
                </c:pt>
                <c:pt idx="427">
                  <c:v>5.76</c:v>
                </c:pt>
                <c:pt idx="428">
                  <c:v>5.78</c:v>
                </c:pt>
                <c:pt idx="429">
                  <c:v>5.8</c:v>
                </c:pt>
                <c:pt idx="430">
                  <c:v>5.67</c:v>
                </c:pt>
                <c:pt idx="431">
                  <c:v>5.69</c:v>
                </c:pt>
                <c:pt idx="432">
                  <c:v>5.81</c:v>
                </c:pt>
                <c:pt idx="433">
                  <c:v>5.88</c:v>
                </c:pt>
                <c:pt idx="434">
                  <c:v>5.9</c:v>
                </c:pt>
                <c:pt idx="435">
                  <c:v>6.42</c:v>
                </c:pt>
                <c:pt idx="436">
                  <c:v>6.44</c:v>
                </c:pt>
                <c:pt idx="437">
                  <c:v>6.46</c:v>
                </c:pt>
                <c:pt idx="438">
                  <c:v>6.48</c:v>
                </c:pt>
                <c:pt idx="439">
                  <c:v>6.5</c:v>
                </c:pt>
                <c:pt idx="440">
                  <c:v>6.52</c:v>
                </c:pt>
                <c:pt idx="441">
                  <c:v>6.54</c:v>
                </c:pt>
                <c:pt idx="442">
                  <c:v>6.56</c:v>
                </c:pt>
                <c:pt idx="443">
                  <c:v>6.58</c:v>
                </c:pt>
                <c:pt idx="444">
                  <c:v>6.6</c:v>
                </c:pt>
                <c:pt idx="445">
                  <c:v>6.47</c:v>
                </c:pt>
                <c:pt idx="446">
                  <c:v>6.49</c:v>
                </c:pt>
                <c:pt idx="447">
                  <c:v>6.61</c:v>
                </c:pt>
                <c:pt idx="448">
                  <c:v>6.68</c:v>
                </c:pt>
                <c:pt idx="449">
                  <c:v>6.7</c:v>
                </c:pt>
                <c:pt idx="450">
                  <c:v>5.52</c:v>
                </c:pt>
                <c:pt idx="451">
                  <c:v>5.54</c:v>
                </c:pt>
                <c:pt idx="452">
                  <c:v>5.56</c:v>
                </c:pt>
                <c:pt idx="453">
                  <c:v>5.58</c:v>
                </c:pt>
                <c:pt idx="454">
                  <c:v>5.6</c:v>
                </c:pt>
                <c:pt idx="455">
                  <c:v>5.62</c:v>
                </c:pt>
                <c:pt idx="456">
                  <c:v>5.64</c:v>
                </c:pt>
                <c:pt idx="457">
                  <c:v>5.66</c:v>
                </c:pt>
                <c:pt idx="458">
                  <c:v>5.68</c:v>
                </c:pt>
                <c:pt idx="459">
                  <c:v>5.7</c:v>
                </c:pt>
                <c:pt idx="460">
                  <c:v>5.57</c:v>
                </c:pt>
                <c:pt idx="461">
                  <c:v>5.59</c:v>
                </c:pt>
                <c:pt idx="462">
                  <c:v>5.71</c:v>
                </c:pt>
                <c:pt idx="463">
                  <c:v>5.78</c:v>
                </c:pt>
                <c:pt idx="464">
                  <c:v>5.8</c:v>
                </c:pt>
                <c:pt idx="465">
                  <c:v>5.62</c:v>
                </c:pt>
                <c:pt idx="466">
                  <c:v>5.64</c:v>
                </c:pt>
                <c:pt idx="467">
                  <c:v>5.66</c:v>
                </c:pt>
                <c:pt idx="468">
                  <c:v>5.68</c:v>
                </c:pt>
                <c:pt idx="469">
                  <c:v>5.7</c:v>
                </c:pt>
                <c:pt idx="470">
                  <c:v>5.72</c:v>
                </c:pt>
                <c:pt idx="471">
                  <c:v>5.74</c:v>
                </c:pt>
                <c:pt idx="472">
                  <c:v>5.76</c:v>
                </c:pt>
                <c:pt idx="473">
                  <c:v>5.78</c:v>
                </c:pt>
                <c:pt idx="474">
                  <c:v>5.8</c:v>
                </c:pt>
                <c:pt idx="475">
                  <c:v>5.67</c:v>
                </c:pt>
                <c:pt idx="476">
                  <c:v>5.69</c:v>
                </c:pt>
                <c:pt idx="477">
                  <c:v>5.81</c:v>
                </c:pt>
                <c:pt idx="478">
                  <c:v>5.88</c:v>
                </c:pt>
                <c:pt idx="479">
                  <c:v>5.9</c:v>
                </c:pt>
                <c:pt idx="480">
                  <c:v>3.82</c:v>
                </c:pt>
                <c:pt idx="481">
                  <c:v>3.84</c:v>
                </c:pt>
                <c:pt idx="482">
                  <c:v>3.86</c:v>
                </c:pt>
                <c:pt idx="483">
                  <c:v>3.88</c:v>
                </c:pt>
                <c:pt idx="484">
                  <c:v>3.9</c:v>
                </c:pt>
                <c:pt idx="485">
                  <c:v>3.92</c:v>
                </c:pt>
                <c:pt idx="486">
                  <c:v>3.94</c:v>
                </c:pt>
                <c:pt idx="487">
                  <c:v>3.96</c:v>
                </c:pt>
                <c:pt idx="488">
                  <c:v>3.98</c:v>
                </c:pt>
                <c:pt idx="489">
                  <c:v>4</c:v>
                </c:pt>
                <c:pt idx="490">
                  <c:v>3.87</c:v>
                </c:pt>
                <c:pt idx="491">
                  <c:v>3.89</c:v>
                </c:pt>
                <c:pt idx="492">
                  <c:v>4.01</c:v>
                </c:pt>
                <c:pt idx="493">
                  <c:v>4.08</c:v>
                </c:pt>
                <c:pt idx="494">
                  <c:v>4.0999999999999996</c:v>
                </c:pt>
                <c:pt idx="495">
                  <c:v>5.82</c:v>
                </c:pt>
                <c:pt idx="496">
                  <c:v>5.84</c:v>
                </c:pt>
                <c:pt idx="497">
                  <c:v>5.86</c:v>
                </c:pt>
                <c:pt idx="498">
                  <c:v>5.88</c:v>
                </c:pt>
                <c:pt idx="499">
                  <c:v>5.9</c:v>
                </c:pt>
                <c:pt idx="500">
                  <c:v>5.92</c:v>
                </c:pt>
                <c:pt idx="501">
                  <c:v>5.94</c:v>
                </c:pt>
                <c:pt idx="502">
                  <c:v>5.96</c:v>
                </c:pt>
                <c:pt idx="503">
                  <c:v>5.98</c:v>
                </c:pt>
                <c:pt idx="504">
                  <c:v>6</c:v>
                </c:pt>
                <c:pt idx="505">
                  <c:v>5.87</c:v>
                </c:pt>
                <c:pt idx="506">
                  <c:v>5.89</c:v>
                </c:pt>
                <c:pt idx="507">
                  <c:v>6.01</c:v>
                </c:pt>
                <c:pt idx="508">
                  <c:v>6.08</c:v>
                </c:pt>
                <c:pt idx="509">
                  <c:v>6.1</c:v>
                </c:pt>
                <c:pt idx="510">
                  <c:v>5.72</c:v>
                </c:pt>
                <c:pt idx="511">
                  <c:v>5.74</c:v>
                </c:pt>
                <c:pt idx="512">
                  <c:v>5.76</c:v>
                </c:pt>
                <c:pt idx="513">
                  <c:v>5.78</c:v>
                </c:pt>
                <c:pt idx="514">
                  <c:v>5.8</c:v>
                </c:pt>
                <c:pt idx="515">
                  <c:v>5.82</c:v>
                </c:pt>
                <c:pt idx="516">
                  <c:v>5.84</c:v>
                </c:pt>
                <c:pt idx="517">
                  <c:v>5.86</c:v>
                </c:pt>
                <c:pt idx="518">
                  <c:v>5.88</c:v>
                </c:pt>
                <c:pt idx="519">
                  <c:v>5.9</c:v>
                </c:pt>
                <c:pt idx="520">
                  <c:v>5.77</c:v>
                </c:pt>
                <c:pt idx="521">
                  <c:v>5.79</c:v>
                </c:pt>
                <c:pt idx="522">
                  <c:v>5.91</c:v>
                </c:pt>
                <c:pt idx="523">
                  <c:v>5.98</c:v>
                </c:pt>
                <c:pt idx="524">
                  <c:v>6</c:v>
                </c:pt>
                <c:pt idx="525">
                  <c:v>5.0199999999999996</c:v>
                </c:pt>
                <c:pt idx="526">
                  <c:v>5.04</c:v>
                </c:pt>
                <c:pt idx="527">
                  <c:v>5.0599999999999996</c:v>
                </c:pt>
                <c:pt idx="528">
                  <c:v>5.08</c:v>
                </c:pt>
                <c:pt idx="529">
                  <c:v>5.0999999999999996</c:v>
                </c:pt>
                <c:pt idx="530">
                  <c:v>5.12</c:v>
                </c:pt>
                <c:pt idx="531">
                  <c:v>5.14</c:v>
                </c:pt>
                <c:pt idx="532">
                  <c:v>5.16</c:v>
                </c:pt>
                <c:pt idx="533">
                  <c:v>5.18</c:v>
                </c:pt>
                <c:pt idx="534">
                  <c:v>5.2</c:v>
                </c:pt>
                <c:pt idx="535">
                  <c:v>5.07</c:v>
                </c:pt>
                <c:pt idx="536">
                  <c:v>5.09</c:v>
                </c:pt>
                <c:pt idx="537">
                  <c:v>5.21</c:v>
                </c:pt>
                <c:pt idx="538">
                  <c:v>5.28</c:v>
                </c:pt>
                <c:pt idx="539">
                  <c:v>5.3</c:v>
                </c:pt>
                <c:pt idx="540">
                  <c:v>4.12</c:v>
                </c:pt>
                <c:pt idx="541">
                  <c:v>4.1399999999999997</c:v>
                </c:pt>
                <c:pt idx="542">
                  <c:v>4.16</c:v>
                </c:pt>
                <c:pt idx="543">
                  <c:v>4.18</c:v>
                </c:pt>
                <c:pt idx="544">
                  <c:v>4.2</c:v>
                </c:pt>
                <c:pt idx="545">
                  <c:v>4.22</c:v>
                </c:pt>
                <c:pt idx="546">
                  <c:v>4.24</c:v>
                </c:pt>
                <c:pt idx="547">
                  <c:v>4.26</c:v>
                </c:pt>
                <c:pt idx="548">
                  <c:v>4.28</c:v>
                </c:pt>
                <c:pt idx="549">
                  <c:v>4.3</c:v>
                </c:pt>
                <c:pt idx="550">
                  <c:v>4.17</c:v>
                </c:pt>
                <c:pt idx="551">
                  <c:v>4.1900000000000004</c:v>
                </c:pt>
                <c:pt idx="552">
                  <c:v>4.3099999999999996</c:v>
                </c:pt>
                <c:pt idx="553">
                  <c:v>4.38</c:v>
                </c:pt>
                <c:pt idx="554">
                  <c:v>4.4000000000000004</c:v>
                </c:pt>
                <c:pt idx="555">
                  <c:v>4.62</c:v>
                </c:pt>
                <c:pt idx="556">
                  <c:v>4.6399999999999997</c:v>
                </c:pt>
                <c:pt idx="557">
                  <c:v>4.66</c:v>
                </c:pt>
                <c:pt idx="558">
                  <c:v>4.68</c:v>
                </c:pt>
                <c:pt idx="559">
                  <c:v>4.7</c:v>
                </c:pt>
                <c:pt idx="560">
                  <c:v>4.72</c:v>
                </c:pt>
                <c:pt idx="561">
                  <c:v>4.74</c:v>
                </c:pt>
                <c:pt idx="562">
                  <c:v>4.76</c:v>
                </c:pt>
                <c:pt idx="563">
                  <c:v>4.78</c:v>
                </c:pt>
                <c:pt idx="564">
                  <c:v>4.8</c:v>
                </c:pt>
                <c:pt idx="565">
                  <c:v>4.67</c:v>
                </c:pt>
                <c:pt idx="566">
                  <c:v>4.6900000000000004</c:v>
                </c:pt>
                <c:pt idx="567">
                  <c:v>4.8099999999999996</c:v>
                </c:pt>
                <c:pt idx="568">
                  <c:v>4.88</c:v>
                </c:pt>
                <c:pt idx="569">
                  <c:v>4.9000000000000004</c:v>
                </c:pt>
                <c:pt idx="570">
                  <c:v>5.52</c:v>
                </c:pt>
                <c:pt idx="571">
                  <c:v>5.54</c:v>
                </c:pt>
                <c:pt idx="572">
                  <c:v>5.56</c:v>
                </c:pt>
                <c:pt idx="573">
                  <c:v>5.58</c:v>
                </c:pt>
                <c:pt idx="574">
                  <c:v>5.6</c:v>
                </c:pt>
                <c:pt idx="575">
                  <c:v>5.62</c:v>
                </c:pt>
                <c:pt idx="576">
                  <c:v>5.64</c:v>
                </c:pt>
                <c:pt idx="577">
                  <c:v>5.66</c:v>
                </c:pt>
                <c:pt idx="578">
                  <c:v>5.68</c:v>
                </c:pt>
                <c:pt idx="579">
                  <c:v>5.7</c:v>
                </c:pt>
                <c:pt idx="580">
                  <c:v>5.57</c:v>
                </c:pt>
                <c:pt idx="581">
                  <c:v>5.59</c:v>
                </c:pt>
                <c:pt idx="582">
                  <c:v>5.71</c:v>
                </c:pt>
                <c:pt idx="583">
                  <c:v>5.78</c:v>
                </c:pt>
                <c:pt idx="584">
                  <c:v>5.8</c:v>
                </c:pt>
                <c:pt idx="585">
                  <c:v>5.72</c:v>
                </c:pt>
                <c:pt idx="586">
                  <c:v>5.74</c:v>
                </c:pt>
                <c:pt idx="587">
                  <c:v>5.76</c:v>
                </c:pt>
                <c:pt idx="588">
                  <c:v>5.78</c:v>
                </c:pt>
                <c:pt idx="589">
                  <c:v>5.8</c:v>
                </c:pt>
                <c:pt idx="590">
                  <c:v>5.82</c:v>
                </c:pt>
                <c:pt idx="591">
                  <c:v>5.84</c:v>
                </c:pt>
                <c:pt idx="592">
                  <c:v>5.86</c:v>
                </c:pt>
                <c:pt idx="593">
                  <c:v>5.88</c:v>
                </c:pt>
                <c:pt idx="594">
                  <c:v>5.9</c:v>
                </c:pt>
                <c:pt idx="595">
                  <c:v>5.77</c:v>
                </c:pt>
                <c:pt idx="596">
                  <c:v>5.79</c:v>
                </c:pt>
                <c:pt idx="597">
                  <c:v>5.91</c:v>
                </c:pt>
                <c:pt idx="598">
                  <c:v>5.98</c:v>
                </c:pt>
                <c:pt idx="599">
                  <c:v>6</c:v>
                </c:pt>
                <c:pt idx="600">
                  <c:v>5.62</c:v>
                </c:pt>
                <c:pt idx="601">
                  <c:v>5.64</c:v>
                </c:pt>
                <c:pt idx="602">
                  <c:v>5.66</c:v>
                </c:pt>
                <c:pt idx="603">
                  <c:v>5.68</c:v>
                </c:pt>
                <c:pt idx="604">
                  <c:v>5.7</c:v>
                </c:pt>
                <c:pt idx="605">
                  <c:v>5.72</c:v>
                </c:pt>
                <c:pt idx="606">
                  <c:v>5.74</c:v>
                </c:pt>
                <c:pt idx="607">
                  <c:v>5.76</c:v>
                </c:pt>
                <c:pt idx="608">
                  <c:v>5.78</c:v>
                </c:pt>
                <c:pt idx="609">
                  <c:v>5.8</c:v>
                </c:pt>
                <c:pt idx="610">
                  <c:v>5.67</c:v>
                </c:pt>
                <c:pt idx="611">
                  <c:v>5.69</c:v>
                </c:pt>
                <c:pt idx="612">
                  <c:v>5.81</c:v>
                </c:pt>
                <c:pt idx="613">
                  <c:v>5.88</c:v>
                </c:pt>
                <c:pt idx="614">
                  <c:v>5.9</c:v>
                </c:pt>
                <c:pt idx="615">
                  <c:v>5.62</c:v>
                </c:pt>
                <c:pt idx="616">
                  <c:v>5.64</c:v>
                </c:pt>
                <c:pt idx="617">
                  <c:v>5.66</c:v>
                </c:pt>
                <c:pt idx="618">
                  <c:v>5.68</c:v>
                </c:pt>
                <c:pt idx="619">
                  <c:v>5.7</c:v>
                </c:pt>
                <c:pt idx="620">
                  <c:v>5.72</c:v>
                </c:pt>
                <c:pt idx="621">
                  <c:v>5.74</c:v>
                </c:pt>
                <c:pt idx="622">
                  <c:v>5.76</c:v>
                </c:pt>
                <c:pt idx="623">
                  <c:v>5.78</c:v>
                </c:pt>
                <c:pt idx="624">
                  <c:v>5.8</c:v>
                </c:pt>
                <c:pt idx="625">
                  <c:v>5.67</c:v>
                </c:pt>
                <c:pt idx="626">
                  <c:v>5.69</c:v>
                </c:pt>
                <c:pt idx="627">
                  <c:v>5.81</c:v>
                </c:pt>
                <c:pt idx="628">
                  <c:v>5.88</c:v>
                </c:pt>
                <c:pt idx="629">
                  <c:v>5.9</c:v>
                </c:pt>
                <c:pt idx="630">
                  <c:v>6.22</c:v>
                </c:pt>
                <c:pt idx="631">
                  <c:v>6.24</c:v>
                </c:pt>
                <c:pt idx="632">
                  <c:v>6.26</c:v>
                </c:pt>
                <c:pt idx="633">
                  <c:v>6.28</c:v>
                </c:pt>
                <c:pt idx="634">
                  <c:v>6.3</c:v>
                </c:pt>
                <c:pt idx="635">
                  <c:v>6.32</c:v>
                </c:pt>
                <c:pt idx="636">
                  <c:v>6.34</c:v>
                </c:pt>
                <c:pt idx="637">
                  <c:v>6.36</c:v>
                </c:pt>
                <c:pt idx="638">
                  <c:v>6.38</c:v>
                </c:pt>
                <c:pt idx="639">
                  <c:v>6.4</c:v>
                </c:pt>
                <c:pt idx="640">
                  <c:v>6.27</c:v>
                </c:pt>
                <c:pt idx="641">
                  <c:v>6.29</c:v>
                </c:pt>
                <c:pt idx="642">
                  <c:v>6.41</c:v>
                </c:pt>
                <c:pt idx="643">
                  <c:v>6.48</c:v>
                </c:pt>
                <c:pt idx="644">
                  <c:v>6.5</c:v>
                </c:pt>
                <c:pt idx="645">
                  <c:v>6.92</c:v>
                </c:pt>
                <c:pt idx="646">
                  <c:v>6.94</c:v>
                </c:pt>
                <c:pt idx="647">
                  <c:v>6.96</c:v>
                </c:pt>
                <c:pt idx="648">
                  <c:v>6.98</c:v>
                </c:pt>
                <c:pt idx="649">
                  <c:v>7</c:v>
                </c:pt>
                <c:pt idx="650">
                  <c:v>7.02</c:v>
                </c:pt>
                <c:pt idx="651">
                  <c:v>7.04</c:v>
                </c:pt>
                <c:pt idx="652">
                  <c:v>7.06</c:v>
                </c:pt>
                <c:pt idx="653">
                  <c:v>7.08</c:v>
                </c:pt>
                <c:pt idx="654">
                  <c:v>7.1</c:v>
                </c:pt>
                <c:pt idx="655">
                  <c:v>6.97</c:v>
                </c:pt>
                <c:pt idx="656">
                  <c:v>6.99</c:v>
                </c:pt>
                <c:pt idx="657">
                  <c:v>7.11</c:v>
                </c:pt>
                <c:pt idx="658">
                  <c:v>7.18</c:v>
                </c:pt>
                <c:pt idx="659">
                  <c:v>7.2</c:v>
                </c:pt>
                <c:pt idx="660">
                  <c:v>6.02</c:v>
                </c:pt>
                <c:pt idx="661">
                  <c:v>6.04</c:v>
                </c:pt>
                <c:pt idx="662">
                  <c:v>6.06</c:v>
                </c:pt>
                <c:pt idx="663">
                  <c:v>6.08</c:v>
                </c:pt>
                <c:pt idx="664">
                  <c:v>6.1</c:v>
                </c:pt>
                <c:pt idx="665">
                  <c:v>6.12</c:v>
                </c:pt>
                <c:pt idx="666">
                  <c:v>6.14</c:v>
                </c:pt>
                <c:pt idx="667">
                  <c:v>6.16</c:v>
                </c:pt>
                <c:pt idx="668">
                  <c:v>6.18</c:v>
                </c:pt>
                <c:pt idx="669">
                  <c:v>6.2</c:v>
                </c:pt>
                <c:pt idx="670">
                  <c:v>6.07</c:v>
                </c:pt>
                <c:pt idx="671">
                  <c:v>6.09</c:v>
                </c:pt>
                <c:pt idx="672">
                  <c:v>6.21</c:v>
                </c:pt>
                <c:pt idx="673">
                  <c:v>6.28</c:v>
                </c:pt>
                <c:pt idx="674">
                  <c:v>6.3</c:v>
                </c:pt>
                <c:pt idx="675">
                  <c:v>6.52</c:v>
                </c:pt>
                <c:pt idx="676">
                  <c:v>6.54</c:v>
                </c:pt>
                <c:pt idx="677">
                  <c:v>6.56</c:v>
                </c:pt>
                <c:pt idx="678">
                  <c:v>6.58</c:v>
                </c:pt>
                <c:pt idx="679">
                  <c:v>6.6</c:v>
                </c:pt>
                <c:pt idx="680">
                  <c:v>6.62</c:v>
                </c:pt>
                <c:pt idx="681">
                  <c:v>6.64</c:v>
                </c:pt>
                <c:pt idx="682">
                  <c:v>6.66</c:v>
                </c:pt>
                <c:pt idx="683">
                  <c:v>6.68</c:v>
                </c:pt>
                <c:pt idx="684">
                  <c:v>6.7</c:v>
                </c:pt>
                <c:pt idx="685">
                  <c:v>6.57</c:v>
                </c:pt>
                <c:pt idx="686">
                  <c:v>6.59</c:v>
                </c:pt>
                <c:pt idx="687">
                  <c:v>6.71</c:v>
                </c:pt>
                <c:pt idx="688">
                  <c:v>6.78</c:v>
                </c:pt>
                <c:pt idx="689">
                  <c:v>6.8</c:v>
                </c:pt>
                <c:pt idx="690">
                  <c:v>4.72</c:v>
                </c:pt>
                <c:pt idx="691">
                  <c:v>4.74</c:v>
                </c:pt>
                <c:pt idx="692">
                  <c:v>4.76</c:v>
                </c:pt>
                <c:pt idx="693">
                  <c:v>4.78</c:v>
                </c:pt>
                <c:pt idx="694">
                  <c:v>4.8</c:v>
                </c:pt>
                <c:pt idx="695">
                  <c:v>4.82</c:v>
                </c:pt>
                <c:pt idx="696">
                  <c:v>4.84</c:v>
                </c:pt>
                <c:pt idx="697">
                  <c:v>4.8600000000000003</c:v>
                </c:pt>
                <c:pt idx="698">
                  <c:v>4.88</c:v>
                </c:pt>
                <c:pt idx="699">
                  <c:v>4.9000000000000004</c:v>
                </c:pt>
                <c:pt idx="700">
                  <c:v>4.7699999999999996</c:v>
                </c:pt>
                <c:pt idx="701">
                  <c:v>4.79</c:v>
                </c:pt>
                <c:pt idx="702">
                  <c:v>4.91</c:v>
                </c:pt>
                <c:pt idx="703">
                  <c:v>4.9800000000000004</c:v>
                </c:pt>
                <c:pt idx="704">
                  <c:v>5</c:v>
                </c:pt>
                <c:pt idx="705">
                  <c:v>4.62</c:v>
                </c:pt>
                <c:pt idx="706">
                  <c:v>4.6399999999999997</c:v>
                </c:pt>
                <c:pt idx="707">
                  <c:v>4.66</c:v>
                </c:pt>
                <c:pt idx="708">
                  <c:v>4.68</c:v>
                </c:pt>
                <c:pt idx="709">
                  <c:v>4.7</c:v>
                </c:pt>
                <c:pt idx="710">
                  <c:v>4.72</c:v>
                </c:pt>
                <c:pt idx="711">
                  <c:v>4.74</c:v>
                </c:pt>
                <c:pt idx="712">
                  <c:v>4.76</c:v>
                </c:pt>
                <c:pt idx="713">
                  <c:v>4.78</c:v>
                </c:pt>
                <c:pt idx="714">
                  <c:v>4.8</c:v>
                </c:pt>
                <c:pt idx="715">
                  <c:v>4.67</c:v>
                </c:pt>
                <c:pt idx="716">
                  <c:v>4.6900000000000004</c:v>
                </c:pt>
                <c:pt idx="717">
                  <c:v>4.8099999999999996</c:v>
                </c:pt>
                <c:pt idx="718">
                  <c:v>4.88</c:v>
                </c:pt>
                <c:pt idx="719">
                  <c:v>4.9000000000000004</c:v>
                </c:pt>
                <c:pt idx="720">
                  <c:v>4.72</c:v>
                </c:pt>
                <c:pt idx="721">
                  <c:v>4.74</c:v>
                </c:pt>
                <c:pt idx="722">
                  <c:v>4.76</c:v>
                </c:pt>
                <c:pt idx="723">
                  <c:v>4.78</c:v>
                </c:pt>
                <c:pt idx="724">
                  <c:v>4.8</c:v>
                </c:pt>
                <c:pt idx="725">
                  <c:v>4.82</c:v>
                </c:pt>
                <c:pt idx="726">
                  <c:v>4.84</c:v>
                </c:pt>
                <c:pt idx="727">
                  <c:v>4.8600000000000003</c:v>
                </c:pt>
                <c:pt idx="728">
                  <c:v>4.88</c:v>
                </c:pt>
                <c:pt idx="729">
                  <c:v>4.9000000000000004</c:v>
                </c:pt>
                <c:pt idx="730">
                  <c:v>4.7699999999999996</c:v>
                </c:pt>
                <c:pt idx="731">
                  <c:v>4.79</c:v>
                </c:pt>
                <c:pt idx="732">
                  <c:v>4.91</c:v>
                </c:pt>
                <c:pt idx="733">
                  <c:v>4.9800000000000004</c:v>
                </c:pt>
                <c:pt idx="734">
                  <c:v>5</c:v>
                </c:pt>
                <c:pt idx="735">
                  <c:v>4.22</c:v>
                </c:pt>
                <c:pt idx="736">
                  <c:v>4.24</c:v>
                </c:pt>
                <c:pt idx="737">
                  <c:v>4.26</c:v>
                </c:pt>
                <c:pt idx="738">
                  <c:v>4.28</c:v>
                </c:pt>
                <c:pt idx="739">
                  <c:v>4.3</c:v>
                </c:pt>
                <c:pt idx="740">
                  <c:v>4.32</c:v>
                </c:pt>
                <c:pt idx="741">
                  <c:v>4.34</c:v>
                </c:pt>
                <c:pt idx="742">
                  <c:v>4.3600000000000003</c:v>
                </c:pt>
                <c:pt idx="743">
                  <c:v>4.38</c:v>
                </c:pt>
                <c:pt idx="744">
                  <c:v>4.4000000000000004</c:v>
                </c:pt>
                <c:pt idx="745">
                  <c:v>4.2699999999999996</c:v>
                </c:pt>
                <c:pt idx="746">
                  <c:v>4.29</c:v>
                </c:pt>
                <c:pt idx="747">
                  <c:v>4.41</c:v>
                </c:pt>
                <c:pt idx="748">
                  <c:v>4.4800000000000004</c:v>
                </c:pt>
                <c:pt idx="749">
                  <c:v>4.5</c:v>
                </c:pt>
                <c:pt idx="750">
                  <c:v>3.82</c:v>
                </c:pt>
                <c:pt idx="751">
                  <c:v>3.84</c:v>
                </c:pt>
                <c:pt idx="752">
                  <c:v>3.86</c:v>
                </c:pt>
                <c:pt idx="753">
                  <c:v>3.88</c:v>
                </c:pt>
                <c:pt idx="754">
                  <c:v>3.9</c:v>
                </c:pt>
                <c:pt idx="755">
                  <c:v>3.92</c:v>
                </c:pt>
                <c:pt idx="756">
                  <c:v>3.94</c:v>
                </c:pt>
                <c:pt idx="757">
                  <c:v>3.96</c:v>
                </c:pt>
                <c:pt idx="758">
                  <c:v>3.98</c:v>
                </c:pt>
                <c:pt idx="759">
                  <c:v>4</c:v>
                </c:pt>
                <c:pt idx="760">
                  <c:v>3.87</c:v>
                </c:pt>
                <c:pt idx="761">
                  <c:v>3.89</c:v>
                </c:pt>
                <c:pt idx="762">
                  <c:v>4.01</c:v>
                </c:pt>
                <c:pt idx="763">
                  <c:v>4.08</c:v>
                </c:pt>
                <c:pt idx="764">
                  <c:v>4.0999999999999996</c:v>
                </c:pt>
                <c:pt idx="765">
                  <c:v>4.82</c:v>
                </c:pt>
                <c:pt idx="766">
                  <c:v>4.84</c:v>
                </c:pt>
                <c:pt idx="767">
                  <c:v>4.8600000000000003</c:v>
                </c:pt>
                <c:pt idx="768">
                  <c:v>4.88</c:v>
                </c:pt>
                <c:pt idx="769">
                  <c:v>4.9000000000000004</c:v>
                </c:pt>
                <c:pt idx="770">
                  <c:v>4.92</c:v>
                </c:pt>
                <c:pt idx="771">
                  <c:v>4.9400000000000004</c:v>
                </c:pt>
                <c:pt idx="772">
                  <c:v>4.96</c:v>
                </c:pt>
                <c:pt idx="773">
                  <c:v>4.9800000000000004</c:v>
                </c:pt>
                <c:pt idx="774">
                  <c:v>5</c:v>
                </c:pt>
                <c:pt idx="775">
                  <c:v>4.87</c:v>
                </c:pt>
                <c:pt idx="776">
                  <c:v>4.8899999999999997</c:v>
                </c:pt>
                <c:pt idx="777">
                  <c:v>5.01</c:v>
                </c:pt>
                <c:pt idx="778">
                  <c:v>5.08</c:v>
                </c:pt>
                <c:pt idx="779">
                  <c:v>5.0999999999999996</c:v>
                </c:pt>
                <c:pt idx="780">
                  <c:v>4.5199999999999996</c:v>
                </c:pt>
                <c:pt idx="781">
                  <c:v>4.54</c:v>
                </c:pt>
                <c:pt idx="782">
                  <c:v>4.5599999999999996</c:v>
                </c:pt>
                <c:pt idx="783">
                  <c:v>4.58</c:v>
                </c:pt>
                <c:pt idx="784">
                  <c:v>4.5999999999999996</c:v>
                </c:pt>
                <c:pt idx="785">
                  <c:v>4.62</c:v>
                </c:pt>
                <c:pt idx="786">
                  <c:v>4.6399999999999997</c:v>
                </c:pt>
                <c:pt idx="787">
                  <c:v>4.66</c:v>
                </c:pt>
                <c:pt idx="788">
                  <c:v>4.68</c:v>
                </c:pt>
                <c:pt idx="789">
                  <c:v>4.7</c:v>
                </c:pt>
                <c:pt idx="790">
                  <c:v>4.57</c:v>
                </c:pt>
                <c:pt idx="791">
                  <c:v>4.59</c:v>
                </c:pt>
                <c:pt idx="792">
                  <c:v>4.71</c:v>
                </c:pt>
                <c:pt idx="793">
                  <c:v>4.78</c:v>
                </c:pt>
                <c:pt idx="794">
                  <c:v>4.8</c:v>
                </c:pt>
                <c:pt idx="795">
                  <c:v>3.62</c:v>
                </c:pt>
                <c:pt idx="796">
                  <c:v>3.64</c:v>
                </c:pt>
                <c:pt idx="797">
                  <c:v>3.66</c:v>
                </c:pt>
                <c:pt idx="798">
                  <c:v>3.68</c:v>
                </c:pt>
                <c:pt idx="799">
                  <c:v>3.7</c:v>
                </c:pt>
                <c:pt idx="800">
                  <c:v>3.72</c:v>
                </c:pt>
                <c:pt idx="801">
                  <c:v>3.74</c:v>
                </c:pt>
                <c:pt idx="802">
                  <c:v>3.76</c:v>
                </c:pt>
                <c:pt idx="803">
                  <c:v>3.78</c:v>
                </c:pt>
                <c:pt idx="804">
                  <c:v>3.8</c:v>
                </c:pt>
                <c:pt idx="805">
                  <c:v>3.67</c:v>
                </c:pt>
                <c:pt idx="806">
                  <c:v>3.69</c:v>
                </c:pt>
                <c:pt idx="807">
                  <c:v>3.81</c:v>
                </c:pt>
                <c:pt idx="808">
                  <c:v>3.88</c:v>
                </c:pt>
                <c:pt idx="809">
                  <c:v>3.9</c:v>
                </c:pt>
                <c:pt idx="810">
                  <c:v>5.0199999999999996</c:v>
                </c:pt>
                <c:pt idx="811">
                  <c:v>5.04</c:v>
                </c:pt>
                <c:pt idx="812">
                  <c:v>5.0599999999999996</c:v>
                </c:pt>
                <c:pt idx="813">
                  <c:v>5.08</c:v>
                </c:pt>
                <c:pt idx="814">
                  <c:v>5.0999999999999996</c:v>
                </c:pt>
                <c:pt idx="815">
                  <c:v>5.12</c:v>
                </c:pt>
                <c:pt idx="816">
                  <c:v>5.14</c:v>
                </c:pt>
                <c:pt idx="817">
                  <c:v>5.16</c:v>
                </c:pt>
                <c:pt idx="818">
                  <c:v>5.18</c:v>
                </c:pt>
                <c:pt idx="819">
                  <c:v>5.2</c:v>
                </c:pt>
                <c:pt idx="820">
                  <c:v>5.07</c:v>
                </c:pt>
                <c:pt idx="821">
                  <c:v>5.09</c:v>
                </c:pt>
                <c:pt idx="822">
                  <c:v>5.21</c:v>
                </c:pt>
                <c:pt idx="823">
                  <c:v>5.28</c:v>
                </c:pt>
                <c:pt idx="824">
                  <c:v>5.3</c:v>
                </c:pt>
                <c:pt idx="825">
                  <c:v>4.62</c:v>
                </c:pt>
                <c:pt idx="826">
                  <c:v>4.6399999999999997</c:v>
                </c:pt>
                <c:pt idx="827">
                  <c:v>4.66</c:v>
                </c:pt>
                <c:pt idx="828">
                  <c:v>4.68</c:v>
                </c:pt>
                <c:pt idx="829">
                  <c:v>4.7</c:v>
                </c:pt>
                <c:pt idx="830">
                  <c:v>4.72</c:v>
                </c:pt>
                <c:pt idx="831">
                  <c:v>4.74</c:v>
                </c:pt>
                <c:pt idx="832">
                  <c:v>4.76</c:v>
                </c:pt>
                <c:pt idx="833">
                  <c:v>4.78</c:v>
                </c:pt>
                <c:pt idx="834">
                  <c:v>4.8</c:v>
                </c:pt>
                <c:pt idx="835">
                  <c:v>4.67</c:v>
                </c:pt>
                <c:pt idx="836">
                  <c:v>4.6900000000000004</c:v>
                </c:pt>
                <c:pt idx="837">
                  <c:v>4.8099999999999996</c:v>
                </c:pt>
                <c:pt idx="838">
                  <c:v>4.88</c:v>
                </c:pt>
                <c:pt idx="839">
                  <c:v>4.9000000000000004</c:v>
                </c:pt>
                <c:pt idx="840">
                  <c:v>5.12</c:v>
                </c:pt>
                <c:pt idx="841">
                  <c:v>5.14</c:v>
                </c:pt>
                <c:pt idx="842">
                  <c:v>5.16</c:v>
                </c:pt>
                <c:pt idx="843">
                  <c:v>5.18</c:v>
                </c:pt>
                <c:pt idx="844">
                  <c:v>5.2</c:v>
                </c:pt>
                <c:pt idx="845">
                  <c:v>5.22</c:v>
                </c:pt>
                <c:pt idx="846">
                  <c:v>5.24</c:v>
                </c:pt>
                <c:pt idx="847">
                  <c:v>5.26</c:v>
                </c:pt>
                <c:pt idx="848">
                  <c:v>5.28</c:v>
                </c:pt>
                <c:pt idx="849">
                  <c:v>5.3</c:v>
                </c:pt>
                <c:pt idx="850">
                  <c:v>5.17</c:v>
                </c:pt>
                <c:pt idx="851">
                  <c:v>5.19</c:v>
                </c:pt>
                <c:pt idx="852">
                  <c:v>5.31</c:v>
                </c:pt>
                <c:pt idx="853">
                  <c:v>5.38</c:v>
                </c:pt>
                <c:pt idx="854">
                  <c:v>5.4</c:v>
                </c:pt>
                <c:pt idx="855">
                  <c:v>4.42</c:v>
                </c:pt>
                <c:pt idx="856">
                  <c:v>4.4400000000000004</c:v>
                </c:pt>
                <c:pt idx="857">
                  <c:v>4.46</c:v>
                </c:pt>
                <c:pt idx="858">
                  <c:v>4.4800000000000004</c:v>
                </c:pt>
                <c:pt idx="859">
                  <c:v>4.5</c:v>
                </c:pt>
                <c:pt idx="860">
                  <c:v>4.5199999999999996</c:v>
                </c:pt>
                <c:pt idx="861">
                  <c:v>4.54</c:v>
                </c:pt>
                <c:pt idx="862">
                  <c:v>4.5599999999999996</c:v>
                </c:pt>
                <c:pt idx="863">
                  <c:v>4.58</c:v>
                </c:pt>
                <c:pt idx="864">
                  <c:v>4.5999999999999996</c:v>
                </c:pt>
                <c:pt idx="865">
                  <c:v>4.47</c:v>
                </c:pt>
                <c:pt idx="866">
                  <c:v>4.49</c:v>
                </c:pt>
                <c:pt idx="867">
                  <c:v>4.6100000000000003</c:v>
                </c:pt>
                <c:pt idx="868">
                  <c:v>4.68</c:v>
                </c:pt>
                <c:pt idx="869">
                  <c:v>4.7</c:v>
                </c:pt>
                <c:pt idx="870">
                  <c:v>6.72</c:v>
                </c:pt>
                <c:pt idx="871">
                  <c:v>6.74</c:v>
                </c:pt>
                <c:pt idx="872">
                  <c:v>6.76</c:v>
                </c:pt>
                <c:pt idx="873">
                  <c:v>6.78</c:v>
                </c:pt>
                <c:pt idx="874">
                  <c:v>6.8</c:v>
                </c:pt>
                <c:pt idx="875">
                  <c:v>6.82</c:v>
                </c:pt>
                <c:pt idx="876">
                  <c:v>6.84</c:v>
                </c:pt>
                <c:pt idx="877">
                  <c:v>6.86</c:v>
                </c:pt>
                <c:pt idx="878">
                  <c:v>6.88</c:v>
                </c:pt>
                <c:pt idx="879">
                  <c:v>6.9</c:v>
                </c:pt>
                <c:pt idx="880">
                  <c:v>6.77</c:v>
                </c:pt>
                <c:pt idx="881">
                  <c:v>6.79</c:v>
                </c:pt>
                <c:pt idx="882">
                  <c:v>6.91</c:v>
                </c:pt>
                <c:pt idx="883">
                  <c:v>6.98</c:v>
                </c:pt>
                <c:pt idx="884">
                  <c:v>7</c:v>
                </c:pt>
                <c:pt idx="885">
                  <c:v>6.82</c:v>
                </c:pt>
                <c:pt idx="886">
                  <c:v>6.84</c:v>
                </c:pt>
                <c:pt idx="887">
                  <c:v>6.86</c:v>
                </c:pt>
                <c:pt idx="888">
                  <c:v>6.88</c:v>
                </c:pt>
                <c:pt idx="889">
                  <c:v>6.9</c:v>
                </c:pt>
                <c:pt idx="890">
                  <c:v>6.92</c:v>
                </c:pt>
                <c:pt idx="891">
                  <c:v>6.94</c:v>
                </c:pt>
                <c:pt idx="892">
                  <c:v>6.96</c:v>
                </c:pt>
                <c:pt idx="893">
                  <c:v>6.98</c:v>
                </c:pt>
                <c:pt idx="894">
                  <c:v>7</c:v>
                </c:pt>
                <c:pt idx="895">
                  <c:v>6.87</c:v>
                </c:pt>
                <c:pt idx="896">
                  <c:v>6.89</c:v>
                </c:pt>
                <c:pt idx="897">
                  <c:v>7.01</c:v>
                </c:pt>
                <c:pt idx="898">
                  <c:v>7.08</c:v>
                </c:pt>
                <c:pt idx="899">
                  <c:v>7.1</c:v>
                </c:pt>
              </c:numCache>
            </c:numRef>
          </c:yVal>
          <c:smooth val="0"/>
          <c:extLst>
            <c:ext xmlns:c16="http://schemas.microsoft.com/office/drawing/2014/chart" uri="{C3380CC4-5D6E-409C-BE32-E72D297353CC}">
              <c16:uniqueId val="{00000001-A77F-4899-8B5E-D3009CA128EE}"/>
            </c:ext>
          </c:extLst>
        </c:ser>
        <c:dLbls>
          <c:showLegendKey val="0"/>
          <c:showVal val="0"/>
          <c:showCatName val="0"/>
          <c:showSerName val="0"/>
          <c:showPercent val="0"/>
          <c:showBubbleSize val="0"/>
        </c:dLbls>
        <c:axId val="1696624272"/>
        <c:axId val="1696626672"/>
      </c:scatterChart>
      <c:valAx>
        <c:axId val="1696624272"/>
        <c:scaling>
          <c:orientation val="minMax"/>
          <c:min val="50"/>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pl-PL"/>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pl-PL"/>
            </a:p>
          </c:txPr>
        </c:title>
        <c:numFmt formatCode="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696626672"/>
        <c:crosses val="autoZero"/>
        <c:crossBetween val="midCat"/>
      </c:valAx>
      <c:valAx>
        <c:axId val="1696626672"/>
        <c:scaling>
          <c:orientation val="minMax"/>
          <c:max val="10"/>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pl-PL"/>
                  <a:t>Happiness Score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pl-PL"/>
            </a:p>
          </c:txPr>
        </c:title>
        <c:numFmt formatCode="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6966242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pl-PL"/>
              <a:t>Economic Development and Happiness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pl-PL"/>
        </a:p>
      </c:txPr>
    </c:title>
    <c:autoTitleDeleted val="0"/>
    <c:plotArea>
      <c:layout/>
      <c:bubbleChart>
        <c:varyColors val="0"/>
        <c:ser>
          <c:idx val="3"/>
          <c:order val="0"/>
          <c:tx>
            <c:v>Asia</c:v>
          </c:tx>
          <c:spPr>
            <a:noFill/>
            <a:ln>
              <a:solidFill>
                <a:schemeClr val="accent4"/>
              </a:solidFill>
            </a:ln>
            <a:effectLst>
              <a:glow rad="63500">
                <a:schemeClr val="accent4">
                  <a:alpha val="18000"/>
                </a:schemeClr>
              </a:glow>
            </a:effectLst>
          </c:spPr>
          <c:invertIfNegative val="0"/>
          <c:xVal>
            <c:numRef>
              <c:f>DATA!$F$467:$F$721</c:f>
              <c:numCache>
                <c:formatCode>\$#,##0</c:formatCode>
                <c:ptCount val="255"/>
                <c:pt idx="0">
                  <c:v>5750</c:v>
                </c:pt>
                <c:pt idx="1">
                  <c:v>6095</c:v>
                </c:pt>
                <c:pt idx="2">
                  <c:v>6461</c:v>
                </c:pt>
                <c:pt idx="3">
                  <c:v>6848</c:v>
                </c:pt>
                <c:pt idx="4">
                  <c:v>7259</c:v>
                </c:pt>
                <c:pt idx="5">
                  <c:v>7695</c:v>
                </c:pt>
                <c:pt idx="6">
                  <c:v>8156</c:v>
                </c:pt>
                <c:pt idx="7">
                  <c:v>8646</c:v>
                </c:pt>
                <c:pt idx="8">
                  <c:v>9164</c:v>
                </c:pt>
                <c:pt idx="9">
                  <c:v>9714</c:v>
                </c:pt>
                <c:pt idx="10">
                  <c:v>9782</c:v>
                </c:pt>
                <c:pt idx="11">
                  <c:v>10697</c:v>
                </c:pt>
                <c:pt idx="12">
                  <c:v>11570</c:v>
                </c:pt>
                <c:pt idx="13">
                  <c:v>12264</c:v>
                </c:pt>
                <c:pt idx="14">
                  <c:v>13000</c:v>
                </c:pt>
                <c:pt idx="15">
                  <c:v>1283</c:v>
                </c:pt>
                <c:pt idx="16">
                  <c:v>1360</c:v>
                </c:pt>
                <c:pt idx="17">
                  <c:v>1441</c:v>
                </c:pt>
                <c:pt idx="18">
                  <c:v>1528</c:v>
                </c:pt>
                <c:pt idx="19">
                  <c:v>1619</c:v>
                </c:pt>
                <c:pt idx="20">
                  <c:v>1717</c:v>
                </c:pt>
                <c:pt idx="21">
                  <c:v>1819</c:v>
                </c:pt>
                <c:pt idx="22">
                  <c:v>1929</c:v>
                </c:pt>
                <c:pt idx="23">
                  <c:v>2044</c:v>
                </c:pt>
                <c:pt idx="24">
                  <c:v>2167</c:v>
                </c:pt>
                <c:pt idx="25">
                  <c:v>2182</c:v>
                </c:pt>
                <c:pt idx="26">
                  <c:v>2386</c:v>
                </c:pt>
                <c:pt idx="27">
                  <c:v>2581</c:v>
                </c:pt>
                <c:pt idx="28">
                  <c:v>2736</c:v>
                </c:pt>
                <c:pt idx="29">
                  <c:v>2900</c:v>
                </c:pt>
                <c:pt idx="30">
                  <c:v>31269</c:v>
                </c:pt>
                <c:pt idx="31">
                  <c:v>31456</c:v>
                </c:pt>
                <c:pt idx="32">
                  <c:v>31645</c:v>
                </c:pt>
                <c:pt idx="33">
                  <c:v>31835</c:v>
                </c:pt>
                <c:pt idx="34">
                  <c:v>32026</c:v>
                </c:pt>
                <c:pt idx="35">
                  <c:v>32218</c:v>
                </c:pt>
                <c:pt idx="36">
                  <c:v>32411</c:v>
                </c:pt>
                <c:pt idx="37">
                  <c:v>32606</c:v>
                </c:pt>
                <c:pt idx="38">
                  <c:v>32801</c:v>
                </c:pt>
                <c:pt idx="39">
                  <c:v>32998</c:v>
                </c:pt>
                <c:pt idx="40">
                  <c:v>31536</c:v>
                </c:pt>
                <c:pt idx="41">
                  <c:v>32727</c:v>
                </c:pt>
                <c:pt idx="42">
                  <c:v>33596</c:v>
                </c:pt>
                <c:pt idx="43">
                  <c:v>33797</c:v>
                </c:pt>
                <c:pt idx="44">
                  <c:v>34000</c:v>
                </c:pt>
                <c:pt idx="45">
                  <c:v>23777</c:v>
                </c:pt>
                <c:pt idx="46">
                  <c:v>24443</c:v>
                </c:pt>
                <c:pt idx="47">
                  <c:v>25128</c:v>
                </c:pt>
                <c:pt idx="48">
                  <c:v>25831</c:v>
                </c:pt>
                <c:pt idx="49">
                  <c:v>26554</c:v>
                </c:pt>
                <c:pt idx="50">
                  <c:v>27298</c:v>
                </c:pt>
                <c:pt idx="51">
                  <c:v>28062</c:v>
                </c:pt>
                <c:pt idx="52">
                  <c:v>28848</c:v>
                </c:pt>
                <c:pt idx="53">
                  <c:v>29656</c:v>
                </c:pt>
                <c:pt idx="54">
                  <c:v>30486</c:v>
                </c:pt>
                <c:pt idx="55">
                  <c:v>29773</c:v>
                </c:pt>
                <c:pt idx="56">
                  <c:v>31573</c:v>
                </c:pt>
                <c:pt idx="57">
                  <c:v>33119</c:v>
                </c:pt>
                <c:pt idx="58">
                  <c:v>34047</c:v>
                </c:pt>
                <c:pt idx="59">
                  <c:v>35000</c:v>
                </c:pt>
                <c:pt idx="60">
                  <c:v>3089</c:v>
                </c:pt>
                <c:pt idx="61">
                  <c:v>3197</c:v>
                </c:pt>
                <c:pt idx="62">
                  <c:v>3309</c:v>
                </c:pt>
                <c:pt idx="63">
                  <c:v>3425</c:v>
                </c:pt>
                <c:pt idx="64">
                  <c:v>3545</c:v>
                </c:pt>
                <c:pt idx="65">
                  <c:v>3669</c:v>
                </c:pt>
                <c:pt idx="66">
                  <c:v>3797</c:v>
                </c:pt>
                <c:pt idx="67">
                  <c:v>3930</c:v>
                </c:pt>
                <c:pt idx="68">
                  <c:v>4068</c:v>
                </c:pt>
                <c:pt idx="69">
                  <c:v>4210</c:v>
                </c:pt>
                <c:pt idx="70">
                  <c:v>4139</c:v>
                </c:pt>
                <c:pt idx="71">
                  <c:v>4420</c:v>
                </c:pt>
                <c:pt idx="72">
                  <c:v>4668</c:v>
                </c:pt>
                <c:pt idx="73">
                  <c:v>4831</c:v>
                </c:pt>
                <c:pt idx="74">
                  <c:v>5000</c:v>
                </c:pt>
                <c:pt idx="75">
                  <c:v>1213</c:v>
                </c:pt>
                <c:pt idx="76">
                  <c:v>1237</c:v>
                </c:pt>
                <c:pt idx="77">
                  <c:v>1262</c:v>
                </c:pt>
                <c:pt idx="78">
                  <c:v>1287</c:v>
                </c:pt>
                <c:pt idx="79">
                  <c:v>1313</c:v>
                </c:pt>
                <c:pt idx="80">
                  <c:v>1339</c:v>
                </c:pt>
                <c:pt idx="81">
                  <c:v>1366</c:v>
                </c:pt>
                <c:pt idx="82">
                  <c:v>1393</c:v>
                </c:pt>
                <c:pt idx="83">
                  <c:v>1421</c:v>
                </c:pt>
                <c:pt idx="84">
                  <c:v>1449</c:v>
                </c:pt>
                <c:pt idx="85">
                  <c:v>1404</c:v>
                </c:pt>
                <c:pt idx="86">
                  <c:v>1478</c:v>
                </c:pt>
                <c:pt idx="87">
                  <c:v>1538</c:v>
                </c:pt>
                <c:pt idx="88">
                  <c:v>1569</c:v>
                </c:pt>
                <c:pt idx="89">
                  <c:v>1600</c:v>
                </c:pt>
                <c:pt idx="90">
                  <c:v>1323</c:v>
                </c:pt>
                <c:pt idx="91">
                  <c:v>1396</c:v>
                </c:pt>
                <c:pt idx="92">
                  <c:v>1473</c:v>
                </c:pt>
                <c:pt idx="93">
                  <c:v>1554</c:v>
                </c:pt>
                <c:pt idx="94">
                  <c:v>1639</c:v>
                </c:pt>
                <c:pt idx="95">
                  <c:v>1729</c:v>
                </c:pt>
                <c:pt idx="96">
                  <c:v>1824</c:v>
                </c:pt>
                <c:pt idx="97">
                  <c:v>1925</c:v>
                </c:pt>
                <c:pt idx="98">
                  <c:v>2031</c:v>
                </c:pt>
                <c:pt idx="99">
                  <c:v>2142</c:v>
                </c:pt>
                <c:pt idx="100">
                  <c:v>2147</c:v>
                </c:pt>
                <c:pt idx="101">
                  <c:v>2337</c:v>
                </c:pt>
                <c:pt idx="102">
                  <c:v>2516</c:v>
                </c:pt>
                <c:pt idx="103">
                  <c:v>2654</c:v>
                </c:pt>
                <c:pt idx="104">
                  <c:v>2800</c:v>
                </c:pt>
                <c:pt idx="105">
                  <c:v>2221</c:v>
                </c:pt>
                <c:pt idx="106">
                  <c:v>2343</c:v>
                </c:pt>
                <c:pt idx="107">
                  <c:v>2472</c:v>
                </c:pt>
                <c:pt idx="108">
                  <c:v>2608</c:v>
                </c:pt>
                <c:pt idx="109">
                  <c:v>2752</c:v>
                </c:pt>
                <c:pt idx="110">
                  <c:v>2903</c:v>
                </c:pt>
                <c:pt idx="111">
                  <c:v>3063</c:v>
                </c:pt>
                <c:pt idx="112">
                  <c:v>3231</c:v>
                </c:pt>
                <c:pt idx="113">
                  <c:v>3409</c:v>
                </c:pt>
                <c:pt idx="114">
                  <c:v>3596</c:v>
                </c:pt>
                <c:pt idx="115">
                  <c:v>3604</c:v>
                </c:pt>
                <c:pt idx="116">
                  <c:v>3923</c:v>
                </c:pt>
                <c:pt idx="117">
                  <c:v>4223</c:v>
                </c:pt>
                <c:pt idx="118">
                  <c:v>4455</c:v>
                </c:pt>
                <c:pt idx="119">
                  <c:v>4700</c:v>
                </c:pt>
                <c:pt idx="120">
                  <c:v>5911</c:v>
                </c:pt>
                <c:pt idx="121">
                  <c:v>6030</c:v>
                </c:pt>
                <c:pt idx="122">
                  <c:v>6150</c:v>
                </c:pt>
                <c:pt idx="123">
                  <c:v>6273</c:v>
                </c:pt>
                <c:pt idx="124">
                  <c:v>6399</c:v>
                </c:pt>
                <c:pt idx="125">
                  <c:v>6527</c:v>
                </c:pt>
                <c:pt idx="126">
                  <c:v>6657</c:v>
                </c:pt>
                <c:pt idx="127">
                  <c:v>6790</c:v>
                </c:pt>
                <c:pt idx="128">
                  <c:v>6926</c:v>
                </c:pt>
                <c:pt idx="129">
                  <c:v>7065</c:v>
                </c:pt>
                <c:pt idx="130">
                  <c:v>6846</c:v>
                </c:pt>
                <c:pt idx="131">
                  <c:v>7203</c:v>
                </c:pt>
                <c:pt idx="132">
                  <c:v>7497</c:v>
                </c:pt>
                <c:pt idx="133">
                  <c:v>7647</c:v>
                </c:pt>
                <c:pt idx="134">
                  <c:v>7800</c:v>
                </c:pt>
                <c:pt idx="135">
                  <c:v>9200</c:v>
                </c:pt>
                <c:pt idx="136">
                  <c:v>9430</c:v>
                </c:pt>
                <c:pt idx="137">
                  <c:v>9666</c:v>
                </c:pt>
                <c:pt idx="138">
                  <c:v>9908</c:v>
                </c:pt>
                <c:pt idx="139">
                  <c:v>10156</c:v>
                </c:pt>
                <c:pt idx="140">
                  <c:v>10409</c:v>
                </c:pt>
                <c:pt idx="141">
                  <c:v>10670</c:v>
                </c:pt>
                <c:pt idx="142">
                  <c:v>10936</c:v>
                </c:pt>
                <c:pt idx="143">
                  <c:v>11210</c:v>
                </c:pt>
                <c:pt idx="144">
                  <c:v>11490</c:v>
                </c:pt>
                <c:pt idx="145">
                  <c:v>11188</c:v>
                </c:pt>
                <c:pt idx="146">
                  <c:v>11830</c:v>
                </c:pt>
                <c:pt idx="147">
                  <c:v>12374</c:v>
                </c:pt>
                <c:pt idx="148">
                  <c:v>12683</c:v>
                </c:pt>
                <c:pt idx="149">
                  <c:v>13000</c:v>
                </c:pt>
                <c:pt idx="150">
                  <c:v>2644</c:v>
                </c:pt>
                <c:pt idx="151">
                  <c:v>2724</c:v>
                </c:pt>
                <c:pt idx="152">
                  <c:v>2806</c:v>
                </c:pt>
                <c:pt idx="153">
                  <c:v>2890</c:v>
                </c:pt>
                <c:pt idx="154">
                  <c:v>2976</c:v>
                </c:pt>
                <c:pt idx="155">
                  <c:v>3066</c:v>
                </c:pt>
                <c:pt idx="156">
                  <c:v>3158</c:v>
                </c:pt>
                <c:pt idx="157">
                  <c:v>3252</c:v>
                </c:pt>
                <c:pt idx="158">
                  <c:v>3350</c:v>
                </c:pt>
                <c:pt idx="159">
                  <c:v>3450</c:v>
                </c:pt>
                <c:pt idx="160">
                  <c:v>3376</c:v>
                </c:pt>
                <c:pt idx="161">
                  <c:v>3587</c:v>
                </c:pt>
                <c:pt idx="162">
                  <c:v>3770</c:v>
                </c:pt>
                <c:pt idx="163">
                  <c:v>3883</c:v>
                </c:pt>
                <c:pt idx="164">
                  <c:v>4000</c:v>
                </c:pt>
                <c:pt idx="165">
                  <c:v>66693</c:v>
                </c:pt>
                <c:pt idx="166">
                  <c:v>68027</c:v>
                </c:pt>
                <c:pt idx="167">
                  <c:v>69387</c:v>
                </c:pt>
                <c:pt idx="168">
                  <c:v>70775</c:v>
                </c:pt>
                <c:pt idx="169">
                  <c:v>72191</c:v>
                </c:pt>
                <c:pt idx="170">
                  <c:v>73634</c:v>
                </c:pt>
                <c:pt idx="171">
                  <c:v>75107</c:v>
                </c:pt>
                <c:pt idx="172">
                  <c:v>76609</c:v>
                </c:pt>
                <c:pt idx="173">
                  <c:v>78141</c:v>
                </c:pt>
                <c:pt idx="174">
                  <c:v>79704</c:v>
                </c:pt>
                <c:pt idx="175">
                  <c:v>77233</c:v>
                </c:pt>
                <c:pt idx="176">
                  <c:v>81266</c:v>
                </c:pt>
                <c:pt idx="177">
                  <c:v>84583</c:v>
                </c:pt>
                <c:pt idx="178">
                  <c:v>86275</c:v>
                </c:pt>
                <c:pt idx="179">
                  <c:v>88000</c:v>
                </c:pt>
                <c:pt idx="180">
                  <c:v>38925</c:v>
                </c:pt>
                <c:pt idx="181">
                  <c:v>39898</c:v>
                </c:pt>
                <c:pt idx="182">
                  <c:v>40896</c:v>
                </c:pt>
                <c:pt idx="183">
                  <c:v>41918</c:v>
                </c:pt>
                <c:pt idx="184">
                  <c:v>42966</c:v>
                </c:pt>
                <c:pt idx="185">
                  <c:v>44040</c:v>
                </c:pt>
                <c:pt idx="186">
                  <c:v>45141</c:v>
                </c:pt>
                <c:pt idx="187">
                  <c:v>46270</c:v>
                </c:pt>
                <c:pt idx="188">
                  <c:v>47426</c:v>
                </c:pt>
                <c:pt idx="189">
                  <c:v>48612</c:v>
                </c:pt>
                <c:pt idx="190">
                  <c:v>47336</c:v>
                </c:pt>
                <c:pt idx="191">
                  <c:v>50052</c:v>
                </c:pt>
                <c:pt idx="192">
                  <c:v>52350</c:v>
                </c:pt>
                <c:pt idx="193">
                  <c:v>53659</c:v>
                </c:pt>
                <c:pt idx="194">
                  <c:v>55000</c:v>
                </c:pt>
                <c:pt idx="195">
                  <c:v>25979</c:v>
                </c:pt>
                <c:pt idx="196">
                  <c:v>26369</c:v>
                </c:pt>
                <c:pt idx="197">
                  <c:v>26764</c:v>
                </c:pt>
                <c:pt idx="198">
                  <c:v>27166</c:v>
                </c:pt>
                <c:pt idx="199">
                  <c:v>27573</c:v>
                </c:pt>
                <c:pt idx="200">
                  <c:v>27987</c:v>
                </c:pt>
                <c:pt idx="201">
                  <c:v>28407</c:v>
                </c:pt>
                <c:pt idx="202">
                  <c:v>28833</c:v>
                </c:pt>
                <c:pt idx="203">
                  <c:v>29265</c:v>
                </c:pt>
                <c:pt idx="204">
                  <c:v>29704</c:v>
                </c:pt>
                <c:pt idx="205">
                  <c:v>28642</c:v>
                </c:pt>
                <c:pt idx="206">
                  <c:v>29990</c:v>
                </c:pt>
                <c:pt idx="207">
                  <c:v>31061</c:v>
                </c:pt>
                <c:pt idx="208">
                  <c:v>31527</c:v>
                </c:pt>
                <c:pt idx="209">
                  <c:v>32000</c:v>
                </c:pt>
                <c:pt idx="210">
                  <c:v>42216</c:v>
                </c:pt>
                <c:pt idx="211">
                  <c:v>42849</c:v>
                </c:pt>
                <c:pt idx="212">
                  <c:v>43492</c:v>
                </c:pt>
                <c:pt idx="213">
                  <c:v>44145</c:v>
                </c:pt>
                <c:pt idx="214">
                  <c:v>44807</c:v>
                </c:pt>
                <c:pt idx="215">
                  <c:v>45479</c:v>
                </c:pt>
                <c:pt idx="216">
                  <c:v>46161</c:v>
                </c:pt>
                <c:pt idx="217">
                  <c:v>46853</c:v>
                </c:pt>
                <c:pt idx="218">
                  <c:v>47556</c:v>
                </c:pt>
                <c:pt idx="219">
                  <c:v>48270</c:v>
                </c:pt>
                <c:pt idx="220">
                  <c:v>46544</c:v>
                </c:pt>
                <c:pt idx="221">
                  <c:v>48734</c:v>
                </c:pt>
                <c:pt idx="222">
                  <c:v>50474</c:v>
                </c:pt>
                <c:pt idx="223">
                  <c:v>51232</c:v>
                </c:pt>
                <c:pt idx="224">
                  <c:v>52000</c:v>
                </c:pt>
                <c:pt idx="225">
                  <c:v>9852</c:v>
                </c:pt>
                <c:pt idx="226">
                  <c:v>10049</c:v>
                </c:pt>
                <c:pt idx="227">
                  <c:v>10250</c:v>
                </c:pt>
                <c:pt idx="228">
                  <c:v>10455</c:v>
                </c:pt>
                <c:pt idx="229">
                  <c:v>10665</c:v>
                </c:pt>
                <c:pt idx="230">
                  <c:v>10878</c:v>
                </c:pt>
                <c:pt idx="231">
                  <c:v>11095</c:v>
                </c:pt>
                <c:pt idx="232">
                  <c:v>11317</c:v>
                </c:pt>
                <c:pt idx="233">
                  <c:v>11544</c:v>
                </c:pt>
                <c:pt idx="234">
                  <c:v>11775</c:v>
                </c:pt>
                <c:pt idx="235">
                  <c:v>11409</c:v>
                </c:pt>
                <c:pt idx="236">
                  <c:v>12005</c:v>
                </c:pt>
                <c:pt idx="237">
                  <c:v>12495</c:v>
                </c:pt>
                <c:pt idx="238">
                  <c:v>12745</c:v>
                </c:pt>
                <c:pt idx="239">
                  <c:v>13000</c:v>
                </c:pt>
                <c:pt idx="240">
                  <c:v>4741</c:v>
                </c:pt>
                <c:pt idx="241">
                  <c:v>4778</c:v>
                </c:pt>
                <c:pt idx="242">
                  <c:v>4817</c:v>
                </c:pt>
                <c:pt idx="243">
                  <c:v>4855</c:v>
                </c:pt>
                <c:pt idx="244">
                  <c:v>4894</c:v>
                </c:pt>
                <c:pt idx="245">
                  <c:v>4933</c:v>
                </c:pt>
                <c:pt idx="246">
                  <c:v>4973</c:v>
                </c:pt>
                <c:pt idx="247">
                  <c:v>5012</c:v>
                </c:pt>
                <c:pt idx="248">
                  <c:v>5053</c:v>
                </c:pt>
                <c:pt idx="249">
                  <c:v>5093</c:v>
                </c:pt>
                <c:pt idx="250">
                  <c:v>4877</c:v>
                </c:pt>
                <c:pt idx="251">
                  <c:v>5071</c:v>
                </c:pt>
                <c:pt idx="252">
                  <c:v>5216</c:v>
                </c:pt>
                <c:pt idx="253">
                  <c:v>5258</c:v>
                </c:pt>
                <c:pt idx="254">
                  <c:v>5300</c:v>
                </c:pt>
              </c:numCache>
            </c:numRef>
          </c:xVal>
          <c:yVal>
            <c:numRef>
              <c:f>DATA!$H$467:$H$721</c:f>
              <c:numCache>
                <c:formatCode>0.00</c:formatCode>
                <c:ptCount val="255"/>
                <c:pt idx="0">
                  <c:v>5.62</c:v>
                </c:pt>
                <c:pt idx="1">
                  <c:v>5.64</c:v>
                </c:pt>
                <c:pt idx="2">
                  <c:v>5.66</c:v>
                </c:pt>
                <c:pt idx="3">
                  <c:v>5.68</c:v>
                </c:pt>
                <c:pt idx="4">
                  <c:v>5.7</c:v>
                </c:pt>
                <c:pt idx="5">
                  <c:v>5.72</c:v>
                </c:pt>
                <c:pt idx="6">
                  <c:v>5.74</c:v>
                </c:pt>
                <c:pt idx="7">
                  <c:v>5.76</c:v>
                </c:pt>
                <c:pt idx="8">
                  <c:v>5.78</c:v>
                </c:pt>
                <c:pt idx="9">
                  <c:v>5.8</c:v>
                </c:pt>
                <c:pt idx="10">
                  <c:v>5.67</c:v>
                </c:pt>
                <c:pt idx="11">
                  <c:v>5.69</c:v>
                </c:pt>
                <c:pt idx="12">
                  <c:v>5.81</c:v>
                </c:pt>
                <c:pt idx="13">
                  <c:v>5.88</c:v>
                </c:pt>
                <c:pt idx="14">
                  <c:v>5.9</c:v>
                </c:pt>
                <c:pt idx="15">
                  <c:v>3.82</c:v>
                </c:pt>
                <c:pt idx="16">
                  <c:v>3.84</c:v>
                </c:pt>
                <c:pt idx="17">
                  <c:v>3.86</c:v>
                </c:pt>
                <c:pt idx="18">
                  <c:v>3.88</c:v>
                </c:pt>
                <c:pt idx="19">
                  <c:v>3.9</c:v>
                </c:pt>
                <c:pt idx="20">
                  <c:v>3.92</c:v>
                </c:pt>
                <c:pt idx="21">
                  <c:v>3.94</c:v>
                </c:pt>
                <c:pt idx="22">
                  <c:v>3.96</c:v>
                </c:pt>
                <c:pt idx="23">
                  <c:v>3.98</c:v>
                </c:pt>
                <c:pt idx="24">
                  <c:v>4</c:v>
                </c:pt>
                <c:pt idx="25">
                  <c:v>3.87</c:v>
                </c:pt>
                <c:pt idx="26">
                  <c:v>3.89</c:v>
                </c:pt>
                <c:pt idx="27">
                  <c:v>4.01</c:v>
                </c:pt>
                <c:pt idx="28">
                  <c:v>4.08</c:v>
                </c:pt>
                <c:pt idx="29">
                  <c:v>4.0999999999999996</c:v>
                </c:pt>
                <c:pt idx="30">
                  <c:v>5.82</c:v>
                </c:pt>
                <c:pt idx="31">
                  <c:v>5.84</c:v>
                </c:pt>
                <c:pt idx="32">
                  <c:v>5.86</c:v>
                </c:pt>
                <c:pt idx="33">
                  <c:v>5.88</c:v>
                </c:pt>
                <c:pt idx="34">
                  <c:v>5.9</c:v>
                </c:pt>
                <c:pt idx="35">
                  <c:v>5.92</c:v>
                </c:pt>
                <c:pt idx="36">
                  <c:v>5.94</c:v>
                </c:pt>
                <c:pt idx="37">
                  <c:v>5.96</c:v>
                </c:pt>
                <c:pt idx="38">
                  <c:v>5.98</c:v>
                </c:pt>
                <c:pt idx="39">
                  <c:v>6</c:v>
                </c:pt>
                <c:pt idx="40">
                  <c:v>5.87</c:v>
                </c:pt>
                <c:pt idx="41">
                  <c:v>5.89</c:v>
                </c:pt>
                <c:pt idx="42">
                  <c:v>6.01</c:v>
                </c:pt>
                <c:pt idx="43">
                  <c:v>6.08</c:v>
                </c:pt>
                <c:pt idx="44">
                  <c:v>6.1</c:v>
                </c:pt>
                <c:pt idx="45">
                  <c:v>5.72</c:v>
                </c:pt>
                <c:pt idx="46">
                  <c:v>5.74</c:v>
                </c:pt>
                <c:pt idx="47">
                  <c:v>5.76</c:v>
                </c:pt>
                <c:pt idx="48">
                  <c:v>5.78</c:v>
                </c:pt>
                <c:pt idx="49">
                  <c:v>5.8</c:v>
                </c:pt>
                <c:pt idx="50">
                  <c:v>5.82</c:v>
                </c:pt>
                <c:pt idx="51">
                  <c:v>5.84</c:v>
                </c:pt>
                <c:pt idx="52">
                  <c:v>5.86</c:v>
                </c:pt>
                <c:pt idx="53">
                  <c:v>5.88</c:v>
                </c:pt>
                <c:pt idx="54">
                  <c:v>5.9</c:v>
                </c:pt>
                <c:pt idx="55">
                  <c:v>5.77</c:v>
                </c:pt>
                <c:pt idx="56">
                  <c:v>5.79</c:v>
                </c:pt>
                <c:pt idx="57">
                  <c:v>5.91</c:v>
                </c:pt>
                <c:pt idx="58">
                  <c:v>5.98</c:v>
                </c:pt>
                <c:pt idx="59">
                  <c:v>6</c:v>
                </c:pt>
                <c:pt idx="60">
                  <c:v>5.0199999999999996</c:v>
                </c:pt>
                <c:pt idx="61">
                  <c:v>5.04</c:v>
                </c:pt>
                <c:pt idx="62">
                  <c:v>5.0599999999999996</c:v>
                </c:pt>
                <c:pt idx="63">
                  <c:v>5.08</c:v>
                </c:pt>
                <c:pt idx="64">
                  <c:v>5.0999999999999996</c:v>
                </c:pt>
                <c:pt idx="65">
                  <c:v>5.12</c:v>
                </c:pt>
                <c:pt idx="66">
                  <c:v>5.14</c:v>
                </c:pt>
                <c:pt idx="67">
                  <c:v>5.16</c:v>
                </c:pt>
                <c:pt idx="68">
                  <c:v>5.18</c:v>
                </c:pt>
                <c:pt idx="69">
                  <c:v>5.2</c:v>
                </c:pt>
                <c:pt idx="70">
                  <c:v>5.07</c:v>
                </c:pt>
                <c:pt idx="71">
                  <c:v>5.09</c:v>
                </c:pt>
                <c:pt idx="72">
                  <c:v>5.21</c:v>
                </c:pt>
                <c:pt idx="73">
                  <c:v>5.28</c:v>
                </c:pt>
                <c:pt idx="74">
                  <c:v>5.3</c:v>
                </c:pt>
                <c:pt idx="75">
                  <c:v>4.12</c:v>
                </c:pt>
                <c:pt idx="76">
                  <c:v>4.1399999999999997</c:v>
                </c:pt>
                <c:pt idx="77">
                  <c:v>4.16</c:v>
                </c:pt>
                <c:pt idx="78">
                  <c:v>4.18</c:v>
                </c:pt>
                <c:pt idx="79">
                  <c:v>4.2</c:v>
                </c:pt>
                <c:pt idx="80">
                  <c:v>4.22</c:v>
                </c:pt>
                <c:pt idx="81">
                  <c:v>4.24</c:v>
                </c:pt>
                <c:pt idx="82">
                  <c:v>4.26</c:v>
                </c:pt>
                <c:pt idx="83">
                  <c:v>4.28</c:v>
                </c:pt>
                <c:pt idx="84">
                  <c:v>4.3</c:v>
                </c:pt>
                <c:pt idx="85">
                  <c:v>4.17</c:v>
                </c:pt>
                <c:pt idx="86">
                  <c:v>4.1900000000000004</c:v>
                </c:pt>
                <c:pt idx="87">
                  <c:v>4.3099999999999996</c:v>
                </c:pt>
                <c:pt idx="88">
                  <c:v>4.38</c:v>
                </c:pt>
                <c:pt idx="89">
                  <c:v>4.4000000000000004</c:v>
                </c:pt>
                <c:pt idx="90">
                  <c:v>4.62</c:v>
                </c:pt>
                <c:pt idx="91">
                  <c:v>4.6399999999999997</c:v>
                </c:pt>
                <c:pt idx="92">
                  <c:v>4.66</c:v>
                </c:pt>
                <c:pt idx="93">
                  <c:v>4.68</c:v>
                </c:pt>
                <c:pt idx="94">
                  <c:v>4.7</c:v>
                </c:pt>
                <c:pt idx="95">
                  <c:v>4.72</c:v>
                </c:pt>
                <c:pt idx="96">
                  <c:v>4.74</c:v>
                </c:pt>
                <c:pt idx="97">
                  <c:v>4.76</c:v>
                </c:pt>
                <c:pt idx="98">
                  <c:v>4.78</c:v>
                </c:pt>
                <c:pt idx="99">
                  <c:v>4.8</c:v>
                </c:pt>
                <c:pt idx="100">
                  <c:v>4.67</c:v>
                </c:pt>
                <c:pt idx="101">
                  <c:v>4.6900000000000004</c:v>
                </c:pt>
                <c:pt idx="102">
                  <c:v>4.8099999999999996</c:v>
                </c:pt>
                <c:pt idx="103">
                  <c:v>4.88</c:v>
                </c:pt>
                <c:pt idx="104">
                  <c:v>4.9000000000000004</c:v>
                </c:pt>
                <c:pt idx="105">
                  <c:v>5.52</c:v>
                </c:pt>
                <c:pt idx="106">
                  <c:v>5.54</c:v>
                </c:pt>
                <c:pt idx="107">
                  <c:v>5.56</c:v>
                </c:pt>
                <c:pt idx="108">
                  <c:v>5.58</c:v>
                </c:pt>
                <c:pt idx="109">
                  <c:v>5.6</c:v>
                </c:pt>
                <c:pt idx="110">
                  <c:v>5.62</c:v>
                </c:pt>
                <c:pt idx="111">
                  <c:v>5.64</c:v>
                </c:pt>
                <c:pt idx="112">
                  <c:v>5.66</c:v>
                </c:pt>
                <c:pt idx="113">
                  <c:v>5.68</c:v>
                </c:pt>
                <c:pt idx="114">
                  <c:v>5.7</c:v>
                </c:pt>
                <c:pt idx="115">
                  <c:v>5.57</c:v>
                </c:pt>
                <c:pt idx="116">
                  <c:v>5.59</c:v>
                </c:pt>
                <c:pt idx="117">
                  <c:v>5.71</c:v>
                </c:pt>
                <c:pt idx="118">
                  <c:v>5.78</c:v>
                </c:pt>
                <c:pt idx="119">
                  <c:v>5.8</c:v>
                </c:pt>
                <c:pt idx="120">
                  <c:v>5.72</c:v>
                </c:pt>
                <c:pt idx="121">
                  <c:v>5.74</c:v>
                </c:pt>
                <c:pt idx="122">
                  <c:v>5.76</c:v>
                </c:pt>
                <c:pt idx="123">
                  <c:v>5.78</c:v>
                </c:pt>
                <c:pt idx="124">
                  <c:v>5.8</c:v>
                </c:pt>
                <c:pt idx="125">
                  <c:v>5.82</c:v>
                </c:pt>
                <c:pt idx="126">
                  <c:v>5.84</c:v>
                </c:pt>
                <c:pt idx="127">
                  <c:v>5.86</c:v>
                </c:pt>
                <c:pt idx="128">
                  <c:v>5.88</c:v>
                </c:pt>
                <c:pt idx="129">
                  <c:v>5.9</c:v>
                </c:pt>
                <c:pt idx="130">
                  <c:v>5.77</c:v>
                </c:pt>
                <c:pt idx="131">
                  <c:v>5.79</c:v>
                </c:pt>
                <c:pt idx="132">
                  <c:v>5.91</c:v>
                </c:pt>
                <c:pt idx="133">
                  <c:v>5.98</c:v>
                </c:pt>
                <c:pt idx="134">
                  <c:v>6</c:v>
                </c:pt>
                <c:pt idx="135">
                  <c:v>5.62</c:v>
                </c:pt>
                <c:pt idx="136">
                  <c:v>5.64</c:v>
                </c:pt>
                <c:pt idx="137">
                  <c:v>5.66</c:v>
                </c:pt>
                <c:pt idx="138">
                  <c:v>5.68</c:v>
                </c:pt>
                <c:pt idx="139">
                  <c:v>5.7</c:v>
                </c:pt>
                <c:pt idx="140">
                  <c:v>5.72</c:v>
                </c:pt>
                <c:pt idx="141">
                  <c:v>5.74</c:v>
                </c:pt>
                <c:pt idx="142">
                  <c:v>5.76</c:v>
                </c:pt>
                <c:pt idx="143">
                  <c:v>5.78</c:v>
                </c:pt>
                <c:pt idx="144">
                  <c:v>5.8</c:v>
                </c:pt>
                <c:pt idx="145">
                  <c:v>5.67</c:v>
                </c:pt>
                <c:pt idx="146">
                  <c:v>5.69</c:v>
                </c:pt>
                <c:pt idx="147">
                  <c:v>5.81</c:v>
                </c:pt>
                <c:pt idx="148">
                  <c:v>5.88</c:v>
                </c:pt>
                <c:pt idx="149">
                  <c:v>5.9</c:v>
                </c:pt>
                <c:pt idx="150">
                  <c:v>5.62</c:v>
                </c:pt>
                <c:pt idx="151">
                  <c:v>5.64</c:v>
                </c:pt>
                <c:pt idx="152">
                  <c:v>5.66</c:v>
                </c:pt>
                <c:pt idx="153">
                  <c:v>5.68</c:v>
                </c:pt>
                <c:pt idx="154">
                  <c:v>5.7</c:v>
                </c:pt>
                <c:pt idx="155">
                  <c:v>5.72</c:v>
                </c:pt>
                <c:pt idx="156">
                  <c:v>5.74</c:v>
                </c:pt>
                <c:pt idx="157">
                  <c:v>5.76</c:v>
                </c:pt>
                <c:pt idx="158">
                  <c:v>5.78</c:v>
                </c:pt>
                <c:pt idx="159">
                  <c:v>5.8</c:v>
                </c:pt>
                <c:pt idx="160">
                  <c:v>5.67</c:v>
                </c:pt>
                <c:pt idx="161">
                  <c:v>5.69</c:v>
                </c:pt>
                <c:pt idx="162">
                  <c:v>5.81</c:v>
                </c:pt>
                <c:pt idx="163">
                  <c:v>5.88</c:v>
                </c:pt>
                <c:pt idx="164">
                  <c:v>5.9</c:v>
                </c:pt>
                <c:pt idx="165">
                  <c:v>6.22</c:v>
                </c:pt>
                <c:pt idx="166">
                  <c:v>6.24</c:v>
                </c:pt>
                <c:pt idx="167">
                  <c:v>6.26</c:v>
                </c:pt>
                <c:pt idx="168">
                  <c:v>6.28</c:v>
                </c:pt>
                <c:pt idx="169">
                  <c:v>6.3</c:v>
                </c:pt>
                <c:pt idx="170">
                  <c:v>6.32</c:v>
                </c:pt>
                <c:pt idx="171">
                  <c:v>6.34</c:v>
                </c:pt>
                <c:pt idx="172">
                  <c:v>6.36</c:v>
                </c:pt>
                <c:pt idx="173">
                  <c:v>6.38</c:v>
                </c:pt>
                <c:pt idx="174">
                  <c:v>6.4</c:v>
                </c:pt>
                <c:pt idx="175">
                  <c:v>6.27</c:v>
                </c:pt>
                <c:pt idx="176">
                  <c:v>6.29</c:v>
                </c:pt>
                <c:pt idx="177">
                  <c:v>6.41</c:v>
                </c:pt>
                <c:pt idx="178">
                  <c:v>6.48</c:v>
                </c:pt>
                <c:pt idx="179">
                  <c:v>6.5</c:v>
                </c:pt>
                <c:pt idx="180">
                  <c:v>6.92</c:v>
                </c:pt>
                <c:pt idx="181">
                  <c:v>6.94</c:v>
                </c:pt>
                <c:pt idx="182">
                  <c:v>6.96</c:v>
                </c:pt>
                <c:pt idx="183">
                  <c:v>6.98</c:v>
                </c:pt>
                <c:pt idx="184">
                  <c:v>7</c:v>
                </c:pt>
                <c:pt idx="185">
                  <c:v>7.02</c:v>
                </c:pt>
                <c:pt idx="186">
                  <c:v>7.04</c:v>
                </c:pt>
                <c:pt idx="187">
                  <c:v>7.06</c:v>
                </c:pt>
                <c:pt idx="188">
                  <c:v>7.08</c:v>
                </c:pt>
                <c:pt idx="189">
                  <c:v>7.1</c:v>
                </c:pt>
                <c:pt idx="190">
                  <c:v>6.97</c:v>
                </c:pt>
                <c:pt idx="191">
                  <c:v>6.99</c:v>
                </c:pt>
                <c:pt idx="192">
                  <c:v>7.11</c:v>
                </c:pt>
                <c:pt idx="193">
                  <c:v>7.18</c:v>
                </c:pt>
                <c:pt idx="194">
                  <c:v>7.2</c:v>
                </c:pt>
                <c:pt idx="195">
                  <c:v>6.02</c:v>
                </c:pt>
                <c:pt idx="196">
                  <c:v>6.04</c:v>
                </c:pt>
                <c:pt idx="197">
                  <c:v>6.06</c:v>
                </c:pt>
                <c:pt idx="198">
                  <c:v>6.08</c:v>
                </c:pt>
                <c:pt idx="199">
                  <c:v>6.1</c:v>
                </c:pt>
                <c:pt idx="200">
                  <c:v>6.12</c:v>
                </c:pt>
                <c:pt idx="201">
                  <c:v>6.14</c:v>
                </c:pt>
                <c:pt idx="202">
                  <c:v>6.16</c:v>
                </c:pt>
                <c:pt idx="203">
                  <c:v>6.18</c:v>
                </c:pt>
                <c:pt idx="204">
                  <c:v>6.2</c:v>
                </c:pt>
                <c:pt idx="205">
                  <c:v>6.07</c:v>
                </c:pt>
                <c:pt idx="206">
                  <c:v>6.09</c:v>
                </c:pt>
                <c:pt idx="207">
                  <c:v>6.21</c:v>
                </c:pt>
                <c:pt idx="208">
                  <c:v>6.28</c:v>
                </c:pt>
                <c:pt idx="209">
                  <c:v>6.3</c:v>
                </c:pt>
                <c:pt idx="210">
                  <c:v>6.52</c:v>
                </c:pt>
                <c:pt idx="211">
                  <c:v>6.54</c:v>
                </c:pt>
                <c:pt idx="212">
                  <c:v>6.56</c:v>
                </c:pt>
                <c:pt idx="213">
                  <c:v>6.58</c:v>
                </c:pt>
                <c:pt idx="214">
                  <c:v>6.6</c:v>
                </c:pt>
                <c:pt idx="215">
                  <c:v>6.62</c:v>
                </c:pt>
                <c:pt idx="216">
                  <c:v>6.64</c:v>
                </c:pt>
                <c:pt idx="217">
                  <c:v>6.66</c:v>
                </c:pt>
                <c:pt idx="218">
                  <c:v>6.68</c:v>
                </c:pt>
                <c:pt idx="219">
                  <c:v>6.7</c:v>
                </c:pt>
                <c:pt idx="220">
                  <c:v>6.57</c:v>
                </c:pt>
                <c:pt idx="221">
                  <c:v>6.59</c:v>
                </c:pt>
                <c:pt idx="222">
                  <c:v>6.71</c:v>
                </c:pt>
                <c:pt idx="223">
                  <c:v>6.78</c:v>
                </c:pt>
                <c:pt idx="224">
                  <c:v>6.8</c:v>
                </c:pt>
                <c:pt idx="225">
                  <c:v>4.72</c:v>
                </c:pt>
                <c:pt idx="226">
                  <c:v>4.74</c:v>
                </c:pt>
                <c:pt idx="227">
                  <c:v>4.76</c:v>
                </c:pt>
                <c:pt idx="228">
                  <c:v>4.78</c:v>
                </c:pt>
                <c:pt idx="229">
                  <c:v>4.8</c:v>
                </c:pt>
                <c:pt idx="230">
                  <c:v>4.82</c:v>
                </c:pt>
                <c:pt idx="231">
                  <c:v>4.84</c:v>
                </c:pt>
                <c:pt idx="232">
                  <c:v>4.8600000000000003</c:v>
                </c:pt>
                <c:pt idx="233">
                  <c:v>4.88</c:v>
                </c:pt>
                <c:pt idx="234">
                  <c:v>4.9000000000000004</c:v>
                </c:pt>
                <c:pt idx="235">
                  <c:v>4.7699999999999996</c:v>
                </c:pt>
                <c:pt idx="236">
                  <c:v>4.79</c:v>
                </c:pt>
                <c:pt idx="237">
                  <c:v>4.91</c:v>
                </c:pt>
                <c:pt idx="238">
                  <c:v>4.9800000000000004</c:v>
                </c:pt>
                <c:pt idx="239">
                  <c:v>5</c:v>
                </c:pt>
                <c:pt idx="240">
                  <c:v>4.62</c:v>
                </c:pt>
                <c:pt idx="241">
                  <c:v>4.6399999999999997</c:v>
                </c:pt>
                <c:pt idx="242">
                  <c:v>4.66</c:v>
                </c:pt>
                <c:pt idx="243">
                  <c:v>4.68</c:v>
                </c:pt>
                <c:pt idx="244">
                  <c:v>4.7</c:v>
                </c:pt>
                <c:pt idx="245">
                  <c:v>4.72</c:v>
                </c:pt>
                <c:pt idx="246">
                  <c:v>4.74</c:v>
                </c:pt>
                <c:pt idx="247">
                  <c:v>4.76</c:v>
                </c:pt>
                <c:pt idx="248">
                  <c:v>4.78</c:v>
                </c:pt>
                <c:pt idx="249">
                  <c:v>4.8</c:v>
                </c:pt>
                <c:pt idx="250">
                  <c:v>4.67</c:v>
                </c:pt>
                <c:pt idx="251">
                  <c:v>4.6900000000000004</c:v>
                </c:pt>
                <c:pt idx="252">
                  <c:v>4.8099999999999996</c:v>
                </c:pt>
                <c:pt idx="253">
                  <c:v>4.88</c:v>
                </c:pt>
                <c:pt idx="254">
                  <c:v>4.9000000000000004</c:v>
                </c:pt>
              </c:numCache>
            </c:numRef>
          </c:yVal>
          <c:bubbleSize>
            <c:numRef>
              <c:f>DATA!$E$467:$E$721</c:f>
              <c:numCache>
                <c:formatCode>#,##0</c:formatCode>
                <c:ptCount val="255"/>
                <c:pt idx="0">
                  <c:v>1429888843</c:v>
                </c:pt>
                <c:pt idx="1">
                  <c:v>1428458954</c:v>
                </c:pt>
                <c:pt idx="2">
                  <c:v>1427030495</c:v>
                </c:pt>
                <c:pt idx="3">
                  <c:v>1425603465</c:v>
                </c:pt>
                <c:pt idx="4">
                  <c:v>1424177861</c:v>
                </c:pt>
                <c:pt idx="5">
                  <c:v>1422753683</c:v>
                </c:pt>
                <c:pt idx="6">
                  <c:v>1421330930</c:v>
                </c:pt>
                <c:pt idx="7">
                  <c:v>1419909599</c:v>
                </c:pt>
                <c:pt idx="8">
                  <c:v>1418489689</c:v>
                </c:pt>
                <c:pt idx="9">
                  <c:v>1417071199</c:v>
                </c:pt>
                <c:pt idx="10">
                  <c:v>1415654128</c:v>
                </c:pt>
                <c:pt idx="11">
                  <c:v>1414238474</c:v>
                </c:pt>
                <c:pt idx="12">
                  <c:v>1412824236</c:v>
                </c:pt>
                <c:pt idx="13">
                  <c:v>1411411411</c:v>
                </c:pt>
                <c:pt idx="14">
                  <c:v>1410000000</c:v>
                </c:pt>
                <c:pt idx="15">
                  <c:v>1244047046</c:v>
                </c:pt>
                <c:pt idx="16">
                  <c:v>1256487517</c:v>
                </c:pt>
                <c:pt idx="17">
                  <c:v>1269052392</c:v>
                </c:pt>
                <c:pt idx="18">
                  <c:v>1281742916</c:v>
                </c:pt>
                <c:pt idx="19">
                  <c:v>1294560345</c:v>
                </c:pt>
                <c:pt idx="20">
                  <c:v>1307505949</c:v>
                </c:pt>
                <c:pt idx="21">
                  <c:v>1320581008</c:v>
                </c:pt>
                <c:pt idx="22">
                  <c:v>1333786818</c:v>
                </c:pt>
                <c:pt idx="23">
                  <c:v>1347124686</c:v>
                </c:pt>
                <c:pt idx="24">
                  <c:v>1360595933</c:v>
                </c:pt>
                <c:pt idx="25">
                  <c:v>1374201893</c:v>
                </c:pt>
                <c:pt idx="26">
                  <c:v>1387943912</c:v>
                </c:pt>
                <c:pt idx="27">
                  <c:v>1401823351</c:v>
                </c:pt>
                <c:pt idx="28">
                  <c:v>1415841584</c:v>
                </c:pt>
                <c:pt idx="29">
                  <c:v>1430000000</c:v>
                </c:pt>
                <c:pt idx="30">
                  <c:v>129327079</c:v>
                </c:pt>
                <c:pt idx="31">
                  <c:v>128939098</c:v>
                </c:pt>
                <c:pt idx="32">
                  <c:v>128552281</c:v>
                </c:pt>
                <c:pt idx="33">
                  <c:v>128166624</c:v>
                </c:pt>
                <c:pt idx="34">
                  <c:v>127782124</c:v>
                </c:pt>
                <c:pt idx="35">
                  <c:v>127398777</c:v>
                </c:pt>
                <c:pt idx="36">
                  <c:v>127016581</c:v>
                </c:pt>
                <c:pt idx="37">
                  <c:v>126635531</c:v>
                </c:pt>
                <c:pt idx="38">
                  <c:v>126255625</c:v>
                </c:pt>
                <c:pt idx="39">
                  <c:v>125876858</c:v>
                </c:pt>
                <c:pt idx="40">
                  <c:v>125499227</c:v>
                </c:pt>
                <c:pt idx="41">
                  <c:v>125122730</c:v>
                </c:pt>
                <c:pt idx="42">
                  <c:v>124747361</c:v>
                </c:pt>
                <c:pt idx="43">
                  <c:v>124373119</c:v>
                </c:pt>
                <c:pt idx="44">
                  <c:v>124000000</c:v>
                </c:pt>
                <c:pt idx="45">
                  <c:v>51000000</c:v>
                </c:pt>
                <c:pt idx="46">
                  <c:v>51000000</c:v>
                </c:pt>
                <c:pt idx="47">
                  <c:v>51000000</c:v>
                </c:pt>
                <c:pt idx="48">
                  <c:v>51000000</c:v>
                </c:pt>
                <c:pt idx="49">
                  <c:v>51000000</c:v>
                </c:pt>
                <c:pt idx="50">
                  <c:v>51000000</c:v>
                </c:pt>
                <c:pt idx="51">
                  <c:v>51000000</c:v>
                </c:pt>
                <c:pt idx="52">
                  <c:v>51000000</c:v>
                </c:pt>
                <c:pt idx="53">
                  <c:v>51000000</c:v>
                </c:pt>
                <c:pt idx="54">
                  <c:v>51000000</c:v>
                </c:pt>
                <c:pt idx="55">
                  <c:v>51000000</c:v>
                </c:pt>
                <c:pt idx="56">
                  <c:v>51000000</c:v>
                </c:pt>
                <c:pt idx="57">
                  <c:v>51000000</c:v>
                </c:pt>
                <c:pt idx="58">
                  <c:v>51000000</c:v>
                </c:pt>
                <c:pt idx="59">
                  <c:v>51000000</c:v>
                </c:pt>
                <c:pt idx="60">
                  <c:v>243589631</c:v>
                </c:pt>
                <c:pt idx="61">
                  <c:v>246025528</c:v>
                </c:pt>
                <c:pt idx="62">
                  <c:v>248485783</c:v>
                </c:pt>
                <c:pt idx="63">
                  <c:v>250970641</c:v>
                </c:pt>
                <c:pt idx="64">
                  <c:v>253480347</c:v>
                </c:pt>
                <c:pt idx="65">
                  <c:v>256015151</c:v>
                </c:pt>
                <c:pt idx="66">
                  <c:v>258575302</c:v>
                </c:pt>
                <c:pt idx="67">
                  <c:v>261161055</c:v>
                </c:pt>
                <c:pt idx="68">
                  <c:v>263772666</c:v>
                </c:pt>
                <c:pt idx="69">
                  <c:v>266410393</c:v>
                </c:pt>
                <c:pt idx="70">
                  <c:v>269074496</c:v>
                </c:pt>
                <c:pt idx="71">
                  <c:v>271765241</c:v>
                </c:pt>
                <c:pt idx="72">
                  <c:v>274482894</c:v>
                </c:pt>
                <c:pt idx="73">
                  <c:v>277227723</c:v>
                </c:pt>
                <c:pt idx="74">
                  <c:v>280000000</c:v>
                </c:pt>
                <c:pt idx="75">
                  <c:v>182647881</c:v>
                </c:pt>
                <c:pt idx="76">
                  <c:v>186300839</c:v>
                </c:pt>
                <c:pt idx="77">
                  <c:v>190026855</c:v>
                </c:pt>
                <c:pt idx="78">
                  <c:v>193827392</c:v>
                </c:pt>
                <c:pt idx="79">
                  <c:v>197703940</c:v>
                </c:pt>
                <c:pt idx="80">
                  <c:v>201658019</c:v>
                </c:pt>
                <c:pt idx="81">
                  <c:v>205691179</c:v>
                </c:pt>
                <c:pt idx="82">
                  <c:v>209805003</c:v>
                </c:pt>
                <c:pt idx="83">
                  <c:v>214001103</c:v>
                </c:pt>
                <c:pt idx="84">
                  <c:v>218281125</c:v>
                </c:pt>
                <c:pt idx="85">
                  <c:v>222646748</c:v>
                </c:pt>
                <c:pt idx="86">
                  <c:v>227099683</c:v>
                </c:pt>
                <c:pt idx="87">
                  <c:v>231641676</c:v>
                </c:pt>
                <c:pt idx="88">
                  <c:v>236274510</c:v>
                </c:pt>
                <c:pt idx="89">
                  <c:v>241000000</c:v>
                </c:pt>
                <c:pt idx="90">
                  <c:v>150503594</c:v>
                </c:pt>
                <c:pt idx="91">
                  <c:v>152008630</c:v>
                </c:pt>
                <c:pt idx="92">
                  <c:v>153528716</c:v>
                </c:pt>
                <c:pt idx="93">
                  <c:v>155064003</c:v>
                </c:pt>
                <c:pt idx="94">
                  <c:v>156614643</c:v>
                </c:pt>
                <c:pt idx="95">
                  <c:v>158180790</c:v>
                </c:pt>
                <c:pt idx="96">
                  <c:v>159762597</c:v>
                </c:pt>
                <c:pt idx="97">
                  <c:v>161360223</c:v>
                </c:pt>
                <c:pt idx="98">
                  <c:v>162973826</c:v>
                </c:pt>
                <c:pt idx="99">
                  <c:v>164603564</c:v>
                </c:pt>
                <c:pt idx="100">
                  <c:v>166249600</c:v>
                </c:pt>
                <c:pt idx="101">
                  <c:v>167912096</c:v>
                </c:pt>
                <c:pt idx="102">
                  <c:v>169591217</c:v>
                </c:pt>
                <c:pt idx="103">
                  <c:v>171287129</c:v>
                </c:pt>
                <c:pt idx="104">
                  <c:v>173000000</c:v>
                </c:pt>
                <c:pt idx="105">
                  <c:v>88211188</c:v>
                </c:pt>
                <c:pt idx="106">
                  <c:v>89005089</c:v>
                </c:pt>
                <c:pt idx="107">
                  <c:v>89806135</c:v>
                </c:pt>
                <c:pt idx="108">
                  <c:v>90614390</c:v>
                </c:pt>
                <c:pt idx="109">
                  <c:v>91429920</c:v>
                </c:pt>
                <c:pt idx="110">
                  <c:v>92252789</c:v>
                </c:pt>
                <c:pt idx="111">
                  <c:v>93083064</c:v>
                </c:pt>
                <c:pt idx="112">
                  <c:v>93920812</c:v>
                </c:pt>
                <c:pt idx="113">
                  <c:v>94766099</c:v>
                </c:pt>
                <c:pt idx="114">
                  <c:v>95618994</c:v>
                </c:pt>
                <c:pt idx="115">
                  <c:v>96479565</c:v>
                </c:pt>
                <c:pt idx="116">
                  <c:v>97347881</c:v>
                </c:pt>
                <c:pt idx="117">
                  <c:v>98224012</c:v>
                </c:pt>
                <c:pt idx="118">
                  <c:v>99108028</c:v>
                </c:pt>
                <c:pt idx="119">
                  <c:v>100000000</c:v>
                </c:pt>
                <c:pt idx="120">
                  <c:v>70013415</c:v>
                </c:pt>
                <c:pt idx="121">
                  <c:v>70083429</c:v>
                </c:pt>
                <c:pt idx="122">
                  <c:v>70153512</c:v>
                </c:pt>
                <c:pt idx="123">
                  <c:v>70223666</c:v>
                </c:pt>
                <c:pt idx="124">
                  <c:v>70293889</c:v>
                </c:pt>
                <c:pt idx="125">
                  <c:v>70364183</c:v>
                </c:pt>
                <c:pt idx="126">
                  <c:v>70434548</c:v>
                </c:pt>
                <c:pt idx="127">
                  <c:v>70504982</c:v>
                </c:pt>
                <c:pt idx="128">
                  <c:v>70575487</c:v>
                </c:pt>
                <c:pt idx="129">
                  <c:v>70646063</c:v>
                </c:pt>
                <c:pt idx="130">
                  <c:v>70716709</c:v>
                </c:pt>
                <c:pt idx="131">
                  <c:v>70787425</c:v>
                </c:pt>
                <c:pt idx="132">
                  <c:v>70858213</c:v>
                </c:pt>
                <c:pt idx="133">
                  <c:v>70929071</c:v>
                </c:pt>
                <c:pt idx="134">
                  <c:v>71000000</c:v>
                </c:pt>
                <c:pt idx="135">
                  <c:v>29616987</c:v>
                </c:pt>
                <c:pt idx="136">
                  <c:v>29972390</c:v>
                </c:pt>
                <c:pt idx="137">
                  <c:v>30332059</c:v>
                </c:pt>
                <c:pt idx="138">
                  <c:v>30696044</c:v>
                </c:pt>
                <c:pt idx="139">
                  <c:v>31064396</c:v>
                </c:pt>
                <c:pt idx="140">
                  <c:v>31437169</c:v>
                </c:pt>
                <c:pt idx="141">
                  <c:v>31814415</c:v>
                </c:pt>
                <c:pt idx="142">
                  <c:v>32196188</c:v>
                </c:pt>
                <c:pt idx="143">
                  <c:v>32582542</c:v>
                </c:pt>
                <c:pt idx="144">
                  <c:v>32973533</c:v>
                </c:pt>
                <c:pt idx="145">
                  <c:v>33369215</c:v>
                </c:pt>
                <c:pt idx="146">
                  <c:v>33769646</c:v>
                </c:pt>
                <c:pt idx="147">
                  <c:v>34174882</c:v>
                </c:pt>
                <c:pt idx="148">
                  <c:v>34584980</c:v>
                </c:pt>
                <c:pt idx="149">
                  <c:v>35000000</c:v>
                </c:pt>
                <c:pt idx="150">
                  <c:v>99005355</c:v>
                </c:pt>
                <c:pt idx="151">
                  <c:v>100193420</c:v>
                </c:pt>
                <c:pt idx="152">
                  <c:v>101395741</c:v>
                </c:pt>
                <c:pt idx="153">
                  <c:v>102612489</c:v>
                </c:pt>
                <c:pt idx="154">
                  <c:v>103843839</c:v>
                </c:pt>
                <c:pt idx="155">
                  <c:v>105089965</c:v>
                </c:pt>
                <c:pt idx="156">
                  <c:v>106351045</c:v>
                </c:pt>
                <c:pt idx="157">
                  <c:v>107627258</c:v>
                </c:pt>
                <c:pt idx="158">
                  <c:v>108918785</c:v>
                </c:pt>
                <c:pt idx="159">
                  <c:v>110225810</c:v>
                </c:pt>
                <c:pt idx="160">
                  <c:v>111548520</c:v>
                </c:pt>
                <c:pt idx="161">
                  <c:v>112887102</c:v>
                </c:pt>
                <c:pt idx="162">
                  <c:v>114241747</c:v>
                </c:pt>
                <c:pt idx="163">
                  <c:v>115612648</c:v>
                </c:pt>
                <c:pt idx="164">
                  <c:v>117000000</c:v>
                </c:pt>
                <c:pt idx="165">
                  <c:v>5077198</c:v>
                </c:pt>
                <c:pt idx="166">
                  <c:v>5138124</c:v>
                </c:pt>
                <c:pt idx="167">
                  <c:v>5199782</c:v>
                </c:pt>
                <c:pt idx="168">
                  <c:v>5262179</c:v>
                </c:pt>
                <c:pt idx="169">
                  <c:v>5325325</c:v>
                </c:pt>
                <c:pt idx="170">
                  <c:v>5389229</c:v>
                </c:pt>
                <c:pt idx="171">
                  <c:v>5453900</c:v>
                </c:pt>
                <c:pt idx="172">
                  <c:v>5519347</c:v>
                </c:pt>
                <c:pt idx="173">
                  <c:v>5585579</c:v>
                </c:pt>
                <c:pt idx="174">
                  <c:v>5652606</c:v>
                </c:pt>
                <c:pt idx="175">
                  <c:v>5720437</c:v>
                </c:pt>
                <c:pt idx="176">
                  <c:v>5789082</c:v>
                </c:pt>
                <c:pt idx="177">
                  <c:v>5858551</c:v>
                </c:pt>
                <c:pt idx="178">
                  <c:v>5928854</c:v>
                </c:pt>
                <c:pt idx="179">
                  <c:v>6000000</c:v>
                </c:pt>
                <c:pt idx="180">
                  <c:v>7789886</c:v>
                </c:pt>
                <c:pt idx="181">
                  <c:v>7930104</c:v>
                </c:pt>
                <c:pt idx="182">
                  <c:v>8072846</c:v>
                </c:pt>
                <c:pt idx="183">
                  <c:v>8218157</c:v>
                </c:pt>
                <c:pt idx="184">
                  <c:v>8366084</c:v>
                </c:pt>
                <c:pt idx="185">
                  <c:v>8516673</c:v>
                </c:pt>
                <c:pt idx="186">
                  <c:v>8669974</c:v>
                </c:pt>
                <c:pt idx="187">
                  <c:v>8826033</c:v>
                </c:pt>
                <c:pt idx="188">
                  <c:v>8984902</c:v>
                </c:pt>
                <c:pt idx="189">
                  <c:v>9146630</c:v>
                </c:pt>
                <c:pt idx="190">
                  <c:v>9311269</c:v>
                </c:pt>
                <c:pt idx="191">
                  <c:v>9478872</c:v>
                </c:pt>
                <c:pt idx="192">
                  <c:v>9649492</c:v>
                </c:pt>
                <c:pt idx="193">
                  <c:v>9823183</c:v>
                </c:pt>
                <c:pt idx="194">
                  <c:v>10000000</c:v>
                </c:pt>
                <c:pt idx="195">
                  <c:v>30038423</c:v>
                </c:pt>
                <c:pt idx="196">
                  <c:v>30489000</c:v>
                </c:pt>
                <c:pt idx="197">
                  <c:v>30946335</c:v>
                </c:pt>
                <c:pt idx="198">
                  <c:v>31410530</c:v>
                </c:pt>
                <c:pt idx="199">
                  <c:v>31881688</c:v>
                </c:pt>
                <c:pt idx="200">
                  <c:v>32359913</c:v>
                </c:pt>
                <c:pt idx="201">
                  <c:v>32845312</c:v>
                </c:pt>
                <c:pt idx="202">
                  <c:v>33337991</c:v>
                </c:pt>
                <c:pt idx="203">
                  <c:v>33838061</c:v>
                </c:pt>
                <c:pt idx="204">
                  <c:v>34345632</c:v>
                </c:pt>
                <c:pt idx="205">
                  <c:v>34860817</c:v>
                </c:pt>
                <c:pt idx="206">
                  <c:v>35383729</c:v>
                </c:pt>
                <c:pt idx="207">
                  <c:v>35914485</c:v>
                </c:pt>
                <c:pt idx="208">
                  <c:v>36453202</c:v>
                </c:pt>
                <c:pt idx="209">
                  <c:v>37000000</c:v>
                </c:pt>
                <c:pt idx="210">
                  <c:v>7730325</c:v>
                </c:pt>
                <c:pt idx="211">
                  <c:v>7884932</c:v>
                </c:pt>
                <c:pt idx="212">
                  <c:v>8042630</c:v>
                </c:pt>
                <c:pt idx="213">
                  <c:v>8203483</c:v>
                </c:pt>
                <c:pt idx="214">
                  <c:v>8367553</c:v>
                </c:pt>
                <c:pt idx="215">
                  <c:v>8534904</c:v>
                </c:pt>
                <c:pt idx="216">
                  <c:v>8705602</c:v>
                </c:pt>
                <c:pt idx="217">
                  <c:v>8879714</c:v>
                </c:pt>
                <c:pt idx="218">
                  <c:v>9057308</c:v>
                </c:pt>
                <c:pt idx="219">
                  <c:v>9238454</c:v>
                </c:pt>
                <c:pt idx="220">
                  <c:v>9423223</c:v>
                </c:pt>
                <c:pt idx="221">
                  <c:v>9611688</c:v>
                </c:pt>
                <c:pt idx="222">
                  <c:v>9803922</c:v>
                </c:pt>
                <c:pt idx="223">
                  <c:v>10000000</c:v>
                </c:pt>
                <c:pt idx="224">
                  <c:v>10200000</c:v>
                </c:pt>
                <c:pt idx="225">
                  <c:v>73787411</c:v>
                </c:pt>
                <c:pt idx="226">
                  <c:v>74599073</c:v>
                </c:pt>
                <c:pt idx="227">
                  <c:v>75419662</c:v>
                </c:pt>
                <c:pt idx="228">
                  <c:v>76249279</c:v>
                </c:pt>
                <c:pt idx="229">
                  <c:v>77088021</c:v>
                </c:pt>
                <c:pt idx="230">
                  <c:v>77935989</c:v>
                </c:pt>
                <c:pt idx="231">
                  <c:v>78793285</c:v>
                </c:pt>
                <c:pt idx="232">
                  <c:v>79660011</c:v>
                </c:pt>
                <c:pt idx="233">
                  <c:v>80536271</c:v>
                </c:pt>
                <c:pt idx="234">
                  <c:v>81422170</c:v>
                </c:pt>
                <c:pt idx="235">
                  <c:v>82317814</c:v>
                </c:pt>
                <c:pt idx="236">
                  <c:v>83223310</c:v>
                </c:pt>
                <c:pt idx="237">
                  <c:v>84138766</c:v>
                </c:pt>
                <c:pt idx="238">
                  <c:v>85064293</c:v>
                </c:pt>
                <c:pt idx="239">
                  <c:v>86000000</c:v>
                </c:pt>
                <c:pt idx="240">
                  <c:v>77426704</c:v>
                </c:pt>
                <c:pt idx="241">
                  <c:v>78200971</c:v>
                </c:pt>
                <c:pt idx="242">
                  <c:v>78982981</c:v>
                </c:pt>
                <c:pt idx="243">
                  <c:v>79772811</c:v>
                </c:pt>
                <c:pt idx="244">
                  <c:v>80570539</c:v>
                </c:pt>
                <c:pt idx="245">
                  <c:v>81376244</c:v>
                </c:pt>
                <c:pt idx="246">
                  <c:v>82190007</c:v>
                </c:pt>
                <c:pt idx="247">
                  <c:v>83011907</c:v>
                </c:pt>
                <c:pt idx="248">
                  <c:v>83842026</c:v>
                </c:pt>
                <c:pt idx="249">
                  <c:v>84680446</c:v>
                </c:pt>
                <c:pt idx="250">
                  <c:v>85527251</c:v>
                </c:pt>
                <c:pt idx="251">
                  <c:v>86382523</c:v>
                </c:pt>
                <c:pt idx="252">
                  <c:v>87246348</c:v>
                </c:pt>
                <c:pt idx="253">
                  <c:v>88118812</c:v>
                </c:pt>
                <c:pt idx="254">
                  <c:v>89000000</c:v>
                </c:pt>
              </c:numCache>
            </c:numRef>
          </c:bubbleSize>
          <c:bubble3D val="0"/>
          <c:extLst>
            <c:ext xmlns:c16="http://schemas.microsoft.com/office/drawing/2014/chart" uri="{C3380CC4-5D6E-409C-BE32-E72D297353CC}">
              <c16:uniqueId val="{00000005-8908-4204-89B7-F25C33735F0D}"/>
            </c:ext>
          </c:extLst>
        </c:ser>
        <c:ser>
          <c:idx val="2"/>
          <c:order val="1"/>
          <c:tx>
            <c:v>South America</c:v>
          </c:tx>
          <c:spPr>
            <a:noFill/>
            <a:ln>
              <a:solidFill>
                <a:schemeClr val="accent3"/>
              </a:solidFill>
            </a:ln>
            <a:effectLst>
              <a:glow rad="63500">
                <a:schemeClr val="accent3">
                  <a:alpha val="18000"/>
                </a:schemeClr>
              </a:glow>
            </a:effectLst>
          </c:spPr>
          <c:invertIfNegative val="0"/>
          <c:xVal>
            <c:numRef>
              <c:f>DATA!$F$362:$F$466</c:f>
              <c:numCache>
                <c:formatCode>\$#,##0</c:formatCode>
                <c:ptCount val="105"/>
                <c:pt idx="0">
                  <c:v>8118</c:v>
                </c:pt>
                <c:pt idx="1">
                  <c:v>8240</c:v>
                </c:pt>
                <c:pt idx="2">
                  <c:v>8364</c:v>
                </c:pt>
                <c:pt idx="3">
                  <c:v>8489</c:v>
                </c:pt>
                <c:pt idx="4">
                  <c:v>8617</c:v>
                </c:pt>
                <c:pt idx="5">
                  <c:v>8746</c:v>
                </c:pt>
                <c:pt idx="6">
                  <c:v>8877</c:v>
                </c:pt>
                <c:pt idx="7">
                  <c:v>9010</c:v>
                </c:pt>
                <c:pt idx="8">
                  <c:v>9145</c:v>
                </c:pt>
                <c:pt idx="9">
                  <c:v>9283</c:v>
                </c:pt>
                <c:pt idx="10">
                  <c:v>8951</c:v>
                </c:pt>
                <c:pt idx="11">
                  <c:v>9372</c:v>
                </c:pt>
                <c:pt idx="12">
                  <c:v>9707</c:v>
                </c:pt>
                <c:pt idx="13">
                  <c:v>9852</c:v>
                </c:pt>
                <c:pt idx="14">
                  <c:v>10000</c:v>
                </c:pt>
                <c:pt idx="15">
                  <c:v>12123</c:v>
                </c:pt>
                <c:pt idx="16">
                  <c:v>12184</c:v>
                </c:pt>
                <c:pt idx="17">
                  <c:v>12245</c:v>
                </c:pt>
                <c:pt idx="18">
                  <c:v>12306</c:v>
                </c:pt>
                <c:pt idx="19">
                  <c:v>12368</c:v>
                </c:pt>
                <c:pt idx="20">
                  <c:v>12429</c:v>
                </c:pt>
                <c:pt idx="21">
                  <c:v>12492</c:v>
                </c:pt>
                <c:pt idx="22">
                  <c:v>12554</c:v>
                </c:pt>
                <c:pt idx="23">
                  <c:v>12617</c:v>
                </c:pt>
                <c:pt idx="24">
                  <c:v>12680</c:v>
                </c:pt>
                <c:pt idx="25">
                  <c:v>12106</c:v>
                </c:pt>
                <c:pt idx="26">
                  <c:v>12551</c:v>
                </c:pt>
                <c:pt idx="27">
                  <c:v>12871</c:v>
                </c:pt>
                <c:pt idx="28">
                  <c:v>12935</c:v>
                </c:pt>
                <c:pt idx="29">
                  <c:v>13000</c:v>
                </c:pt>
                <c:pt idx="30">
                  <c:v>12884</c:v>
                </c:pt>
                <c:pt idx="31">
                  <c:v>13142</c:v>
                </c:pt>
                <c:pt idx="32">
                  <c:v>13404</c:v>
                </c:pt>
                <c:pt idx="33">
                  <c:v>13672</c:v>
                </c:pt>
                <c:pt idx="34">
                  <c:v>13946</c:v>
                </c:pt>
                <c:pt idx="35">
                  <c:v>14225</c:v>
                </c:pt>
                <c:pt idx="36">
                  <c:v>14509</c:v>
                </c:pt>
                <c:pt idx="37">
                  <c:v>14800</c:v>
                </c:pt>
                <c:pt idx="38">
                  <c:v>15096</c:v>
                </c:pt>
                <c:pt idx="39">
                  <c:v>15397</c:v>
                </c:pt>
                <c:pt idx="40">
                  <c:v>14920</c:v>
                </c:pt>
                <c:pt idx="41">
                  <c:v>15699</c:v>
                </c:pt>
                <c:pt idx="42">
                  <c:v>16340</c:v>
                </c:pt>
                <c:pt idx="43">
                  <c:v>16667</c:v>
                </c:pt>
                <c:pt idx="44">
                  <c:v>17000</c:v>
                </c:pt>
                <c:pt idx="45">
                  <c:v>5911</c:v>
                </c:pt>
                <c:pt idx="46">
                  <c:v>6030</c:v>
                </c:pt>
                <c:pt idx="47">
                  <c:v>6150</c:v>
                </c:pt>
                <c:pt idx="48">
                  <c:v>6273</c:v>
                </c:pt>
                <c:pt idx="49">
                  <c:v>6399</c:v>
                </c:pt>
                <c:pt idx="50">
                  <c:v>6527</c:v>
                </c:pt>
                <c:pt idx="51">
                  <c:v>6657</c:v>
                </c:pt>
                <c:pt idx="52">
                  <c:v>6790</c:v>
                </c:pt>
                <c:pt idx="53">
                  <c:v>6926</c:v>
                </c:pt>
                <c:pt idx="54">
                  <c:v>7065</c:v>
                </c:pt>
                <c:pt idx="55">
                  <c:v>6846</c:v>
                </c:pt>
                <c:pt idx="56">
                  <c:v>7203</c:v>
                </c:pt>
                <c:pt idx="57">
                  <c:v>7497</c:v>
                </c:pt>
                <c:pt idx="58">
                  <c:v>7647</c:v>
                </c:pt>
                <c:pt idx="59">
                  <c:v>7800</c:v>
                </c:pt>
                <c:pt idx="60">
                  <c:v>6016</c:v>
                </c:pt>
                <c:pt idx="61">
                  <c:v>6166</c:v>
                </c:pt>
                <c:pt idx="62">
                  <c:v>6320</c:v>
                </c:pt>
                <c:pt idx="63">
                  <c:v>6478</c:v>
                </c:pt>
                <c:pt idx="64">
                  <c:v>6640</c:v>
                </c:pt>
                <c:pt idx="65">
                  <c:v>6806</c:v>
                </c:pt>
                <c:pt idx="66">
                  <c:v>6976</c:v>
                </c:pt>
                <c:pt idx="67">
                  <c:v>7151</c:v>
                </c:pt>
                <c:pt idx="68">
                  <c:v>7330</c:v>
                </c:pt>
                <c:pt idx="69">
                  <c:v>7513</c:v>
                </c:pt>
                <c:pt idx="70">
                  <c:v>7316</c:v>
                </c:pt>
                <c:pt idx="71">
                  <c:v>7735</c:v>
                </c:pt>
                <c:pt idx="72">
                  <c:v>8090</c:v>
                </c:pt>
                <c:pt idx="73">
                  <c:v>8293</c:v>
                </c:pt>
                <c:pt idx="74">
                  <c:v>8500</c:v>
                </c:pt>
                <c:pt idx="75">
                  <c:v>17138</c:v>
                </c:pt>
                <c:pt idx="76">
                  <c:v>17446</c:v>
                </c:pt>
                <c:pt idx="77">
                  <c:v>17760</c:v>
                </c:pt>
                <c:pt idx="78">
                  <c:v>18080</c:v>
                </c:pt>
                <c:pt idx="79">
                  <c:v>18405</c:v>
                </c:pt>
                <c:pt idx="80">
                  <c:v>18737</c:v>
                </c:pt>
                <c:pt idx="81">
                  <c:v>19074</c:v>
                </c:pt>
                <c:pt idx="82">
                  <c:v>19417</c:v>
                </c:pt>
                <c:pt idx="83">
                  <c:v>19767</c:v>
                </c:pt>
                <c:pt idx="84">
                  <c:v>20123</c:v>
                </c:pt>
                <c:pt idx="85">
                  <c:v>19461</c:v>
                </c:pt>
                <c:pt idx="86">
                  <c:v>20436</c:v>
                </c:pt>
                <c:pt idx="87">
                  <c:v>21229</c:v>
                </c:pt>
                <c:pt idx="88">
                  <c:v>21611</c:v>
                </c:pt>
                <c:pt idx="89">
                  <c:v>22000</c:v>
                </c:pt>
                <c:pt idx="90">
                  <c:v>5022</c:v>
                </c:pt>
                <c:pt idx="91">
                  <c:v>5143</c:v>
                </c:pt>
                <c:pt idx="92">
                  <c:v>5266</c:v>
                </c:pt>
                <c:pt idx="93">
                  <c:v>5393</c:v>
                </c:pt>
                <c:pt idx="94">
                  <c:v>5522</c:v>
                </c:pt>
                <c:pt idx="95">
                  <c:v>5655</c:v>
                </c:pt>
                <c:pt idx="96">
                  <c:v>5790</c:v>
                </c:pt>
                <c:pt idx="97">
                  <c:v>5929</c:v>
                </c:pt>
                <c:pt idx="98">
                  <c:v>6072</c:v>
                </c:pt>
                <c:pt idx="99">
                  <c:v>6217</c:v>
                </c:pt>
                <c:pt idx="100">
                  <c:v>6048</c:v>
                </c:pt>
                <c:pt idx="101">
                  <c:v>6389</c:v>
                </c:pt>
                <c:pt idx="102">
                  <c:v>6676</c:v>
                </c:pt>
                <c:pt idx="103">
                  <c:v>6836</c:v>
                </c:pt>
                <c:pt idx="104">
                  <c:v>7000</c:v>
                </c:pt>
              </c:numCache>
            </c:numRef>
          </c:xVal>
          <c:yVal>
            <c:numRef>
              <c:f>DATA!$H$362:$H$466</c:f>
              <c:numCache>
                <c:formatCode>0.00</c:formatCode>
                <c:ptCount val="105"/>
                <c:pt idx="0">
                  <c:v>6.22</c:v>
                </c:pt>
                <c:pt idx="1">
                  <c:v>6.24</c:v>
                </c:pt>
                <c:pt idx="2">
                  <c:v>6.26</c:v>
                </c:pt>
                <c:pt idx="3">
                  <c:v>6.28</c:v>
                </c:pt>
                <c:pt idx="4">
                  <c:v>6.3</c:v>
                </c:pt>
                <c:pt idx="5">
                  <c:v>6.32</c:v>
                </c:pt>
                <c:pt idx="6">
                  <c:v>6.34</c:v>
                </c:pt>
                <c:pt idx="7">
                  <c:v>6.36</c:v>
                </c:pt>
                <c:pt idx="8">
                  <c:v>6.38</c:v>
                </c:pt>
                <c:pt idx="9">
                  <c:v>6.4</c:v>
                </c:pt>
                <c:pt idx="10">
                  <c:v>6.27</c:v>
                </c:pt>
                <c:pt idx="11">
                  <c:v>6.29</c:v>
                </c:pt>
                <c:pt idx="12">
                  <c:v>6.41</c:v>
                </c:pt>
                <c:pt idx="13">
                  <c:v>6.48</c:v>
                </c:pt>
                <c:pt idx="14">
                  <c:v>6.5</c:v>
                </c:pt>
                <c:pt idx="15">
                  <c:v>5.82</c:v>
                </c:pt>
                <c:pt idx="16">
                  <c:v>5.84</c:v>
                </c:pt>
                <c:pt idx="17">
                  <c:v>5.86</c:v>
                </c:pt>
                <c:pt idx="18">
                  <c:v>5.88</c:v>
                </c:pt>
                <c:pt idx="19">
                  <c:v>5.9</c:v>
                </c:pt>
                <c:pt idx="20">
                  <c:v>5.92</c:v>
                </c:pt>
                <c:pt idx="21">
                  <c:v>5.94</c:v>
                </c:pt>
                <c:pt idx="22">
                  <c:v>5.96</c:v>
                </c:pt>
                <c:pt idx="23">
                  <c:v>5.98</c:v>
                </c:pt>
                <c:pt idx="24">
                  <c:v>6</c:v>
                </c:pt>
                <c:pt idx="25">
                  <c:v>5.87</c:v>
                </c:pt>
                <c:pt idx="26">
                  <c:v>5.89</c:v>
                </c:pt>
                <c:pt idx="27">
                  <c:v>6.01</c:v>
                </c:pt>
                <c:pt idx="28">
                  <c:v>6.08</c:v>
                </c:pt>
                <c:pt idx="29">
                  <c:v>6.1</c:v>
                </c:pt>
                <c:pt idx="30">
                  <c:v>6.02</c:v>
                </c:pt>
                <c:pt idx="31">
                  <c:v>6.04</c:v>
                </c:pt>
                <c:pt idx="32">
                  <c:v>6.06</c:v>
                </c:pt>
                <c:pt idx="33">
                  <c:v>6.08</c:v>
                </c:pt>
                <c:pt idx="34">
                  <c:v>6.1</c:v>
                </c:pt>
                <c:pt idx="35">
                  <c:v>6.12</c:v>
                </c:pt>
                <c:pt idx="36">
                  <c:v>6.14</c:v>
                </c:pt>
                <c:pt idx="37">
                  <c:v>6.16</c:v>
                </c:pt>
                <c:pt idx="38">
                  <c:v>6.18</c:v>
                </c:pt>
                <c:pt idx="39">
                  <c:v>6.2</c:v>
                </c:pt>
                <c:pt idx="40">
                  <c:v>6.07</c:v>
                </c:pt>
                <c:pt idx="41">
                  <c:v>6.09</c:v>
                </c:pt>
                <c:pt idx="42">
                  <c:v>6.21</c:v>
                </c:pt>
                <c:pt idx="43">
                  <c:v>6.28</c:v>
                </c:pt>
                <c:pt idx="44">
                  <c:v>6.3</c:v>
                </c:pt>
                <c:pt idx="45">
                  <c:v>5.92</c:v>
                </c:pt>
                <c:pt idx="46">
                  <c:v>5.94</c:v>
                </c:pt>
                <c:pt idx="47">
                  <c:v>5.96</c:v>
                </c:pt>
                <c:pt idx="48">
                  <c:v>5.98</c:v>
                </c:pt>
                <c:pt idx="49">
                  <c:v>6</c:v>
                </c:pt>
                <c:pt idx="50">
                  <c:v>6.02</c:v>
                </c:pt>
                <c:pt idx="51">
                  <c:v>6.04</c:v>
                </c:pt>
                <c:pt idx="52">
                  <c:v>6.06</c:v>
                </c:pt>
                <c:pt idx="53">
                  <c:v>6.08</c:v>
                </c:pt>
                <c:pt idx="54">
                  <c:v>6.1</c:v>
                </c:pt>
                <c:pt idx="55">
                  <c:v>5.97</c:v>
                </c:pt>
                <c:pt idx="56">
                  <c:v>5.99</c:v>
                </c:pt>
                <c:pt idx="57">
                  <c:v>6.11</c:v>
                </c:pt>
                <c:pt idx="58">
                  <c:v>6.18</c:v>
                </c:pt>
                <c:pt idx="59">
                  <c:v>6.2</c:v>
                </c:pt>
                <c:pt idx="60">
                  <c:v>5.62</c:v>
                </c:pt>
                <c:pt idx="61">
                  <c:v>5.64</c:v>
                </c:pt>
                <c:pt idx="62">
                  <c:v>5.66</c:v>
                </c:pt>
                <c:pt idx="63">
                  <c:v>5.68</c:v>
                </c:pt>
                <c:pt idx="64">
                  <c:v>5.7</c:v>
                </c:pt>
                <c:pt idx="65">
                  <c:v>5.72</c:v>
                </c:pt>
                <c:pt idx="66">
                  <c:v>5.74</c:v>
                </c:pt>
                <c:pt idx="67">
                  <c:v>5.76</c:v>
                </c:pt>
                <c:pt idx="68">
                  <c:v>5.78</c:v>
                </c:pt>
                <c:pt idx="69">
                  <c:v>5.8</c:v>
                </c:pt>
                <c:pt idx="70">
                  <c:v>5.67</c:v>
                </c:pt>
                <c:pt idx="71">
                  <c:v>5.69</c:v>
                </c:pt>
                <c:pt idx="72">
                  <c:v>5.81</c:v>
                </c:pt>
                <c:pt idx="73">
                  <c:v>5.88</c:v>
                </c:pt>
                <c:pt idx="74">
                  <c:v>5.9</c:v>
                </c:pt>
                <c:pt idx="75">
                  <c:v>6.42</c:v>
                </c:pt>
                <c:pt idx="76">
                  <c:v>6.44</c:v>
                </c:pt>
                <c:pt idx="77">
                  <c:v>6.46</c:v>
                </c:pt>
                <c:pt idx="78">
                  <c:v>6.48</c:v>
                </c:pt>
                <c:pt idx="79">
                  <c:v>6.5</c:v>
                </c:pt>
                <c:pt idx="80">
                  <c:v>6.52</c:v>
                </c:pt>
                <c:pt idx="81">
                  <c:v>6.54</c:v>
                </c:pt>
                <c:pt idx="82">
                  <c:v>6.56</c:v>
                </c:pt>
                <c:pt idx="83">
                  <c:v>6.58</c:v>
                </c:pt>
                <c:pt idx="84">
                  <c:v>6.6</c:v>
                </c:pt>
                <c:pt idx="85">
                  <c:v>6.47</c:v>
                </c:pt>
                <c:pt idx="86">
                  <c:v>6.49</c:v>
                </c:pt>
                <c:pt idx="87">
                  <c:v>6.61</c:v>
                </c:pt>
                <c:pt idx="88">
                  <c:v>6.68</c:v>
                </c:pt>
                <c:pt idx="89">
                  <c:v>6.7</c:v>
                </c:pt>
                <c:pt idx="90">
                  <c:v>5.52</c:v>
                </c:pt>
                <c:pt idx="91">
                  <c:v>5.54</c:v>
                </c:pt>
                <c:pt idx="92">
                  <c:v>5.56</c:v>
                </c:pt>
                <c:pt idx="93">
                  <c:v>5.58</c:v>
                </c:pt>
                <c:pt idx="94">
                  <c:v>5.6</c:v>
                </c:pt>
                <c:pt idx="95">
                  <c:v>5.62</c:v>
                </c:pt>
                <c:pt idx="96">
                  <c:v>5.64</c:v>
                </c:pt>
                <c:pt idx="97">
                  <c:v>5.66</c:v>
                </c:pt>
                <c:pt idx="98">
                  <c:v>5.68</c:v>
                </c:pt>
                <c:pt idx="99">
                  <c:v>5.7</c:v>
                </c:pt>
                <c:pt idx="100">
                  <c:v>5.57</c:v>
                </c:pt>
                <c:pt idx="101">
                  <c:v>5.59</c:v>
                </c:pt>
                <c:pt idx="102">
                  <c:v>5.71</c:v>
                </c:pt>
                <c:pt idx="103">
                  <c:v>5.78</c:v>
                </c:pt>
                <c:pt idx="104">
                  <c:v>5.8</c:v>
                </c:pt>
              </c:numCache>
            </c:numRef>
          </c:yVal>
          <c:bubbleSize>
            <c:numRef>
              <c:f>DATA!$E$362:$E$466</c:f>
              <c:numCache>
                <c:formatCode>#,##0</c:formatCode>
                <c:ptCount val="105"/>
                <c:pt idx="0">
                  <c:v>186691398</c:v>
                </c:pt>
                <c:pt idx="1">
                  <c:v>187811546</c:v>
                </c:pt>
                <c:pt idx="2">
                  <c:v>188938416</c:v>
                </c:pt>
                <c:pt idx="3">
                  <c:v>190072046</c:v>
                </c:pt>
                <c:pt idx="4">
                  <c:v>191212478</c:v>
                </c:pt>
                <c:pt idx="5">
                  <c:v>192359753</c:v>
                </c:pt>
                <c:pt idx="6">
                  <c:v>193513912</c:v>
                </c:pt>
                <c:pt idx="7">
                  <c:v>194674995</c:v>
                </c:pt>
                <c:pt idx="8">
                  <c:v>195843045</c:v>
                </c:pt>
                <c:pt idx="9">
                  <c:v>197018104</c:v>
                </c:pt>
                <c:pt idx="10">
                  <c:v>198200212</c:v>
                </c:pt>
                <c:pt idx="11">
                  <c:v>199389413</c:v>
                </c:pt>
                <c:pt idx="12">
                  <c:v>200585750</c:v>
                </c:pt>
                <c:pt idx="13">
                  <c:v>201789264</c:v>
                </c:pt>
                <c:pt idx="14">
                  <c:v>203000000</c:v>
                </c:pt>
                <c:pt idx="15">
                  <c:v>41144367</c:v>
                </c:pt>
                <c:pt idx="16">
                  <c:v>41473522</c:v>
                </c:pt>
                <c:pt idx="17">
                  <c:v>41805310</c:v>
                </c:pt>
                <c:pt idx="18">
                  <c:v>42139752</c:v>
                </c:pt>
                <c:pt idx="19">
                  <c:v>42476870</c:v>
                </c:pt>
                <c:pt idx="20">
                  <c:v>42816685</c:v>
                </c:pt>
                <c:pt idx="21">
                  <c:v>43159219</c:v>
                </c:pt>
                <c:pt idx="22">
                  <c:v>43504493</c:v>
                </c:pt>
                <c:pt idx="23">
                  <c:v>43852528</c:v>
                </c:pt>
                <c:pt idx="24">
                  <c:v>44203349</c:v>
                </c:pt>
                <c:pt idx="25">
                  <c:v>44556975</c:v>
                </c:pt>
                <c:pt idx="26">
                  <c:v>44913431</c:v>
                </c:pt>
                <c:pt idx="27">
                  <c:v>45272739</c:v>
                </c:pt>
                <c:pt idx="28">
                  <c:v>45634921</c:v>
                </c:pt>
                <c:pt idx="29">
                  <c:v>46000000</c:v>
                </c:pt>
                <c:pt idx="30">
                  <c:v>17888855</c:v>
                </c:pt>
                <c:pt idx="31">
                  <c:v>18031966</c:v>
                </c:pt>
                <c:pt idx="32">
                  <c:v>18176222</c:v>
                </c:pt>
                <c:pt idx="33">
                  <c:v>18321631</c:v>
                </c:pt>
                <c:pt idx="34">
                  <c:v>18468204</c:v>
                </c:pt>
                <c:pt idx="35">
                  <c:v>18615950</c:v>
                </c:pt>
                <c:pt idx="36">
                  <c:v>18764878</c:v>
                </c:pt>
                <c:pt idx="37">
                  <c:v>18914997</c:v>
                </c:pt>
                <c:pt idx="38">
                  <c:v>19066317</c:v>
                </c:pt>
                <c:pt idx="39">
                  <c:v>19218847</c:v>
                </c:pt>
                <c:pt idx="40">
                  <c:v>19372598</c:v>
                </c:pt>
                <c:pt idx="41">
                  <c:v>19527579</c:v>
                </c:pt>
                <c:pt idx="42">
                  <c:v>19683799</c:v>
                </c:pt>
                <c:pt idx="43">
                  <c:v>19841270</c:v>
                </c:pt>
                <c:pt idx="44">
                  <c:v>20000000</c:v>
                </c:pt>
                <c:pt idx="45">
                  <c:v>46108037</c:v>
                </c:pt>
                <c:pt idx="46">
                  <c:v>46569118</c:v>
                </c:pt>
                <c:pt idx="47">
                  <c:v>47034809</c:v>
                </c:pt>
                <c:pt idx="48">
                  <c:v>47505157</c:v>
                </c:pt>
                <c:pt idx="49">
                  <c:v>47980209</c:v>
                </c:pt>
                <c:pt idx="50">
                  <c:v>48460011</c:v>
                </c:pt>
                <c:pt idx="51">
                  <c:v>48944611</c:v>
                </c:pt>
                <c:pt idx="52">
                  <c:v>49434057</c:v>
                </c:pt>
                <c:pt idx="53">
                  <c:v>49928397</c:v>
                </c:pt>
                <c:pt idx="54">
                  <c:v>50427681</c:v>
                </c:pt>
                <c:pt idx="55">
                  <c:v>50931958</c:v>
                </c:pt>
                <c:pt idx="56">
                  <c:v>51441278</c:v>
                </c:pt>
                <c:pt idx="57">
                  <c:v>51955691</c:v>
                </c:pt>
                <c:pt idx="58">
                  <c:v>52475248</c:v>
                </c:pt>
                <c:pt idx="59">
                  <c:v>53000000</c:v>
                </c:pt>
                <c:pt idx="60">
                  <c:v>29171767</c:v>
                </c:pt>
                <c:pt idx="61">
                  <c:v>29492657</c:v>
                </c:pt>
                <c:pt idx="62">
                  <c:v>29817076</c:v>
                </c:pt>
                <c:pt idx="63">
                  <c:v>30145064</c:v>
                </c:pt>
                <c:pt idx="64">
                  <c:v>30476659</c:v>
                </c:pt>
                <c:pt idx="65">
                  <c:v>30811903</c:v>
                </c:pt>
                <c:pt idx="66">
                  <c:v>31150834</c:v>
                </c:pt>
                <c:pt idx="67">
                  <c:v>31493493</c:v>
                </c:pt>
                <c:pt idx="68">
                  <c:v>31839921</c:v>
                </c:pt>
                <c:pt idx="69">
                  <c:v>32190160</c:v>
                </c:pt>
                <c:pt idx="70">
                  <c:v>32544252</c:v>
                </c:pt>
                <c:pt idx="71">
                  <c:v>32902239</c:v>
                </c:pt>
                <c:pt idx="72">
                  <c:v>33264163</c:v>
                </c:pt>
                <c:pt idx="73">
                  <c:v>33630069</c:v>
                </c:pt>
                <c:pt idx="74">
                  <c:v>34000000</c:v>
                </c:pt>
                <c:pt idx="75">
                  <c:v>3306213</c:v>
                </c:pt>
                <c:pt idx="76">
                  <c:v>3312825</c:v>
                </c:pt>
                <c:pt idx="77">
                  <c:v>3319451</c:v>
                </c:pt>
                <c:pt idx="78">
                  <c:v>3326090</c:v>
                </c:pt>
                <c:pt idx="79">
                  <c:v>3332742</c:v>
                </c:pt>
                <c:pt idx="80">
                  <c:v>3339408</c:v>
                </c:pt>
                <c:pt idx="81">
                  <c:v>3346086</c:v>
                </c:pt>
                <c:pt idx="82">
                  <c:v>3352779</c:v>
                </c:pt>
                <c:pt idx="83">
                  <c:v>3359484</c:v>
                </c:pt>
                <c:pt idx="84">
                  <c:v>3366203</c:v>
                </c:pt>
                <c:pt idx="85">
                  <c:v>3372935</c:v>
                </c:pt>
                <c:pt idx="86">
                  <c:v>3379681</c:v>
                </c:pt>
                <c:pt idx="87">
                  <c:v>3386441</c:v>
                </c:pt>
                <c:pt idx="88">
                  <c:v>3393214</c:v>
                </c:pt>
                <c:pt idx="89">
                  <c:v>3400000</c:v>
                </c:pt>
                <c:pt idx="90">
                  <c:v>5842057</c:v>
                </c:pt>
                <c:pt idx="91">
                  <c:v>5918004</c:v>
                </c:pt>
                <c:pt idx="92">
                  <c:v>5994938</c:v>
                </c:pt>
                <c:pt idx="93">
                  <c:v>6072872</c:v>
                </c:pt>
                <c:pt idx="94">
                  <c:v>6151820</c:v>
                </c:pt>
                <c:pt idx="95">
                  <c:v>6231793</c:v>
                </c:pt>
                <c:pt idx="96">
                  <c:v>6312806</c:v>
                </c:pt>
                <c:pt idx="97">
                  <c:v>6394873</c:v>
                </c:pt>
                <c:pt idx="98">
                  <c:v>6478006</c:v>
                </c:pt>
                <c:pt idx="99">
                  <c:v>6562220</c:v>
                </c:pt>
                <c:pt idx="100">
                  <c:v>6647529</c:v>
                </c:pt>
                <c:pt idx="101">
                  <c:v>6733947</c:v>
                </c:pt>
                <c:pt idx="102">
                  <c:v>6821488</c:v>
                </c:pt>
                <c:pt idx="103">
                  <c:v>6910168</c:v>
                </c:pt>
                <c:pt idx="104">
                  <c:v>7000000</c:v>
                </c:pt>
              </c:numCache>
            </c:numRef>
          </c:bubbleSize>
          <c:bubble3D val="0"/>
          <c:extLst>
            <c:ext xmlns:c16="http://schemas.microsoft.com/office/drawing/2014/chart" uri="{C3380CC4-5D6E-409C-BE32-E72D297353CC}">
              <c16:uniqueId val="{00000004-8908-4204-89B7-F25C33735F0D}"/>
            </c:ext>
          </c:extLst>
        </c:ser>
        <c:ser>
          <c:idx val="1"/>
          <c:order val="2"/>
          <c:tx>
            <c:v>North America</c:v>
          </c:tx>
          <c:spPr>
            <a:noFill/>
            <a:ln>
              <a:solidFill>
                <a:schemeClr val="accent2"/>
              </a:solidFill>
            </a:ln>
            <a:effectLst>
              <a:glow rad="63500">
                <a:schemeClr val="accent2">
                  <a:alpha val="18000"/>
                </a:schemeClr>
              </a:glow>
            </a:effectLst>
          </c:spPr>
          <c:invertIfNegative val="0"/>
          <c:xVal>
            <c:numRef>
              <c:f>DATA!$F$287:$F$361</c:f>
              <c:numCache>
                <c:formatCode>\$#,##0</c:formatCode>
                <c:ptCount val="75"/>
                <c:pt idx="0">
                  <c:v>66214</c:v>
                </c:pt>
                <c:pt idx="1">
                  <c:v>67406</c:v>
                </c:pt>
                <c:pt idx="2">
                  <c:v>68619</c:v>
                </c:pt>
                <c:pt idx="3">
                  <c:v>69854</c:v>
                </c:pt>
                <c:pt idx="4">
                  <c:v>71112</c:v>
                </c:pt>
                <c:pt idx="5">
                  <c:v>72392</c:v>
                </c:pt>
                <c:pt idx="6">
                  <c:v>73695</c:v>
                </c:pt>
                <c:pt idx="7">
                  <c:v>75021</c:v>
                </c:pt>
                <c:pt idx="8">
                  <c:v>76372</c:v>
                </c:pt>
                <c:pt idx="9">
                  <c:v>77746</c:v>
                </c:pt>
                <c:pt idx="10">
                  <c:v>75188</c:v>
                </c:pt>
                <c:pt idx="11">
                  <c:v>78959</c:v>
                </c:pt>
                <c:pt idx="12">
                  <c:v>82021</c:v>
                </c:pt>
                <c:pt idx="13">
                  <c:v>83497</c:v>
                </c:pt>
                <c:pt idx="14">
                  <c:v>85000</c:v>
                </c:pt>
                <c:pt idx="15">
                  <c:v>44228</c:v>
                </c:pt>
                <c:pt idx="16">
                  <c:v>44980</c:v>
                </c:pt>
                <c:pt idx="17">
                  <c:v>45744</c:v>
                </c:pt>
                <c:pt idx="18">
                  <c:v>46522</c:v>
                </c:pt>
                <c:pt idx="19">
                  <c:v>47313</c:v>
                </c:pt>
                <c:pt idx="20">
                  <c:v>48117</c:v>
                </c:pt>
                <c:pt idx="21">
                  <c:v>48935</c:v>
                </c:pt>
                <c:pt idx="22">
                  <c:v>49767</c:v>
                </c:pt>
                <c:pt idx="23">
                  <c:v>50613</c:v>
                </c:pt>
                <c:pt idx="24">
                  <c:v>51473</c:v>
                </c:pt>
                <c:pt idx="25">
                  <c:v>49731</c:v>
                </c:pt>
                <c:pt idx="26">
                  <c:v>52174</c:v>
                </c:pt>
                <c:pt idx="27">
                  <c:v>54143</c:v>
                </c:pt>
                <c:pt idx="28">
                  <c:v>55064</c:v>
                </c:pt>
                <c:pt idx="29">
                  <c:v>56000</c:v>
                </c:pt>
                <c:pt idx="30">
                  <c:v>10906</c:v>
                </c:pt>
                <c:pt idx="31">
                  <c:v>11102</c:v>
                </c:pt>
                <c:pt idx="32">
                  <c:v>11302</c:v>
                </c:pt>
                <c:pt idx="33">
                  <c:v>11505</c:v>
                </c:pt>
                <c:pt idx="34">
                  <c:v>11713</c:v>
                </c:pt>
                <c:pt idx="35">
                  <c:v>11923</c:v>
                </c:pt>
                <c:pt idx="36">
                  <c:v>12138</c:v>
                </c:pt>
                <c:pt idx="37">
                  <c:v>12356</c:v>
                </c:pt>
                <c:pt idx="38">
                  <c:v>12579</c:v>
                </c:pt>
                <c:pt idx="39">
                  <c:v>12805</c:v>
                </c:pt>
                <c:pt idx="40">
                  <c:v>12384</c:v>
                </c:pt>
                <c:pt idx="41">
                  <c:v>13005</c:v>
                </c:pt>
                <c:pt idx="42">
                  <c:v>13509</c:v>
                </c:pt>
                <c:pt idx="43">
                  <c:v>13752</c:v>
                </c:pt>
                <c:pt idx="44">
                  <c:v>14000</c:v>
                </c:pt>
                <c:pt idx="45">
                  <c:v>13273</c:v>
                </c:pt>
                <c:pt idx="46">
                  <c:v>13565</c:v>
                </c:pt>
                <c:pt idx="47">
                  <c:v>13863</c:v>
                </c:pt>
                <c:pt idx="48">
                  <c:v>14168</c:v>
                </c:pt>
                <c:pt idx="49">
                  <c:v>14480</c:v>
                </c:pt>
                <c:pt idx="50">
                  <c:v>14798</c:v>
                </c:pt>
                <c:pt idx="51">
                  <c:v>15124</c:v>
                </c:pt>
                <c:pt idx="52">
                  <c:v>15457</c:v>
                </c:pt>
                <c:pt idx="53">
                  <c:v>15797</c:v>
                </c:pt>
                <c:pt idx="54">
                  <c:v>16144</c:v>
                </c:pt>
                <c:pt idx="55">
                  <c:v>15674</c:v>
                </c:pt>
                <c:pt idx="56">
                  <c:v>16525</c:v>
                </c:pt>
                <c:pt idx="57">
                  <c:v>17233</c:v>
                </c:pt>
                <c:pt idx="58">
                  <c:v>17613</c:v>
                </c:pt>
                <c:pt idx="59">
                  <c:v>18000</c:v>
                </c:pt>
                <c:pt idx="60">
                  <c:v>14545</c:v>
                </c:pt>
                <c:pt idx="61">
                  <c:v>14981</c:v>
                </c:pt>
                <c:pt idx="62">
                  <c:v>15430</c:v>
                </c:pt>
                <c:pt idx="63">
                  <c:v>15893</c:v>
                </c:pt>
                <c:pt idx="64">
                  <c:v>16370</c:v>
                </c:pt>
                <c:pt idx="65">
                  <c:v>16861</c:v>
                </c:pt>
                <c:pt idx="66">
                  <c:v>17367</c:v>
                </c:pt>
                <c:pt idx="67">
                  <c:v>17888</c:v>
                </c:pt>
                <c:pt idx="68">
                  <c:v>18425</c:v>
                </c:pt>
                <c:pt idx="69">
                  <c:v>18977</c:v>
                </c:pt>
                <c:pt idx="70">
                  <c:v>18569</c:v>
                </c:pt>
                <c:pt idx="71">
                  <c:v>19730</c:v>
                </c:pt>
                <c:pt idx="72">
                  <c:v>20737</c:v>
                </c:pt>
                <c:pt idx="73">
                  <c:v>21359</c:v>
                </c:pt>
                <c:pt idx="74">
                  <c:v>22000</c:v>
                </c:pt>
              </c:numCache>
            </c:numRef>
          </c:xVal>
          <c:yVal>
            <c:numRef>
              <c:f>DATA!$H$287:$H$361</c:f>
              <c:numCache>
                <c:formatCode>0.00</c:formatCode>
                <c:ptCount val="75"/>
                <c:pt idx="0">
                  <c:v>6.42</c:v>
                </c:pt>
                <c:pt idx="1">
                  <c:v>6.44</c:v>
                </c:pt>
                <c:pt idx="2">
                  <c:v>6.46</c:v>
                </c:pt>
                <c:pt idx="3">
                  <c:v>6.48</c:v>
                </c:pt>
                <c:pt idx="4">
                  <c:v>6.5</c:v>
                </c:pt>
                <c:pt idx="5">
                  <c:v>6.52</c:v>
                </c:pt>
                <c:pt idx="6">
                  <c:v>6.54</c:v>
                </c:pt>
                <c:pt idx="7">
                  <c:v>6.56</c:v>
                </c:pt>
                <c:pt idx="8">
                  <c:v>6.58</c:v>
                </c:pt>
                <c:pt idx="9">
                  <c:v>6.6</c:v>
                </c:pt>
                <c:pt idx="10">
                  <c:v>6.47</c:v>
                </c:pt>
                <c:pt idx="11">
                  <c:v>6.49</c:v>
                </c:pt>
                <c:pt idx="12">
                  <c:v>6.61</c:v>
                </c:pt>
                <c:pt idx="13">
                  <c:v>6.68</c:v>
                </c:pt>
                <c:pt idx="14">
                  <c:v>6.7</c:v>
                </c:pt>
                <c:pt idx="15">
                  <c:v>6.72</c:v>
                </c:pt>
                <c:pt idx="16">
                  <c:v>6.74</c:v>
                </c:pt>
                <c:pt idx="17">
                  <c:v>6.76</c:v>
                </c:pt>
                <c:pt idx="18">
                  <c:v>6.78</c:v>
                </c:pt>
                <c:pt idx="19">
                  <c:v>6.8</c:v>
                </c:pt>
                <c:pt idx="20">
                  <c:v>6.82</c:v>
                </c:pt>
                <c:pt idx="21">
                  <c:v>6.84</c:v>
                </c:pt>
                <c:pt idx="22">
                  <c:v>6.86</c:v>
                </c:pt>
                <c:pt idx="23">
                  <c:v>6.88</c:v>
                </c:pt>
                <c:pt idx="24">
                  <c:v>6.9</c:v>
                </c:pt>
                <c:pt idx="25">
                  <c:v>6.77</c:v>
                </c:pt>
                <c:pt idx="26">
                  <c:v>6.79</c:v>
                </c:pt>
                <c:pt idx="27">
                  <c:v>6.91</c:v>
                </c:pt>
                <c:pt idx="28">
                  <c:v>6.98</c:v>
                </c:pt>
                <c:pt idx="29">
                  <c:v>7</c:v>
                </c:pt>
                <c:pt idx="30">
                  <c:v>5.82</c:v>
                </c:pt>
                <c:pt idx="31">
                  <c:v>5.84</c:v>
                </c:pt>
                <c:pt idx="32">
                  <c:v>5.86</c:v>
                </c:pt>
                <c:pt idx="33">
                  <c:v>5.88</c:v>
                </c:pt>
                <c:pt idx="34">
                  <c:v>5.9</c:v>
                </c:pt>
                <c:pt idx="35">
                  <c:v>5.92</c:v>
                </c:pt>
                <c:pt idx="36">
                  <c:v>5.94</c:v>
                </c:pt>
                <c:pt idx="37">
                  <c:v>5.96</c:v>
                </c:pt>
                <c:pt idx="38">
                  <c:v>5.98</c:v>
                </c:pt>
                <c:pt idx="39">
                  <c:v>6</c:v>
                </c:pt>
                <c:pt idx="40">
                  <c:v>5.87</c:v>
                </c:pt>
                <c:pt idx="41">
                  <c:v>5.89</c:v>
                </c:pt>
                <c:pt idx="42">
                  <c:v>6.01</c:v>
                </c:pt>
                <c:pt idx="43">
                  <c:v>6.08</c:v>
                </c:pt>
                <c:pt idx="44">
                  <c:v>6.1</c:v>
                </c:pt>
                <c:pt idx="45">
                  <c:v>6.62</c:v>
                </c:pt>
                <c:pt idx="46">
                  <c:v>6.64</c:v>
                </c:pt>
                <c:pt idx="47">
                  <c:v>6.66</c:v>
                </c:pt>
                <c:pt idx="48">
                  <c:v>6.68</c:v>
                </c:pt>
                <c:pt idx="49">
                  <c:v>6.7</c:v>
                </c:pt>
                <c:pt idx="50">
                  <c:v>6.72</c:v>
                </c:pt>
                <c:pt idx="51">
                  <c:v>6.74</c:v>
                </c:pt>
                <c:pt idx="52">
                  <c:v>6.76</c:v>
                </c:pt>
                <c:pt idx="53">
                  <c:v>6.78</c:v>
                </c:pt>
                <c:pt idx="54">
                  <c:v>6.8</c:v>
                </c:pt>
                <c:pt idx="55">
                  <c:v>6.67</c:v>
                </c:pt>
                <c:pt idx="56">
                  <c:v>6.69</c:v>
                </c:pt>
                <c:pt idx="57">
                  <c:v>6.81</c:v>
                </c:pt>
                <c:pt idx="58">
                  <c:v>6.88</c:v>
                </c:pt>
                <c:pt idx="59">
                  <c:v>6.9</c:v>
                </c:pt>
                <c:pt idx="60">
                  <c:v>6.12</c:v>
                </c:pt>
                <c:pt idx="61">
                  <c:v>6.14</c:v>
                </c:pt>
                <c:pt idx="62">
                  <c:v>6.16</c:v>
                </c:pt>
                <c:pt idx="63">
                  <c:v>6.18</c:v>
                </c:pt>
                <c:pt idx="64">
                  <c:v>6.2</c:v>
                </c:pt>
                <c:pt idx="65">
                  <c:v>6.22</c:v>
                </c:pt>
                <c:pt idx="66">
                  <c:v>6.24</c:v>
                </c:pt>
                <c:pt idx="67">
                  <c:v>6.26</c:v>
                </c:pt>
                <c:pt idx="68">
                  <c:v>6.28</c:v>
                </c:pt>
                <c:pt idx="69">
                  <c:v>6.3</c:v>
                </c:pt>
                <c:pt idx="70">
                  <c:v>6.17</c:v>
                </c:pt>
                <c:pt idx="71">
                  <c:v>6.19</c:v>
                </c:pt>
                <c:pt idx="72">
                  <c:v>6.31</c:v>
                </c:pt>
                <c:pt idx="73">
                  <c:v>6.38</c:v>
                </c:pt>
                <c:pt idx="74">
                  <c:v>6.4</c:v>
                </c:pt>
              </c:numCache>
            </c:numRef>
          </c:yVal>
          <c:bubbleSize>
            <c:numRef>
              <c:f>DATA!$E$287:$E$361</c:f>
              <c:numCache>
                <c:formatCode>#,##0</c:formatCode>
                <c:ptCount val="75"/>
                <c:pt idx="0">
                  <c:v>318001753</c:v>
                </c:pt>
                <c:pt idx="1">
                  <c:v>319591762</c:v>
                </c:pt>
                <c:pt idx="2">
                  <c:v>321189721</c:v>
                </c:pt>
                <c:pt idx="3">
                  <c:v>322795669</c:v>
                </c:pt>
                <c:pt idx="4">
                  <c:v>324409648</c:v>
                </c:pt>
                <c:pt idx="5">
                  <c:v>326031696</c:v>
                </c:pt>
                <c:pt idx="6">
                  <c:v>327661854</c:v>
                </c:pt>
                <c:pt idx="7">
                  <c:v>329300164</c:v>
                </c:pt>
                <c:pt idx="8">
                  <c:v>330946665</c:v>
                </c:pt>
                <c:pt idx="9">
                  <c:v>332601398</c:v>
                </c:pt>
                <c:pt idx="10">
                  <c:v>334264405</c:v>
                </c:pt>
                <c:pt idx="11">
                  <c:v>335935727</c:v>
                </c:pt>
                <c:pt idx="12">
                  <c:v>337615406</c:v>
                </c:pt>
                <c:pt idx="13">
                  <c:v>339303483</c:v>
                </c:pt>
                <c:pt idx="14">
                  <c:v>341000000</c:v>
                </c:pt>
                <c:pt idx="15">
                  <c:v>35177719</c:v>
                </c:pt>
                <c:pt idx="16">
                  <c:v>35564674</c:v>
                </c:pt>
                <c:pt idx="17">
                  <c:v>35955886</c:v>
                </c:pt>
                <c:pt idx="18">
                  <c:v>36351400</c:v>
                </c:pt>
                <c:pt idx="19">
                  <c:v>36751266</c:v>
                </c:pt>
                <c:pt idx="20">
                  <c:v>37155530</c:v>
                </c:pt>
                <c:pt idx="21">
                  <c:v>37564240</c:v>
                </c:pt>
                <c:pt idx="22">
                  <c:v>37977447</c:v>
                </c:pt>
                <c:pt idx="23">
                  <c:v>38395199</c:v>
                </c:pt>
                <c:pt idx="24">
                  <c:v>38817546</c:v>
                </c:pt>
                <c:pt idx="25">
                  <c:v>39244539</c:v>
                </c:pt>
                <c:pt idx="26">
                  <c:v>39676229</c:v>
                </c:pt>
                <c:pt idx="27">
                  <c:v>40112668</c:v>
                </c:pt>
                <c:pt idx="28">
                  <c:v>40553907</c:v>
                </c:pt>
                <c:pt idx="29">
                  <c:v>41000000</c:v>
                </c:pt>
                <c:pt idx="30">
                  <c:v>114674545</c:v>
                </c:pt>
                <c:pt idx="31">
                  <c:v>115706616</c:v>
                </c:pt>
                <c:pt idx="32">
                  <c:v>116747975</c:v>
                </c:pt>
                <c:pt idx="33">
                  <c:v>117798707</c:v>
                </c:pt>
                <c:pt idx="34">
                  <c:v>118858895</c:v>
                </c:pt>
                <c:pt idx="35">
                  <c:v>119928625</c:v>
                </c:pt>
                <c:pt idx="36">
                  <c:v>121007983</c:v>
                </c:pt>
                <c:pt idx="37">
                  <c:v>122097055</c:v>
                </c:pt>
                <c:pt idx="38">
                  <c:v>123195928</c:v>
                </c:pt>
                <c:pt idx="39">
                  <c:v>124304692</c:v>
                </c:pt>
                <c:pt idx="40">
                  <c:v>125423434</c:v>
                </c:pt>
                <c:pt idx="41">
                  <c:v>126552245</c:v>
                </c:pt>
                <c:pt idx="42">
                  <c:v>127691215</c:v>
                </c:pt>
                <c:pt idx="43">
                  <c:v>128840436</c:v>
                </c:pt>
                <c:pt idx="44">
                  <c:v>130000000</c:v>
                </c:pt>
                <c:pt idx="45">
                  <c:v>4651102</c:v>
                </c:pt>
                <c:pt idx="46">
                  <c:v>4688311</c:v>
                </c:pt>
                <c:pt idx="47">
                  <c:v>4725818</c:v>
                </c:pt>
                <c:pt idx="48">
                  <c:v>4763624</c:v>
                </c:pt>
                <c:pt idx="49">
                  <c:v>4801733</c:v>
                </c:pt>
                <c:pt idx="50">
                  <c:v>4840147</c:v>
                </c:pt>
                <c:pt idx="51">
                  <c:v>4878868</c:v>
                </c:pt>
                <c:pt idx="52">
                  <c:v>4917899</c:v>
                </c:pt>
                <c:pt idx="53">
                  <c:v>4957242</c:v>
                </c:pt>
                <c:pt idx="54">
                  <c:v>4996900</c:v>
                </c:pt>
                <c:pt idx="55">
                  <c:v>5036875</c:v>
                </c:pt>
                <c:pt idx="56">
                  <c:v>5077170</c:v>
                </c:pt>
                <c:pt idx="57">
                  <c:v>5117788</c:v>
                </c:pt>
                <c:pt idx="58">
                  <c:v>5158730</c:v>
                </c:pt>
                <c:pt idx="59">
                  <c:v>5200000</c:v>
                </c:pt>
                <c:pt idx="60">
                  <c:v>3755608</c:v>
                </c:pt>
                <c:pt idx="61">
                  <c:v>3804431</c:v>
                </c:pt>
                <c:pt idx="62">
                  <c:v>3853889</c:v>
                </c:pt>
                <c:pt idx="63">
                  <c:v>3903989</c:v>
                </c:pt>
                <c:pt idx="64">
                  <c:v>3954741</c:v>
                </c:pt>
                <c:pt idx="65">
                  <c:v>4006153</c:v>
                </c:pt>
                <c:pt idx="66">
                  <c:v>4058233</c:v>
                </c:pt>
                <c:pt idx="67">
                  <c:v>4110990</c:v>
                </c:pt>
                <c:pt idx="68">
                  <c:v>4164433</c:v>
                </c:pt>
                <c:pt idx="69">
                  <c:v>4218570</c:v>
                </c:pt>
                <c:pt idx="70">
                  <c:v>4273412</c:v>
                </c:pt>
                <c:pt idx="71">
                  <c:v>4328966</c:v>
                </c:pt>
                <c:pt idx="72">
                  <c:v>4385243</c:v>
                </c:pt>
                <c:pt idx="73">
                  <c:v>4442251</c:v>
                </c:pt>
                <c:pt idx="74">
                  <c:v>4500000</c:v>
                </c:pt>
              </c:numCache>
            </c:numRef>
          </c:bubbleSize>
          <c:bubble3D val="0"/>
          <c:extLst>
            <c:ext xmlns:c16="http://schemas.microsoft.com/office/drawing/2014/chart" uri="{C3380CC4-5D6E-409C-BE32-E72D297353CC}">
              <c16:uniqueId val="{00000003-8908-4204-89B7-F25C33735F0D}"/>
            </c:ext>
          </c:extLst>
        </c:ser>
        <c:ser>
          <c:idx val="4"/>
          <c:order val="3"/>
          <c:tx>
            <c:v>Africa</c:v>
          </c:tx>
          <c:spPr>
            <a:noFill/>
            <a:ln>
              <a:solidFill>
                <a:schemeClr val="accent5"/>
              </a:solidFill>
            </a:ln>
            <a:effectLst>
              <a:glow rad="63500">
                <a:schemeClr val="accent5">
                  <a:alpha val="18000"/>
                </a:schemeClr>
              </a:glow>
            </a:effectLst>
          </c:spPr>
          <c:invertIfNegative val="0"/>
          <c:xVal>
            <c:numRef>
              <c:f>DATA!$F$722:$F$871</c:f>
              <c:numCache>
                <c:formatCode>\$#,##0</c:formatCode>
                <c:ptCount val="150"/>
                <c:pt idx="0">
                  <c:v>2088</c:v>
                </c:pt>
                <c:pt idx="1">
                  <c:v>2109</c:v>
                </c:pt>
                <c:pt idx="2">
                  <c:v>2130</c:v>
                </c:pt>
                <c:pt idx="3">
                  <c:v>2151</c:v>
                </c:pt>
                <c:pt idx="4">
                  <c:v>2173</c:v>
                </c:pt>
                <c:pt idx="5">
                  <c:v>2194</c:v>
                </c:pt>
                <c:pt idx="6">
                  <c:v>2216</c:v>
                </c:pt>
                <c:pt idx="7">
                  <c:v>2239</c:v>
                </c:pt>
                <c:pt idx="8">
                  <c:v>2261</c:v>
                </c:pt>
                <c:pt idx="9">
                  <c:v>2284</c:v>
                </c:pt>
                <c:pt idx="10">
                  <c:v>2237</c:v>
                </c:pt>
                <c:pt idx="11">
                  <c:v>2283</c:v>
                </c:pt>
                <c:pt idx="12">
                  <c:v>2353</c:v>
                </c:pt>
                <c:pt idx="13">
                  <c:v>2376</c:v>
                </c:pt>
                <c:pt idx="14">
                  <c:v>2400</c:v>
                </c:pt>
                <c:pt idx="15">
                  <c:v>657</c:v>
                </c:pt>
                <c:pt idx="16">
                  <c:v>689</c:v>
                </c:pt>
                <c:pt idx="17">
                  <c:v>724</c:v>
                </c:pt>
                <c:pt idx="18">
                  <c:v>760</c:v>
                </c:pt>
                <c:pt idx="19">
                  <c:v>798</c:v>
                </c:pt>
                <c:pt idx="20">
                  <c:v>838</c:v>
                </c:pt>
                <c:pt idx="21">
                  <c:v>880</c:v>
                </c:pt>
                <c:pt idx="22">
                  <c:v>924</c:v>
                </c:pt>
                <c:pt idx="23">
                  <c:v>970</c:v>
                </c:pt>
                <c:pt idx="24">
                  <c:v>1019</c:v>
                </c:pt>
                <c:pt idx="25">
                  <c:v>1037</c:v>
                </c:pt>
                <c:pt idx="26">
                  <c:v>1101</c:v>
                </c:pt>
                <c:pt idx="27">
                  <c:v>1179</c:v>
                </c:pt>
                <c:pt idx="28">
                  <c:v>1238</c:v>
                </c:pt>
                <c:pt idx="29">
                  <c:v>1300</c:v>
                </c:pt>
                <c:pt idx="30">
                  <c:v>3043</c:v>
                </c:pt>
                <c:pt idx="31">
                  <c:v>3119</c:v>
                </c:pt>
                <c:pt idx="32">
                  <c:v>3197</c:v>
                </c:pt>
                <c:pt idx="33">
                  <c:v>3277</c:v>
                </c:pt>
                <c:pt idx="34">
                  <c:v>3359</c:v>
                </c:pt>
                <c:pt idx="35">
                  <c:v>3443</c:v>
                </c:pt>
                <c:pt idx="36">
                  <c:v>3529</c:v>
                </c:pt>
                <c:pt idx="37">
                  <c:v>3617</c:v>
                </c:pt>
                <c:pt idx="38">
                  <c:v>3708</c:v>
                </c:pt>
                <c:pt idx="39">
                  <c:v>3801</c:v>
                </c:pt>
                <c:pt idx="40">
                  <c:v>3779</c:v>
                </c:pt>
                <c:pt idx="41">
                  <c:v>3913</c:v>
                </c:pt>
                <c:pt idx="42">
                  <c:v>4093</c:v>
                </c:pt>
                <c:pt idx="43">
                  <c:v>4195</c:v>
                </c:pt>
                <c:pt idx="44">
                  <c:v>4300</c:v>
                </c:pt>
                <c:pt idx="45">
                  <c:v>5724</c:v>
                </c:pt>
                <c:pt idx="46">
                  <c:v>5770</c:v>
                </c:pt>
                <c:pt idx="47">
                  <c:v>5816</c:v>
                </c:pt>
                <c:pt idx="48">
                  <c:v>5863</c:v>
                </c:pt>
                <c:pt idx="49">
                  <c:v>5910</c:v>
                </c:pt>
                <c:pt idx="50">
                  <c:v>5957</c:v>
                </c:pt>
                <c:pt idx="51">
                  <c:v>6005</c:v>
                </c:pt>
                <c:pt idx="52">
                  <c:v>6053</c:v>
                </c:pt>
                <c:pt idx="53">
                  <c:v>6101</c:v>
                </c:pt>
                <c:pt idx="54">
                  <c:v>6150</c:v>
                </c:pt>
                <c:pt idx="55">
                  <c:v>6013</c:v>
                </c:pt>
                <c:pt idx="56">
                  <c:v>6124</c:v>
                </c:pt>
                <c:pt idx="57">
                  <c:v>6299</c:v>
                </c:pt>
                <c:pt idx="58">
                  <c:v>6349</c:v>
                </c:pt>
                <c:pt idx="59">
                  <c:v>6400</c:v>
                </c:pt>
                <c:pt idx="60">
                  <c:v>1421</c:v>
                </c:pt>
                <c:pt idx="61">
                  <c:v>1471</c:v>
                </c:pt>
                <c:pt idx="62">
                  <c:v>1522</c:v>
                </c:pt>
                <c:pt idx="63">
                  <c:v>1575</c:v>
                </c:pt>
                <c:pt idx="64">
                  <c:v>1631</c:v>
                </c:pt>
                <c:pt idx="65">
                  <c:v>1688</c:v>
                </c:pt>
                <c:pt idx="66">
                  <c:v>1747</c:v>
                </c:pt>
                <c:pt idx="67">
                  <c:v>1808</c:v>
                </c:pt>
                <c:pt idx="68">
                  <c:v>1871</c:v>
                </c:pt>
                <c:pt idx="69">
                  <c:v>1937</c:v>
                </c:pt>
                <c:pt idx="70">
                  <c:v>1944</c:v>
                </c:pt>
                <c:pt idx="71">
                  <c:v>2033</c:v>
                </c:pt>
                <c:pt idx="72">
                  <c:v>2147</c:v>
                </c:pt>
                <c:pt idx="73">
                  <c:v>2222</c:v>
                </c:pt>
                <c:pt idx="74">
                  <c:v>2300</c:v>
                </c:pt>
                <c:pt idx="75">
                  <c:v>926</c:v>
                </c:pt>
                <c:pt idx="76">
                  <c:v>953</c:v>
                </c:pt>
                <c:pt idx="77">
                  <c:v>982</c:v>
                </c:pt>
                <c:pt idx="78">
                  <c:v>1011</c:v>
                </c:pt>
                <c:pt idx="79">
                  <c:v>1042</c:v>
                </c:pt>
                <c:pt idx="80">
                  <c:v>1073</c:v>
                </c:pt>
                <c:pt idx="81">
                  <c:v>1105</c:v>
                </c:pt>
                <c:pt idx="82">
                  <c:v>1138</c:v>
                </c:pt>
                <c:pt idx="83">
                  <c:v>1172</c:v>
                </c:pt>
                <c:pt idx="84">
                  <c:v>1208</c:v>
                </c:pt>
                <c:pt idx="85">
                  <c:v>1207</c:v>
                </c:pt>
                <c:pt idx="86">
                  <c:v>1256</c:v>
                </c:pt>
                <c:pt idx="87">
                  <c:v>1320</c:v>
                </c:pt>
                <c:pt idx="88">
                  <c:v>1359</c:v>
                </c:pt>
                <c:pt idx="89">
                  <c:v>1400</c:v>
                </c:pt>
                <c:pt idx="90">
                  <c:v>3185</c:v>
                </c:pt>
                <c:pt idx="91">
                  <c:v>3264</c:v>
                </c:pt>
                <c:pt idx="92">
                  <c:v>3346</c:v>
                </c:pt>
                <c:pt idx="93">
                  <c:v>3430</c:v>
                </c:pt>
                <c:pt idx="94">
                  <c:v>3515</c:v>
                </c:pt>
                <c:pt idx="95">
                  <c:v>3603</c:v>
                </c:pt>
                <c:pt idx="96">
                  <c:v>3693</c:v>
                </c:pt>
                <c:pt idx="97">
                  <c:v>3786</c:v>
                </c:pt>
                <c:pt idx="98">
                  <c:v>3880</c:v>
                </c:pt>
                <c:pt idx="99">
                  <c:v>3977</c:v>
                </c:pt>
                <c:pt idx="100">
                  <c:v>3954</c:v>
                </c:pt>
                <c:pt idx="101">
                  <c:v>4095</c:v>
                </c:pt>
                <c:pt idx="102">
                  <c:v>4283</c:v>
                </c:pt>
                <c:pt idx="103">
                  <c:v>4390</c:v>
                </c:pt>
                <c:pt idx="104">
                  <c:v>4500</c:v>
                </c:pt>
                <c:pt idx="105">
                  <c:v>1766</c:v>
                </c:pt>
                <c:pt idx="106">
                  <c:v>1816</c:v>
                </c:pt>
                <c:pt idx="107">
                  <c:v>1867</c:v>
                </c:pt>
                <c:pt idx="108">
                  <c:v>1919</c:v>
                </c:pt>
                <c:pt idx="109">
                  <c:v>1973</c:v>
                </c:pt>
                <c:pt idx="110">
                  <c:v>2028</c:v>
                </c:pt>
                <c:pt idx="111">
                  <c:v>2085</c:v>
                </c:pt>
                <c:pt idx="112">
                  <c:v>2143</c:v>
                </c:pt>
                <c:pt idx="113">
                  <c:v>2203</c:v>
                </c:pt>
                <c:pt idx="114">
                  <c:v>2265</c:v>
                </c:pt>
                <c:pt idx="115">
                  <c:v>2258</c:v>
                </c:pt>
                <c:pt idx="116">
                  <c:v>2345</c:v>
                </c:pt>
                <c:pt idx="117">
                  <c:v>2460</c:v>
                </c:pt>
                <c:pt idx="118">
                  <c:v>2529</c:v>
                </c:pt>
                <c:pt idx="119">
                  <c:v>2600</c:v>
                </c:pt>
                <c:pt idx="120">
                  <c:v>4654</c:v>
                </c:pt>
                <c:pt idx="121">
                  <c:v>4710</c:v>
                </c:pt>
                <c:pt idx="122">
                  <c:v>4766</c:v>
                </c:pt>
                <c:pt idx="123">
                  <c:v>4824</c:v>
                </c:pt>
                <c:pt idx="124">
                  <c:v>4882</c:v>
                </c:pt>
                <c:pt idx="125">
                  <c:v>4940</c:v>
                </c:pt>
                <c:pt idx="126">
                  <c:v>4999</c:v>
                </c:pt>
                <c:pt idx="127">
                  <c:v>5059</c:v>
                </c:pt>
                <c:pt idx="128">
                  <c:v>5120</c:v>
                </c:pt>
                <c:pt idx="129">
                  <c:v>5182</c:v>
                </c:pt>
                <c:pt idx="130">
                  <c:v>5086</c:v>
                </c:pt>
                <c:pt idx="131">
                  <c:v>5201</c:v>
                </c:pt>
                <c:pt idx="132">
                  <c:v>5370</c:v>
                </c:pt>
                <c:pt idx="133">
                  <c:v>5435</c:v>
                </c:pt>
                <c:pt idx="134">
                  <c:v>5500</c:v>
                </c:pt>
                <c:pt idx="135">
                  <c:v>3654</c:v>
                </c:pt>
                <c:pt idx="136">
                  <c:v>3690</c:v>
                </c:pt>
                <c:pt idx="137">
                  <c:v>3727</c:v>
                </c:pt>
                <c:pt idx="138">
                  <c:v>3765</c:v>
                </c:pt>
                <c:pt idx="139">
                  <c:v>3802</c:v>
                </c:pt>
                <c:pt idx="140">
                  <c:v>3840</c:v>
                </c:pt>
                <c:pt idx="141">
                  <c:v>3879</c:v>
                </c:pt>
                <c:pt idx="142">
                  <c:v>3917</c:v>
                </c:pt>
                <c:pt idx="143">
                  <c:v>3957</c:v>
                </c:pt>
                <c:pt idx="144">
                  <c:v>3996</c:v>
                </c:pt>
                <c:pt idx="145">
                  <c:v>3915</c:v>
                </c:pt>
                <c:pt idx="146">
                  <c:v>3995</c:v>
                </c:pt>
                <c:pt idx="147">
                  <c:v>4117</c:v>
                </c:pt>
                <c:pt idx="148">
                  <c:v>4158</c:v>
                </c:pt>
                <c:pt idx="149">
                  <c:v>4200</c:v>
                </c:pt>
              </c:numCache>
            </c:numRef>
          </c:xVal>
          <c:yVal>
            <c:numRef>
              <c:f>DATA!$H$722:$H$871</c:f>
              <c:numCache>
                <c:formatCode>0.00</c:formatCode>
                <c:ptCount val="150"/>
                <c:pt idx="0">
                  <c:v>4.72</c:v>
                </c:pt>
                <c:pt idx="1">
                  <c:v>4.74</c:v>
                </c:pt>
                <c:pt idx="2">
                  <c:v>4.76</c:v>
                </c:pt>
                <c:pt idx="3">
                  <c:v>4.78</c:v>
                </c:pt>
                <c:pt idx="4">
                  <c:v>4.8</c:v>
                </c:pt>
                <c:pt idx="5">
                  <c:v>4.82</c:v>
                </c:pt>
                <c:pt idx="6">
                  <c:v>4.84</c:v>
                </c:pt>
                <c:pt idx="7">
                  <c:v>4.8600000000000003</c:v>
                </c:pt>
                <c:pt idx="8">
                  <c:v>4.88</c:v>
                </c:pt>
                <c:pt idx="9">
                  <c:v>4.9000000000000004</c:v>
                </c:pt>
                <c:pt idx="10">
                  <c:v>4.7699999999999996</c:v>
                </c:pt>
                <c:pt idx="11">
                  <c:v>4.79</c:v>
                </c:pt>
                <c:pt idx="12">
                  <c:v>4.91</c:v>
                </c:pt>
                <c:pt idx="13">
                  <c:v>4.9800000000000004</c:v>
                </c:pt>
                <c:pt idx="14">
                  <c:v>5</c:v>
                </c:pt>
                <c:pt idx="15">
                  <c:v>4.22</c:v>
                </c:pt>
                <c:pt idx="16">
                  <c:v>4.24</c:v>
                </c:pt>
                <c:pt idx="17">
                  <c:v>4.26</c:v>
                </c:pt>
                <c:pt idx="18">
                  <c:v>4.28</c:v>
                </c:pt>
                <c:pt idx="19">
                  <c:v>4.3</c:v>
                </c:pt>
                <c:pt idx="20">
                  <c:v>4.32</c:v>
                </c:pt>
                <c:pt idx="21">
                  <c:v>4.34</c:v>
                </c:pt>
                <c:pt idx="22">
                  <c:v>4.3600000000000003</c:v>
                </c:pt>
                <c:pt idx="23">
                  <c:v>4.38</c:v>
                </c:pt>
                <c:pt idx="24">
                  <c:v>4.4000000000000004</c:v>
                </c:pt>
                <c:pt idx="25">
                  <c:v>4.2699999999999996</c:v>
                </c:pt>
                <c:pt idx="26">
                  <c:v>4.29</c:v>
                </c:pt>
                <c:pt idx="27">
                  <c:v>4.41</c:v>
                </c:pt>
                <c:pt idx="28">
                  <c:v>4.4800000000000004</c:v>
                </c:pt>
                <c:pt idx="29">
                  <c:v>4.5</c:v>
                </c:pt>
                <c:pt idx="30">
                  <c:v>3.82</c:v>
                </c:pt>
                <c:pt idx="31">
                  <c:v>3.84</c:v>
                </c:pt>
                <c:pt idx="32">
                  <c:v>3.86</c:v>
                </c:pt>
                <c:pt idx="33">
                  <c:v>3.88</c:v>
                </c:pt>
                <c:pt idx="34">
                  <c:v>3.9</c:v>
                </c:pt>
                <c:pt idx="35">
                  <c:v>3.92</c:v>
                </c:pt>
                <c:pt idx="36">
                  <c:v>3.94</c:v>
                </c:pt>
                <c:pt idx="37">
                  <c:v>3.96</c:v>
                </c:pt>
                <c:pt idx="38">
                  <c:v>3.98</c:v>
                </c:pt>
                <c:pt idx="39">
                  <c:v>4</c:v>
                </c:pt>
                <c:pt idx="40">
                  <c:v>3.87</c:v>
                </c:pt>
                <c:pt idx="41">
                  <c:v>3.89</c:v>
                </c:pt>
                <c:pt idx="42">
                  <c:v>4.01</c:v>
                </c:pt>
                <c:pt idx="43">
                  <c:v>4.08</c:v>
                </c:pt>
                <c:pt idx="44">
                  <c:v>4.0999999999999996</c:v>
                </c:pt>
                <c:pt idx="45">
                  <c:v>4.82</c:v>
                </c:pt>
                <c:pt idx="46">
                  <c:v>4.84</c:v>
                </c:pt>
                <c:pt idx="47">
                  <c:v>4.8600000000000003</c:v>
                </c:pt>
                <c:pt idx="48">
                  <c:v>4.88</c:v>
                </c:pt>
                <c:pt idx="49">
                  <c:v>4.9000000000000004</c:v>
                </c:pt>
                <c:pt idx="50">
                  <c:v>4.92</c:v>
                </c:pt>
                <c:pt idx="51">
                  <c:v>4.9400000000000004</c:v>
                </c:pt>
                <c:pt idx="52">
                  <c:v>4.96</c:v>
                </c:pt>
                <c:pt idx="53">
                  <c:v>4.9800000000000004</c:v>
                </c:pt>
                <c:pt idx="54">
                  <c:v>5</c:v>
                </c:pt>
                <c:pt idx="55">
                  <c:v>4.87</c:v>
                </c:pt>
                <c:pt idx="56">
                  <c:v>4.8899999999999997</c:v>
                </c:pt>
                <c:pt idx="57">
                  <c:v>5.01</c:v>
                </c:pt>
                <c:pt idx="58">
                  <c:v>5.08</c:v>
                </c:pt>
                <c:pt idx="59">
                  <c:v>5.0999999999999996</c:v>
                </c:pt>
                <c:pt idx="60">
                  <c:v>4.5199999999999996</c:v>
                </c:pt>
                <c:pt idx="61">
                  <c:v>4.54</c:v>
                </c:pt>
                <c:pt idx="62">
                  <c:v>4.5599999999999996</c:v>
                </c:pt>
                <c:pt idx="63">
                  <c:v>4.58</c:v>
                </c:pt>
                <c:pt idx="64">
                  <c:v>4.5999999999999996</c:v>
                </c:pt>
                <c:pt idx="65">
                  <c:v>4.62</c:v>
                </c:pt>
                <c:pt idx="66">
                  <c:v>4.6399999999999997</c:v>
                </c:pt>
                <c:pt idx="67">
                  <c:v>4.66</c:v>
                </c:pt>
                <c:pt idx="68">
                  <c:v>4.68</c:v>
                </c:pt>
                <c:pt idx="69">
                  <c:v>4.7</c:v>
                </c:pt>
                <c:pt idx="70">
                  <c:v>4.57</c:v>
                </c:pt>
                <c:pt idx="71">
                  <c:v>4.59</c:v>
                </c:pt>
                <c:pt idx="72">
                  <c:v>4.71</c:v>
                </c:pt>
                <c:pt idx="73">
                  <c:v>4.78</c:v>
                </c:pt>
                <c:pt idx="74">
                  <c:v>4.8</c:v>
                </c:pt>
                <c:pt idx="75">
                  <c:v>3.62</c:v>
                </c:pt>
                <c:pt idx="76">
                  <c:v>3.64</c:v>
                </c:pt>
                <c:pt idx="77">
                  <c:v>3.66</c:v>
                </c:pt>
                <c:pt idx="78">
                  <c:v>3.68</c:v>
                </c:pt>
                <c:pt idx="79">
                  <c:v>3.7</c:v>
                </c:pt>
                <c:pt idx="80">
                  <c:v>3.72</c:v>
                </c:pt>
                <c:pt idx="81">
                  <c:v>3.74</c:v>
                </c:pt>
                <c:pt idx="82">
                  <c:v>3.76</c:v>
                </c:pt>
                <c:pt idx="83">
                  <c:v>3.78</c:v>
                </c:pt>
                <c:pt idx="84">
                  <c:v>3.8</c:v>
                </c:pt>
                <c:pt idx="85">
                  <c:v>3.67</c:v>
                </c:pt>
                <c:pt idx="86">
                  <c:v>3.69</c:v>
                </c:pt>
                <c:pt idx="87">
                  <c:v>3.81</c:v>
                </c:pt>
                <c:pt idx="88">
                  <c:v>3.88</c:v>
                </c:pt>
                <c:pt idx="89">
                  <c:v>3.9</c:v>
                </c:pt>
                <c:pt idx="90">
                  <c:v>5.0199999999999996</c:v>
                </c:pt>
                <c:pt idx="91">
                  <c:v>5.04</c:v>
                </c:pt>
                <c:pt idx="92">
                  <c:v>5.0599999999999996</c:v>
                </c:pt>
                <c:pt idx="93">
                  <c:v>5.08</c:v>
                </c:pt>
                <c:pt idx="94">
                  <c:v>5.0999999999999996</c:v>
                </c:pt>
                <c:pt idx="95">
                  <c:v>5.12</c:v>
                </c:pt>
                <c:pt idx="96">
                  <c:v>5.14</c:v>
                </c:pt>
                <c:pt idx="97">
                  <c:v>5.16</c:v>
                </c:pt>
                <c:pt idx="98">
                  <c:v>5.18</c:v>
                </c:pt>
                <c:pt idx="99">
                  <c:v>5.2</c:v>
                </c:pt>
                <c:pt idx="100">
                  <c:v>5.07</c:v>
                </c:pt>
                <c:pt idx="101">
                  <c:v>5.09</c:v>
                </c:pt>
                <c:pt idx="102">
                  <c:v>5.21</c:v>
                </c:pt>
                <c:pt idx="103">
                  <c:v>5.28</c:v>
                </c:pt>
                <c:pt idx="104">
                  <c:v>5.3</c:v>
                </c:pt>
                <c:pt idx="105">
                  <c:v>4.62</c:v>
                </c:pt>
                <c:pt idx="106">
                  <c:v>4.6399999999999997</c:v>
                </c:pt>
                <c:pt idx="107">
                  <c:v>4.66</c:v>
                </c:pt>
                <c:pt idx="108">
                  <c:v>4.68</c:v>
                </c:pt>
                <c:pt idx="109">
                  <c:v>4.7</c:v>
                </c:pt>
                <c:pt idx="110">
                  <c:v>4.72</c:v>
                </c:pt>
                <c:pt idx="111">
                  <c:v>4.74</c:v>
                </c:pt>
                <c:pt idx="112">
                  <c:v>4.76</c:v>
                </c:pt>
                <c:pt idx="113">
                  <c:v>4.78</c:v>
                </c:pt>
                <c:pt idx="114">
                  <c:v>4.8</c:v>
                </c:pt>
                <c:pt idx="115">
                  <c:v>4.67</c:v>
                </c:pt>
                <c:pt idx="116">
                  <c:v>4.6900000000000004</c:v>
                </c:pt>
                <c:pt idx="117">
                  <c:v>4.8099999999999996</c:v>
                </c:pt>
                <c:pt idx="118">
                  <c:v>4.88</c:v>
                </c:pt>
                <c:pt idx="119">
                  <c:v>4.9000000000000004</c:v>
                </c:pt>
                <c:pt idx="120">
                  <c:v>5.12</c:v>
                </c:pt>
                <c:pt idx="121">
                  <c:v>5.14</c:v>
                </c:pt>
                <c:pt idx="122">
                  <c:v>5.16</c:v>
                </c:pt>
                <c:pt idx="123">
                  <c:v>5.18</c:v>
                </c:pt>
                <c:pt idx="124">
                  <c:v>5.2</c:v>
                </c:pt>
                <c:pt idx="125">
                  <c:v>5.22</c:v>
                </c:pt>
                <c:pt idx="126">
                  <c:v>5.24</c:v>
                </c:pt>
                <c:pt idx="127">
                  <c:v>5.26</c:v>
                </c:pt>
                <c:pt idx="128">
                  <c:v>5.28</c:v>
                </c:pt>
                <c:pt idx="129">
                  <c:v>5.3</c:v>
                </c:pt>
                <c:pt idx="130">
                  <c:v>5.17</c:v>
                </c:pt>
                <c:pt idx="131">
                  <c:v>5.19</c:v>
                </c:pt>
                <c:pt idx="132">
                  <c:v>5.31</c:v>
                </c:pt>
                <c:pt idx="133">
                  <c:v>5.38</c:v>
                </c:pt>
                <c:pt idx="134">
                  <c:v>5.4</c:v>
                </c:pt>
                <c:pt idx="135">
                  <c:v>4.42</c:v>
                </c:pt>
                <c:pt idx="136">
                  <c:v>4.4400000000000004</c:v>
                </c:pt>
                <c:pt idx="137">
                  <c:v>4.46</c:v>
                </c:pt>
                <c:pt idx="138">
                  <c:v>4.4800000000000004</c:v>
                </c:pt>
                <c:pt idx="139">
                  <c:v>4.5</c:v>
                </c:pt>
                <c:pt idx="140">
                  <c:v>4.5199999999999996</c:v>
                </c:pt>
                <c:pt idx="141">
                  <c:v>4.54</c:v>
                </c:pt>
                <c:pt idx="142">
                  <c:v>4.5599999999999996</c:v>
                </c:pt>
                <c:pt idx="143">
                  <c:v>4.58</c:v>
                </c:pt>
                <c:pt idx="144">
                  <c:v>4.5999999999999996</c:v>
                </c:pt>
                <c:pt idx="145">
                  <c:v>4.47</c:v>
                </c:pt>
                <c:pt idx="146">
                  <c:v>4.49</c:v>
                </c:pt>
                <c:pt idx="147">
                  <c:v>4.6100000000000003</c:v>
                </c:pt>
                <c:pt idx="148">
                  <c:v>4.68</c:v>
                </c:pt>
                <c:pt idx="149">
                  <c:v>4.7</c:v>
                </c:pt>
              </c:numCache>
            </c:numRef>
          </c:yVal>
          <c:bubbleSize>
            <c:numRef>
              <c:f>DATA!$E$722:$E$871</c:f>
              <c:numCache>
                <c:formatCode>#,##0</c:formatCode>
                <c:ptCount val="150"/>
                <c:pt idx="0">
                  <c:v>164299442</c:v>
                </c:pt>
                <c:pt idx="1">
                  <c:v>168242629</c:v>
                </c:pt>
                <c:pt idx="2">
                  <c:v>172280452</c:v>
                </c:pt>
                <c:pt idx="3">
                  <c:v>176415183</c:v>
                </c:pt>
                <c:pt idx="4">
                  <c:v>180649147</c:v>
                </c:pt>
                <c:pt idx="5">
                  <c:v>184984727</c:v>
                </c:pt>
                <c:pt idx="6">
                  <c:v>189424360</c:v>
                </c:pt>
                <c:pt idx="7">
                  <c:v>193970545</c:v>
                </c:pt>
                <c:pt idx="8">
                  <c:v>198625838</c:v>
                </c:pt>
                <c:pt idx="9">
                  <c:v>203392858</c:v>
                </c:pt>
                <c:pt idx="10">
                  <c:v>208274287</c:v>
                </c:pt>
                <c:pt idx="11">
                  <c:v>213272870</c:v>
                </c:pt>
                <c:pt idx="12">
                  <c:v>218391418</c:v>
                </c:pt>
                <c:pt idx="13">
                  <c:v>223632812</c:v>
                </c:pt>
                <c:pt idx="14">
                  <c:v>229000000</c:v>
                </c:pt>
                <c:pt idx="15">
                  <c:v>90589081</c:v>
                </c:pt>
                <c:pt idx="16">
                  <c:v>92853808</c:v>
                </c:pt>
                <c:pt idx="17">
                  <c:v>95175153</c:v>
                </c:pt>
                <c:pt idx="18">
                  <c:v>97554532</c:v>
                </c:pt>
                <c:pt idx="19">
                  <c:v>99993395</c:v>
                </c:pt>
                <c:pt idx="20">
                  <c:v>102493230</c:v>
                </c:pt>
                <c:pt idx="21">
                  <c:v>105055561</c:v>
                </c:pt>
                <c:pt idx="22">
                  <c:v>107681950</c:v>
                </c:pt>
                <c:pt idx="23">
                  <c:v>110373999</c:v>
                </c:pt>
                <c:pt idx="24">
                  <c:v>113133349</c:v>
                </c:pt>
                <c:pt idx="25">
                  <c:v>115961683</c:v>
                </c:pt>
                <c:pt idx="26">
                  <c:v>118860725</c:v>
                </c:pt>
                <c:pt idx="27">
                  <c:v>121832243</c:v>
                </c:pt>
                <c:pt idx="28">
                  <c:v>124878049</c:v>
                </c:pt>
                <c:pt idx="29">
                  <c:v>128000000</c:v>
                </c:pt>
                <c:pt idx="30">
                  <c:v>90035029</c:v>
                </c:pt>
                <c:pt idx="31">
                  <c:v>91565625</c:v>
                </c:pt>
                <c:pt idx="32">
                  <c:v>93122240</c:v>
                </c:pt>
                <c:pt idx="33">
                  <c:v>94705319</c:v>
                </c:pt>
                <c:pt idx="34">
                  <c:v>96315309</c:v>
                </c:pt>
                <c:pt idx="35">
                  <c:v>97952669</c:v>
                </c:pt>
                <c:pt idx="36">
                  <c:v>99617865</c:v>
                </c:pt>
                <c:pt idx="37">
                  <c:v>101311368</c:v>
                </c:pt>
                <c:pt idx="38">
                  <c:v>103033662</c:v>
                </c:pt>
                <c:pt idx="39">
                  <c:v>104785234</c:v>
                </c:pt>
                <c:pt idx="40">
                  <c:v>106566583</c:v>
                </c:pt>
                <c:pt idx="41">
                  <c:v>108378215</c:v>
                </c:pt>
                <c:pt idx="42">
                  <c:v>110220644</c:v>
                </c:pt>
                <c:pt idx="43">
                  <c:v>112094395</c:v>
                </c:pt>
                <c:pt idx="44">
                  <c:v>114000000</c:v>
                </c:pt>
                <c:pt idx="45">
                  <c:v>53310576</c:v>
                </c:pt>
                <c:pt idx="46">
                  <c:v>53950303</c:v>
                </c:pt>
                <c:pt idx="47">
                  <c:v>54597706</c:v>
                </c:pt>
                <c:pt idx="48">
                  <c:v>55252879</c:v>
                </c:pt>
                <c:pt idx="49">
                  <c:v>55915914</c:v>
                </c:pt>
                <c:pt idx="50">
                  <c:v>56586904</c:v>
                </c:pt>
                <c:pt idx="51">
                  <c:v>57265947</c:v>
                </c:pt>
                <c:pt idx="52">
                  <c:v>57953139</c:v>
                </c:pt>
                <c:pt idx="53">
                  <c:v>58648576</c:v>
                </c:pt>
                <c:pt idx="54">
                  <c:v>59352359</c:v>
                </c:pt>
                <c:pt idx="55">
                  <c:v>60064588</c:v>
                </c:pt>
                <c:pt idx="56">
                  <c:v>60785363</c:v>
                </c:pt>
                <c:pt idx="57">
                  <c:v>61514787</c:v>
                </c:pt>
                <c:pt idx="58">
                  <c:v>62252964</c:v>
                </c:pt>
                <c:pt idx="59">
                  <c:v>63000000</c:v>
                </c:pt>
                <c:pt idx="60">
                  <c:v>41115190</c:v>
                </c:pt>
                <c:pt idx="61">
                  <c:v>41978609</c:v>
                </c:pt>
                <c:pt idx="62">
                  <c:v>42860160</c:v>
                </c:pt>
                <c:pt idx="63">
                  <c:v>43760223</c:v>
                </c:pt>
                <c:pt idx="64">
                  <c:v>44679188</c:v>
                </c:pt>
                <c:pt idx="65">
                  <c:v>45617451</c:v>
                </c:pt>
                <c:pt idx="66">
                  <c:v>46575417</c:v>
                </c:pt>
                <c:pt idx="67">
                  <c:v>47553501</c:v>
                </c:pt>
                <c:pt idx="68">
                  <c:v>48552124</c:v>
                </c:pt>
                <c:pt idx="69">
                  <c:v>49571719</c:v>
                </c:pt>
                <c:pt idx="70">
                  <c:v>50612725</c:v>
                </c:pt>
                <c:pt idx="71">
                  <c:v>51675592</c:v>
                </c:pt>
                <c:pt idx="72">
                  <c:v>52760780</c:v>
                </c:pt>
                <c:pt idx="73">
                  <c:v>53868756</c:v>
                </c:pt>
                <c:pt idx="74">
                  <c:v>55000000</c:v>
                </c:pt>
                <c:pt idx="75">
                  <c:v>46196099</c:v>
                </c:pt>
                <c:pt idx="76">
                  <c:v>47489590</c:v>
                </c:pt>
                <c:pt idx="77">
                  <c:v>48819299</c:v>
                </c:pt>
                <c:pt idx="78">
                  <c:v>50186239</c:v>
                </c:pt>
                <c:pt idx="79">
                  <c:v>51591454</c:v>
                </c:pt>
                <c:pt idx="80">
                  <c:v>53036015</c:v>
                </c:pt>
                <c:pt idx="81">
                  <c:v>54521023</c:v>
                </c:pt>
                <c:pt idx="82">
                  <c:v>56047612</c:v>
                </c:pt>
                <c:pt idx="83">
                  <c:v>57616945</c:v>
                </c:pt>
                <c:pt idx="84">
                  <c:v>59230219</c:v>
                </c:pt>
                <c:pt idx="85">
                  <c:v>60888665</c:v>
                </c:pt>
                <c:pt idx="86">
                  <c:v>62593548</c:v>
                </c:pt>
                <c:pt idx="87">
                  <c:v>64346167</c:v>
                </c:pt>
                <c:pt idx="88">
                  <c:v>66147860</c:v>
                </c:pt>
                <c:pt idx="89">
                  <c:v>68000000</c:v>
                </c:pt>
                <c:pt idx="90">
                  <c:v>33058593</c:v>
                </c:pt>
                <c:pt idx="91">
                  <c:v>33389179</c:v>
                </c:pt>
                <c:pt idx="92">
                  <c:v>33723071</c:v>
                </c:pt>
                <c:pt idx="93">
                  <c:v>34060301</c:v>
                </c:pt>
                <c:pt idx="94">
                  <c:v>34400904</c:v>
                </c:pt>
                <c:pt idx="95">
                  <c:v>34744913</c:v>
                </c:pt>
                <c:pt idx="96">
                  <c:v>35092362</c:v>
                </c:pt>
                <c:pt idx="97">
                  <c:v>35443286</c:v>
                </c:pt>
                <c:pt idx="98">
                  <c:v>35797719</c:v>
                </c:pt>
                <c:pt idx="99">
                  <c:v>36155696</c:v>
                </c:pt>
                <c:pt idx="100">
                  <c:v>36517253</c:v>
                </c:pt>
                <c:pt idx="101">
                  <c:v>36882426</c:v>
                </c:pt>
                <c:pt idx="102">
                  <c:v>37251250</c:v>
                </c:pt>
                <c:pt idx="103">
                  <c:v>37623762</c:v>
                </c:pt>
                <c:pt idx="104">
                  <c:v>38000000</c:v>
                </c:pt>
                <c:pt idx="105">
                  <c:v>25808069</c:v>
                </c:pt>
                <c:pt idx="106">
                  <c:v>26375846</c:v>
                </c:pt>
                <c:pt idx="107">
                  <c:v>26956115</c:v>
                </c:pt>
                <c:pt idx="108">
                  <c:v>27549149</c:v>
                </c:pt>
                <c:pt idx="109">
                  <c:v>28155230</c:v>
                </c:pt>
                <c:pt idx="110">
                  <c:v>28774646</c:v>
                </c:pt>
                <c:pt idx="111">
                  <c:v>29407688</c:v>
                </c:pt>
                <c:pt idx="112">
                  <c:v>30054657</c:v>
                </c:pt>
                <c:pt idx="113">
                  <c:v>30715859</c:v>
                </c:pt>
                <c:pt idx="114">
                  <c:v>31391608</c:v>
                </c:pt>
                <c:pt idx="115">
                  <c:v>32082224</c:v>
                </c:pt>
                <c:pt idx="116">
                  <c:v>32788033</c:v>
                </c:pt>
                <c:pt idx="117">
                  <c:v>33509369</c:v>
                </c:pt>
                <c:pt idx="118">
                  <c:v>34246575</c:v>
                </c:pt>
                <c:pt idx="119">
                  <c:v>35000000</c:v>
                </c:pt>
                <c:pt idx="120">
                  <c:v>37345067</c:v>
                </c:pt>
                <c:pt idx="121">
                  <c:v>37905243</c:v>
                </c:pt>
                <c:pt idx="122">
                  <c:v>38473821</c:v>
                </c:pt>
                <c:pt idx="123">
                  <c:v>39050929</c:v>
                </c:pt>
                <c:pt idx="124">
                  <c:v>39636693</c:v>
                </c:pt>
                <c:pt idx="125">
                  <c:v>40231243</c:v>
                </c:pt>
                <c:pt idx="126">
                  <c:v>40834712</c:v>
                </c:pt>
                <c:pt idx="127">
                  <c:v>41447232</c:v>
                </c:pt>
                <c:pt idx="128">
                  <c:v>42068941</c:v>
                </c:pt>
                <c:pt idx="129">
                  <c:v>42699975</c:v>
                </c:pt>
                <c:pt idx="130">
                  <c:v>43340475</c:v>
                </c:pt>
                <c:pt idx="131">
                  <c:v>43990582</c:v>
                </c:pt>
                <c:pt idx="132">
                  <c:v>44650440</c:v>
                </c:pt>
                <c:pt idx="133">
                  <c:v>45320197</c:v>
                </c:pt>
                <c:pt idx="134">
                  <c:v>46000000</c:v>
                </c:pt>
                <c:pt idx="135">
                  <c:v>11026399</c:v>
                </c:pt>
                <c:pt idx="136">
                  <c:v>11125636</c:v>
                </c:pt>
                <c:pt idx="137">
                  <c:v>11225767</c:v>
                </c:pt>
                <c:pt idx="138">
                  <c:v>11326799</c:v>
                </c:pt>
                <c:pt idx="139">
                  <c:v>11428740</c:v>
                </c:pt>
                <c:pt idx="140">
                  <c:v>11531599</c:v>
                </c:pt>
                <c:pt idx="141">
                  <c:v>11635383</c:v>
                </c:pt>
                <c:pt idx="142">
                  <c:v>11740101</c:v>
                </c:pt>
                <c:pt idx="143">
                  <c:v>11845762</c:v>
                </c:pt>
                <c:pt idx="144">
                  <c:v>11952374</c:v>
                </c:pt>
                <c:pt idx="145">
                  <c:v>12059946</c:v>
                </c:pt>
                <c:pt idx="146">
                  <c:v>12168485</c:v>
                </c:pt>
                <c:pt idx="147">
                  <c:v>12278001</c:v>
                </c:pt>
                <c:pt idx="148">
                  <c:v>12388503</c:v>
                </c:pt>
                <c:pt idx="149">
                  <c:v>12500000</c:v>
                </c:pt>
              </c:numCache>
            </c:numRef>
          </c:bubbleSize>
          <c:bubble3D val="0"/>
          <c:extLst>
            <c:ext xmlns:c16="http://schemas.microsoft.com/office/drawing/2014/chart" uri="{C3380CC4-5D6E-409C-BE32-E72D297353CC}">
              <c16:uniqueId val="{00000006-8908-4204-89B7-F25C33735F0D}"/>
            </c:ext>
          </c:extLst>
        </c:ser>
        <c:ser>
          <c:idx val="0"/>
          <c:order val="4"/>
          <c:tx>
            <c:v>Europe</c:v>
          </c:tx>
          <c:spPr>
            <a:noFill/>
            <a:ln>
              <a:solidFill>
                <a:schemeClr val="accent1"/>
              </a:solidFill>
            </a:ln>
            <a:effectLst>
              <a:glow rad="63500">
                <a:schemeClr val="accent1">
                  <a:alpha val="18000"/>
                </a:schemeClr>
              </a:glow>
            </a:effectLst>
          </c:spPr>
          <c:invertIfNegative val="0"/>
          <c:xVal>
            <c:numRef>
              <c:f>DATA!$F$2:$F$286</c:f>
              <c:numCache>
                <c:formatCode>\$#,##0</c:formatCode>
                <c:ptCount val="285"/>
                <c:pt idx="0">
                  <c:v>15206</c:v>
                </c:pt>
                <c:pt idx="1">
                  <c:v>15662</c:v>
                </c:pt>
                <c:pt idx="2">
                  <c:v>16132</c:v>
                </c:pt>
                <c:pt idx="3">
                  <c:v>16616</c:v>
                </c:pt>
                <c:pt idx="4">
                  <c:v>17114</c:v>
                </c:pt>
                <c:pt idx="5">
                  <c:v>17628</c:v>
                </c:pt>
                <c:pt idx="6">
                  <c:v>18156</c:v>
                </c:pt>
                <c:pt idx="7">
                  <c:v>18701</c:v>
                </c:pt>
                <c:pt idx="8">
                  <c:v>19262</c:v>
                </c:pt>
                <c:pt idx="9">
                  <c:v>19840</c:v>
                </c:pt>
                <c:pt idx="10">
                  <c:v>19413</c:v>
                </c:pt>
                <c:pt idx="11">
                  <c:v>20627</c:v>
                </c:pt>
                <c:pt idx="12">
                  <c:v>21680</c:v>
                </c:pt>
                <c:pt idx="13">
                  <c:v>22330</c:v>
                </c:pt>
                <c:pt idx="14">
                  <c:v>23000</c:v>
                </c:pt>
                <c:pt idx="15">
                  <c:v>41683</c:v>
                </c:pt>
                <c:pt idx="16">
                  <c:v>42517</c:v>
                </c:pt>
                <c:pt idx="17">
                  <c:v>43367</c:v>
                </c:pt>
                <c:pt idx="18">
                  <c:v>44234</c:v>
                </c:pt>
                <c:pt idx="19">
                  <c:v>45119</c:v>
                </c:pt>
                <c:pt idx="20">
                  <c:v>46022</c:v>
                </c:pt>
                <c:pt idx="21">
                  <c:v>46942</c:v>
                </c:pt>
                <c:pt idx="22">
                  <c:v>47881</c:v>
                </c:pt>
                <c:pt idx="23">
                  <c:v>48838</c:v>
                </c:pt>
                <c:pt idx="24">
                  <c:v>49815</c:v>
                </c:pt>
                <c:pt idx="25">
                  <c:v>48271</c:v>
                </c:pt>
                <c:pt idx="26">
                  <c:v>50791</c:v>
                </c:pt>
                <c:pt idx="27">
                  <c:v>52864</c:v>
                </c:pt>
                <c:pt idx="28">
                  <c:v>53922</c:v>
                </c:pt>
                <c:pt idx="29">
                  <c:v>55000</c:v>
                </c:pt>
                <c:pt idx="30">
                  <c:v>35833</c:v>
                </c:pt>
                <c:pt idx="31">
                  <c:v>36478</c:v>
                </c:pt>
                <c:pt idx="32">
                  <c:v>37135</c:v>
                </c:pt>
                <c:pt idx="33">
                  <c:v>37804</c:v>
                </c:pt>
                <c:pt idx="34">
                  <c:v>38484</c:v>
                </c:pt>
                <c:pt idx="35">
                  <c:v>39177</c:v>
                </c:pt>
                <c:pt idx="36">
                  <c:v>39882</c:v>
                </c:pt>
                <c:pt idx="37">
                  <c:v>40600</c:v>
                </c:pt>
                <c:pt idx="38">
                  <c:v>41331</c:v>
                </c:pt>
                <c:pt idx="39">
                  <c:v>42074</c:v>
                </c:pt>
                <c:pt idx="40">
                  <c:v>40690</c:v>
                </c:pt>
                <c:pt idx="41">
                  <c:v>42731</c:v>
                </c:pt>
                <c:pt idx="42">
                  <c:v>44388</c:v>
                </c:pt>
                <c:pt idx="43">
                  <c:v>45187</c:v>
                </c:pt>
                <c:pt idx="44">
                  <c:v>46000</c:v>
                </c:pt>
                <c:pt idx="45">
                  <c:v>27265</c:v>
                </c:pt>
                <c:pt idx="46">
                  <c:v>27755</c:v>
                </c:pt>
                <c:pt idx="47">
                  <c:v>28255</c:v>
                </c:pt>
                <c:pt idx="48">
                  <c:v>28764</c:v>
                </c:pt>
                <c:pt idx="49">
                  <c:v>29281</c:v>
                </c:pt>
                <c:pt idx="50">
                  <c:v>29808</c:v>
                </c:pt>
                <c:pt idx="51">
                  <c:v>30345</c:v>
                </c:pt>
                <c:pt idx="52">
                  <c:v>30891</c:v>
                </c:pt>
                <c:pt idx="53">
                  <c:v>31447</c:v>
                </c:pt>
                <c:pt idx="54">
                  <c:v>32013</c:v>
                </c:pt>
                <c:pt idx="55">
                  <c:v>30960</c:v>
                </c:pt>
                <c:pt idx="56">
                  <c:v>32513</c:v>
                </c:pt>
                <c:pt idx="57">
                  <c:v>33773</c:v>
                </c:pt>
                <c:pt idx="58">
                  <c:v>34381</c:v>
                </c:pt>
                <c:pt idx="59">
                  <c:v>35000</c:v>
                </c:pt>
                <c:pt idx="60">
                  <c:v>33002</c:v>
                </c:pt>
                <c:pt idx="61">
                  <c:v>33398</c:v>
                </c:pt>
                <c:pt idx="62">
                  <c:v>33799</c:v>
                </c:pt>
                <c:pt idx="63">
                  <c:v>34204</c:v>
                </c:pt>
                <c:pt idx="64">
                  <c:v>34615</c:v>
                </c:pt>
                <c:pt idx="65">
                  <c:v>35030</c:v>
                </c:pt>
                <c:pt idx="66">
                  <c:v>35450</c:v>
                </c:pt>
                <c:pt idx="67">
                  <c:v>35876</c:v>
                </c:pt>
                <c:pt idx="68">
                  <c:v>36306</c:v>
                </c:pt>
                <c:pt idx="69">
                  <c:v>36742</c:v>
                </c:pt>
                <c:pt idx="70">
                  <c:v>35324</c:v>
                </c:pt>
                <c:pt idx="71">
                  <c:v>36876</c:v>
                </c:pt>
                <c:pt idx="72">
                  <c:v>38081</c:v>
                </c:pt>
                <c:pt idx="73">
                  <c:v>38538</c:v>
                </c:pt>
                <c:pt idx="74">
                  <c:v>39000</c:v>
                </c:pt>
                <c:pt idx="75">
                  <c:v>48297</c:v>
                </c:pt>
                <c:pt idx="76">
                  <c:v>49167</c:v>
                </c:pt>
                <c:pt idx="77">
                  <c:v>50052</c:v>
                </c:pt>
                <c:pt idx="78">
                  <c:v>50953</c:v>
                </c:pt>
                <c:pt idx="79">
                  <c:v>51870</c:v>
                </c:pt>
                <c:pt idx="80">
                  <c:v>52803</c:v>
                </c:pt>
                <c:pt idx="81">
                  <c:v>53754</c:v>
                </c:pt>
                <c:pt idx="82">
                  <c:v>54721</c:v>
                </c:pt>
                <c:pt idx="83">
                  <c:v>55706</c:v>
                </c:pt>
                <c:pt idx="84">
                  <c:v>56709</c:v>
                </c:pt>
                <c:pt idx="85">
                  <c:v>54843</c:v>
                </c:pt>
                <c:pt idx="86">
                  <c:v>57594</c:v>
                </c:pt>
                <c:pt idx="87">
                  <c:v>59827</c:v>
                </c:pt>
                <c:pt idx="88">
                  <c:v>60904</c:v>
                </c:pt>
                <c:pt idx="89">
                  <c:v>62000</c:v>
                </c:pt>
                <c:pt idx="90">
                  <c:v>41858</c:v>
                </c:pt>
                <c:pt idx="91">
                  <c:v>42570</c:v>
                </c:pt>
                <c:pt idx="92">
                  <c:v>43294</c:v>
                </c:pt>
                <c:pt idx="93">
                  <c:v>44030</c:v>
                </c:pt>
                <c:pt idx="94">
                  <c:v>44778</c:v>
                </c:pt>
                <c:pt idx="95">
                  <c:v>45539</c:v>
                </c:pt>
                <c:pt idx="96">
                  <c:v>46314</c:v>
                </c:pt>
                <c:pt idx="97">
                  <c:v>47101</c:v>
                </c:pt>
                <c:pt idx="98">
                  <c:v>47902</c:v>
                </c:pt>
                <c:pt idx="99">
                  <c:v>48716</c:v>
                </c:pt>
                <c:pt idx="100">
                  <c:v>47067</c:v>
                </c:pt>
                <c:pt idx="101">
                  <c:v>49379</c:v>
                </c:pt>
                <c:pt idx="102">
                  <c:v>51243</c:v>
                </c:pt>
                <c:pt idx="103">
                  <c:v>52114</c:v>
                </c:pt>
                <c:pt idx="104">
                  <c:v>53000</c:v>
                </c:pt>
                <c:pt idx="105">
                  <c:v>45333</c:v>
                </c:pt>
                <c:pt idx="106">
                  <c:v>46194</c:v>
                </c:pt>
                <c:pt idx="107">
                  <c:v>47072</c:v>
                </c:pt>
                <c:pt idx="108">
                  <c:v>47966</c:v>
                </c:pt>
                <c:pt idx="109">
                  <c:v>48878</c:v>
                </c:pt>
                <c:pt idx="110">
                  <c:v>49806</c:v>
                </c:pt>
                <c:pt idx="111">
                  <c:v>50753</c:v>
                </c:pt>
                <c:pt idx="112">
                  <c:v>51717</c:v>
                </c:pt>
                <c:pt idx="113">
                  <c:v>52700</c:v>
                </c:pt>
                <c:pt idx="114">
                  <c:v>53701</c:v>
                </c:pt>
                <c:pt idx="115">
                  <c:v>51985</c:v>
                </c:pt>
                <c:pt idx="116">
                  <c:v>54646</c:v>
                </c:pt>
                <c:pt idx="117">
                  <c:v>56820</c:v>
                </c:pt>
                <c:pt idx="118">
                  <c:v>57900</c:v>
                </c:pt>
                <c:pt idx="119">
                  <c:v>59000</c:v>
                </c:pt>
                <c:pt idx="120">
                  <c:v>71443</c:v>
                </c:pt>
                <c:pt idx="121">
                  <c:v>72514</c:v>
                </c:pt>
                <c:pt idx="122">
                  <c:v>73602</c:v>
                </c:pt>
                <c:pt idx="123">
                  <c:v>74706</c:v>
                </c:pt>
                <c:pt idx="124">
                  <c:v>75827</c:v>
                </c:pt>
                <c:pt idx="125">
                  <c:v>76964</c:v>
                </c:pt>
                <c:pt idx="126">
                  <c:v>78119</c:v>
                </c:pt>
                <c:pt idx="127">
                  <c:v>79290</c:v>
                </c:pt>
                <c:pt idx="128">
                  <c:v>80480</c:v>
                </c:pt>
                <c:pt idx="129">
                  <c:v>81687</c:v>
                </c:pt>
                <c:pt idx="130">
                  <c:v>78767</c:v>
                </c:pt>
                <c:pt idx="131">
                  <c:v>82473</c:v>
                </c:pt>
                <c:pt idx="132">
                  <c:v>85418</c:v>
                </c:pt>
                <c:pt idx="133">
                  <c:v>86700</c:v>
                </c:pt>
                <c:pt idx="134">
                  <c:v>88000</c:v>
                </c:pt>
                <c:pt idx="135">
                  <c:v>42648</c:v>
                </c:pt>
                <c:pt idx="136">
                  <c:v>43373</c:v>
                </c:pt>
                <c:pt idx="137">
                  <c:v>44111</c:v>
                </c:pt>
                <c:pt idx="138">
                  <c:v>44860</c:v>
                </c:pt>
                <c:pt idx="139">
                  <c:v>45623</c:v>
                </c:pt>
                <c:pt idx="140">
                  <c:v>46399</c:v>
                </c:pt>
                <c:pt idx="141">
                  <c:v>47187</c:v>
                </c:pt>
                <c:pt idx="142">
                  <c:v>47990</c:v>
                </c:pt>
                <c:pt idx="143">
                  <c:v>48805</c:v>
                </c:pt>
                <c:pt idx="144">
                  <c:v>49635</c:v>
                </c:pt>
                <c:pt idx="145">
                  <c:v>47955</c:v>
                </c:pt>
                <c:pt idx="146">
                  <c:v>50310</c:v>
                </c:pt>
                <c:pt idx="147">
                  <c:v>52210</c:v>
                </c:pt>
                <c:pt idx="148">
                  <c:v>53097</c:v>
                </c:pt>
                <c:pt idx="149">
                  <c:v>54000</c:v>
                </c:pt>
                <c:pt idx="150">
                  <c:v>52248</c:v>
                </c:pt>
                <c:pt idx="151">
                  <c:v>53241</c:v>
                </c:pt>
                <c:pt idx="152">
                  <c:v>54252</c:v>
                </c:pt>
                <c:pt idx="153">
                  <c:v>55283</c:v>
                </c:pt>
                <c:pt idx="154">
                  <c:v>56334</c:v>
                </c:pt>
                <c:pt idx="155">
                  <c:v>57404</c:v>
                </c:pt>
                <c:pt idx="156">
                  <c:v>58495</c:v>
                </c:pt>
                <c:pt idx="157">
                  <c:v>59606</c:v>
                </c:pt>
                <c:pt idx="158">
                  <c:v>60738</c:v>
                </c:pt>
                <c:pt idx="159">
                  <c:v>61892</c:v>
                </c:pt>
                <c:pt idx="160">
                  <c:v>59915</c:v>
                </c:pt>
                <c:pt idx="161">
                  <c:v>62981</c:v>
                </c:pt>
                <c:pt idx="162">
                  <c:v>65488</c:v>
                </c:pt>
                <c:pt idx="163">
                  <c:v>66732</c:v>
                </c:pt>
                <c:pt idx="164">
                  <c:v>68000</c:v>
                </c:pt>
                <c:pt idx="165">
                  <c:v>21060</c:v>
                </c:pt>
                <c:pt idx="166">
                  <c:v>21650</c:v>
                </c:pt>
                <c:pt idx="167">
                  <c:v>22256</c:v>
                </c:pt>
                <c:pt idx="168">
                  <c:v>22879</c:v>
                </c:pt>
                <c:pt idx="169">
                  <c:v>23520</c:v>
                </c:pt>
                <c:pt idx="170">
                  <c:v>24178</c:v>
                </c:pt>
                <c:pt idx="171">
                  <c:v>24855</c:v>
                </c:pt>
                <c:pt idx="172">
                  <c:v>25551</c:v>
                </c:pt>
                <c:pt idx="173">
                  <c:v>26267</c:v>
                </c:pt>
                <c:pt idx="174">
                  <c:v>27002</c:v>
                </c:pt>
                <c:pt idx="175">
                  <c:v>26370</c:v>
                </c:pt>
                <c:pt idx="176">
                  <c:v>27965</c:v>
                </c:pt>
                <c:pt idx="177">
                  <c:v>29334</c:v>
                </c:pt>
                <c:pt idx="178">
                  <c:v>30156</c:v>
                </c:pt>
                <c:pt idx="179">
                  <c:v>31000</c:v>
                </c:pt>
                <c:pt idx="180">
                  <c:v>45018</c:v>
                </c:pt>
                <c:pt idx="181">
                  <c:v>45783</c:v>
                </c:pt>
                <c:pt idx="182">
                  <c:v>46561</c:v>
                </c:pt>
                <c:pt idx="183">
                  <c:v>47353</c:v>
                </c:pt>
                <c:pt idx="184">
                  <c:v>48158</c:v>
                </c:pt>
                <c:pt idx="185">
                  <c:v>48976</c:v>
                </c:pt>
                <c:pt idx="186">
                  <c:v>49809</c:v>
                </c:pt>
                <c:pt idx="187">
                  <c:v>50656</c:v>
                </c:pt>
                <c:pt idx="188">
                  <c:v>51517</c:v>
                </c:pt>
                <c:pt idx="189">
                  <c:v>52393</c:v>
                </c:pt>
                <c:pt idx="190">
                  <c:v>50619</c:v>
                </c:pt>
                <c:pt idx="191">
                  <c:v>53105</c:v>
                </c:pt>
                <c:pt idx="192">
                  <c:v>55110</c:v>
                </c:pt>
                <c:pt idx="193">
                  <c:v>56047</c:v>
                </c:pt>
                <c:pt idx="194">
                  <c:v>57000</c:v>
                </c:pt>
                <c:pt idx="195">
                  <c:v>21812</c:v>
                </c:pt>
                <c:pt idx="196">
                  <c:v>22204</c:v>
                </c:pt>
                <c:pt idx="197">
                  <c:v>22604</c:v>
                </c:pt>
                <c:pt idx="198">
                  <c:v>23011</c:v>
                </c:pt>
                <c:pt idx="199">
                  <c:v>23425</c:v>
                </c:pt>
                <c:pt idx="200">
                  <c:v>23847</c:v>
                </c:pt>
                <c:pt idx="201">
                  <c:v>24276</c:v>
                </c:pt>
                <c:pt idx="202">
                  <c:v>24713</c:v>
                </c:pt>
                <c:pt idx="203">
                  <c:v>25158</c:v>
                </c:pt>
                <c:pt idx="204">
                  <c:v>25611</c:v>
                </c:pt>
                <c:pt idx="205">
                  <c:v>24768</c:v>
                </c:pt>
                <c:pt idx="206">
                  <c:v>26010</c:v>
                </c:pt>
                <c:pt idx="207">
                  <c:v>27019</c:v>
                </c:pt>
                <c:pt idx="208">
                  <c:v>27505</c:v>
                </c:pt>
                <c:pt idx="209">
                  <c:v>28000</c:v>
                </c:pt>
                <c:pt idx="210">
                  <c:v>20879</c:v>
                </c:pt>
                <c:pt idx="211">
                  <c:v>21088</c:v>
                </c:pt>
                <c:pt idx="212">
                  <c:v>21299</c:v>
                </c:pt>
                <c:pt idx="213">
                  <c:v>21512</c:v>
                </c:pt>
                <c:pt idx="214">
                  <c:v>21727</c:v>
                </c:pt>
                <c:pt idx="215">
                  <c:v>21944</c:v>
                </c:pt>
                <c:pt idx="216">
                  <c:v>22164</c:v>
                </c:pt>
                <c:pt idx="217">
                  <c:v>22385</c:v>
                </c:pt>
                <c:pt idx="218">
                  <c:v>22609</c:v>
                </c:pt>
                <c:pt idx="219">
                  <c:v>22835</c:v>
                </c:pt>
                <c:pt idx="220">
                  <c:v>21910</c:v>
                </c:pt>
                <c:pt idx="221">
                  <c:v>22828</c:v>
                </c:pt>
                <c:pt idx="222">
                  <c:v>23527</c:v>
                </c:pt>
                <c:pt idx="223">
                  <c:v>23762</c:v>
                </c:pt>
                <c:pt idx="224">
                  <c:v>24000</c:v>
                </c:pt>
                <c:pt idx="225">
                  <c:v>39489</c:v>
                </c:pt>
                <c:pt idx="226">
                  <c:v>40160</c:v>
                </c:pt>
                <c:pt idx="227">
                  <c:v>40843</c:v>
                </c:pt>
                <c:pt idx="228">
                  <c:v>41537</c:v>
                </c:pt>
                <c:pt idx="229">
                  <c:v>42244</c:v>
                </c:pt>
                <c:pt idx="230">
                  <c:v>42962</c:v>
                </c:pt>
                <c:pt idx="231">
                  <c:v>43692</c:v>
                </c:pt>
                <c:pt idx="232">
                  <c:v>44435</c:v>
                </c:pt>
                <c:pt idx="233">
                  <c:v>45190</c:v>
                </c:pt>
                <c:pt idx="234">
                  <c:v>45958</c:v>
                </c:pt>
                <c:pt idx="235">
                  <c:v>44403</c:v>
                </c:pt>
                <c:pt idx="236">
                  <c:v>46584</c:v>
                </c:pt>
                <c:pt idx="237">
                  <c:v>48342</c:v>
                </c:pt>
                <c:pt idx="238">
                  <c:v>49164</c:v>
                </c:pt>
                <c:pt idx="239">
                  <c:v>50000</c:v>
                </c:pt>
                <c:pt idx="240">
                  <c:v>64249</c:v>
                </c:pt>
                <c:pt idx="241">
                  <c:v>66498</c:v>
                </c:pt>
                <c:pt idx="242">
                  <c:v>68825</c:v>
                </c:pt>
                <c:pt idx="243">
                  <c:v>71234</c:v>
                </c:pt>
                <c:pt idx="244">
                  <c:v>73728</c:v>
                </c:pt>
                <c:pt idx="245">
                  <c:v>76308</c:v>
                </c:pt>
                <c:pt idx="246">
                  <c:v>78979</c:v>
                </c:pt>
                <c:pt idx="247">
                  <c:v>81743</c:v>
                </c:pt>
                <c:pt idx="248">
                  <c:v>84604</c:v>
                </c:pt>
                <c:pt idx="249">
                  <c:v>87565</c:v>
                </c:pt>
                <c:pt idx="250">
                  <c:v>86098</c:v>
                </c:pt>
                <c:pt idx="251">
                  <c:v>91926</c:v>
                </c:pt>
                <c:pt idx="252">
                  <c:v>97085</c:v>
                </c:pt>
                <c:pt idx="253">
                  <c:v>100483</c:v>
                </c:pt>
                <c:pt idx="254">
                  <c:v>104000</c:v>
                </c:pt>
                <c:pt idx="255">
                  <c:v>77120</c:v>
                </c:pt>
                <c:pt idx="256">
                  <c:v>78508</c:v>
                </c:pt>
                <c:pt idx="257">
                  <c:v>79921</c:v>
                </c:pt>
                <c:pt idx="258">
                  <c:v>81360</c:v>
                </c:pt>
                <c:pt idx="259">
                  <c:v>82824</c:v>
                </c:pt>
                <c:pt idx="260">
                  <c:v>84315</c:v>
                </c:pt>
                <c:pt idx="261">
                  <c:v>85833</c:v>
                </c:pt>
                <c:pt idx="262">
                  <c:v>87378</c:v>
                </c:pt>
                <c:pt idx="263">
                  <c:v>88951</c:v>
                </c:pt>
                <c:pt idx="264">
                  <c:v>90552</c:v>
                </c:pt>
                <c:pt idx="265">
                  <c:v>87572</c:v>
                </c:pt>
                <c:pt idx="266">
                  <c:v>91964</c:v>
                </c:pt>
                <c:pt idx="267">
                  <c:v>95530</c:v>
                </c:pt>
                <c:pt idx="268">
                  <c:v>97250</c:v>
                </c:pt>
                <c:pt idx="269">
                  <c:v>99000</c:v>
                </c:pt>
                <c:pt idx="270">
                  <c:v>10972</c:v>
                </c:pt>
                <c:pt idx="271">
                  <c:v>11411</c:v>
                </c:pt>
                <c:pt idx="272">
                  <c:v>11867</c:v>
                </c:pt>
                <c:pt idx="273">
                  <c:v>12342</c:v>
                </c:pt>
                <c:pt idx="274">
                  <c:v>12836</c:v>
                </c:pt>
                <c:pt idx="275">
                  <c:v>13349</c:v>
                </c:pt>
                <c:pt idx="276">
                  <c:v>13883</c:v>
                </c:pt>
                <c:pt idx="277">
                  <c:v>14438</c:v>
                </c:pt>
                <c:pt idx="278">
                  <c:v>15016</c:v>
                </c:pt>
                <c:pt idx="279">
                  <c:v>15617</c:v>
                </c:pt>
                <c:pt idx="280">
                  <c:v>15429</c:v>
                </c:pt>
                <c:pt idx="281">
                  <c:v>16553</c:v>
                </c:pt>
                <c:pt idx="282">
                  <c:v>17567</c:v>
                </c:pt>
                <c:pt idx="283">
                  <c:v>18269</c:v>
                </c:pt>
                <c:pt idx="284">
                  <c:v>19000</c:v>
                </c:pt>
              </c:numCache>
            </c:numRef>
          </c:xVal>
          <c:yVal>
            <c:numRef>
              <c:f>DATA!$H$2:$H$286</c:f>
              <c:numCache>
                <c:formatCode>0.00</c:formatCode>
                <c:ptCount val="285"/>
                <c:pt idx="0">
                  <c:v>6.12</c:v>
                </c:pt>
                <c:pt idx="1">
                  <c:v>6.14</c:v>
                </c:pt>
                <c:pt idx="2">
                  <c:v>6.16</c:v>
                </c:pt>
                <c:pt idx="3">
                  <c:v>6.18</c:v>
                </c:pt>
                <c:pt idx="4">
                  <c:v>6.2</c:v>
                </c:pt>
                <c:pt idx="5">
                  <c:v>6.22</c:v>
                </c:pt>
                <c:pt idx="6">
                  <c:v>6.24</c:v>
                </c:pt>
                <c:pt idx="7">
                  <c:v>6.26</c:v>
                </c:pt>
                <c:pt idx="8">
                  <c:v>6.28</c:v>
                </c:pt>
                <c:pt idx="9">
                  <c:v>6.3</c:v>
                </c:pt>
                <c:pt idx="10">
                  <c:v>6.17</c:v>
                </c:pt>
                <c:pt idx="11">
                  <c:v>6.19</c:v>
                </c:pt>
                <c:pt idx="12">
                  <c:v>6.31</c:v>
                </c:pt>
                <c:pt idx="13">
                  <c:v>6.38</c:v>
                </c:pt>
                <c:pt idx="14">
                  <c:v>6.4</c:v>
                </c:pt>
                <c:pt idx="15">
                  <c:v>6.52</c:v>
                </c:pt>
                <c:pt idx="16">
                  <c:v>6.54</c:v>
                </c:pt>
                <c:pt idx="17">
                  <c:v>6.56</c:v>
                </c:pt>
                <c:pt idx="18">
                  <c:v>6.58</c:v>
                </c:pt>
                <c:pt idx="19">
                  <c:v>6.6</c:v>
                </c:pt>
                <c:pt idx="20">
                  <c:v>6.62</c:v>
                </c:pt>
                <c:pt idx="21">
                  <c:v>6.64</c:v>
                </c:pt>
                <c:pt idx="22">
                  <c:v>6.66</c:v>
                </c:pt>
                <c:pt idx="23">
                  <c:v>6.68</c:v>
                </c:pt>
                <c:pt idx="24">
                  <c:v>6.7</c:v>
                </c:pt>
                <c:pt idx="25">
                  <c:v>6.57</c:v>
                </c:pt>
                <c:pt idx="26">
                  <c:v>6.59</c:v>
                </c:pt>
                <c:pt idx="27">
                  <c:v>6.71</c:v>
                </c:pt>
                <c:pt idx="28">
                  <c:v>6.78</c:v>
                </c:pt>
                <c:pt idx="29">
                  <c:v>6.8</c:v>
                </c:pt>
                <c:pt idx="30">
                  <c:v>6.42</c:v>
                </c:pt>
                <c:pt idx="31">
                  <c:v>6.44</c:v>
                </c:pt>
                <c:pt idx="32">
                  <c:v>6.46</c:v>
                </c:pt>
                <c:pt idx="33">
                  <c:v>6.48</c:v>
                </c:pt>
                <c:pt idx="34">
                  <c:v>6.5</c:v>
                </c:pt>
                <c:pt idx="35">
                  <c:v>6.52</c:v>
                </c:pt>
                <c:pt idx="36">
                  <c:v>6.54</c:v>
                </c:pt>
                <c:pt idx="37">
                  <c:v>6.56</c:v>
                </c:pt>
                <c:pt idx="38">
                  <c:v>6.58</c:v>
                </c:pt>
                <c:pt idx="39">
                  <c:v>6.6</c:v>
                </c:pt>
                <c:pt idx="40">
                  <c:v>6.47</c:v>
                </c:pt>
                <c:pt idx="41">
                  <c:v>6.49</c:v>
                </c:pt>
                <c:pt idx="42">
                  <c:v>6.61</c:v>
                </c:pt>
                <c:pt idx="43">
                  <c:v>6.68</c:v>
                </c:pt>
                <c:pt idx="44">
                  <c:v>6.7</c:v>
                </c:pt>
                <c:pt idx="45">
                  <c:v>6.12</c:v>
                </c:pt>
                <c:pt idx="46">
                  <c:v>6.14</c:v>
                </c:pt>
                <c:pt idx="47">
                  <c:v>6.16</c:v>
                </c:pt>
                <c:pt idx="48">
                  <c:v>6.18</c:v>
                </c:pt>
                <c:pt idx="49">
                  <c:v>6.2</c:v>
                </c:pt>
                <c:pt idx="50">
                  <c:v>6.22</c:v>
                </c:pt>
                <c:pt idx="51">
                  <c:v>6.24</c:v>
                </c:pt>
                <c:pt idx="52">
                  <c:v>6.26</c:v>
                </c:pt>
                <c:pt idx="53">
                  <c:v>6.28</c:v>
                </c:pt>
                <c:pt idx="54">
                  <c:v>6.3</c:v>
                </c:pt>
                <c:pt idx="55">
                  <c:v>6.17</c:v>
                </c:pt>
                <c:pt idx="56">
                  <c:v>6.19</c:v>
                </c:pt>
                <c:pt idx="57">
                  <c:v>6.31</c:v>
                </c:pt>
                <c:pt idx="58">
                  <c:v>6.38</c:v>
                </c:pt>
                <c:pt idx="59">
                  <c:v>6.4</c:v>
                </c:pt>
                <c:pt idx="60">
                  <c:v>5.82</c:v>
                </c:pt>
                <c:pt idx="61">
                  <c:v>5.84</c:v>
                </c:pt>
                <c:pt idx="62">
                  <c:v>5.86</c:v>
                </c:pt>
                <c:pt idx="63">
                  <c:v>5.88</c:v>
                </c:pt>
                <c:pt idx="64">
                  <c:v>5.9</c:v>
                </c:pt>
                <c:pt idx="65">
                  <c:v>5.92</c:v>
                </c:pt>
                <c:pt idx="66">
                  <c:v>5.94</c:v>
                </c:pt>
                <c:pt idx="67">
                  <c:v>5.96</c:v>
                </c:pt>
                <c:pt idx="68">
                  <c:v>5.98</c:v>
                </c:pt>
                <c:pt idx="69">
                  <c:v>6</c:v>
                </c:pt>
                <c:pt idx="70">
                  <c:v>5.87</c:v>
                </c:pt>
                <c:pt idx="71">
                  <c:v>5.89</c:v>
                </c:pt>
                <c:pt idx="72">
                  <c:v>6.01</c:v>
                </c:pt>
                <c:pt idx="73">
                  <c:v>6.08</c:v>
                </c:pt>
                <c:pt idx="74">
                  <c:v>6.1</c:v>
                </c:pt>
                <c:pt idx="75">
                  <c:v>7.12</c:v>
                </c:pt>
                <c:pt idx="76">
                  <c:v>7.14</c:v>
                </c:pt>
                <c:pt idx="77">
                  <c:v>7.16</c:v>
                </c:pt>
                <c:pt idx="78">
                  <c:v>7.18</c:v>
                </c:pt>
                <c:pt idx="79">
                  <c:v>7.2</c:v>
                </c:pt>
                <c:pt idx="80">
                  <c:v>7.22</c:v>
                </c:pt>
                <c:pt idx="81">
                  <c:v>7.24</c:v>
                </c:pt>
                <c:pt idx="82">
                  <c:v>7.26</c:v>
                </c:pt>
                <c:pt idx="83">
                  <c:v>7.28</c:v>
                </c:pt>
                <c:pt idx="84">
                  <c:v>7.3</c:v>
                </c:pt>
                <c:pt idx="85">
                  <c:v>7.17</c:v>
                </c:pt>
                <c:pt idx="86">
                  <c:v>7.19</c:v>
                </c:pt>
                <c:pt idx="87">
                  <c:v>7.31</c:v>
                </c:pt>
                <c:pt idx="88">
                  <c:v>7.38</c:v>
                </c:pt>
                <c:pt idx="89">
                  <c:v>7.4</c:v>
                </c:pt>
                <c:pt idx="90">
                  <c:v>6.62</c:v>
                </c:pt>
                <c:pt idx="91">
                  <c:v>6.64</c:v>
                </c:pt>
                <c:pt idx="92">
                  <c:v>6.66</c:v>
                </c:pt>
                <c:pt idx="93">
                  <c:v>6.68</c:v>
                </c:pt>
                <c:pt idx="94">
                  <c:v>6.7</c:v>
                </c:pt>
                <c:pt idx="95">
                  <c:v>6.72</c:v>
                </c:pt>
                <c:pt idx="96">
                  <c:v>6.74</c:v>
                </c:pt>
                <c:pt idx="97">
                  <c:v>6.76</c:v>
                </c:pt>
                <c:pt idx="98">
                  <c:v>6.78</c:v>
                </c:pt>
                <c:pt idx="99">
                  <c:v>6.8</c:v>
                </c:pt>
                <c:pt idx="100">
                  <c:v>6.67</c:v>
                </c:pt>
                <c:pt idx="101">
                  <c:v>6.69</c:v>
                </c:pt>
                <c:pt idx="102">
                  <c:v>6.81</c:v>
                </c:pt>
                <c:pt idx="103">
                  <c:v>6.88</c:v>
                </c:pt>
                <c:pt idx="104">
                  <c:v>6.9</c:v>
                </c:pt>
                <c:pt idx="105">
                  <c:v>7.02</c:v>
                </c:pt>
                <c:pt idx="106">
                  <c:v>7.04</c:v>
                </c:pt>
                <c:pt idx="107">
                  <c:v>7.06</c:v>
                </c:pt>
                <c:pt idx="108">
                  <c:v>7.08</c:v>
                </c:pt>
                <c:pt idx="109">
                  <c:v>7.1</c:v>
                </c:pt>
                <c:pt idx="110">
                  <c:v>7.12</c:v>
                </c:pt>
                <c:pt idx="111">
                  <c:v>7.14</c:v>
                </c:pt>
                <c:pt idx="112">
                  <c:v>7.16</c:v>
                </c:pt>
                <c:pt idx="113">
                  <c:v>7.18</c:v>
                </c:pt>
                <c:pt idx="114">
                  <c:v>7.2</c:v>
                </c:pt>
                <c:pt idx="115">
                  <c:v>7.07</c:v>
                </c:pt>
                <c:pt idx="116">
                  <c:v>7.09</c:v>
                </c:pt>
                <c:pt idx="117">
                  <c:v>7.21</c:v>
                </c:pt>
                <c:pt idx="118">
                  <c:v>7.28</c:v>
                </c:pt>
                <c:pt idx="119">
                  <c:v>7.3</c:v>
                </c:pt>
                <c:pt idx="120">
                  <c:v>7.02</c:v>
                </c:pt>
                <c:pt idx="121">
                  <c:v>7.04</c:v>
                </c:pt>
                <c:pt idx="122">
                  <c:v>7.06</c:v>
                </c:pt>
                <c:pt idx="123">
                  <c:v>7.08</c:v>
                </c:pt>
                <c:pt idx="124">
                  <c:v>7.1</c:v>
                </c:pt>
                <c:pt idx="125">
                  <c:v>7.12</c:v>
                </c:pt>
                <c:pt idx="126">
                  <c:v>7.14</c:v>
                </c:pt>
                <c:pt idx="127">
                  <c:v>7.16</c:v>
                </c:pt>
                <c:pt idx="128">
                  <c:v>7.18</c:v>
                </c:pt>
                <c:pt idx="129">
                  <c:v>7.2</c:v>
                </c:pt>
                <c:pt idx="130">
                  <c:v>7.07</c:v>
                </c:pt>
                <c:pt idx="131">
                  <c:v>7.09</c:v>
                </c:pt>
                <c:pt idx="132">
                  <c:v>7.21</c:v>
                </c:pt>
                <c:pt idx="133">
                  <c:v>7.28</c:v>
                </c:pt>
                <c:pt idx="134">
                  <c:v>7.3</c:v>
                </c:pt>
                <c:pt idx="135">
                  <c:v>7.42</c:v>
                </c:pt>
                <c:pt idx="136">
                  <c:v>7.44</c:v>
                </c:pt>
                <c:pt idx="137">
                  <c:v>7.46</c:v>
                </c:pt>
                <c:pt idx="138">
                  <c:v>7.48</c:v>
                </c:pt>
                <c:pt idx="139">
                  <c:v>7.5</c:v>
                </c:pt>
                <c:pt idx="140">
                  <c:v>7.52</c:v>
                </c:pt>
                <c:pt idx="141">
                  <c:v>7.54</c:v>
                </c:pt>
                <c:pt idx="142">
                  <c:v>7.56</c:v>
                </c:pt>
                <c:pt idx="143">
                  <c:v>7.58</c:v>
                </c:pt>
                <c:pt idx="144">
                  <c:v>7.6</c:v>
                </c:pt>
                <c:pt idx="145">
                  <c:v>7.47</c:v>
                </c:pt>
                <c:pt idx="146">
                  <c:v>7.49</c:v>
                </c:pt>
                <c:pt idx="147">
                  <c:v>7.61</c:v>
                </c:pt>
                <c:pt idx="148">
                  <c:v>7.68</c:v>
                </c:pt>
                <c:pt idx="149">
                  <c:v>7.7</c:v>
                </c:pt>
                <c:pt idx="150">
                  <c:v>7.22</c:v>
                </c:pt>
                <c:pt idx="151">
                  <c:v>7.24</c:v>
                </c:pt>
                <c:pt idx="152">
                  <c:v>7.26</c:v>
                </c:pt>
                <c:pt idx="153">
                  <c:v>7.28</c:v>
                </c:pt>
                <c:pt idx="154">
                  <c:v>7.3</c:v>
                </c:pt>
                <c:pt idx="155">
                  <c:v>7.32</c:v>
                </c:pt>
                <c:pt idx="156">
                  <c:v>7.34</c:v>
                </c:pt>
                <c:pt idx="157">
                  <c:v>7.36</c:v>
                </c:pt>
                <c:pt idx="158">
                  <c:v>7.38</c:v>
                </c:pt>
                <c:pt idx="159">
                  <c:v>7.4</c:v>
                </c:pt>
                <c:pt idx="160">
                  <c:v>7.27</c:v>
                </c:pt>
                <c:pt idx="161">
                  <c:v>7.29</c:v>
                </c:pt>
                <c:pt idx="162">
                  <c:v>7.41</c:v>
                </c:pt>
                <c:pt idx="163">
                  <c:v>7.48</c:v>
                </c:pt>
                <c:pt idx="164">
                  <c:v>7.5</c:v>
                </c:pt>
                <c:pt idx="165">
                  <c:v>6.52</c:v>
                </c:pt>
                <c:pt idx="166">
                  <c:v>6.54</c:v>
                </c:pt>
                <c:pt idx="167">
                  <c:v>6.56</c:v>
                </c:pt>
                <c:pt idx="168">
                  <c:v>6.58</c:v>
                </c:pt>
                <c:pt idx="169">
                  <c:v>6.6</c:v>
                </c:pt>
                <c:pt idx="170">
                  <c:v>6.62</c:v>
                </c:pt>
                <c:pt idx="171">
                  <c:v>6.64</c:v>
                </c:pt>
                <c:pt idx="172">
                  <c:v>6.66</c:v>
                </c:pt>
                <c:pt idx="173">
                  <c:v>6.68</c:v>
                </c:pt>
                <c:pt idx="174">
                  <c:v>6.7</c:v>
                </c:pt>
                <c:pt idx="175">
                  <c:v>6.57</c:v>
                </c:pt>
                <c:pt idx="176">
                  <c:v>6.59</c:v>
                </c:pt>
                <c:pt idx="177">
                  <c:v>6.71</c:v>
                </c:pt>
                <c:pt idx="178">
                  <c:v>6.78</c:v>
                </c:pt>
                <c:pt idx="179">
                  <c:v>6.8</c:v>
                </c:pt>
                <c:pt idx="180">
                  <c:v>6.82</c:v>
                </c:pt>
                <c:pt idx="181">
                  <c:v>6.84</c:v>
                </c:pt>
                <c:pt idx="182">
                  <c:v>6.86</c:v>
                </c:pt>
                <c:pt idx="183">
                  <c:v>6.88</c:v>
                </c:pt>
                <c:pt idx="184">
                  <c:v>6.9</c:v>
                </c:pt>
                <c:pt idx="185">
                  <c:v>6.92</c:v>
                </c:pt>
                <c:pt idx="186">
                  <c:v>6.94</c:v>
                </c:pt>
                <c:pt idx="187">
                  <c:v>6.96</c:v>
                </c:pt>
                <c:pt idx="188">
                  <c:v>6.98</c:v>
                </c:pt>
                <c:pt idx="189">
                  <c:v>7</c:v>
                </c:pt>
                <c:pt idx="190">
                  <c:v>6.87</c:v>
                </c:pt>
                <c:pt idx="191">
                  <c:v>6.89</c:v>
                </c:pt>
                <c:pt idx="192">
                  <c:v>7.01</c:v>
                </c:pt>
                <c:pt idx="193">
                  <c:v>7.08</c:v>
                </c:pt>
                <c:pt idx="194">
                  <c:v>7.1</c:v>
                </c:pt>
                <c:pt idx="195">
                  <c:v>5.72</c:v>
                </c:pt>
                <c:pt idx="196">
                  <c:v>5.74</c:v>
                </c:pt>
                <c:pt idx="197">
                  <c:v>5.76</c:v>
                </c:pt>
                <c:pt idx="198">
                  <c:v>5.78</c:v>
                </c:pt>
                <c:pt idx="199">
                  <c:v>5.8</c:v>
                </c:pt>
                <c:pt idx="200">
                  <c:v>5.82</c:v>
                </c:pt>
                <c:pt idx="201">
                  <c:v>5.84</c:v>
                </c:pt>
                <c:pt idx="202">
                  <c:v>5.86</c:v>
                </c:pt>
                <c:pt idx="203">
                  <c:v>5.88</c:v>
                </c:pt>
                <c:pt idx="204">
                  <c:v>5.9</c:v>
                </c:pt>
                <c:pt idx="205">
                  <c:v>5.77</c:v>
                </c:pt>
                <c:pt idx="206">
                  <c:v>5.79</c:v>
                </c:pt>
                <c:pt idx="207">
                  <c:v>5.91</c:v>
                </c:pt>
                <c:pt idx="208">
                  <c:v>5.98</c:v>
                </c:pt>
                <c:pt idx="209">
                  <c:v>6</c:v>
                </c:pt>
                <c:pt idx="210">
                  <c:v>5.52</c:v>
                </c:pt>
                <c:pt idx="211">
                  <c:v>5.54</c:v>
                </c:pt>
                <c:pt idx="212">
                  <c:v>5.56</c:v>
                </c:pt>
                <c:pt idx="213">
                  <c:v>5.58</c:v>
                </c:pt>
                <c:pt idx="214">
                  <c:v>5.6</c:v>
                </c:pt>
                <c:pt idx="215">
                  <c:v>5.62</c:v>
                </c:pt>
                <c:pt idx="216">
                  <c:v>5.64</c:v>
                </c:pt>
                <c:pt idx="217">
                  <c:v>5.66</c:v>
                </c:pt>
                <c:pt idx="218">
                  <c:v>5.68</c:v>
                </c:pt>
                <c:pt idx="219">
                  <c:v>5.7</c:v>
                </c:pt>
                <c:pt idx="220">
                  <c:v>5.57</c:v>
                </c:pt>
                <c:pt idx="221">
                  <c:v>5.59</c:v>
                </c:pt>
                <c:pt idx="222">
                  <c:v>5.71</c:v>
                </c:pt>
                <c:pt idx="223">
                  <c:v>5.78</c:v>
                </c:pt>
                <c:pt idx="224">
                  <c:v>5.8</c:v>
                </c:pt>
                <c:pt idx="225">
                  <c:v>6.42</c:v>
                </c:pt>
                <c:pt idx="226">
                  <c:v>6.44</c:v>
                </c:pt>
                <c:pt idx="227">
                  <c:v>6.46</c:v>
                </c:pt>
                <c:pt idx="228">
                  <c:v>6.48</c:v>
                </c:pt>
                <c:pt idx="229">
                  <c:v>6.5</c:v>
                </c:pt>
                <c:pt idx="230">
                  <c:v>6.52</c:v>
                </c:pt>
                <c:pt idx="231">
                  <c:v>6.54</c:v>
                </c:pt>
                <c:pt idx="232">
                  <c:v>6.56</c:v>
                </c:pt>
                <c:pt idx="233">
                  <c:v>6.58</c:v>
                </c:pt>
                <c:pt idx="234">
                  <c:v>6.6</c:v>
                </c:pt>
                <c:pt idx="235">
                  <c:v>6.47</c:v>
                </c:pt>
                <c:pt idx="236">
                  <c:v>6.49</c:v>
                </c:pt>
                <c:pt idx="237">
                  <c:v>6.61</c:v>
                </c:pt>
                <c:pt idx="238">
                  <c:v>6.68</c:v>
                </c:pt>
                <c:pt idx="239">
                  <c:v>6.7</c:v>
                </c:pt>
                <c:pt idx="240">
                  <c:v>6.72</c:v>
                </c:pt>
                <c:pt idx="241">
                  <c:v>6.74</c:v>
                </c:pt>
                <c:pt idx="242">
                  <c:v>6.76</c:v>
                </c:pt>
                <c:pt idx="243">
                  <c:v>6.78</c:v>
                </c:pt>
                <c:pt idx="244">
                  <c:v>6.8</c:v>
                </c:pt>
                <c:pt idx="245">
                  <c:v>6.82</c:v>
                </c:pt>
                <c:pt idx="246">
                  <c:v>6.84</c:v>
                </c:pt>
                <c:pt idx="247">
                  <c:v>6.86</c:v>
                </c:pt>
                <c:pt idx="248">
                  <c:v>6.88</c:v>
                </c:pt>
                <c:pt idx="249">
                  <c:v>6.9</c:v>
                </c:pt>
                <c:pt idx="250">
                  <c:v>6.77</c:v>
                </c:pt>
                <c:pt idx="251">
                  <c:v>6.79</c:v>
                </c:pt>
                <c:pt idx="252">
                  <c:v>6.91</c:v>
                </c:pt>
                <c:pt idx="253">
                  <c:v>6.98</c:v>
                </c:pt>
                <c:pt idx="254">
                  <c:v>7</c:v>
                </c:pt>
                <c:pt idx="255">
                  <c:v>6.92</c:v>
                </c:pt>
                <c:pt idx="256">
                  <c:v>6.94</c:v>
                </c:pt>
                <c:pt idx="257">
                  <c:v>6.96</c:v>
                </c:pt>
                <c:pt idx="258">
                  <c:v>6.98</c:v>
                </c:pt>
                <c:pt idx="259">
                  <c:v>7</c:v>
                </c:pt>
                <c:pt idx="260">
                  <c:v>7.02</c:v>
                </c:pt>
                <c:pt idx="261">
                  <c:v>7.04</c:v>
                </c:pt>
                <c:pt idx="262">
                  <c:v>7.06</c:v>
                </c:pt>
                <c:pt idx="263">
                  <c:v>7.08</c:v>
                </c:pt>
                <c:pt idx="264">
                  <c:v>7.1</c:v>
                </c:pt>
                <c:pt idx="265">
                  <c:v>6.97</c:v>
                </c:pt>
                <c:pt idx="266">
                  <c:v>6.99</c:v>
                </c:pt>
                <c:pt idx="267">
                  <c:v>7.11</c:v>
                </c:pt>
                <c:pt idx="268">
                  <c:v>7.18</c:v>
                </c:pt>
                <c:pt idx="269">
                  <c:v>7.2</c:v>
                </c:pt>
                <c:pt idx="270">
                  <c:v>6.02</c:v>
                </c:pt>
                <c:pt idx="271">
                  <c:v>6.04</c:v>
                </c:pt>
                <c:pt idx="272">
                  <c:v>6.06</c:v>
                </c:pt>
                <c:pt idx="273">
                  <c:v>6.08</c:v>
                </c:pt>
                <c:pt idx="274">
                  <c:v>6.1</c:v>
                </c:pt>
                <c:pt idx="275">
                  <c:v>6.12</c:v>
                </c:pt>
                <c:pt idx="276">
                  <c:v>6.14</c:v>
                </c:pt>
                <c:pt idx="277">
                  <c:v>6.16</c:v>
                </c:pt>
                <c:pt idx="278">
                  <c:v>6.18</c:v>
                </c:pt>
                <c:pt idx="279">
                  <c:v>6.2</c:v>
                </c:pt>
                <c:pt idx="280">
                  <c:v>6.07</c:v>
                </c:pt>
                <c:pt idx="281">
                  <c:v>6.09</c:v>
                </c:pt>
                <c:pt idx="282">
                  <c:v>6.21</c:v>
                </c:pt>
                <c:pt idx="283">
                  <c:v>6.28</c:v>
                </c:pt>
                <c:pt idx="284">
                  <c:v>6.3</c:v>
                </c:pt>
              </c:numCache>
            </c:numRef>
          </c:yVal>
          <c:bubbleSize>
            <c:numRef>
              <c:f>DATA!$E$2:$E$286</c:f>
              <c:numCache>
                <c:formatCode>#,##0</c:formatCode>
                <c:ptCount val="285"/>
                <c:pt idx="0">
                  <c:v>38000000</c:v>
                </c:pt>
                <c:pt idx="1">
                  <c:v>38000000</c:v>
                </c:pt>
                <c:pt idx="2">
                  <c:v>38000000</c:v>
                </c:pt>
                <c:pt idx="3">
                  <c:v>38000000</c:v>
                </c:pt>
                <c:pt idx="4">
                  <c:v>38000000</c:v>
                </c:pt>
                <c:pt idx="5">
                  <c:v>38000000</c:v>
                </c:pt>
                <c:pt idx="6">
                  <c:v>38000000</c:v>
                </c:pt>
                <c:pt idx="7">
                  <c:v>38000000</c:v>
                </c:pt>
                <c:pt idx="8">
                  <c:v>38000000</c:v>
                </c:pt>
                <c:pt idx="9">
                  <c:v>38000000</c:v>
                </c:pt>
                <c:pt idx="10">
                  <c:v>38000000</c:v>
                </c:pt>
                <c:pt idx="11">
                  <c:v>38000000</c:v>
                </c:pt>
                <c:pt idx="12">
                  <c:v>38000000</c:v>
                </c:pt>
                <c:pt idx="13">
                  <c:v>38000000</c:v>
                </c:pt>
                <c:pt idx="14">
                  <c:v>38000000</c:v>
                </c:pt>
                <c:pt idx="15">
                  <c:v>81682907</c:v>
                </c:pt>
                <c:pt idx="16">
                  <c:v>81846273</c:v>
                </c:pt>
                <c:pt idx="17">
                  <c:v>82009965</c:v>
                </c:pt>
                <c:pt idx="18">
                  <c:v>82173985</c:v>
                </c:pt>
                <c:pt idx="19">
                  <c:v>82338333</c:v>
                </c:pt>
                <c:pt idx="20">
                  <c:v>82503010</c:v>
                </c:pt>
                <c:pt idx="21">
                  <c:v>82668016</c:v>
                </c:pt>
                <c:pt idx="22">
                  <c:v>82833352</c:v>
                </c:pt>
                <c:pt idx="23">
                  <c:v>82999019</c:v>
                </c:pt>
                <c:pt idx="24">
                  <c:v>83165017</c:v>
                </c:pt>
                <c:pt idx="25">
                  <c:v>83331347</c:v>
                </c:pt>
                <c:pt idx="26">
                  <c:v>83498009</c:v>
                </c:pt>
                <c:pt idx="27">
                  <c:v>83665005</c:v>
                </c:pt>
                <c:pt idx="28">
                  <c:v>83832335</c:v>
                </c:pt>
                <c:pt idx="29">
                  <c:v>84000000</c:v>
                </c:pt>
                <c:pt idx="30">
                  <c:v>65207245</c:v>
                </c:pt>
                <c:pt idx="31">
                  <c:v>65402867</c:v>
                </c:pt>
                <c:pt idx="32">
                  <c:v>65599075</c:v>
                </c:pt>
                <c:pt idx="33">
                  <c:v>65795872</c:v>
                </c:pt>
                <c:pt idx="34">
                  <c:v>65993260</c:v>
                </c:pt>
                <c:pt idx="35">
                  <c:v>66191240</c:v>
                </c:pt>
                <c:pt idx="36">
                  <c:v>66389813</c:v>
                </c:pt>
                <c:pt idx="37">
                  <c:v>66588983</c:v>
                </c:pt>
                <c:pt idx="38">
                  <c:v>66788750</c:v>
                </c:pt>
                <c:pt idx="39">
                  <c:v>66989116</c:v>
                </c:pt>
                <c:pt idx="40">
                  <c:v>67190083</c:v>
                </c:pt>
                <c:pt idx="41">
                  <c:v>67391654</c:v>
                </c:pt>
                <c:pt idx="42">
                  <c:v>67593829</c:v>
                </c:pt>
                <c:pt idx="43">
                  <c:v>67796610</c:v>
                </c:pt>
                <c:pt idx="44">
                  <c:v>68000000</c:v>
                </c:pt>
                <c:pt idx="45">
                  <c:v>46675947</c:v>
                </c:pt>
                <c:pt idx="46">
                  <c:v>46769299</c:v>
                </c:pt>
                <c:pt idx="47">
                  <c:v>46862837</c:v>
                </c:pt>
                <c:pt idx="48">
                  <c:v>46956563</c:v>
                </c:pt>
                <c:pt idx="49">
                  <c:v>47050476</c:v>
                </c:pt>
                <c:pt idx="50">
                  <c:v>47144577</c:v>
                </c:pt>
                <c:pt idx="51">
                  <c:v>47238866</c:v>
                </c:pt>
                <c:pt idx="52">
                  <c:v>47333344</c:v>
                </c:pt>
                <c:pt idx="53">
                  <c:v>47428011</c:v>
                </c:pt>
                <c:pt idx="54">
                  <c:v>47522867</c:v>
                </c:pt>
                <c:pt idx="55">
                  <c:v>47617912</c:v>
                </c:pt>
                <c:pt idx="56">
                  <c:v>47713148</c:v>
                </c:pt>
                <c:pt idx="57">
                  <c:v>47808574</c:v>
                </c:pt>
                <c:pt idx="58">
                  <c:v>47904192</c:v>
                </c:pt>
                <c:pt idx="59">
                  <c:v>48000000</c:v>
                </c:pt>
                <c:pt idx="60">
                  <c:v>59832228</c:v>
                </c:pt>
                <c:pt idx="61">
                  <c:v>59772396</c:v>
                </c:pt>
                <c:pt idx="62">
                  <c:v>59712624</c:v>
                </c:pt>
                <c:pt idx="63">
                  <c:v>59652911</c:v>
                </c:pt>
                <c:pt idx="64">
                  <c:v>59593258</c:v>
                </c:pt>
                <c:pt idx="65">
                  <c:v>59533665</c:v>
                </c:pt>
                <c:pt idx="66">
                  <c:v>59474131</c:v>
                </c:pt>
                <c:pt idx="67">
                  <c:v>59414657</c:v>
                </c:pt>
                <c:pt idx="68">
                  <c:v>59355242</c:v>
                </c:pt>
                <c:pt idx="69">
                  <c:v>59295887</c:v>
                </c:pt>
                <c:pt idx="70">
                  <c:v>59236591</c:v>
                </c:pt>
                <c:pt idx="71">
                  <c:v>59177355</c:v>
                </c:pt>
                <c:pt idx="72">
                  <c:v>59118177</c:v>
                </c:pt>
                <c:pt idx="73">
                  <c:v>59059059</c:v>
                </c:pt>
                <c:pt idx="74">
                  <c:v>59000000</c:v>
                </c:pt>
                <c:pt idx="75">
                  <c:v>16553917</c:v>
                </c:pt>
                <c:pt idx="76">
                  <c:v>16653241</c:v>
                </c:pt>
                <c:pt idx="77">
                  <c:v>16753160</c:v>
                </c:pt>
                <c:pt idx="78">
                  <c:v>16853679</c:v>
                </c:pt>
                <c:pt idx="79">
                  <c:v>16954801</c:v>
                </c:pt>
                <c:pt idx="80">
                  <c:v>17056530</c:v>
                </c:pt>
                <c:pt idx="81">
                  <c:v>17158869</c:v>
                </c:pt>
                <c:pt idx="82">
                  <c:v>17261822</c:v>
                </c:pt>
                <c:pt idx="83">
                  <c:v>17365393</c:v>
                </c:pt>
                <c:pt idx="84">
                  <c:v>17469586</c:v>
                </c:pt>
                <c:pt idx="85">
                  <c:v>17574403</c:v>
                </c:pt>
                <c:pt idx="86">
                  <c:v>17679849</c:v>
                </c:pt>
                <c:pt idx="87">
                  <c:v>17785929</c:v>
                </c:pt>
                <c:pt idx="88">
                  <c:v>17892644</c:v>
                </c:pt>
                <c:pt idx="89">
                  <c:v>18000000</c:v>
                </c:pt>
                <c:pt idx="90">
                  <c:v>11004166</c:v>
                </c:pt>
                <c:pt idx="91">
                  <c:v>11059187</c:v>
                </c:pt>
                <c:pt idx="92">
                  <c:v>11114483</c:v>
                </c:pt>
                <c:pt idx="93">
                  <c:v>11170055</c:v>
                </c:pt>
                <c:pt idx="94">
                  <c:v>11225906</c:v>
                </c:pt>
                <c:pt idx="95">
                  <c:v>11282035</c:v>
                </c:pt>
                <c:pt idx="96">
                  <c:v>11338445</c:v>
                </c:pt>
                <c:pt idx="97">
                  <c:v>11395138</c:v>
                </c:pt>
                <c:pt idx="98">
                  <c:v>11452113</c:v>
                </c:pt>
                <c:pt idx="99">
                  <c:v>11509374</c:v>
                </c:pt>
                <c:pt idx="100">
                  <c:v>11566921</c:v>
                </c:pt>
                <c:pt idx="101">
                  <c:v>11624755</c:v>
                </c:pt>
                <c:pt idx="102">
                  <c:v>11682879</c:v>
                </c:pt>
                <c:pt idx="103">
                  <c:v>11741294</c:v>
                </c:pt>
                <c:pt idx="104">
                  <c:v>11800000</c:v>
                </c:pt>
                <c:pt idx="105">
                  <c:v>9481093</c:v>
                </c:pt>
                <c:pt idx="106">
                  <c:v>9556942</c:v>
                </c:pt>
                <c:pt idx="107">
                  <c:v>9633397</c:v>
                </c:pt>
                <c:pt idx="108">
                  <c:v>9710465</c:v>
                </c:pt>
                <c:pt idx="109">
                  <c:v>9788148</c:v>
                </c:pt>
                <c:pt idx="110">
                  <c:v>9866454</c:v>
                </c:pt>
                <c:pt idx="111">
                  <c:v>9945385</c:v>
                </c:pt>
                <c:pt idx="112">
                  <c:v>10024948</c:v>
                </c:pt>
                <c:pt idx="113">
                  <c:v>10105148</c:v>
                </c:pt>
                <c:pt idx="114">
                  <c:v>10185989</c:v>
                </c:pt>
                <c:pt idx="115">
                  <c:v>10267477</c:v>
                </c:pt>
                <c:pt idx="116">
                  <c:v>10349617</c:v>
                </c:pt>
                <c:pt idx="117">
                  <c:v>10432414</c:v>
                </c:pt>
                <c:pt idx="118">
                  <c:v>10515873</c:v>
                </c:pt>
                <c:pt idx="119">
                  <c:v>10600000</c:v>
                </c:pt>
                <c:pt idx="120">
                  <c:v>4939827</c:v>
                </c:pt>
                <c:pt idx="121">
                  <c:v>4984285</c:v>
                </c:pt>
                <c:pt idx="122">
                  <c:v>5029144</c:v>
                </c:pt>
                <c:pt idx="123">
                  <c:v>5074406</c:v>
                </c:pt>
                <c:pt idx="124">
                  <c:v>5120075</c:v>
                </c:pt>
                <c:pt idx="125">
                  <c:v>5166156</c:v>
                </c:pt>
                <c:pt idx="126">
                  <c:v>5212652</c:v>
                </c:pt>
                <c:pt idx="127">
                  <c:v>5259565</c:v>
                </c:pt>
                <c:pt idx="128">
                  <c:v>5306902</c:v>
                </c:pt>
                <c:pt idx="129">
                  <c:v>5354664</c:v>
                </c:pt>
                <c:pt idx="130">
                  <c:v>5402856</c:v>
                </c:pt>
                <c:pt idx="131">
                  <c:v>5451481</c:v>
                </c:pt>
                <c:pt idx="132">
                  <c:v>5500545</c:v>
                </c:pt>
                <c:pt idx="133">
                  <c:v>5550050</c:v>
                </c:pt>
                <c:pt idx="134">
                  <c:v>5600000</c:v>
                </c:pt>
                <c:pt idx="135">
                  <c:v>5370008</c:v>
                </c:pt>
                <c:pt idx="136">
                  <c:v>5386118</c:v>
                </c:pt>
                <c:pt idx="137">
                  <c:v>5402277</c:v>
                </c:pt>
                <c:pt idx="138">
                  <c:v>5418484</c:v>
                </c:pt>
                <c:pt idx="139">
                  <c:v>5434739</c:v>
                </c:pt>
                <c:pt idx="140">
                  <c:v>5451043</c:v>
                </c:pt>
                <c:pt idx="141">
                  <c:v>5467396</c:v>
                </c:pt>
                <c:pt idx="142">
                  <c:v>5483799</c:v>
                </c:pt>
                <c:pt idx="143">
                  <c:v>5500250</c:v>
                </c:pt>
                <c:pt idx="144">
                  <c:v>5516751</c:v>
                </c:pt>
                <c:pt idx="145">
                  <c:v>5533301</c:v>
                </c:pt>
                <c:pt idx="146">
                  <c:v>5549901</c:v>
                </c:pt>
                <c:pt idx="147">
                  <c:v>5566551</c:v>
                </c:pt>
                <c:pt idx="148">
                  <c:v>5583250</c:v>
                </c:pt>
                <c:pt idx="149">
                  <c:v>5600000</c:v>
                </c:pt>
                <c:pt idx="150">
                  <c:v>5595339</c:v>
                </c:pt>
                <c:pt idx="151">
                  <c:v>5623315</c:v>
                </c:pt>
                <c:pt idx="152">
                  <c:v>5651432</c:v>
                </c:pt>
                <c:pt idx="153">
                  <c:v>5679689</c:v>
                </c:pt>
                <c:pt idx="154">
                  <c:v>5708088</c:v>
                </c:pt>
                <c:pt idx="155">
                  <c:v>5736628</c:v>
                </c:pt>
                <c:pt idx="156">
                  <c:v>5765311</c:v>
                </c:pt>
                <c:pt idx="157">
                  <c:v>5794138</c:v>
                </c:pt>
                <c:pt idx="158">
                  <c:v>5823108</c:v>
                </c:pt>
                <c:pt idx="159">
                  <c:v>5852224</c:v>
                </c:pt>
                <c:pt idx="160">
                  <c:v>5881485</c:v>
                </c:pt>
                <c:pt idx="161">
                  <c:v>5910893</c:v>
                </c:pt>
                <c:pt idx="162">
                  <c:v>5940447</c:v>
                </c:pt>
                <c:pt idx="163">
                  <c:v>5970149</c:v>
                </c:pt>
                <c:pt idx="164">
                  <c:v>6000000</c:v>
                </c:pt>
                <c:pt idx="165">
                  <c:v>10599330</c:v>
                </c:pt>
                <c:pt idx="166">
                  <c:v>10620528</c:v>
                </c:pt>
                <c:pt idx="167">
                  <c:v>10641769</c:v>
                </c:pt>
                <c:pt idx="168">
                  <c:v>10663053</c:v>
                </c:pt>
                <c:pt idx="169">
                  <c:v>10684379</c:v>
                </c:pt>
                <c:pt idx="170">
                  <c:v>10705748</c:v>
                </c:pt>
                <c:pt idx="171">
                  <c:v>10727159</c:v>
                </c:pt>
                <c:pt idx="172">
                  <c:v>10748614</c:v>
                </c:pt>
                <c:pt idx="173">
                  <c:v>10770111</c:v>
                </c:pt>
                <c:pt idx="174">
                  <c:v>10791651</c:v>
                </c:pt>
                <c:pt idx="175">
                  <c:v>10813234</c:v>
                </c:pt>
                <c:pt idx="176">
                  <c:v>10834861</c:v>
                </c:pt>
                <c:pt idx="177">
                  <c:v>10856530</c:v>
                </c:pt>
                <c:pt idx="178">
                  <c:v>10878244</c:v>
                </c:pt>
                <c:pt idx="179">
                  <c:v>10900000</c:v>
                </c:pt>
                <c:pt idx="180">
                  <c:v>8486264</c:v>
                </c:pt>
                <c:pt idx="181">
                  <c:v>8528695</c:v>
                </c:pt>
                <c:pt idx="182">
                  <c:v>8571339</c:v>
                </c:pt>
                <c:pt idx="183">
                  <c:v>8614195</c:v>
                </c:pt>
                <c:pt idx="184">
                  <c:v>8657266</c:v>
                </c:pt>
                <c:pt idx="185">
                  <c:v>8700553</c:v>
                </c:pt>
                <c:pt idx="186">
                  <c:v>8744055</c:v>
                </c:pt>
                <c:pt idx="187">
                  <c:v>8787776</c:v>
                </c:pt>
                <c:pt idx="188">
                  <c:v>8831715</c:v>
                </c:pt>
                <c:pt idx="189">
                  <c:v>8875873</c:v>
                </c:pt>
                <c:pt idx="190">
                  <c:v>8920252</c:v>
                </c:pt>
                <c:pt idx="191">
                  <c:v>8964854</c:v>
                </c:pt>
                <c:pt idx="192">
                  <c:v>9009678</c:v>
                </c:pt>
                <c:pt idx="193">
                  <c:v>9054726</c:v>
                </c:pt>
                <c:pt idx="194">
                  <c:v>9100000</c:v>
                </c:pt>
                <c:pt idx="195">
                  <c:v>10400000</c:v>
                </c:pt>
                <c:pt idx="196">
                  <c:v>10400000</c:v>
                </c:pt>
                <c:pt idx="197">
                  <c:v>10400000</c:v>
                </c:pt>
                <c:pt idx="198">
                  <c:v>10400000</c:v>
                </c:pt>
                <c:pt idx="199">
                  <c:v>10400000</c:v>
                </c:pt>
                <c:pt idx="200">
                  <c:v>10400000</c:v>
                </c:pt>
                <c:pt idx="201">
                  <c:v>10400000</c:v>
                </c:pt>
                <c:pt idx="202">
                  <c:v>10400000</c:v>
                </c:pt>
                <c:pt idx="203">
                  <c:v>10400000</c:v>
                </c:pt>
                <c:pt idx="204">
                  <c:v>10400000</c:v>
                </c:pt>
                <c:pt idx="205">
                  <c:v>10400000</c:v>
                </c:pt>
                <c:pt idx="206">
                  <c:v>10400000</c:v>
                </c:pt>
                <c:pt idx="207">
                  <c:v>10400000</c:v>
                </c:pt>
                <c:pt idx="208">
                  <c:v>10400000</c:v>
                </c:pt>
                <c:pt idx="209">
                  <c:v>10400000</c:v>
                </c:pt>
                <c:pt idx="210">
                  <c:v>10742491</c:v>
                </c:pt>
                <c:pt idx="211">
                  <c:v>10710264</c:v>
                </c:pt>
                <c:pt idx="212">
                  <c:v>10678133</c:v>
                </c:pt>
                <c:pt idx="213">
                  <c:v>10646099</c:v>
                </c:pt>
                <c:pt idx="214">
                  <c:v>10614160</c:v>
                </c:pt>
                <c:pt idx="215">
                  <c:v>10582318</c:v>
                </c:pt>
                <c:pt idx="216">
                  <c:v>10550571</c:v>
                </c:pt>
                <c:pt idx="217">
                  <c:v>10518919</c:v>
                </c:pt>
                <c:pt idx="218">
                  <c:v>10487362</c:v>
                </c:pt>
                <c:pt idx="219">
                  <c:v>10455900</c:v>
                </c:pt>
                <c:pt idx="220">
                  <c:v>10424533</c:v>
                </c:pt>
                <c:pt idx="221">
                  <c:v>10393259</c:v>
                </c:pt>
                <c:pt idx="222">
                  <c:v>10362079</c:v>
                </c:pt>
                <c:pt idx="223">
                  <c:v>10330993</c:v>
                </c:pt>
                <c:pt idx="224">
                  <c:v>10300000</c:v>
                </c:pt>
                <c:pt idx="225">
                  <c:v>64303844</c:v>
                </c:pt>
                <c:pt idx="226">
                  <c:v>64561059</c:v>
                </c:pt>
                <c:pt idx="227">
                  <c:v>64819303</c:v>
                </c:pt>
                <c:pt idx="228">
                  <c:v>65078581</c:v>
                </c:pt>
                <c:pt idx="229">
                  <c:v>65338895</c:v>
                </c:pt>
                <c:pt idx="230">
                  <c:v>65600250</c:v>
                </c:pt>
                <c:pt idx="231">
                  <c:v>65862651</c:v>
                </c:pt>
                <c:pt idx="232">
                  <c:v>66126102</c:v>
                </c:pt>
                <c:pt idx="233">
                  <c:v>66390606</c:v>
                </c:pt>
                <c:pt idx="234">
                  <c:v>66656169</c:v>
                </c:pt>
                <c:pt idx="235">
                  <c:v>66922794</c:v>
                </c:pt>
                <c:pt idx="236">
                  <c:v>67190485</c:v>
                </c:pt>
                <c:pt idx="237">
                  <c:v>67459247</c:v>
                </c:pt>
                <c:pt idx="238">
                  <c:v>67729084</c:v>
                </c:pt>
                <c:pt idx="239">
                  <c:v>68000000</c:v>
                </c:pt>
                <c:pt idx="240">
                  <c:v>4610804</c:v>
                </c:pt>
                <c:pt idx="241">
                  <c:v>4656912</c:v>
                </c:pt>
                <c:pt idx="242">
                  <c:v>4703481</c:v>
                </c:pt>
                <c:pt idx="243">
                  <c:v>4750516</c:v>
                </c:pt>
                <c:pt idx="244">
                  <c:v>4798021</c:v>
                </c:pt>
                <c:pt idx="245">
                  <c:v>4846001</c:v>
                </c:pt>
                <c:pt idx="246">
                  <c:v>4894461</c:v>
                </c:pt>
                <c:pt idx="247">
                  <c:v>4943406</c:v>
                </c:pt>
                <c:pt idx="248">
                  <c:v>4992840</c:v>
                </c:pt>
                <c:pt idx="249">
                  <c:v>5042768</c:v>
                </c:pt>
                <c:pt idx="250">
                  <c:v>5093196</c:v>
                </c:pt>
                <c:pt idx="251">
                  <c:v>5144128</c:v>
                </c:pt>
                <c:pt idx="252">
                  <c:v>5195569</c:v>
                </c:pt>
                <c:pt idx="253">
                  <c:v>5247525</c:v>
                </c:pt>
                <c:pt idx="254">
                  <c:v>5300000</c:v>
                </c:pt>
                <c:pt idx="255">
                  <c:v>7960541</c:v>
                </c:pt>
                <c:pt idx="256">
                  <c:v>8024225</c:v>
                </c:pt>
                <c:pt idx="257">
                  <c:v>8088419</c:v>
                </c:pt>
                <c:pt idx="258">
                  <c:v>8153126</c:v>
                </c:pt>
                <c:pt idx="259">
                  <c:v>8218351</c:v>
                </c:pt>
                <c:pt idx="260">
                  <c:v>8284098</c:v>
                </c:pt>
                <c:pt idx="261">
                  <c:v>8350371</c:v>
                </c:pt>
                <c:pt idx="262">
                  <c:v>8417174</c:v>
                </c:pt>
                <c:pt idx="263">
                  <c:v>8484511</c:v>
                </c:pt>
                <c:pt idx="264">
                  <c:v>8552387</c:v>
                </c:pt>
                <c:pt idx="265">
                  <c:v>8620806</c:v>
                </c:pt>
                <c:pt idx="266">
                  <c:v>8689773</c:v>
                </c:pt>
                <c:pt idx="267">
                  <c:v>8759291</c:v>
                </c:pt>
                <c:pt idx="268">
                  <c:v>8829365</c:v>
                </c:pt>
                <c:pt idx="269">
                  <c:v>8900000</c:v>
                </c:pt>
                <c:pt idx="270">
                  <c:v>20096613</c:v>
                </c:pt>
                <c:pt idx="271">
                  <c:v>20016226</c:v>
                </c:pt>
                <c:pt idx="272">
                  <c:v>19936161</c:v>
                </c:pt>
                <c:pt idx="273">
                  <c:v>19856417</c:v>
                </c:pt>
                <c:pt idx="274">
                  <c:v>19776991</c:v>
                </c:pt>
                <c:pt idx="275">
                  <c:v>19697883</c:v>
                </c:pt>
                <c:pt idx="276">
                  <c:v>19619092</c:v>
                </c:pt>
                <c:pt idx="277">
                  <c:v>19540615</c:v>
                </c:pt>
                <c:pt idx="278">
                  <c:v>19462453</c:v>
                </c:pt>
                <c:pt idx="279">
                  <c:v>19384603</c:v>
                </c:pt>
                <c:pt idx="280">
                  <c:v>19307064</c:v>
                </c:pt>
                <c:pt idx="281">
                  <c:v>19229836</c:v>
                </c:pt>
                <c:pt idx="282">
                  <c:v>19152917</c:v>
                </c:pt>
                <c:pt idx="283">
                  <c:v>19076305</c:v>
                </c:pt>
                <c:pt idx="284">
                  <c:v>19000000</c:v>
                </c:pt>
              </c:numCache>
            </c:numRef>
          </c:bubbleSize>
          <c:bubble3D val="0"/>
          <c:extLst>
            <c:ext xmlns:c16="http://schemas.microsoft.com/office/drawing/2014/chart" uri="{C3380CC4-5D6E-409C-BE32-E72D297353CC}">
              <c16:uniqueId val="{00000001-8908-4204-89B7-F25C33735F0D}"/>
            </c:ext>
          </c:extLst>
        </c:ser>
        <c:ser>
          <c:idx val="5"/>
          <c:order val="5"/>
          <c:tx>
            <c:v>Oceania</c:v>
          </c:tx>
          <c:spPr>
            <a:noFill/>
            <a:ln>
              <a:solidFill>
                <a:schemeClr val="accent6"/>
              </a:solidFill>
            </a:ln>
            <a:effectLst>
              <a:glow rad="63500">
                <a:schemeClr val="accent6">
                  <a:alpha val="18000"/>
                </a:schemeClr>
              </a:glow>
            </a:effectLst>
          </c:spPr>
          <c:invertIfNegative val="0"/>
          <c:xVal>
            <c:numRef>
              <c:f>DATA!$F$872:$F$901</c:f>
              <c:numCache>
                <c:formatCode>\$#,##0</c:formatCode>
                <c:ptCount val="30"/>
                <c:pt idx="0">
                  <c:v>50634</c:v>
                </c:pt>
                <c:pt idx="1">
                  <c:v>51546</c:v>
                </c:pt>
                <c:pt idx="2">
                  <c:v>52473</c:v>
                </c:pt>
                <c:pt idx="3">
                  <c:v>53418</c:v>
                </c:pt>
                <c:pt idx="4">
                  <c:v>54380</c:v>
                </c:pt>
                <c:pt idx="5">
                  <c:v>55358</c:v>
                </c:pt>
                <c:pt idx="6">
                  <c:v>56355</c:v>
                </c:pt>
                <c:pt idx="7">
                  <c:v>57369</c:v>
                </c:pt>
                <c:pt idx="8">
                  <c:v>58402</c:v>
                </c:pt>
                <c:pt idx="9">
                  <c:v>59453</c:v>
                </c:pt>
                <c:pt idx="10">
                  <c:v>57497</c:v>
                </c:pt>
                <c:pt idx="11">
                  <c:v>60380</c:v>
                </c:pt>
                <c:pt idx="12">
                  <c:v>62722</c:v>
                </c:pt>
                <c:pt idx="13">
                  <c:v>63851</c:v>
                </c:pt>
                <c:pt idx="14">
                  <c:v>65000</c:v>
                </c:pt>
                <c:pt idx="15">
                  <c:v>38699</c:v>
                </c:pt>
                <c:pt idx="16">
                  <c:v>39357</c:v>
                </c:pt>
                <c:pt idx="17">
                  <c:v>40026</c:v>
                </c:pt>
                <c:pt idx="18">
                  <c:v>40707</c:v>
                </c:pt>
                <c:pt idx="19">
                  <c:v>41399</c:v>
                </c:pt>
                <c:pt idx="20">
                  <c:v>42102</c:v>
                </c:pt>
                <c:pt idx="21">
                  <c:v>42818</c:v>
                </c:pt>
                <c:pt idx="22">
                  <c:v>43546</c:v>
                </c:pt>
                <c:pt idx="23">
                  <c:v>44286</c:v>
                </c:pt>
                <c:pt idx="24">
                  <c:v>45039</c:v>
                </c:pt>
                <c:pt idx="25">
                  <c:v>43515</c:v>
                </c:pt>
                <c:pt idx="26">
                  <c:v>45652</c:v>
                </c:pt>
                <c:pt idx="27">
                  <c:v>47376</c:v>
                </c:pt>
                <c:pt idx="28">
                  <c:v>48181</c:v>
                </c:pt>
                <c:pt idx="29">
                  <c:v>49000</c:v>
                </c:pt>
              </c:numCache>
            </c:numRef>
          </c:xVal>
          <c:yVal>
            <c:numRef>
              <c:f>DATA!$H$872:$H$901</c:f>
              <c:numCache>
                <c:formatCode>0.00</c:formatCode>
                <c:ptCount val="30"/>
                <c:pt idx="0">
                  <c:v>6.72</c:v>
                </c:pt>
                <c:pt idx="1">
                  <c:v>6.74</c:v>
                </c:pt>
                <c:pt idx="2">
                  <c:v>6.76</c:v>
                </c:pt>
                <c:pt idx="3">
                  <c:v>6.78</c:v>
                </c:pt>
                <c:pt idx="4">
                  <c:v>6.8</c:v>
                </c:pt>
                <c:pt idx="5">
                  <c:v>6.82</c:v>
                </c:pt>
                <c:pt idx="6">
                  <c:v>6.84</c:v>
                </c:pt>
                <c:pt idx="7">
                  <c:v>6.86</c:v>
                </c:pt>
                <c:pt idx="8">
                  <c:v>6.88</c:v>
                </c:pt>
                <c:pt idx="9">
                  <c:v>6.9</c:v>
                </c:pt>
                <c:pt idx="10">
                  <c:v>6.77</c:v>
                </c:pt>
                <c:pt idx="11">
                  <c:v>6.79</c:v>
                </c:pt>
                <c:pt idx="12">
                  <c:v>6.91</c:v>
                </c:pt>
                <c:pt idx="13">
                  <c:v>6.98</c:v>
                </c:pt>
                <c:pt idx="14">
                  <c:v>7</c:v>
                </c:pt>
                <c:pt idx="15">
                  <c:v>6.82</c:v>
                </c:pt>
                <c:pt idx="16">
                  <c:v>6.84</c:v>
                </c:pt>
                <c:pt idx="17">
                  <c:v>6.86</c:v>
                </c:pt>
                <c:pt idx="18">
                  <c:v>6.88</c:v>
                </c:pt>
                <c:pt idx="19">
                  <c:v>6.9</c:v>
                </c:pt>
                <c:pt idx="20">
                  <c:v>6.92</c:v>
                </c:pt>
                <c:pt idx="21">
                  <c:v>6.94</c:v>
                </c:pt>
                <c:pt idx="22">
                  <c:v>6.96</c:v>
                </c:pt>
                <c:pt idx="23">
                  <c:v>6.98</c:v>
                </c:pt>
                <c:pt idx="24">
                  <c:v>7</c:v>
                </c:pt>
                <c:pt idx="25">
                  <c:v>6.87</c:v>
                </c:pt>
                <c:pt idx="26">
                  <c:v>6.89</c:v>
                </c:pt>
                <c:pt idx="27">
                  <c:v>7.01</c:v>
                </c:pt>
                <c:pt idx="28">
                  <c:v>7.08</c:v>
                </c:pt>
                <c:pt idx="29">
                  <c:v>7.1</c:v>
                </c:pt>
              </c:numCache>
            </c:numRef>
          </c:yVal>
          <c:bubbleSize>
            <c:numRef>
              <c:f>DATA!$E$872:$E$901</c:f>
              <c:numCache>
                <c:formatCode>#,##0</c:formatCode>
                <c:ptCount val="30"/>
                <c:pt idx="0">
                  <c:v>22533649</c:v>
                </c:pt>
                <c:pt idx="1">
                  <c:v>22826587</c:v>
                </c:pt>
                <c:pt idx="2">
                  <c:v>23123332</c:v>
                </c:pt>
                <c:pt idx="3">
                  <c:v>23423936</c:v>
                </c:pt>
                <c:pt idx="4">
                  <c:v>23728447</c:v>
                </c:pt>
                <c:pt idx="5">
                  <c:v>24036917</c:v>
                </c:pt>
                <c:pt idx="6">
                  <c:v>24349396</c:v>
                </c:pt>
                <c:pt idx="7">
                  <c:v>24665939</c:v>
                </c:pt>
                <c:pt idx="8">
                  <c:v>24986596</c:v>
                </c:pt>
                <c:pt idx="9">
                  <c:v>25311422</c:v>
                </c:pt>
                <c:pt idx="10">
                  <c:v>25640470</c:v>
                </c:pt>
                <c:pt idx="11">
                  <c:v>25973796</c:v>
                </c:pt>
                <c:pt idx="12">
                  <c:v>26311456</c:v>
                </c:pt>
                <c:pt idx="13">
                  <c:v>26653504</c:v>
                </c:pt>
                <c:pt idx="14">
                  <c:v>27000000</c:v>
                </c:pt>
                <c:pt idx="15">
                  <c:v>4461564</c:v>
                </c:pt>
                <c:pt idx="16">
                  <c:v>4510642</c:v>
                </c:pt>
                <c:pt idx="17">
                  <c:v>4560259</c:v>
                </c:pt>
                <c:pt idx="18">
                  <c:v>4610422</c:v>
                </c:pt>
                <c:pt idx="19">
                  <c:v>4661136</c:v>
                </c:pt>
                <c:pt idx="20">
                  <c:v>4712409</c:v>
                </c:pt>
                <c:pt idx="21">
                  <c:v>4764245</c:v>
                </c:pt>
                <c:pt idx="22">
                  <c:v>4816652</c:v>
                </c:pt>
                <c:pt idx="23">
                  <c:v>4869635</c:v>
                </c:pt>
                <c:pt idx="24">
                  <c:v>4923201</c:v>
                </c:pt>
                <c:pt idx="25">
                  <c:v>4977356</c:v>
                </c:pt>
                <c:pt idx="26">
                  <c:v>5032107</c:v>
                </c:pt>
                <c:pt idx="27">
                  <c:v>5087460</c:v>
                </c:pt>
                <c:pt idx="28">
                  <c:v>5143422</c:v>
                </c:pt>
                <c:pt idx="29">
                  <c:v>5200000</c:v>
                </c:pt>
              </c:numCache>
            </c:numRef>
          </c:bubbleSize>
          <c:bubble3D val="0"/>
          <c:extLst>
            <c:ext xmlns:c16="http://schemas.microsoft.com/office/drawing/2014/chart" uri="{C3380CC4-5D6E-409C-BE32-E72D297353CC}">
              <c16:uniqueId val="{00000007-8908-4204-89B7-F25C33735F0D}"/>
            </c:ext>
          </c:extLst>
        </c:ser>
        <c:dLbls>
          <c:showLegendKey val="0"/>
          <c:showVal val="0"/>
          <c:showCatName val="0"/>
          <c:showSerName val="0"/>
          <c:showPercent val="0"/>
          <c:showBubbleSize val="0"/>
        </c:dLbls>
        <c:bubbleScale val="100"/>
        <c:showNegBubbles val="0"/>
        <c:axId val="1696624272"/>
        <c:axId val="1696626672"/>
      </c:bubbleChart>
      <c:valAx>
        <c:axId val="1696624272"/>
        <c:scaling>
          <c:orientation val="minMax"/>
        </c:scaling>
        <c:delete val="0"/>
        <c:axPos val="b"/>
        <c:majorGridlines>
          <c: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pl-PL"/>
                  <a:t>GDP per capita</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title>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696626672"/>
        <c:crosses val="autoZero"/>
        <c:crossBetween val="midCat"/>
      </c:valAx>
      <c:valAx>
        <c:axId val="1696626672"/>
        <c:scaling>
          <c:orientation val="minMax"/>
          <c:max val="10"/>
        </c:scaling>
        <c:delete val="0"/>
        <c:axPos val="l"/>
        <c:majorGridlines>
          <c: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pl-PL"/>
                  <a:t>Happiness Score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title>
        <c:numFmt formatCode="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crossAx val="169662427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tint val="75000"/>
        </a:schemeClr>
      </a:solidFill>
      <a:round/>
    </a:ln>
    <a:effectLst/>
  </c:spPr>
  <c:txPr>
    <a:bodyPr/>
    <a:lstStyle/>
    <a:p>
      <a:pPr>
        <a:defRPr/>
      </a:pPr>
      <a:endParaRPr lang="pl-PL"/>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[Global_Development_Dashboard.xlsx]11_COMBO!PivotTable46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l-PL"/>
              <a:t>Economic Growth and Life Expectancy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l-PL"/>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w="9525">
              <a:solidFill>
                <a:schemeClr val="accent4">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'11_COMBO'!$B$1</c:f>
              <c:strCache>
                <c:ptCount val="1"/>
                <c:pt idx="0">
                  <c:v>Average of GDP_per_capita</c:v>
                </c:pt>
              </c:strCache>
            </c:strRef>
          </c:tx>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'11_COMBO'!$A$2:$A$3</c:f>
              <c:strCache>
                <c:ptCount val="1"/>
                <c:pt idx="0">
                  <c:v>2024</c:v>
                </c:pt>
              </c:strCache>
            </c:strRef>
          </c:cat>
          <c:val>
            <c:numRef>
              <c:f>'11_COMBO'!$B$2:$B$3</c:f>
              <c:numCache>
                <c:formatCode>\$#,##0</c:formatCode>
                <c:ptCount val="1"/>
                <c:pt idx="0">
                  <c:v>29871.666666666668</c:v>
                </c:pt>
              </c:numCache>
            </c:numRef>
          </c:val>
          <c:extLst>
            <c:ext xmlns:c16="http://schemas.microsoft.com/office/drawing/2014/chart" uri="{C3380CC4-5D6E-409C-BE32-E72D297353CC}">
              <c16:uniqueId val="{00000000-FFE7-4E46-8F00-0210D134FB76}"/>
            </c:ext>
          </c:extLst>
        </c:ser>
        <c:dLbls>
          <c:showLegendKey val="0"/>
          <c:showVal val="0"/>
          <c:showCatName val="0"/>
          <c:showSerName val="0"/>
          <c:showPercent val="0"/>
          <c:showBubbleSize val="0"/>
        </c:dLbls>
        <c:gapWidth val="219"/>
        <c:axId val="1300717664"/>
        <c:axId val="1300740224"/>
      </c:barChart>
      <c:lineChart>
        <c:grouping val="standard"/>
        <c:varyColors val="0"/>
        <c:ser>
          <c:idx val="1"/>
          <c:order val="1"/>
          <c:tx>
            <c:strRef>
              <c:f>'11_COMBO'!$C$1</c:f>
              <c:strCache>
                <c:ptCount val="1"/>
                <c:pt idx="0">
                  <c:v>Average of Life_Expectancy</c:v>
                </c:pt>
              </c:strCache>
            </c:strRef>
          </c:tx>
          <c:spPr>
            <a:ln w="34925" cap="rnd">
              <a:solidFill>
                <a:schemeClr val="accent4">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w="9525">
                <a:solidFill>
                  <a:schemeClr val="accent4">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'11_COMBO'!$A$2:$A$3</c:f>
              <c:strCache>
                <c:ptCount val="1"/>
                <c:pt idx="0">
                  <c:v>2024</c:v>
                </c:pt>
              </c:strCache>
            </c:strRef>
          </c:cat>
          <c:val>
            <c:numRef>
              <c:f>'11_COMBO'!$C$2:$C$3</c:f>
              <c:numCache>
                <c:formatCode>0.0</c:formatCode>
                <c:ptCount val="1"/>
                <c:pt idx="0">
                  <c:v>77.319999999999993</c:v>
                </c:pt>
              </c:numCache>
            </c:numRef>
          </c:val>
          <c:smooth val="0"/>
          <c:extLst>
            <c:ext xmlns:c16="http://schemas.microsoft.com/office/drawing/2014/chart" uri="{C3380CC4-5D6E-409C-BE32-E72D297353CC}">
              <c16:uniqueId val="{00000002-FFE7-4E46-8F00-0210D134FB76}"/>
            </c:ext>
          </c:extLst>
        </c:ser>
        <c:dLbls>
          <c:showLegendKey val="0"/>
          <c:showVal val="0"/>
          <c:showCatName val="0"/>
          <c:showSerName val="0"/>
          <c:showPercent val="0"/>
          <c:showBubbleSize val="0"/>
        </c:dLbls>
        <c:marker val="1"/>
        <c:smooth val="0"/>
        <c:axId val="1005247408"/>
        <c:axId val="1005246928"/>
      </c:lineChart>
      <c:catAx>
        <c:axId val="1300717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l-PL"/>
          </a:p>
        </c:txPr>
        <c:crossAx val="1300740224"/>
        <c:crosses val="autoZero"/>
        <c:auto val="1"/>
        <c:lblAlgn val="ctr"/>
        <c:lblOffset val="100"/>
        <c:noMultiLvlLbl val="0"/>
      </c:catAx>
      <c:valAx>
        <c:axId val="130074022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l-PL"/>
          </a:p>
        </c:txPr>
        <c:crossAx val="1300717664"/>
        <c:crosses val="autoZero"/>
        <c:crossBetween val="between"/>
      </c:valAx>
      <c:valAx>
        <c:axId val="1005246928"/>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l-PL"/>
          </a:p>
        </c:txPr>
        <c:crossAx val="1005247408"/>
        <c:crosses val="max"/>
        <c:crossBetween val="between"/>
      </c:valAx>
      <c:catAx>
        <c:axId val="1005247408"/>
        <c:scaling>
          <c:orientation val="minMax"/>
        </c:scaling>
        <c:delete val="1"/>
        <c:axPos val="b"/>
        <c:numFmt formatCode="General" sourceLinked="1"/>
        <c:majorTickMark val="none"/>
        <c:minorTickMark val="none"/>
        <c:tickLblPos val="nextTo"/>
        <c:crossAx val="10052469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l-PL"/>
              <a:t>EUR/USD Exchange Rate Volatility (2010–2024)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l-PL"/>
        </a:p>
      </c:txPr>
    </c:title>
    <c:autoTitleDeleted val="0"/>
    <c:plotArea>
      <c:layout/>
      <c:stockChart>
        <c:ser>
          <c:idx val="0"/>
          <c:order val="0"/>
          <c:tx>
            <c:strRef>
              <c:f>'16_STOCK'!$A$4</c:f>
              <c:strCache>
                <c:ptCount val="1"/>
                <c:pt idx="0">
                  <c:v>Open</c:v>
                </c:pt>
              </c:strCache>
            </c:strRef>
          </c:tx>
          <c:spPr>
            <a:ln w="25400" cap="rnd">
              <a:noFill/>
              <a:round/>
            </a:ln>
            <a:effectLst>
              <a:outerShdw blurRad="40000" dist="23000" dir="5400000" rotWithShape="0">
                <a:srgbClr val="000000">
                  <a:alpha val="35000"/>
                </a:srgbClr>
              </a:outerShdw>
            </a:effectLst>
          </c:spPr>
          <c:marker>
            <c:symbol val="none"/>
          </c:marker>
          <c:cat>
            <c:numRef>
              <c:f>'16_STOCK'!$E$5:$E$19</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numCache>
            </c:numRef>
          </c:cat>
          <c:val>
            <c:numRef>
              <c:f>'16_STOCK'!$A$5:$A$19</c:f>
              <c:numCache>
                <c:formatCode>General</c:formatCode>
                <c:ptCount val="15"/>
                <c:pt idx="0">
                  <c:v>1.32</c:v>
                </c:pt>
                <c:pt idx="1">
                  <c:v>1.34</c:v>
                </c:pt>
                <c:pt idx="2">
                  <c:v>1.3</c:v>
                </c:pt>
                <c:pt idx="3">
                  <c:v>1.32</c:v>
                </c:pt>
                <c:pt idx="4">
                  <c:v>1.37</c:v>
                </c:pt>
                <c:pt idx="5">
                  <c:v>1.21</c:v>
                </c:pt>
                <c:pt idx="6">
                  <c:v>1.0900000000000001</c:v>
                </c:pt>
                <c:pt idx="7">
                  <c:v>1.05</c:v>
                </c:pt>
                <c:pt idx="8">
                  <c:v>1.2</c:v>
                </c:pt>
                <c:pt idx="9">
                  <c:v>1.1399999999999999</c:v>
                </c:pt>
                <c:pt idx="10">
                  <c:v>1.1200000000000001</c:v>
                </c:pt>
                <c:pt idx="11">
                  <c:v>1.22</c:v>
                </c:pt>
                <c:pt idx="12">
                  <c:v>1.1299999999999999</c:v>
                </c:pt>
                <c:pt idx="13">
                  <c:v>0.98</c:v>
                </c:pt>
                <c:pt idx="14">
                  <c:v>1.0900000000000001</c:v>
                </c:pt>
              </c:numCache>
            </c:numRef>
          </c:val>
          <c:smooth val="0"/>
          <c:extLst>
            <c:ext xmlns:c16="http://schemas.microsoft.com/office/drawing/2014/chart" uri="{C3380CC4-5D6E-409C-BE32-E72D297353CC}">
              <c16:uniqueId val="{00000004-93BE-4D62-810C-F059A33702D8}"/>
            </c:ext>
          </c:extLst>
        </c:ser>
        <c:ser>
          <c:idx val="1"/>
          <c:order val="1"/>
          <c:tx>
            <c:strRef>
              <c:f>'16_STOCK'!$B$4</c:f>
              <c:strCache>
                <c:ptCount val="1"/>
                <c:pt idx="0">
                  <c:v>High</c:v>
                </c:pt>
              </c:strCache>
            </c:strRef>
          </c:tx>
          <c:spPr>
            <a:ln w="25400" cap="rnd">
              <a:noFill/>
              <a:round/>
            </a:ln>
            <a:effectLst>
              <a:outerShdw blurRad="40000" dist="23000" dir="5400000" rotWithShape="0">
                <a:srgbClr val="000000">
                  <a:alpha val="35000"/>
                </a:srgbClr>
              </a:outerShdw>
            </a:effectLst>
          </c:spPr>
          <c:marker>
            <c:symbol val="none"/>
          </c:marker>
          <c:cat>
            <c:numRef>
              <c:f>'16_STOCK'!$E$5:$E$19</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numCache>
            </c:numRef>
          </c:cat>
          <c:val>
            <c:numRef>
              <c:f>'16_STOCK'!$B$5:$B$19</c:f>
              <c:numCache>
                <c:formatCode>General</c:formatCode>
                <c:ptCount val="15"/>
                <c:pt idx="0">
                  <c:v>1.45</c:v>
                </c:pt>
                <c:pt idx="1">
                  <c:v>1.49</c:v>
                </c:pt>
                <c:pt idx="2">
                  <c:v>1.35</c:v>
                </c:pt>
                <c:pt idx="3">
                  <c:v>1.38</c:v>
                </c:pt>
                <c:pt idx="4">
                  <c:v>1.39</c:v>
                </c:pt>
                <c:pt idx="5">
                  <c:v>1.25</c:v>
                </c:pt>
                <c:pt idx="6">
                  <c:v>1.1599999999999999</c:v>
                </c:pt>
                <c:pt idx="7">
                  <c:v>1.21</c:v>
                </c:pt>
                <c:pt idx="8">
                  <c:v>1.25</c:v>
                </c:pt>
                <c:pt idx="9">
                  <c:v>1.1499999999999999</c:v>
                </c:pt>
                <c:pt idx="10">
                  <c:v>1.23</c:v>
                </c:pt>
                <c:pt idx="11">
                  <c:v>1.23</c:v>
                </c:pt>
                <c:pt idx="12">
                  <c:v>1.1499999999999999</c:v>
                </c:pt>
                <c:pt idx="13">
                  <c:v>1.1200000000000001</c:v>
                </c:pt>
                <c:pt idx="14">
                  <c:v>1.1200000000000001</c:v>
                </c:pt>
              </c:numCache>
            </c:numRef>
          </c:val>
          <c:smooth val="0"/>
          <c:extLst>
            <c:ext xmlns:c16="http://schemas.microsoft.com/office/drawing/2014/chart" uri="{C3380CC4-5D6E-409C-BE32-E72D297353CC}">
              <c16:uniqueId val="{00000005-93BE-4D62-810C-F059A33702D8}"/>
            </c:ext>
          </c:extLst>
        </c:ser>
        <c:ser>
          <c:idx val="2"/>
          <c:order val="2"/>
          <c:tx>
            <c:strRef>
              <c:f>'16_STOCK'!$C$4</c:f>
              <c:strCache>
                <c:ptCount val="1"/>
                <c:pt idx="0">
                  <c:v>Low</c:v>
                </c:pt>
              </c:strCache>
            </c:strRef>
          </c:tx>
          <c:spPr>
            <a:ln w="25400" cap="rnd">
              <a:noFill/>
              <a:round/>
            </a:ln>
            <a:effectLst>
              <a:outerShdw blurRad="40000" dist="23000" dir="5400000" rotWithShape="0">
                <a:srgbClr val="000000">
                  <a:alpha val="35000"/>
                </a:srgbClr>
              </a:outerShdw>
            </a:effectLst>
          </c:spPr>
          <c:marker>
            <c:symbol val="none"/>
          </c:marker>
          <c:cat>
            <c:numRef>
              <c:f>'16_STOCK'!$E$5:$E$19</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numCache>
            </c:numRef>
          </c:cat>
          <c:val>
            <c:numRef>
              <c:f>'16_STOCK'!$C$5:$C$19</c:f>
              <c:numCache>
                <c:formatCode>General</c:formatCode>
                <c:ptCount val="15"/>
                <c:pt idx="0">
                  <c:v>1.19</c:v>
                </c:pt>
                <c:pt idx="1">
                  <c:v>1.29</c:v>
                </c:pt>
                <c:pt idx="2">
                  <c:v>1.2</c:v>
                </c:pt>
                <c:pt idx="3">
                  <c:v>1.27</c:v>
                </c:pt>
                <c:pt idx="4">
                  <c:v>1.21</c:v>
                </c:pt>
                <c:pt idx="5">
                  <c:v>1.05</c:v>
                </c:pt>
                <c:pt idx="6">
                  <c:v>1.04</c:v>
                </c:pt>
                <c:pt idx="7">
                  <c:v>1.03</c:v>
                </c:pt>
                <c:pt idx="8">
                  <c:v>1.1299999999999999</c:v>
                </c:pt>
                <c:pt idx="9">
                  <c:v>1.0900000000000001</c:v>
                </c:pt>
                <c:pt idx="10">
                  <c:v>1.07</c:v>
                </c:pt>
                <c:pt idx="11">
                  <c:v>1.1200000000000001</c:v>
                </c:pt>
                <c:pt idx="12">
                  <c:v>0.96</c:v>
                </c:pt>
                <c:pt idx="13">
                  <c:v>0.95</c:v>
                </c:pt>
                <c:pt idx="14">
                  <c:v>1.04</c:v>
                </c:pt>
              </c:numCache>
            </c:numRef>
          </c:val>
          <c:smooth val="0"/>
          <c:extLst>
            <c:ext xmlns:c16="http://schemas.microsoft.com/office/drawing/2014/chart" uri="{C3380CC4-5D6E-409C-BE32-E72D297353CC}">
              <c16:uniqueId val="{00000006-93BE-4D62-810C-F059A33702D8}"/>
            </c:ext>
          </c:extLst>
        </c:ser>
        <c:ser>
          <c:idx val="3"/>
          <c:order val="3"/>
          <c:tx>
            <c:strRef>
              <c:f>'16_STOCK'!$D$4</c:f>
              <c:strCache>
                <c:ptCount val="1"/>
                <c:pt idx="0">
                  <c:v>Close</c:v>
                </c:pt>
              </c:strCache>
            </c:strRef>
          </c:tx>
          <c:spPr>
            <a:ln w="25400" cap="rnd">
              <a:noFill/>
              <a:round/>
            </a:ln>
            <a:effectLst>
              <a:outerShdw blurRad="40000" dist="23000" dir="5400000" rotWithShape="0">
                <a:srgbClr val="000000">
                  <a:alpha val="35000"/>
                </a:srgbClr>
              </a:outerShdw>
            </a:effectLst>
          </c:spPr>
          <c:marker>
            <c:symbol val="none"/>
          </c:marker>
          <c:cat>
            <c:numRef>
              <c:f>'16_STOCK'!$E$5:$E$19</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numCache>
            </c:numRef>
          </c:cat>
          <c:val>
            <c:numRef>
              <c:f>'16_STOCK'!$D$5:$D$19</c:f>
              <c:numCache>
                <c:formatCode>General</c:formatCode>
                <c:ptCount val="15"/>
                <c:pt idx="0">
                  <c:v>1.34</c:v>
                </c:pt>
                <c:pt idx="1">
                  <c:v>1.3</c:v>
                </c:pt>
                <c:pt idx="2">
                  <c:v>1.32</c:v>
                </c:pt>
                <c:pt idx="3">
                  <c:v>1.37</c:v>
                </c:pt>
                <c:pt idx="4">
                  <c:v>1.21</c:v>
                </c:pt>
                <c:pt idx="5">
                  <c:v>1.0900000000000001</c:v>
                </c:pt>
                <c:pt idx="6">
                  <c:v>1.05</c:v>
                </c:pt>
                <c:pt idx="7">
                  <c:v>1.2</c:v>
                </c:pt>
                <c:pt idx="8">
                  <c:v>1.1399999999999999</c:v>
                </c:pt>
                <c:pt idx="9">
                  <c:v>1.1200000000000001</c:v>
                </c:pt>
                <c:pt idx="10">
                  <c:v>1.22</c:v>
                </c:pt>
                <c:pt idx="11">
                  <c:v>1.1299999999999999</c:v>
                </c:pt>
                <c:pt idx="12">
                  <c:v>0.98</c:v>
                </c:pt>
                <c:pt idx="13">
                  <c:v>1.0900000000000001</c:v>
                </c:pt>
                <c:pt idx="14">
                  <c:v>1.08</c:v>
                </c:pt>
              </c:numCache>
            </c:numRef>
          </c:val>
          <c:smooth val="0"/>
          <c:extLst>
            <c:ext xmlns:c16="http://schemas.microsoft.com/office/drawing/2014/chart" uri="{C3380CC4-5D6E-409C-BE32-E72D297353CC}">
              <c16:uniqueId val="{00000007-93BE-4D62-810C-F059A33702D8}"/>
            </c:ext>
          </c:extLst>
        </c:ser>
        <c:dLbls>
          <c:showLegendKey val="0"/>
          <c:showVal val="0"/>
          <c:showCatName val="0"/>
          <c:showSerName val="0"/>
          <c:showPercent val="0"/>
          <c:showBubbleSize val="0"/>
        </c:dLbls>
        <c:hiLowLines>
          <c:spPr>
            <a:ln w="9525" cap="flat" cmpd="sng" algn="ctr">
              <a:solidFill>
                <a:schemeClr val="lt1"/>
              </a:solidFill>
              <a:round/>
            </a:ln>
            <a:effectLst/>
          </c:spPr>
        </c:hiLowLines>
        <c:upDownBars>
          <c:gapWidth val="150"/>
          <c:upBars>
            <c: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a:effectLst/>
            </c:spPr>
          </c:upBars>
          <c:downBars>
            <c: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a:effectLst/>
            </c:spPr>
          </c:downBars>
        </c:upDownBars>
        <c:axId val="1687377904"/>
        <c:axId val="1687391824"/>
      </c:stockChart>
      <c:catAx>
        <c:axId val="16873779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l-PL"/>
          </a:p>
        </c:txPr>
        <c:crossAx val="1687391824"/>
        <c:crosses val="autoZero"/>
        <c:auto val="1"/>
        <c:lblAlgn val="ctr"/>
        <c:lblOffset val="100"/>
        <c:noMultiLvlLbl val="0"/>
      </c:catAx>
      <c:valAx>
        <c:axId val="1687391824"/>
        <c:scaling>
          <c:orientation val="minMax"/>
          <c:min val="0.8"/>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l-PL"/>
          </a:p>
        </c:txPr>
        <c:crossAx val="168737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l-PL"/>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solidFill>
                  <a:schemeClr val="bg1"/>
                </a:solidFill>
              </a:defRPr>
            </a:pPr>
            <a:r>
              <a:rPr lang="pl-PL" sz="1400" b="0" i="0" u="none" strike="noStrike" baseline="0">
                <a:solidFill>
                  <a:schemeClr val="bg1"/>
                </a:solidFill>
                <a:latin typeface="Calibri"/>
              </a:rPr>
              <a:t>Life Expectancy in the world</a:t>
            </a:r>
            <a:endParaRPr lang="en-GB" sz="1400" b="0" i="0" u="none" strike="noStrike" baseline="0">
              <a:solidFill>
                <a:schemeClr val="bg1"/>
              </a:solidFill>
              <a:latin typeface="Calibri"/>
            </a:endParaRPr>
          </a:p>
        </cx:rich>
      </cx:tx>
    </cx:title>
    <cx:plotArea>
      <cx:plotAreaRegion>
        <cx:series layoutId="clusteredColumn" uniqueId="{07A62917-2E83-46CB-A844-BE97AEAFC6E0}">
          <cx:tx>
            <cx:txData>
              <cx:f>_xlchart.v1.0</cx:f>
              <cx:v>Life_Expectancy</cx:v>
            </cx:txData>
          </cx:tx>
          <cx:dataId val="0"/>
          <cx:layoutPr>
            <cx:binning intervalClosed="r">
              <cx:binCount val="15"/>
            </cx:binning>
          </cx:layoutPr>
        </cx:series>
      </cx:plotAreaRegion>
      <cx:axis id="0">
        <cx:catScaling gapWidth="0"/>
        <cx:tickLabels/>
        <cx:numFmt formatCode="0" sourceLinked="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pl-PL">
              <a:solidFill>
                <a:schemeClr val="bg1"/>
              </a:solidFill>
            </a:endParaRPr>
          </a:p>
        </cx:txPr>
      </cx:axis>
      <cx:axis id="1">
        <cx:valScaling/>
        <cx:majorGridlines/>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pl-PL">
              <a:solidFill>
                <a:schemeClr val="bg1"/>
              </a:solidFill>
            </a:endParaRPr>
          </a:p>
        </cx:txPr>
      </cx:axis>
    </cx:plotArea>
  </cx:chart>
  <cx:spPr>
    <a:solidFill>
      <a:schemeClr val="tx1">
        <a:lumMod val="75000"/>
        <a:lumOff val="25000"/>
      </a:schemeClr>
    </a:solidFill>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Global GDP per Capita</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rPr>
            <a:t>Global GDP per Capita</a:t>
          </a:r>
        </a:p>
      </cx:txPr>
    </cx:title>
    <cx:plotArea>
      <cx:plotAreaRegion>
        <cx:series layoutId="regionMap" uniqueId="{1DDAEF0D-1F23-4312-80DF-26474D0F1612}">
          <cx:tx>
            <cx:txData>
              <cx:f>_xlchart.v5.4</cx:f>
              <cx:v>GDP_per_capita</cx:v>
            </cx:txData>
          </cx:tx>
          <cx:dataId val="0"/>
          <cx:layoutPr>
            <cx:geography cultureLanguage="en-GB" cultureRegion="PL" attribution="Powered by Bing">
              <cx:geoCache provider="{E9337A44-BEBE-4D9F-B70C-5C5E7DAFC167}">
                <cx:binary>7H3Zctu61uarpHLd9MZAAuSpc/6qgNToSbGdYeeGpTgyZ4Lz9Gx91y/WS7bkSIhO5N1RlX3Ruti7
AgrG4rcW1gzo3/fdv+7j1bJ41yVxWv7rvvvPe7+qsn/99Vd576+SZXmWBPeFLOVDdXYvk7/kw0Nw
v/rrR7Fsg9T7iyCs/3XvL4tq1b3/n3/DX/NW8kLeL6tAph/rVdHfrMo6rsrfPDv46N29rNNqPd2D
v/Sf93f/538XUdCv3r9bpVVQ9Xd9tvrP+70vvX/3l/qnfln2XQyUVfUPmEvNM8u0kGEwih4/9P27
WKbe9rFxplNKkM6M7ZpXywTmvYSSRzqWP34Uq7J8t/n/7sw9uncfBKW0n17clmsi724e3+qvfWD/
59/KALynMrKDvQrKsUcq9ONimd6fEHidnTGim8gifA9xcqYbJuXM5Nbmsw/8cToOw76dp4C+HVYh
H78ByBcyXqY/tq//57JukDOCDYvq3HiSdbKHPLbOMNV1QjY7AeHt0k8if5ycw8hv5ynIb4dV5BcX
ry/sk1WRLNN++/4ngB6fIQtbJmfoSar3hR6jM2oiE3HTfOKMAv0L6DmM/fNEBfzncRV9Z/T66H9K
g2r14905mJYfMjkhE+iZpVOTErrRLOae/GvkzDCQwXS02R4I9seTnXnaAC+n6zAz1PkKT9THKmsm
4vVZc5stg3SLyp9vCx3k3kIYMXyYIxQ4olPGMH7aFqpKOkrOYUZspin4b0ZV2Ee3rw/71aryV8Xa
GpSnA39tDnQQd66TJ/T3t4MB9plZusWtDfbgGe3uhhfSdJgDe5MVPuw9U7lx9Qasw6xaxie0DTpI
OTFA9Zj6s/LfcUExOcNs/WBjGtQ9cJSawxzYTFOw34yqqM/uXn8PjLw+q7Yi+Oeqh7AzAxHCENlY
ZGvPGBDrzOQ6XrunT0xRbMFRag6jvpmmoL4ZVVEfTV4fdbGKvaA+pRFGZ2BhLePZwd/3hPQz0PbE
NLaOEFK0zgvoOYz880QF++dxFX3xBjyh23b1Y3VCe2tYZ4yDSifGQZWPddBECMDnxsYeb/fbkwN0
nJzD2G/nKdBvh1Xkb98A8leyaJcnVPKAvIUphdDqp4e/q+TRGaemxSywwXtG9igZhxHfkq8gvh1W
Eb+6fn1NMw7S04a7jIJ/wzhnxgby/XCXGGcW6H5sPBpXUPJKzPUCeg5j/zxRAf95XEV/PHt99Gfp
D5muymC5lb8/t7AagtQa4tTCW88F6Xs2FoO+wRhTZGwjsu3iT+rmRTQd5sHOVIULO09UPsyc1+fD
Jgi8rZbV6oS+PrXA26EG1+nGnQGzuqN+NMs6Q9ikjILD//gBTu3qoReTdZgdynSFJcpTlS2fbl+f
Lc4qTZZFtAXlzzeHsdY+jJkYDO7jZ185QVYatg2zLMX9eQEdhznwPFHB/nlcRd05f33UF6uiPh3k
GjtbIwo2dhNnKepI48YZguSzQdjG/VE2wTFyDiP/NEuB/WlQxXzxBhwfe1jd+6c0A7p1BmrHQvo2
ibOverBxRqm5TgFt7LBihl9Az2Hcnycq0D+Pq+jb315f4j/UZVWcFH1+Bu484kjfj7PWphfCMNOk
m2SnAvsLCDkM+/NEBfbncRX2D3evD/tdnQYn9X0oPTNB6HVwf/YMrXUGugfT55waAq7s2tkXEHIY
9ueJCuzP4yrsd1evD/tCFlXtLeMtBn9uVsHPYSbBFjf2xV3jZxY8gKLiNvevAP8SUg4j/3OmAv3P
Byr2izcg8pNitTplPXddSLcMyiCI3ZN4giEK4Hyd03nOMu9K/HE6DsO+naeAvh1WIZ/cvL64z4rV
aSNcyOCbzMAW25Zs953ItdBzSzcsqDo+fRQl/wKCDoP/PFFB/3lchX/2Bjyb2zaohqcqyukUDrQx
mAhD/ApVrMfPvr43z4A1FoP2kU1CTVE7L6TpMBf2Jiuc2HumcsOevv5muJFQYT+ppwMRFfjuGBoY
nrDetwAEMsuggiDjv601boXgKdnwAnoOc+F5osKB53EV/Zs3kGz7EHurk/qZxDxbiz+EtBtBV8op
YBwsy4Ryy+ajaKIX0HMY/eeJCvrP4yr6zhvw8u1luvyx3Mrfn3s9DDoXIM9msm3ngmIHLOi1QhBj
wfZ4gh+e79rg4/QcBn87T8F+O6xCb394fbUz8QH77dv/OfIg9ZDSJybdupWQMtjNq0HbDyQ/oYa4
3RWwLXaRP0rOYeA30xTcN6Mq7JM3oO0vV11wL7fv/ue4E2jloRR62bihAI5gLyAL4l1Dgfo4CYex
3s5TwN4Oq2hffn19IYcc9yktKyFnFDoUMMOb5DEo7x0h59YZJI7XfSQbJwcCgF0ZP0rNYdw30xTY
N6Mq6rM3EM3asqyW726C+xPqF6gaQq6AQHpsq0D2oNdMSONYBiYQ1j5pdtgOu9i/jKbDDNidq3Bh
95HKCvsNRFoLUPLJCdlgnkGUxQnbNs6uOwN3doBmItDz5rpXbVPqUthwnJ7DLNjOU+DfDqvQLz68
vu65WrXvvq2Wpw10NR2DVofaOYWS7eNnnwGYQyQMvcsYM8W1eSE5h+Hfm6zwYO+ZyoirN+BkimI5
BCdMrWnrJuXHjyr9BhTaH5myzTMoPDhOyWH4t/MU5LfDKuji5vWl/0PhrdXvKV1MjeoQPDHdAgf+
yQjsB7Yag+eMQ35tW0FRaoYvoukwB3amKkzYeaLy4cMb4IPtB/Fqawr/3N3UKD7jDPp3ONkeS9k3
AByfUbxOc1LF+TlKyGHgN9MU0DejKuD2G+iJtWUsk++n9Dp1ODEBRXC2LoHv2lpQ9RYYWziqsrG1
KuIvoOS/gP48U8X9+cEv0L+BXM6trCv/3YeH4qSepwYZHVA7cPaNgzrfYQD0TSGTQ5rNUsrjL6Xj
MPj7sxUG7D9UmfDtDbg9n4raq0/ZMKhRcGk4tIVTrGwAg51B0zI2KNr06ig9gy8g5TALnicq6D+P
q8B/+vv1Le5iWSxPjDwkFyiGjD09HO9qhgkd+XCMzjAV1fMSWg5D/3Omgv3PByr4izcAPhikU7o6
FHry1zkdvO1CgxTOjubBiJ5xg1Jd7Yo6SsZh0DfTFMQ3oyrc9hvIMMyX2fKE3eAANzN0bBh8UzFR
4Kbr+iEzGFGi2aNkHIZ7M02BezOqwj1fvL5quX00rOeyWJ0wlQCgQ5aAEJMdLBhiwiGShUYFpCtq
/YXUHMZ+b7LCgb1nKh/O34AzP6r8QGan9C0hlCWQK4Ck2r5vA00MDEqI0Hm58S3xNoZ4KhK+hJLD
DPg5U0H/5wMV+tEb6BJZLKMAsponVDpwsGpdKwGlA1plR7kz8wyaYcGo8l+M6nESDmP+k3gF858P
VMwXb6DrVSxTL17+WJX+Vvj+PIAFlwaOs0ErgrEtVO2Bb8F+AD3PTbgL4/Gj6J6XkXSYC7tzFT7s
PlI5IZzXNwCfg1UFieTTsQFTOPymI11/vt1ijw1QoYVuTcjlQJptu+iT4nkBJYfRf56oQP88ruL+
+Q34OZeQPu5P2o8JB9vAY4dwanuQfL9Oi6FqCF3fDCroT73hit5/CUGH8f85U2HAzwcqBy7fgGN/
5y+D06bwoeHYtMCz3ze4wI61u8MpxYqT+RIKDkP+c6YC+c8HKuR309dXNgtIWQZZFsAprO3e/3O9
j9kZqHyK1mWRHWOLoSuTrtsGiWpsX0bEYeD33kDBfu+ZCv/iDcB/KQt5f8oWBUgZQ1kKmpHRQZML
zZmUrm9A2j61lNbAFxB0mA3PExUWPI+r8F++gfzZLVz2sswg1Dqh7EPXAsfrow/7sg9ZBHOdYWD4
6eiDoutfRMlh5HemKtjvPFHRv528vu6ZlcVydcJaIQWtjokOPuWmZAX+5I76gYoWtGLqfBNkIfWQ
/3FyDuO/naeAvx1WkZ+9gbrJ7bL+Ebz7UCxPWjuBZldMGDEx35d9HfwgHYR/vSseP6rsv5Caw/Dv
v4vChP2HKitu34AK2hxDXfPi3SgJitOewAWWAOJE59a2FXxvS0ANHQIv4M22O1mJwP4pcYc5dPiv
KJw6/CWVYx9Gr6+27uoiWvWnsxj//zLIuHoUHPX6TvUyyFlxypQQVLqgexCuJNnujP08tLEO3nQ4
pwg3BRxSWseIObwVnmYpov80qIr67A3kQB+PTy7jUyZBNajkgoMKiWa6VTp7Kgkq7Gc6nGuB4Oxg
UPwikg6DvzNV4cDOE5UNHz69vsa5Ck58bgLOK4JMU4NtDDKCMHjHU4IKDHw4tJY8if7al93t73wB
PYc58DxRwf95XEX/6g24qeertF9uAThBcHwGHYNwLJTuB8dgBXQoukPL1abXRwnMjlJxGPHNNAXv
zaiK9vlbsK7LdDjtES24gcEADwjDtTs/xXlH2ikoJJObcCnhz7BhV9rvXkDRYfB/zlTw//lAZcHd
SXo4//uFzM+3UjvLajl6vM56507m3z99fEkw0srUjWo4uDOecJz9+M97BvL8fEf2+i/saZS9i+22
X18tywruyoazjhYEFQiSGpBUIuuwrV2tn6wP11kGBHRw5h1SeXCd9vt3KRzu9mEShivHoMZsQms0
xCSQjXr/rlwXVmEWHA22dEyhmwjKzNA6x58vD4fLgXtPps8obP79Lq2ThQzSqvzPe3CQs6dvrank
IFeQwNVNHeQLdrTB4S2z++UN5BXgy/h/mVovcaEzz25NXZgdnSYynme5L8I8E3pcjvPgbgeYAyuC
7v11RegSwbAqKAwGwdTuilnim34xcM+OuHlOkZwkbmD/fgkMrs+BNdj6dkjoOYFC/f4ajAxV41qm
Z2dOOBtqOyYOe3DnwTQQ151YwZuKmt0XYp7Z1uzI2ujXtaFoxIFnBlyZAgzaX7uPcRYXqevZbnHv
l9exS4XPsvOMZcLzNEdHVwmRdtI//NN1IScGUmYg0MBwXZ2pvHNQ170fIVg3ragTuXKiFfhKeuY5
oyODeqMuzD6S2JiY7GkLP12bfoChaxHZEyFTh9sHKadwbRiwUwW7MjXp9T2JbKlLV3RNkQrKs1Hc
NHeS0tbh2DWOMPgXqYUl4RYOuP8TNpVJdEWGgsYwE6+GJcus/152XTPnoVkJv9YWDeKfCshj3ZRJ
GInfY3xgWQvWhCOZcGgBQzp4n7Woa3Iug9C35eCFWLSYfI/cuhy5XTRro9ah1lxvuXb/+1V/2TCm
DqvCHcy6AX20vzA2x6aWR70X2rGml9SucRV/6WMz6ca/XweS2CofQYAgAcKgrACsVFQB82JWlHka
2m4Zi1zicUciIVF63vbeESBBsSlLreMSMFjchJ8QoKrIMK+BqlNOQjvllQiGq46AshmOLPIrbutF
4AoduLwardXAPreyIY4l1rTQDopgHFTctcu2a55ciP8q/AffBIrAhEJbBDVU0JIuCYu6oaFd+NId
a02XiW7IljREvvN79hxaCUqgYEkg6oOUh/I6XmiFBPY4iIGPbNDbdiVjGzbfkRc6hJoOFT9oKiAg
B2vDs6ueuQxNnWQytD3i33GjuM3j7MgS+OAa64PNYBQpgv7w/TW0FtcZ6oAzTYkLO3IpWcRuLqdN
IW8HlDhe2lqR0+O6cahmRdPC6gubpDW6IUWDid1VRjXq3F4eIewAXbDJAF64zJPALWMKXV2QlQNC
eWRHQ8o9USVuO06k6d78Y04SuM1VhwoeHIFl6ysUdyFONEy90jNDezACQTxflFos9KI4Iv+/WkFz
3QZrgnmHBgUGmfv9dSqU4aoMqsimXfu9sHg39qrwDlmx4aDI0EYEyZXFJfvbSLxc+JIFhSB5Xc4D
A0UXuZcHUz3sjFmuZ3bNa/pQ1bQQbUx9Z0A1+vF7VNbg7psRA+6YNwlcNrC+/GFdy99FhXFPjyH7
Daj0t3H3g7tXsU0+9vTT75d5tL+/rKPDsQ8dcxNOYCp2EltDY0UdjWyjYfM6a9pxmyfdlSndULPT
omxyuygx56InXcsE7YppHZF6VGieN+m1SLIRivMjuvdXywKuIYe+fXD6TMJVy5JkJUF9XYIN1Tzb
LHpv0VnNMqqmtTGrklabpjnWjhhR4wDgUEYDGYTLlQB2BQimJSlYFRzZuc5HsjVjAX2rc1dW898j
ru4qOF8PNhpUJFhOOIyjOkQh1giuE2Bs1nvateVT16lbUh5ZRbVe6iprKnYc2SGSLk1SH/auzInj
U4/bsRzYOWloPoqToj7CMRU9db318531fGQFXtPAWxnFpY7Ph/wz/qd64nEJKEPDvUzg7cNZpv0l
mER1UVmwhBVfsHQQiRkIqSfH1MRaDexuCFgGumsY7AcLak9gX/aXIVFUR2GKYEMYXntRUo1NYjfr
/m6431whVJTLsizROBhy0SXdosSgtQZZD+URQlQF8EgHtDbw9T6Ak9HK63Zxj9PS7CPbK/1JkxqF
MN0a9BIyRhVBzSi05BGZeVTov7w6OCKgJeG8MCTt9l/dNFpIoKZNZOu87iZ6lrgfk7pLhctoLIag
CW/d0jKcPnJ1J6eNw6hGxl3kLyLsZTYKr4Y0n1L+Ebom87sqd5+6hF7sXDwiwkzQ3xCeGfB7S/vk
GYMOsZHeAnluW95rJo3G0irBFLpux46gf0CedX1nrfX+2pHn3KTSICGoxT4P7B7RH6y3xl0gj7zS
mom/IL6zjII4YknrtwN47q1nmRdems2jwLVbpl/3VnDTE5+IStZLXsjY+cdqSIejHxA5g68Gvruy
8hBElaHRAsScabXoChadF8Q8puzwL7sJzAqB/C8EQ+vXXPdl7uIIxhFVXkDArUn8TgRJMu0h7BOG
RLaRsXERep9k600tN503tT+JLf+IYsJqAAquO9wYA1f0wyF4Dr+No2hCT0uKbjD1wu487wev9KuY
xrdIokDUiX+Ni+oO1cQpAypI4c5+D/IvUqSsrUhsJRsLRWVT2AW9b5tYEC0QnWkekVVMVClSllFA
xlkr8xbSCHbe9iPO6ynXgmUFKRbBSDZniTeKmn6Wx/WMck0XTZr6Di6bye9fdi0xe7K8poKbGC6I
gWoAXBi2z+qI5yUKSmB1FYWL3G/mgaaNNBze0tgduTL5xwoS1lvrAfj5L9AMTFfANbnbR7QzCttn
kQCVMem61GEgU8wYd438fwGZQ8s9lJggdwWB1P7r+VrTlKUHvMxba+pnwdw3mo+lFcxTPf+IQ+sy
Y0Um8MAvssAlIutNIvrimI5WPaO1NHOopMB/OfzmiuoZRQFv67bCuT34qV7fVSUBHTVoJb/Wolwv
Pqe0brPbWKcyH3dxkxk3v2fyL94LBMIm5NogeQdxuL6+mXJ3P6dlpw1VBU5hNLQXgLInGub/wwzK
Oth+/Dk9aLVcZ3IVCyzDIJGkQ4WddfHfhlHbXuYvzMq6YUh+rdz+iON38JXWv963WW69u3ZUfRv5
dPC9sLBDLajFEOXzrqlvfw/begcqe2PvlRTYOlP3IdkwFGvLagjWFk6b8lHjwm4EnXDkhSAV/ova
hcAYrlsBfQt5KHBolL3hGprpx4mviYLlyO7KnmDHqLFWPNQD62OBY83UnJJpkTuyKlfeSgg9DVGx
2qAiG9ysH0RchgazTTPMrk3Prf0vvmca8VUQ4pTPs74JQymq3hhuycC7q7jF2tc+RfycDmiIvpVl
7voOq3R53UqIJkSQudIXfRiGsHxp1tOoyIuFyfskW6VmQK5d1BTRJwsPHga1UQ8XbWfd8DA0RyXX
+CdoBEo+tsRvzYuAlK057VtL+xtbkJKflG0pPxZIUhvjkrmCDU33GbWkAZdkMPtrHSXJrGPUGKGc
uA8BGNavXuxll0RifhVyIxNaVGVTPYoeDKMc9FkZdVYrsgbj3vb8wcudTjLfrgodRaM+9jw26QmE
iHYK/nw+cVMKEVJhRcs4MotxYGEyTyHb3I4aA/mQ/Cz95ivKLFKJ0k0vXMI8UxhmNhTzpgroIqrC
cUwq/7w1XHee46gZx5FeQvxZsC9Ii4ZiavQYXSCc6h+tLqFOHw63LJLVVQ6Z7lk7+CVxosIcl7U/
dvMwdWe4tLjtEumP2jb1q6kmXdl+L424T+yqlu24qfXKSWjAr4umIovKjbJ6lBgJHdfAUQf32lDf
em5KPhlVV7aQkgoyw+mgKyuZNWY6nOMoQyLKSQLAJaNKanUgtCLvBC2Rv2iTft7qYWUPaS1yE+WT
JIv4Vybj8qFAFR31TXGJS4/YPBscH/X5IumyRIBkxqKLuweTJeDh+1ESCeSnmivyZJIZ/ZygVhND
rLMfWdL7oc1ST0ThEDta0LIRH3hW2kT36FWekGiBuYY+Ar+q6y4IEL608uG7gYZBIGCaJwIvBpz1
lEkRgUdNrfSBNl0P3qy5kOu8ktQq2wv9RLRSJ3aaI/1LVA7fOQ3Y32FM0wtcttnITdcEBlE2ayTL
ZoHkA7aZp81IRh4yqheGHbV+LpIoGGVeJ2puCS2OPoWdFwuWyZnZaD1kbPUb119ZfWmmAnm99rUz
5HUvgcegmLDIe3o30ELa7dBnc54ljQ1f0qYJ79t5sTb42uCa5xl81XCzmlwHVtlDdCJ7e6h9OUo7
hMchbq7h+ACxS9bjaZtAbB+353GXj4YY3cU0b0oBu86zDW+d9moakdMu+JaW4LyURlLbnZvfU1SE
ozyIs0sL42EOrlN0HcMO+9F2NRpsynx97hbfhjg8h8Qcbm2rSj3rK+960brJdVwNnxLja+aO2hq3
nySIR/qRmH4nR2Zbp+M0DuqpX1okhY2ZRretBgUbgXBObmv0oA8kdpBZO8y3HDP2/x4IWXoaiFmH
USG4ViIHWF/dRZDaOi/DMv5Uunrg4DxkI8iR+9G8AtWWN4Evai0f1xoj92WgsXGQl9Ys8UArjLwu
ESjCl0Wmj7y4Er3fxsKzjBVvgvMyNuap743bPhsNVQkbKNJHvsm6ZNTERuUJRIbGplgmtlnJz14T
Zw4jmAjcVwK3YTEKkjKBSNaE+e0w0X1/qpvlKB2smZ/oAm7d/mbUZNyHsVOBgYiHYNzoqd2E9ZeO
Rw4KA1gudGIcVz/qxIPfgu3RtMRsVOnZiHX1NKunIe0ENqRoUSvKxnXAEIhGyraaNhmjX/IWd06a
ll9BjzkWi1EzR703h2C3gChzeGBmZevQbC6ymH+usq65ChmoBY8ZociHqMvGUBfH3zFqW3ACyLUG
cjHXC324RBFl+TgIaUuEOUDg1Hh1eV+G+b3pGR8HFMdTM2ReIio3ya8zvXJHjRbiYsRS85Z6wOnS
0P3rsB40Kcx2GMZ14eY3XVQNwG+axUL2BC0IjmNb7/Xo+zBwd9b07g+zxKFIvIZ9RnA+ajpQ/1JP
3YvK1z6nhv41lI2dmWEvPNNcMJp2I17SqdcP+cKImvwm1zgVltWBek21NrC9vMtBnrzawjMjx0Uy
L/pO/5hYkCDEnVv4wrdyXfQc7MMQu1+qVBLbNeswHiVp3nZzFwKbidV4E7eD7e0OWv2gJ1mNRmEf
9P5dWqX9gqKom2haol14LHbZZCgTfl6lka85vTmYdlAm+mWskzlsOe/CNKXmFAXU8krId/thJ9rK
TMSA8X1Zd19Q07FsDgUFfVQ3rXtv8b7LhduhYTIYxiKmSQYRexI5bZRdBVT2E3BrHa3rHIgXHDPq
51BZF3GRjao0tUmQ6HbT+3adld004ARVwipcA9J/tSltBr7HlzBOpT5HcVroN6VH6arAObg4WVuP
wIcdoYJdUuRfQopkUrrlaOCtPXjCza+C5gqODU7rzGJ2GPtyFsd6Udot5F2ICFl+U/RFPY/9ojUE
okEC+8YMv5qe38fz0u96LHQj94SfdKEoequLYUPDFjXcnBSzwpiFHi0+W11kzA2OqKhRSnLbTNPY
Ou88Y7BzyFAIEGYU2lWJIpH2kMmBPCkTvj9M/dYb7symlvCCWV59Goq2gZxTAavZpcnSkeXxYep6
NXfA9bn3EE3vSzk0pS1x9hU01RKS0BkkzSu9dKzO6j96RGunA0vyq1hrQu6ULuoCu3R7eqXROJEC
e11fgIqJ2tgp+oiILjRlJnrsRhA2avKy4z1ypEHDT1pUyFYkTdhNY6vmtoREQiQ6ZBTBlOS8Lu3C
s7yrcMjNb3mRtZPOMgYLTIrReQ4pzbaEcl2Ka6cJrNywY0N+sdLODkP2teQZc2is8VaQpruoiDYz
svy2M7H8FnCjmsT6kI8zpmEO6LXtqAra9iphSb/wU56IAFlfaFjllxnXpl0qW9/pfCOZ8CwiNnzL
u8adlIHNQVNrVAsFbtxkEEQO2RilyafSCKHakbcZcvrcCi+rJJAi9Dzvq0ckOChuYIIOTfJpVqV+
KIgx/K33/VXalWY4ZR6d+mZma9QLYijgN3JRtWZ14UZdeJ/0NHVQarUmpIy6j67uTngjz7FR5TfS
9wKnh2DdqXw9mia171+kZjurfEQxpBq90TAkfxdhPWvTuPBHefQxcc27NEvLa8vlXxIt8ISX0vFg
ZCVkBjsDCt6QnNT0qEm+egOgch6XTTTJwD7YoNPcqzLS+VQfmmsr8W/NyJBO0tfgHzZRg0SWsuSG
4qYJRAR7SUhwgTVhxfpNmJNYaExDc72XxblJ/PJr3Hc3Xow/Urf7ovV00vK48qZxDConrkYGTWUA
f9Fjy6gdaDNyC0oTESEcLmgAxqZyZ8WgN4ugkqUrQkNzLRGZafG99dP8S+WaxU0Gju91XqaV3ZZD
dlcP2XmvNUnhyDa7CQKrcUhVTWhUcUfKLHoYfDSp3aL7mmU8iQUPIFmbx/pn3wg7B35TccnrYJUk
Q3fhk87LRlZguPOC15dBSNoJ7uAlZErQ2I+Cz5RK6RRRnThtp0XCbWJP1G187hnSuPbikEwMI6qF
3oA7XvbBlYfQRVWQkTVgMGy8bG/zwc+dMOi6SGgZd0IZLFnh26zJ+EPBGSQLqsy7TmpzzoJolJls
DNGizaCWrddSm1Qh+ANxTuVFi2k6baTVjJnpl1OGzRTssFk4lsZDT7SgBhwtG9b70ZY+W/SdJZqI
5Jc8ZjGUcqI8FEaXVBMrgvi2zWIw3ARKv805NRrp213hTljHiB3j6qELJSR8UV/kpZAdSiYRrXrP
5hCU3Nced0VrtMTWc7/9VrjgCRmB952RrhG163ngOJc3liW/pXnvjxrkDclFXhStAB3SV7AB/GhW
1Li+zDNwsvyq6q6tIvUc08g6OQ4t1glWoyZyggh5UCCDfKGwXL8ZZZiNcx3KQHoA+pR3RZHb3eCm
D4T62qzoMmvUhHmog9nkfjUKKWjVxCogMZUHckSiBEFJuApHOCi/pz0UPCs3+BJZbiPCFjyqPshB
iUd+k43jotanhHuRA4WMoBEy6j6nuhUJXWpXXhc9SFIXH0NWpfGYtlZ8HQRgJqcVqFHfDuoW/FBc
QRrGYW0uPQc2TrocWsvK5xA1u955M5AsvehS0g8SHHuaJtPICKwby123aECI6XVOjc0mtgO3SqKp
1dZFZ1OepzkXFtjM6jJKKg5lKrezKsfKIqCtx1bEbgrI3tAxVFwa7AQ9smZdR2MyzzK9Rwsds9S1
NT8t22mjJ6YhirDSHB8uDxvVcU/7L0GhE932jBYICDWrFFC/8URWmVxEVWolwmOIul+ITJpggnS/
zSfYx2EhaM2zZc7cwhNhFKXgHhko/tSXDY9Hbdf3nyC/H9FJnvXWyiNRUzmNzrOLJqT+gpdxdWsx
r/67Joabjryh97uLLGzaOXwTa99az/SSSegX5mc/GZre7mXc0e9BkFkLCDskaOUspPQaHBLefvZr
ko5cL7CIcAOtNz83mpe6137WlKbwso4HF2FdMu9K0h4ZDqinDFRSkgkwSdVFJn087Yr2pk3lMNPS
3IB3KVZFFXW2b0Bvl8gSCLQE1L4LOk+iNLe+yLSp63NIR8eprWXUmkT/l7Nva5LT1sL9RaoSIG5V
p84D3dA9V3scO7bzovItCAHiIoEQv/587eyz9wzxpCtU5SWpjKCFlpa01nepw/RU4TxmzstamSMK
PCrz+7CscyRvHmE1po+OGfuAHvwX68k7RTxz5GrwdeYRZcYMO1v9zY7l+KHyrLjvR9fgyuUpbIMT
E6hjG7Z8qOYgtPOp5+9J+ltVjbdV1OEiLrGrrIc+4gdkkgKJr5/FYycAJmM/qnL4bZRFwG/hOOLf
42pe3iKbzseS4RZLTx59Cmtci5eSNkvejkHcnsV6DMNDWVlc2Ij2jlz4I1LwRI/ar5J77tZkKJTx
8jkJVnXERD82Fb8LqjDvqbsLxo8s/sOt6WEdvarggesey2oMmqdx9CN+lu3BTod1xbp7NCLsnnoV
HuP1LR7YfbK+1xd2ln/UEsf9cvVw1XpY+ccxOZKoP7DlzumJH4UMUaGT41AIyb6i4EEOdnasytSo
7ntd3YuBmgeDW12UZD3BLEXWTJnHx+pAFmOzuqKneVnpD42uwZRV4crjA7yfxvcN7gJhjcBzaEjN
4x2FTcu7wPeG360/fOjvYEw33sdT1yBb9hh9lAeJ+zYx7N4PTN/QA6CCx7Klee17j9EgS4XtPEpJ
0XMrvKKhNX9TRZHL/GoSR9zYZTbhsCfIVz8SWaQWk0VmPVBssmqdMqn6g6tVZjwvt7OKsLs3/aGa
qwO1OB1ihuKg8bIeLcqbMF2HJq/GqCVoq1UpNriyGsaDisSTo21ACjZ2wjy0IbkVvv9HurrlW1w2
9bHzSV9npQ0SccCCxOUmVtEXVRMUXVSHosyIery6T+rKjAVZGpH7iLnjnPodwEqN049lPXAUdAIO
wI+geGEc3Jp8GmL23rjlrp5KkWSx6j8vNb2JR25xhGPTYvOuxIp/JM5z2TCJ9wNAZn1uY/ZDs+DU
xvqjGXALO7etETFKViI6xmhXPnpKBZlCbs5rxMl7nEnLdybti7CJWJlzwcMb30MJarU0eJM4rcei
IeWQZMHQzst7FnUsQ+lrOFRewu1RxzqnpXm/RKqPvk4e5feyTmJUQKrwECAzH/wV1pAsazX2O1WI
WHFyM4Xkoa61V3RivLXd/DiP7lJ5S28n0vePE2W56qh3dFOi62No1rkvjxMJvRIYLxuICQsnrO/B
aljN0ZQES2pV4UM/jBPaDXP/xeNWLgeHk/ZtrFof9YQaiDsUExZyEHOzvJlVjV0xqVbcw+Luz6YR
jXxSyUp/Szn6QgdPr7rKaEM+drUU9wuJqXpTK+pwyjMLv5mSYfR5NvrTQLKYj9N6O4ea3geAWCU5
551WOC0IrLKmXI/1jANuUaN60WXpWqv3ok7tzSoi8bETgVT3WvgdOSR1M/h5Gfm1feP4XMrT6rvY
3Xp9+R7HJ0fylNjVZGxZ2J+0dq3NdY374Ux8eZxQML1JlW++cRbZ9xpJ/3tDx5qc5oS0T2sTGxxM
Z+4d674ecHvQbLlsNS1AsyuwJKJsTmnoym+1NfQu9WR55uscmwOvTRdEWQMkzE0C0cbcgeEWJoXU
8TKoArXrvg3f9SYWfMGhaU2R77Ju6nEb/WyrgOHmRdiie9ygdIw9PqNTCRSQVwi+Ygj0bWtCptMa
cXS1Rd+jMBCqSrzFGYp9QE38baBXda7bILhzVIdvlhYXI28KyBE51Mrb0jTNezljZaEu4XX60NI5
YbiftTLM/cGhCn9eGtpbXmf16K8D+WIt0DOEMt602bzYsKkz7ADu/O+6Clh+PxFNUUgZcFPxpiUF
8uwqRGfHA/zgjhXKXw57eJS+58uVrs+263R5EJp6sNeDszNAl5sGo78MJmUz2hfoKphDLP3+0Hry
Yy2ij7i02iOaUQYAItZd6WRsWzM/nxsCL442NTwSwst7PWvNCADCS9IA7Ta3bXOiY1k/tq7rr+Ae
to3Ly1Mg23GRpo/Diz79y6eUhhghGkyjYNEhUN6hbP2hWOOkUG0035iZqivNxG1f+OcTL73LGEba
gNhtOlxGzC7oLHqJqn1D3F2q2SES4ZWHbHtOl4egMZrCsBVdNN/bTB5OlgqIugtUsLpB2Rm3rjyd
gyxGTvv3yzC9mIFT1IYCGNa9nL++8VnrX4AYDDXkkvCTVPX4WE9qeFdxeaWl/otfBYMwcJIpFLYY
uAAvHyYXwvykMXjYjNshjh44Z+tuPCB6r8zf37ALmMAQfWUG7Tog2IEMe/koGktXAmKO1fcpfaN4
EY0feJv3SA5qRL28KpLwJvKurflf/EBscviJgDqBFbD9gdWYliXluBc1Wqij0AP9uHDfHlTddEfe
SXJlQn8RYwBEguwAGb9LnG1+pUCRdmwclklalxLlWqqziXn5Py+RXz8EWmkXBwgf3hovpzKkOC/Y
CiEWeyhFmKEOj4Fg7soX+8XUpTQG1AMgPjDituyNCR1WbQNMnUretPM7Zb8z8W5sfv/n3/IzcJ43
c7Eu8BjsgmCjwAd221ylEW/rXi7DwW/QKpP177qyX5D9gNtpbgMp3wLUUwS06bJm4lk8JudaRvd+
PB1QevrgK0wz0cwd0i59G1v976MRgQjAKPrZMaCGm71FmFYPE04NqD957blXKNnPrlc3I1A6hwA4
o/M/T8fl072cDQZviQiy1R7kxfFtX35az8ZB5/eIkkTLU1q6Q5Mkj3JMcRd1Z+tM4cT41dTNp39+
7N+/NQNaGhp7WLOI+ItRy/PUUCH7D3U8IvD79oTMcVyMOIQ6esdNcmXx/vJRDCq6DFGZgnrw8lGL
Gmp/vlQqWpSFa3SFgDfxRlyzr+ShS6S9nEkkBCBDkehgx/HTffL5T1Jod6W6xz4aDPKINu3RTD36
y2tuR3F0xruckK9EzN/gvzEODgH7idkJAd1JN9Gf2CgYSYzMPnksyNzinYzw6ssVCK1y+kF79Wfd
6XOJvsZAcV+tUbULzDsp0cv85w/6t18Pfzuoy4EQBgLExUP85SzPxNOuvqA+wgq/NnjqLD2gVZgF
I65pzVldI838bd1engfxFnDGUYvB+eLl80L0uejY+ega5M1bc7dmwxFov4/mX6KiMME4pfiArALC
GYCF+/IxKkIBIcK94YByuMpA84gPAC6960PyHofQ6pD48/GfJ/Jvx5nNE/2XT0xVkLQ+mniHqPk+
NmAVNAT9EzQhiClkezVLXubp2aoFfBB+8EhYYHnBGdvfntEAVRpMmSAD991060X8MdDtsccdFeWR
rjz7a1qUPSlEz/5aMP8hO7796xl/kfe+db0bq1KYzb/+3/ddi3/+z+Vv/vv//OQ1/u/fTj+6i/yd
3v5PL/4G4/7nuRcu44t/+Rur8hXe5Lsfevqf8sEuUuXlBPI6qfKZW8L/eJiXP/mLWEmg/gHQMjIS
9X1EdXrJ5H8xK9G1hCYy4JeQr0t+UhyxJv5DrQTaHHxZmAxfvCfji9EY/uw/3EoCg3kKEiTIQsBc
pxAAC/8NufLlIQAPgrsTTMy252s2TChvcdGgjT59XFP3lU9XUvIrI2/PSk1YUsMmjIz8lKG+n63j
NXDla0NvNsZqdYYN4EXkLo3f0oC8bbyAXNnyXht7g5Tsp9hXvOZ1Tm2wPgBovBy4a6Ljs9Xxn/B4
zmV9bfRLOnt2aeKeh0puldS5Nxe0uxQMxysJ8bWRL9eaZyN3aJUuuJvX+bqo+XZVdDo2tUt/2/fe
l6c+G93n4wpQXNfkvR3jQ8XkeowI+7hv8ODl4LETsWXRUudTW0fnUpkvltbXDgqvzctmx10TXbEh
pk0eoPXHy/W+GsvzvvfepI9QLUtiqGnyJj2lGtoeOyNnk/3w2foeN9M616X2H3Wopm+BrOhy5TD6
yoxsT2c8meNEVhPqjC64MaMDEifeOfQmMOPBDjhnqyaXybTcdXLyHnhCruDyX3vvTWSGJmbT6DAt
wv829CUQXNdu5a+NvI3KKOILCif4kFIBHQF6ESNojO5aJRfm/PPQqWZda9bFdV71wxvuz+UZXTxa
7Bv88ouexSUNAELQYHHno3PNt3Vsyxst/WtE8dfmZROYrGH10s26ycNPa38I+p0zsglJDhi3qwD8
yq3uFYrkgzyw9d/dav+b0MJNUOKAFQ2xwiopF3kaS6CcULne++abyJxrz/RDNTb5HJc6Q5kBfJBk
Gm52fcwtq0iohq+lRXJIUlRjdVIdQJ6/RrV85VtexOefr5QV/Xxb6rXJ47Jqj1DoUIBGGbPz1Tex
GYHu264dRu/lvZ7eXy0DvvbWm8hEUUTJlTj0Z/z5oeUN0ESq/8uy51Xq0mtjbwIzArKcpiuTOcQf
brq6bb8I4Heu4OVfG/zy358F5hAlWi82kLmMovqPMaIaPAg9qn1xzzaRuba0GioWyZzrqliBfj07
jyynfetwE59N5yavpJgYH7T0Iw9VfZ4jszNHbOur0mPUKNlyAOX6jDJ78Ofv+957E53AzQ5SVIAv
oP2rs3Bi3wMgF3aNHWxKGsqskjQiqfIE2CdAof9AS9/uHHsTmgA0xMOKukIOxQOWVaMGZrjtj/te
fBOZBk0cN4548dqWt22Axmkj66d9Y2+ic04E2mshXlxiWIDsPui2fbtv6E1wqgUU5ERh6DE28Y0J
YiAsl3hf9ASb4KwbJ4BmxOAtQGpheBzZzrfehOWimR5b5DOwEOxB+Ni8o1h6O5fJJiy17EZHI4Fl
MhB26RezPErdh33zvUmbDSe9AopL5pFsWHPiXurCz3Fnu37f6W1b0onjzvTCNDIXq4EmxEcxBvu+
5pYc7mIyLTzAyB1xt6bsAQnU6/td0+JvQrMPhUSLeBW5bO1XNCrvOfCW+w7L/iYyOwoi7yICAMCC
JXon6fKBAV37l6Ttv01uFxnw5/kHMJmqCtKpyktPPChicO+h9hqR/RIn/ysv/feMdbEPej44mDJo
n1atwG3wx1jeJOq8b7Y3cakD0QxziXE56os0JcdlqvctP38TmcoAQoLbMfg2KrdgOaXJzoOVvwlL
v2SedAPAHbRKlmOg1GdcaMW+mN9SCnlf47VNKHJoY6g8ITrNunbcdwDyN/lSEdSpKg+D99XnVPS5
EHTfcfCn3Mez0w+hvQTCmwmsvgVon95LUS7wun1re9s8pZKGPTTAsEzK/h4B9OSbzt834VvqtRlt
SSaCoFzKL0jKQLRO9c6P6W1iskkAU5vay0ppfHBpSvO7BrN8X+xc3Baex6Sdq9b3SwwemxAw4ZPf
7Tz6eJuonEIfdweHZWLBFwP130KQrL7Wp35lK/nZA3m2UsBlZei4Y77bZKCZBLn0UALnsnMdbmJT
oiMtHfEBvHIzekMWpKl+qa6Rq197903ODOd5mhdgvPOO2semtj+GlVzTOnht7E1sSj7y2RfYCkdY
xINBzfJ61Xxf5tl2fFmZ2HkA/iiPIGx1RBvdHLx2ELvCEwCRlyvRAKZqQK1ACPV8OvHaDWhtptd0
uV6ZmEtF/Pk698dyKqnDxCSkP6z926j/tCv50E06HttkNSVg0XlQgfggbTo/zTZJdo6+iX1i/V7W
AnxPIEEz0XCwnPYdwrfKG2Vnla0HjAxg99GN5wb0yX0zcvkEz2JzdDy1Q4qRWwJ2sAi+LhPqY/vG
3uTjOKauIZesWdvROwoXqsO0tA/7Bt+swB4KIU3XaQTmlIJWt87AXCY7M8RWEkvoJgJ5e8Dg5r5y
p3a+0ml+bWFvIj72oak5gwkKrq6775vmYb0mAPfrkWEA9vI70jFZlyRFQHZgd5eZ3nV8+Ft7WjE7
aaHBt8G5B1gbcxeAVL7nA8JW6OUbp4NRiRAzYnGNblv7ELjqL1+3f3kuBs3r5chA8FO7MCSzQUj5
TgT6g5pUvXPn2+TgpQUILl7wCbuG/TYmgKTyXdsHWoIvX3tBmxf0dqRJ5t6XU67ErkWXXHxXn4e4
1zAyjhph6DHvm/PWbAWFeVeIJ+kmPbaASGsK5EfedWTMV7/jx2S6pgz22preREvQxoDIDwqDQ5jn
S5z03r0IobWx7923CqVNGo2zTDH8NKxJNovlBKBxsCv9AlD2ctL70tBk6HB+Detx+LjyboqKANoT
y741nmyiBxSrmkjocuRAGDzV3pLJ5Bq69ZVpv/gjP18vHYS2mhkyBnnbemfROHWogLfaOemb8OmG
aI5HewkfMBKZe+OWfldC+JvOkLsQnaAhif1EAfCl1uFEA2Cyd21WySaGQNiVGkgdkTvj966Iy9Xp
LJbTsnMxXuSdn086xaYyQKkzKsy0TE8hcOznRsTL212vH20+aYVNASKeKirslIDsO5vkU8umad/M
R5tvOrarWOqpiQrlfHkm0HN5Ow/G7Dr7AMXzcmbitk2Nb2RUdDU4FRCGax+sH5KdcbQ5Roy0dbgd
48OOhK13dTN9B02Nvds17Vso4NSvfeBbih3dex/GoDQt+zAGSbLZGife+JZdcoUv0gMkDDVg5yD2
7XrteHOWiIeuArkOgze2O4vqYSXVad/Im12xSXyDEjLSRZ3ot01CvCISLj7uG3wTQrFbPZ+rCbI+
qZnvJ0rV/YAeXr5v9E0IRbQvQTZcIVEhx/I4Qgzixtkh3Dn6JoRq5UkkaRMV5Qw4ZTqa9Yab0u2c
9m0Ixb1ZPFMhA3ELVYy4dLmI5LLz3bd7I4HEhE3HqKhTPZ1HcNOKBeWVfYk03gQo5S0BL3aIimTq
28c0BNmmcdLsfPfN+UWFvHKclxF4ziB9h4FuTkR415b7ZW38vYaabIFXCgcMFRJsXa3s5Ld4Xda3
Ugdr1g2DLLy+inZuwJuAjWqxmB5AywI8Je8OpyYKymfJ98VVtAnazoEhbl2HX5FG6mlgQ3BTN2Da
7oqraLN6iCLBQMGpwxxB0gLMwQH6JZBG3Jk9tssHujPEEQwPgkZXDCTxjhAT2AdSAz9nk5s8lyRR
haxtB/E0kKW97+fE7rt7RZs9vglQOZRQQS/qqq1uAx0uZ06jnQeOLUIIWuVtqkrEVQjWyPsQZP8/
RVfF+77qFpRazaBXQlYgKhYD2QBO4+484dS3L2mHm50+pTqIu0vUtpCiKBbbRdBZW6N9u2W42enb
wEEr0/KwKCcoYi5Jw0DopfWuciWU+18uGQa8nhwZdnoja7/Qc2ByDQ76znnf7PSVRUF+EgTvHg6Q
lKG2vZuicB9oDXLeL989qodBy7i9qDPM/hnHguQA/mJd7NoJwk2oLusQQZaOIpgqPb0RYVkeVyg4
7dvpt5ihFrL8ADpZyFNaBZ2hkN1OikXnfa++CdUJVP/et3NUUNN9r3Wf3oAZ2+0bfAsZKlsobNE1
CYupCaNjGdTTSRCyDwsLjPLLbxpMIIfW0RIVTlHxx8Ca4CTjvtrVkgP2+eXoNZPgt7dBVHiwBoC1
CotvoY8y7eu2wIXj5fBKkLSXTONuMEwOwk+By5p4afeF6pZnxCMD9xSVhoUvW3qAPDnUGFfJ920z
bBOqM+8h1uAjVKHdR37jAJoevT6BtsSuJblFDyXxxJY5wJIc0dq+k6paDrRd5n2nMraJVb9JTbvU
iKah8qOMgt5YQPGSXVnxl73wF+emLXwokX7VtaEfFZPQOlv0oO/qcJlvoKWe7DvUsE3ELjEUNHiP
rYx5vvvUg2X4lLapq67M/iu/YAslqmBwhM48fsGYdupx5FDEQBELi3+I++XKMy4L5Rez9DfiIEQW
sGggthv0S3STClJ+Qhq333atn60phpor5eGfEEI7U3XuvSo+aePtLP4Gm8CF/H7lk5mFBeRB5WmB
UlORzhHfl0mCTY71S7w40l5YJGUV4zLC4xNwAc2+CvAWWdRA6wgXHSwdwUiUM2h/5ABz+/sia+s7
EQpKBsPWsHCRsLlSzh6Cekh3jr6JWxhUiUivuAkSXbbnrhp5BsGsdd9hO9gch8WFxxJXTVy4EHsl
0IrJGcylfa0q2ES83Ow9w21VSpz6qGn770uvoztbKvd+13rfIoygH8Fnr8epzwS+n0MqLj2Ppor3
nVi3GKOZDghpgtO2NLODUKqMxx89SH37EICw7Hg5N0scjTZ0GF/D+gp+Ymscn/jMyM69Zgs1WiCC
ohTY5wXgGOZjQqEkszbdfGW/v7zlL3ayLdYIKNq5ii6rUgf1XB4a9MgOkM5K30AcNzhyyL1CrxXa
mPuCwN9mXnQopB/XcRGgYXvUbOwfO4gPvd23kIKXnwKXtjVRHIWishmGzJdMQBQZvf19o28COIIH
zEJ7HJIdAAkwgV7GDMgN9tu+0TcBHGLBOCh54ENQO9+h72eKdTT74IHJFouE7tFYQ/kxKiIgZDyY
23RQmcEeBBGmXa+/hSR5aIs3JbaeAsLD6+9TwtmfY5rsLKJvIUm1Cuw8hzHuJ/Oy/DYr5r1hGlom
+959E8Ew4fPrmED5TvueeQsxYu8A4b5uX0bcwpISGhJBlI6L1NiO33CISf5msFD/nV3X/0cLJltk
EgG7q6d+mxbhOKUZBwGuIA7nnX1zswlYObApYX2XFlrL4LFtWnqfakhZ7xt9E7AMIsVKiCQtEg1C
HYEy9IcSkp37anM/vSOeASw0BSUSWjZpEbNB3kD7GOJx0PLdt9n8lNB4Nrri3TolJEoLvl6I8WHQ
fhNl0P3YNzObjOvAOUjnyce8R8T9DkCYaTMJ8Oa7XcNvIUpRDJGkKoY8MYFCozmGaxPVh5Snbl8B
bQsjgtSeXgSk7wuH1sBDVxsIsNIx2LcTb7FEIYwejK8gS9KE3nIaqOWQhpXmuG9uNgfkrgrTDlat
KRj/hsAphRLorTbpzpnfHJArHUCpMcF5G/3A5s4aEdwCPnLNfOYSlr9I5xe76+e9zLYBZa2sRw7O
Oc7GEZznHo2a2D50WEI38VoJnraJmHkxdJTmFwnbL61qzdd9E79JsGOgHaw8FSkqCzhhNEu/CGf0
wfaNvkmw8ZLC141p0PHT1vsQBbAV6q3Q3/eNvonXta/hrWZaUvDWLTnkWPjJGuLt2oVhq735rIqM
UqcNL0oN3W8CheS3cVAH3/a8O4gfL0d3C9RFL82eAvZA/oPwyPAeV/TmsG/0TXZdqWhNNDlSzMO8
fILibX3LY7ruKhTFW8ARXAJ7v556Xqh19Qvby8eKt91p36tvYpW31ht0Z3kRh6TPPbfA1BayY7t2
MYjqvJx2PkPWj9QzBBDnEJrjhMoT9Ij2wYMgCPlydJ8HE5S+Q1JAIrZc4YAEIeuAR/2+PTjewlDL
1qBjV0K+0YvrAIAPa3voEU7VNTPIX+9kMIJ7+f4yDhJvYHj/lproiBIy/xiwqtoZUJtwrcMJotkw
1igmSAzfCefkDSuXa5eqV959C29CnvZjl4TYhd3U3Pjgy/1eR7a9diO8JKK/b/K4xr+cmr7HTc11
lhSJmEIYrEwLRFOhTA8RRIgFZ1EXxeu+4N1inQA2TpqWLaRwGqLoXRn4IBhBBnBXfG3hTlUX0aYq
V2zJwRLcUlaybMQdfdfxD/7CL6epApYqJS2sOrUNLWT6IYT3ATbA8KjZ9/ab+BVp58yS0OFkJo8X
IXRwz7LXO3eHLezJEJ91bdzpU1eXzXFyM+RL165a/9z38ptcy6ZQVB7I7ac4XUYIv4f62Ipa7tva
tugbKRyJKv+i+DrhdCm6xp4GGe5jdsH86OWHhd434SQI+Sl0aha455PoB5vHclfBKN5icGAjAX3z
GiLytU8otIQV2uJRPS47V/1WW2/WQ9dBV748xz2j2ezP073p63LfqtwKwa3QYaqgWjae9WQYOfZQ
LoWYiGj3UaMhkPNy8iFtGLQ1FFrPtob/XJ/gqyrolexbOPEmZiG0G1Fel+G5l1D9AH6gf4Lyu91V
PoYA5ct37+rJYl0u5FwN/UdnQ/WjgQjd510RtbWHG5NZ2rZq4YIUsOaP0JP9d9g0XANvRj/7dr/Y
9bdonHqivmP+1N8IZ4LyLkS1iHun2EANT93D1WsiKQg+WtK7Puli9lBbS5KT7wWO/7AQXrs06JQc
4ftDNcwkZCbISswDYbGaIRpeuyAu4ogI+XVQ1rUZHE9gRZAR10b+reimum8PwcpTWkiIftdfyRL0
4IWtEMT1PseXP1lwgKyG9V0EL4/mVvG0ah9iEUt1G5ZJX36e1DTAJqvv9DL+Rodhgmh07YxhMsOP
4OVX4luv5JBC9zv5nVhi7HpY0mkpP3BYEA1zxhiB1WPfuZG/6TxYUt+3ZlkjqMB6c2KOHmtr/q6f
IVLx0KFvu0LGFphR+S4eptqbMwtJ8SU+ut6F4+/NODbiBFaAgrRvMiVhVpq5nbvjDJOeFr9fTOtw
s44MktUeJWL45PfwvII9tJfCGNWOLDL3sEPwB4iH2yVJvres94bHWIQD/dSaZvbpcfbaCrevDlI2
MbQZfVFCATEwMJuZbmaMOQxHPcAG8Cv8p0LoytlkkBXEtYOF0zYDZtmPoWrs46g4orTD5z4vueXd
o3TKhE9jGWqMkISE+HCugU5p6HI41QXhG6lVLR9TWDE15xR3E5iLxZx1rjDaw71zTZKqeZJL21v/
iATfrScRulA/6ClohiaroI81/7ZC+tTAaieNI7j+hMta9mdBvZB8hhCe0wrGdgbtPMj8tmrpUANZ
YIqSmaSHQvwRuLpgtNBVh/cI1IVlM6OsRmECtcKTR8WhPEFVqin1YVg1CdEMUQmHi4UHebz+yxxo
az9MFXyxPgw8HOYRygDQu6kOkCxdIJYAl5NA3ERTF0Z/wHmzkX8aGpNVFgCSr3B1mCOCP4O07MUn
Ri74Vd7JtVxDEE5CHcGjGaz88Nxcwb2ZIyZsNyV/Ul1CMjqr5MDBTRySSZFPMH2cQnkYxRqs3zxo
q5DvjMZNewTPwQwHIfu0zYPeDou6U66+BFg8GDHk4JN36XIUClaoyx2rOshzFhIinkblJBUmgA/s
FAiuIB5etfYH7CzN9C5pS1fBiqUzPDpAofxztIxdnEttkiGjI8UyH4e4Mt88jTn6Pkjt9yUmr/Xc
rYKJTHwPErv23yUD+p0epOB189RGUXVrvZq+hcxiw75Df7eD2feCH+SvWh4D5mLI/niw/WG1Z8vv
ZRQF7FTGqYjXrAwWMfCHpelMfW9N7Ri08hfGIZr6aRJYVPUDxJhTv7qFms1SNQdbp6P4CFFqHGHy
UcLuQBx9HtnutpGlm2FH0slSDkfWuMh+hJ2LXn8sZJz7D5G+mIlkRqCITLMpYGZ9Eh5HOj42yAzw
HmhsDL+7DLsHWQbIvKPN2MMerG5H/xzTGQpXJ1AdI3i5tFAdGv4Efat3UO2HIovpASGHMEuSGQZr
jDmLJymHz5WCy0tQLDjMNSlMA+FB02VapVOZZithA8W0O0hcfYJ3tEvfjb6y0efAEQOrphQ2MAzv
ZmfL/oQyb9A9VUInw6elazuvzdjC+umRU+kvX2w5ywZSbY72FWy1Qzg+5nrooRQF0W7RVl5hS5iM
zdgSx6D27+E7QWcvaxjsOebjmPAAOILGh/vBp2WyjuYxqyP250RwCWtudFemXVPENQr9hUd9PT4O
cExTsParlnktQjRC4t8ElBnoV3zWyfIsgZ0hrKWQGmz6dlIG5qv5DL+9FX8Tq8V+lUE3lljNcqEe
DItKtfjTqR56QwYoCvVR+SYSARlgfxOu9IZWzCBfxNGclBkZLP/u6mYWT3Xc2OlNx4fQP2FuSvat
SRgktEGbCJPyAxI9dGSzJqnhXZYJ3Sp7kwzwWVqAq04shbMMUikC37BZQQs4npqp/MBSrzNnOvra
ftKNZYocBohn1jZvDBS77aG3C52fIPUfygctRXMR5qGVd/BwnKyPZbOmcA7TXec9xYLBhkE1rvJl
1jO7NB8Jn6K1e8LZXkKKdAzTSMLzB1aNcW493cPwwQE9QjPfV3o6ATbsQc+XozbWJFlLO9d+DZuF
VWGmoNeO4qQYRtbDUkFAEaiGOkMJg7d4guloA/tu9gXiY41qj+ssjWczcG/GPsqUjzE+akiS6zdt
XctOnQSVok5OypvHhOZe6ZHqzu8U1e6NTWC1ow6wPPTL9SFYV3yrbPBMA1Os3jjKYZ7lk1a2RxXh
46rD0F8u15lZA9I/wV0F6vEZuJPOhxWiRZEP5g5jWEJMuBls+ZmTLsSRYBmNv/zw8NtXiPsGvpy/
M2tTgNIW7SkLa45FmTMka21wKAnl0KqHlqBN3tHJA3egTHU1pxnkXXGl/7OCAr6DmxY6R+kH7IDU
r7L/x92ZLFmqY2v6VdJqThoIBGhQE2D3nXt4GzHBPDw8BBKthATojeo56sXq36dO2a177KalZY7K
apZ2IjxjO1ssreZf/2ejGlAKn8TGxDsVD1aKDMRmsv5cRzeoU0nk6h/FmLj5uWuctpfIX/vJz2Gr
XNMQuYVDEJDZgPfRVS/LrHFAcqKnBBa2IQ2nGrDAhbTLK6K68H6YZE0IeDGkhU6BCxZWXwIIFfWs
UhP2fBf1YZUG+djEIztTf0x5nBvTgwsARMPQ1/u1W4C3KpgNugGwSA/R6RuAjUAqIFcZo+4hjOfY
HEq2TDHof9K3HJ4lQHuIHNAo3gFWhmeSAkzBQ6g8kJKaOZcVKIxLBhIxcN0MqIsOZAZa0emHt8yW
fw2ijPSAfYx2NmtmMY0X35kc4BSTeXMjwrfAMlBtslH1KGAyQGDuMMGlgodUsIHf/yDxvgHsvtLM
NtEqTjS2Kv5m8TuD4eLoCOSjjUgwogkbg7+J9hdMl8EBcVwOxzQqqXhtnKHdZ0JgRrxmURcuwZg1
TAXxZ005rgHY6MZN/cZXfgfy8NRD7pMtAwh1h1ZXoqyzKIS6+VU3Yw0AXW19UKazMZ4mHK1yrRO+
ozXyWJLXsO0UiIOWesC7wC9eG2RQCmUxmOrNUB6qygCrgwR2Cc7IOaL0NWwQG7eDC+42Yp2DRdz7
2odSbpeRzAoQJd2G5ffWsV4/4qNQBLnSNK0+zX6vyUPcRilQFFDmATHRdqbPPSanoAGqDx5i3/oS
CKhDsDQN2boI3w8SbnCxXgBpWBSWEjVfv5cuAbUL4EwvbEG9rPw+ungO78SjvwqIz7JhBKuiB4I1
pk2NENtMDL/+2nNBcWvYrgUEdY7qSG5CpnnyBRaFDMCjhH8y/j44GGW0py1uqTe3lklyvPPy6DsP
EE8+XY8H9ijVRO2t6tvQXhcIW6ojpFAJ1u1QPs/pceq0mn4HYHvYjQ/nUmoya4Kq35c2FOZdDrDd
eAohSqy+2dkLDZgqWCVeX2Wt5bjHPLaagyz146R/VT5mpr9cmwKrtwmVXeI7AUMm87NkI0FCb/k8
0MM6irlO9i0XDVZD68oz4BqWg6FfgZGA59BA8vZ1RhDB80FHrqZ4BotX4lvA+zyOp8W1jfvwId57
XFFqUSBvPIUF5Mn4D0tvsPwQ1qpmL3VdC9vmqJAUvXggU8nvBO5S4gYEGSVbJfAefnA94p3MJS0Z
xXZQwELsUAbRly17jz2ucAhYUDzNnk/3nQ+jngOG0On03N9RxT9XplL8+gj1cr0lwOK1eNuadeou
3FuFyQiv5u49XJBGZsMQJ/5BDHwYz8qvlnBnTS3lM6VDBbyvlSt4Ns0Q9SOigA5fDdRYw82UFsQ8
DTiWN2agMKTeczWMnHzJZpoNeBBkXLIOAroATHuS4FQGgujCn6zwzyoyJXsFoK+JELNTOhRBbdLh
ZQE3vTngKTu8BNolE7a6TIyU7NHT84TWs5FlJzaWjp4sbGqn5JvH9UKOynIA+4Sbmwa7YAtrrmHj
JFiWrUP0eQbiEdC/vlOmx23DS525WGhz8v25ir/Bx6+1AIV1dzLfBk7cJvqGNhzVW7FYiUg4R3By
20YOltW7QbcpyJmDtlwXWCKOgJEmVdWdkXwm9pikHKDXVhvOtyLEG3psXReXGxo5gWI3qYPxXFrp
381ITV/LEyiecwMtSDDL6QD6m0kLgnq3uVqIr/TBVA4z1rhq+hZgPXzCeJ90vI6vC4Xv87n1MRIp
aOyJAR8Wa0gJcGTgBJxKBQD1J4/bVL+bJBiDW9Agi0YBh1WZ+MYHLdVG6UnZczyTeDhE5Tgh5gfG
+oc6UsFyxgYpHCiyWEwR+yH7eli2QObY7lniLYbxgnDBuAP8ynO32OpoQGqViqSy6BgR1l4a2RF3
tTEeNFhnxlt8Ig5AzESeKyDnq7s6L701YXDdJLH3z6yv/0Fn+6+W3rQdA68XEQdRfMQeCkYtgMS2
mBv/+PeaKH9p7YFQjvfKqurQLP54wnjdv8qu//cWAODt/J/7P6SdTII8yR0oCIHZrIPxeU2H8vHf
+ux/XdZJqFNjB7bJYYzr4EgAPXq7Z8z/ZND1hyLrv+j//HVNlc+B4utay0PTN9UgNlEMwnQWRKo8
UGiRsEIFM0deTDHxcOzXFjpGv5vqr5pJ1FqiB9qsxkGa0DBF6uWWPBqAJgSlUwHIktUp1uCKyLQp
/oIeIl7uyNizASy9gQC61kDjevFY0mkQduugwrHWmIn5IH/9MyfXewfxv/oF/9JZhFh6nbhY5gNL
UD5srQIMaq/LYP7d+1MgCwkTlX82C/4H5/ive7PLKEPP6lUfLHzvvGNT98wDl6MO/L5gvUMbBjBd
F9EC3QQvBfgKBvdrBolc4FG0xJy/ZrgxZr0J6OSp7dKUWu1ZCzP8c2xLT+ZDh80ts4km6TGDhoBq
On2tSRMjIZumwYCYVXKtB3WDYHA2V5i5gEWG1Cgdj3d9GUjHSSlRVW9q4RlJN83SA5xLVLXOiJiI
O2QnY06WneUqmJ/bXmO2kTWxbasF6NMShlyoZlG/r7sxpKCQz6Pjusr9ch37gsxwHdq03Fu0PUbp
wuy1TcE/lFc567mriz9eiX/Jr/5Sf0JV1v+e/upGD1OJ/7Csv1mADI36+tvlY9B/25ru1weS8u6v
P/P/oIM9DRCs/rGF/dMHGgl/yz7UVP3P/9F8tSvM6/H6Tevh13//b3/87J9e9jH5e8KgBgYPA9bt
GLBhvPenlz3+KL3zGgD/AbcBphRoj//pZR8kf2cE+QmLKdR9YXAPG39a2eOPAEFi8LgHwPlO2Yj/
FSf7PzTW//F6wks/RqMF//+wdEEHHd2B/xxEtTI1LAHRNlz9KiqsAJF4Aacd/+slHLudz8lunJIv
JsrnGAl61k61t1FqOSZmYvlE6ufynCrIa6KVvc9QgxYdCw/dihxfmOl1wrZvLtv+whoKnD2Yl/Xk
gf5uS1MIwM5haOzZXbIkY9aJRW3QKm1PvpNHWXq//vVTexu+uqdJfX1NOJB/PYX/n5zc+zH6xwc3
d1+fVf3xfx/X+w/879MapH8Hf4ag3YKjx3wAMf7PYQ3I331gE3Ag/TtAKrxvl/55VmkAtAIOEoZH
WMKL/jjhf57VKAWtIUh9MK4wjgVfKPxXzipJ/nJbJvhE6BIBM0ZD/DuArPzltK5cIomIGYw0VJ8+
9Z24Ad7H9qBFvIjO04dxZSPYcT6cj+uyz5VJPsCJTx/q1gf32GMCnbeffiQfYQgMz+s2l0Okz3bo
MRmZIqDdaXelETslrehyucwCtMzkmpgK97HuD07jnrXhkCGNPjWwnh2qgGaO3S1d4ZLYXxTvL16H
ZliFE0/bH3Hrf0Jxso8m9Vt77JJoDMaH5FtF7NZEm6p5rdhXv5wse52cvwc5ms/HTtTnIH2RY3jF
/AfMyqjJ/Q4tqXXHYAGO+P/Jhp/4dLnlFyB80BMAWgfDqocJDWqfwBJb1Fk9vjYWq/Vy2aQG++r8
pKnO4RSSC/fkmgupVTbJcs6o9ymk/+Jid5iZu6bIEpax3XvseUYdFBNMH9R3MCNzkEezAUmxa23G
qyNf+ssa5Squd0n8MwLqxrzydtjhWWJBNWP1ZQmvZDqOoBdPKVqXmn553HtGk43kLYO1bvSwemUR
ePpZ8Y+URqgfc948lcBHN/C/CMZluwYEPa7yYa7chlakSJV/qaJh73yoC1r4/l8SJ3ceVZ/lwo86
xADZLrRYl/mc+POtWlUGhvLe1vVPiYtdfgDpHd7pvPk90+kQ6AjZ1Xx4XLtgz6yXh94tmsSQ87md
DiTyxSPHPwspaC7DY2gfFHkVrMYsZ0VT8qGZjkKgd2PtdjXIBZqKVYfK9GeU9ySXHs9pqQA0ByQ+
eCg7uqmSsMCo6oHHFp5H6CmMdN3psKMZHM/MfTz3fel5j77r+sj79BRifHVnjmcAbmJdA8jbxY+2
w+x/0xQP2UmJuvROwab93Rb+d+B/RQHQ5TA0vKzi1dftjgP7rJM2V/ZtABbqgOl0LqgsfCFn9CjI
iy5RdZdxNvsib9ckW90Bvg8ZnboTaBDA7uj+Fq+XMDa/RbJcoVwrOkWLdOp3JQaAVH5vB1VYA8Rp
2p5qo9FBOq3VkxrnYiRTYegHhDMvCsAuLkqgxFoQ/OyDFsOQ9elZTyZPw2AT6xpozV9V4LBK1rxN
xDyh7jmQBjWSS4t1na5sfe4dGlQ1fdTJkMPK/wBPpv0czhdkWZ+4Y75Xa/Ap1DtzeyS0RYnxFGvV
IepfE5UcbVekbXdTNHnCCAkdUFahw4tjGNt9KsvH0ra/K47eyTitmE3NQYBTbgpH6NU4O30kRH0y
1R+rP76MadtVPsDKGDCA5YfarxqP6Sq+V175hn60zQC6+a2Zjxarb5GSW7ZpAoSJsobqRpzQxNgY
OGAI3j4wmOb6S/q4gLu6bSn4AU763TaYlyfQ2L8zKl3BQQkDYzEkmefSQ9VHLl9RQhQrOtDbpWpu
S8L6AuXWy4r3SC2IDX6zR+6Jnut3N2xqSt/RENiPJSr6MXy6D53u/npTC0VB59DOq34G6XitEoCD
Z4ss2bg6k03S57XnIQSVkbs1GGJ+QxydiyBZzyDk9ijG41+zn27SvnEYM59Ik4xPfeWdIVyIDgjo
0W5cX+AblruI2IeRJ+8lcv/M9tGTTEiWuLpGZq1tljZqzPxSP60VEo14JY+t7m7jIHfON0AML+kx
xfRhG0MEsS9V0m6QJMdbV+HVTMwsNrOsf0iiT33KNkD13NDI89BKPKc9nMBo67+BD/gghTiJhALv
q/MyOmHi4kCYrr+myvvm5hKe4iz+UiUR+SJFWuhVVHuGXaDN3KTiqKJ2KVq6PFiQeb+H6PM1+OJT
ALcoKM96NWi2KjFu4zEukhVvU+SV53J26lqP6PG0aIRgLNGcE/RO9+W0zqBHr910ncaovtRtSTLJ
zCatgZEFq8ceSNpjFDuEL8nA24OAb8EhhY7ryVPUFIlaQO72/EsJ7433yXR6G8dL/YpNk3lL12p4
xAGBw/vE63PS1suJRwxFEAgb+7jRQMWnA5hhHD0pgP5cMa7ovYAEgWFi4C6JYtvRKXx5HtDYWODH
ZCpHWPuk/gzQtUC1CX2gfOJpOW6UUemGV0N/CNzQZKSHWoI/BZ63D0fAsVfyTWNiei6jiaPqGcxG
IWI9qAQTq9jCDeOqMB3chtVkf2IVecocOtnBYU1CdN6RXyPeku6azKkrZmfHG7w/zGaNnz26DIdF
JIiPq1H5wn+H9+uPkx9R5/tFlZKCzWF7lJhs75q0wEMesjYaSwDipDxMSQdbcONaeCrK79NS+Vs6
D1OGkdpbw5sMXfUzXwZzwET1qZZrd4FCVX5OfueB+Q2gbinRgcWGbZqPaCgVa9AiOo0sxZPBhHoe
4fWB5460ICY/W4wnswgNr62LR2x19PoBa0J2Q9GFRvXuTRs6tNO2hWomH0MD5xGr2lvXkY8waJYd
HTDa0FW1b8f0eQ7JDUUHNhp7OsKhB4lC8kqgNN45voY5prQu9/r1JxGDQZRY6lNK5zL3NbzNWuRd
O42vOvfGy7rsfIdkyf3mUx2ArKb8vInVm+u6XzbmjxLqh02VtogGpLkEK6qCWh/QE79UbfDoPKx+
hd1+ouaZqBaKDdwopftcEvkDfnOIG8NO4bHXdbOjYbrDBmxWL9syOmPdtgjgsMh6eqw13TEJaG0t
MxHMRd8CFKKrI1rQddYrg/FqiotqBF9KHtnS3jgzmBzfRo1mbudd+2HYlWG88SzkkiUSNw3qJ0qN
KouC4YpnjwziyYsEOw5omX/vS21PzjrOc/g4j5sKc9lbA7vyXLczhtFt4muULKBM5g7c4wNUDulO
ojbfqs7CCqLq0X+bMKSsN9PofEz6ZrTlIqeHMQu1pXueJFDg1H0tcqoCdhyHMDkhSY5/Sg8JZOWX
/QkTGplX8Lbb9YOrHoGJxc0IsnUDI4vWKzxX+ruYN2xLIOfIrJ3oJsQ+U64dLqaOje5ksTT7LaiY
2JnZ0b2pZHC2qhc/1tqN32Do2W8gCUKWpGtXPo0lFpqzcIU/RupjqpJ342JvFMt7h3Gg/l40y/im
osVl6N6CCunb2uawe+n2gz+sz8KtwUUxao46mujvFpOFvJ/m6ZH53gedux7Z3CimazqhkFt4j3ym
HX3vKqBC3Jq0q599M/uHEL86/AH95BFCnaSAspYemiAZ9gsbobDwwBF2JZkQ+aqwiGd0oedgbo+q
Jrg9kjFct4gfYbgPhxCc6pgfLavfCbYeI9gi+PQtaEidO4vlag01wANmPhgrsVaHBjEayhYxpOVL
bA07RF7n8KViDsIBikfk62a4+mrv1Ml5zRxmh28hhCXvLWTRxzCc5y7HdiBSxWFNPhy6MpiJB/we
nDAynpPWXJbOE++KNelhCejCcYW2kBp1zWB/OcwD9osFh8Crph+QLvgIiIByo/COLqRPv9WM7ujS
TxkH8V7F6RbE9ML43nHkEHOhH9ju8CQ9dKu9S9n111Qtr6ANFfM6X8nSRzhK2KQ7IX1Hl912LoeP
MzY9ZfkjjOZtE8Q+ml0dTO2DM6twA65pc/BN/5zO7Qta/9ilxSwK7jVZ1D/jXoVFTrrxOzsVi1rA
M+Liu2eCIIMr+Xapk2Ez+j1YnkI/EKDU89F0eUJpnTHES+hxygscuy9DUB3A+cIZ7HPYPQ8bOB2/
YtqQDW1506NHkAD6+tD3VXUUqWQZ0KRtNsGLMW959OZmn2yMJXj4kFpJkv5kS2xxD1SATq1Qjos1
Gp4JgQ92sLjo2TW1ySk6MFkMRVUeiYBsexGoYhDqxUEg8E1KOWUdd2k+NRg0JKxA64Nvy7Lpb6PC
6HWQOPjYtykzPymHzTJ4R55EWzKwb2vwA4tEgDrd4eBqV/pdjhtlk7Q6j7oOTwaiCgi7hgyd+92y
Sohm8PQsMVvaY64yany1HfSzreZXFthfRoMBkiLDLiqA57dNjaMeUN+b8VbVCr8hfmHUALNEL8TY
YrE9L/xEmsIgD8U94bWnbuLHNCBX7mkDqZB5GO4jvBrD3V3DwimrdbUbPFVQHZWFFnEFoRbWuDYN
COQoVFTSwY1jSC7SUuRX2PTf0zoM33yFkKCrOIZMTmJ/NWp9em2m7j6macZbFdZ2EwRNXbQlT08o
5fASBCVpt7BTF9veb6I9FGvV0aub7mXxPLYBv756aKDpyrEdlbyFjVl3sa/UbiqH2sMKxsLeMIp3
D7GN7YuI1+YJ40uy96mdtkaVE9CiDaNvhE7NpbKjuDSdx566xqvyEd6xJNMgoqOcmcdD4Nft2wwE
5zOHBuNjwYzqp0V+cZyc8Y6QUgV6ayCkeGE2MTcjO3H0qrT5EXO5NDm0QnYXdRCtZxQeFlc2x9P7
REn5JJXg3wJT4yKyukSeS8q6fTbhGv5wcVTJIo2ToMsWMpZFyIZlDxFMmUNQkjxTNZJt2snlKung
n1xQowSDgKGIkzZ4KsnoFdjc9S5dxNdDq5LxWkL8QKCMGxDqRRNOfjHB0eeMoO9OLopQtaVUdW+T
xD0Z0HXN0fWOnhij1fvCABIGkHrVb4bRiWAMt5BXNBCWg+Ii2qSt7DceFQeHHt9hAVBxytikyLcl
8JxEHWsoBmqrxKOxuJhTzXKS1tVrI7B3PcYdh+TMVr9NZFmQaR5BenBfnMTRSqpy5+hoc1KSYOtM
gsow8Yb1JBnHncBkesRyOjZu+m7TjTrciLk7Vzi1NVswfRd5iN10cMR1IRc0JeDr9Nx66gH3LEY7
FtlBCVGhMNGT31YoYWRZNHAx2AeLBx3r6FVZ2LngF2ttDM5uWWAiUOd2Ee3XaurpahtxwCaRhRcw
g00tDTJeeukGw+T3viQNRo3VdmbRRoSI2YmsHwUFPKJKZ6Rd8nvXL/cxAXlXbXuFMKPDa+7z5zRS
EHtRyA0tZqXIG6BnGqBPODUzysrqt0OvJEqgyjD+G5R1BwaK4BwFmCdrazNF3DH1y7KYmvB4JzNn
9ezwc818Bst3a4GEzhgKsHBoC1Sj9/rxMU1kjP84231cGlZg0hu7F0FdtjboNqCflEK+1pvq2a8x
93FhDyCVdIe7aRhVKsgMBLko+ILhQoavidxcj0yLLpD6iPaKrkeSBzKmebX4EEnM6GQk45DFacHY
qR6x5D82eIfqKdM+/xJBBwhv8gVEQPPStd4FBC+1SaCXyBnsifYBgWpvJainpBhuqKQOeJS/vBDW
4qEpvQ3X01by5SMm8QOCHGL85MBIHn6ttsPE+L303JrHaJeI0oIZ36MSmGDAny/CpggIku5i5+Pj
Bwbh0vNeJ643uh1Rk7LhZJTDvFrGwXasqp0uY7ZRKV8K7PbaQrZoEtIS353i2yg9h82WC/F9jIMb
FDGfXsXmoja4MzlUKHnjlWnRdn20w60DPEfTyY3qW7OtKjRRxhUrWG2PUdaIVyjH8rl+hG+jQMhP
EVrabAj0s+yXc2lSZJUS8go+FmxIP6KI2XzqunoX+PJi5Z4ZdCUmGE0Q6S4BJoBV20KPyi689MPc
tJPcj2Lk+VBqutGQqBb6TqBt/LNhZXxFzJ43kCBBmmodqN49gxgWGjh0evOGVmcffaBNzCPxwZ3A
IYzH/s31y+9gnmAecy88fQUsEE/JVU7RkXFWoJkBTmftnyMen40G9VlilnAzQEFfljlcblKrZAfq
UUGq9dQP5cbUhuBWor/9uMMlk7BLjHOQJckTU0P/Gs7Q3EUN+rd3NTgeQzNnixUq86sBOs5moWdI
NMUTsPU25+Nc5ZOerkq6XVzzR6iS8Zpb8rqi1t6Mjl1DgpFX1rXOR0tGSyT+3fYuTuh6/iL7EFzA
zsSnGNtz2dRVB+36bVrilKpqeQialj63aC/WKdbeIKJwOdQxya7vx2RL+lXsBAQEGfL49NGr5CeE
cw/ERUd8klfciRf4vuCVTz8gMENfayUIhVDSg7JSY4AbQRsQ1fkydP6Gev3DWDK0Fym4Dqmsd6Rs
TB5307hZo/QEa8J87Jb1By4reDmwemPRCjpD4o4mKvFFMfuresCUdrghNbgEkz7F9/cCoriwSGeY
VkNle9Ql/wpsJTc2dp8wqiNZHPD0aWkcXnvZP3qgo1eZWgzcNFT/GMtRIvfoIVftIbbfaunIcaAD
Pa8N47feI/VeB6zG8q5BT2bt+nyMwhwX10MTl0MOq8bX0MjdvELBTJJheMDFs+tGn+0DOKzdJsg3
sw4xGIrNWxC3T9gsQbwKf9kBi524lfCNYHSJYRGReYPUpujE+EKTRe55hIgKN0I/QhEhCNjx42sI
WXiETjRf/PBWmQMv+yIhjxbA5Mb/8NCHe4Jgas6CGAPXQDmVofKKnlZ46u3SydnnrtR95tLF3EQX
epsAIgRVOv9CK7NiJpt+xw4MEsNavY5oiaHNjsBrunvJNDccUrghH8YVuudkGc7CX2TBSvyhIZU8
VUNZdP7NErochQfdj4KuJE3shlgPjdJx48c9gCQVXggRhwwp7togUUFTFixMycqDH3iXmUMuicH9
kC45qV+Q9JLcQgQ9Kk9sKJ02wqEgRtv1zU9jfal0BWFZm9BcjybIpLY7hZgrBURlZZSOOUG1H7Yw
3kFTBPJTrt8lMAEZHXt6ggTRFGVton0XsQodA6Rd/aT1BdclzVK74h4Uw29gGwrsEo8gFvgVBiVQ
44NcqVHpwRbxCNEVJhI08bd6aj8JT05y7M5LzOFpauS7Wrl/siZWRynnQ9ti1UD4bZIZyERl1g5N
gZmFywBFCL5Sv5mwK2vOzf2xey3eEuCHj7Zupk2wrlAMhXiW6icLStFnXrmUeUfn85zikNdlcsSY
RsHAMrJFqAiwfYH+NE2in0UZf1UdLaB2Ohp0kOf7hqg1FW4kzubcYD6JMzr5QbHIVv8cU/ohIeTL
JbPh85DOzzgGD7Cnqosh5F/Ifsh5YNMxnGN6WuCbDQV4m/scLWC2zvWmCzHqtEsJYJH0i0BEGZZ4
5gMfwi4nAELn0O5dpFgeSBLcYs7fPDjt6TZqd9RxgY06cmzht5WpEbkAJGhnIuZj1MZz7hHWoWxH
rwydTpNBUIdQReEqL45SzywLxaUyx6TdJ/K5k5cJMgSUqQUmvttyTWLc/TG05OOEuNjmXeIldy0p
FkVQ/aJnuE0HBeFtdbNR8Gg89DMraNkn5TwkN+wWJjFo5POybFnz5aUZZIpYHfV7L++XVsJ1Ru9D
f3pYJvFEJxB1qZlvgRqPau7XPCLr1UiMjUb/F9ZBEOnrmu7GeuK5wF+4JYbPmYynNncUizVNuBZN
8gN7EdATw/LKS7ti9QwcUNInNopzt9a3qTS/uqgOz6mOWAZ7u2FDOJ1vq8dPakUFNyTubeLQc6dD
j4v72nrNI+MTFl4Qthw7euG677ClVDimd/HCjjPTrMDjx7bK3GV6XB/hUnobcOfN/guWM5DeVTmQ
drtW6rSgDd+0Sj/ha82QKLV5aZEk6ZI9rPL+AjNE5gBvXKvkLerdyaykSPBtco6GWOdwayRl9Qur
Q5egQ9VLfIIGcNMfOGVvCa7NbMIMMlF+kfKH+N6fD7w3Q+t4A6npzfZgiachXn4jenerA7xScwhW
hDQJPaCn8s7G/rG3+F2WhR06g2EU34G0NOCzwjaSMuw6oDOAMz1jJcabzC8L7VQy+oWi2ya+MtZu
eVxtITy4jCU2bsZq26BqvG+YNcH3hgRL3sY/56r8wXG3xcO8cd0GUobnVV3izrtEizliHpynvrcH
DPBW1+UJ+5EjrmIBRdtQ563vBxDTtfNT3OPFj3qSQlI/ov0GRXLW+O4JTn/iedQLfRqSVdyXg4Jn
KLEEpEyUA1KKhlV/QrF8jLpUolQr2xwOs95xjeiM7ZfgUaD+QIc60gXsULwscN6B9x7fj0H6xTqE
xgDDW2jyXVM0fYWL22KpRIwqj2WLtXfI/+0g0ry7F0GD6ZrD2IoCBi43WStkVP7KkAc2GrWP9yiN
OmLx6VGJCv306FZ5jTyqqt150p+yiE0ngrWnI4u8ebuk/E0O1W1V8hBwBcuKZsESgqNJxtFIyrHd
Y/F8llOLHuKL6Mffvo+W6pqg7hQO/wDM1J4SRMCi7ic0uaAI3XlhNJw8Mu1F1BS9dd9ANstSVCqP
kBmKx2oCgyJjHn6noUYyRZh3Hiq9beV0cyP5X8ydSXPcxrbnv8qLXjccSMwZ0d0LADWSVSzOpDYI
UhIxzzM+ff8g+92Wed+12osXcSO8sExTVQASmef8p+NGMzLzeNl189cuqG9U864og32fD56ZZ/Rx
DYww4UkaAiVjLu4cxtBqxL/I9Bvasy1l/R77GzsLW9chTpJt0Q87VTpb/NpuHdaw3NYW+TpVRuMW
TIMdzetEDJ5dXuHU8yPjwUrbG8zW12FUo6hiimFHB6aP1frUjFepF+2mb1PD6/pUe1I6K/R0C42U
ixMjsL2l5+pUqW1j6yEKZy9tnvAhbQMzPUdGuA2bQzL42XRt2tHOCL9K2vB+Nj1yIGjoWqgaDQPD
h0bo4ID2WKaSMSPxi9VNW737GhlbVa9esqR5C2bloo6rtkD3wyHylggEKM03TXedpZqnxm9FlHkV
7WbCNlx328RqNwQTQ6wgdrde8zxjuxhin4LeowY82iZP31YzH6NL8FDVZQ+LD3KXGsL2rD5TD4tD
q+0GlaXe4TQK7xs0zpciBxCslno4tI0id0g5NE/Tm/hdlYGxK3pWNPoyHelDO4oNTH2J8Q1oAf4x
Vp2rFKH5qiXgUudoPlVV3x4DvRh33UBoRZkXxlMRazRvU8tWn2An8yWWqM0UVTdGUohXk0Rbz6xw
Xh2yLPxoDTs8qClbdGKo5XMvCOWjXo0mjGJOdYeQzvLQNd5koXCwLiUopBPDmY8MkCcASWsvKeXA
w0RR74VF5uuihcgzX2oZ7O28vE8a5dHuAgptmb0Gc7WpSoKl7IxNtNT621Y10L83TxDm5a6cjdIN
xgKrGG1CESuehQTOBZsOjpp0aj8Nsq9aYl0g6560wTigQ/4YzZQWo4rcrsEYmdHJ99Zd5zhHGYDr
VpN5I22wXDXQb5ghDdIkZbipYL6q4IVdPvbTsgcT1n1EJu5gQgPawTi5tcrbMkZ78gOOhlaOrqJ3
iNwny3XK/NKM3X6R+jnMjJvatL/g9rzTR+WY6B1ZgM0uMccGjGBMeZSLsg/T5JIRAkFdGN5PasJc
4u7F4HR15wZzV2dE+KszZQs+OjL7LrrHCXjJ1ch3FFDpUtc9TFCI66FpRHoKglIFJezfzfSjEUwY
UinuPbpUlCRAvHo6tS6d6EcXgWdh+UHromeoFyqf0ScZdhuKU8wb2I2js6H3t07XQboswU6f0i89
4lQXafz3PojedbWkvMaq2ExasdMLZR+EZueO0bQvFLHTjXprL+FRWtA+gVnCaIdXCUJ3CsOzLpSE
CiG+TKqk3pzPhuq4c2BOmETya9ww12GpO7x9TQhGsO7JIvctJmoF4zy7RQtCUhJq5KZB+oKJaEfK
0VEY00ooBm5VSF8tq2xXmbQsQfdlrvKbJMAA2zrRvRpZuM9qB14yuOv1xWP+5JfCmA/4ym6YxU2Y
OWBUVH1ohqJuQ00+EHyB+rjedoq9aVRswkZf75zC0ff2XGDRzSfMCInGeBHD4LjODOShodfl+mXI
24OV5I1HM/kmIsgZ1VK+iH42gBnFRyJm6RXJD9YbENnpL9EkbnAfnTU1vFGwollt94KH8KYYmq1i
z3e2fJf9Ns7UM3Rh5dldujEtjFSZlNgaTa+j98G1tM+S+LsJHSpKbGW8kxiZmCxOqSFOeHhx1ACx
5NohAVybRHY39/eOfcBSt3eK/HbK77VU8bvOWqUARJYsqtl4NKm0bUF6COV0Vc92uolGbMxTZMK7
FPGVvbTZphbBTYJAFJ4P1GpZSmgkOlsQZYpbtWunbVXbxGbLxqtTOneZIXFNMJaHufVNWfJrpB/3
JoN6lQU/ZtkPuquC1nUMw3UZXrmNJnDzgTPNE2H3klXzEe/Qt7DpjpYUd1Brvp04JzCOI+3qDB8G
r0l/6ZZWU3rhkNs7vZ59uyh3c2XuSKd14IIYuZd0vYZTTwNgV4aKJQcDSRmWuXXJgBRH/WZgE3EM
/bGu8vfAzq9mOXzvs/qbogQ7tQ9C30JGQKBO87VzkltC08Gi+ubOMam2B+sQVyNKq/BaJi00VOZN
fQKj96Eq3bAxVruQ89hM6bkV84p45dq5yerrrutuonEhULsZUDDI3JPrQNB+Ka/KCAiynJC4YMh8
ocg9qHXzlvXRy9gGOjyEfTWN4gn37kcBketqAHjA38qDyqstAKB2y/x9MfFmpSW7ZKg5Xu9Yb8DH
NWoko9/EUX3hLD5qznxxnMijwNitqgw7E1tI/dE38mjmEtPFdXii5qxdJ0V+A2RnexGjHV05VtdK
jnIpSpXSi8T8EffwVg2VKhbD3s9UmNmsrZBsh9dNW6ErBTFzW62boTbiHOcoCF45K9hLB9W1UMiw
lKdjHOalNxggt2hTxLay5I1gDOs16uvI4x7lj62Vebgn35euQxAVPfSKvRMxDiN7SJh5lTrRVYyz
1i0rWLFQ00vWo7gqIB68pg5Lr2sq8G7eVY4HZVeh7cHbOBh4jeMPM5H3M3YdP0s0cDsG0ITDl87q
fce4LioomLnhRkdJ7NtD86VopmuDPiHaVsYcuEaFJMMyn2SH/DZSTVCOdtjMgxK7cxG9ERr2aE5G
dFVMUvNTLTPfdUX9WLMExki8jSN9Vl5Vr1qcMGpxymAjwpWQeu9a7bVUa8+EOU060yPlUKAmqtnh
XhaJTAIf0ODqWn6NxRohQ3wwHO3C47pSJFI0KKULY879igiDSoOTyNA8ZEGFHe6mb08yOk/dU2wn
ht9Z1oGEhmO4NPu6Hu6cLKsOasWrZYrgwewsxBE9IphZIGqU49HSpxczqa2zSjCCD4N7v1SzG8r8
SkzDmczgh1rjFura1o6arQEi5o65pew6hSon1F+D8rZR0LpVctkqeqDCRMJn5dFdDTYNJOcakbwV
6Bq7cHoOrexLvUT6rhuT+1ZJvw4IDgP7u07Z0ELyjqYO/2EetW6njLsqPcxmhVoB1jXNTutrkZTb
LFq8MHns4fVkfxeDB4yb1GCOKH2tCsmBKxjH6lafkRrOYEZdHmvHwuzVozOm15GNJAyr7yOTpsSN
uTLsiNHC9HadLvsQ11Fwh6OsYTG06lGbMXvYTF/b572ufMd2nW6yaCjuF+SPH/hYOWG0bsuQ7uoj
H+PoHOfmOPuaKQyo1rl7ThFpnVHR5rvCUWcUBX1yhc3dOcxLrZM1VbTXxIxE17mZRu9BETUc6fSt
Ol4oWqdJ3eaB2uwVgpjcEU70ZbTCNzJATo2ZvNk1XBJzpFu4lg6iR7G1DXLA6nqIluaU4Ws+23qu
HkQ7PLUFt1ENQEE3ulI82VVqQo5rvX4UmRNCaKbfmrDx2HM3UahsF2H4U2+RsyBuGEr6PDtEXqjW
UxujMCVHvV6bqItdaJqvYNRzdcj1hzqxlNteAnzqbyWFhVfFtpv26imp0kudkgXSB3ush/EeHEnZ
wSjnG0zp+j4euksd23dN5MR3o1X5WFvQS2nFdMQnrvlT1uKYz/pzaYmXOO6uSu1r0qtePNCBwMx0
sM0dfHyS7tI5dCc4qkCNXxz1NAbSHcZrYYXrjDs3tC6lPZD+TldEYWeL78oItxgp+6RX/Fmvv+jJ
+yLJfImfeG898GCJWGj5osTDvO2xqRhhq6AQYbCH68zLm24HVx2TuVzTKi0vgGBfA1ePKWO6QErO
YVIdTA0Sdw4RDGrxcyODbu1eanYVxoEk7caYKJuSAjmWcikdOgY2Pi32De1Q5vmlto0BB1u/0TM1
eEnRN271ksJ6tR6PWeRPS/kcFbjl46synm+TFUyakiLYEFPTHuZW0uFOKojzcJ/1EhefI0lkkYW/
OPF00JYk3ITJiB47SsGk0M1eAlVxnkAGo62+SOr+KiLDdFS3Q7HyAOjWUpLS3AEfhS9tZyPWgGut
iS2vdjhas8my8TWNXmNGpzBdtsMknpeuuWo7tLmFuYsx0yGMkt+kxhYJvKK82hhFvZn5KKfEqoHm
leVKKcfdkM27VLEW+uLUIT1kGqiztBHrMYmBtgy+RSSS9B06V0UOp7qPru3ue9yqCHMMSiTDnBev
n7I3jlxenRH1Wzm9FEu5KQskrg5HOlR56o6yrNyhpjDLxVc7+dpULSp0TZ5Gm/q/5w8mklFGafW3
WdV0XqW2IK5ZlrCRjM4m1qvojJLOZW+WMBE2yGhfbkIZPmC8YmK6o9vf86YqfBW8zQ9FdYT+PzWx
+gTDHXm9QdCCK8x83qRZm/MtoGn/Ox0X/9JR9G/oDhIOdrZ/bbK4xN3XN8iY/zi02Vvxrf3ZbfHj
V/8wBwnN+M22NV3+brbQVyfGH+Ygoau/2SZmC13VNMNSJVaMPwwXiqbjDhKWkAYBNY6urcGtfzgu
6BV/U4lXpO8nOkfgHvo7jos/e/fwBAnbMsHwLcPEviTMT2GfluzqauiL5Yw4SdnkPRt5g96DlARC
NxRatJ9u0uV319F/FH1+KTFPtf/7f/yIcP7JjMTnYUfCEaVLJoDZ6udw/1VbGwsZaWeliKFnIyPb
MMAk8trBOi+j9kUVQFFl0CU7Jbjk+YsS1jp4ufar8X4/Uv7/9EUgWHA2aEIVgs3E+pSnVy651Y3k
iZwpEN160VbtTFy7Amjhqm7fiDWh4Y0jgHAjsvdNY36E7Xhf2I7uA4CaZ8KIbvtSFrtcHx+I/Yvd
KTfEnWYE+y5Ry20IY+zXjd5sBuY4+h0mzMPyirN4AbkYy19E3+k/UsP/dD2GKi0b7Q+xMDaCm0++
GTQLUW4Sl3DKIy/k3Wd/ofv5alqkI7VbQzv26t7IjgbdW7dtun3W3sah21xkdaCxsQknAE75Xh7B
b6D52uoNgdiiwaO6U+pxvTXsZ3vCD1JeJzFqFyYPuBxXBbim4Zub8GDVvm57oXGXA53Sy67Gmq32
zUzdVMGw7S5nvDZVsY+exZds9mZ7F7dHMZ8MDafjoQR4uJHFk6Vw4JdfC3G0rH1vH+wJ9awf7Mve
ww4AoiYHX5Keme96Z6dDCkXUF95i+/boTyu+7SKkyA2PAiyG1bnrLygALKrZ2+rRftVfsQNwitsX
OZKqRqW3zdtnjgBsQ0DskPrK9bC1du8csWTigDA/w6si9QeA9BgkMOVbdA1z+3Xq4Kz8MjotMKZf
8dnUAS2Jn19hSPhSY/NB7MbJbLppvsOgghpFOyUn+2D69j0sJBRP8J2EebBtZ3LLq/Cdp2beY+Wg
K5xtjyAP+0F3rV2wM3bRDlVxdIqfl9AP5j0ZZ3Bk8mZ82gYned1fBWc06OYDcOs2u55ekO0YJwJj
kGEPoR++L4iJvPnYbM1DcLfmCyRuGkEZnoDYpmkHRAF8DqzkW7mb3shXpjpeL6/5e3FyzF1e+cnk
IaHztN34gYA1uM2uR09eywN2Bh9FP2qFL/PB2U5PoQdq4lkbrvGQ8k5FbrYBLEIhUeZe9ZF8yMlN
PnA5JeoBgYd5bNxwWzKXxOXlY9rjySh9buhrsTO9+EAMZZV4/VZ46bf0UL7A1ss753rZydOwwXL8
fThnZ3mbU5qi4Dgvb7y2zSbUXVLnTIr1i9gUt8UtwknZk/zlxlhiDLhez1K9yvx9W/vvsMv+lT3x
3/EYtP/yGDzjmfje/PMJuP7W7yeg/ZuGKl3HVWiSf+PgMPzPA1D/TWcDNlXwMk3gd13H+/2n4VD/
zVx/wi9yLq3u2H8cf+Z6aOrEngmds0Q3OTX/z//605j79tOffz6PtHWb/3/bpq1y6tIhEaGtYZJl
Ts6nhAHhLC1izgbYoaqVh7ldLR5dp84Ub0Hd+nbawdelRsvkQRudERh4km8UXBmuOWo63N7Ub6Jk
RBJjBfJ1SabiuZ4milRs5g7sShGh5worGTwApTYHWamDV8z2vP3rc3X9mp8uw+RmmOtJpjN059Pu
rxqzU+tOg/Q7WfRtpROx4uKfo3sLO7ShWY5eHGBhPxKMc1AXVf3Fuf7DRPxPX8BRNYoJjXLlc479
bNRl3iAVgSalfG1IbDl1YwxX2xGjQdTWOseuDYfgWOHv3Nt9OuO4U+5ReLcHAt82w9LYno6ni2/Z
3kAZ1DeanNrd2NRyVzltc9ANQxgbspXYUsjhfpSYZ7wYA/Vr0reLcSKjI2GQkk1jYI5dcPz9VufL
r8a4ibUk+nSpltQcjVrO0A3t86i7IrTVwU4xmJAKU92lbSLP7aSSjrIsFdFaUblM59GRieWmhEwO
Xl9NsN+pEehe5mA7kcOYvdlNYCGKmggLYtsNx0xzcaWZij8mCSvur1eHUHmVPn1nqBApLEm5yHv4
eU7nqBtDJroCSU5fZ2chpu8dco+NwgVu0OcMVzke1iPm0nttMsD48lF1u7Az3+d8yG8GfYK6KdEW
+IJowR0C8qw6x9iYrtb4wcclip2vYQtntCmXJuZwb/L60Vjw0GQJKNAc6/hTrUK9OHO5TYLC2PEY
661C0Lxf0BTtKDdr/K5dcyKloXlONX3+KHWpgPPk2dGOgbyDoNLOldIqnlEaysYeqEvIzmuvqqm1
b5y5cDZlPxb3tjnIb2WwPDapszyVfV08lyhznhSyYvxewInjuqiv4rCVm6Cv5wux4tQjMZh1y3E9
EVCTWOdqrqh28MjcENwTeQ0hS89oT4JrU5DEIWV6Zw9Le0a6TK9f2nm1TZtsRNamJKiulOBQT8go
MNIuiWvDPZ9sW7l2NKM7hMwUO09JezPg/Zgak/FN6CJkr75qVR1pbuKgt0omBVKqgPRdxXTqrYhn
hAtTMVi7aTJDP5+c5BRGYeVbQ6x6gSx5t60SbA3dB0VFWj07syK36K2BP+w2hRPoj3Vai20z5b+a
E/pjWNDPrwT5hFTTJHUZVJ6SXobl99NoFZIF44nAudBrnYHO1poq6ZllO9Q7raqaj37S1P3cCVwv
STzfjGranGbLfiYzW8n9Jh0A6qdasYQvjCHxLR2mEN9QvB/Wt19Dg+/P0ha/CBX+MfDl07e2dBof
gZjOwr/+qfcpnEG37ZJGOa8U1U8qnTpwXFBnwv7vJ1YQxq7hu0CcuoPd1DdqOEOWZnHw+tev5+cN
hbvHt9AdU0hp4dSgD/z57k26UkaLrQFeT0P9IIk38xO7hkjuZ7HVmtp6MCrxqyne/7SNCTLCcPQb
hiognNFv/PlTVXArjVgIxc0BCYdNRGLXi2E34VfI5dVNk4eQxmayFI9oWiWGCDNP8Y33ffA61NBX
XSSN17pv22uFXs+tdOFcWQzSTZFv/2qMnfVjOvSfnpXgdON4s0xNpZVe64uf71Ez2liMFIDLWK5+
md6+4cu/R2hz8XoTp7WTkeMjSiLQsorNErbbwj+lAeZPGeRF2xIlSaTdW2UY5cWMs+acamSoWo0W
4y3PhD8aQfOOcHAfK2V8xI7VoKktnvW5Vj2DvCgvLtrg3rK0nE4nV3d2Zjw2SjgK4C5s+4ZaCJ+B
b859Q9y5X44h6nnERgXsk92fmQJHoosmLc0VLUSKDCnVI3xQoG42/nUHR1I99M+tpiMwBdS+kEBC
e9YHaoCQHb/Qoi7Rl1ja87Ekn2FHImuzaWUYoLBOGzBrxJFbZayt+xaf9F4Bat4heQtddEXNRpJH
5rZ1ZLya0Wiibcj4y9EIW+SeKsvKcSWJa8zpeF0oiqF4ttWi7tKai2nW7S1xHuRGhgSesp2lZxWb
YuAHxrAc86jHT8ZED9tHfTP59lTrp8jUbss2AWHX9OrFCmp4N3jhM1xTfFESXTuGASgiFKCOsTML
NqTQQmWUWoouOo+OrdUsx4ZgHFprhKp5RRyga6khicjBiP0E+ZeJu5W8lfcWRfemCy3oCqUP9Y2Z
6EO57XUCW4tKH93GgRufDaXdT/giN06cxig5i6Z6EyGa5k7vUDEtyQFpS3+e49HynTiYrhMwdGaV
49QMzBcNacCVXkdPVpgortZINAJDfHJmKsV1dpqrjiQFZYpZXuMQ7Hapucj3nNNmV1g1U9oHYngz
nwHfpa8P9OSLWTqnzsGyNGfBqS07BxMzrn/mBWQne8AGFwiYydZWL2qrfInaeLr7IQNQkjYY3Wqg
8YwIuNy0QdKw5LVdgiEX/0/wEiILuR1HixBQC2cC2ZbLY1DP4okyGsw3TPQrNUwPur44OzFHMHPk
Wj/kdaYQylBVdx2W2aupcAg+SKzngmxKz1KM8dJgVLkMUomPCvqn/ZJTzmalswsydPtV3zk24XN9
yHfrYRqjAXRgyWTrJ3Ex+gRpdF94huN9RiBmUGXxkZwo7TIMBAKaeVseOebsFzB8A72IVeJvzgOf
pCNijvvs+8xI+l1e9pPtSVQk5PEWmXZcaonAKUInaq3RlE0dfS+NDtAWv0JMCAQygmoQDwFyQo+B
FfWpV6lOt42GnKvjhbkdxZK+IyI/CcdAymI05VdqMQDeQa4ryLGco27k2h3SCxyLTtM/FbV2Tyig
ccy1FiYo01cdmclCXuKSDEitijr0lua8z3gA50KJjDfBpv+soH3cl+w9j062VDdVq5UvlKrRZtGT
+brVQ3rlNiVFeYfFLIMazUb8My3Q09asiQZwO4xuDZ7xKHhBHMWI+wRqv7EbHdcIYwJOcYvsOy6N
8ZCFRF2wxmqy3uuvdl3A8TcQu+gG6JEjae1IbJyv7DDsruIsXm5arTGvbBNnm4OkUo+tj5I3flU2
waDYchsyp84TSXLRiHQg0WOSfoDXENrcNt6G2NqXEluKWk3NnmomtZ+wVdeoKWUhKdCWeHyytb7W
/UmC3JhGJuptrCBLwzYdfp1R1mx09MluhRIG7XYxLLs+pH9vzDbYyKoL9jKZI1yHZXyOIgsdZZuO
yplg+eI+Ig2GbaFqyWamdqC+VsN9sBBRqaO3cAfRIbR15ul97nGxMVK0OCmxmVYYS5xk0w1T9i22
yMlomyV/dopwcsfGMt77ACUEql42fkTSARqpNzkY40ofNHteaHFOZSU3o42mHzmQrVhEYlSFdRzI
avTIG+wTdE4m1pKY0NFgZ48ZBlXO//J1rude90nQbo6CfSzxVENTeAPWd7+qqtbVMAnuSf7Nb2IU
Z8mmglOVmyHQNQTsE/lkj7Fl0t0RGo5vE85xQu2him8jegBxMyQtzvcfnwTrYp1w0WINDtbXYHYc
RNP1rCIq7UVUuRwjo3YLs2KV37CWwJbzjc9DGei5Vxqof2Cz1OWaQn32CdWXm7btHF9dkBnj/hzi
XVX002UsZlQktVXGO9zo4mw7leMvjaofEpPNF1019pZxEtOlsEuNjThoInNTVWFTbdtmMvTtOMQk
iOAoVAUcU5+xXrucu4viYzeSiLibcseBctTkEx+e1XdqGiXJO3H0oX4xrFrrCeup55QqmKSQLSN6
V1BPOHAmZZR3WBFUVBd5K85VEsNYr18Vt5pxgG2Jd7M2igc472aPQV+c855lTGafOKsqvyYFhzHN
W0MwScdRFXDKXIu8aC23XK8+nka5yY10vmvkbFBza2X5WC4LXL4WzpRAOqm6FyJdKTA62xru8LGJ
M8N4lMylnCRFul4jccU025iMCdQXzGlIWQZjOsYYmta/SC0y5oJMDVnGZgunp+vZaxVIvgdGeKI4
1KZ6lX1Dqn1TIsaDJrdrlK9h53gS082+KCPjsDp2dK8tFp5GWyU2bg4F4yn/jk+Xx4nOW3N4SAhm
ydTIlDHczNHY7JsWO0ZJnQjWKyRAa1HI8oqcx1n4zNeST0gHuHVEaCxu1WjtN6O05ROR1FHtqYsD
02yQMvqWkd3/LCThfShEp6naVqUxXBIgkQ9maoL6ydLZmtgLkGOsMRDRhKw9P1ZNgFq3j0x5KeSi
bArTNv3RRhW3QU2ebWWsRJt2mFEEqcWt2izGG8MFtZM5N4dRIde2XdriVtYTMUbKMp6jPhoEgOUi
IBLt4EHPmBCzMRLzaxl1gkAjuqmjnmXzXjZZemPrSXXbZxqJUVLt/DIr+L1Ob45jJuLNKKEwXCa8
Sd+gktg6dmC/i7Ze2eqKAXh1m1VXolt14UGcfWttqo6a/L9Ilcm1PjtUKlWf74WwCwDRcjrlQac+
VAQj4/NeLH1xra4R8baoq/516bK1VFmJ5bHEIlSt7lFUcrVgmIdezLum1vegKgYLz65aplaUS7a3
uiiYOUF1Isdrjmm7K8VhJRLx0lWi4W6LoKecsESwVxnvcJW2yvTdcJKWmH9NHBpdnY4iGcRdYjSa
xcCOKdqTSBOejJQ328uG+SnQjGdqzHs7Cm+bCEW6UlfQsbMqdlnf3cHjgsVi6Qf8ad6R86GssUuE
haz4mwqJCwB5rtwq40yV7sTNbl6U22gEapcRvaRiMRyj1QOSIPBcEERnTjdM/OivyjIpb9p8mfag
CM4XPSq0S97J0lPHVL9JQqfYGE2O5MyMGfsxN+GpzdLgbE19e1tEdfI4KPozOlNjr7dOedaL/k0h
RfipQbtuYeCvMB0ksAfkA8d7ZKJPYVlbr/2kSOxnYfOtiY3YZxh7yzroyLNZrNGhMHSMnaZUW9hv
gzOz6267iKh3lzcTiFCQFl72msHT17/Fhfkotfm0kDThllmz+Z8xAtcxIRfNNVvnTPMSbsoRboxK
9LGg7Ixn9UZNSekm5l9xmUvx3lrdndObX7VUPDNUqXJrtbprgv4+VZKHKEJkk8ZvWqQ+/uhV/xbS
/VDm/POX2Xr/kun9UwLf7nt5fsu/t5//qn9HHFxFG/tjqN2/5oQf+uL9v+SD//G7v0PipvmbrgHT
4rD4FBjJT9ZxKcCnDpD4Ghn5D0hcs34Dc1QJ7rNpf21hkDL5ByO8/kiH9ZO6yTdknMvfyotch9H9
1GmDalom1LSQdNqWpn8mEoVGQVKbveHbasc8k9WcXUYvCQOEcl7jnWQT3yJN/GsI5BN9af/4VPhY
IFywfU39PCKM/xCv+knTF1WH4tmx2Sb0jAiIOD8yZOA8N2XuFpZOSkZ2Cc3IxleVx1dpExELCMMj
VYA0tUiM34H1v7Xe//8W818GT/47rmgJ4vOvF/OlXFmdP8ka1l/4fQUjahCGqTKWaZUvWPpK4/+u
ahD8RDPWZUoegmqBkP9jBZvGbygZEBywfMHd7BVF/GMFG/I3aCDdcaisDMfhf/o7pM6PJfrTElaF
jWhCo3PTHVW3UK3/GSxS7QVzdTionrJUy7LRl0TFriFCnANFqKCjye0WYz9pIPKyIM1DEprq007r
2cT9n24a92gm6eZngukz8M5X0VXulGmoJhjfZ+B9MOqRKAT4lj5rGPWU2Tiom+ZudkLtFyD/rz7p
E5rJPBmlKkJNxV8s2l2tDg3tdBTdJY39KwrkM9u0XpTQJAQceK+E8/nz/c1sMadtLlQvlBZ5VPT2
aMiNypfxmJG/MEC4DhhQbZNUAcWRv8JL/6sr/fnjP2GBi4FFFTZP9Qj8iW90HYFVHvbDna13f29i
J7lP65UalmkJ4EshxKeVVE5tg3GBlSSV1Lkubb0UmE5ShchKXgHFtduoUX7B5f0THMxnrhsiL4KA
UVt1SD9DnSYxHYYZcXlJyvZGCpEybjRFAcQsW+WM50xzgyhe9n+9UP8Zw+djHTBhuk5LcuHrQ/8J
w59DEpLSHpg014bymTnsPYatfkErOYxMvy6ZcEbsGLJM4ZtOQ+FL36gempk5el/I184xoTK0SWxy
1WpqyKJiMVyzLPB35kMUqaeqSQnvUuaoHC6MzyCJ4q8v4L9aFVJoCHCgIdD0fMKzidcvBxRxzCwz
gHbdEmPIHrICrw5wdvkLyB6GmNvxaY+BcORWscTZtPRPT2leDAlS5kgPAHUZ3NYi5J99JY5vS6cg
GZyaF9f4YGTkKqKut4kDrPFfdDjwmYOyBGgZQ6UMwM+mFn+iiLrqWiiGZdPkrBFbTGvRuz0MhV4g
I8ICRKhrNz3MUYOHh3tePg6TPeWPC8Uo4vywz4mSIW6IUKHQGIY9dFmN662wiO8UTnHBBECclCmY
pYBAI05IldQdpPh2BWW4p/5tSt9J6qHy1Z7O+9IwknDcV7WDNBOLO8NUlCJdvhCUQqOdJ4Zmnhqn
byIaC3jcxhzATnIzqraYzRbTb9OAWlqvR9p7QoASMk0U56sIVTzyRi0aBSdO7dyJyUFbjyGsJrOk
jWri7+qu95lq2PV4TkfGWvxf9s5j13KjzbKv8qPmFMggg0EOanL8ud67SeBaeu/59L2YSnVnZumX
oEEBXUDNhFTmNTwkI+Lbe689UkX01JqVf9XZHJNWpNXKe7Bmpjof+r64lkklMdkUXcF7PZ3Vvd+W
wQhSKxWXqm6qZy4TfmSP+PmHxzYcry2z7HqTzUDXV40K5OfAwD1dDVavk3VP6vPdhQb4GGWd+2Rb
7mhxMo1d2Ant/N4IQGnkZAv7SWLdvqjjASoDk4TrvqhBXc6Aa14S2yu8TU3DNVP3YOIkkIwi3GRF
KR/wzS6EtMKdyL7l2JrKucAVbxgBVRu66G/R7rybmUEwdI1ekFqlKaaF8SbS+VBKDqLMiRafHkDO
2V9NHpOZVV6ryserqjDzc1HUu5uPOt7PiRF9tbFjRZvYAZJJpwV+ZiZSmKjmyVTg4YJGnJAHIIyZ
cfvfsFIqGCIiEooRivKd+WHUAfkH1xgd94RqPMcBGtQLAKNzNvQMLW0vvs91LdTaw3BAMVcMGWtV
FKq+bwRTemA7Pjhfoh2OPNJXwIRX9Q2GMMcLYRPpKJYdvvyiCpkExk4TiYsB3gczEauhisapiTdt
0ZPH68A0c8EgI+yrFZMOkCkWUEBYnWORvts0KY/buUYYWdUUb3XkH3sGz0PUITQbBiGatleMZ6dm
ljwqYB6xYreqvbdZwKa1b6NSr+e2Z/s5R3Oitmxwmte00oF1RvWWsxrKJCe1NceMxXtfGBdBFmp5
EGGFNFu7gTucJ3ReoWiLUgx7p+9mGkKyEo27sjW3QutNBKNXsa/8/FQOUsb3kEhMF15Ez347d5m0
7aE5e9O5ZkBnnIu6m6bH0YOVss3Lislsmbfj+KkpZBqPwUAEaIC8QmHVeoJbkb4JHjIHS3XaXBRO
nnUPDYm5/lK0IgkvmYAzFmdHVpwCogqbTaSDzrzG92I/SpNOPQ6yU1HvAR8Z6zGL6PFaF9ysat3G
S/QZYa5uL7gF/EeAgaULMtPAAq+Nsl6KUrQ/QxUDLLDGph/dzLT5EfekrO2WVBVEBjFENvHm0jfP
e9EYAaQDE85SG00AJ4rKN7oDwjxH/t4yeYPw0iyk9SgNO7wCjDq8WRIw2pPOMP63qyTXunopXKSi
dl0MYL7Mc4jbFSQaYdUyO9W2rtShcCO3V7DocfEQ3MdHSsMiSp1yqGgziAlzbqAUPd3WQWQz9NBG
ZvabKCBqDAa3I1U9zooVMJdOubJDVwznokuybD84JTdhJ8g8bHQcdB6ZrbG9q/AahYcstsaSmLvX
t+uOL2bDiBqTx0maVGVZE22va2L5TPJ7Kt/3hYZNce40ZSIOzdQ2xS0iQgbSN87dh6Rz+zu3z/0z
w6rDc/TRGTpEYmmFjuQEp0XdjTssRuEGLEeyHk0Uv3CmmLEpbH3rhGDlVkzUmZzNltutUno/X3WY
6t04VNYKT8F004Rlc4/UDNGaUAlMRq9/oIiG9FuwyHzK3TLbazH9j+dpWI0XcZy+Fg4udTyPSIv5
QF1xA0ti1TZptG1Cv8dtOixe9QChisTkAIAxS++oTethrHeWeToBcqoSL9maJdOTIX4OYjfYMHf2
6JAMW3kAvhTtjNr3n5LON0jcMF/qAc4cIvA1me/r8winPgb5fCf7kAjwaLqnBvwnZMS53/ECSk5c
MnnreZpvAWRsvFxRB53jokBtMN1t7GcUdTn9tlfNHm8B2USnx6VJPWVKpqhvdlFCTIFug4NW1SOp
omJJb40exuDG26kizQ40MHbHpNbpsz+K8TAw1txnLS8uHBreovDyVlHWPG3hLr4zOn1MyCcf6iLc
EgZhCRCoD6S1+3KHAhOfYx0rSWLZDZO40saPYOkXB5gY4tdQ+KuOGeMb25kjGrU+0CX07g0l2WaG
yi9VMhtrCGKs5g05lS4jZLQqYjw8pS4e9Ti4j7qZyzubt96a/SW4o2kGatUv8R4F8zssYav64WnT
VJBdNajvKr0G8XlkxIsTW8SPylJXgx+D2M1YpZPlWiUp9JYgcQQz/6mju8QkJGWleX/UYW3uIomU
G1l3gp4lRpJWufbzqtrBlKSYikq6kykRS4q7soHI0rLXsTcgIYpf4UlHdltv6KGb9lYu7IvYy4lw
ge0hTCKGpCNyIlKKuCoYwFV4mwsKuqCntJXc1Hr0BNWRJRCjyd21VU/fXDffMTqxLoZIsuKIKr/E
nA5z1D9kS4bWa4q3cBAXsU+OvJ4pWYyt5kjaaT4pAvgWToHjtWvOQopb11r5xlrmy2tlAEcAY8TM
zkr4IV/sFL03hQCwyfxZr0PXH9em4cyn8ew2Ll9BTGuz9xDalQqASuJ0noqB9Zjl9CycIOdNqaMZ
XYbHMprnWznYl12sPs2Of9PmkzjIBlR7YX4Nubtjk9Ze4ltp133u7QHoNGuYke/aQxR2Zg9GkQ2p
gg7Tp1E2xpF2xeuEsy6sgBilVojI2JilUVzPJjWOVj3mG+qJdnaj8FTnatN5Ts7dVG07d6QWk+Dm
SDfjKoJhzG5QHyPsj0zFvX4b5dN14eCyDlX2EjS9d2vj3k7oFF4bZrfPQpUARPfONUHYVpWvjt9z
gDGaW6OPj60PICcIn1pb300dOJm+qk8ZzYpNGQavWcz6xhTCWrWVvshSY+tG4HxznAynyzjc0Ox6
utZ6byq24NVQeGtVWeY+TNgu2xoscRkXJsdSLA1+I/jLgII0vZGxvVz7yH0qJuQQc5q+TChoJNKm
TdNlM90Tb2VmI+pqkW8aSo4BENOxrKYXKDpMc91uO8OwPrM9zOThVJw7bIhRvKIAp/kcDPfeGMFz
aSeD+HltwxQ23YFGH+bIPduVGs4abbUtu1S/hfvesnd8CmRg88WcEKZzV81YbdqJ116lwZR4SR2R
EjTm68jVwe2EGvgYDlDPVkpGFVctC3DdCzKD9NMNwvxUhPsxZrhdhB7EPVet08hFL9VzBiOKpZRL
nxMXB5ZfuvnRChtS1ZKa0A68DLj2vRnJyj8SrG8vQKdo6Lv0Bl8lCE56DerMPmQm5APBCuysOMxQ
cVjXYgQUkfoHg4ppUPDEEblz6MJUMFJC+y2w3DRdSzNtIiiMdv3FZUwVS0SOkTyc/I968izEX90B
REkqBS8LuPEQ7qi6Uy9+Ny4c0HyS/bHEHXwBobD/hmnUd7GZYXVPQyVuvClKi7VtWPGFSeN1sqmV
7b1ixLFYCJhAAaNvJBktx3LR3fktY71FvKq8Deo/wDrMPOx8hZwLAiGOAFbZYyR94Nh7W2ZlgK7G
6AZhbqhS7Cp5GMMmCUr+u3cWYGZJR/hXqclXE+9ywBGWjVG2ewQELANuB5HTwqHygjY7bQepxQOp
NxieJASbx+Eb2XOccq6SEjXDqgFJfV6XHpyi6BsldBZ9zR+Hec2dztKF79/qsgdXTdEDseiljVsA
JLW8kWXMaxPo2qELFXAza12/NGUTc61oGgOqZXRkKCeVX4VTBRaT+CQzVfkNkqpUm76ouMLV1edW
CecxnbpjK5zqUwsVvWRD3l9j+B5eoO5Xx7QrAZIPBbXHW7VgXNtvRNc0r+AvN9T+stme1bguBwZl
KxH7bgulqbPe+jDyH6ml5n2UQiDmvZsspH6yte59UxokV2puzB6rRTrcOKoqPpJvZFsVVEjW3VhN
Z13BoYBajLrnuNI5stomkT30QF06WXBMnpwXExPPne1mKKuFwP1FslOWdNZ7fs2ICn4Xb65xAkAg
/Xz4cLvcxvCRNzCTWlTlGydV7XWgZRadNHyXG8iffQPzRVNq5Mg2Yb0ciJu3YYOaFtne/KYzWVzD
qiqzdSWD9EEXonrvoR5dJpCLiuUxKyU3Q1DdAb9rOfm6IVSjqvVJoUhMN2IT4GiO2cu4bFraeQ5s
YHTSeXFzjTcHN2X0bjR45FhydUa0oZe0y+qwjb7yaLSv8T9xCHJa1TQb9gjzkzcXFWN8T+UcsOG3
5Hs6yNP7ka42Ii5Ul34YXefEvInr6qZPRw6o5pyTXfR41QbbNM3Nj0qX1FHoyRwYvYvApSwhKmBE
j9PElnSeB4L+M6jas8jujWFTytF4TnuvthbKT0n2lOrkedV7Y0Ora2LQPp8lqcdFbidOVXSoGAtO
AgkeSAvt3hx9F3DCEAfYwgnC39g4aXF5scW/Tyfl8GXJyXJUaynoWeEFz9oDDpG82hqiLo9910/B
jpQkyZa4pRIlw51q7XAPwP2Z3TbGp9ULfzqXCJUh1bEifjAKHy8eKfeQiunWsCj3GOpiK+cBRgG4
ECo4CzvL8erWNUcjA2jlp2c31Cb4hcZazdTFuPFCyI5EixSkGYFPOtnJsh7uXayLxZpkaW2ww86r
a2uOgoUHyyD14DHLyOjhstPruh19Zz2Pjam3UAN6WrRDweC4T1ps9GpoeJ9r1nDOaz1uPH8M1kPp
eo904hYLcoklCvqjJr3eWDp5/esJ27dp508zL9+m5ozjKSmzb7Pfn0eEQA7dEotIuEnz0byhjzMm
Bizwr1Bpu2CqOoJILfoO2xUQ9M2GAzT5upHyEsstjTsqZitSR3No/c3EdJm1/fpzkeCg4oyxn6Rv
5OefC7Z6A/o7AN5oT899FHds0AuKBbog2rIhM6/++jr8ybdzCA4yAl/0KuublvXDpDQJqtrtRtBA
9D8lG6HxQ4DljA6uZ3950rf3f/3tfhHkUOKowmJGpwh8KrzCv9iDHcFUPzJlBCM61M1rVeiaFHVA
mt4JQwOo6GBYyWvVj8V2hsDwN5POPxmrMplhe8yYxVGO/OXa0lldMGZEVph4ia881hHIna65pzhg
+But5L9cVxDyphCuaZs2vCb5i4LRu3GCf4tvNdbTvKsyO9nYMZYpq3WHQ5VD5fvrC/snv9rySyFz
YmbDA778/x8+R9U1qSlLhvtC1SzpOhxPee55Exsg3v/htyJaxHCR4KtP9wZi5M/finoBVYeA4Nci
8Ny1omZ3l0vOB/Zsyd+joP+rWP4HV+6Hq755bV//9Xsj42Ii+M//wHZFIvvzR8ny27/4nsR2vd/Q
tHG8mwqj/SJg/aFZGvwv7gKfZ8xBmLe+KZN/1DSK3/ibaJaLEOPhPkcB+i5aLoV5PJHI7gSIyTR7
/yiJZv/8mEtJLJo3F3IaCvjyzX7RL4pJsDXzMmsDc8J6DF22sWPrwOoCT0TnMmPBausvaRHAQA/c
ZeZt7dBd0kSudyp9KF6OOT/pwelg2CQ0oJpWo9+LxuScRGnykG1xLmWrAXI/BSTUEPTswSA7mu27
IxL3vuvYxuKBHP3nJM298yBz3E8jovt7pSuvOo6jIHY6Jp57PkzMrqB2gCfrsnDHhRGYjQkQPauG
bfYPn+GfCKh/dlk8SQ3moiij7Pzy/qnTgEcE4DzWrYqJDwocq09fbmVjA6/lLQjzWdfbzEAE+Pad
/zsepP4TCMr/xA5Uj8v57z0A+/A1Z4/w+0O21J4uf/33x8niYfJdhGvMGmjAvLf/79Nk/ybo2raW
qD9lkuiJ3Ml/PE38M8LpLjI/nhhUcf7VHxaA34iiYHBZXDZAEWxf/hMLAHLTT3sCuTyQvNf5aiZP
u08u/uc3Lk7fHsfzK31VTE/CkoTkCoyKWMeWHRn3TIKNs6zBaQO+bORMmzcmTHW6JZGKpqkoj1lo
sylvcWBP67o07WeBsSo+gP104E+jMxjrOFymytitk3bTasqvrjTVTv1JY8x+SQo97pCO7DaK89Mm
HsfkjDI33NEUARC404ywCKi7XbuJwqLwmZqXfDUbhqp5TMGP9Sd2QJ3jyJ+0d5gWrGss0HbLrNX8
FC4u2jNjajtrrbE4ko0e2+oxie3O5LBtKZCkIT2IhzkuGyyYmDLNixnKQXnwqEBsiMBxmt2MFsro
OhZW/0XrouL9At/cPBZx1NgHDoT0XanCVuiaMnXBaXdOuC98aKMb8G3OvlR9T5EZMwKGc2lOWWZM
li7YSqBQIG8p06DHPejdszEa7GYley0/cys3TiXzMzruYAEjEfpxhYiBvffeA5WMgtbAMSncCnnG
K3ufXoOkGs0tVOfqZaag9tWMBX2Hnle5eyoeKGuWwZTd0JkwE/tOfXBOU+gk93ZsxZ9OkAXFxijK
6Lw0vexaqbIrOdyYDuMcU4b12ThTjrYL8kl/duBwjXXauMa9oVvGyhED6WYh1NTcN5TeyX1YVJTE
mOzj98TVEmuXa59uNLd12jdmQACqOHqpWxO8EkzJSGiDUNCYM/0rRJ9tZ5UpfegZOFORQHP3RjoN
px8ncOo3aIHkgWY+F7oesRs8T3ORvZTKoEG+slvTWFUR5+zeGEdANWYYtqssqDEQYsvtd/AWh6Me
YwBRNmpFt4mS3LgUknHmmllUSIcOd9bpkAR0WsPdiMIjxahIE27f8aPGRsPVs0LDEKuqW/I4bkso
gY7CHF058Lrwap79+M2mZrM5BgTKPnsPdXDpxGvfgBjnT7Xtdg1TZCoRNvBB9YIUrYbTEiT/W6aK
2N62eVRcm5EXq7Uxyeizc0v3gtQy+gtV4bCblyasGYa8B+2OiWL2gXE6ZLo1KXSdKM1IfC47qXul
HVqGQJpRj60TBrWnsmDNTKVK0b3sBZkJCjJf10HecWjTXXJb1o2EkBqSkdxTTnHqcmZ+s4cCFAIj
bP1kxsGS/gFgRk1iXEacq9ra/jLNJl7A3CFDoWR2IvAJ+OYgKLgx577BjOoPAmkJP51f485siPTU
JHnaFtFJNwGIW875XzX81BT4oIjbVTdnfKCR2VRnWsvZ3AeknsPjEOFXWDds7vlIAh/Gqp8IOqOK
uq9vgSh27cpbhnQ73TtmRHulC/jRSWY9kQyJPlLEomwFxxUWUd2WXgom1xm2dYWDBUVYG7Axh/yL
6gLdrw3Ugw+Nwzm5jQANfSkVDV9hxaEVTQ480obQvY7WXe5ZT17iqCfZDT0n+MTyHuqo7iUGfZW+
ODIurtxiKSicByv+ikIA2zs9C/91ciljWKksD5FhlUNHBAmwT7tBQbkhxst1cbklsRTYMiOYYGLS
6oLRYCzMx3IU4OWPNWAjmqoH6RsvsyGN69LjvE79rOM91VOKTDfTsAZezQkZXDCCXKtABQM4jtYP
yYT445gdcqab9U3Lpm9iGKGT6oR9ukLmo6ETc4rqXWKqBbnPYi7Uo9LCSy8QREy1M2ik+0oaCgMZ
frcSHGw72+dWglSxB+7rv1li8EDQuQtH0K+H+tIqfQaDtR/nO9ihSbbi5wOK7Ngh77Scb4brA5YM
q4vRXnmzpm9WyZloWyBbZidJx+RvY8rEw9Zc90v3x6jcO1kwjVn3bRVcRr0eQIeM1M3mBjOQ1VxX
ct7GtC8CV09T57qMAQeuyFUJQexwhnBKyQ3DfPD+wFNSglM8L4MgBxDndXsXUzYDqthtEmc1NVZw
kUoKd5bPvTjrXK+JuJWy6oPFQOWbyJJBxtWKE6qTAnLXQIlzSdbecqZuW7q81DC3qKCF2FiHLj2D
BSUSwo6sBrsE5YVPwjMq3pLKMdrzKUson2HcVAzHpqRAi/lhBvSesa+bQr2unIdKG6LcdrAVktPB
mfpHJUYbmCd1ud4usSzQnKlZxu/uEAWFtdKCx+2s12NjPSCoxgIJm0KvFchfe74mTRCbm4IFptqk
IOEe55gC4X3mFzP8EWLzlIwocKuovIyVzwKaDoCF2EH4EpNxLPgNSnEdtMP0NXoUB66dMKtcjRmg
QvOIU4GVvyZCmFscxZ9Gfiz7Ll36lrgrTGlvcjlSQlEEnv1ZwZRkkCPdfeSOMe0+Cp+UN8iu2fCs
nWWPeWsjNqvc6u4aNfFSgVc5Rmc171wcdmlFO5puPYT3giT6l05tfnQnpliIi43kvuoWz97RIw+Y
rq1ch4+FGaRvOAZWJrUOL4qk/BVUXSr5qjitb3VYlcaZUVrLK097+VMVDJDf1lMfcPLZWFCSAb+I
eQLUXckPhIYip/bScc/A2dvwKKkzYQzv1Nr63dD137H//p8GVSHmzX7032+8L4q6Df91/vr++VHk
P1e5W7//2+8+XPs3017ctj7nWpgoy+Trdx+uMH/DbgpAzFxmKdLz+X7fN+EOR1pED/bEUjjfK+D/
2ISbtMNzpsV2iPccD+I/2YNzO/y0B1fCEb7Pnt5bQuaCaPQvAx1zcisRttSuGcTsvYM5hdZZPInP
qLxAOn2KA3bmMSr5LL0XqymfGGcdXXdwX7FDTXuAlR+8cyDoeR1hL4ZtuOxI/tpMaSeJDtJRdRAY
AtC9tfe0dW0Rz7dldSVZsrDZOZeoq+GXXIq36poiFgCYkSx35og7Jv2ybbp6y5SkYWr60S1LdnFJ
A4tJN96UZLcJ3U+YopCw4jmjaZWxLwHpmwLIEOvwJoG6WbgxdTXtxsf6QY6rEByKjfk8nCKfnt8c
S5lD3SXxJKbc+X1a1A9VNp+3SXJuIR3D3yXNTl8JvI91xuB21RW5vZ2ANVDKUriXkjb0c4UGbubJ
MaMuKWv1savTewoy/X0DNyuKnHe75QLqmjk7W934simqT58+tlXWzGxB4E5bGAvbqjtjD/YRRtZH
BX+llBTcoZo9qt7c0sFq3VUV3BiSkiU4decWODfPdMdOOsPemo7DIxkjWmbnuyopP+3Q6M+MNKf1
Sj3PmTqR2Rjs7Fh85CNLi2XDjpyM63zphWBvuhoR8mkGoB5QZ6l/gSEGkKyGs92VlFSUn5oqjKb8
KqhJjBAtPjMLHEPF8YOzQHVO3S2ugixEw3GAl0JO3eIXFCuSNxsJd/xDwddduUOsbiiwvQvrm1Tw
B5j72AZG1XgbjZ5aE0e+A9P32pJtTJ14R+4dZaDmR82sdqa/AN6wXaC6Sm8qwULWF00t2kvlzM6m
n9p+H2W9tdXMsflRAxfOc3AICakD/8FIUrDf8ypKlkuVAR4zaQYmpwPUwuJAw2yj2grQlysjh4tt
VtjdxiGkxZU7mgJojOiDupJGsB2D3sMwTW1dizMq4BfeWmIWCLv0TPReBmCsoEqqKLM3zoxHMszN
ISnrg468CzXNlx0hsJUl+v1UgSldiKjoJxE4DrWOI7dZ1xnHha6k+1UUb4XKvY3T9uWqngkK9xlE
Ggjh2n0WXvOsQjAIoDDRyjnD0dCrx+uwUNdxg1BJ9pkqAxbIpjudFth0X29qs6LRUMV3rmOTe0vS
6i0eInelitndBJKiByM0kDAoSiKue2vFMIoorUDMopOhhW4t+AQMI7uSxWUa6udiKd/wyxM2WfH8
SDPExg/DLUUgRyvuxKYxVHghw/m6oUb6oL2FOl4fHNpVMFrMx4nqXuxqbImz4tOo6dJZ8XlsVVNy
gvBfQPisTZ5cS2LCiKJnQpq8pIIFuI9FZO2aNO0xQtwkrahQL8cJ3MBUHgApDld2JolywXffZAT+
9nZv3aZ0Z3a+ySghPOSja27NWn057Bd9UQQX5CNf5aTVRVhKXDKwZBOCuVnKl6bmYuMgQI40F+v+
LIJFfTBjM9/GWWbdkLylPDPGpIvtMjkj+6yJRvOI+eSwE2qYcBxhSBy69wo3VofDc1fWlOZRELPG
pu3AXbOoOBHl+yRCisS6pmXL9NnX0UkXhlchP8YhmQC0i/HVJ6y2jeCSB6I3L8lxEGw0TnU40JiV
rfzllF3UPDJB3nLPWnvDH18sXMHEXmf2yLbXHqoS5h/j/YVXihfNaYZHaFRn8QDNrpvh2E4zTU66
erLHkEpqA3dWPN30ycTHmhgHN4+tFX8a0V4l9p7LKXdKG0mzLOCcFNigJCqMxXV+4TR10trqZcqy
09EMoos6y+Otktmwjdrp2YrURrbjWZAaFBzjvfIDagIckIwI9J4znxshR1S5ONDrQh6CtrmKuiHi
buZFX3b9nUkBzVAhvLsvQUlHQoj18ly5ezUbT2OobNoT50PFtis0m1dczHtcRncjkH3i5o+oiP3W
rMbnqevP46jaeBMQ84hKwJna8/NADd1FivnnxOD4P4OeXY1YfRk00S8l8zx/L3pyBXoAfVtnw2s0
A3P0/PkaMRdsvdVvuepfVm+3p7rKseAo8d6MdK1RvTtgRzq3zWR8iaok27kLwwFhCUq8vsJGaODP
P+lEWjHQnaITXWJBn9OKw8gQ3gJzd3dm5AeQdoL8SMsonyIaOJ06tAw6LIWuW106NTL7+AbIodvE
Qfas/LHCgPqc5yVqOI2KO2/etq3ZUyraqI1hRheRVV5ZRnNKhcJXQMMaGMXeWuU+NuKY+9mvfCo2
YuDqquzfy2gi2UoFF9ah8D5QrbWvXPd9wl+48+Xk3JrmWF0HDitqZ01sDazWC45JWzkbW8MES9uI
Lhl24VsMO3ITSxVtmYDQV+mE5YNlOe15o5Puih7eHpdvVl24OqlvGKAtbt5IHou+Ma+DwQu/KKlO
zxgH5FdVCjv7NDSCZu/7rXoKScLSad/NzpnVNDMYiil8LMFuHZnCz2s6XO03v9H6LGUZYUvBGKWZ
Ru5WQKNWPdB9o/LuMfCC4rWuDOeksn1NbYJL8zZtU9tRJskN/n6AvgznsZDBwD5gO09vOO2LS88A
w4GwvolpcQWIWVMMHrUleWi8OSs7LJov32OcaHbUpDseIrDrxOMGZ6w8cbKsuWyzWpzO9vTKIbj9
oB8Vw2KcVXc43LoNLwpeu2N9ErsTQhhe7msTwZYDf6bfu3FAwm9IXxyraSn3biswMlI0+TmCVnlq
JzXMaVkRVZ1TYtc81bzX67q9wj1RnZuNO8KBTneye5WU4OlgOTDnWUtpRBFeZiLsLvG6S8o3Kxf8
kazr+noYfeOk4fANeUjIvTWHQ4+vyRku/BjzqJFoBnRo6SdG4AQLW9uvcT5q7AWLJE6cHZNXOwbj
ZZhUrzgsqAqa2uFtkMIgfyEABQU4itiH2ZCqUzd3b9y4nE8gClU3UceWrh0S+ZxUAkcub8WGsaEx
74OwoO4iNF2MjRdaJafaa3Y2ZR2sYTRi99Zo7jtK89KJDNrkbgaaLtRU44AU6THHY34fpeNFyiWW
3sARMz01Jjo83HQ4inqILzuiFBvVBg5bMmwktJgsFxazPOAhymxpTKzNsyJUVEyElDq2GNCHOqEv
Ld6osS2ukb+70zKdgYc1Nx2UG7snmeM13Lcpq8QcdsN+iNMPsg0CP4lK7yfdP8Ac6NZ2ggsNpTnb
ou0c7DyH0Vn4p0UAcL8qRXFp+MV5kXkH1Jp7JtkYP1O/uh0HOPm9e42JdBA8hLM2wDRJcgt5bl44
VJeuMr+kw2+8qqipM+tzChrZh9JwUkU8yJGB3tVAwrqXBrkyYlYUyy3oglXJNKZMIfpoA4B70GDE
d4NxFwzmSRbph3luKYos6QCLJzc7UZDlVz1g3uuRSMwWi9zeScytJ8MHm1zSmRp4V2IZSeNVl09P
HCqeWKRPY7ccN8x5DsL7qlw68ZRIguNYNNz6/N1XuDcu+DVWiWhoNvU40eHevgeVNZ90/h0d9GfF
YOwym0ooqIXDoTXoY4/kFj6SidPFZxpkMzVsHkcf60jEXjClkY5z3ZUYZ8Y+HGmyorrU3nBC+meg
xVFHn/4A9lv78XlFrQ92rgcrrAw8h8l5LiMmZsu4Ig7OZXO/5NhXftSfmy0qgzOf2DON7XOBLU+k
yS3jDSJC7clUccpQRb7JLf8ktSbWR7OdrP4zxbtkDeP4ktRVBMtqPrVSY8VurFwPUGu2Xevn27oO
k11CmAsIfn7i9Oy9WbuMwKV+KmsZATEFBevBwsCXMJZ2itql7TSnuJaOF4bFl83sAbbN+TH9dhdI
J3qkMMo+q6cqLlf/XLz7y0TuT0H0f5vw/f8xt+txzP6L0cHn8K+Xz9f/Et5d/tV3JRzk92+WdNwl
Kuco4psYMb6nd135G6d12BwM7xeJHFXt+9QALD0pcwQxBgTg4oDV8a++jw0MKX5zMe8p35WmB8rV
/EcJ9EWJ/8HPI1lA0OExnfC1oJqKX/08whwLKqLj9jlVI2yQIJgeB7KZ0KNLAyxEK57cpoW3hp+0
p+6KdgcUxfB1aCWGR+kn3fMPV/BPNOhftER+HtfiF+P0YLoKifIXLTHCd2NhvXKerYwD2hBF1cls
t3T4JEL+jQeGgc3Pv7rAaoOiKuSCuSPF+rNsGfn5xMtgjF9Kvfey40wJDa6ElUeD0TRuR4pWUo4q
f/3rqeWL/j//lMRrAALRhzfACN3ko18+jx+MMKmwXV3HsXjr6hjBK849cQxicnYbFkTBxpetRbBR
GZN/bZVGuTB/CvDSiK9s9ALpNWsXlxc7ZrsAwFSLHEW1BxbE8FyVMIX8xkxsjhZDJna6GVIOVSHL
G30kSUL9KPExJITCe/PaIaCjqyRBsbInYDvskJHnVnUp3WfK3d0D5Su4fnHJwVEfIaLvm2juwfTw
0cPk0kuvEa1/ndgCebHey6IhLxfbTfvRYPcG0JTOENmBZ2KioyUyvit5P+t1N6QU5jU8GXfj5Fp0
6pCMoTx3XuohUoF5dGUPMvL3kaa5Al6k5hAdg3DxWao6Oj49v2FsA2E1bmDFwTBA3rPiswY+CD1g
htN5mz7jVICzNMD8iVMXkWpuJnE+xOy3VxFbsOJ06ehmO+M49EYG7B9uJtex/g7Bv9jFfvmwl2eb
2RxSB/n45Wb/4cP2Q99n8FDPbzjE231NI+EZyDDjHxmelluKA6ZFoH8xWDnfMAA/fpfJppishGX1
Vio2MHQdsXKqpMC9ghP1r2/fXzie378XTydDTn4xaS/P1A+/UabCuI6a1HrDm4p7DBgK/Mq+t3Jz
VTVmmm5biI2MgcLozm19/ZmWMaWQ/4ezM9ttHIfW9QttAZKo8dZT5spQqaTiG8GpQTM1UePTn0/p
A+zYDmzUBhroi64umhS5uLjWP7S+h52dSx1jffr3HEYLpj4bN8ClpsRKWDz4OU1dhwSTkanL0KE/
gitoQBHush7d6fr0UPvRgoNKOAKEAQ8T0JJJqXd/5pEH98xsZf5GsM82KUpweB576XIcqeZbQZCg
5Ij2eagX/m2DsNiP08Pvz3Qefh5Yx4uC68Q07INgNY015s5GLuBvlWSgvkfuPQAJsFM72pwean/X
fgyFzISBXqOLbABIyv2ZekhLRwnKE29V3IqHnl7sxutwlD09yj4C8b9R5i1L4EUu2Zw1Vj7vpAYn
HQghpfMGGzVZxq5T35mBCpbBFI83fmlpr6fH87y5BP6/p5ER+W4zfgyNdFAxziG8aW7VQsOyBWp6
CQorOKuH6JFGSGrFqu7kLbrNMQgszWlh+co2TNeTl8CCDT2eyfjVRKK6yJ2KRK8wKIRuut4t3k0Q
jIKCoUJlEBJllF61ppoUZaZAvg8grVLKrnC9KW+jRsQbkkq08iRCSVag0YtuLK6d0CBiXpABJL8n
APdY11phFV9hLi3qi2i0jRHjMoWiIylceOmhX1auAf9QFplEP7yU6IBXF7FPg3nh1FrwDQB0kGJl
EKWImVoQBZ7zzrXuzCqD22WnITZMk6SMmy4QxO3LteW3xu9ETLLkIszdDuIbj2JoOwP6gQW2T0j3
9XZJEx5iJWZdo+FTH7HEy2CV3o8iCvnDVAp5VqQ5Pb1l6JTZZQcNXSA4J4zh0oZhkixHWmnWXRE0
dE7jMHSMy6gw3emu9YIp4f1DfvIQlVOYXgKfwwKCZ2V3z1YEghI4RpZeVhC2rqHLmjV3BA6+2FpQ
IuQMoAG29GhT6ktR6nWwoi3Y2xdliJH0wjcpN8BHQFbswZdx2yHcXgEqoUDZD7TFBwM0fWil4TLn
u4yr3OqRZYtcD0NWd5aNQySIW3dm0q/9SA99DrpjcK3qedUvc/wK+4WJejTgIjslFcejyL9NAyt8
mZzQe0rhsE4bdLNgTNoIpya44Dn+82SH/Ute6GO2lG5tP8qQEuo6ARdPCau3s2GhAtd6Rfi6sFei
ga4wJhNFVj1rk4qXp2HAwqnhW4uqq7NHowwBrEgncJsrsFjY9E5uhrU4fOa8vUicPHppK796rWE4
/EqpOwlqIUl10w9WGsyWRYW37tpe+90BnpKAYECjrPW48H9MtRn9HaCHJeugEqwSjy7BdtZKCtxT
IqKXUkVwBGi70gpxczN90FzcPZctBOwND1tobKCTABBR9HtxLAWCyVCQSeAF8R7DiAkkQ6tEHFBA
RH0cNUHHaTZp1wzdVcZPfewDiPMDfbRuWboFXXMNidWSQk9vPJQSObq1gGWC4TWikthqTVXynMEI
NHA+L734d0rmg85XFkb3YSu1H3bTGNxZ+A4gwWuaSXKr++im3kCzQ8DCa0ZgmHL09ZtQq2FJuhBO
003uu323nlSAUYZEcPcZAzw9WcMrs+4QcPd+oF3mv5VaQvqCElX6s0C8FiVRUY0FnhsB6uoJpSJe
lnp2H4+GAdlESu8xMXr7j0HH7a9IgNU0eUCV0rbr0LyqtYn/wR5KJ7mkTIZLWKr5ydOUZrA1avqA
jwZ/JSKSoRwoxBVDvxRZBciBHz9Ua2QbUCjgXVuiPFA3dxYAzpQFpCVCaoaZppvHvb2mCJQ9Qx70
cbBpOqipmugeBWLIb5UX5O4yR27gkUZN/NJVefsMl7XAkdcNuyet8ZJtpHqbqUQzyMN1iug7UByo
pjOaixOpB87KtlPocWPrdneeVkCj07QeucWxS1mqFqtVrEk6q/nV9QOyU77XQdLXU9t9L9MRlm5R
jTRaugbQxWIMmgYETTcTeNIR4dpJy+4qR1PfY6rz0bKkyvOA7zM6WsQMtONTqrwPqBGaxSJNXL4E
2pPNoyhG3CtdgYgBZKisshB/78Lfo53NqFshXbxl65bEOVShXrGPM/FQ2cS1Ve9o+s9Qn7leqT9A
w8hT9ACGFIgbmq9DPn6DL2W0lwYel9DPYU8nLGAIm7Qn77v186EhRTWNpF+lqYtaPyHLBLIA0rZe
4zmRUanjfV6uIQa1EPpgJb3CCVWzaWCg3VckAfE6F3lbAixC4XaBcGf2lqam9QNSAXaKjYag4qai
3jBR65H+G1jJjDpJE1nDEvcEcMSqh3cFDM7zq6U1aBOhEZzBPbRrDdP4Zgh7rHoofi3iKsQ8fMjQ
gFh1GmQeXM8CWOtx3mDu606lS+GoTfwIvHSk9ytzMnpcl8dSrvvSTH6MVK2LtRSu9hsND272Rutz
tXTa3KREE8I/QgvbmxQeecpAATxyYgnlFmQbuow+NUA9l7m97Jy2Feu4zPRbUSokRqSGKogHb/+q
b0fU7ANR1yZmkm7pXYki7wiafgJiTx8MNrXk8YpxfOlG9mYwXXqKQejlFJha4ENg8RwfXeNudJ5o
6YS/ckmHACHXCFAnyLQnmQ7xc2rrEZ65cVDf8hzH0GZs2zkHm3KYuAmpEaAQxE86bMxTNAFMLQke
W8BV9yLNaOyJxnD/8sxGFUOzAncLuLUp1h00/h0UWRqifT4O3xM77KCydqWGc149tjTpwCHhDuvQ
6XX92V3EEAidVLnxmEaN8wsc1vQ3F+G48bSAGJg5VVXSZPScfGWGipdcGHnDs54jjz5L/fLoshsf
8nfT47eA4AseCldhpeFyZHbediwS3mKWnvbPWVzF+ppZ2PpyFn+hmRlk04PVl9avEGx9gBqB5K03
Zn3znrQjdW5ZAInT6OxRwyu64H2ohpElwyQLxiBVKPRMR0qR1KzC38h1q994ecLa4rGc/iWDHW/w
8LPWVFOllYFVKyrQMRuq3/Zr02s19yvSEPaFMhHeWE6dhnVpUjjuHbVuGpW2h9s90AEBlMrz4B7i
zhlqxAh6RCB6bOcdO40Rs2GvdS9TZDqqReFbaKTC4Au3qSXjH4h7QC/K3bF5atBhqxZdoNMV4MaM
tnTr0rekahx2ZOrkkKrb5FfeQWRZ8CAdzCXaBMkDnLeqXFeu7qUbvCx49IRR578ayKE9iHwYojW3
YmItIQ0OAJ6b/nYy4xffror7QoYxxp6wwED2q6mGUVW70wLBFWsL1jftlhjl+rBY9L59wnvDpedP
1jlbs2tUo43AIxKA/cX2xUD1FacLRIyoQ6NdjYSGTUEUtzRICdWQViFBjTAVG3GAfbohsm8OGOXq
2mrwfVsjBTPoC20oEzx4DMrbl5Gmm5f5mLSz/UtwN4E0h2yXlOo71H7SSHuwiYIxLOIwAC0FfyDZ
dgUaAYAh8gGb2xw9UYBhzvBqcU4BlZrgLjmbRGAzGVFoxXLjezopw1uFDgA0CvBZrBbVEI76yhlU
WF0noFY3Qd0gJ1upLA/uzSLNd6VeoPzMiQFSiKSQZwI1DliCCDMh2mapDKk75L05gAPwYfDTVjdE
3q3N1gUfK2ytJPp3rY/vZlU8AK9XdynALEUjp6P1MDdUzG0YNt6qiBvHuZWWdFGW06toEwxm3z9j
BVCaoFUKWu2GV2f3mkV+gcCMlVzOcSUjJS4TlkgVvbwIkix9TjrktKHeqrq4aM2K8KH3E2CBjF5y
jw260U8bXRvddzmO2YNCUJYQxdV+paEDRCRBiA0U29AM13rdeT8AtarwaqxySJPtJGPrxuxFgAVl
WCZlkKxKt62wFADT0uCLZFkh4jwFdZw0L4hTRl8Gv+K01WJU8C1xn09WChy6bpPm0gQbcp/Vqamu
LJOwifGcTukEjVyJ2641mtMavn0UraLJGVBJgv79QGmq0zduoKc3dTMaP/Mi93/pJeEA+/BCz9e1
MFKs8nRykGXYuP607LNc4HBtSYDiTZx22KzYXAtBgyDOwnSm+L7ykTTQgkn2m0FWCZl6DVZ15Xg8
hxd2Xmj3tEDR/qkw5MEq3vS6317Sg1c0Oh5gVIzUrHWjkp7iPjYH+B9BjFz4NppPi3K05Nao22iH
7BIGr7zhnE3VVcmTh+13Bgg5Jlwq3i8PVdchKhR3dI5glo7uH18FIAczKZNXXn7BPWkMHPfRBCFi
JdJa4U0O8CAjYhGHQ6G/+0WIHhLCbE8VR21tD1AqADt7zhObwnt3Uvd2iqOVLp+sgV2GNY3j/eAV
i11O0Nddf8Nl3O5MabbZAoRDd+/VGgpQaA5pqOeWWfFiEtKCu1EhWQznvtNyFMkRpQhXpq7Cl7Ax
4vq2K/M4XIMsZ2KDgx3vNfJWNDohpBc3ow02Y4mAWPemUW6jH8ILmXb+hLpIqDlsMgIQIuYozLB4
WH/QE+xgJsPEl3DzCaY+oInI7l4j6hjvZjJYpM+8YbHbbVv7Gmj8CEIynzHdAmDSRWcW8lkaVI9W
UZTkA1beglUN0yZ4zEFWPDtlhbAbGEv3Bv+NLASNWeePE6Cf77xK861ugY5eIImgvUpdcg5nv4EX
HucRDONSbu3Kat97PetfukCJegFCWbtFQaAsHgC6dRD3bdjCFdVVs71Hfmx6hlicv48cnH5BUmC/
gYdv1cYPIgdAW6eGeBF4fti8h0MjfwE0QcZEmGag3+j4jALgcCyrR8kpSX/yI+rXXOuc78kAFBvi
BIHIddLuNqX1Rpbujr6iPeZQbnaDsXjMGwE7YMgjr8ZF2Iidq8iNIyRpkIhCgRibNK/oAdLR3RlB
LsTvOmhmbAozkdyAiHHIDaQ3rVr0/uqF9GIeM6MCBw7eGMJHXbZUU9E+9jfK0F04mNwjQGRAJ0oE
QHIavGBydBwz0z7kjR+J5mdDiQYXedShrDtA5I5xodCRUbeWF7olfoPpjGMd/OE1cUWr/TAbD4uE
kdUDVjxOTX4TQZ5x1nSubSS+2rp7coe6JOvPnb656nLRma8zRTlZiDqmt+V6qK1gRSy7v7HshLXB
3FPGm0hz0bcbI3j6CDRYTn9lB1ZAzY3i6oIqevHD8uhhPIQs2qUdyhLvt/l4LZF/8t+hqrTujRb3
rbGOYJNf20XZGpe6LHo+Qhh36SaqHAmvHuxGSabkAVbh0czlJ8yktzeFmdjxxpisQV2HAwKn674S
KAVKiNnyOqwsPwU1L1FQT3ILmSsNpFF8FXvV0F6FuZFXN34SBOl3ChDSegF1QVWcBXGnS76L228y
bf7iwaTm+w0Z0QelBJDvwa80A5WpvHsuTUP85H004H1pT9lLJEyLJE9X5PpByRPHT0h8gJVRIVyl
lmXdoRxvISgFpi+/cKMBzx0/BFK4BK4HGtEIigLQpUpeO7YVzo+Om8BTSmH/rLCgLprLGHYD10Ld
k1gZVWtVF9yN4w9pGxTgB8oyjwktLwB2Wlm9GpnVItaTsSluXOBLvC9Fmts3Jrb2AhsJaf/0rFr2
y76zi+ecRj3OBG2O4e3/UHM37RJP9rcWf4Q/pR+D4In1WPw+Xfw7Kmm6hmMhnw+rkcYLyoP7xcYg
T4ukmhzvLc5j47ZIBuNVkA79a+F0HsURSN9b+lwsnkuen4rj04RMhppG/y3OnH6Nni02aZlxZipH
ddOPQagGe4jxEEcPqrNp5lAGom77NrQuiimewLDVxiPRNQuy4jYZzpTY5zrsQdWUchafwUfnF0uL
gzrt4MZKeT1GXJPfTHAs+pInZKzfUWiFfdGZL5i9jxttQETj9Dc7nqiJHCaFfXJm1vLQ+6/ulRXD
vJFb31USw/GgvkEWc0ZWTsHKTlv1eHq8oz3CjQq603IdmnMQxw96CXZlGG1GxXfr99F0AfvWXeop
qkynRzmq4++NAqlzf4+4hd2PoRBUTnKtuDELblUnwgDLirTyjFHx8YTQ5sB00/R0Q7BdDja91ilS
ezeUW1XgfJ7TCrwfbdk+/+uEXAvKNm0Jm1EMb57wp01PlUkFw5TJLahb8Hs8RXmERu8txd4zHYOv
5vN5pIPjNQyVb+OuJbeaF6orQWkQIaHy7+npHO26uSevO3PDDpVs4R58n6qf5dG7Xm6zPkw3GArI
+zA0KxxlGoHV5KRdnR7P+GJW9IMNeF4m5Fn9UImhwcuwhj/UbMe+0N5mYekc+pdmf8/rOFspIFLg
XMPnIFPDA5KDA1p9oqJCWdTOI+oqDnouuMkNltLPNLyOdyonDwoE1nU2F8pHK/DThzXGEGoUB25r
E5sv8KSw0FmytaupbH+dXoMvlgCSBCfP5lbmn4MtVNMa4VIeqq3q6xxlFTNd0ToIzsSTr+aDpx0n
HKVp6t7zr/g0n0wZZdlbudommQ9na8p/T5mWL8FnnfUAnZv4ezFzpohwF6AmY1oOB3B/qIGHoduH
TbMFFhvg9F4gNwlZ7Z4njXGpVQESG9kU3TVa2r1k8AlWjurLu8lozD92F4Zn4oB51Lrk0qOGzJek
BUZkm3/up5kPqAm1nhz7bWQB/EVWr+Np5EeJc5GRgiAXyiPLXAdm5V7GFb2OldM0pb9JOGcPsBEt
jOUUiHOUKCEK952PD69PYQFFNN8fr6SJa8kydaSBIXgGVr+sRH6nuTL8DXhdu/fsWbYS95TshyZk
gfFjTUF2OYrJeuwI//cAC43pTKw4urXmKXM/AvBAxoUUfH/KwFrxWurd2QQtipcOtcllS+a4UaQB
qwiI2k/uf7WjUTZtTm/mL7YZXx+mPgLcdDjMgwDiFhUSC5HRzl4psKgjo7rrHCPfWJXdrP55KH9u
1M68I4Ee98GN5Qoj9wCqqm1m52IBAhiOpitfk6qWZyZ11DoFXTBvHgMbaUbUDzZ0CZ7ZNmw5bfva
XU+IfKzJeweoxP0fJ4mTS8TM//W0wu2dpUNIdABAkQDsf0BQ4tZUeEJtQ8WjEdfI72TV+qIGKP39
H1eRkTgc3jw5UBQfiJ1Pp6PzTE1mVdhtvZaCUhCn/aYdLWPpAUw988EO0Fa0oBlrThBdEkQiKzIm
eyfRHakVBqXXbq0gmu41VQQPRmMPywxzwyVyqtG6rLT5raHeBp61P7WsbS+1GK8OPR6cl9MTP9CY
+u/XwEyz0MpxBHIo8134aeZjlpe6FpfdNuFhiZOc61wOePJt6JjSJh4M7ylIRnDjRu08ufh7rXnm
2y91nuvUW/yLBHO+t9M/6ejwsD4zTgbLijnv0w/WR3Obni6B6LZtq8e3Vg6cNGrt6pqC9rkN9hEC
9oI0LugmslLsaGB0yBjuz146ZY9+YztscehCWpLGPsJ21LdwLZ5gg95DBOTB5bXm8OKhm5ctRGb7
FzWy4DGFnbz/NluTg9E2RxoJbpeBwNLdRv61oo8CJjWEa2p5PG5rFurdoUjyYvSa9pIlkf58etnm
ZTmaCi4fpJP4hJBN7E/FHLpgymIxbHtclC/GBBXC2gvkmXvkQ2zrcBi+jT7bUVhc1AdRIKMzCxNA
jltpRPVagz/8DdOPclOJMn+KcAdZonkOsR27rG8uJnAPU2uxYuOg1rjXhRtX5e0NIDfrkjffcHl6
DebNevTj3PmdYNLGMQ+PlgERTcWwXLYDkpvIICMBEVXhWxVwxqKuL85cMF8tOX4spsdKYD1wyLf0
aWXMMIJxS7+CfidyEGuk8MszcfeLSQGPocA1O2LMsKv9D1sLFaBsUU5bDY9ASq5xc1Ggnb4o4PTc
mQg+/vusyFvQirEIvNwfBxHBbPGMDf1i3PaODm0Gmz1K22a6Pv2pvlg7dFGEx7XsE3XFweWMtmec
a2E9bpEZ5uNknfaeF4V5Zi4HLhvzkUZDClUcAR6DsbyDxRtsZAMqPzG2QeLW121lD8+ekwaUdC3a
SDlVuwtVt5DcKgfUQWMF24Kq6cJpRHYbQ2Wl2kXGgHZ/fCe8WCw1LyYN942bNqXdKftEntnCx+tC
egq3mJQFojGIwf2v7eR2KQPNMLYl0iGbEsdbBBGs6MwxPo6xjMLiWNZsYiXsgwSl1jzROkFgbDFz
Ci6STs9XIwaAK1/14syEjrcvoDmirGXOBGjadfsTSnSh/MQs7a1nU+FHStJcdm7t3PlWNVzTjxer
0xvrKE1hzzKU7nBgCAUfb63PF5qBm2hf6v6WeRsXbmpD+DQTx8HdeaoMivLxeFFSlfp5etgvLlKX
A8MszfkygdW4P0/kMyll1wr1DNGbl0QFpX0rK2eAlMvu/qZ1aXhXjGnZPnrAZBu615H9MzDzKllO
juZvG4tuOA4LPvXX0z/teEvNv2wuoWDozaPn4GMjXOwXvmkHW5ybs+8c7egHxinpmVG+WHcY7JQZ
oLhRjP9Iez6te2CWqO+oRNumvYHSPHRLNPINtIbCqK6+xU4cX4hehmcO+BejsrX4klzfwBRn+6vP
6YuB00MoK9o3vC20qxDK2Z80Tcy3JFPRhdFKe536WXrGPe14SwOKdBwAhKTczPZgQZuxmvzMn/Id
Ei39FSrtYJmzmgp9U0QXqMq1L//8AX1dx2GDr8S/juoRpqZ3STXIHXuMFJF7DT1+yz0TE463CRJi
4FrZJLbL1X6wlLQbK7NWTrlz7Om3jzPISm/yc5fZYeDh5e3w/ORwUrr09cPvRdfKLMFR2bsycO8I
TPC0okksIruwL/5t0fCRIu6As4JdQV4r5ul+2o9SUOAtyVN3ufKqG5z8rOWAw8L96VFmPcK9lGMe
ht3HQ48wR+3wILy5hgYoDZGhHe7LOYjM3jd7BLO7JL6tXM2+HbExv6M3AS8fHndJQ9YDOoOUaWfX
C2TGJpD4KFJP0hDagicOwrYD4L2LwTeS8kIiXKTgQAGdR1XLQAZ68vyXWtdQGcRIN4PMXeuyPHOo
Dvf3x5zY15wWw0Dg9SCU5R1O0bytWbreWCOQXKzHvK+u1YTEw2y4cHoJD/fdwWjWwWkCkukH0me0
Vhk4mChlw7JFnOn0KEcbb/5O8zVEzgHP6/AtSa6hjNxy812VQBDNMqRtAr+qN1nf/fnXkcg8Z3z4
zM6hYn6Q2URNG07TWEU7HCkQVNIcHnSz0Sls0n99/JOcWehoitl+i5bG4V2XSxjhaTbEO6kP5k2G
MQuGSMq+Jro7Z77S0bN1HmtO1TCNRFuEavL+eYK+GDUdzOSdVBpS36WFSy+YfsDFqtQRVos1nj5e
iR7eKIM/nZDDStSix2khKqCQ0k06k1gc75v9H3RwwOEHO2nj6ukOZA/tQCPXLsPMJLU7/Tm/Gsaa
YxXlYMPmGt2fd214eVeXIkULNdRXtZ/rDx5CZu+nR5mP1OeXC6uLeeN8Qc/JA2/fg1EK7CVkr4qd
3mEzbmd6e0tVZLgBEu+/IlXHG1P4eNiPJezAIErO9D2OTzzpMUUAAqXuedAl9od38YnCSGYsdvTe
3NvCLNyrJHds7HSSAhAEovb/vqp7Ax6EmAAXJ2B/XrFTaZtfOGFfXbQeNmqnV/UoKWNZqXZClWNO
xDPnYFltCLdFHBTlLkrL6GehBQG4OGQT7NFARCsDhhUZFg199mh7ETqas0xgoyKv6FONnIj5VNRs
f336V32x2C6EINxoP3h9syjn55spaQB7tYiV7yxA37DWXfvFAw4IcDEz7loV2mdC3xfjeS4XL3w6
Nhfy1vvjpVmL/xzPxh0oyOkeRYUeTrA7LDBuxibQiv3N6fmZc6nhYDPPGkQ8VtEC1Xl87Q8oygrn
RmCou8CtDXuDuIaNlUmjgEOpzot+aWnvvfiTrv3GqK0DkDBVl1HTZJgY9UH+rR7YqauKO/PKJj1G
tcfpfRRq4GnhV1SkyLhAP3I3dSn7YmEhN/PXUQBCzizbFwffc0mDEFDBIpWny/4srMHWMkM1zc7P
Wtx38J++wcM7OLNYx6PwNgVkZ5Kp0My1D8o2bdzTfIgmtbPzZliHWqxfFlUl/3kujILEt27qggLR
rCv7ecvFWe8oCyzfzpkaZMq8FKlvEMf/eqjhtppwNtGn9S0YEQffvSHcx7FIp13OUw91iwkB4aCO
zxyfo1ApOMmzOrGDfDlBZN7unxK7mcmB35Lf7misaM06iiw4LCJLkAsKVX2XiAFBV73CGhWegA7L
0M/OZMpHB4pfAAIUdtScH7HB939BPo28c4Te7VSkWTdj14/An3FEMXOESgCrnitT7j9yuHPp3GCV
gqAXdfC5rrU/niHbtkmdaqI9WL4C8ixQB8HsDsUQWyCSAxolijFkPLNnDmx9/xuWmEEZFkbhcTUN
KIxqS9uYtmoUxRN6VkpAbOlA5aZIdxvLCSHLa7yVEBBAdREhWwf6MBlcIrN/a6h8/BTbJZzM/UHL
8D8izudvHgMskxY1MAWlHay2nJYGyqgXuNq3/9Ty/BiKufKMh82q09A4OJAKoC7aug7MERg0yO9i
CeJjPHgJvPTcw/wgUH6MxeuA3cxrEs8L+yCFEfjfZfWQ6Vv0izHesKcxfUBNAyQtaXkXr3ukoJ47
LBbLFbmebwMz7kKEwVB7utXFFFirAnTbJehB+CoiLHVxoylZ3aN1H2gPfpiG1+CWtGfNoB2/kOyu
Z8+qmh+n4/3+gfxvFsQV+OOCqiGeEPvbc4ydGhUIne3pGGia+p4y7jGTVMtq6Menaej1Wzgz1Xsu
kCIYE1eeeYPZ/P3/e938//EFMBgPJqhOv21/fAwNtcwR07TtDKdBqQp4W0yyBPOjLs5E6y+HcugP
Ubjksx3m9t0gldKQYdkiTQveFvm5K2x5wZo1MENOr+p8qA9n9XHeQdzMZLKDVRWZOQqpu8Y2B1a6
ikFZ/UFLBz9O3aslZnApKnOafx3pUfJP5Y3/1hM9b2wowD+AhzkIsJivul0BoWQ7ZFX9K+HmWPOn
rbkKGl1N2azQe3qqX60qVQ0xPysocB+1LgoZIZCnceTgVyLDk3rXTR95q8g26jOnez90z3Obabtc
6h4iA7R9DvdKZ1gcrEpsrZyQukytONkIv6p+QjqHNhVHMno9PbkDuvR/Q6L5QGGFDH/WSd/fnnBM
VYD4v77FKq5zN51n4akG1yp66v2m30qkzSCkp3H62FmivCXmSsyLw2RZ8TeeWenjTYX7BnoHNn0v
nnCHNzRYzo58b677Aq5ADt1LSMymEXKlicouJMwke47rAWCnLM1fpxdiP9P5WIe5XMbdOes7HEGR
Jg3ZWUcJsUWKqbvOsANeIQRZn9m8x3sJDA0NPQqRHFOsTfZXG9mICW+z0N+aWuUt9cHHFLPuduGo
0jNb6XgkIDHsWaI36TxdxP2RzKHpFbEu2dHlNVZGYuUbu9balafF6vL00h0AhOa1I+XFJBxCrWPN
rNr9sSK68lWLd92uDH35lg601IBqmusQw7Zl3YXFnQHnbQ2F13rResci7Csd+UcJqBRay9JF6xLN
n+pcJvTFGiAg7FkzXIrqymH1a9Kq0tNaN9v1XpKs/CZul8XYhBdmTFf09Bocbx9OD0NwfkEiEm/2
lwBg8xDZ6JPuZDPg3oRf1rqIkMY6PcpxqmW7eIz71qzhiiDrwWFVs9VvLZty1w0ZSjnUeOjr6j18
HDuGeDC4b8Ac1JlQ/8XUXB5oPNKEbSHHcpDflcpE8rNQJXlzZy6VZUkEFZN/z6EocqILO+NSCEeH
oQ/5LKTsx6TiDZAFyzjCvVNHf34j0yA5kyB/NFr3Ly8sqzAWon1Pkkzs2/9YDhCrtkYTaYeIzSxG
6ivnlxdq0Y0I0uGenV7RbHdszNgSw0ZAIQOJE6Pnh28QCkiRc8kz2MHTsM5m6aa+Q6wrKyf4pmS/
sHOkmxmLXkzNsznggLzRE/xF7VgXydLRenxZDbgrYoHSFruSQrD+V0Kw8HCKzewfAyWHclERe2CJ
ze+hhUKb/VUBPP5ZBHn7lpc2vxE4BNYuuGc8A37tfrct3oAwyRKJKrRJ2+EK2Kb2Pul5ibhkWVob
Xe9C3B+toYOj7FXlr7rQmSYuzDCIwZj30yKqlXnTuPDV6RoEyW+3q0wIOVIMD30vqZ3hNVUMKw9b
l3i2IJ1QfEpqW7tRsJL0ZV6kegRRSMcoOIHLrC3NVJm/QmpzTyqMhr+FDbWa3ksAuR6VsWpnTx7i
BbXSvXcpWowOAbsXd470cMrIVZpTE3dVIlddlsB4lZPIofQNkz0LrnYhnDtQIQrF2lnhA8Kf99IN
dX6uivlFGsymdwlsNGqp6R0mcNmADGo6yHrnwLjDMBikxU0qxj9xjq9s6c+k5lgbLmOjBYuBlzU/
xSqfa8tuN2hgRKvKUOlmxIHwyiL+X01N5M0e0tDvdDVc8wCEnFlm5hXKC9aZS+CLo0s5WTdnGSF0
nj70Jj49TCJYh9gDjvVO9jXqYFkNHNspjPXpqPRFmMX1CCA04kyAGw5VK7qs6p1xaLJd1UJzHf3e
X41TBzMAMb3/w1DcoAI1aaoRtM33T25oiR5+uiCi+5N7mWOzvjIy5V+hQDSeeWB+EWsRnfIoytOA
nuPf/lCBgC7Y2Vm+0yL8JrBlwEWJ5pa86TSccxe1CvwnVQ7j078v5sdrC5wMFZHDaItOBnJEbiB3
rV2bKyFEQY8jwIs+9qIzychxtklBl3ST7UEnGhTH/gwNvGT8wfHlrhACHcoJalUURellb6H1LPo6
2Zye2hdPdkdHGEb3AG8A2Z2tgD7XRrSyzXoryygj0+FbVxXV8BRZ4FVjdhTNdDd41bI0WtckBdeW
JWJUDiP7zEV99BykXICxJ9vUo0ZDz3L/N4h2HALqWHzWBNaSoqN1J2yFn7BmxPe4aAabnJ+IfN6Y
rqtRDGcu06NdxbOdFeB5xgamGT2fpU8nEknkEP2Q3KCSbjQ/2cR/DFxIN/B4kqsSONel3zfFme98
PGXuutlmjtSTF9Nhb0RO0k+4B81diPvKdQWxGGlqPUdVShbNQ5r1MOmbNr9zK4QlPUwoznz3oyjE
nMkdWHhGn9FZ+3PunSwC6C/MnRXUajXa1nCb4E14Jgv9wGB/vtXJcYEJ0tRiM4P0Pzw5PUVygGG5
vaMS2yCALmdhReixyFWWYdbOuhlatkL82f9pzdqSCISEyKjoPM+LZVSk6lukec6bQoa6XBZ5DVMp
F2NhwibqEAWt+15/QnXEu2kL0d51MgjWCgII1hcZ9NOCbunMJAr+umNa/ArkRPXaafJkZbDbxLKp
xiRaIdRjXELJLpFJzDqIKqHopjfN7M0IbnkA73uooumXQK8GuGxmTqhCIwb2wwtq6AuB6WeXKFd5
V8bYNfqF4XRI2UguZOyFGn/EfTgoDHthQ3+qwAvBOl8rK7JvRRx2/QKUZHlfFLlpLepZh1NrbX79
kAziGvnF/NeQxhYKZGzc5ezVgnRPkVdqAQWm2zbwzy4wb0GILhhybTyzRT5E8/Y/HgwewqwJ4pSr
dvb2+3wuhhB6cTUM1m6qg2BE0KjLl2mKxSiJmOFckYkAXjT6In4ImtTvrqCNQjOtNJK8paqjPF6N
oRk/Ck1zX0qTGuyiH1zraezj7pvBmrTXMvO1MwcLhDE/a+9nWzBLKPzZFm85ei3zf/90nJEMMPq0
hPYq4FRD921hptYyrf2Fm3rJKpGUR2DAztIGpqj8etkGhv4cTUmxQ4c3wxu2Q3Fu5bghlqmZKptb
FTbqPUOC+LvfanZ9PUiMbhaGaGu0kP36/zF3XjtyY9m2/ZVGv7NAb4BT/UAGI9L7lJT5QqTS0Htu
uq8/g2p1VyZl4lQAF7gvDUjV2iR3bLvWXGOOp500djOkWTm2dr3ogZhgTpM8Uw1uzq6oKdSArk9V
Yd8N6lczo5zWbYBtBBhzW2OwHbMhRQAz9NR9Q7QBx1aqBWVaMIodYzvPc4JtdNZWz1B9pGaTllJ+
Zw79OO2QQOuKPziBOXmWVBkJgy5InVsoXQW+Q5kNgAvb4ewWttho4Jo+lJdcucLzBBG4cJW2nB+c
YJxOVTvOAy+q2vBcpB2kEmeSKN2QmxSwdSxSaROmlXQkBrMc8brNk/NQFmOwiRwDT7TYBiyyUUDN
fjFLodzGXZulC+rb/pqF5XyeU5AIqLch+u72xNifikaXL0GUTA/EJ8EL9LLBipdOvfWqp4KSNBbg
4LpIc7tH+1WmzmmXleFj2QJqcvE6gQAEgoMzdhoNAE60JnFNvWtujDKvICu3DW4QVD4bz+kw1wGd
XxqVT3Eppgl1HCd3dVaX8nnewU/YJI46JrvKyZ15M9RFqWyyIB+kT5OErHgTyQpk8KTuxuk8q2dq
3WeUGE9jVVbThWNgOXdNcXKQPGK8a0iox2oxUDGrxFJ7o8k43MM0SMIyORJzP/YRhs2TmZ0PkYwq
AmWmZB5ZpIklr2zC8j6hHK91q1RKdSCtqdySNScq4ZZ5JnYk7GFtcB8I4BBNZvVqmV332e5n/oli
RNOAXERt7wIQt1uzShtti6d4e5ZLUiRTnwuN2h1Jop5wmQNW22I+AOZw6jlh5LXqJBdTMOK5BglD
GXZll9YQq0Qijgatxe9sSJuq9wPJjnLA1dKUnua2nL0SZjDB2SYGPiGBagC4GRTznCha86xrrY4V
cifMU/BqCfV/i0+SM1KcvQEKBGILdUo8AvaR89ATk7DH3aL65G8QdES+Rvh4PiZrV8gnQk8mySdM
o55Z7RjhsiDVcEd1gf7zGCpSfROOvVQcF11epWe9GTnxZTNoFup/AhrHimjLEypXizr2EmnOnqMI
2L8dYKzkVtogVRSmaCHualVunfOd2ryV8Cdo3KA36wuImdKb6Co02VMsaZCaxjyAu5AlwfmggyE5
GUslDI+QETtHSsQZyWPQZy3kXq3EZ0EbhLodhzEuLvTKzGIP4+c23yplDxWBLCSUgaS0c+u4jiKh
HSFLA0UWyCGFt/PAHELhj09oXPLibmmP1bMFwQFtokrmb6vyQ39xKCnuPDvMerBvahze9DK2UG5N
gPSBtHJg+Io0ppOfRkFw3AEXsVyQMtlzr9TI89UomuVNPjUsW0OqFr7q8B6bxSzrFIoxBDYJBAM+
9VYdPWttbGi75f5Yo9iuzOswhWd2Ah2zPCWZADegsVPqhAB0DAa7pTQB/cSXeFko1QxfOO7cGAUY
zR2e6f1bLdKmc+EKhoivYeLgUBVM8WPQwuT3qCB2Kmrd5zHe2UIJP49zg6xA7e3WZH3qIGNrQcb9
v8g6/VzI0CvdppljfVMTqqgWMFhkcCHXTHlrCiwj3Q4IKtZsbcrtIYDCFXJRVec7BD4OKvSg7j5N
elm92W2hPbKWw6wqtVDHtXGqv1Z1x/HMlOKEntWsqNxNTWU98ePOlVd1FhYeXRmld1IVK/mG84VQ
QcPF/YuepZayifhITvGdovha3IBC1WPcG10jiq3IJVCA6wlbixJvin4gxKqAWcB9IStlv6PCDyi0
cDK4qDkZ5s082NquDLmTeXUjB/dqabYFuRMpuaf627ifzK7GWsVqY9XvQBY9EHUL7Y06OunlgOkW
j3Vq5azRpO4Mcpt6m8CAfrKCmH8FYESc2WbRhZ5SSvFXFg4991oH1oC72G2xxAWzfiHlAwSEYJqA
PXGSJLjS2RVIQzTODhEMqEIENoLSOjIn0hIbfBcT9jxNxvuxyMzOdgcR69s0q7ilFyWLrDtVufyg
Yw/5iZRwHlF9VQuDA1hiHXVaZLA7VIr6hhuRmXnY9cXPZTx2mNkwFE/1LgOMLumlDPlkLAd1A8Bq
fGjaPho4R5d1si2LCRM1NjELJ7JIwPYq0li75mgHUKxyzPDLLMWZOEnJhkOeKOtQdafGyXS3miXc
bFlppsjjiMPEaosZIpmsReKxLqT8uYY4Hx6BBpN3yRSDdKRYfTrR+hx3FXiDlNGqedZ9MvSwe6yg
l1w5A6DwI6ELPWT7sdQ7vbCrG6RR1VWRRwhtGb6cCDOu3fhXqqWMC4OUXpq29GzWWleQhchZUYdR
EgnSn7jn105GW/FHxZEgbpWKMx4TicYxsgC2i1+HjA+AGffxC7i+HAIXYdNwFwi1SOAaVrp2z+qt
J9C7ZhUSBWkELp+dVlxZxKw1YAPTrO9wXSLhMYAiZ7kwY+21SLtMvcxCLTiPO3kgMaCPQPJaSsru
WdXZZcY20YEKdqlyg3OyE6NfTIx7Ih+ydRrbdpHuFLgl2DCprMa3BUvt4IEmGaaHgXO/cLURksZO
tLCCtgRzW0G+hZzgbpx1tvxhgrIxgK7sdhw4mE0lRJPpxElmOXjUiUDNWEopVfm1kE0IfDL+qmIr
7NB8amwpwW52nKMbTa9V6EVDa2RHghvgZzKvAIdHFO7SiQlm9FOUORbRNgebVTmaenOj22P56MQK
Nqs9uLLBB3ChUkFT2vyLiIuQR74oya9HZYqGCwwnK+ON30/IDylmbjaIzViWT2qWmdDvnEbNziIW
DaDNnard5HUz5EeSkeTNiZaNUbgdqrQzP1VwW8/Abpt3saILbUvyX3kDCDE1GzMPu3TTMRTbTY6P
+bhthSYwqcpKvSKJJOqZCjVNnCJSclQ/6Thq9KzKj4BYKrGRiUjFGyr44PSrotQJqjlS/dArszqi
dpT78VxVstm6mvQ+HXflrMKQt2J7CD2bCSxjFdWPCQuXOuFO0KXDq0gmS/LQjpWPuRJI1TEuVRwi
GhPppkuuR6NEAauLZ63DvsPT8OdNt/qUAemHyBGfJwXRTIztuMlRtw+NaWv1xFW9QOD/tCWYKV8h
1B04qdtW+6nvoqE+5hoDyocvzl8qDAkuqqmXpK1E0fzktg3Efq8vlFj1DBaiK8MAQ7kDY9dbfht2
puZOOGO8clOW7yD3dE8s0VK5xZcv3jr6kIdoi0z1OFUkHbPTrNc+S4E0t3Q5l4ktvoLyWcJllRVj
itJgY/eN1bq02F6PclJz58hrqdoBumkusDiQx+2ocGPbaLk6te4YpHJwWqVKdZajz4AfMIS46eTD
rKq+kmT5eYYLIurd2lS/4tjK7t1bAIq8oK8VP2wlVOwliO6tHs6y7naij4sHTmCJb4/tYh7cAh2u
DAo4oCUB/fKcsGZPU6eJPRfn8tBre5R7bqSm7Sas87JBKeFotddDVeNaYaZh6kZTPsegGcE27Chw
G5qd3Kryzspg/ZxVJYtOGjeKfJbOinqVO6I2PPxhE3yFlgwntx1ZMjdZK5LH0ZDHL7IypQVM1xH9
btm0ToPzo2SNQNkkI/CMHot4mFKzwOWSP+DOQ0aJSaUPz2mr6m+OPTs3k4Gn6XEmmcDxpGhxwdJy
bGJrMV/miaTH7tDJxlMPlFKH9SrZ5ZbldkSQmWAodoHfpNFcqNU4PxtBXTYnzTTA+g76hdAMMJf7
OBvO26A1Zu/3k1PJXpcvRD/VxuUmK8ZE46uQcPtDOy2WtMY0m3g5sIGd2RC25k0v6mHYDMOQX2SC
6liq0wc2PgX50ejFRVLGeFYV0ReJA/tXKwjnzgPzKVNbDtiKWa9JJAkTNY9eoePm2l03kj6gzqgd
zlHNTv1R4JDV2BEKHd9qWG8cTIvRwNNLdaoNLmSQ7yuMasGgL4ytBDdeNbjLgKBF+JORnGLVgs5P
33Lj5GPj5gnrUDviuqLiFxnG6fjiQCCH35U4U+ELSeiXXBgxqCBtYejsO7p1R226TS2DqoYghoiO
dh6JR/A/JXUWIHOlILmACGpJx4AIcqiLwCmVk0bJJzi0Wk/AXZMicR8PC7NRN3OLMuQAZyQNmxhQ
mJ1FloX6P+quQiNuPEMHmHMkKT02fOpAqpbK5RxoI0S9+KqtmqUPGkP5NOJnzU9iK+JpjIbpgvzx
cBkn+RQc6xADag5clXQBiyScPF0r+wcqfzAXj8axPJfTKQe/hh4bYcqoac99FLfBiTPPKC8nqzWP
6tyqX+cAtqqvUrYp4Z2F2+jGGfLyDvRicxppBKbc0oQS5mY1Fp4AewUVsV03EcqUHLk9yoykNS7B
cFiwPnFW5S6OnuCoV0cOvmRz9VMKz+CgBhqofS9vJiiOupCT82lW9KexsazeVVOFrRMwVaR7asQt
0rVGox1cYfbdwzyXEAJKy8KTLoli+3QE5xGcqppO3ENwolrM0Mz2bjE5uJ8htJ85WjVEfltiK7Ax
Esu6DCLdvEjian7JW6nD/8nK67coS82XoebY7Dr01yMowxb+bWypT5SRYgJXQg5K3KDMtC+E8cLb
tIf7xO08Vnu35+Dfgp5zqisKwUOquXCvSrnw4gXA0gPS2+9kfZTvcqaTDtcYAiUBDRGwjlRsyJwH
2uLMRNIMxhBLgHanmU33pRmT+O33cfEfgkjILlRCk0j/kbX8AD/Ik7yLFa0vXnI7oXMf5+Byst/I
2hG93Ocosc7VINb58KwlVvsuYBUofWsQYi5exul2dj5XlQcq4fefsw43rx+xCnFPZZvkxKGKF5PM
nCsp1xJpQam7Spv+AQcirxBPTrRHvbHS/0MWWH2X+fG7qpTNogh5KIu6i8l2nttbsLmzfVdgaYfN
jisXWNl/TeMbBdzf3/lisoPf8msU8hALRE+sr4KXncGaNdrYdLQuHmm72ANJ5ocbaV+QdMmP/BVt
/PE5K50FSEDs/bB1ewTevsFu+iT06+MnDpSbfTU2ytJfv3vUapzUiFcyLeZRqJ75KPy0PW4hm9h7
rjdHg4vDnL9vaK7k8N9/wyUXtWBJFlHnx9/Qqol/5xNj006O4L8apWs+tQ/hvXPNVfI4Ki/g1+8T
d/2gXVkPnFWfoiYDeZALJt8T9nQn6bV9bF6Rgbc4G51hXxLCvnzN9ygQ9j51FTdWisqRLYunErg4
565XPZe3+nn3xbzmSFIpXix2lbXpdn9nnP44SVYJv0Kzq1CXeGqmUdk2G8/wZ08kqVm8mVyQZ+ak
e6Lt94hWllb/Gko/PnVZL94tOakJnS7AlOxlgKJoWUzITyClMuZpB4c50Pck+D6O3PXjiMp/fFw5
o8FMAz7SHNVNluXeJL9JVgrwNNqz0P3+w5CFfHzSIOG5pfas26PUX5K240maZ9o9gQQ4dt1Wde5+
//utE2kfxyo7xscHVgVmCy1eRy9Viu6E3iziq98/4ffbww8KPKOoQgnEcPFCLNtdakal52Hc84yf
bnco4JCnIxZDkfvxKxDAGCTWleKlOG53+sbaScd/z9Xm+xh494hVR41za3T24gZM7Ybf5C8Rvp2/
76ifL1bvHrFaNyjbVaCK8RXEmjjZFiqrZPap3jT+fOJch1ezFx0ye989cbUkG1Sot/hqFC+RLbDX
3NWCOP9Ox4A9C48K6TOVkns+8qfj7d0TVzu52kxtY6U80aR0L2i2IebSv+/Gn07Wd09YLfnkaziD
ky14kSV5q0v6sQl5PQhO0nbfirtM+x9WoXdPWq24AZX2sSWm4oUKpmNU2N5kNdwiso1ozoHke7LS
bpPitVH24tN+ukygioTztKj2jdV4Jzk2V2x6WFPfIp46yT/FJyVOKm66028Jgqab5BzDidvpbHL3
nRh+ehR79+jVPCAROpmxahcvvfMkxntiLuHQbGztRQ4vpCza6drj73/Pn64f7x64mhUUExTa1Fjs
psw4p/sESMOTQfr//ik/CEm+LYTvHrOaCjMCCisH5scSomxvrq5A3W8AfO15zE+H/7unrIY/dVGR
JghPv+QWri3cIuN4+/sP2Tc0VsNfnXSJshW6q4JT3fkEY5WFCeONHCT31TT+dNl99zWrCSDpKVZm
Cs8qbc/aGo/WI5jyfE+XKT88xTaRG6OrQXiMFZ25+mXquQx1PKCVFxXL5iuElsChexNzZzOZN1O0
6NnrLjxHAKBhbVZkHnfh9GuCG8dGjDp1Ikmbj1hkmvqmKXGkVNCkosau7D0vqi4j8cN64IBeM/RF
BYQkBXTBx11IU0W1sDODr6i0URoRzhlTz8JQLvJIIcXxpqs1LmFLmM6tRAJmhrofvIl6rbWuldHB
9Nwy5uLUmYL5a0o1DlqmQRs6l/NOV52grLKwRLIdUlVCikI3X2Q/bq/ONvX2GiTuQKW09NtwWmwn
w9fy6t+v3/7rf967Va7++K9fmle+/0f/+q0Z5v+HNpdI5t/NrM1T9/SP16IjIXnxlL/++c/7RoTi
acLT8ttfHr/8+c9v/+K7xaWh/SEjzrYA/iISYlSq/7G4lAz7DyAzoLw4TfFPCIL85XGpyX/IgCUp
x2e9QQioM9jbUnTRn/+UNP0P/s3CnPve6N/yuPy4bJr6wndgnBkLsQpsh7msE++OyKXZ9bo+SKo/
54X80GZGuxXYbN11uBA0e7bcj2vO92eB7yG3xGc5zmrgTzLsYhzBNd9aZB9pYMZXvWrZWy3VyX6E
krhNiYV4RhP9PY389yfzTEUF5EbR6mojtEetxpQi1vw0ZN8rDUJfFVTAdz/89ynwj0LkV0vNefvn
P3/alRrfBydvQRyvltRcJ96UljwkNuzblnhhEfTn6bz5/VNWZTPfv+XdY1a/mNKX7YQkW/OHpo8v
RBGSZawb6a7CpCV2q6AVuxIB0uRGmYBUl6WfKWS5jnCg2lNe9q288q+F7D9vwkK2FDosyvmPY2fI
FIqRBn7PwWOX2rReeS558a738Mfmf/GtGbaKp7r413jdxr4ePNvLvyZee6K51rG9Z3R93DN/fJvV
+o+sDGNNKdP8Hib7pjaMM2T9+65469/4G7MUDAt3ZCDIBAs+frKuTyBHBHFZE3LTVlKz7KLCZ82N
tLE8+v0Pvf6epSKKcl5AFpyvFU5wq0dpbZirXTLjNGYobk0mw4063M5//xRkxbTz/lfkORRZLDQA
qjogm60uychcZqy5eE5KgDFwdWmK5iO1xLrG1VGQFDu9F1G0qzAl+KqpqJ9d1SReCzQJ3WVKEYjd
9ceOLAd46CBUxJXZjmDFy0E+ptdpT8weiKos65cGlt+hF2uVQr7LiQo0g3qr4BhEnV972mQxaVS3
LTMzRslkltcC1y/C5dMkowhJ+jRD+5Wp9jmBmjA/TlLMhtK4nC7syMIRwThDMBUS/6/lmARsWluk
88NR2Q6F1eubwRbTvQVIwqQsqNbtzahLHZLG5X93FY6VzlFEfVdyq2Ea6xXNUHe6a9d16WygDjuf
gloEwSX5xtDZCUchpI/1YC9haBRLON4Us04J/lApD3PeBRJzjz3eDwND6Vzcq6VPNpXTJTqydtw0
ISZpu07XCfUXuR22aN+MSPXg1pB9lvDFprghkkK3UnJlSyzYjtw6CrQvY6QgWQa31h2PeZaLo3CW
pHNSlmXqpWVnv+jlWCmXThaKGpvtkEwd8EM4FVGmxMI3hCydx1Rv17uBVMnkI4+1XxwZFaa9oxbA
xtRt4nsdruHBVtLsWvbTscuetEQzBJfZfp622AJhL4cnHsnWitojPyekS+ItCJUrtVHjANXkZF/h
f1NcwUyzrhslNb+i9tRwDM667MbpIwXkT+Rg3BWnWgVJfzLnfqORwX+LRq0RuKLFjnCbMc9zt9Ij
3GSoDsKwwRxmtFyRRcEK5NhGcftKzZ6XSvjMHZS+foh1pFFeG6nRXR4uxG12Uf1ZCsL4ItRzTIGY
sITaoyqaLL+yQriVXRdmD7qD95krNLyDPTLy1VtqNtM51ufBcxhW7VWUz2gbB2qtG0+1BCEXjLw+
T8BISrxjwvAy1kjw4Cie2tct51PqYYq2rzwrlvrbse/ql6GtYvLDAT5ubltLDaoHU4o+z/UIwCiX
W0gwmFI0EWnjJrvoqrhDVVDb3ZnAjyTzerPtr1WhZRibatNwoYXauPiYxOK2odQl3oSq3N7bWeoc
N8JscjJ0FhqiAeEo+4Is4eI55XrqSXEvX09RLgwUGw2+gHFYYAs0U/SoeCkD/VKVmnhGIWxJR+Q1
GgQ8gpQ68mJFe+GI38unuDDK55Juz49qpdXKjmFmXw41Nid0Zjd0HmVv8iPifit1ZRFb6BWKSr9B
x8i8DCq9fCtHyXzq5glbPKcpE2R7mZJcFkE13TOksheKR0iYDuGES0c0JdVSDOUoFwlOoABz9EC5
aVlDSLFDfUEQ5ExMauSB5nlgoKD3NFPrvky9nZ9X3QQ0KWbE3GBeVmFCljb5a6FFZAeaRIN3VE22
jtpikiv2rQKp75FeJ/kpGu+58WxuBcYRWrFZd2Fw1xgrq4WW+zpCJt2fmqHNPaEK1MBxl9XRRqFM
XZBGqcpHXJotVgGK1a9GxHLjJrPt+lWWJYEtjYZ4DVWkMp4ZosiMszitO0I40YBXgBVbc7pt69DR
/cFw8BqrzQAMdUEWsXSliolwjYFRQUmuoKLwaDEngd1StoZ9EpAbxMDaqJse35dR1nf6XDfzmdIg
TQbLhlRrpt7qNmp1OdoVLTolL4h7cuA1l53Mj0iKzedVmPRXM/lW5FmTkmnkW1tcEkVS+QZl7ONR
HmB76M9Va9QeKs06OZJBpFGL1GSjdqSX1vKDyV0hMK3SK/RdrH2MZgyfb6nHRzWWxhKaSUxpZHNn
NkPCMtiYkoT+Uxn7neqEM8q9TkN9iC9MnOPvh7EKZtkirdwcxBzMH6uSZYRLJtbK1AVDY7NTyxr8
NJZFfYSyd7hDsmjh7hJlw43ZVEBQooB6m9NZpZ8xbKdqiI0gyuyjQhcc0rR5NK6wrmpQuVmjZviR
nOYDNtlxXW+Ukpff5kapSqeKUI0Gw9qyx0XQYkVN0Lbfc8AMdd+O+v4CgKVk+mGaZLaPRxHl8KCa
HdnPOllwR0N0EOEz1mGSalKep54ZaWk3fhkaWeGVcqRlflUmandnpgokTTZO7TNWcaN1pKOudG4k
M6DDpKKox22kys3o4TMdILEPMBDxmDkC+3P27f5YwByRfFFC5EAerhToZ50uOWdZhVRuN5V5jFdV
eSRX4XyrWFUcuU4fGLdZkuqd2wRqwaFxqpsNzBIHX96lypQm1KxJzmy7H95wi8LMBkB9XXk5+7ni
2nPRdjuUvnp7kikOCtZl2akI8GcFvvGFpX6O+M7LKVXNL11XVNOZFEH4YSWTKgRria6d1VobsQzG
FqVrTZDq/w4T/b+4qPavDcWYr/84f6raf2wJ2z91cVn8z4c76r8+/pEr8fc3WS6KH/7gf7sfXovX
Zrp5bUXWfbtMc7le/p//1//4/ZZ5N1VcPZ9LUXRLa5QmFu8voLCF3h0Cl/Y/XFmvnjjOdE8//pN/
31kt6w9q0Cko/cbUhV/BZWl4bbs//2nKf0D0VXEcAeDvEHTgqIiVwnIr1SzuuRYIKCg3zlJxw2n2
+4VV1f6g1AvbXiqHdf47/+k/n/4hrvBXnOH9JevjqVgi0IGjhvqDE4SS4B9p4svsl3BDvMyJAjwm
sz1BsV81vrq5mWYmRuS82CtJ+SfgsPeq3vw7QPIhPvJ/ee/VnbcrNT1NHHyYddxFONdxNkS4Zx7Y
+vJB727veAPEQylK07fN8bLSnVMNANSea+2vOmUVUJ0m22Q9C01f9NIjSgUvlJ3owLZXd5toSFoS
ZZLhlyoqozF9agdx4G+5uuqTZaz1ecxN31rIV+kQGBsco/dFG3/VKUus/12Ha+imBl1lpARVl3mh
VR7nE+5i76bjTwIJv2h8Xc2qVYY19SU6dquhVmAQyCk1CsIOa3wVNnCcYRApqU+kdLrkzTlaNlHs
i/r/6s1X12JLbQSHVRRoDtvNdU9Z9bGei25f9P1Xza/mZxtGZm9j+usbVKEH1JOZlXZ/WLes5meJ
AxowV5q2MPLEjrI+y/X6+LC2l895N1iyJgP4pLYYelVh5SKmxpGt6V4Pa3w1PYOEuqQmKPk9l0wg
3KM4r/ekS3/V3avZySih6HpZs8Kp9qnt2QxtsCcptnTrX0GH/y7j6zrcmdIQBJUJ1tpaJ7nos+bL
MA6bU5bf88P6ZTVDIy2SEmWKDR8t4jHns9NweDmoZW0VKEGL7czENygzGcyThuqoKtwnk/hFj2ur
ydn3VHJg4Wj43K2G49wO0lOhqHvidb9qfDU5TdAWQUZ4xsc18Myc8yNKK/3DumQ1MedhMLACZt4j
mfa5MZxQGPG3wmD/HSlrgooSiFhWJdvwaxxVTkJLat+Ipif3h7340lfvpiY+CZQvYu/uq8H0WRcI
lg39wD5ZTUz0jWLCmGDycQd+mZc6EYMCpcNeezUzI1zfDQK5hG7scdoafeUgaMeR+bDWV1snxRkm
Vi/QFjPDvKImczfH9d1hTa9mpVR0c61No45XuXo/GPpLTOXo5qC2104/mZ5qoYjF6Me1cUqR9UWf
9n+LZvHfQbgGDOazKaSMOg1fxFyEgy65yAbn5bDXXk3LScudvpQH3S/ikILJvt8Zmng6rO3VvKQW
P6rNeBxZT/TWqy3nTcrnA/tkWdrfTZ2W4tqq7AgfNvLwWkntp3BfKn+ZfD/ZHNTl79+1nFNWMzsJ
vY1y+kKU4kIOiYIe1iOrWaks5rkOEW6/Trv8tIhNcUd1VHjYOXyNvCJaKKlpVY3+oNnPmaHf5pmz
Z8f8VaesJmVTGvWUDmLyVXOCJB0pJ0UQ/b3cyV/jezUt+1mJNRJKox+IYae06k0LnfqgDl9j+tJg
BIDlVJOvSeq1RggbN+bDRve3iv534yQLDMJaYc2GhqzGjY34LBJReOB7r6ZlEjaBaVTN5Fdx+qUw
s1Ml3wdq/cVP+U35+u69Q8yRM3sZJWkBDsLpucjaBcGkwzp8NS8Dm9RfwEj0ociprojwsk2Sfo/K
5levvvz9u1fXChU3tXopihfScVxoX8LkwDPEN7nbu6ZDfP50SWGAp7rc+w00M8pq08OOsuskWpJi
VSNpHVta1X2RS+p/hCzvYTH8qk9WM5My+aiBVD36ZTOGHtTgzRynB25q33RI73oFUDQssIpNjTKA
hWH1RaTmYQcUeXWOJV7ZBxH97BP/NW6kNu4/w2c6bLlak30wf051u8snn8zhnTGaN3OUHXaD/UbE
eNcl1F5bOLbmyz6f5i4B/lfdOOynlFf7pV6MJkDrbPStQTvJHd0l7n130LSUV9MygrgpCzUd/dYo
DHes8rsonQ9sezUrw9SoYAfRI6UdzwSYFVJsZb497MVXOyYnwQXLTz29aKy3ZOwUjN36fd6Jv5g7
az3x0PVWGmoxY1DtKdkNi6e6mK4Pe/HVvIzUmkpJmR6PlO5cSxXfaOPDzt9rhbcjAIBFNjbS8Sy9
joPzrMvzIROH6OpqVkal0VqR3k4+kFl5E6BSgzET3xzQJTS+vl8qUwVsgt8SLscNEJsBSEx6cVjb
qw2zwZ6Rsl62Bl1X6+1oYEGvAhY5ZNLz5quZacldk9hICfwukh0/HES2maS94vOfDkNaX01OKwVX
XuF66g/zKD9AtXeegmAYjg/rmdX0TMwR/ExrjP5cGveymdxY3SFzk/dezU2Kd/EyDw2iylK3jQdM
7xry54ccJGhc/bjXtw0SCizBZl+t9Otiijd5U+y5Oyy/2g8nfJpeTU1JTXozluvJJzHsU+rmy93w
dcjzDdDyzWGdvjrSglZI24kKah/mwVYxwq0MVOqgptdmAaYRAGCUePtQrQpyseJ+IKJyWNurGRqO
amhVczn5lqgkMsxQ7HtDej2s8dUUTeVmMtOymf1S6z4lzfBYV4dcfBbd7cexAl4lUntVYx0fspes
s165yyaHjcO1eXqEQrJJxnn05bx8KNXgSo6+HtYfq4k5zZBPnTlga0u6K7DdnyPKww9rejUzM7mJ
62JmvWrDtvdGpzUwEDwoJkZvr2amNmvZlAzMzDmebsOiupU7+5BDIU2vZqYFsKGnWnjyiyo/0gvz
ttX3WZz9YpG11zMSfg5SIiQDNQAx3wrMwVcPfW9rtW32nSQFIOcmmI7qiRzId8500BGcKunVlMR7
RHEaQ558Y+4/c2g+MakOPmiUrL2Tyky2cW7BsoiS5NsEUsdcWgeuUtZqSkIsmUYrNke/kUbhUjXa
QBPR7w978dWGGc6JnqZypfpGNZ6Otnw9O+KQwD3dvZ6U8aLSQH3o51p1J0Ev8kPR77P8+cUYtFbT
MimBQVSjii6+jM+xSzjC9uzmsC5ZTUoTjBxoNJpWCvULaJhbW89l97C2V7Myjhw9RW6i+rB0sfcg
/mjZ4vNhba+mZS+3OPxME5eHeHoGIv1gS1m9OahtczUrOcbF7ZgSp3am9LIM837hHt0d1vZqWmay
ohdqUKrslBnYoP6o0qI9x6plP/zJ8WTtX2PaaTFX5szxJMm0rzHV2kWjHFkYfltMfbiuB06jtVSc
8rYM2QuRTkvLHvDZ3mRd8HJY96xmaNCpqTzPDEeZi7c56vezaX85rOllcr27gFtyC6cI0Z0fRt0N
XGpPKp0Dm17Nz9AUPc6YRAvhLV6GprNBMHRg06v5mej4oGB+sAT0KqBPRkJ8qTwkLKag7PzYIwB3
2jZK0U7HSTWCHp/G4wKM2Z7T8tKvPxuOqxma4Z1iZ1bDiihN3UMyNu15HsTtnsH+i9aN1RwdJ1Tn
FnWVfmEqz2FHFZHem08HjRRjNUf13BiqbjkpV3l+LcYciBV2fYe1vUzed6Nw1B0LdDTpTOKckZul
NTpyY1+R7a86ZbV5tp2UyCULom/11rmKYhSy0mH725q/rMGlMaOCPhmyAACUiQS1Te8O65Plc971
yZCZ8yCciANtdlvYNdauzsNhLa8mJvt9G1haOPuU0ds7aAXJaYCp3J4+WRaln4xwYzU3VX0oZCTg
k9/FUUuJ6P9ydm7NceLc1/9EVCEESNxCd9vtY+w4zuS5oSaZCQIBEiBx+vTv6qn/RayJx/Wqpmou
XIkiCx22ttZeP9Guj22ym+dJZEIcvH4F992+WaBnnxP8Cgl4txD8fiWaX/k17cxzoaF5DSaB0dnI
n8EYPDRb5JdWcWt3N616ZjgeY8sBBa3w6v1ht9pvS3Qp5yZMOzjnIyseheaqIfwU0Y8Se+98UVfD
BGBRSFCJiUzT1KgzlPyQp645S4PSb1N0vbatgr0a3EGQYFbys4iCL/vG//L6mpeiu19XEWNyJbHo
8WTV2+Qc07mCYL5a/ebKpazw19ZtWMaVbpEZBy/276xOUBW1QxXr13Xn1I9hEhTAzg53ZQH1dbn3
Xyq4KPm17WwuU8Pp1m6XmVhnT0s7woY79Xq0IqAevB0UFFz08PrDppgFQQfTsPTHknZ14ddxd3dp
UAXBE3S8A2u3qNbm1E1+Ekb03Dn6jYV/c7Uh7V6iOiYPIQUapu6jcrPL0P5mX3TRzyLIzCwk5kpv
lrmYOtBHZhr4TUTqTPNpIkaBFoPH6nC7rvru2I3zJ68Rd2m9C2wAN9iG4bEaLrsDEISzbF79mnZm
eNqifrOeEWrtgRFFktLmsEfCL/nuMtEN3ItXiidrACDkIzPTw5h47lfUmeFVC4Rb32O0h7T5ThCo
oDj8yW9InPkNJR2vswG91qK8WvExW/6RhcQ7E9BlsxHZb0qxZT2SDWrozd5C4eC3gbtMhjSdQR/q
CeZ2vJ9gqf9gm49Au+/02lUCqRKm73zr9yMLaA8jWHo7s9av264UKBgVRJF1siGvPBfdWn6ehPrs
9R0jZ0GW3UTikCCKKCGcvYbxsDhzOMT6Ne4cO2oLmNFZhk0Qvu16y66HoDr6Ne0syUGrNRsFtsAl
XvXDvNTRuR0+8ux571tefv5LSCt22pAYItej3VBaN3UbOJ298lvv/1g0/NI4LhDBgKowhPkDuQ9B
1inV6DkozqJcBV57h5EiAKKryaGf/8l6z9vJv8rYG5o2ZsAc1EvyYOrpFp4vHwQQ0eVS+Zsj55+f
/zIkoBCJ1GikDRM4ocL1EBUsMI9GtdINANrT54tL6j3bV/4UkK2A3fVyT7jdv4o4Wm4HWwHskrRp
Gp3mlaKaf517fb9EywSmWRpc/PzDEvDhUTxtSxgoH2UrSgCdhaOMmVZCLmPN6Nc4Km8T3V97zW1X
qxPBOmSE0m0+NqR9jUZzLuEC/cFYvzO1ibNuNqF7INa7+bhn8FtPn8zueQ/8x/ztl4+4ELzvmkAB
AtGRY70thwiGdn4D4pxjLdxwrSQgYKLK9U4PFBng1O9od0U6AZx803JF5ncJ0u4QAV0B59LFb3P9
x07hlyERzGC+Tbs+lmwaihh+pjmKZrwKcDADnRRNDad0Iw1GZQi7DiSK6hByGX0QqF226N8sSVeo
E7VlSEr42B9XKLifMzV/5TC1kRE7gY6c+T08uoKdicEWGNJFfdwXg2rTpTTZAxKI40f8tPcmu5Nm
yhgoNbvAe2y6lHdtMt9U2f8fBe7/1IsYfPf2vQx6gPkxln8wNa8jitcvxdWctChZxah5zXtXdVRu
Wd1P0aBRxGG2w7x0gDIkcGTya909nbNmQqHqqI9AGMPNjZkr1dYvfm2728y+JSSS6DksHq5kCKBl
M/zPr+nLx/5lUe3zQup1mDBpMngz2OkGvFO/vEfo7DMgY9VkgETl2LRTAnv+MYthKQFZrV/PneO5
HJNAoeMxhIYMrhDIZBddENGTX+vOpXCoAfLtUmi6UaT/NWpQvj6Cp+LXtrPV7HLv2wmZ1eMejndE
jDyHD7rX9+Su+GirdMJ7LlGpJG1zvFhBF+2aeDbuLNM4lMNmxh4l1QmsPUy9348gUvoMCncpWBUD
VZRxDMoy7j+muT/DsN/r4IBv0Ns5PsQUfv18RxVUAJ5Tu8ByGh7oXoWEhP9LedTBy6Ge0HodyWOw
NTc1XT44Nn6/4/JLKe6vi1PV5c4aCwAmCji/ijS946tXoSx67SxOlP+zNS5RbyoyO+Wiyv4uGSIN
v2/pLM0G1WyEj+h3aKszM+x+pn7rkru6o7Ekk6QSZZsUPKEjHB4KwTp+8Ou3szDjdjC2m3V6nPad
X4d19HkB5cFvUFzNkQScArKMBo1r/WrB7dj72Sui49xZlwDbNXrREJGBv/QypKSoMr+3DvhhvZ2C
dZ3OIa0xT9L+wseb41OcgDHjNd6u5ggeebDqnFC7hRrivaCT/AIy0Oj3MV3RUbJXskpLhklYhQ+8
D097EHp+SmddLjgckmTY0+OKNNbZjAbABnjV+O2y3Fma+JjhHFfo+FrOr8iRf9Vj+sVvwJ2FCcvc
LYKzHZpe4MfPQM6oR+Z1HnNXd8SBVlm3uE2PtdK34TbctgPzHG9nXS4b0OtTs6CAnZHqOI/yCRwf
4jcJXd1RJdfWzgpjIvfgtmYzEGtg/XmN97+ER2ECKbpFx0O+y0OI3PWmAq86cMJd6RGrqy7e6zU5
bqstUtY/JJ365Ndv58Q0NgGiB8RSYIPVXbkHR8n8BMycJW83FBHALXCHhvk4YHVeXTaUimx+2jfu
Ko/gANVO8OhBefkyvpY2vIrGzitFizTE236n2m4byNHJEeU5fW4CAJe08pyCzrJkNozkMmNM+Aah
bteErzPcgP7w+5ZOJFsucB1rGb7luLYwdpNtCEij8ZzgzsrkJOjnVaLoPhgudm7Zy+LnRABPNee6
GaIAT3XdnB47q64aQJDA3/IK7hE8vf2WQc3CACrri1WAZn2egMqAclMlbrxG3BUfVZWwprlM8S02
p2QN22NQEa8CRQyLszTXgLBJbeh7HLxGBkwKoIb93vBgvft2XAgE9PC/QsJgK8FskUgvz13mp6EH
5/Vt4wkHcS27TBUbLPtLXSfpFSBv2u+0T93lGWGckwAODYSsDzRu73e/BxRgs972m6zQY2ARpcdg
tDf7tlyXRvvFba7oaBpCAGIbmx7jNrqfo+oIXZrneDgLM8QrG9hZ+JSgpKvrCBjM07gOfvcSV3Ck
1shE0y7SYxtVt6VtXuTW+g2JqzfqQNwmzNSI75PgkUq55Y0EPsNrYSZOMAvzskGVwDkeGTChV9lU
nbdxZH4j7pJHZsXWINIY8T5dwX9Sa/0d+NXML7pyNUcC0DEuYpi+aC1YkdCp+4S3t9LzgzprUysC
bh9cV4Fv25JTiXTlo5Uq+e437M7aLO0cLxaKAFgG0KiYOMzf4m3yyxu4wqNyW8U6WTQuVfljZcA5
AkTnOV+co1NHeKeqK1zZIgUDwyWUPcoKk49ubZdd9d9JYe5qd2BbyvCMgg2xi6m4B7e2QrFvR4Eh
W9NZ+0Vyropn0DEI0TUqTkFyfBDDmJvwIyzCZXL8pv+ufidtZIfD4rILAGEG5Bcw8ku67X4xvyvh
iQAR3XeNKdkKhIeyHNrCgqLpFwG4Eh7do3FDUgT9Y3JTm/Rl7dk3r9keO4eo7CogLhMMC53T+EGk
nX4FYlJ89mvdWalwY1yADcGUhD3wt7nfr3Q/eeVrwRF7e9A1QYugpYdNmBktLF5rkK0TGBj6xbgu
34qtcGnFPAfyCcYnwGxLmy/p7jnmzkIdVTubFTXhR1taUASjFRJYvn8ET3lvojtnaTD2EfxfkV4R
TXKHOOY6TfwUWXCPfDvm7VIHC23R8eSSVSFCTnjZJ34vHtw1I1rgcjtlGjlV0LLAut0jwIar0u+D
uuKjuN1L2VcIRLMKVOAyIn+2yu8dkbvqo2ZNxQ70Ei5b23xL4M1Wbh8VLr7zMV03IhEk9v+mStad
1pn+DOf52Wttutqjds2qoIzQa5mW3YmJ+kfPm9RzuJ3VOVRUz0kLO1OgOs8ZWNw5SBI//7vj75xE
NHo7C5Ng6zpImuGhtArxqve+vMPpVJ/UPHv5kxDuypDWCNd93mNsphjF85Fk5iYbzegXNbpKJJ6t
aQ3beIy8LR8kbN/WlPvFF64SScCunQY7mgbGAXVv/HvTzV5yTO4KkQgIIeAJYUySKbyfkehjpZZ+
oYurRApjLXsLPNsxAAX7Zll3fkpk7+V/QnjkXEIFnDgEDEKTYxvw17VHIgQ2+14GP2jcOUD7KukS
lO7gQaXd2rOKoCLFXWbymyquNVHWlHEXXbYWgBf+rOQyooQxGjwbdxbpEguuaoPGBTeH2tBbLj+S
lr2zRl1jIl3bqoI1aww/YkoZcNTR9GPtQQnOKSyIPTd1V5e0reVQRtPFsbpqmruxBz0nXlsvgxh8
WecgVXClHuDtj/Qz3bbCzukCu/Pkg0j3nQFybYpAjpXw3ccGuQRz/7yJH6y5EJzT+IP23zk4XI1C
yzTS8uWl85X9nOrhHBK/0gzuqp/iuAy6ar7kFnUEX/ghOjc8m/wODlf/NFak3AypkqPR/X2m9mtB
uV9O1JU/QS7d6TVFv0GHBqx7MEOOPKBfatFVQA0KUkcgUTEoEKwdwbS56YPdTxTGXauihgwwuFf4
mFape0P6x7TN/Eo9UYL69jQNI3hgK3Dojn1WP6Rxdc28jOYIdxVQezvtoQkvmzqPn23S3fOLNf9/
xwDvTW9nbUak4lMcI028Cs3yxg5f1816Bv+u/mkNxhGl+hiSedk+CyPOmdKeSUtX9pTEgR62AB2f
1h2Awe5zoKTf/HYVQ4SA+Zws2A1ZH120sfspgI2g3wntOhXRuOyrmaXwmucwnUpDGLzraff7mq5X
ERHDysseM2UsxdPc2UctyBeviRJeJtAviiHcnGOVjFiXECM8gwQ1HRsU2xz+u/F3NnFXMyRlBzkC
BCtIEkdfy0jkqIW76sbd73x2zYqgzhbzOMIgNBVmg+dCb541XaRfqOiyXM0wzLo0+KKmXePDXGUQ
bInoI+7vOwvUdSwK0rCX4WVoOjk8J5Se09DvwYK5oqGgn5ZBgjpwlFKXeSOST9WcfUTL+32/metY
lFUIoOsFt+d5aG+avn3dhZ94DQC2t1MxWKFZlhk+p+0yndf7AhI5m70WP3NVQ308tyMZEcvpJTgM
Rt1uPfUSrTNXMpQGCrc5hlCFqr3P6dTIokm2v/97Cb033pef/7I+26ZkYUbR7yiT99XwRx/Tz34t
O9GtTMN5by53OHCLDkwlO2SOi58inrleRSGnASPIUxw1Ce67/nWN9Ytft53kEPbYMAU3Cy1n6fdm
ZH8vO/vu17RzaM6kjRfgZ+IjyryynEozH2c/izLCXMFQy6mllYovsTh7xivUaaqBFfLquKsYsvOc
CjVF2AjnPoS2R0Y5xL1eAhbmaoZENs9rajEqVRIWADk99jb12sCZqxgyUT1W0Ubi457u0Jab8Wla
jdezLeoJ3y6cUIiRcorxrk2z5VrTfKOq8zrtGXdWZQzkDbAil5NHDuNTI2n7wjdT+jbvLM1gvpCk
Ncal6WhRy+i+y/wS8aBfvh2Wca5sR6B9wH6yKZIHQBrcclC/rOdUdJbnlAWwgotDYJj25SGexCET
3G+fdf2KyBjvktMRT3I2ACxyFz8E3V69VpArG9qTDO+pFCPeReJhDtPwlhOV+k1FVzc0DyTMwhUd
tyl7MAH/DPPxo1+/nTMzaUughiyEzbORM5hL1WDPDVubj8qP3jl+XNOiJN2qJC0h/WLT/NpGncAL
dOc5V1zx0J5COt0JqBHXkh8HWj2Ui59tG3OlQzB+Dfp4wNuwHuboJrVlWJC4+4hV/vu4FqfN20Vk
glSaRY/QCUYiLrJG07+rqFbAphkhPL+ss1CFHWHoBCYI6ukXng9syWcgCP32L+as0lBsO+6aUEGE
7RDfqwCexCiY8Sv3ZMw5RxXf4DNiMTxIn91ukn7Phq7367mrI5pI2tT1hBfQIRl5EUp+HoH8Onit
JldJFOL9s8taBLfblB5mUTYFENmz387o6ogS4DS4CC8VDmCNaVCta9RT2Wrx2x1dJVE3TXM3RAOQ
D7Y+hVX3ed/9SpFAk3o73fVMggVuOnhKLAGMq+pO5eXm56+KG/LbxmXXVgSbLgQ52WYK3u7TYeK1
7xd1Vipge+u8MIAwUlYV2Zg9hqnfgzm0zW87Tgakh6UkSJelbZVjYv4F1LffPHSWZzcsUlYL5CEg
wg35DvLbsa0CvwdQxMtvO75V6QCoKMPOEi8ip2F9GxjrZ3jBXDFR30q2VSRMjz2Mph/ivrLHMQWe
02tgXD0RiSZLk5Wg9ciMeVjPD2oYn/3ado7SvV8bDSflFCq5bb1hu+F5vdajXwzg6omGRIDW2l1C
9PFH1GR/tNyLPUIANX/7OYe1T6thuKiSt/LPNhUTUmfCz4yKJc7qxN0TYEfVImdW7RDKsnob74J0
zb74jbmzPDMddCB/JinKGyFmCU1yDVcg7beKXC2RTsF368vh8oRAr2BYerQfVoC+Exa5JkCl5n2L
VzNcQm1S3gMt/J3TUvrdilwlkUFwIYlFLErtEBxDZX9Oyuxe2jD2LwXRPFWmHCWSLDarj006NFBv
ZH7OLswVEclhlWPG0XrfASTfAHa+KM/ybOAG3070yAi14T+knnbQmxtCv1Exe6lloKJ827ZSVmap
xYVOm/BWDtGfvJKeI+6sTwIkUJZc8oikLD9dmk6T5eS1fGJndWZV1odmwE5u1uzAdXNfxdor+8lc
+VBL+zRIFo6reTmbAjTkImvDwW8bd9VDaurssA+os+ll86nsh/vlo3vcZVD/rWJjrvtPVQHzvDeg
ACc1DY/A0yXf7RQgm7OLJXvxG3X3/FRlGAS4Yh0heTiXEwXyF3lQr7ZdBVEQLp2WncAXFdI8tXIn
V5BD9Yf/bp3/fnRcBVHfDQkte1zO23Jt7no9li/JOENgiUKLoM2zNmJ3LQb156pT6pmccpVFpivn
ZpgrXK2n7m6/5GBKuJx9sMdflFW/+d6utGhMKRhtNY5VFA+HL92YdNGxyfiImtAVvmzHYVmTIO/H
HTDbsmQxDA9pMPlNBFd8pLYum2oeULgFVwxU6ux1MAn94FvF7/xml5//kvgNa5QUzx2+lY7Sr4C9
yoKQ0s/6mbnmR9SObZxVJT2u0yLzncXRoc0s81vergAJD+tBvW2YxEkTPsZ6j67TbYj9NiZXegR3
5rXMDLo+bON51tB7lsTv4HV1R+vax31AmsuLDxJMmK7LE/TC7QeGDu8sPld6lALDm+lm4scVhQ39
sQZ9+0soFZ58Z1MDyYkjMxxOrG83vHvYjo9+R5urSwLDfgUrEimczMYJYCFxkN2VoE6HfhP1X9ok
vEcC5IFVkDazzntNljwg0m8/dKVJezaZkJUtO1LdRS9zbJvHeh6bxm+muuIkWoeVDGpMJpaKYqo4
COaaeD6VudqkSJtoqSoMTLsszWET9EZXwjOb4DolpWmQtXxD4yRrhlMYdH+affPTDTFXnYQ7VjDO
wWVjE7y8avvXiareLxxyNUkzZCVabDgOymx6UrLrHokMiZcGj7mSpOmyuddVC4xpOCP2TPn/LnU4
/314vhNauIqkVZGtlWEGfZ8Y7HeAiJowR2A+0IPR7fb5v/+Rd3Z9V5Y0SS1kGGB0ZLC+IoA2OemJ
3wXX1SWFE8qIthnbcpiOsuhqCJP7NvGc7a4wKQ27TK0TNs80oVWu4CB5GqOu+WDw3xuXy0f55TRc
aVenBggrRC7L96iUd3BJ99u/XKsgOErRgMM+4TivpID78oOqYr9LvyuUYQRvzopiTPY9RHK4riJY
EU1+JUrMlcqYeFJMtchttTtdco6bOdm8aL2EuVoZtYdhFzbQygRmeoGf4aNiQf1BzPbOt3SlMh1o
8eNgu0t6WAaoBeXHurQfJSz+EZT9JiJ0tTJ7bUxTzzHUD93Iu2tbhQvLg0wE8VXXTu2nPiy7LVcZ
dtCCi5p9CaAgnQ8kgRNCPnRS2IOFCO7y90FQOi26jD7yMCDkn83iN71zZXBVxvewmvHkgRokXt5V
UzqZvOZNFOTW2Irl9dilz3VlpShIqhJ13Su6Kn0VzcbOe663HW64EEY1G8HPVlR1NDER59qy7edW
9yzLoZ6Wh6rK7HlWJtpOIgmkOeithxp5A+Lewmbdwi4uWYIeHju2ZnmZ6u5V7U3Kj9lSr92h2edS
FpHty+/JvOn+UEu5fFlDLat7yA+ZzUs+iKHYttk+L9u8s5+R7EoBA6xGjje96pbHDVi/+KERkqd3
MOPaq7s9AZThVga9qICx3cf+Fa+PbLndlkapLl9IYso95+OoV4DQQwAB2Wo62EYCAMXXE9Dau4Q+
VhEICGlbmmtgWmV9pRYkwL5OW7RlV9vG26gYp7GsvoDjOHzqFC5+jztP2jaXNO3rmyyMm/Chb0ZC
i0wjm30XKNEtn5Jx6FeaC9jiJNjAiMqQFG1Ba+2KVrZ0vrNjttb/W0hE9LnaZGoJisjSsX4KKCg7
dyLaLVyXiA2ZerKxrTSebQlk2nlkl5k8jTbspzMi+orn3ar4BOJPu+0n0GUB3T4kY9lOx1hUKvmf
6YNlYPnY2KjdDlPIJs7heC6nBcQD28nsx6KHkvwEaWEcXiiD8ulOt8nSPwYxC7LbcQmy7tHyfcYH
4LMsbQ5q89wnBcr1t/3SSTzjdQVDVYN4mRubqMeqSXgTF/EA5JbOO0OUuQNLIOWvMhrx8GQnuZfi
ugkxyqgRqasTF3updJ5C5fVc2YQsj6brkIRgvZibYumWfvorU0s52qMZenj703GYbqF05oYiuk54
GqLceZ0/92WDdwWYNLXkpS0FjQ5aVfwwTjpsDsHeEXz1JA5B6etjJYpwX5odzzOdeRhYNDxUcx3D
ErHqsm9lzHV1k3I24qY3ldW44xcKmhZ3vyFWRcq7y+DoK4VRIAdKlnE6GJnUX8NdqemKZl1wg4zk
GCBNK7rwuI06/kSGjpwNn+lQ9J1qopxsnWUnRSvJ8ywGTjrnQwtGZhYnpcrnuUVuugXe4VtX98uW
84pXJO8CvFfJKRyvOCAZJ1jIsW8o/cabrR53VfTC1O0hLpdxywnv9NWoF/rHMqZbkk+J1hJC5Zov
B7COK3ulk5j+VZs5AAm1ST+zMVMKVOhmLw8Jiyt1rQaNV5p53Ks8nJPshW7JdOizdFlPE+xOxMNa
ZcEpANmhP0NeOH0bBlLd1FaIPyNJ0CspYVdYtEu60LPJylo96wAIr0IQeOoc9rYbspzoLhufho3L
p1ahTj4fl5J8WkvJxWFqwpAf0pY3ILd16qyyXT+VOsBlbUuCcj6YfnpupyG93hgIW4eVsmU8BV2/
6ZMZybYcET0nMofVhv17rHoa3odCKpFDgTI0t1Vn8YamUCC2nPtGqmIsg7a/pnvZT0ecudt0D1Xw
uefL+DfZK4xOVzWHKZirCvvMQM9SEfPaixh/HC8WgykavBM9CVTj8zwKt+TTOg9M3oC/lEALUDVT
cqLxyj/LgUh7G08apUBC6UWerN3r4E61jZ2uwZtZb/sWuOSca7gyFXNFo+VTRBt4HNJhb0/duK0r
yM/htn/RPV+vGN5I7upYNP2BUBQYJzGSGnfZnrZhsaabQrWkktNdmy5p/3Nc2p6dqsSyNc8kH6M8
UH29Pg2ZwFtIRfcO/49RsYwXQMnJkSxJKQ9b189QBK1ZvT+rRCz0ABthVNaFdtyf4wRbBhATmZbf
bGZglQ0i3kwPdS+W+xLqXjxwc7O2x2WL6FbwGlZQubSptFd124Jtmyd0bnOKSu9bQgU9zV0zvmYb
WIbLNvLxepBQ9N6M27aNn5au1yXenCDyTZ+02hp7j7OoTO4nk21ftkyT+hTsKLy+angAz4VCDhRY
NEBq0p8VSyfUj2chLVEOWMvsprUw5zv3cOeVMm+qgeqDNXDBujdzndXAQpGwucWMGu4Fr2uUtS9d
hddXoHqO2yDI8tRfKGmPNGkULazU5H8xg/Mc0nldBYv5i2/KF67ZINpbWsH75AAbzLCs4bphyKGO
eXg0qvrZ6MC8ImG/H1CMgokusmwoAgYvO1wPYvbU4s3qazqp+Ue2t+uQk8ayrCizMjnrmmp48C/r
fTyF9rluYp4WaoQloJYNvZ3mee7zeFHdLTI2VWFQRlcQ3YbneOqz21XtJjwsMH4AcwN/qPmmJ6H/
F6N+95NUWqxNHpc6VYdYYd4/QyA2xdcj3cM+X9kUilPTyqwpmqWdk8MQ2fQbKbMUmfXArHuBVR0H
uYrsQF6xqGx5WDMZDHdVuwtY6DW7OsmprOMryKwanWPqTbdtPMERPdxJcxYUAOEi4DYecljvsWsl
mt0UsKIYxTWXGbsHRW6wuaqDdr1KRFPHN7SeibbFuI6bWfIx3Cb6qKVgcbH0ABYdMtlWT+2g0+Gg
p7B+qaJxavOwXKgppqY1eW+BA8vHNJXLQ9BkzBb1lMmz6tuuu10Z29srw2QwPUcR2W0BOQ6e+2iF
EKTiW01PnOtAXddNw5D5sXGXw+fnr47MfX8ak6SZDllSkRu5qqa+4uDXDEe1hPWhTflU0HhGODXJ
RH2dQTeeczPhDMg30n5r+Zjd1qgIz+GF+6mRA0C2NW0i7PQooZEHsRI+nSJEHPmKxVjmdCM4pOeQ
Nw9rK7q8DuUSggU+XxuJOwRbCMupIjTHv6QOY1Y+rrb+Y9PABtM1oddrPXNkYXSKN29qcI7ZuIG7
Z7BCl/5kQtslN6UVSVXMq57svdnHci7SqQJQSQ8iSE9UDygvrVDiF9kcQUy1nEnYs6FoTdfIfI32
VZ40T83wQGdhbWFMR6trtUt4Cq91JtiNYYhH8mHQs/25RW2S5fHeAu03IwhfDlO58PYwDFUUFjVB
7AD/9TUcv3JRBtNhILy0B1UB1IkOrdML8mS6LnaYT98hqEfNPk3K+a/FcvjTqLgM62KRmE23KRuy
B2Rk9/IqSBBcXbVqSraXbBzbBHM5WsKir8zWfRrETP/QiY6wRrZAIULJymAoOCxoO7yLR6o+TBMs
3q5oABeCEy0BGjiDBdlmB8rDqnquUPsUPnRZsrMc4UB13fUkiDACXWQeUCtVdgexLGVW6DYjXy0L
VoncW53K/jqwoGzmfY24tciSuqMPLRQKopD1hLqbeZ3k4xwZPIOKGCYOebpDqnedZEK2t4Pg5AW5
+ZkV2Df7KxYR/tisW2gOTarr6Xkn4/KMfoffKS9hiqhgelCfwx0slBwmtXz+sc8bj46geSNPt3Zm
2Q4Nqyf2iuLidLxO8fUlK0ZGsuq77QzIqHuNV9q8WvvsJeFqbWDqLNLwGACKWxdbYML+VPVw1z3Y
0djtFh5Tdiziqo+GQ2vhZFcg6A/v6qpfZ0S/U9vfdvC5+gqnFB7mSlt4Tw7arDAWZXr9M4v6lQiI
TJalv55mbNDXU2t6dZxGieo49HXOwJdvEgFxJI7eo6VD0D5iH5frZ2VRY3S7bwJ31WjdZHde1ySL
DiMDs+lQrmTnB2KiOC52kg7xdb1EHPvNHAlYdhuzmWuyp7gGLg3ox6/45jS5BUm8G//WPY7QqySN
9+FPGaG8qKApqdZPWyI28kTnwIojbIJKfuibsDulMSN/qIiYB0Fx9h8iMtgEt4XOoP6Boqj40MZD
uR+yXll7rae1oQceN31wzgTUdk8IRKktANqsxy+827W+l3B7Q8Q19ytSH8KMpxAtP/TljgCz6wRt
vzRR0tm7pk9Y9kfQJrH6Y466MH0kq1n49YYq3peZJlRjnrX6Uc1jUl+P4PskB4TVRBYD/P7742qz
PipQ/BBmf1MKbaHKa7IvkP1tNrgLWFqam1jj2aPY26HVWDFa7fnQJBkUvAySO3aDWZ9h/GHgEzzW
YVkGn8CFQjjQlAFWED52I9IW5VT4Tie6hduCpxOYn+UkNTZEvUI8vsSmTTHpUDe+qm9a2Wb5kcGE
svxhZEn2v7IZM3f6GUVYqOGF1diOuKKCgloWto1Cm29MrfQ4DRdEXF1ny62V09gc2hWnVy7HCpfb
qjb1/+Psy3Yjx7Vsf6VR7zpNkaIoXXSdB0V4Toc8pXN4IXJwUvNEUdPX3xXV1feWWXZFg8ABDgqZ
ScskN7m59xq+BXUYfl5g4HWsyneKhLCLF4gAdIlmdW5q3Jnrnnn4fwkTgNLMy40M5r5d73w4XGbr
Lp5YOXV7nAVZg0U1ESRRCjya2j0tNF4vY7ZSyPKhBxmfQeZXl3uWl6vewQeBkgRIHNXhVFigEjLh
sf08lSCdowgNamIt9kgbCcTeQyEBBk6iqVqDzz4tmECm0freLsiqXKWTPzP1gmO2b/ZzjL10nple
RFcRnzq4LfB4GeIvcTZQ/WAyVAgemlZ01U7zsFF4ZSgDI+GK4fATOEflGfd9lccAeI1su8WyhvnN
Bt+TR9qEeXHhT2zqU08zn+4nnDDFddv28yMMUOHY2jUmC+67vJyQnaJWQF4MZ4F/JgiohZcANU3b
bkDKPT3qVZMp4VtdV9ernuV0kWmfoc210V9A9swkmVu1fCMgETxGRhnQQbxOD1A2NazZV60Juhsx
z/lL06xSd4mm0BZDCt+W2IU+LA7L87kiosBvGUHrX3eHuovaSwSh+ZyRSkYJm0x0ScMt+lUQgedq
SCrBdyuaJfqMlbmobkesSlckZW9QpU7WsW6rZCtmhpUwG7+D+zVIb+sWLAnB8u5nPQbTnvKe3oXx
SJsbhnYdQ+6D6y1RVcMHADgrQyE9rHHpwfkyZue0h6bqWdxRVv5YfNWYM+iK6gD2hpkfI7aQYO+6
bkBfZfQIyCULr3hKY9jb3XE4ZrU7hjJ0s9vwSK72+Tbq7GZbcq5xvlUZSwCWBkk8x/tzvGIQoL9d
jVFFAlepOfqgg3XAG8prWa4TuMqGn3ilo59s8cj4hfhaL2kmwMQ7R1EXorK05RK/wtJwOIEBnZbt
QhjR32OInn+YIi8acQ75vsGUQ0UOesJ1X5SXJJxrGKabqA3ZDtoV/rNPUHlKFkhNPJa+QFUGli4S
L80lbKMr3DegEwYAS12hst6GMDYrWYx6DiQYdsTrhxxQARxzEHqZFjwDwo4E+162wLGZWvXyZvCb
DU7kvpB0hyde9DBnfSwSEs9Rs+sinX8OIYp2NbZyoDtF6+ijNBHQ0n0XZ0+96sNPpREl3/mkzL+B
/rU9RrCJwEfOuNDx8gniZMpYfBdOMv8qiKn8vTeXzRV+yHrHVuad4WAt70tVjBTJ0jLXOyMjfcHV
MpKruliBoA6gpyB3XclhWFJMEdfnG9IAdQ4x7U7hnjNwn5oljsxrb5jb7FEdgb9fu7JDmkPRiQl+
gZarssca8Hq0aHzcUqjXRHg65BKFtkMZj9UHvXJyVhgPMj45pqM/G4aijB4gikvmnfAoTl2JW6sx
e7TPudwPBsl9jw3m+SiledWQ8AVVpN22ZDVEp1EdSXi+nJVxe6BcrB9nWppLVUVkvRlV2ww/9EIk
Lot6HNW1t+oaLEgS5SyekgKUmruFMFbt4rKv+yQQzPPuWL9mtyPLIrJTYyeutmjx5JVuFuh/t6VU
+cdawT3vTkZ5QJGj+tOyM7lS90RQODDF2tQHricGA5JKtuvtgkf1Fevn/maVNDA7vJ2gMsQlLtIR
T7LyrgmC6LtfV1W+LwUyk6TlefzI4C56jVZ4BxkrMw3IMqd8eUaNpkEG7YHoiqdN0Y433iBCNGaH
ef1E2nm+kt6wsaSKZXHoprb+VflC9A3qED5OC7lWW31TT3jw3UxDFBeJ2Xyz7NZywTufN5UHcSiO
NbuIimrSWQIZnVw+Cq666MYrvPy66spq3g1BuXjXVBrTYTbF+AITwVIl3IyZSPwtWPuLACJTX0y0
LNMOeZxMczrTD4GM743JAB6F4F207HFsbrea5R39UKHJ/QIivbiHEET8ZY3wuLhuMr+Sl4NfEX5B
gnA1F7B5GcZk7Of8gYOeeB+MMuuTQYr1C2iL4jNt5ua6HFlzRprpfM1Qa+HNj5khJJJA6/kz+gdB
AnQMsjV063FytuSg8L5MGerf8M7SgAicTUifnjN/W6563J334NBo76oOF5RIq1DO90FMt+tJC54n
q4yra9Vd/Oi2ORlXOJ0tAZn34mKMIS2xC4+V4Mwv1COtVPbZj7C58ihvgF0KuLmAdyRoeQPgi91u
rEssRQEbosOqKnoI1bZ+kyjyfay51OnaxaN/GTf+c0zWZJ2HX1xNT1tV+Sgsj0pdF3yD5lkESOcN
77PsCgvjJZ2GyQpwNHO97kc9zHWC6ecfpbct0z5E8jzsjFflwAqhxvaLbRCYQzQw1KDh5Bg/xHg0
p3lsotRjRa1x66xKJz62LeJUr9V9QeZlOt86FpRnWb6i7jqRoP8CFxdCcXMzhup87d37sTde+YyM
sHaRc/Mj4Nv6Eq1TR1CAXHmPK6GOfjVQQvsZ8KnAPw37qdxJnLsSdQ+U5lGJzOgjVShQg2I3my89
bWqazA2DmEE1DKPct7EohoQqLhckh+vywSxLXuw46vNPQMGwBUo8XqPwKNXzV5QIu+Z8CvvoBYFF
L8NwOzQeqw9x4Ze3bBumMgk7ZtI+jNUtjmvxvaxhRn4CdfFOs8mWBoCu86g7ngMWLyZ6Be7qumMs
dtPBEbY4QEVQ2qBlA8QItrg3Id2qqPfFrRVsgcBV3uX9VBybh35xWUw4jnw6u1ndCJv23U9B3mqY
Bp8ty3H/dHAOzzfjuXERbN63z9o1k7hGz6C16UeXeUi2a6rRCXXDPdrEb6DVCxS8Aamc5/CByA80
Lj47TbpN+l7XAqWWbAPqKtDJpsI7L6RuO9FmfKO5BMJHg72ilPzezfUXf4hOAfve3uWhTfk2jagk
yzA2V/KTjrZdIdws+EKb8J3rvOLFgm5t5jVfeY0+lpq+ukx2aBO+Gc5XBmUACJo1cHLgc8jQBH1x
Gzt8DRhgY5/FeBWClF3Tlw0Nlrj3F6cGNoBbr8dG6wiEmP5IzxTed5jEjXtfVYETCA0SQK8Hx8tm
qRkHQRPqN8W+wAP6GS203gmREMbs9egsWFFA1MdNaHz5wUepomOb6+D09eAZTvG5LluAMY0+hGux
o512ko8JbaMIaEWi8B6CPBWMyzNKi3BQzz657RQLzhuN6JV5YPOcyWFld3mZBcm8KeN0oIQ27Rtt
0TDesgwsew+tnLn3rkSRuSkwhTbvm8+ExCHpINzFUJtF7wLQBbyrnebF5n1PapFig3wXoHfx89Sj
J4UCnePYVnTWC5T5UekGvGSgl5UwZ1XjO909oc37nsKtlyLCZ6OWez43xde4bL+5zYgVmgPkM0N+
FNYTzGy7mZXrZa71tncb3QrNaAWwQEnIOxYm1jAMH/Y+TClO3JhHjsTfcSehTfvmqONAshdcmGo2
yB0VkzBSHcgC2AXr0BdGWasou8s69Jc/LbT+88fyf9RLe/ffo+t//xf++0fboWYAbybrP//91Nb4
338d/83/+zuv/8W/L17aw7f6Rdt/6dW/wbh//tz9t/Hbq/+A5S5QsvdoBq8PLxouiH+Mjy88/s3/
7R/+x8sfozyt3cvvv/1oTTMeR1N52/z25x9d/fz9t6MI7H/+dfg//+z4/b//tkMRDRvqv0f6n7/+
8k2Pv//ms+BfIoxDSiNCoVFxBODPL8c/EexfMOBmjPsByPE0PvJaG6C6s99/4/gjjvYCYplTH5rh
2Ha6xQsP4/F/BX4cwUqIEyIYyp2//c9nvVqX/79O/9GY+q7Fs0fj13hrbwhmI6bGbaohqh+rO9LM
8zlrSjTrZgCS/zIJf/60/83oVtCAsCaHZfSOiJ+13c2BgnQ5gC8n9vV7324FTTnxBfwCNEHKYSt3
eNUviZGBk6I7Zsa60JSgZci7OEg76ccoweW3vRmcUPIY3Mrvs9roTpCFp1zHHxmPPoYsEI6Tbt9p
xRDmfUCDtM6yi4W1N3Pp713Wk9qp5jZAYYmjopN6hDyhdIcKab3oE4P/Abr82zklqJ1tzm2IW2by
ArzC2/JTVsKqeoCw01foJwBxE0FkB6Uodl7D+u8y79cCwjWhk3ovfvbx7PwLxnSAwZDfAz6TDi06
W7Lgl9tEf7jNmn3hSRTm5YIFQVUtVXE8Jy0RTgwbfLiVj5LSQ6uXzyxFL65EGViloOE6KflgcCt+
j6XCaPErmvI1/IG28MewYi45Ooa2gnf0ByGEbGi6KazkxufbbqbU6WSgtgJRazBoLjOawrwjOEe7
hFzCdDXbua2nFbwkNJUKxoKm8Uwv/VndH33/3Ia2Yrdb26Fquqi+qwEZ2y9SBecUXTkX+L2gdj7K
IU9NRuZVd+tcAa1Ieavv4Ek3Ocm9YnzccH8NIs76aRLTkN0VK+zgab4CqaC7j/88NX9Ubd44Huyc
1DMS7c2hUncNL54ogBR79Ov5xQRUHsAU6Ducz572X8LYQC6j4MMRuhSerUW9PI5RMe2511EnaRT8
plZIC1z21eKNfSr94gJtLbSTmq52YTlhcCukzbSSfAP4LB0r+SinI3Zxk26XJrXVixRVW1uMXZTy
PiYJ77vvQAO4pN/4cCumkVChb9NFHerQgnwMynyXL6U8sf5v3/bUzmIBtPO5Vy9d2gBIkQNQImPg
HlgTu4WebXrWszmIOTCsqShNfg18wbHJlbGnf9697329FdhxjwesWWSbNjFFpSMO5lsO6dwTD83j
zngjNGwFI4by8AaZWZHOUzcDO8PyZDYNv+ZDne2dfgFbx4jJHpoo6xKlIURigViBWxFzXFrb/ozN
mRy6PghTE0IjksVlt9O0cVLnFNSWMWpXRqHutNAUgOHbUFYfelW6FLEwtBWpTQjxu40UbUqLHoBm
CNKvnwbZOZnzYPjjZvpLUhLNVdUPvS9S9AyvIu9pGU/Z8L23YaxIlUHe9KRaRQrwKYof4L8/U+Bt
dnFuTomL/kHTe2tTWgl0CICxZEBXpLUAtw5IKH3dq/GxQ593x4DJDPfgCTXPgELtpq3/tRWKXfQL
3z6uTNOErJ1/Maou9hLUv8NrP880LsS+TrJsKe+V1t8JR71Ddu2DafOrKF9i4COD8WroaxpfLzl9
dtr5tnpHUHYly0fipzNQB+e8qMLzvB2cyE1YYzuZEBPQZJ5s0pFu664u6bhvCFT7nb7dVmOa23zq
errRNDfFj2meP5QTvXca2hZjmmB2kSmvj1PhzZ9YuNxtW/PTbWgrj6iaBsDdrY1TuOnVABN1qRSx
25uU2lJM9doAb71gcMXFTXgz+6dUXY9f98Z+t0WYgCWg0YhBUyEqcuAdGB2K+FuC9aVnkKjuv0VZ
x3eR5wcnCqPvRLGtzcTGGMCHshNpwPz1Qy+r8jreAJxW48Ldjn1boSkK/In3IIOlLcIq6eLqVkyV
C2FT0NA6hEBD5mVWQZcpBI/1aWn7/rORw+T2BrAlmmoKtgRluBNhFXbdU4Ao6Km2yHvzbsUsW4c6
qFQdpWia5wfOvCHxMo/eyMhMJ94Yfwivv7WbrIShzDpgPDcWpVNZiS8lbOOTLgRTLIMC2tPY8PZe
RMN0WdeAmJxlfrddlLn0zua28S+3ovPv6nXs93UroLDXFc0Pp8i0FZ44AR5OdYSnC8tIEgTlhR92
LrV4eGVYUV/mYThwViDDiMvLiDRq1xW5k7Q4Brfe9w0D8EYKjRSjHOh50JLiPJviE+nX8T5+Y61s
FabNn7N1JpOP56Yukm4g8acpUtLtoLVlmBhw8R6VOU0Nii9n5aom4LaIk7w4JsYKwiZbqJh8Gaaq
rMarOhs+VnFv3K4fW4UJbKUArlwYnMnpIawBAM0H7rhdrCAkPAB5oUBtYumWmyLuAL495f3xNo8U
k2IF3zTxIG4BCEuLYK5uhmhW3wMjsscQDIZdYQrBAFiNRyCqpEogdCge2038iFVTPzV5MIK9ucDl
vV/70O1xYis3RQCtgAbNq5QS2mXJxGh0D6KrE1BCUFu6iag1jgFxrNMeVp64dL+DKepkyoyxrcjz
e3CR4iCsUtWI4nzWED4OgCJynBjrIQ4mTeaBwV2lOeDJt1EEzw0VaLcLyvZ/8wtfhwov/bRugsdY
hBeZqt3u1WNd/6+pvRd2XMgRQyMR/uDrJPS5S5cX820FNCyTgGkK/SqNSfV9y7dz7Zdu4WxLN9WA
7OpRrFvqeeR7M9AtGcb1z5bRq47R6V4BtdWbQGgryACySLoEDTui8PXFHPVO/vSYFSuidRWBxgta
RCqXTu69ogWdZfVXt9W0lZuECf3Vz/Mt9TsRXy5VGSSqiE51Io6R8sb1Yis3ETAuaC9JlMqAvEA1
dzybq7Z5gPZXe4muO9vpfNvcak+2YNPc+VMAslSUrqZRNy1VNRx+KieHT0FtxaY4gtpsxesybUBr
STw5PpHCyQ0KY1tvcXD9uWg0ChRAd4or1LKzcwMLAbejgFnxmk2mLLdZlqkHpvYFRANAsvTJiUl/
b4GtkN30DGXbzsgUAo+A5eVrZW65mWEj2I7gjaBLm0fHRCtzMnHBXFlPc8KBrWVyxW8T4lGYGJBV
9tna0XHnlCb+Tadp7WUXBLRIR+PlexiXnq/K88/cBrdC2YP37xwwU6ar6vqEg2Wxg+H6cvnPo7/X
hbKlmgioTQVrPRRd+tyc5aIBKnjzywsoNMnzOtPjdT/FK1JuAP7aIQ5eoEmArO+ff/pxO70R6rZe
0yAlLWXgF2k95qAalJcsdpKCgqyPdQ+XYPX0ZBnLVIF8B67GyyL1J7evti7h2st6Nft6S4Ewh5ZF
TncGEh+OU2LFdbZ5S+DXukgjP5TASqtmN9MTgffedFtRTbF0dGZSHigJfoKgMe3aHlwNt1mxonoR
y9ThLltSMU86QQ55CJfaCXyK1bQiGAd+s5C2KND7zuoB5CvBv4wrn50C2LexrUVuQgwf6QMvsp9H
3jMw1qALu0wMBFJe5z4btso8gahy6Fm27HhUiV2/6Ue3wa3TwYfiRVGLsj0saAvuIjBdd3RQtdOa
Qrr/9acHXG8ouRTtQYLbsJpq7wfkwunDbUWfIgKxj/t5e8hbaGCYb3Q8hf95e5f7xIp8E9c1H0eM
rAGuP6/V0u2VYE5lFog7v54RwFaCfiyW5rDEsv5QlzMtQKcHcdnptPdtgIqJTQbtG9ocaLjKfl/Q
QK8XqA1vTs7g0DS2wrSv1BQTso0HkIeu+WbYPotnt9khdiN6Jd44V9CMOZBN8t1WlPeeOmUhdzwA
/35XEBsW6c0FJBZQHD0QzqJrOTL2owuOBp5sbt3uWt+Gim+RBky3Z83hyC6bgOxsInKiePnerrTm
XXiDnnjImwNYbBrEvUYCAYMW3ymXzffGt05IGEezyuN9fZi6EhBgNizNL8QGe3ALV+sQg4SAxHNi
bg+8mtpnr5MhKH41deqkAv71OqpY3es48xWIErV+AlnsJ6QUnC5r8jcMD1i63doV5tCvXyEE+SMI
hFM3jNj4nU1z6LCUGHmc/R3ftqRZnYwYEaTWEbY0xATDnBvYsww9HFPBoVSDG2AKqNnXk13AHmCm
UBI5wHG8+TFF+fYxDtonl30CGN/rwcG+VBx06OaQR+hlKLY+hht3Sl+IDc8Btx6yQDJoDt3ax5DY
rZZLzcipV8nbAQSXmtdfDmx4VOYwxTr4A+QFEjnBZTMFc4Sf6lq/8wNsOIqsUcbSwzYcIuXxLukw
TWerB3Ejp5m30Sgr40LPau4OW6jSaoKQ2VJDDcptcGtDtiZbI1Fs+lDk/S1dQHaXhVOVhdjYEkhc
1KaAosoBHK2neBouOB+cjhVICLxeUl61G610iWO88MSOlvNTHXrf3WbkuMp/aVZnxTj1Dc37AxSA
VVJs7GrRPXPKu+Ag93rwzSjw0JnqD9AEWu4jSaFRU3Tq4p8//bhob9ykNrRE8G1E687rDmND4nYf
t1P0tYUvewZGK3Rk+GCqXVGHlWPKYUNNNr30MgcZ9uDBbnMnK7ZCWCM3yymtwXda78R2yxrALCaB
1MOhA9lVfNv8nky30Sibz3SGf9nHGsQ/qK7NhRLNBcBy6A6jTUm65xn82uE6EC2rIc3i6e66HEQB
KRc2mBVqZWWB7MJnG1i1BeogUTl5TxKs1OpgBvK06CGer2a5ivom90ZmLqYmW6HnoRaawDJBtG7b
wca7GCratVtod8hEdxEv3udh0c//vBfeef8TG+gSyWhiGTSqDk1vtvB6iVsSfeFejudP1I7DEXS0
6o9tu5bzVQe6dnU+SA3I2dxq5pTzom71erdrVS5MT1l7KOVwPjTFd9Sc3O5oG8yg2iyaNKCuh63U
+yhuz/1sPlE5eScftVE8RdSAqxRt/UHkg4nPxsgsZD9CmA6KTcaLnBREIU5q3dakbf1Ol6w/RFuw
j/1G7Et42uz/efXfuZJsQE/v0dpEJXQFV9KZB78Cdz4zSrutq43noaEP6GIJ3SRTZP1TU9fsPPdM
+cnt260zMhTzVgE7pQ9shRIh7MPOQtS53e47QV9vyTmC5NVosG96aIokTEbXlfDc9qQNgdkmb93o
uGLSYU2w6+OjohyEos7dpsVKY0jITQb+ZX8ICw4lC8WvhNeemPJ3tryNgTFyrCc5yf4gt4rvSOZl
VyIXgLDVizyxI/9Qf37jcrJ9yWgFR0WAzHBZ1HH9rWz0r6mWDUjBiKhoU8sX4LPljefJdg8+75ro
sjaXJib6HLpD2X0Nja79WHVtkCyF0FeZpNF1hvL7kPj4oxMT8U7c2L37Ju6Yr7ujHmdW/hqqCsIT
clkunFbQRuyEAqR9wkR5mFh+v7E+23PoM7pdJTZqpxaxB9shxKRYqpdMrVdd7wYLwEZ7HTOMTfWW
rdVwCHgM+8fyBl2bn25TclyHvyRbwgP5guu2P9A26j9g48WXRtfjiT33zmrawJxw89u6lTjJdTHf
EnEnuef06Cc2KKeE0ItsTdwfwMh9EiYLU08UTvrpgoTWk3yYzUIh3YQKGlvwXlmh+oJW3JPbjFvH
CCTzUG4tUUSDbFcJ8eioSgxkt0/sQoF1eyPIbVxNxpdx8JQaDsQY/8qDyt1tsZLmWnNeXdcBa5+R
WZkTphDvnFo2XEUpgDLg+46HUeXJXQtN4QQyeDpZg82N3wQsxuv9CQkqXwxL1x0C37vGu/RiGDa3
55ENWGEZZERjguQINFL+XKLmcL+E3eh21tiIlYC3GbT2sMwA9nu7NkflGwIvbve/7RxWDWUOXR1E
bT557Xk1gx8hVPTdaYPamBWUSYM8g9ounuviZ6DmIlm6Onf7cht/AkEuuZIS769w8JY9OofQ7Zu4
43vIhp/AEs/rISnUHogHwTFvy3etxnPdaV5s/MlG6srMGg0BmAZ/7pBM62pyO81s4zCJnCgul6k6
hL03Xuv2qOwaDG773AafqE4usyZVe4CR9R6coE+lm9EU9D+s6NyylkNtFkOHmRD7vFI/2i12I6QR
G3/Sz2MvoaeLxwsBlnkJ1VcNEUvHxbTSUAbinDfnOLraUZeXNPDuINbk5KiGnpp1f0QQRwDFOcwB
98kuutjsNtE6HSvU9ibptqrsFbZLSsQKyfAa6oqAkOWe2/C2PYnYpqpaawWY94L6/zbGj2ZpHVld
ti2JD+2wTG1kgRwvfx5D6IA3/uKIxrZ9SboM0S49taSbhuYQlMniBI2Azmm7UNuXJOvQEYVgh59W
ogh+LqIckr6aohOlgmO4/P3Spn9Ad/+ShMUelDp6Tba0yiA0TvsUSbXTFQ3m9+v7kwaNP5FuGtNs
1fmdRGqTQMio+jiI2cnADFqx1nMxrkITBaIfUxGWxb3Xq3CX1XXwyeXUpXYDeVha6LShAJtmgEde
DlBgvAWUMjpR+D6+9d+aeStSMzVpT5BepwK6N99CFlf7Yi66i1VJc9EbVZ6ymBPv/CAr6wvnnMtx
aIe0H0mYlN0gvom67Z6XaFUPY9B3MIswgTpRQXlnQ9nd5ThmnepXHR1oz8/z2Nt5uSO6zu4uswLS
WxlZ+pTAGS9hUYSHNocwvNNq2x3mopyjQtV+dCjb/kPrP/p94YZmtNvLYRuAYNsH0WEroDSt5+Vi
C6AX7fbZ1gMtb6J42rIGn80CBX0+USfVKge3Q9nunQaNrHjHmHfweIaERu8AzXc712yNrYah5jkT
6h0K0V7SzbubiVsuBjjx65MnN1ItLWD+h7BeYITiJ7EqHCfEilovogLO8BuGNs0jaUE7hn2cU4JK
7YYpKcDVbDPiHTKPs10G8VKIkLanjoG3A9O3e6YVpONgm8U9YDPiOilKz4eU3+KU6EHS4/WMcxND
MVob7+B3dE7ytr+AHkvoVLfz7cbpNMF4ql0D79B680cPIqKqVE7NJN9um1JVyGkFPOvQR+0ZCfhV
UTdfXALTt5umoYGjehPhq3VTnsOrA3mw43xYF+vkm5hP8M47wOPqw7QN57BNcDpNfBtIAjFXCIZK
RA4dg/tpCPfQ7HTLwXwbR+ITU5oJ0qywbulvF7OcVV34y22urahUlI1rG48eGGuR2tXcfOHadzq9
fbuFzON+racGY7cBtJi3ebkLqPno9N1297haIFQ7a2w/6Eg8mDoE0W4So9ta2r3jo41dGZIFGxCF
RsPJZb4ytx1oyxiEchhKvHjjwzKtNFlXvDVMMG1O1W7fbh6XNet7k8/YKO1yGXJvDyKH44dbt6Uu
B5Z7AZGHUTRnA+jZoLKfSHffOV9tUQLcYFTzGF+dTc0B+YO3OFlZC+jcvz5c53JWBgYX3mEtWrhA
4BYOIlo67hLrrqwnjWNbi/gQ9OtHfwg2qBJArNdtf1tx2atgjuHr0qcbNR5Mu9hH3wtPsfmPa/b3
BNq3G8TxqODD5m9DCmjUc17w6nwV2wOkpjyn+9i3O7R6GHUMMUP8gC6HUCyk0ZMsRH7lNDd2j5Z3
PjITCICneZYBa9D4SQNks+Pgx7fAX551PJ99yECLLi0iw2AZMlTJWs1ul6bdvSyjo+oD2/Dl3FRn
WTxEV0FETrGK3n4XQV7r9adXBPXvrYZyiF8s5iuHp/eu3TpzScuSJ1UrCDmxOd/ZP3Yns2vFAoB/
D7EMWCAgIwJ94Wz0WPwUhiFi7J9X+b0fYsWunKpthZVrl2odlXcoToubKC++N/nGT2SkxxTrjTCw
u5qwW/fAleLglweQfF1BWIn2mwqKQ9Ft/kM/VN6+h3XzOfBn8Bb459/qnbPO7nbmEGQG9tE73ons
Cfy1fNd4ww+3sa3nai6KHs6SfZNScD4uTR+W52MZMLfb3O52wncF5jqbxKtDLfFNMGxXfbG6cct8
u80JkzuOp7Y6yldl2W0HXx/42RSbE33Ht1uINFTSg+vkhGJH8RRM85fZ8PrENn1nQe0OooKgEmxd
Cg2di/KuL9TdFHZuelC+3UKcm7EgTT3olJOeJrABOCfF5tR2921q/zgAC9RDbzwlyvyQhN7BccJx
aCtyoViv+glIs1SbVn0IaN/vIXtgTpRJ3jkX7CZiq6eYZ140pU00NSrRNd4fcLgc4ZIygi3lFEp2
M7Ht/GodjuyNDmZ0SdgEN742D25jW2EKBWEKc9Z+TeEDee1J8cWE5qfT0HYj0cONwuexjg6L9sJE
G/9DCEjo3m1w+6Xa91noT3kGaukK76ymfICunduWsTFPIzRbpmmWMyjX5g5uo1/FSJ0UZ4Vvg56W
3ghVLF58GPoxhpK6vueRYy3Gt7upI6TTcwMzzEMGmxpYxTQD3IgqN+AjjIhf3+hIFgo9Ds2YwlL0
A4nWD7IYntxW0wrSRk10aZjXpqLF2RKsR8uYdnA7FO0+aj9JL+z7eEgzHn9RAVO7FnU8t0eO3Udl
AUeKFm4NZAX6uxy10iI7FZrvZFB2F7XFapZ+gRuUzCGMv3wFC5fwixl1eNnCRMDtcLHbqYBQ8VCu
Hn6KQOejANNHmGB2u6btbmrjhzOE2GSRhs00XsY+Oth13ZzImI777o2Mye6mHg1LIBbQgXcmQnaR
exHsZzLuxuFFBv96t9eaZcU8ZUVK0Zg8b0Hw3P1RJ3Ta8HZHtW7bKGvaMQcrNX7yFM2SiLjxpiHk
+/rLO84jH2ScPF22/GLj8sfm9bPjbrECFZp01bAB7pXSJrvPefGLr0Bzuc0Jff3d8PtFU0xMeaql
EbdxPjZfgox5J27q93aL9YaN67z2CIwM07DwHkg9/xybyUmiXIBn9/rLhc5Lj+Vtnh4l3HHTkTHR
FSxJnebFZvRr1kE6j5EshcvRp4gHz6bSblhK3+bzm3AUkFzuVVqu0FSaVX4JP0DldvDaBH6ifZid
6KMMrJfLXbTA0jZs42e3WbHiE4IVFB6D+HKSL+0u4jUMnuA47/jp9ut1GzM9RZM8xGbKd0McxWdL
uTrWU2wGv6i9dvVqjbpbEX+F9eN179d3btNiBain9Fb9X86upMltnFn+occIEASxXEmpF7sl99ju
see7MOyZMTcQ3AmSv/6l5uSGW1YE7h0QGkQtqMrKbKsWdaCS3wMq/1no0DMPdUf1l4VDwAeSi9C0
vYh6rVN+aAEJ9zxyx0AZK5s63FqB8pj6ghrcoVv4i9+hOPbZzWPRZzQX57qxbaLzLUjK2vPE3SF9
YAYwoQXJsHML9ZAHpcL7YNN+bdjQHcK/DFGir1/zMxOr/N9abfzHylFl9nO57iB+25Gws0XFzlvX
y7thhkjiXKsfXqf+30TIT8WrrBirwEK98Iye7IvYuvd756XYArkjxzzpDqZLCJHTcz4o6KelFKqz
nkfiRM8ZapkBmA8g3KyZOS4Qa+Fz0dz5HYljnfteZxhlz+2ZWeirsUsgivyqee4Ufq8qw5Y8tOd4
I+oDNOFIf6fzSXiO37qIpK2XEmp4bDqXe12jN1Na6AremnS5EpxdTBLm2Ine+2g6R8Fokija/1Ub
8buGLiCpr7MJhDtQQw5aelyLnCSilp4u0QUk9RV0SEkEfV3bTA8Qrvo4Z7fS/ytn4sKRYsBguhW1
5HMnowIie1GeAKL02esi/oJGiiSDHKuezjk0xXmjvioMDPhZkItFKsdlgmSLgvROxZoUIsV34C72
TLVcNJIKIXlS52I8TxF7qef6WSyN37PfRSHVdhg6YM0vRBNM5UkoAX/epjj2SkCJSyo1QroTasrE
nJdZtMcNqeihLKVX4x557OsMNK/Crosh937GrNt3UeTvTS/89u2mn01cLXpdt+6siiK6t3MeJVR2
wuuFSNwEtAwsyOtWcCqENWDfZR48mr7zauVhLOP1oWwQLYyq3Jpz0EHnmsXAGkWZ1yUnLn0Ua6Uc
JQf0myzmb12Mj+UGmhwf44Qo8et9j8UA2h2FaeEq2iCfmKVD7hfwiZt5FuWy8yAGMnuG1HpMk33M
vvpt2gltNR6DS2gWXBNOVQIVKMaV53nQ1+eRdTY3XVnqM7RlVdJNmYZ+yw2jv5zpr0UEuOrXa8uJ
1jQ3HHckVxg+ENW8/hjmCsq30269nC2JHONUq8BcJbTfkZNP+hjI6sMa2/7ode5u+onReGWVYvps
MAQbsOxxzuwXv6Xl67MZit1slACuLiBNG23sLhP9P79f+sqxu4kn9EvR94XExLnDANnjxEyfVpjU
fGRi99y88z6EzOu89jbDDIId6TGMJTtVXeeHWCVuAtpuA2kw+t2eBznfsWYoEER16edx6SUj+Clx
DrcgxGhs3p2henZf84Mp/CAIaMG+XnkegjoP6rI4IyMiiTbjp6ku/bytm4DOhscLmgfdOei3GbK0
4sMYBn7hzU0+y2mpWDjAI2Is8ysw2qdyGP78/U28HOobDsBNPceaChFvujtLPf85b/JjPJTfvZZ2
M89okdHUDu2F9WFaEqU6DK/HN07kYoNvbNtNPKOutnXTNd25D0mX8qiIPoqQVPeST+og48yCoJ4E
KaTEbzET/OdR3vpJJ5zGy96Uo5DtWffT9nUbLWAORZNVUFcV5Xvoy+PXl3BIumDaoVTeqPqj2gkm
UlrRfakGuX7kZppTDAjOH+owa+5rXW2fScOmQ16KjxB61mlbd3s6KlU/TYD2JHXdzYdh7OR92Q1Q
N7FW3lVb9r92bIJ7sq3ED9RG/pvA/8nkFpLF4TZtUPLm/A+t1N9hFnr1e4mbast4zllATHeGGnKT
oB0zJ4MZPHMFN9lWXZkPJccdm0a078ku9qQa/GDDxE22F4VKEgGrO6Spc1CJQo1qi+v64Gcdji/S
lckpxHnNedvCo9holWRK+JUeiYv5b9sFchjlqs9hA6bKIJbPKir/9du4kzKIKoR2YR435zzsv/JY
PWy08yNXhtTeawct+6GppYTRiCr/Ow+a79RKv0TBhd1vaH2rbMaRVGE83dXiuGKa0KuuAQ3A19su
xRRmkEfPAbqn7SMlrX4KFzXeyP+u+LpfgPciWCA/0jbniob6frObftjB/9NBmCitBQsOATNxYpfY
b4aJuERvQWvqYgGFwXlY6FIc5xk9Q0gOwxd53SAXjj8XoulIZwxcAr2PBNoFQdf6vZCJC8jfNsEn
yHfinVmWLwGz46Evdj/ZLuJC8resMxTMyNWZkSGCtBUpkjL2a3QQV4lw38EeQGhRn3tMkSdZTTXo
ucUffmfuJOGcRcOkGwwatkH/tVwZTdRkvEoekL12zBakx0GE0lJ7Lqolw7P+aYd88o3LcrGhX8Iu
1nay8BH8S5QWuQHfXbaxAxnnMkVhtU/7gdNHBvnG921uvNIh/NovllzPG0PLABXK8lPRPDJOvnh8
AKzsJOQ1GGzAyDg1582aOokMtxDWaT7+fvHLIm8d0uWd8VP8hiyB2RpBQVK3qbtCqUNcyXui9F/h
fovo57+Q+tZvXDLIn37DlHEZTTvDPzBJsh4tL/8xsSmfA40edLAU4efd5vx9HsqJJfVC6qcIgLc5
aeaof2YQMW6TLrTlloZZsf69jKG+VYW8ujUnlgJFFs4ExHHnMtzHPlk6RFOdZ91TaQC/TJuoacnd
wGj50OGdcl+IIXqC7jH9arYyeid6KAgHVhenVgh+AJdbn/7+s1yO5q0jc17uiuZls/RBc97FFh80
0ei7jF7T1LhQThyeyM5ZxRCH50ipu9hSnW4K9Ip+W3f8BQYeeTC1Y4uRkqVAS8eaQ4YJFr/V3YmB
foAEzWw6lB1CAF4m6Hwn6+j17uDQ5X19USH3G00gy8XTl1iRcIhHYNQ0uuGOrnxSd2bAZMW8cUGa
c7TbtNXkR0YDLwEQbNxxEaGqUBRoUBXQo8BVMaxKMMBy48X0ZskBizsugizdEPDWgE4hh/zmXtA1
NVsk36+68WK0wk84HkIbTCGxltfnZpLyMEzNu2Urb12Za/t3bBxjCRAbXJcGTUxpHyWGKNO6DyMY
cy98nirYv2OuZRkhBW+r5tzzeHzRtnyOgsn86WVQLtNcDfR6QzCzfQbBSAg2O/VnPoEcym9xx1ot
yG1WYyx2fiFDFu2TlsGz19Lu+ECxsmWQWROcUAXnSUWqLBFy/P77xa8EdxfaSXdj6Ria+qyn1bA0
72pyx8Oo+rPtgZecBd+e1jnSx9//2hXbdeFYWTOKgi60Pmfb3KQ9GT6PWvgdk4vG2tqikhUanOd5
K9oUgU+lUzx5egYXjQUSIMO3ysKyGIk+WYWKAujSb6l/XfkK7gyHblADMgNMC0pvx0wP7+VoHtpI
Hku0DSkvfFJQrlxWuq0bVEwyWECdZ19Vrp6UmbyGCbG24zqbTFELia7L2su/jBQPuYo///7WXMmt
3EmOZQELTQxyQRT2epT2i6gzjwSsXvemntWXnMn60+9/6JItv5EtuJMcBmP0gqxKn1UeQz1Hcyij
QK3d3E87sY9m61fQ7a7tkMiM1KD1Gpdbze3/6gJv/LSLx1OxMQXCfYMqerecVruRj2JiwHIvubmb
pmBOwOik0tKUGImN8yClpio/cyPKp2YPvFg/8BFdF0/gXSzHRzQh/Vrq+n915zUxh6Ud176aGWOD
NdoETDR3dQNYgxnYt99/tytuxR0jURvt23bH2nuw/VFFU5R0tvWSocDGHc/eh/taQmgOfkW077M8
rg6y5NOd187dMRKUrNsFfTukkHND0nqevoHRxauWw5U7RiIxMDQ0g6zOZUFBgsiXKYnK7kY2c+XM
3SmSOayKus3zGg3f7W8bDlO629p3544zASErDcIJ/rCa6N0yBd+ncvEiOsCpOGlYXBS95Su+pyKS
YZih/TrmsU8LAmtfDuunF9qytLbT/Vaf85VEd1nG4xSDreW932VxrVOBuERU8BHbOASfQN7yrg2X
/Ybvu/Y9Hfvs1nDbGoYAx7a9eGiV1I8o8d/qVl/JHbljRFq1RY8nQHUuCCuPMcewOQZ88uNWt161
Yq7caY9IiHxfxFyfox7jfqv+CMpoP//iMjp2sZlHuS4leh3d53Wov29z++D1Td1RD101lvZ2qM/j
KorjMrZzCmLu3C/fcoc9rClbqBrhxth15knJ1DtNQG/st3XHkKAdq0C0hOcvZe17+M0Cdz32wmLj
azqWRFDNpR30ns5xCZSAIlVCZsR+v507hgSJv3bpVxRSAEKInyTVKiFtcIvZ7kq68su4R1j3eBHF
NYbawyRY4i9TNh7I0LxUqvKCweN4nNLDVjCNoj+rzzuELoYS7CF16cM3gaUdUwVHNp36TsGOKvOC
EW6TLprcYuO+4mV+GfaIQW+r8glpdF91CahG1yTLJq+yNlfu4EGoWbCOM8hRm5AdoJ/6slHmdyou
k9vCWkpHCffI9+Xr2N81Vvg5F1dI0IYoODeYyTpXa/+obfW51vaWVMSVhNaFfA2rHKeFDhVoOJqh
ed93QrzkkSkOrTGY0SRVAVg8j8Y4Eaag39d5zvxe8i4eTEbBSsdqbUAawcAOOmLmHTqaP7zs10WE
9SzChIaKcEU5Ffeod7D7qV1mP+/gIsKaXmnQda31OQjowzJkJlmUb2bjQsL4BEwImwnSpnqJPte0
ZQc6LsuNDOFKmHVBYTwf4jjmBR5h/aoeeLHlzwoEqj9GDaeU+h2+4/YlG1cytwv+g0GPiZk1Knxm
9Tx7x+1DBZsNbEA+3MXFv00mzxYzaJ4bd7z+YtGoLoexRr8X7c21u69q7sWTwNUvkwmt3PlQzs15
yIPuSDm9CwXzjOIuRMwue0fLBjnCIC/q2jR/7s3ul3+40DAxL9raHKZk4wEAX+gbVd/6GVAHr8vi
gsNatpUDq/B0pxBfSEc+qzapqMg974s7nhDzLRwb1jXnkrNPpLQaj3blNczOlYsRE4iyZV+iNpZ3
YZ0yGpgkzvtbTeUrtupOJ1Razv18yfwopLAei33aH4K6oWlc08DvdemCxKKJxtWmJ30mrOiTCaxr
JLzFCnRt+46l5hQgX3QCa9T4B20SyNcPx75ezR9l0S03sLlXymIuWqwgmQaz7oBSP9m7o9xrm84m
nJGs4QJZIb7Oee9Fz4SPTV8/3eLNQss6An+tyon4sBWyeZQl83ycuPixAQO6Wjd4ii+6u2+rb3xY
j34W5qRry14HBbdxBTx6PB8XFsb3QZ+9eC3+C4BssDGIpfBsyybRppzm8rCGq8/ACFcuggzswLZv
VviGjNImJWIyhyCav/rt/HKlfnqJm2bTSmZ7dV4Z/7vpNosBBuU1soydO+UJ0k9T3fAJhRVowzxo
lk3vmDZ+hRUXUDUAHs0M5NzP3ZjZZJnU9yIaPb+nY7QAOklLBanOs5zU4wq6l8NGitXP3bjzC5Ue
hBhiwIxpvH7sqa2OIPHzbIe6gCoxkH2QBM8S6Cnm7wo+NM9joUbPrbvvKZD3dSNB48yO7T+Sru9b
eYsp5nIp3qjsusi+2bacVFGFa97TfUKrVaETvocgqYS09Phg2pDfyLn/q0e88VMueKvc150EHAir
TWud8DLPkloQ+bCM0/wYD+B7mPL136hTY5MyHbCkIWJMIMAyPjRgSnsaBOV3YNWj99lQyTSMSfEc
8ZkdtpnMfyjoHqZblYUPYDThd+1EqrtsxrsojUewMhzotttjnmXRnVWdPhq1ZCQp+4k9iNlC0WQC
ocCR7dtLEZjmbqjWlt2Fa9utKdrnWZ/Mq8WAVK47+rkuKdRh1ylolgMQnsGJZjvGm8AtcyTkQode
Yu7pvpmqDjj5YhcykUWsH0vehQY0cj3PvrI5bD6BggwNjhD1zz8lHbdnCFzQRyGR6ABC1j1j+tXc
CFVXHrYuuK3Yebs1NUIt9JjOlO4HM5gbKdqVSOti2yyYg3kQDmh/LOV4x8HDD9ZNLY5xsOSPXt7S
BbjRaBzWusQdpXLHxEdPvrTddAs/dO1oLv/XT644EKwS+FLIu4VQ6b5G7bG2TefDO8+VC2VremhU
9XhqnhsMBicvhFGvURWs7L4X5A4ZtA0FxbHeooem3cCqiNvp9xpxgWxQGJct6KBRwVlGk0rMwh2t
HNuj3wd1/Fk+LFUXdR1gcrQ1aTTHH0aIxvg90lx+2TgQokKRFalfkD9wZYoU9Ra/jF66SLaQatTm
mhYCN9t4F1XLEwA8XiBr0ArI1zeRLMCsxwAQn7d8A8dxQPIXteTs8+/P/L8496v7lS50DejqGK1J
dLdLlov3EfLif9GGjg4rsHjJvmXkz7oZt3TqSHsfwRneGUuiIu3DjT9Wxq4l/hJ/5XXBpNu3inVQ
ES6bEvD3tnpiGf0+DvVyw2G8HdSki6XjYRYtDIIg5yYIIEJO5UYxJoqO06GfLq1T2oML0uu6SZcA
V0aN5XheVGdZZE9tXDzLlYSeazsJkYq0pRd+mLPN9xrJVoPnaWtiLyuULguuQZ2H4AFWYY5mXBMM
7DFgilavXpN0aXCLbp3jXIgS2nwRAXNGjsjXMK98SLrQtrKwdtIC3qlVbZhmRiCKrvbWW+uqpTiP
FgHqPKWHHiVyto2fymqN7zdAiY5AIo8yGVDMe9pAU3dq1gZsLI3Wz0YOYwJ5kWxIu1jPH9bBRjfu
8tvxVbpQOMsame/z5W2m5P/GAorjeWcClEjX8UaMumItLh5uQZMnUEVcQkOq2VLM5xmAGHKDkRwZ
L3VatJ0fOE664Lh8DbN1jxUKvnx/WvCvJaWObvwXb8dxjDq+8p6/95HX1nByAdG1fADLL2yZW5Sy
bIXMrZ69ik1Q4Xu1wf+LZzSJ1QxsOLjT+FH18XYUdfDy+52/rYXJpcueW+3croBkVudwDG2K/BPS
V8WyQFkQlGFAjOvxYVC9rpJdsC0BZe1wCmqIkf/+568dnFOeoGCBaeauhCuJ6bcqr+/huG48G64t
7eQKJtrkxDke+ZrNf4gNPK/gMfVii8epOZau+x65ao9vYsYVeqnT9LK2N4vp/9Uh3oi4v0Dj7LJt
WYA0p92IBj9tn/FP44ppsKSSu9kTa+L2by3qMUszi3LyoYyqrEvrnUwPYbez+3jKgj/zpYadDDo7
0Cyi7zbAmID7n2QCztD++5BR4lXxwKzw6wtK4tAKaHSVZwjc3smp1ZC8yp+9LogL9hA7ONS6bc8h
DBiJRLFNJsHuVUyRLtYjAo5hLyJe4JjnVG/tC5sDz6VfO5X/6wB+nXQZFmfoGu6HaeqrJ1ScvKgD
uHSxHnK0fSA03o+FMtHztMbTd12L2s/fuKg9Szs6BPNWnfkyf5aVadNo1cwzfXMKWE0exQUyX2AO
yrRcMdUYx/RW6fmKxbtYPbEpZiu8ns+zpdtxpXSBrnN+w1FeW9xx8TIcurpnmOqNm+afDT2/DOOM
fumaC9BD1rnOEvrDZxZ0YcJl/mEi5A8vA3Kxb7NlAHq1SGm3qnnMEKTQqPA0Thf8FlM17NWqy3Mm
ujxVU5iK3lrPm+L4bwEGmDWfVXle8vHbSKslifJoOXqdiotoAjw4HvE5AT6O+adcNs+t6j/6LR29
9oZ1bajhbMXS2nSpilp5GCPp6VeceCkxy49yNQ9Oqmq6dG3uu3Wc/A7cxUxHXUwrMJsFpwWT5mkY
ZGXCum7zu+MuVKoQpF6RI2HnegqfYljR52peJr9g76KkIN8eZfGyFih01seiO6jRSxaRSxckVe8R
omUxFGcm+/u+tQ8bs9+9booLkmJNH4Gg1RZns2/iwPi0YcJcrn55rQuSapt+b0iIjdc73hgsxFtn
KJmX+ieOxXGHbB9Q0NT4nHNhyZNlFUkl5ZlfWujCpKoB0/fVUgWnoSmze3Bib4cZ0GG/Y3cMNBcX
0ZZJZKc6754DM79feu55y12QVLFjWhF8PrCh2iC2aUypBN3geckdj7jOO+UYLi7OAacPcdjmD92q
ige/U3EyWtnliPRlV57FtutjRUqZxma7JXF9JXq6ACkVNSDYtFh9tB829W3Kfnjt2p28AOF4WQwh
0okohxYKn099eWve99rLyJ286BbRhDwMkB7WI/sjNrRMaqryQ9/W8r1d+I+8NubUZ8VyDuZ5Seel
9+urSncsY0KkK4ByKSDxAtGbbNuXY76a6uB3aI7tbvwi7jjy/Bzj0MZiq5N6zv28jotVC0J8ZWi5
gQmFlF0aBfu7NSJeCndcumg1bnJt84DlZzmUh47NKfOTbMDSTmBVsxUoBIVYOuNVUpn9r6jovVqf
0oWrkR5y2EGNteuBP6my/9EaUD74fUvHbGfLi5rJOYeeYF4mhqzVg0VW5vcUcBFplW2CtWYDVp/s
kkAf7GiyefPbugtIq2uuczqb/NxUI0mKKuDpPIGx2etgXEQa+PdB77viYPah+RP8ii9qKrwE9Lh0
8Wg5FOIA/9NI8YBUf2CZeSmY0H6O2GUpk6EZbEMW3BYaocUYvLPAjfmdycU7/9SyapEg0Y5IhNUV
zYeM7DSx0k/NCKfixNU4Nz3PIe9xFsEWp52NkEQWQ3zDaV2c0xs1EReKJoGuBX+HCk5VEGYJWobQ
eZV6PeygL/I8eSe+gsRA2TqkwWkCYyGgx/ndkEGs1u/sHUOVQav4pHV+bpfYpHtUfhrD/rvX2i4c
jc4h+teaqlOBRGarlgcZKj8jdZFodZR3VYv2+0mA8g/zU2p+mIRlfpUjF4rWlHKxdbGpE9TAdNoM
oTj02fbidypODUZMJdSLthlddsgOZ+X6fhDmxqlclnjjMroItIbWICrrbHACqsDcsbG1j1UWTY8L
n+KvqFRVd17/gtt+DzAVk+XLoEAgkB+CddvAxuIJ7pQuHdpWWiF3PPNOTb7O7yowdD5gvOzotXMX
4yZzJZugQ5KdbQ05Tj1I9BYT3BLY++/6vfUBnHA97yIv9QxTRYG3OhBC2nf1BkVNWy/fVjvA/RC6
nsDdWSY2m58FGz5oQ7LDpi4yFSr/WFjO71dIF6ZoywLP0e6f2ijWad/H5H7WxRc96/xTXPYP4TR8
GCvQyJAYKM9YLMVTGDYVkF1eItNcuig6u245+ih7dirwD9G1B8s97z/7fQfH7XBKqZRhIE9bSftD
kRXPANIMfj7NxdHtlTblOm94SbHmSa7gyDK4njds7BKU3vjELo6uNRByqUikTlknniYmL+hgP8/g
UgBPJiiChlfqpIfIjoleSdClHRsbvxki6SLplLLVUNBQnUDxOqV2Vv9Du9/P2btAuiich3AWC8S2
c5Lzw7SUtkxDE4gbGfyVQOuSk0HjEM1CC59c1/mQZiBnebDxXB3DKd/9nIOLqKPFSsth4uo0cHLS
vQHOVjaejwQXUbfF5b4tGhMfIIzhTYIBetCzrKrLmV9xInTShEp14LvIVnXaJ96DeE6bOxOYW7rn
1669Y7CCZrNm4PI75fP6cQjI143Ffht3cXR2X+Aj9w4WRbdDY46kKzzjlFPVh2IcbaOuhUExdhej
F41Bh/BWg/ZaW92FcQHMYOqlqvBFl7k6rOUs70a6j2mTrd072hb1ATFSf0OriNBEDzx7tKILjr1Q
+r7SiJcLaNVvXN3/3M8bbsnlMMt4KGbeRdlJdGR818navFMWxbak3El+bKRmkMGs8uHPwQ5ZkwJG
Hi1JbIGGOtCQl+/QrysPdST6OcGw8fauyffp7tKCLRNSlPV9WNtbXuhtSxYumgWP5HAuhl6ezBSZ
Y0an6Gk3K/8cFYHwCi/CBbE0rNYlt5E8lTn7O6fdt77n08EndAl1sZCfXitZ1YDlcmgQuoqWQSRo
iJNl5V65vnAxLOO6A08w1vKUt/QlxlBmOpPuL7+NO8kJKJUmUGtKcQK4gx8Lvd9j/Gf0OhXpAgNX
sGJF+SzVibDgvRrn+zDWH332LV1kIFI2gBoFss1+py9mmLZkXAa/+XT5CzCwgSXselSnaGYf684+
NjBWv307DnnhER1YO8FlZvI5a+i3RdEbIJrLXXvL2h1vzCs6RmOIpUe6vasy+SOohNfSwkUErlMR
g0cKphPFpk5jMYGtELRYPkciXEhgUfZju2gpT4rb+pDNwEmvfX3DB759KMIFBLIoa9YWZfTTKoHO
InWzg2BHeF1C4UK0lM1tRIAiPYV7Nt9nILfDyCv79PtjefvdJlyxcgY5vBUtaIn3Jl/ubVORhIls
P2i7w8NUobrxrr3EvV+vjXCxV2ChxFgtmyWy+RmlBFvnugBLftgdOCf1A1EL0KtF6/dIFy4QC7KH
/b7VnTj1HfmfMpCFC0OvCiBaI6+dsAR/Dy2CQZwMGo5JzOcPe1w///5rXLlHDvLq/0CUBWypDMVp
iNdP3Zh/U83oleoIl5SMi2LieUURl8Y2g/ZmUb7sY+yl2MiFi8jilKl9hazaSW7ZcgDp3Jc+Fn7Y
TaD2X5/4Xi20yzIsXve7TJ4UA5js9+ctr9xK+nplG7GCFhXHNaki9j6qWPWurKrlPlrBbaijvryr
wzm4MyTvbtjbFTtwwQeQiClWaXtxKk2MOmZfJmWT/xBrdBLo3ByoXj7//l+7dpWcEKBLJfEOhbzd
BpHhcxeMYaoD4YdSEy7aK7pwTRd8ESfoUwP33F9YVNfALw64YK+97mdAuCqOCpvWhxwidMdxucXf
eeVcXCxP1RbDwEXHTwBSPOm1vjdD9o/XkbusW3FZLDUId/kpkqU67JV6buN9v3FVr+374sB/yv3q
eex3NvMYlQV4a7wQi0/A3+Q3GjJXWnsgon+9fAzSDTrVLa6LYqRNDOQtvxQqjs5qHf9qw347tvU+
HWEsc9Kvy/QeyZYfo5hwwT6zJOMKSrH4hFGl/DCZqL5jVDO/2OxCcualpfm2i/gUblmEoE/Yh520
0a0nxZUA6lJSaVoMBJSr/KSGAhQjG68O4KjGiyUbyPrHjlaRX74oXJw/hmR3GksSn3jIxo8xH9d0
jXV3I0BfuV8uZLHMQ9JUFeOnuFDyOIA3cSV+j2HoPL6+XAAXhNuyT/FpMcO7vIv+yedbsxjXtu1E
Y01KTAZj/PlExm0+xnSLHsfYdgcvi3ZVzmtc+RnA/suRr3PasoYdYmX93JyLWVyCiPd1w3Aq1tYJ
KnvBY9QIL21WLlw8Vz6YblhC3BYRtvpuqNfwHgXov/3OxYnI5VJiSL5ScEZB8Dlr6QldP7/ZHcGd
mDyrXed1AUc38pok3T7fQZTU04u6iC5IYWNovd3jUz4G5JDpDDMAi/QSGsCZO2+juF/breQrztyW
P8TCbdrlmJTxOnMX0NVmGDHRvMFd1KYaUzIBJcozFvtN3wgX1qVRnIVz1Dj3ZftIUL9LJsY880MX
2LWZZWjD2sSnkgTZ4zR0/0CicfLz8C6uK99jdJ4Alz+paRsfs0W2d6D/uDWVecXDuLguQetyophc
x1s6/B/E1p7Wfvzr95/0ElzfeBT9AuoaJ8yxyp2eWF3TP8xKzGM3ZMNDvtaVn1uPHUtFimB7AtUm
9OW6AIxjIgminKe/3/+1o3FMlWHqKYybgJ2iELQ/edzexVV0i2r82uJOAhsNu2yI7bF4aacE1I/v
uNn93lku9VVAUXcJ4uJy1wlUCyzq7VovfiUS4UK7gL/KQrBix6dCgrSo0SkQqX4bd9FdcxzjyvA2
PkFy59+hqv6qafzJ62O64K6syMNo0Nh1VMsP+1rdL6GX6CaHHtvr+D/tWWG6oqSnSLfxYbV9l/Rt
4IcjEC6jqs4KKyrW0RP02v4Ky+AwEvbD70wud/OnpJuuJo77EgI9s4I6BzQMTNLmbD/4re7Y5rLQ
HQjglp2m0HxRscYtB8jN773gwre6GQOwC563J7QD1qSu8jwpAavzs3wXwBXLqQNjyMJOYMDuEh1k
3/e1+ep3LE4U3XuRD6Oy7NQ24gcdyA/Zxy9eS7voraFspSoXHp66geg2AUel/tMwufjVGH/BD5Ch
XXLS09OYt3HCWvK+VpOfebrYsIFKPiAvooig5MBNTVJdFH6YOeFCw9rJliTLTXSKM/0PQ8tFaz8L
+gUYBqLLkHVReCI7ewZ57HsVQvHU72tewurP1rnYKst7G54mBkIKsWjUdXOZ+fVDXAFL06tSbWwI
T7XWKdvA6lj5URkIFxfWAnBQR2GPpVn8r8qLjw0YMvzOxAnJhqLRB3A+PXEIAoAQI/i3mz0rny49
mRyGpYzsRk9hNZFj08q7RRW+iztWHzQqr/o6j06FMS/R3oDpspq+eB2KiwbrInDtLBPmKNtx1ck6
8OcOZWg/V+jiwbZ2BaeD1PQkWm6+RzUpPuVh8a/fzp3n7d5rsVXtTE9DsK0Pka3/aKfVs2vhEpNl
GdR9/5+zc+mWE+XC8C9iLVFAmVpV55LSXDpJd6cnrnydjqKoKN5//feeHuXQqdRaTDLIgEMhbGDz
7PctF0rzfSD7Q2QHck5Wv/qT2AXCWLRHQw0Z93wy3aclHmDzM3l5ronYRakqo1rkWCaaL2Uznko4
TaYHBZrhN+bOEiqPoq0ng0utbvrvW7liBfV+arexCzZB5KkVRx0Guapb/hiTdjpFCSrc/HrurKHS
lqqsqAny9ujOkw4zwur/eTXtgk0VtGlM2OkA0fDIK578vrSrVxFH7GJN6xgOw8aLI282eOKeUCnL
Pk/zVnz6dc9vXLJctKmdWJGwNQjyeZ2q9hzXY48UZhGRv8pq6O7kcm7I+scu3wRQdtHdUQZ51Cpe
nFhk9G86aGEsefT6lEBeN91YB3UyXLxpCF8BeFFuBGH0IOX+NzdVdfn1z/35tQkv6683xaBtjBxY
e+QJzEYfEyK+DHPiJzsau6QVpPeraJbFnpt62IaTHaHBm9KOJrDgKJLOT18sdoErs0UitoE88m7v
NghGrOLUeh+7XdaqM8VkrMV8a/f1OzTf1Ik11Z2d5uVG85MbvYtadYuUe7zRI48lMH5Wh/pLNZfh
ZQ9a/mYe+5r7LXUXuQowHqUK4wNZMr5/iRUfTxSy8feeA14u2T/7HU4kMccyqKRWRy4juVxQwFL/
o4ZE/E1A8T2LeK3w2YNhvPTLQc+Cw4KFxZTAD+yoI7+TjMtmleFYWYgoBvnBvsUIxekYKM/cgksR
l3SbejyeBDlkyfiphQ98pJrxTsf/NfT9yeD9R8eL0NigWPfIdxuUEDODAMYGdfNsqvb+XNSJeuQG
hYHr1nangh001bLuTg3tYdKlZJMKW/R44g9tlSYjiS6QscVbarXAh4lV+/5YmyBqz0U3tl4XUbwy
v44Z69L2odXNlm+RnS9W4l37CHa/YzqMNV63bpQRL1XoaL0rqxQv88tDzJLVs+8vK/GHS0BAxrYI
Nr29UDSo59x1WiWl33YNjfTXjesQGLI9kjVfG7xMdRrikjCU8Op57EJ8IG5lY3fEIUJhQlzUTz3+
8QsPLpMn92OqlOyPfGH7X4NWGjwpf++zw8Qub9Uxkawl7Y4crlpfl/dHU//t13D0erQnFJuMyWER
mLt2gBeAQDo6neF36Tng4ev2dXBoVHRXR84gOnhNVmNObJzvuVYztPKzVe/kK+di6YwpzJELNoUp
nOu6yx7290iFW607AbmZhrAfBrQOh/giFdUQpAtvvE5g0NN/PTAEdQB7pcWeD1PJP9WW7u+FtcRr
LkIz+3XrPU9YG5Jkz7uq1xe9ox5VssmvZg56vq9bJ7VmfUeHJR8Z/V9Ix/rcK+qnRQoB2NeNl00N
jG7YUDfRLvXJrrp4BLdY3tkoXsLrf2cMhAed1tkRhV01bTkVTfywFTrSZ6mCONMNr7/yOBzfbHEJ
kkBOk+cvcjmsIolWA0G3Od8qBJthRK13sHtlTKAB9Pr3IJmhBmbLOQerMD8XEaUPHIXCfgdbl7uK
2KpFAZXRPBwpbCZVHD9SvFF7tu5sI6uhO/ANYfOmY096+gg83gu8gjDA61GxkQyno2c2t03xLVDf
FWzx/FaWS12xdouXAjezvOPHA7zTxnRag+8+wRjFi6+7TZYD1SbhZEHVXuNmMyngK3Wn3y87/08m
vuv+uHdjzVGiZ3NpxvGBm326APiIniKYe7/pliL8GpfLvar1n0dO4bpB6oXiUlzhh0RHQlPeyuXD
Zm39l98wOWtYy8lsxxSNqMmZj2fw7UsKOys/WEm4JNQu+hJ1WO2YwyX8n7UIco56aa+OuxxU1DXU
9jEbclTL/M7J9peSxG+zEi4INTWLXGiHKd9Z2+d1KMz5Jez4LVVX1KjnJCoIWcZc9qhV40GQyk35
yVUIl4Pq6moeNxQ+5Yhl9TU+gJJoYrxMzQVewl4vqsg2ZCunFYJx9VFDkXtGIcQ2ffD7os6KBSzX
HxK+6blppgcStDqFeaVf7Rlybq97HuOqL+wihnyrY/Jka9k+7tp6rlEXoooILQsRqiHvuvAjihBO
7bZ9/fWo3MjMwDD4dc83lDnhUw5DHoVWPBVb/DSsC7aO/lRE/XtC+WWU8RdRrtUbPZX1lXWAn/at
vfeOcGOXd8GqvdqQ8lm3IU+o3g1KWjR7tEMS/t1V1ZbBlbWk6aqj9asaqtpvKrjAFcypYe6WSJN3
1Nqs70dz6To2fvr1kN6IqK5K3IxxaxIcdfMAFPd5IdMfRvvdAYRLXAXrXFOrJ5Pb7vcNCY60t916
Z9u51W9nJ457Hg6yY30O88/zSCdURtzL+9xq+uX/f7iF7tu2Q8+iwZCsyccHin/8htpZ06OJk73W
K9pFwQ8c5puUEeZXrCpc0spElkguNpMjzA0PMdRKLxFlxcmv687ZueF98e/hPJ/jgqambNMRNaae
jTuLuoHG2qwJ7fP11HRBnNq989y8XM4KrMKE80nU52MVdJkYxiULe786W+FCVm042CpRvM2tos/H
Mn1ut3tKzTemoItYQU67rYv46PJaJH+hDK1Mh1X95vUtXcKqEW0BGmTvc5aEnxayZTXHGdyvbWdV
9qBaA4V3uZwwUeu0NXWZQUhA+YVCl7GS28wCHQqdJ9s8nJSu99MW7J7bootXVUm/F10ou5zJ4itR
xZHOk/Vb+65yVliHlaqSSGOuWHo5ImLPDVXv/UbdWZ19MTEUPb6M+hg84Yry+1hFj79u+uXD/eR0
78JVKmKqpnzXOSodxJ99QviZH3gnsLBJvVORfWOuu4QV9H32qCh6RHJGPsHMAoKzkvjd11zEisRR
WG/i0DnbluRM4rEEItr5SQoKl7IKWjHTkpZdnnTLforb4c0BU/Y7S+nGyLucFZ8qsXWkNzmkHOyH
iYXrOS6S4aoLUPteH9eFrV6c11FTqPo8PLCcDjvVJzH01UVtweGFLApXMMuUy7EmU401JfocpslP
8yHuZFxuzRtnO6364MANuWnzLWxVDnPQ4lJv0XZnbG61Hr4+BNTNtJlisyZvIUbcmEKmhK+/+427
s14TFUFDiPRtXgXt8VyuPMmM2YozfJ/vPYrcuJW7To4rRECChRdtTokJPpJ11SqNmtVeVZ2ANya1
uOxVKO5EiRuD5b6E29rYcYCgXL53+zuh/mcPP/xS/Pss88NZDKoMoiw30+bjwX+XpP8QNfcU5G90
2uXHgrEMwaYlfW5jqy/TmB1D6KfoLlzAi2iY7CIvjXNH38dpWy9vKC08L1gu4DWpYBnkGrX51FdQ
gCBLk5YD8UsluIwXHCkg0QUpmJzT73sC2nBRwjN57Gp/NeNibLgqkzd7gfSWDJtnOy/8Ts9fsns/
2apcxmsK48gqMuh8AgKTvGEhr+oTqMkVFgsxL//R3PhpZAiX+RoBqi276TREcIPHeFo+msXPvA21
3a/jzmqTsIn6tcubtvmKbNqfhkACyCvuuMxXvwKQNj0OIZWs9HDSot4/NbZEeWQNVUy/07zrTdnO
uikoxRlts+tySvQBj7vinjLSjTXrwl84iaAMZg91TiMmT1TM7cUko7gzPjeCpkt/MUW4bCeL/VwO
w3Vdiw4Wuz08rfAaXy8nGsbmcW81vcOZ3NjhXXkwbvtgPYalw9sb7WF6sIbA5FDESLX659cf/NZw
vSyVH6InKznVqFHFFkmaNAnhXRHy0k+XQLhQWG8LC+dhNL72jGUtnR8HUd/Tibk1Ni+/6Ieed6uV
2xQYLAOouVxkNXxr2aTeNGGo73zsW2PjHB9aGcOixtI21+F6sgXcB9jWfvIbd2cRT3LdFWmtzhdR
/lMR89mS4c6B6sYcddmtGRY9R7mvbT7wdfpNALP8Y0C1Z5k2DR/TXg0dfEMTP5ZYuDjX0i7FiIdz
fAau6KPYBnWWBav8QoVLcy1Jdwgk3BEqavuPCu0ThUq03/nNZbgWsdXm2I1GxrrqzlsVvRPN1F28
vq+LTm2dRtUcfONyHYfJWQoTXxqordzZyG7MTJeYmhUMSUI565xv9dsId5ZUjtNXv547s36uGK0A
sei838Rzb0WVlnB29/yezrRX3RHEfWGafGXJdQvWN+00+938XURq3ucaRxNa591QQdJs6LeU2snv
JuGaPZJQsrmJ1zqHpU97Au1DTiU9/K6gLvqEdNw2zQdV+dgVvze4Jx56utP0jVjgkk9kKpSxKE/M
YVAeIButTPHMzDi9WYOevi8JoXDj1s2dArcb09IloSQUmLpin1XeJ7N8gm9keUI+s7izXm8EfBeg
qWypBW8Olc9T0f+17tP4UIZ0fzPBd/JO6Lz1A17+9A97Ci/qvVTbpPJOFSjPsfVx0gNlZ6+V5ZI0
U6ETKNuWaJ3vz0u/VZdtENbvguVqF+123YxtRYmajuWd4fNTYQ8/sx/hShdRsU0F01GZ1yAeT7oU
UUrgoewXEwLnrtugcrZb4r3MVzn/2VSwEI2rj34j7uSN41nPcQjyD2w3/1zY8W0bdX/6NM1d8LZg
pZkSpdH0mjzNuv8j1ORvv6YdsAKm0sViy6HM1Wyhz8MOXOGEH57H/4PnRdtgip6QLNb2vLb2eaHm
D79+O2fJkKwBcmhouqDh5/AQJq0JLNH8GneW5oC9ehG1KnOClN1lA5AMyQXlhxXx/yBRZJl7FUqS
8aB7r9iWF3PidRLgLg9VdqgOK7eQZIky8btp7+N35Vx4bXrcxaHCeS3byVRlPvfR8i6p2HoZZMK8
8q7c5aF2Eq9073kJHoq+VJ8r6MQG9M454+dbE3dxqEph/bQRuq5mRapUEja849Bx7iD3H06PM160
z1SSezfbn7/LcpeEAnq5JHReSdYMRPHTRnp17ksxfU/0JB6QbOsedjOQ08F45RWSofr4ejehBLZ1
KlYk24+5/04SMp1xoSi8qg+5C0jRbaHlZmf8IGq+2qp8H0PkzGutubpUVdHzFtLB2EvEd8jr92cV
8vDOJnjrOzjrmEUWR5GOlHkHP7K8FcY8HHRq3miN1yAdyTltUdb/Bm+1fglm4IevP4MoZtlNkyVZ
t2EWJzUsOxvjV9TLXW6qYnLB7EVujW7mAonO92Ys75zdfn4Y4S42VcgpqsEhymxe9s/tWr896t3r
nIMSlNdDUi2rIh1KFnJW7HFq1v2PqeCek8fZc4N1h7Rchz2XBfubKBbfWzn64YzcBaTCcLNKQH0q
mzv7rPeiTUNKA78dxkWkZgYtZF6uRdY07bO27MuO+lWvBeUSUraKo2kpI5KBmfxGzWoeQzr5KYVw
F5CCnVw7jMcmsylov1cUvPCIfJrX4Yy7gBTTmNthMWILMJBlSPTyVxzMfm/B/D98lDSDGtdOZnu9
f4HRzIfFrH/6jXj0eoazaVLFFvAiUwdkQo9o+bqPvLwTev99k/1vIhlo7uvW9cCZKLGRZBDb6fKd
xtPDMiXz27Keg/mNwiXicUDJfAqD3eIxLjl5jxDXPe+wpoQ35Divf1I5le9DChOjFIJG7DRtk0xS
szTTN4YymE9xHzV/1+JgZRpWjfgw111cpl0rkMcpZTR/V+AD/4wCBraJDI0G6biGF10m+jQlwfy1
SszxgAcGFAWvbfuuqiiZ062eVhiz4iCcGiKnOa0wZfJesAOm2WF4EmXSQU9JB2vKqgqP8+sYXwFe
1F+2hFSQ50wW/hCuR5OVLdGPBGK6z2JdDbq0Sj9oDrKBr8fWsAq+EFEES+jGqvSoLZ7y/ZwduQuH
7dyC0x9lkXGYuPSr6NM5RBD59ZT7+esCd8kvE3dVM7903KDm/fuIy94zbEn/UXFbvi3Dfnr69Z+5
sS24sJfdzMgHJoqMDsFjkeiPK470d37CrbZfzmo/3H+V0JC/WcYkKwK86xC9Xzgb/ExjuMt66TYR
B5CJIhNzlKmCf4Y+od9B1dXWKhbkZ7S0SaZpUqQR+UgovVd693Iw+clad5W1kj7uAywemRUNSuCn
aC8fWzvTU2cPP4NjLpxgJdrFzu0AF/RJ2C4VbM9r+N96flMnVq0H4NyGiCRDUuaZHjU99Qut/bYH
V2ArXMBBx82RZBNf9vOL9dVpaPrB7+rkCmyVvZpIBb32bLDFN9XTv+H0+tuvV9GN24eLffFjgkBV
MBVZtbD2rMpwucQR/LXrBNY9siPH8wHx/Dt/7MaycjEwjbTMBrX0IttMHSIJ173nbeyVCuYuB4bi
cjZWClFnn6Q9DXK7lGvshwxyFwRbOLNJxy06XgT6wQTmbWkLP7U97iptoTQlhBEzvu7SJQxSBEl9
4aJNzr/+wLfG/OX/fwhlvN0EVANwKrJWFCdChzqVR2j8FpULglkTw/Yx5jJjBs9+8ABZ0oPVn/26
7qzYsqbqxf5aZqKbYcMSfFOs8AuU3Nlc52obm73FqEDN+CkZnvp48LutuBiYKeEeRw4qMxg95Six
haAHHz94DYjLf8Vk7Ga2vvRaoMA6KJpTnBC/EgDuAmBJQ49uqA+Z9fCdqQzZUgZPA7954vJfmHZl
VHRMZlsv33btPJ6roFZ+U9zlv9QeWWgKlHG2qe6xq6PlVCeV59J3yS+b1JVuVCkytalr1BbPyeZ5
7HeJr61Sohe8Elm0lmPa0fUxHOVfflPF2UoNrSicDWqRNfb3iXXvmn7xC+KuwlYLHe0grpXItMJq
l6F4DljnhWdyV1+rRWSiyW5gjjiRjCx/Rc3x0W88nNv4VtC2C+jLWBMRZJTU5GkbkW7zat0FpHQL
77Jxb0WGXB6HMMC6nZqE3jno/vtg/ZOTl4tIza3eYPUA9A1ixVjuezcHp60W5TNsXHB85/KbJHGV
7snGrwFvxVes5fZpt4g9VTFEKi2bYL2IaOJ4ZiQoLiixob3bTFhRvFHr4rTXA/ULrC4YEkHGXKxS
82yj6cuktl4Pj9wlQEQ597zWaDcQYoWOSR+kXX3nGntji3QpsSK0uOCFUYx12FxRaxmlYRz7uZdz
lxJbTSd5RXeRId3xtwjaLzNWo9+sc1KIHazKBQ0lz/YuWM8qGNeHiB/3EpS3RsU5ODRV3Vtaljwb
FvaRN6ZOAf345YFcKmyTFGY94GQy1coTzpd/y+3wS3i4VBiZYaHNCeOZxOUZMjQLsjVN4rlJulyY
lCVOZhaiFpDT+2dJoOnGIj+vX+7iYIduoDe+APJTzBAI5gw9VCPuUh43CsK4C4TpMBp7vWC2vEBI
6fJiRBEL2BalFPvbqSuT6H1ZhOOnoIBh6qmY5KhS+FrJx26f1hOdht1v2v5Hf8sOS0BkEb4Yxb0l
h8lQWeVV0c9d0EoppBfGfWaZraKsNX1Gi9KzaWc5JGqfRWeSKAsWsG4Ehs/RVN/D6W6sNVfZCzFN
BXMXhZlR8zkS+pEei9/NNHQO0ZPhxgKODDM8pF4Ur67Vxu80fSMj8B+WmSk8KEiMtOhNB5vU/Xtk
+XA+mlD7XXxdpnkIVacnRsIMB+nng9o33qvNpcP6eq0DiGSF2dRiTETwwWjpN1VcFIziICC3ZadZ
lBRzGhN1pUfpF95cECzgyhhD6Y7wNtRnWc1xCgWbzu+lzkXBSGRClCNVQWa28Ns+DngXUXc6fmOy
uCBYOMdsj+fjyFQl96tpXyb5tNTpIpnnKcylwbjejmo24ZH1YmhTWRRfTC3v3aNvZDVd+axxHDtV
JsOB1zOzfOpYWX/Q61B94Zsqn9hQj563AldL60DykUm+b3gMkB9RXwlWdPI76LhoWBG24CFXvmbJ
ovcnUvb9KZ5jvzoQeFa9zjQEEo8YtEfrMorPU2KHB60C5jczXTZsivejKReLUZnbNSWTfDcgnXfn
+H5jbrp02KHnZjxwicwUgs2ppZ1+siopH5eqCe/EyhsR3kXCULs/y6RD5XPZg2WBsNdp7MN7t+tb
/XeAExIQHZo9WLN4j+G6TU2bQVVFvVsKZvzO366yUlE1A0w47JpF1TA8WQIZ6xqZ7LPXSdYlwiAu
00MiG6MTAUdIdRh+ieLZ76zpAmGD7mtYfekNRSs1RA1knI6wbbozc259Vmd3rcN5GGHbs2UB75eH
CA44j0GLumW/YXGyVG0gaWKaZMlE0p1HNb5bO3snHN/quLNYlyGShWnnJevI/j7RVXIKy9l6TXbm
MmFI19mJmWDM9ETOc/c3fGG8HtWZK9kWMi4WfWw2Y5LC7bPrL+vS+D0gMxcJWwY2beFOxoyRvjyx
MvlA6srP6pa5HpxDzNqkDnqbVfJzE7Qzrj2N73i/xIUfcrxELgEKGND2zPovqrS/obrVa2UyFwjT
jWkGXdUWXAdRKeQ8h2jSXouHuURY1UZIf/HS4oYJOqIKgxMRQ+K1YTCXCNu3ri3H5aXj1XKcTF+8
EVMUXnwWJuba6wHfmh66IHD1yWAyljdB/HWX9Ue/pp2FeQyQS91QbpcVkHdJ62h6r6Tf/s9c9mse
ZmyjSTtmcxv8UyziU6BXL+SZuYwXMsdjs05ourD6bbE/BpP1ui4yl++aeVEZCZvorKJzedZG0RM8
G+49Vv88DjIX8dIwVR4MrFQzi1ewPOqoeHhJ4fsFQlcEC0m6XvOSmGyX26ewo3llmk9e88SluVhQ
w2KjL00mdnE86Db4Ro7Yr5iFuTTXcZihqVEFmE3l9r8QYMo83T1s3RpxZ8uMCym7Y1d9tsVrLkZz
2tfNK+nNXJyr5lUD3f2ty2ZYHF6lkMtzQFs/AUjmmv8Z8B4zA7OU4WirTqg+PLMNRn1en9MluiKt
FA2RqM86KCNfDOvnS5wM9L1f68nreFWsGg4NWzhk+y6fOc+iRdw5ovz8/Zi5RFe3sLDGG0aXyaIh
02VYepA9Npj7v2MY236gS5U8xas+jN+KciGvuJGw9KQTxomJ4FLEszw1dvzqN0zOPhryFjq+ItZZ
PJK/hy5u02QoWr89w4W8CtSN0oPINivH/jOFQbGS1Oswx1x3TVEGx6Cmvs1IPEdPs+VnXRzS6+TP
XMaL70qGxTS1meVgkieCIuEkQMbQb8idnRTxMTH9XLcZbwNz7pcR1ZeQ5/ds3dlMl81ULTS1u+wo
469tv2fFDLXAX/f83+Tcf59lmMs5gT9KJIpQuwyjMz+JwlRdOnTjfp5Z276Fspd64AM93o9rPOdT
bfdLS3v6zDtSI/bFE/zAlG7PL8FQpivThT1BinG4FvW80AsfQX2FQ7tjtKFGfdIMx4G+LpccjrN+
uD8UbF/HhWCGYdOgsHqjPf62MPo4zLtXroG5allVGNc7hXtbZoci7Q3MNfnM/NLwzEWoWnZsA62R
R9JhAQeu4V3RePqTM5ehUlGyRIhl+3Xp2ycNH9zv1dpX3349aW5sfi5EJY9mXWZaH1eilm+tlec1
lH4sBnPpqZkVA7LUzXGtggiyU9RC0wrVSX6Wk8x94+y3JtkSVYgrIIS34CjXtO7r3/2GxTkTBP0G
AHtvjysE6ofThqrLRxszP1k45sJZYi1IIotpv8bzFl4L1tYpFD1mL+ADu46zhtopSUzL+XWbu+OZ
RrU6aXXsfucCl8+qZYFH67KJr4Qvn2IkddJKFsQvPLo8VgxzIlPxUkDqJOLpipNkWpfcT3cOjoyv
B2Zq8SI5iHm/gicfHlZbNQ9r4efbimv/68ZHDpE1G9PouvL4S9mpB2aNX0E0c4GsOpgRynkTXXvI
tO7yc1f0fnupq8qFZ4BEiC4Jr5HE2o+rMTohrex3UXJZrCWyOGDAMPBK6vlazPDYDmLPogDmqnLV
nSg6XNfDKypn97OVMTvXkV+Kjrk0VpLEsq8GG16PgY6nrUeGoYAo7p2N+kbMdYmspEMdN12K7dqz
Sv/Zhslqn6ojqAK/TIOLZxDUg0FjQ0fXuEJtW6LSNmj8QGTmoglV3BPcBQ4MuzBjSlcoIb4IaXpF
XRdNgAGcFntntmuwLlvaVzY+j9ig/IKLC6ttSwinB1hyXRtaqhSSmW90co9avfFJXVatXGEpcmiC
YN4rk67GPg3B8tlrVFxUTS47i6ALHV6HqGIPHUERwCKRdPBr3YlbyRo10M6btms97eGpCafnglg/
Cpm5rFqnDnHMZRxexUnvkUlFOXpORJdVa+co5kchw2u5sSfoZcEus733/HLra0avY7nchzhpBiGu
epaf1ql4QEnfPeG2W207J4ulNXFTdmt8pVX0HhXFH/ke+238Lqxmok6PdSe360hKXZ7GOnyR+Oc7
/Dj85opzshB0p3SMGVYQZDnxkP9HPes/vJp29aUC3ZVCFdiIkI6BOcnUC7hZCuV31XX1paDECWQN
DnFXHuISVOLZ6L3atvnJr+/OdKlNGEVdj5NcT0abxiZ5gDjzb35tO9Ol1FBLJ3YOr/O2XOm0Pu3H
4RltnZvucHCxy30JrxAU3R4Im/GEmayBZyLTpYfktAGCpRhzswPw6Iuo/pTEEfEbcxceGg4JEW/R
bVc9xdFDgiPvpWk37beSXGiQWtVCXmjYr1NFWYp39jXtAtRyeX1TFx2EpGINM1i1XVux1kA9wvGp
w+OAX87IpZkmFk96rfroGgTV23ld3uxL7NtzJx8lx6APd0HWK18C+UZW+/Ik6Mb8UvbhS8j84dWo
XeBQBL+59VofcOmamkp/jtnIz36j7qxSKpnBI1gdYcNIzqIILnAF8yr1YC7SZNdYMWXb/VobMaQE
eZ0TzI/8bNWZSzXh1iIGu6PjchzCZ5ns7aWAUoTnQnJiejRwWZcMgx7wRj1TNY/Xoj3uSRK+TIyf
pKRcqCle1irSuMEhCJTTAw3i6JuWov0Y7fN45we8HFR+9ieS17MmmEZNIClOr2PcJe/KRI1nLUZx
2dqEYA+J/OBW5oJOcoBZ+bDG9Br31RcWD++LIvI74bmUkyYLsUPHKFC4JngXJVGXlpMQfokvF3Ra
QoZrnXppfY0/BJK06TwG//NaVC7hNCpuIHC1ble4ljafW12t79Y4gs74r5t/+YY/+7bOmo33OYjB
Qq/Xlpj9o6EwtUlh7GwuugnJ+Yja8b0aS9Q/tFXV/v7rvxn/9G9G/5G/2LBVQbhrvvaa8sed4Oqq
CHkIALn9AUff/f1EB2RCf/3HbpwGXbZqn6J+b0aGgMqX31AD8DWWym8Pc9mqQVQrNx12mW5NTnNv
/1eaw3MfcMmqGq7gA1yTFqQNdHVazIK3g8TPV4S5ZBWPdQAZ/2G5ho2Yn2H9tlxw1xz8zrAuWkUZ
MzM0ZJbrNEJ04uUhCpZsngvZhaoiHSNNAN7mqnkfpQnFP+V2Z17emCquyhYPC7ORgaLjdCXn7YVk
GePWT+uJuThVHcSgwQLM+raEDs5KlnQO1u2D1yx3aapxg+2Ghn3yFRfY+knFpEjnfUjuvPjd2ABc
nmqzGkUuRq/XBZpqn6YQanOprvGOS6cKWnZT7Sl1xFy5LTKRvUAl5HpVR/hl4lNaLMhr+42Rcxq3
oOWarhPLdVGWp1BFacDRDn/6Ne5s8qbnGtTvumALKDsY4Mp8mzevLF/kslUL1lLbrMN8lfGmL3A3
6ZGijL/5dDxy8ap27gESLPN6HUtmH63ZEmhowCrGr/WXLeCHAycMCVYRR8N6HcpSnIJjadMg4aNn
6y/z9YfW+wLG6XiIW66HGua0sdB+b2V/T0L95yeryLXEnO0sew2F/CsSuOwhQETOStYnT7soGq8d
JHJRK7DR1bqUpb2uJHqLYoDvKxV+jp6Ri1p1tKzF0GC6h6aeLnwO9hRVzn7PrLBNeD30UyunYiqK
6UrY3r8NTbc8NROP75w4fx6JIxe2krIKsEkd63UfTZ9uofxYK/7Ra0q6RNTLhi2KqV6uKwue6/av
pfSrcolcICphTSh4EK7Xft370z4dYXpEc+8VviIXioJoZdTSFWMSBXq5BPukzgy1Z16pisiFomiz
hGSQCLxBuNfXbq4ghg/jIM++vyyxHxbqOkc0tkuD1qE+/qAOO56GxHpdxyMXi5KNbDYSqOU6JPQz
RCbfxkfgNw9dKApTfO6aGmPeh213qbvifReQ/cFvIjpLiHUKylZBNF0ViuhPZfB/zs6sOVJcicK/
SBFIYhGvUJur7Ha79+4XRU8vIAkJEDu//h7P0wzTvo7gsRfjKqEllXnyO97lrXvl2S/sXVtZlI0G
A9VGOtxgbTjntvHVee47c1CT3peT41ttVBSGpSp61d80/u3UIet6VlW0L2znW3GUK1wwt6vobwK6
lntC1s90dPUrkuIXRmeLu1pHjittEsw3ZESNuQDzVz2ZoNV3XcHi137JC3vYViaVDLWDHTTtb0z3
F0fDz0tS7or2ABL793IaFhtWzwYft5p6nvWe+MwEyysP//ONEDn+fz9cAd4cwDsY+6OK0F/vx/Q4
zQNcW6Fmfk975nLWFEHeSrT77loIW5kUOrIYaNTjePONZ/kQB9UxKNZ9qAC+VUqxKVooUCH+plV3
P0fiLdfulXTaS/Nos4JVWDUs6JE2jh0L78jUQvo+sObQAiT0SoTw0q/YBK2BQMdalaBgJ0o2/6qD
VB+nAasu8y59LYx64T6+RUMJ4LBq1uMem7Z6+DHoMjgOHa8PWi30rog7fomWoNoVKPNteZMMeMfV
WpjbstY/nW71MQ5w0do1k7b6rDQAg1X4ZrxZLj4XzaQyX6Cndd/DnxfMPw6xEipWEsxRhyph9At9
41c0Df3e9+hNmFzrEGm8/vkIg56nzrgbq7/arqH7TFH4VjxlYlXSJk2mG6tY9VjIEq6fY72r24Zv
1VNONyoaZNfdxJxNq1M/fSWDH/sG5nlz/ceYJ/DiGO2QeqSn6s+WqSdfi3Xn+9ykvjisAqAMWOrb
oJYu64rorjXslYzgC5vo1nCw7J+bTduovhWS9jkvbyxwKhsbQzMTTY8qkespqvZVPPlW7SRdjNQy
4HE3qORUzmkZZbGo1GXfO9hcbdMgtWBIL8Nt4EX9DQmR4DJSELF3PX2rduJLOtbU4S10cAF/lIuR
ZzrO5SsbwvOJ+N/0Jt/KneYgHEaS0uHWhwuvs3oSPE/gIFNAWIGTzCaM7JtNW+lTGHUCtMGgu43P
oMEazlIZk4t7Jaf2wjGw1T7FsSWjqVd/C+JFvlcOFgJV4+ipF0CAvPI70hfGanPwk5q4YRXFdEvn
iuZLgoaohTnyMLFBH0xaFqcamedMTJQB74hb686R26xxGL8HvYk7eo1m2RxXeGYfybxPH8G3Cik/
jqyd15FeSVHyTK4R9Mw7O0n4ViE1VSFKixEeXpWVy4D3qyOx70TY6qNiz+OGUzw6jcE9Eb2zWQ95
1741t1nRblnHsU7YeEvXCaEEB6j51ppkfqVY98Jk3cqAFqXiIgkha67GcpBZ29XlfeESfrOz4K9E
qc+T4w8LeysHMoQ1wWyRH59j9Ru1olz1oFv8/+H5O4H/p4dvjuPSenh6F52/QfJaphh4qJiX59pB
CbfRI7oEm4ssjL+bFm3zvmjsKRitPPLa2l///yO89PU2EX5iKjtMeEu3yIKSKsT3WLbf9z16s8wN
m+feLd14I3SGl9M7neyjNvOtYEi3K0wTwx5RjDVvAfrg4z61IA83R/UUQTLpUhQsoog8Iff5PSz2
mdHx/7CtXCnRU+WxFgL1O07Qi9wJ89e+od4E726U8HRe1vbZXf17Nz8x0u9cwlsLw6qa3NCLkl5t
ahHQzUdu01duxy/Mva3qW1I+V24psPVYyBqSZsrDyX3eNSJb4aRJu7UMJZ5dDAr6w86hASLepynh
W3EjGj40p7Uyt8G5r9xGN8WDfYI1vlVP8SEgjUzS4FoOy/s0JB+TwbwSK74Qo2ylU6qOJ+d6ElwL
3g4XsiJyCJtGvLFDEB1ANFo/7Bv7zSJC2czVayKDK6iZmTTyDejWH/c9mv07TO+Qetdwo6RXmbpf
ulOHAdayr+zGL03HzSLSZF6ieBLBFT0wv4Ik+bJ4+RpF4aVnbw5CIpu4cAWGpHDNm9ay6ABP3Pi4
a1C2AiosT8xDhg/e2uatEi1sNNNuHz6Ib/VTHp7AupVRcE0n/1jw4TIs+yjUfCueAh4utcLg0WJW
ueDR9yIOXuugemHAt9Kp2odjE3YhPjZHaTitfxBck/ZNlC0JyvBGFErw4BoL88FVzSdRu1cimpc+
9vPf/+MaqiYGApTHx+YrvRtVevZdtO/+s+VAefhpJap9HpHye+2Xq3DxK6mjlz70ZlEG1rGxohgP
Vpuj6PPZqtO+mb1Zklxq0iLyfd5JzKfArNnS7Osh41v8E1tADPUKw+F18egqkyle7bvHbpVSxTKU
EQzA7K0LxiYTdl4Pa9m9ZrLywmhvCVBrmMTTYDSDC2PxoSQL+GnrsvNyuVVGlSWbeOAVu6aD/KrH
9Ksw874TeauMGkQ7zXx8XjWtfOMmlccu2De1t7IoW5dpN06YJnLAfa4vFIhhMjnsmoNbXVSVFmYp
0HR886pRF9D7+WHQ/LW78Etvc3NWVpC8B8RSLPh0+DpW/jg3wz5oEt8qkoRYla7NaqA25CLjNvyr
meZ9sdtWkqQViyUpLIUklWT9OJzXye589OasdHqWSoxE3xj8kEKdzd3XXW9yq0ZKWG1TOePBaOrA
BlvndhD74pKtFCkCZxKu8MN6HaORZzr2MzolQR/Z98E318SZMCMjmurbOOgHqqsfbdzuE1HxrRap
D1eTKKndDQsIAqoAUlqeAQ/W73ubWzUSfC7GyQRddRtNuV7igttDPO5N6WzlSHNhujTqTH3Tuvnm
efPDJ9M+qD/fipEqIm1lZ7deYUUSZwsbg4ypcF/MttUfrW09Mp3Y9Wp5cwit/Mh5+Vpa4YU9ZWv2
1wobeEi73Y1w81WuaHvvbLTzGhtsVmfQCVHX9cCuQz/PVR55nQC3r8d93tJsq0GSo8JmRX11kyT6
RsDb0IHeF+GzrQRprkjgaZE4VJIlmI9NN5+4Sl9rp43+mCliW8TT1AUdQGZpfVuapv4+mTB45+tB
vS/GlJ/3bARsC3oSYISGYuXutk7Lt0rbB6aCXdovkH3/HXl61gaSos34ltZWPYRNEtyZqB1eme5/
6+f/m+mCVci/H5/0kZ7nqXI3kL3tIZlte+J1uJyKaqE5i8IxL9o6kBlVff9xjcV6njCHv09k6r+g
LFB8YTjf5QG+5vJsxjL+PnukOGLqS3cGo7LP4aBD5ZEFkT8UqotPaxe5XREA2wqceDmACYhxv6L4
dIBhn8n8bNiuywTb6psWrpYonMBOFcOaaducTf9aP+DfXOI/DfomfNZrCMMKWtc3RbAF5wpq6API
jENy0ZDJNHkPd5goD3QL+htcvy6QvJImJ0TO+ZgW4bEzIbKCUa/JgVWC6gwtHd0HXtHgJotRncti
DA4GWJNzgk7yL0MrkjdoUkcjuUpTf5B0wYuhz1GN4yH9NA2yPAGs6x88Q3nZqm6+A62wvsm2fa1+
8ee9j21FV7JTRrcdhjO2P/2U3oJhn4EM24rJE3ikDK7paoQlYfDUjv2csT5NdtU2MU3/vT7iHopF
3UT02nG2Lm9lPFezznoYu6e7biWwLPn3b6hqkw6+WoKrU2M/3HxapOm10QX7tGtv2h6XhqPwxZeI
X5Po6HzTpigctZN8ZXxe2Fy35yWIfCEHoGRFPm/q+jtOjASAPkWswhr0Ru5b6f85OasBKPio4NdR
hPWn2Lv5s+TC79tit0dnQj3ruxiOfcPc9f5ACITOcwC/sVfqan+e+3R7dDa65LYu6uVqPBm6bOhm
UWaeNGbXDKLb4xPWDBxwJ8+uq/BzVj4LzU8wsPDjrts+3R6gsBOYinAq2bXqaJKj780lGVlqInZt
tXR7epbGe+6cmK/BStTXFhWp+3Qs0leOuJdGf7OCiU180HVIlHNrYQBl28QfeqWXfQcFetz+vX6D
JZFN2Pr52qesUlkIy9uDKpNln+yTbk+5IiH9ulAfXKnVHSrWtsNBV2q77xJDtwcdTEmFnFqs4CoI
oyNI9zCAWcp1etqz/dCtkrdzuEhTW0/X1Bj6lk2mlocafvJi5+LaxL1JNfpyYONyjSo5fHfgPV5W
5C7f7fr022ML2IiGD105XbsimG5lrfC5hbD9Pl84ulUMMwD6obnF6ERrl9bQ1NHgHdR18699H39z
Qa1aHvpFLPO1slN1CExSGrj+cb9P1ku3ouExintkc/l0ldANvMdlY1iOxpjI7tv3t8Oj+nHs0wJR
A6zb3sTTF7OzjYhtxdQpXMOQnUNvsIyLA9ADXwWJ9rVuse2o1AZWzjIi5tbO/n1aSrhayl2bGdvC
JU1CWIUW/vLW6MlkvfD6DO+8fagathVSWzYnrqma6raSlj/MST0DX7bT84xttdQQCUepLFN1i3Xy
Jg4CCD2rXRkk9h+74GDmtgIK84auhL8k8R9XGr4S4Pz5+GBbIXUzwnydKKVuGPq3CUE9MbHzPkN6
lIL+fXZYreoQLoLqViAjmC0W4pSm0LvS/2yroEYfGE2Incg11OSb6VFvQZfqvlOPbRXURW/JUqw9
ufJFfWZFfQurfbpy2O78e1BUVYamqJFI732nH2an7lrL47d7dkS2VU53ZKniUowlGm66N4jxxkx3
zT4hE9sqpwc5R2ESNsXNsXI+DI2DYVGx7ko2sq1ImrsiLOAeCq0RVfIIAsGCWMDtytSzrUbacfjB
EtRCb7Yi87FmUmToxX6/b8w3dai1b8Q6YxVdUTPq7yKxrgfr2T6BF9t65i61mKqhpOLar2H7YCGL
uAQ23SceZ1tptC0X+DzA5PPqw3nMax3xbChHsiuyZlu5sqs9NRPwzNeOpibv6HqY23Kfqp5tQY9L
kSBcjxdxJXUtMh0m36Km73eFXWyLeuw8aHoUmIerIrx8Iwn/RuK+3Tcbt2pl0dOqFQisr3Gp38ua
T8cqWl/rfX6O+/+QfNmqlUVZeRg/yPgKpEF4SkJeXqFfbg91w/ddmNiW+Ng2lJi5DOJrPw/0QFu2
fEhnn75yof8b1vGnb8D/vUHydW15UFbJ1ScdS76Bo5C8n6o0yMpV0WsPE6885kC2jq00b0PnYY7Y
0eX9UobjUw+b95897JiqUxiBrS2rip8i3U3vEiaDxxCpohMsN4OP1KbmPMZrmg/wZ7hDQ56DehLO
8Lv2hK1aNipHGo6tia4Rt80boEL5Q1fHAKntevxWfg13DAhXZRxdw0l+aUn9niJBtO/Rm+QdJZgy
z7HMlVR0wZW7nfMiTl/Lk700OzcRgRMpMLHtHF3BxrKALrTxmrPY03dUjW5fYLBVXPcsgq/lPEQo
FRTLVzGI5ZhU5Wv3yedj+g+zc6u4rgM4Czu4Ol4VFGnvTFvMdxqbZ5G3Q9rxPGg8UH9xyF6jQ8cv
/L7nv/+HNAPSo2Gs1za6TqlIDyBKLOcSaagDgGLq5BCm/HjlvT+/gj99sedX9o9fFNDV9HqCOoNV
Ax3f16HQPm+8owdReZvX8ADJFh7V7wsbBeEBfs0MDea0HvAGOw+voPS564X5KLyLjQ4/q2guPhiz
pE8QXnd1FrYjx3q0AXST6wTxDYF3CYLaJxFU5aPuSXEG/3L6UAFndjc4X3ZZULj4hqT9x1WHxbEu
a3O2aGf1VSb4SM/p4pZzy4n7WPGa3NdV3E9ZlHCd1ZXqPhcM+ZBXBueFsdkkQVxvXKVauV7d4MAx
pm4+Joq/Uqp86Q1v9zs/elQOTHzVWNVnYID0KbJhfbTGN+86tehX8mh/+zr96Q1vApVy6XTr0gZH
A9wBgrvGTi3stqBWzCYYAB6hMHafAQpqf6A1MToaVv6izIQZtUuVKcgQzl25iFdEgS/cO/6jpQ1b
agp07Vy7ev3ZgQmXSYuh3fW6tnJa0tYg74bIGIZD/G22WdX1r+zrL7yrrZqWk8LouELwHhA3Z6NT
Pg+CKcqSNRS5D9J9iRO2BfEZY2NFZcvwqgzPiezPLtnZLcX+o73vihbg/4ResZaS300i5MnDK+Kv
/z/44oW1stnih2EBHHOgITJWafopCfr5ynVs70Od1MeuKOrT1IjlmoRi2lee3OrxfTAu8Wja8KpR
/LyGmKoHOBrLfVeqrRKfli3Shb0Nr20a+qtyjmZe0fT9/x+tl9bB5ja41DEPUL3gV7fOzmW+RkRS
TIJ9/P+P5+KlEujWShrl5qZSKNhe6yAuizAvNejsPq8DTkKWpcCMBe/WaYy7nwpV5NRletUzOD9M
TwQoPyVYJH22GpwHTQZjWafjtwWkPWOV+44OY5n3IhYQzax1t1CTk4RX4af+7yWY9TNETL+LoU2L
OUMRf1jf6NhExQ+ghAxSU3MB2yaaNavV7g1TU3X0S8rOBTxMyLELahwW8zioiwVmQxxLkBS+9LL1
Z4jo7plZNIyA3SLReOaiIA9tGR0ATwaWlZY4gNMeDeiXlojovgLZ94mqQIaHYFXllA3SlCfYFfwu
FFl/ymfAXTX0OmuDtP8sk1m+qYsq/mrTeXhsSxecygSeJNMqrf69dIuvs2qOK/noAa/6YoUIyLkE
I6V6TIYO0yPrEP1ZTHKlSWY4bR9TZfyhs4HOwEbDO17MKA5+iCzuury9V1SVP1XdNpmJq/eNWcP7
FN8Bdg1lP+eoTMhDTIzOjR7sU+JnmCMz3yanBq/zbQDA2/gmreRc5zJy0SMcWuQjkYm6VIOlJBvg
xJGbFTx+ZI9n1rxHM1RcZ6VNvxANoKpIipgduGUfw0IFP2TIfseLqVGnU/5TlIqiztAMHKgc6m1z
QP9UdLBN1x182A8nLYoOAkxFJEq5CXC+fuyaT01XMThwVSU8xn2ZsuEylSsLHlMyowWuHKd2umgv
Z/6xrZs2OZLa4eeHJZqfq8ChM/mYxPbSqpje4QXU+JROo7XtrpkKYNmaCdmfPlMwxtWfZCEmcD87
ky7lEdtmrfucuEq4eyrwoxlX9ZivvgjeKlsEYV6hn/kki9rCyX6YwoEc+m6qi7veVKp8dPPgTwrz
/b5a4D888KaDwWzSJAfXKZ5FuJS4g6usb54SI6rgFHVtEpwcqoLxSUdz6uWhsStyAhlK2HXz6BIy
iIeolW35ybVtHDzWgq59nElEjkHuSmdag0/SVuSM5CFbXa4chBzXOHRDdWJLN/kT8BUF/z72o1rf
EungyqbQNNd8QW3ATPDlrDmb2oxBLzBmphlHd89YUPH7GbIQ9UOtBVX3VHX4rxZjEj3BQy4g2YKX
EZ1KFbn4xDufisvkpBe5CyTk3VkTwMMuH7slFQ/SJWnxNUFnij+hzwxUPFHjBw6rrQmQQNMc9vIJ
DkyAaaLVKp5OZduE6hcQmx2UNLicjcVjwzERz2IYx/ha142Gx2pjFfINTTFAY9bD3n18a8RQHLUn
EpKqtmjHJOvSaYo/V5zz5mu7wLj5SYQ2QsQSCCzPcKANv6wuTObfmpVkBOtgUi3sVGZS3HELENKB
llqXd31cNv0vnnrNH0SgTf/V+HQWF7RDKPKxsGGDALLukllAD6l5mItkauQn/JQb3jZttAZJNnEi
3BuVBN1wBvA4Ho6h7QL3oUrCeXhIKOY1oPyWJMeWxUvzGXTLIcJNsyoxj2FSlZ4bM6Ttw8qLvryk
Wtv2S7AKZh+WsOkKmo++DYYig0Umj+8SAIDcTy/1czdnjZ7Os6Ygg12q2S7FrUHDA73EZYrIHV1U
c7XezakdpyI3UVSrQx/M4fPuOlAyfnZrXPenZmgbfs+wGy3RsVa11Fej0ND8eQzjGPy92KUxy5yb
ZFhkaGSHaLbCXmHvZnwn/eTR+VsfZSq76A64kKj66uTSJdcSJs8n5cuoOlcT/j8sQNZaHsHiFu2T
ZDCIrDJNDasvCGOWyR4iNwbVBe3+ananNRUwNFkqvJg3JA6hxYG/+2DjMw4idO3RVKn+bqqHyf1K
4LEdX1gNMEGmgI0qss7H3h+azlT05+pHMpwtBTpWZ94n45LFZUQORUcVsXlg63b4XrNkDt66yhmn
M+w0qgDlkQZtgTRVjDRSV6U6WLOV1jig0sgq+Rc4GhN5l7SUDlcHLt58Dm2ViHtq6Ch+6JpR+rEH
UNCddMx7+YVTP7EHm4Rt/y7UmKS/R0bG5K6EeKoNsoYwGv4FOljvL3wNSXDr3Di7LEK/XfsrGcdx
KTM+opL1OWGqo6daoWnpwfRBPN9PLcflKKvGQpjvQz/I9I2gVVd+nbEQxjILk6mTH8WiJDlpObH4
xJJlLu4V2vdI3vKFRuXBspADfEsmcjZ+aKPbBA2Z+o7cEata9A6PVHcHqViKPEuAwyT4AR/aQB3w
i6wxh+fF0S25BPd+mTLmmA+SI4tpZO4Vo+iRz1fwsMafq2078127SPff+1WRBNezRS8fRS1M+YHX
0Gj+GirFl/rgBYmH6BQrjnzSse8bKu7Bb7X+iWkSdOXFgkYrphwkh769DGU78+LSpFItvyyaxXA8
qIiH8gjsQmpVJqq4ieYsXq2KYtgSgPkRZj1ryHjPRKtk5lIZJjhtpeyAoY997yN6hCovFt2h5C6q
w3MyQLHytVPA2EXnCX5EgGEvIXTq3/QQtf2Sx8MIqZpdJNqwM7G4Yoyz2FEiRjThqvksK1F35iwB
LCjoQcWpIO6K9PzAn9gIdO+U8zmN2+/auqFpMm5oqa51+Yx0zENFK7tmlZgSg87hsVnjgxh7l5R5
CkVQcNaOwMkQrFiuozsgnhdzSYij4+8oaOLkPDFFmnOJ1JM4RGvsp7xLrEbANKuujNSJ1oksKhRl
xtgdYz2uy7mKJ8O+Elm67jgPIvyt18TRX4kdubk0M+zSehayvOqVe8vIHAVZbKgOzxXCDXFLCxbM
sFGNxLxcopXyq4DnxILzerLmJD0Zg4+Om2I9ximRkT4XbDbkfunISH8Iy4JLGNJQnwVc4vUR/hdd
NObpCI/cB1UGlD3U8wJSX44sHYOWFxqft4UtHJgtdhxbtB/y5Y4M3h2LaQAsvhnAFx5B8DmnCKP8
N4ioIBvHV4Yg4M6bdGrTrHRzmhwFF9AdZytMidzdhMgSu4bSashS8KefBBTQrs0QVU2hOy+mZ+wd
XeO5ICeeBO18tXGt9BOhHQCyMJlgCNewdCkIWQl3aflXQXjrL0IlVwp1z13JgHfEDpvWX6cmBRu0
7VajDjpZmLiLaOcF/q1zpMsIsnDqL7NIdD+uY0nKKyLrmH/pPU6uR0jsLXsnmzUwd2MvMAFjqANR
2Oh11Nvz7EmLTyJMuA4XvL/ZPK1xBLfxzqqfKDrhMNRyvRQwN/6dJF0J4c40urF5y+GKMdwnTbno
R46m4OhxmZHcfb9wNMFc0CVgVZmNVRnBHKLiy3KCIVJX/0opJdGpKvpAfA2HZJjeRwParN7Lwnr5
Q+OzIt4xSbKW32SfkDhAu85axo+rTXUNcEFV9QG+WRC7rAwqhdbGLlywfn03zjRHxlYtWR2ESXEn
kN8+6bmG3hj0xEadmRmTDnvFbPSjjIeCIKKsAnhMQ1SoUgvB5nEUgvkPURzAYTkPlPXk/VC3qpmO
KEzIqLlUla7OaSJwVPeJFGmZ+9QRjuBsjZKfEgBU3ubx2EzBm3icInXH5jWqMwaXifNqQ/0+0bZo
EOonuMedal2HSmRTMAT2IRTeNWVmtLDtGyZNVdNsiJchxvlMPOvw4kih1wfwwsuhznWzLBn+nkDa
XEXl8NThgMD2hzYWCflT0Sl34Iufm5+RXMhTvIa4vVtAbm8OYXq/YkdjfkW+LiTFB8xa0McTQKWn
u04giM7QyL0Eb2jfChRjZRqlxX0MK94QIcNYi+GIB1cXA4zQ/KFMmnSaH9qUNu3bqZZLcqiGqgqe
ECioACADs/TFidggTt4NKaKVk/PxIJ582pTTuRsSeR+KHtCONCrOCLkKg8bPwKT2jAYoTh9XhIH2
2DDMq/roQfjo2rsxqqOmRUT9nN8r6Uge1KDb8Xc36T75awLo6NMUM/ELl1NsZqd0scD8j0zOw6EB
6PvnAoPEXKGUeOo7kN5k7oUsQpdj8+HjctQT2mfbczggI9reFbap2yMu+KkRh3DgdvpQNmUx9QdU
ZPu2OJBwFRw+PINnw9so7Sb2Flby5KtqJwGxaoGbgcj54pQRn3AzBs1rMA0cfOH/CGf4JNfExwTM
RqRWw+hQhq4HOrNP+4dy5sH3jsdt2eSzJprJAxsbQpPMavThfWlpSKYD4bMbTGbWSY4P7Txp2KX1
EpHsgHJXULFjNxey+SZUI6ajwYqI3gl8ieGatskUVTlKPv1Bt80yQLYl6iqzJH42jnVg0jNcd5tq
/F7ziNLzIp798PJkJp58wiZrY4+7KzHLcS1hSjZlqWdzGGVtA6zxOTZlVD4ss+f8MsEDfPg1CgDN
yqwvLMot3YrKRPQe3nrG31tAqVkKBu+Ak1QGPEu8qXE8Ikdwjatnz/AQXOSjmIbo4HjB2cGbYP6q
JkHOCWPhoxsWQg5kxp+Re+e/WjBNmlOvW/2AuRLfQmFSFKH6heT92PA7y5fxg57j+v2QRGbOQBNN
cV1DIrPPKKpFSxZwmtTphzgMZ5QhXPOLa2h8kFqH5ARCtzWbizR+EiOuWAhJAIGluBaeFXZaCMHX
EA30k3nbcY8dfpYrv6ra+htWV0fzGkZ2SHSn650B2CqHvLZH9D2NlyjoEaDMPoKyUNgcPUz+rJux
OFAooy4dj+Q5KeR01QoblKBjnTe2jh4oRcKGlo1GwAZZugilh/fMGhyTztMMRFyTC8anHI7D9Xkc
w+ZrN3bYtMD1PGiZ0CNIkDFCBCgauZg++z41uJaFCJx6XLnXqguOpcaeMbBkzU0fT5moYSS+cCQ8
eh1/4uXYY8qh7QwbhTwS5E8YxoDIU28CjxtT3d8tZP7Rh02MqLHAhc0m+DyqNnNO505i/AtGu9ya
vr0JhAi4BYTD77aN6cemwvYRKjJ+repuytvQx29hnqo/aq7lHayO5VWL1mE/abuMkzbOIXAsjovi
YKfR2BZH9GwhbCrTllygqhwOS6sR0sGOqv82LFpkjUTzkoZO5AN6tlFtinlxEpLZi2kQBEL2Pq9h
HhErgczFtXmB9ugMhXV8g9qkbrIIW8O5qMcY7vac9+VxlqGwgEdG81+QRCIAxuU2fNuaWuH6n8zN
L7QuBJcuJMu7ENiFc10ko0HD4YpBK1R0KHQbHCveNj/cOInbEMfd+2JuGGY+UyimxMgkl5gMpzYq
4Hqhm/B/HF3XcqS6Fv0iqkQQgldCB9vtfDzhhfIkiSgkBApff5fv21TNmZnjbpD2XvFCBz63qKrA
g67n5TL12ofal8ae5kiNoiKqE3/5NPdPQ5ny79KOeZUc0Ty3qYjlx7R0zp9GSCvzu57I8dTPJt+b
OJuWN8r5+rJmE/3s4rX/hzbVCMWOOQazsij+CzKK0htqg8TToZfuahNRRpVD7lODWBjMAH7c5bkH
CfRpcA6qSx4AczWD4N15oB36hrN1IqIOfecvXRlz0UoSRbZiZBziZpWSAtzaDq8BHQ370oy4vtou
dD7+sc0O93LVQzZ+H2csmI+EGhTelPSI+nbCHrO12NazrNpCKR7TwPgtjfNxR3U6mwAizf43IX7+
kUNvcMsjRK3iu8OKiLXyAJ6AezJqDSv0GzJMkbCtdxSN/ev6YVxrghnqkQ+Jy2HoMJmo2Bi2Zx5j
xDRh2O/8nqBvc4kLxR/Bhq3jY8D4y9vRZPwpS8qlbAJXX+vIhPmiLnDVf+a5Y1fo/OQpySP9rzNE
B2CetruDs0awasGsSms8HQOvJ4Lu0DqB5espZRavkT2+akRZTBHBM+nI0lPiKNOVZmWJWPaNrTNS
FIZUXSeG26+d51R9VYKsPSbImb6IRG35LdKm+ENYv4g6R7EkdrzBzT/ImjE8xWAASAtBDMYUhm9V
tlPhzU/MeNs3lK52f6XSKa3iIuJJndsMo7HYlwNeLIcts/ZHeex4WTbyvZd2f8ShEH9qJexfDVru
2Raw7leEjHgmIxvMzdoyv7OCi9/5ZOgvjGzs20Jmhp2ML0d079E98k90mN8gss/80HDMSY9H2ESo
M5eW9zHfEhzmZkteR4PprSJ4/kUVjonfJ5hARK2GJdlOndvCcuJbdshrHsv5TsVfEAjDP1ZW+CsW
g7lzBqgxKTHVKXyI7Ftf8GxqON1h80lg8aP1btEA/GgoGZHUzVbYwZ83x3CyFRnOv+cQ9i767jDV
3VHtTDsiWjZvAnFAXJE8OJYtBB7mDSHF6LAhmSsoiuA6Xr4EcK0XIB7YzXAokg7AUDHJB2UIUTVb
fARfjMJ5IaTKk2+Cr+VTSJx8lzEyPZvATKfrDH17kHurbgs7rgO3qbcpz8JvYxCD6kixZW3k5+U1
NVn0M5IzO0tdmP5+VynGP6qycbt42/cfeejToyHYZ18soqz/DmGcxgskdmGvtQO0d8pnhCbAjjjN
PyaYkZ5gfV4eVwbPbNtRKXQLzCI/6gU7CL/jQOX3C/5EeZdAYrScUxbnQ5PlWuJ7Ir3itSuIXts8
h8OnFoQJ7BzQfJjG6Cx9Ka3HF4q/W6iKiSU8kRnOoUriskCVVupwZUlEVS/3lg/2s6fbpivlJ/AZ
ucqKM8m0AYDiPYbwbLPwAB39aBnAWS4akfgotH3quLzrw4Q3dYRUI7nic+N5S1MzXPsSDJ9dTEyu
CT66z2i3gN4nDCa3MoUv8NSRdfNXNo4yuy5lxr7rXR7jM8v7ZKn2MSx4IXCz5eoK8ECMrWYAyC4h
ckdeZ/tc3HfCefg60RIGWDs/jvgJs5c32BIOI+ricKTHCjcctoE94ev+TTpZlhdu+Pgt64lYX0oT
i+iF+TjxNQZ06c7RtqIhZfQsft6PZfgcTcAiTXsPOBOBaiO4lTiLf0+CYQJJC7rxNjYrLFAEBoX9
lkEfb7DTHsQ1verZ0zpExy9t9h75mKMsW2x4AFZgrF0n1DCK6ZMeQ9qwsA8JHnV/iGbJMRloLGby
VJRWnDXCDlg19jT6HQ7GbkAkivzsU+WvX7XRw+901eT10HzGLqS7+WEl+6yemUjJFRDks5hs+hSj
CvoOuaz4ZKWXSDbQSccANi6zSM/L5iBZXfqd/1jLyQ8VidPjOudmyOqkd/wcEvTHfDeoA2qJ2jQG
fGkf1mzIsKVbt6iGOsrJOWLx+k2tW1I2mHq1hHNM7utZ+WPElbxjMavWMSlaCaCyrGYZo57ryMR6
S+JiMNWGyXKusnQ2r2JB3BJOFzufZTyFPyLdwQpPAvHqj2tyaNOWJcI27qjC0Q+Ut8B0Qftl+0rs
izCskUQh7qsytM9E4/IgjzbJynK4jDkp8hroaDqfEIY422YheV/WliNGJ99sDs7D5/Bl5D0Qmyom
Fidqmi3lIy0iV0dZ0f926Tge2DF6cpwGoiVDJ7PDzEM8P+XJUg5VVKKJDJsDInArLuRsrmFZvWoW
6UVRTdMh52ZWkLChQGUdr2xP8yfg1rQZppQ/Fl2G5yTp2UduEuBVBdbcCsFT3fzBI4NWgtGVE0a9
ofx/KWY2jA0F3fj1o0AEUtly56qycWrOcMwEUs1bOrWO0vlHtwtzSuyOpV9sM3iWo9Svu5b+JyU7
Ra7NDAKhthojd7v3PU4CqMsL8izQ7fI+hTAiAbNbx9doRBnioypQ5oZl3SJmS4Ka8C3tIgd0FBLl
9SwdUNwaLx5bqm1Fd0sFKs2/Sq783gDTxz2Q7MD/KrOS1VwJn9gnL8W4/AvpaocK6yXQArJKfEgL
WurvO50OSb0s2QI9biei8Kxy3o1nLaNDYUI25QO0+ua52xFd2uZLXxRND9GaaRwrx1DrTvFXB1/l
UXskHL2DWdN/15h5VJYN8XChUzyccc/jZuJqvpuBi8FijK3xi1k4xFNv8UwhKtZP9F4oK7Y737N8
BaEGnOGy83J27TT46VMB7G657PrvNsuPHwhk9388Fps7APB46lLv3pGdCPfbBKtscRo7lT3tWG2u
eLV62/g0U1O9aNiFsd1MLEVwYBpt77HMTH7OZzmt1y+JvK9BDtjHJYMu4B4E1lL+9C7EYOM0pm8c
GHr+u67a/9ZBJPxkyRG/DxzsGO9VfIVyIb/fbdyh3nul29mFrseEDjLmr8k1ngJeuBjymXRlIIZz
hb23Q086zQH8HXBqvhfWPiUdzZqZZuNxwYAgqyHxAjOFMn9K6bbjhq7zJWmXnIf7McuTa6FS/WDs
TM+CFGGtAcsJCswXXYaN6mZ3lfiiAZAixf46sw0XHKa5fqtml2nADoBLUaEMo8QZ8vrkj1AgVaoj
AjkDr9bx74D7tsdRf4yV5H334SflGB6vjcmGR/rAwWOVudHI9f/mrMQQTGGDo2gyysCyMN7b22oW
JS/SFOObiwRITli2/3O42nAZb6EHgOkyEMGqWO66uYxffZQin1hEpD3WRLYxAVc24IzBQZdiMkwL
wVrE1/C7sO7Lyab452NixGnrJTC/EmanfQbJUy2sECfAwiuvLDt61cDLqF7HscQmhpBrUO+adLe1
lxh5j9GZz2MYVdNpSnGrRNNcrUUSTl2PfF1wVryr5VEmF8uW44O5fZ9qo3GGwHHCbnZm6yX13ZKB
2+nzJ2xg4LtBmtXLRDVAgI6nP7apP05m5vwFyoGiMTmzjVup/bZHm28SUM6vikXT04yyshowp7wI
1kUfeNshFyVosKmAhsXnvdOktRsABNyF/Dyl8HRB99FhLSlQR1rPc4/3cg4LRjgPv0duxWccK4Qf
0EJidev3Rz1D71l0mHvrGNTWJdmAARDN+9ueLkkFSNRh5TSIKnY60xX6JdF4UGZp42f1ekAV0iQp
jMzUMXqZZecuWQwydlm8f8Cy4U8Ob8TzQaP+AkkSvU6TLE4mmsMZmV/Tg5lo2S5q+L3ASF7jj8IS
vequr3Y5oujcy943snTl8zhQ8mF7mTQgJskTQN3pce3n+Dce9rQJmZB1mh5d1zhJwHLwhFcyFaTq
ltC13XgMnykHZpjOhF+2PhYN42HDKR5Fn5CbdQA0+8/Y5/MZpeXF6Sigx8Jzkf1hMP7vog0oJuHN
kLPpRbDenIBIgxbtnGtSzfYzM55FVd8dvxB0C2hm2MNVyewPBu6/itv8FSEZvtkR6vPoBnBWFjj9
O+GEnUH7Jk0fufJalDp63Kz6zFe5tqMSYFd4V6JfG9QeVpABt+XAsncgC9sZoNV4Rygs4xAdKlzk
fvibZEZegEPmL5M27xub+o+J5ChF3TEDwKG0dQhHHcd75JYXr/HUsyZo4BGnKC/nahS6TCop/Vx5
w0jTLfFvuLo3fJ4HbUKpZ+hXhM9ZuyAzQ9dQsixVaelhawH1hMBlD+tCo0bImpQz/NnBRZoMyPD8
FHZJHXK6GVnyrOVoVq53EcScnq3ZcRGOeQQ+5ln5gfCHed+SNDr5HNYqoFLG8EDxAsz0+HaE0i0X
jG3evQFKHSTIKq+z8j+xHdlvOnopnohwTLUyLrz+1/s0mLFydqRrIzahklsoUWbwWfSKyDt83AiL
oQmUBKC59SqeEhS1pA9Bz2OT8WNOvvk0DuouGeMZdGNqrFCvJSxlGtfeEeOWJJOK7X9wjgv1t4hs
rny1rH2sIefFb2DaQNy0rdD9sIt6zwYOTNfH5c/dTJihM1bwR9CfY9zqY+n+nwUwtAkz5l3YvZ8r
uxU6artDDb4GqMswWmYG0nHciKh4h4Z0lYn49GrMwHl1UZZPjz3v1AcWyhUz0oTjZq77KfgPgmYO
/VL2hRUnxErGpC4ntd4AqiSQM4zduP47oN5b3teB+uU1Rt2OrsseF79D95bVQ9XjZR0e5LaquS5j
5Ftj7wSNlVW4lpflaTEm4JPmAWhtNXoA1vVkYw2qIc0gmbkryzTzD0hb6Ph3E0lfPGHaIv2HtzSs
Vdiz1X70i8LDlCSgnuI29Tb5AeK1iJ9HgCz8n0D47r+dQYmNgFcI1fvmoKTANiuBMFyl3uO0BtIU
omeMPoa3WyGi99LiKUH6fDYKRSBM6BmM8VxRqioe7f2CPlXTAzc29ECvQl2IYndvRoCcafoNqqeo
YhJCX2hppXEzaF/Skf1fbFco+FrweTKjD24SKOvb8g7SB9z7RrdlF0f795FGi/1bAlIqEsTWaqcX
zGNIUne1wrUOTBnXUw/yb3Mr/5YOERhxpHOlRXSdV7EVczOskJvdTQkkRyPIeFT93EpP5/gCvY/2
101H2ywbts3F9Lg57cozE0OxqivKGznGIlTeh5/Zsc+8tgTmd4jQdjBNzTwjg/4/AWgrfXEoJFpV
4za25x2iqigi9ao8DvQRNVrlDtI6gUKDZPiEjop2EAysVRRx97DF6HiY77GTYtutlgRRpX+op5Ru
p/TI+wD5j5CALO4Rq8GlPrn+AAa2E55PNwU+bPoNAmsJ3zYcWPTfEBsCYjLvJ9uTC4ENNJsxKzBo
5cBtjfjZG5PMfRG3Ic6XBbuTMJFBfniII6AN5xlfJp+uOE+wwKFkVibhO+EHW5t0M0U/voIs8FY+
FiRhM2mQ/aXCrzzmufuc2C5GMNw+n345IAK7OvVpysVpLXqn1npLaFA3HkBgo+0hR6aHAzwwn8NX
cs3rGtD0CwL+MKoGH8qxGSHMmcAUOsCfUCG3OPkHvH9kLd6+qTiawnh9gyp9Wm4xxWomT7hLWTFV
3U6xn/gU5wQ+6Xlaf+FlHrIbMUmvKmVTm53iwQi8/SMK0usj3gqkf5nyHxek/zww/zgDnkvQYqvR
W13O/LxmPEyvXb7hug5k1s84TPLhCnJrpm9j0e/dkyXTYW7RCnXqHWKi0F3abXpuoFmn7YDHDbPJ
oYo/ohzGsnLpoPCKcowVGBmViT5mnNmyxc8/7W0PafSE9JoibeOchP2xywDofFIe8vUnFF/JH5W6
UABaAIEKWNsW2QMFSY2dA9RGeu5yDcFVLMvptVj7Ev2dLid53hwTSTTCfLLpu4DIZn8qsV74GsQo
Uze4wYv+5FO8v+1aggSu0t2FNamVgDXww0pj07aMidsq7A/hyUtpg6wOGDxCPQzAX58jqF7oCRQz
atEGhHR4DCRO3atE7a7uuqkTFyS2CrCSwqOtDi8P3Jwyca+KRzb7RmxO3CdZiiRu/I6FHODo4T9c
Eh8awzFCk38ccSnPxkKxlvKcXcvUAPaj0JbWyTihXq9ICF4lABkDXvSeAcEu0WFVl7jHQiMlVAAV
DYKhwAYPQPLejRQo0TpFE7zqw/S8ZYXKnzZMuxhahNkd2MJhvhvHnoVrjoSZK+Tr+W9aOiJaCDbI
d1jJjjeObxbBv1Z5JKbPOdSgjOhXDY0A+5MDm//VdXhbLm5c7NIghQjIICMYBa8M7Ht2B1HC8ZL1
mQfIPy8Fqg4pOR7tGA3j/TAKiWkjnffPbC1T90hcuf4El+f+zB2bx7pcO5FVcs8ysHocPpEI6tXa
lt1R1MMxiBkXB3rMADPilzsmYVBN+LJ41Ydouq1TkbcLn48zLZgb0PRiAUOQrxdZJiXYEL/qn8Ii
NqbeQKfjrjhWzgCFJuNHsh3y7wSi8A/6B2R4CxlVP30E28HLgCLC7l7rMULCv4+O8tSBIdcthJNh
bcplmzGY2FQsj9T3Fo9tDxDlBM/XEL3m0HfA7BVG/QuU3JfO+Auu3yrn5A5E34kVlN3Iie7AxPAh
rW2/QwFHfVpKFGgW6YgLlZLuCQAuvF4V9K7j9g/NjjxuBaQsGLZIuZdjs1A/x+do1VHynchOqg+8
Vcx++R8AcFmF+u6nEjC2rvDFzezvVq7jrz6WKsYzFHZxQgr2mt9DQ4arut/g+8rLUbE6RHFygUBp
QDaKALBgNrm+HHmiAG5qSBX6Z57IjL8CqMpfAcGO/E++Yacg+3B8l0hOfoHF1C11nON8gGVq33D2
R/sUvXKcXS9Z5zirGTto0eZOjJCdMhVl/b2d1nT6NmbrguOSi4heLBYwdikLQEYnlgMeOUHh1e8N
wh8gUZl9Ae8O5QoaHzYNxL8p/K7TFdreMpxLLFsKv7Xo/kHYVcq5St5nB3DXnadkDmkzwrj3zA06
fNoMqiQ8V2G2cy1QEQ941iYlhCsValmYfBJ+FN3PiU4DfQAgdHRFna9dkVUAkYJqU5Uzeis4RuMn
NEPq6yz7NAMJrRXOpX0otztTePu+bkGJKqLJJqpSzWAdJCjO8+x3fmUzTvrL4ffNogoZAj4QHDiH
7le/heQe8lEyvkncShC1L5nHj8dXAJXfadhl1toSmSdtethDNzb0+CnyHvnj+d4tb6Wz7J2Uefkt
UXiSa5Spkuifd6vAr+nS/U1Mqn8W5GDy5MBgHQgMWh1vpwDouI4wluW/E5x9kaj2Ehlfr4XNaWiP
WWzqI4OzPzpNSBbr/iwYM9i3sNLjRfNkuo8w6rxua6GgQUGmzGWeOurBMew7q0iUDRuAY+aRs1Ht
06LEc6aWiTwdMXSoD1Nnood1hqIFN+fiH9cIYxXU2cM4PiojwKlA+QnD1SymqaUsQpAGm0ygYMtj
nr4v0M1dZWxy/rzMWtQWW0K1Ypk+Kkvz8qIX6DuPJVLfUd63ldXEE/G0xgi+e6Y4FUUTBiN/YDPh
EACoDFOXBIiz3MZ50mj8RJ/gBN3SOIiaFJnDIbYkJULZUpfgjCpE+JH7WNaQLW/7l1w+eZ62jfCX
+Ri0fCtQpz1ctZjU1+yPV6UKPgW85I+Uvrrc9NBeJxD4nQWm/9lUrPMB2hdglW/YSErZKp0cj1my
0BtfO3UtMS9AaFFGSfoKRYvLGixb2/YRpgTySmbzeXrv144sbc8dFDsxOBgggrbb+CNBG/TTGJOF
gmEYt/HEbTcXl2U9aP8AEd8AgPhQpvsHSmEwP1Q5rfK9SwNYIQxSBt9AmLdbB0A2O0EDbwpAj8eO
39yMVGfEW0H3zwU4pkspzWGvE5S9r8OejMlpTdZuakANe/4chw5Ut4ggxnycQYYh3m2OsZtXqUyI
fQ3Rjsd+HbkxcEng5qM3ENz4IZY+gVBxwFsFpzzd8mrpglG3FIU18yUbgwggWAy0nMDIw3mT0Xya
oPG5KoujohrgtzhqDKrmcYu2/U4XCMRbpOQvJdvknTkSdNuXUQ41UOShntLgWmhL0S1+4+C/arlH
6LFWukvT75gofF6zKJPpNQs0/BtWvEXvNkz9bXKJ+rnBcsKrQaJftMa6bv3NmDKHvgJXh6lBxEL5
t3oSD/c72CHbzirarhYZw/jfVJI90+4riD7a0/3RT2v/S5f5embOEPiTTOrIBRJ+qk+lDQzZvgFD
cr18oTx3wDI74DidCOcMdeLH36KklNXZYeOl3nuzXCFD0K9KRpnAvOkzXzZU4uqqIQOz4vnYA1QI
eBMNVjVG/kE6MdezkcnY4h9XGegGlaf3qYrW8rrNSk8N7GBol+1G7OC/8VTvP3nwpoXOC3aELO+k
btd4xm6fTXNynBK+rRgII/dE1VGcBj6Mvj72HYGcJsZh1UhFzFmFTf7BhDW2Bx3tA83i+QTH5N44
jHcPOweuKeE5+GlLOeCBXEfEEIZVNtlm5ud46Nb5PPV+fAI1Ml9E7OYnFfVpi7MsAefo/HHSmIWq
oQzlha6Df8anbPYWI+G0Qk2SE1Njw4W6NF35aefgC15WXDYaXyBCqN6IQ0NfVq57A0kFotQd3yFW
zXQJRbccmQYsGCzui23LwIlIfcto4D/omrnkv0HHJs7OFi6i5LvWQ4/Kn8FOD8lG6Fsi8uJbB+Ub
r+Ex6o6qiEASM5hXt0rPQ/LXQR0VKlIe9iaotJcpHSGCmQMI2kV/wQboLrlHfUnB8dnr9Hcqx1ye
QK7COwB6e5rrY0ExzJUH6CfmOOHrhXS0TDESJMiLJDx7wDeGMcDpDsKqMVZoFSDZY1f0gEjzNYvM
icKd8+SENzf8Jd8h20KwCYIIwhu8hzC1joUe47oTO7kECrVRy6cxkrWGXi4gExF3RRE2fuU2ctWK
9esC+fj2JkeddsCU8sO/smIB0BCQiyurUbPIP0IwC104hr7ov/xIQYdbfXzd9UGe44QW5gyiy7t2
wZVI/hKyJ+hIgtJprAFMQGNo03QKjcGe65+AC0OshoNF0bWNQjxbdD3EuCsCjD3yjOy5LGoU2FHx
CnIJrYV7VGKxqEDuKQyWAymj8q4bRKch9pmwHZVQHNF7ZnYwpB4X9AXHIIRZZlk7LJhWHs/Y57PP
ct1yWI6yQ7hqijL+kUPcdkdYpJ4psjSzNgtaxo8YN/euiSUk8t9IP0aABUlUtMw6TMt4aIuLwjOB
uQ0Dtqgp1kfQYjHaOhuYunZfzSyX+jksVnQA81ysgHxvvIOiA9raN0wqx44/23NYMia5vCMknEV3
dsXG125lrP7LMukaHCj8He1NGG0Ra9tj/O5DmaMgFZSUqKDTxkEAOBGnOAEJ8IhsWgxdYOWPFt9x
/EmwmLRizyg94aqEVoFDNgTOa8QkXWk7QnliPRS2twMDa17jNnXbA6pg1HCKIQLxz/GuthikCcrn
Tl/nMFrnQEuSoqITVAw1vCSxaHkY8vzZOnjDqzVfXf5UzpSFJwj5hL1CF/HVG0TwVt0GvKrz3cHo
ll08X3vsfsTZ7FzKLhZ/E1gOkNYb9YA6BAhXW5GxK36UssjyZ3Tcbxle6kgkcBrJiTe5ICiM3V03
5rXBobDUejWwmVQK2jf14g3uXhz9fIIIq0ZWMllq5Jd1ICP2zkDNWfsUYtuHcleaQkQLMDv6D//t
kV0dbMeopU+Lh1lL2d1inU5daxfHP9J9EZ+whwHuzgS1rNHaU8C3ZZYV+wfY2Gy5ny0D6QOYErJN
yFkVdNmp2k4rwQZdHbBMJcBVoQFoRqjjARZt238JTDvrad5YT85LwY6/XKyIL8zDtl5Min2hQi25
PzGoPjnYmX1/VNLs8ykcvtCvS9jHCKKXnqOmqROrFu1RLuPvCCT+9rgIXmxtlpX+nLPI+srKSUTV
8OUywLw885Pv+h7mEZiV69zlxR/ozLJX1a39g5AMDGghEmy2he0hNgnB+JPGKOFquGTI+g7eFh99
xBkBCo+yhaHi05F2l12uc/eYRoF8uT3NkkJQTqAWu2WIB15+SLv1T8uyMF/tPqfvdEX5N3Z0UgwP
CYVr8mY3kBN/+cjg8wqLYG/6S8YFgg4c8l0GRHs+JQMNoKMiF254kGJM0qMNl22j3fMUIK18m7Gw
P2e4dKEhgK+u6ejmwkMy9CM7FaC5f2LYQqJtsuAU7SvonMM3Ymip4QXUUF4XPj0A9e99Vo1JoHhw
pPqxlWppNJifvzknHqMK0mQv0WHFN2G35R1vM4hL2iWXHSzvb9XT8OYczR+SZQu/fD9MJ2QiDQ+M
sBx9VtA0gH2AwLDXw28EXaxLPSXUw3RN3UMEYd5W71o5sH5cf59haMBquu7scYYzFDcE7s44WmY4
E0dA5Cwx64+yzyPQaVP4gIjRPQWwj9cpYvAOzl3ZtwOKZO4jJ/vHeDqwGYcuAvrFFKJxsIolDApz
vp9UnBxnSEfMT+jKoicrejDsUGLew1iqyhaGtuUPpFGkhmMGaP1mo/dCWP0q/eo+0YnhHmKYVZ4d
c3cjHqQzZiX1Rg6Fu4swvZ8hPud3xaH1VUYJ1NXRiBkT8V+kjenxG7gE3DibGB6gCoMLLHExqtNK
+gPC4RUpPq78uhhniHLQvS6vgVNySezibwynMAQns/wmOUS1Eb6R3+Lo5b9lymFmcSZ6d1ANvSLP
wD6Mh9uvGUQgD2k66D+jT6MrwD57xV+FzQZjtbgV+Vg+8ONL0bd18QQlYQybp8ZcPB2rbnCSFQAe
44WDDCO+BWcKFhKCbAp4zEFzUw7gJuGihwuG7/n6ikwmd0ACVkSqwuo5vyQJBI7URkubmN5+n48Z
kCvALVE2HqGOl004g7UYjTG1HrD0HWnWNyubE1ypBKJT1MJvyLyhQLhrPpWQR5hV79AAMsVvW6Qg
RdCdnGoyxp/byKIr6qG6u65w7IeLshSgXEFv4EDMLz9EO0QbZPiwMQPrstvkAQSLvUZH2O9hhFma
rtRFyxGPfLfuUd9EA3cfoEURg14QVxlMvl/uw/icYnlFErg7wSD1yaCvvZhQHhcss+lnoVZzvwUq
XwAaAn1NN8zaSK6ro5UdE+gWkuHI66MztLEjrAmkPDmYMBGn3YXfIYbTbIAZ/FtuFv2Lw0HzAmoc
hmcLonKNpuOMilSDGxKPEdTHem8AYCVb7RcWPvD8/o+z81qSG8my7a+M1Tt64IA7xLXpfgiETi0p
XmBJMgtaS8fX3xW8fWfIYDVzOq3L2oyWZAQSgLsfsfc6iFaaynsK6W9la2s0oz91VhobGgHkrPSs
rwVrjubtEJo9UalZXnU6UyJQthQPkaGamda8WRx1lNUk0ulsXZGFmceahieHDcMQEDHTtWHkkejQ
FSTqOdZtH2TNECUrBnxikfYmIghr6daZNSACoqqiH3pjqL2tzHT+wXMkVVhKcBvyIbRy7tilt2jC
qOpQKDAOuvaLfWXTA2RILsYh9uhyReSfrfHcDV+d0kk+4s/oaHq4E6AxmV3VUVzc+512qrtC4iKI
47r42JVMiV/5GlrLKu6lR4KDLxpHXY6iyOqz6zqzkXAhLNvlKk2PQxFS9g7tfqYHOOtjUkvzAod2
uzPovRQbYt/scSYoRP+Hyw0zhpHTYWQMqLJq+0NRZZ9Lz2nwHfcDB+HgpMzkAZJCY9KxrUBMiKv3
qW4R6cIypQONa3tNVDGuHWoKyIeGYidTrV4sRHnXHV6SteWVnLQ8VodTZCIFiulNBETFWcBbNj+b
iMyGFa0x/HcOM/kOypwRkzcdGXpslMl2Qg2Br51+g3vED2nfVZPT3kXLoveNKLKR7nI8oGpqxJ9Z
uhRHLOomev7CQHfoSxIwRFmN/9pQWY1W+mT9C4TNMHhLDtkVBJzevaC5myqs+aSGeyTqGnUT2qJ0
RbBThqsJU9qeUNC7auI23FAMRk7S1nZQMKLnC742GskowfqN2TX9U4gHU3wAZeDfzUIj1IiaZMjT
lWNPeAAxowxbt+jFoWiR6mD5HLZ6jPB8xU0RDsFo9u6xySOofJVflfNRwCYgNOtFueu7WcCmN+vl
VjkE7Zlfj+PadfLlQ+jEYVDEUNF3GTiez1HldK8EFWqvSam2i8rNDfaZ6tFaPPG42KN4rSvcK2rw
Qs6lhZbfZOfR57gdrRh5jyUv46LsN7DYkRlTz1HZysa5RwFuAsbuJ4Y4oriYqEP2xufex4xHgdnN
npqpkIeiT4wXSgyy3Gsc0BeYy0C0Z0VymMymvVKRUSLy9KvmMjNG3g0m+F3Hmt/NV8S2rChKUjDi
YzxM3eSvqH7Nf0on6TY4DhTXZKrHibk3yYqWN3051LsPMMDCKxPxynVk1+WOcluNH6nR257ygVwZ
0VjHG/B71cNYNSRraU4pJk7t6lonZfWlTIzy1vAdY6/cZnlsUH/h/6QYtQS9P9QpXpeUSqXj+Ftr
yPK7ZZnsrZgWRfGh8l8d/EkADBbzJMbOsn0PxYjB5L1/a7decpmFeno+SWKuLTr7T64rx495TPSB
n2r51ooOsXg/kjusSGDzIyU0Hdjt0B0N9P93J5MhtheDlyJofHO8mrsCM01vLV9j07bvXaTWByDj
xW1qLcMXu7UnG/OGk1Xs9rQaUPpSZQWzltEEIKnrsEAINkLpDuFWzuF4jZIPyCFYtTINZJdSzEYc
4aCMirzqyRvxzG44afRN1A9puemY5vvgmBwTGf7WL/MgkRbNPo3oaxMvVvqShII+k9CoxH1qJ3+a
KA03sh3y5TUBRbbtejl4N94o0BX1Rj5cthG+iyNzC83nrqNMtYmV2SAB7Gs3PcQRGpOKonDUZ+uw
S9HgJClovB3Oa694ALXii02n4+oKpbDxZNUUobd+KZt4W7l0sIMMvWO0xUykvtVx6FQ73eCUWcUe
5zcwJKswnzPhOGLXMhnVCnTOQwCoMY5L66D6K3Flz4MRHjs9zn4T1BwDcOu0EqEOSPim5hKVnWZY
r99ip6KclI4Kz088aHJQTNJbORh2Sj0Amc28bfteHQxXN9bngoZ80OehGO85BN3+cZq8KD4slTXJ
O9Bqy7zKGoOVSzJnX7j6u7y8C/UN0i8vvyxCI4fmRiCddteqa9K5pw4nli2kDiThc5tIb23UzWhU
W1s5zRoRusUIu9Y165q/Cud9MNc6ds3pE+L8U7uQTNfAclRXHlgTIDGXOfw9+7mkn+Q/0pvNKnbG
PNMf6pgKbHJVO52NpqFsJrExC1CCetctmnyXtmymrqClWFNAdadBGwlzvBrv5z4jDcocxC9FaMp6
DlIlu/aKNprn4TYpVBuhI3NR361UVLbLRT34dnm/tCjvbkzHRPwdYDdc2lvbI29H5ayU/2iWJqjo
eZTDfEm1Tb+oykcMssInM2yrmD6nv2pD5GwE1K5yRoZKYl4BWgBFHzFFdRciwME2xKTez87s4c+g
QDjbAf2z5L4gRvlIn7A58gi7B19lIWUEQ2LWcJX80tDv/hxhWjkOjUSlLyYQDlVZUFXy6Zh9YblQ
GG8h1ZBttjex6JOgUigMldciQZl6BzcFBr5Ppd2X5Il+fqXj2nvkVPB3su45mJKMs9fyut2CbpUc
gRr4moxZfnJy067xNYBXW6FkEEHanlQxlB2LIPdItNYJNRMmJ1Xl1smRsnddmivqpmEu1yiQrNss
j9RF347VEWVbdY+U/ouo/QTbXtp9ImxMt53lpBsdsTR8WYgH06v7WxDp+eM8jOFdBzhABaiIzSun
dfHfm103hg/ZqXweOMYYjetmMThp6FtWWzFogAdLE2UfpR820/MUJm6981PqBJBK2O1BsrURx54U
ckSlKaE/eBP65jWnxsgor2ou412s2ImJyJO23jrpzME6hugVIRh4lNm/V0aLyZrEni68d8fzSPPN
MnvCv65SzwbM0SPrX2e5F1ffYmAf4TaB3OJcoxkqdMBsvLa4css5SbdWvDTNTtG4ZmeYXeMqx72C
Ngvr6mdnWPD6NlXy0lnI4DZIL+xbM2xm4ksHcjzNG8P2P4FZoittIbCpt002sJRnH0rPwQndpT/Q
u6PuMLVl9zIhtE8OWKtyA4PbzChEgZ/WB3eTolV0kdTlx9Kpp5dmckfkFkglJPWIxjNXdmviesN2
3Gb7sSjZFpBYdNbtwhS+4dbxorTftcrS7qOL2u3S6nWdbLQGBLKneDTSvO+GrA+QtvTFJlKRtWxy
bSXFvUVVgaQbgRMGCkQd1cesWPR42ZRYzddjnA7E0aoSYlUgAiTJIRaoLxlgT8jkmjTFNhlVhGCe
inm8LU2Xq8zS2ijXdVgtalu7aqyR0WTdssJAZpHcpIPzp50XHCkcMe7zYNXdvp+T7LNHtUadynQj
u7bjH0zOFhWu0P06AwbUTIVX7oi14lNj+rh3zJnGxX2nTCu9bJn2bK70gEeIqRDJ2N3qmA5/UiTi
oZMY2Na4mPWux0LVIlAtvXplhWhaKG7hO9tUM7MZAmuOSgsJMRWPLUUahkqYPFhEJpFJKxj12Jze
4EKpPztdDdBxrOVAKATjcF5NAB7onEUtO003Mj6KYGBcHssljT6nWTexPboldUYUQA4UHJHUOM9x
9syXcZq7H/UUSxVkTFRKDgPjaTapNZfGpayzrNv1JwLJDoVlXq8AOUbzTlD6NF4Bo49p0CVRe9Ln
+Gn0NWexTUzEGy2N+lwAZn0xlF+jXQXHU2b32g8LltLQZ+AGhlDG8tuYpE3xZ1+4dPgp7Gf5QQMu
IEQJZ+A4cZvH49q32hLxnee1ODqWOE+iCx0zW+IzzmXX5XRwS1Xf+6UZyziQpE/jMZfT5O5w8g4d
BqaqUzs7mdx2D26gvKeT4t+3tRgf+6merU3LQynWnMdzcWX0xTBdUDNJ70rGyX5YRkfngeMhidra
TjGF2xxQzb6qZX2RlBn1V9J+Gi4gKMRx5r0L4qzxnpO+xXEiCVi/Jlaow6NdEV18SgECOTgjwI6i
09P6RVO3bZhQNnUviL1BqI0DIeaFav3Q3VFwVuGmQap6FWUieZkxIz3YhpYfemIfGuTIXdiUVJzI
4wBUQa/aejBBIBHpeg90D6bmIQ2rADEI5aaCc7T2/IsQtsDGSwfcbR62jHkDYw01P/KS/r6ifLu1
+sW81kAJrmgkKpQgRtTDc4RoBPeMUssTAoYUgWoWhduTqAr9V4p0h/xMJUExqOGQhkINq2mykBmZ
efk5yk/Fy2X0phfK0OlDPMz56zzT8wxYYSjmeoKgNRtYsad0E24Zu83kDZp79fMAjmw3urFzUYQA
JKRvGdd+xLEz1NSed5GYJqS1Bp24gk++9nvPtXb50nfXHVwqLJpd6F7ODqqZ1Le6dBOHRJdBZmbZ
oz8Y4mPpFzaUX2sQBzLZlGQ9SufNZEeVuaZOr+g/IenniFiMFNUOBbadDG219j1BP73WbgWCAxPK
aqkLgRmq6I2Q9mybUMZL8XdkHXCCtnFNumaLPiiMh0BwGrnsQlKPFdzh8aVx6wmrfdb702Hwtbtt
CT+3qk3LG/RQgHiQueTHKmXSHB2+6TovslOkEMbXZZWGCGp6+8ktDJEd07zA2z3Qo7j2+sbf2alv
rFvl32lTiqOEwUN7Lsz8I7lw/a2nY7J307lzbssm9LsrmpVPEenLJnWtat3oGbaUb8TsTDTMWNbN
csdVqCttkRBQuO+Ayk49qDCEC6BYiiO+VUl8WqpDR6LX3+RAZjCtwQmOQBN46IDDJC5eDWjNF9Xc
ZEcMZ1OwOCHuvqyLviId7T96Sdmi+8OkD06gAynieNxeBZBvJUaK0rQaWjytTCPMLnnf+10OzWOT
50NHvoBf9JQZnBo409Bi93RQOa9DaSuugKkfG7wbH6BUqMCx62+FVYvrvgSsxw6D0Tgei13pL+px
SMzuazF7LR2N3j+0SWY/VGhb4BuTVEYsBYHGxnORcXii3tkGRTEKM/TlmRnWEGrgdnRWUA30hd3N
EzEHkduKNSYk5UIpewSVZRtSFCwoLtVVRvHVWeIrtKTesRibmT+DSFwCvJzl89yIehPCb7mMa+m9
1NnUfanAFF1q58SkcTQqKBrJe+x8AsEX7ZFj54AGcS0ZXcspd+45Wcd1IaisgsJQD2QpxqWTT8Nl
I+K8X0uefnlEACiOjmT+LYsfpEiFPfUkAxj85xJ9vQhmzuTkUuZ5/dK0rdjXscdtVWgKNpHs030B
IPYiC4fpZOXup/3ImNsD/eBhHUa99YXwQD+aoUWr25ubqqVUFTUbbK/OdpoYQuSkqb+3GKaIHyrM
CbnAd3/qVINmv8E+tFIoiXdUTVmODHqq9UaSrEZ7r8qaR68V0zPTKCIka6UBAa9GLTBbvJjIFHiA
SGXq1diNhD8dZuGFUPAeUqK69MR3ncRkNcRcBpsq7VqrXhW9WV4TyvXozhSFgHBBSZ7HbbPXeVde
qdgPN70M+4s5pbGOujc8ysYwn1rqhy2NLgPrQnViwa26xvxWN6R3U44XRDgivudQz24cJ27WkeXU
z2Y25HskCs4VjdRuq62ZPaCmzrtLm95fU0vLjmxstGucOCk/2Uhtxk1fLA7USqKOEHXdqR3EWqX9
/MkUWn2YusHYGrNMr8iaMEuLId+4NvLLqPJGYG1Qkr5lWL6/LKf9VrtWdkOuJvTaS4r5SgwVXsxh
6dMNoAiB96UiT4OkBbNzYtZCAjFVHnILBJXe+oxISIEsJLDRv6RpZdWXKYdajBtpUk3HrBok9vkK
aBgR86o1XBVemzFBG9VzhtMN94gsE5kSFNcFdc8UEg4URjv2vQKtJ7QwtE8ogopbhzxdwXEJ456N
tXDqpbum7E1+QerSF9kN5zDu5lXl5Ggsr2ivM5t7u4AYiV51AXB66y2o3e4NJGbV6++Zqf8KyXoG
wu6jCRGOG4kj0dy1j6Sywc/+vo8+Y+PCcSjcSdfWkZvzqenmY9mab1Ck/8VV2z443h/w3UknhZvn
pThikcQStuvy/p1TeewT6feHjzYE6pSMMPo495rUbXFWnTnV72M122cA3MgIqX20mXWMuuGGdOcD
R98bwOt/dUvO0Ok6ZBNDlmcdwdxh1o4ejAzB97uepH32kjiTiVbEwiZRFeEX2evPLq/6Oz/79Pv8
cL/pMqBzsd3hCMUmZ68Wh8R45+wJ+xw2bmPLtKh6H2M09Ws7sWwQNF77zod5RhhHPu+lygSFQEiJ
ySnbIn56H9XfPptLUDQ1YIZE1UeowKvqo53qN+726Yn9BRXdPluTLQdoTE5WHx20F0aQo4NDPoMI
JwEg+845K9bZ6pSuwnhRtXyJyP606+IGL/D6XW+idbY6Z4oDnPFlfcx973PWVrdUMv5830efr83G
7rPCzfSRA/XGlBs8ru+b9mOdLc25GVoaSok+moDovflW6ex9YHnrbGECnUtwSkf6GDFReC3FaboK
ycX7XvDvM0t+WJpuLczG6oyZZe/ZN6glmgOKy+Gdj/JsccYd2uLOG6ajM40XnYh2ZpW+a06h9Z0O
/sOF8ySXBj79eCytfsP4pk+d27/zjp+tTM8GANiLbjyGDKLeILRRG7fR1jvv+NnyhIeF2x3xzlHo
NLxuZ1JcsPXJ+05NcbYuM+ANjbLRqnYnn3g9OK9hqN535eJsYaY+OoaphRirYjr/vlGRLBQye2Pb
+heHmzhbm61R1GFhLT1USbdHkE1NKYzF+x6pOFuent/FGdTSgvkvLmL96LKV1ftCIHG2Po2o87Ix
apsjMgok9jm26kYA9HrXjiVOd+uH11xGswJBDbmcDRxIhBE9pXM6ve8I+j5X44cPZ471YqlsqI+h
ECc7mkswm4FSet+ln52dnkBKsrhVdYzKxQOUMV5TlK+C93342RotYSClIuHSMYNkK8ggW4HJ9Z0f
frZEh7xLimHkcEvM/BG6C72YckjfuC3q+0H8Fwe0ebZGsXCZtk4VNwaP7KNlpLtKDs90ESGm1cxZ
hEtTnQTL7qF2l+NctYHuyuVSeX6xbOFJRM8YGrNDqphn44adT67TVsEp0aFN231TMwoXJFzDiTjf
BrS678KWbBdGA2oSA29pq9EkDqgMlbbUsdHg3afxqzuDRsW9uKIY4N1OpZ/d5CbqRZRr8zVujOTo
ApNaxbFxyAf5kLT+TcqEqmEaP8w6njfzklEkI81bSr62dktjevTKMtv2jhltkNX426z1T13V+i7D
XrLJo0GgB47Hg0AgqJAowE7XF/PsRtulUkP3xACAvZ23U7XC1mV8AwHsUjlQIwoIaLwjUBREPPau
psd+iRO1ogiVApKNkxu/CcMbeJgbM+rGT0wPxuHYO2uG/9ob9PwXwms/LrRrD3LIb4xypPkQN8aj
21bzy+wTGTjmRVFmkGTC2t0LAyAPnkqgBF5yIv26YgTsMI8IMI1uXgm7RICCV7fEoCNXlBguk2hA
sFldiDo/kLSWD7MXhjtlAL92kLFfgy7D2qaR+I0QAaV1Oyr7dvTUtCUJLDCNujNuLgzhQRka/cZO
pyFwUj//kCbIqpLe2AkkIrcZgCsYbNc0q8p1UaVPS154AdFZqbdLbezhlTzWhp4oi2ChJN5c+3TE
9Bq+8q3EhRMgCgV21M56DzcAlH0We5dQGSdUBvrSwGuJ900FIgpDBulCcTds5eLdd+ZdCFl079gC
k0HpbtFfdc9UGZEjjHSUYf5TrXQLx4dWk6NiDCzgWwFgE3PrTIblBDhr8aI5Vnvh2RDqodnIBsIy
fbve7tShbnR/Gfr9dcXLeILTbjwfTN/Oa4my4OhMKihGvR9653KKyqep1zuReUO5qUbMTdJ38vuO
Tv2lVuZVColy00ELDmLXx7IkQGeOcGYvcDf1Qd+YTwJFyNaEgs2LlvpFoLwiO7oLzVgXXb3j4fSV
0Q5gPr3H7tTX9bih9fCnn3l6Xbj4sV2KT4cBS9S6kRgkI8crmGixwAUezNdFLnd9z9ipWz9yOzDm
XQtbSMyXkO80PGfGRCfOtWehoqHxMl9phqHBQtHNgj+SfhF2wX60jxFzKj7KYcAF2XrmA1gK51JN
FUYC2LXFhwnaCzdBTgEDr3z9ALzmSlHXsJ7CamDQQXXIbMe8TEC6fuyaztwOln/bGGm9Xya6Q268
BmN0cGz6+v48brtTrxl7m9g0ql0NkvqlhwZr5yURfBx4BfASeKeDk7UHD8x8l0EC2hZTcuwz+wKO
2Rc3Gr1rkVrQm/qWla2Xevm4JHkOFiFJ1A70vxVUEzXTsYmPhWnT8yo6DWICxC1TJnwE5I5yk2Xb
jIl9qSw3jdbWMJtbeM1XKvEtbw17HGEaNK4NqorQWJe6PkVWn+OYoRZQTvJApU71KsLSoHCeNc9J
QstbdGW7ifF7Xo5L+JwnzskftozFjaT0s7WK6kgPnrUBfNcfTjWsSqIaRDS/gpvDNhPKPS6DFwyS
4tk3SOKQrDMRlu5pszaocKIBRD7Ln0fzRgG62MyTNujD1ydxk9saxsbDDfMU45baeF3rrj3Gv3MJ
UcuziDHX6cQsLzud3yCsCa8Y23BjsIXXJRVA2zYQZ6OhYZbIBGKM7UCAEP8knHpfZu2eF8y4ibDs
bEM3BnpMg8Gb0WlVbYE6QDVQtDD6sZzDZvlWlwijss7OHhBwWagJp+ijMPzpITWl87EtB+PKrFA+
BtPQ+/5nmuPDVwP4bgtVp2wew3Z4RbhmXMC+QyupeZQoXIdjZICk0zzRddO7yz1BxbLti7he1kiA
kQDQJfs6ypZ8enSYx2ZgQDELHEBa5p8pjGtGmo4Z5rna2vhL26xjvy0htre3/YQRL+sZtWfLPkJn
0s48GVk5Pmhw/zMlxWhv9k3yAUlAXx1HQ4466FHgXabT6LuB7fef2g4dqA1I/DgWE3K6rPM0jRyn
fxnQPwSl3y/IMqR69O2TmKTHgBjSOFiDN8FRBqMY9wcIGgE6JOjqut37Y+3tlqyKLmmcgHwW7REf
cIy3upG3SCyKtU278WD4Ji0Hq97YCph0oIvolrojA4oWOUwTKB87pqU6/0n71nEvDKjhzWeX9k6Q
zW20U7ULzstvH8c4Fx9MHim6vgK3FTiKStaqfoLdtAxrr2kre+2llvsxH306bY1petdNsezhMeu9
VGh/ZsY/7Jp0weRqyOwlymKnWFNILxGc2X+C1fDuq5aOaZ8n32yTVh2qOlF9HHRpXtSjH30cTx3y
Bn/vOmdDhjNRxW66IqbJgzgZemwfCdyLNBfjjTHgpx7CAjqV23v2Aaj7Iw4tcYhQC2IzdeMnt6n1
jZEWcndqc6AIlrPY+BYmNAB0dJmA/d2k/bjcSnMh8bDVkQ0tApmYQ6Df1l3upkyxQNQRuPRxm6Aw
85Yjq7LRYvuCpkdRl90FakJwVQxmGu4mTI+PVTp2l547lk+YpYZNr+zoGVlqTYCAHr7fMhVI7+n+
z9UxE0wBgsQXK6ZNdbTphrhkD0rzajXVJM/GIjFwyNhYI1zfJGEDS9/R9nqq5NUEKHeFZZpdbcqf
ZBdOjCoI7xo03ALzUpvvLE5S4jpYNfbAN2TfvSVJ8xQSiAVoycpbHaU8ucI13jcT0zzL5PoKSRuo
MHnsK9lkQWo1CmV7h4rmjVTxlFf9VYh7lsxhNe2BDGgbZgnK3xWQBO68BQ4HmLgFwFlP0/syO/Ms
s0tj/O0xUc6RE4YocuiwcFJ+BXDxPdH4z6/z/4leq9v/d9HdP/6LP3+tat3iQOnP/viPx6rgv/86
/Zv//js//4t/7F6r65fitTv/Sz/9Gz73n9+7fulffvrDpqSZru+G11bfv3ZD3n//fK7w9Df/tz/8
j9fvn/Ko69e///G1Gsr+9GlRUpV//PNHh29//8Pnqf/njx//z5+drv/vf+za19evr+d///Wl6//+
h+X/zUHQBDWZkUvoKk6D56fX00+E/zfbtem+WcqC1yZ8smEo/H389z+k+Bsj8DzP9y0b+q9rUgzq
quH0I1v+zTOpynKeK7If9HB//P/r+unB/M+D+o9yKG6rpOw7vvOUnv3PS+cieHQ8pTya6AQHaPrO
8qspH5PScEDyQMmrjiHMSTAHTbwHnUWpCNrCNQCd8a6ObGPX07vfJ2Ol9j/crH9e1I8Xccr6z6/B
dYTyoc0jvrPOKl+nDdbG9REFepACKIjZXLsCWEStkSP+/qtOJYDzr+K+8tui+3U8/2ytIfFmsAgW
Q2wbFAgdGBzgnBlT81bCKn+5r77p0YJ3JA/LEUBpuJAfygWgib3JY6wQiQ81pWGpkNdLZs/s8n50
riemsUjAP02K7hbiY09gWDjGoXEH/VUxCeiqheH0GEYlvVLbwfpNCuD4j5kWs0BBzWSHoMGpvND+
E8xK7cMRvzb0kSzbmEaDWwWgBh5Pco/605xYTHsixySyyvGCbqKmn765JdAxOtnIAOGjdBjsPWxq
K0sTZW8WnBJw0SKnvmjLXi5bKk5pSD81duMNwrFakt8aMAf+zacDbEP4vO+C/4cZdP4i2FYeuoYZ
0SSfvzoNov5wNLI3Cjjfi0w/vgOsQ1Yjo1sI4BVIgbMyUdNggUmMLApcJkPtjQjbuQ5nGWgWy5M/
2i2+JYXZ1DOqdO9HQtxMHrAnuJRw+wT13sIWqHC9mtGpIy/TG7WOn48Bl+qsMJF/sf4tzGJSna3I
1sp6+vFcHnGqt8bVmp1mRsFsbajhbhgiZTz+/q5b5+8q30ia5VAOd0xMo+qshDMXs0psqh0rqxqT
JwwSXgqVeSn2EQfq1wiICKRHORYfXAuyEsMExuGL58Of3Yg0YU4Pqq34aCHjK7YjhlPUp6000iDN
UdV64YI9oGZcI0FB15HtIiVuvH//nklHmS6gAml57nkfcVgwBAJe5sUxmRfc5v2OFDRZD728qi3/
2+/v1/l2xe2C6uzZgg3YVqzyn5e2kbQlOA/AhDKzw6tQLnJXlLm+IQ+13+qQnEpzP7+rgpFrPoxf
aVs2x8HP34WXJGMMxanhP0Lw30A18dEJssA3RIUGdhbPCQdGuWAIWGklo1ewBf4tSjTPDYqyFgqY
XmQ229kxUu8g4jh7os/g3jJpkOhJ0bND8dzDOV6bMreB/fg6v44K0xsCIMRkdNKlpQJVZxxvGc4C
mW605zjfjIw6MgIddqYOJuQtBujS0rrtARL4N/zQuZsWrb7MCqo5eD2jPlYlQ4kwNHVsVL1TLZBa
0Sxcd7wk8X5Eb/3WQFjrr+6d6yKJYYqqy9Tys+eUeX5DTaHlOUFNapAUMAkKJtQcx6hVRvXEoIz2
I24eX6yWDkTtMgocH43l+jeQBlIokx2i+GSw2y+MEQk/dkXp3DpN6ty6zighqMNStLYt+tXnlsky
/appGMr2+3fteyX//AXgDXBPwQAnlnN6GX84R/q8zUZQOZwjSMMo/OlyvECchBbD75LAxECbr7D2
eLueoWRrdAC435XRblqUE8ECCTxnjCL8L9PyhifbqYmzDY6dNQp1iCC/v9jTDf3lWk+FBg9rFwXr
s2sNkexI57SxphkjVcBEUE/o3HTz+285nZw/f4tlEif4rvg+jN45q2ZjCQef3FRoROrQRQHuYkpt
ktgmcYGF4WYTVFlmyfAjz2lvf//dv4RL7M4EX8Rr7DMsSXUWP3StHkkpa8w3RazR8QNMVHGtr6WK
o6cKTAUUEI4Hjt+c3MqAw5GsLVMNb1zHr2cEVwCQiR3bpT6nzgJ5twmVMYACxgq7DNu4S5tLVTE+
VmrmGqIiFc4bJ/NffSEGRSVdh3G2RKU/v4YzUPuR5DYKTqRk6kaVs++dpl2BSxaruXeLx9/f6F9f
JQtVOTMsbGw0vnW+7/W8NjHABxCLeTOuUfbiWiGc+7dfWL6FMFBBKwM6Yp09zXzG452Dbwji1pf7
DtPA2jeF+0Z4+5e/iwPSyFYEBuJcvDB5UJLpE0eM7ms0E2cgIBsmX/Xv3zHXAjZDSOMQb579LkXI
Fj0iCMeTaixYPeDzqj7K31h8f/W7uB5cawJoJbHv/fweqKiQpoeTjuLBkAO4YZTTfgKNd//7X+bX
NY41kHzEsiFuwK44W+OmNTO4Ecd6MGXTtK3s2UaYbDm7DEj1gWWtn/1UUlXKSvuNX/D7b/Dz9mKT
hNic7URhCoPHz79hPU82OmU2Md3w4SZjFB77xhi2eayply8+Di5mKwRLDxh7kF+ZF/pIEBRCNEze
aqmd9suzS7GRHbN9kzZCbjn9/Ie9H7Vjl8RyOJGqh/olAlzEcCZZ732G471R3Pj+qv/8XSQrZKLc
a3rGBII/f5eD6H82ZREyZmNBHTqOfgchfhjdgMxBgtkBuetuk8k0sbnjbGLGZhpeAnoLbfKEIX6u
mdEDsI1PuZ/lUMwrU5FWbqn+Zfl6aIeFTRENKZxbu0tB7o744DHeZOj7umE+TUBozREskGQubUBf
wdl1ZmvvJWbC6I1l/+t9lbxU0pKme0rS3NNL/sN9nYESTzrE3xWNhNUlRixAF/2wX2h6v7Eqf903
CR9sjM6OY7psm2f7JtlCPkvRh4zhqs3XqaJPYzDGA+yq/2fVlP3u9+vm199MgSSxMHYRpfDunL0x
zKst7GXi67SmjZwakANXjIMRK1ppVDd//2Xi1wCLX4p83XP4QqjAZ+9MMbohM2QQrOdwH1Y1rRfI
fF0NND5H8o8idzvl+HGK3LPuh85vD6admetMqOzw+yv5dbtwhLBIHYW0udXneaMNX2uUmKFX7qjr
D1Y0dTtoUl5FoRqy+2qwwwVCuokROCnUGyH6r7f8tK8Dk2Vv/4ucNdOws4qBW96DLw6YZ8FcqqRt
gtgA4v/7X/N888VR5EnUBby6DtCSX7KcsIizzkgHRqENX8WJoxS6VvTGK/T9KP9xJyDRUGSB8pSE
KsH/fl4dGLcrejpmfSI4Yqg3XD/caRwSjCyAA0sX0s6UvR+BGyYHA9kcEY9dGjhXmdV5mnLm+Ukg
+9jBwsXjHoK6LRsGG2E9X8XTPLp3bAYK973KlQnFyfi/lJ1Xb9xIt0V/EQEWY/G1SXarlSwrWJZf
CMuBORbzr7+Lvi+jlqDGBwzmZQZikyxWOGfvtdPnEVMqnhNcn/VdjDK82ZPyRYLV50/v9EVxXxxx
XYszok5k2rtP0XUa0Q5j62doE2+hG437ZU6065EgrzPP8P2LMgUIXViqIHD5Pk6Wr8yyiAmBMOeD
ku4vZk3z6IeAGfn8ht4dcBjslkvJxGIp3s4IJ28KH27lDPiuffK025e5IBwSsuGkZRz37OnLiDdW
+si+hodeVTXz+agxFVAAVt9L1Q+knSMMo+QDtIi0lbGGNaIlWAb91ppKe+s+VVPQgMQxsfqTRoDj
LEZpNKxZdG5/+W5jzb1QeKBoQINF2Lyqt6POm1I0ahkijb7IHoVXdj/VRPSDRVbJpaUsll6cavcz
oofHCIjiNRFn5pfPn+f7t8YHxjKL2IbTCwfHtz9hINR7LCLMsWSnFPsUewbzxRqfWRE+uArbQO6Q
17Zd6GSfFo9YSyfArr6gJQRG07DJJRn18My9fHQZ15aUjukEM1ucLDwktafpUBW9X7pEx+5iOSki
a9y8e7BGa35xJzV+6eSs7hs3nW+rLJ+fmhngxKFrINvu2Jht+RUaGyGydPTpQo2yaQ4jmpu/LVbq
G7L6CmefF6se424ayx9Rh+ufHo2B4oAur537gsP5E/XrsQ8W+I23BDMQnzR2bUSms+if66ICnjJF
+C/8WM3zDZRfS/opzPAYMv9YvKCjmaF7oNEhNROO/WvZmOuvop5x94uBNNZdBxHrqYjzKhBxiXXr
86f4boWzTAvDDa4TC8KCJ06Fk/k6cvDBHOmzFZueW7f0/sIvAanXRhJLkYm2wFD1DN3CS16jkgJK
xSkD5/qwDs25H7O9srcT87aHcFnat/Mnm7W34zMRpbdmlU12FdF30c4nBw38JXvxc2LoDz5GKmkU
yG2+A46Z7snCjgluLGOoOz5JmPZwDcsZpZNDNgXvpUvc3J+SEeZOBxR4gZkB8wWJFNGsd/oQG49n
3sG722YeNXR+BXO2ozunu4xZJRHpw8g+gKxWkx/ZdCwYL5Pn7Zw4Hf4qF/oXMet20QSpnhpXtC8E
FS9cfghPTD2FoyFBIvWNNpxZ+9+PD36bSTlw2wcBB/BOZq1SgDFotRwXGZ31YS9IRAznTA5/7Sav
iyMQmQLZVY4qYL8uS0lm0CjhYFoi0q4anG3n1rj/3+G9HSQuEwvPimFrGywPbwfJAGuxj0ni9Vcj
U3RwaIlTPPSKVcAjJrs65AQhv5oVtoudxWLxkpGECBULhtQLgjL9qR9q49mqnOyhhPMazl5VPBUD
+ZABeeXTs9DV/EidKnqMCBPIIeks4gZ8BChJdtTc0GyZ2qMVKS2+qxXgox1+R6dmSQHLd2kDBrkx
KPz/yFOh/S1Nogz80bAxM3nIY771Sz0z+TSVe1Si936xe8ZYXTJjmWEiV0vuSF00TbjHiQsrlf0S
XQ9IPK9saSTKTPA5sEtqPHMuVbA/qdFOD9CHrSiEOLIau6m1iXY1mVW+Y52P131FwOCP1ma2oS4t
AC4MekG1G1qCO+5Fu9i/WtfDT7dIsP4gGJ0OqK296HQCAOpbQV/LWQeoAf8Twi8qhKMsF/uHneBi
pS6XVN8sOhjMU7Gjj5ceqM4WOco0peCu+qg5ABWW2UUGpAX8xojkzy+hH7kQ7VzvSRH3ox3gYDX3
APA7OEExuLeV/ly34zjKhqKOhvw2n9P+GyE9YxOMUuV/GmPqf0gi3KGMqGTyYx2KcuAQV/RLnx2I
ZCURqUcrpq3LRAX2J+iytruCmYGArq1r7Q8RBO3sd2m1ftMyjSFsjrFmHJVt0P3IAZyiilGo+/Yg
aFZtx3bBfa1RPn5dJhhGtotCI5SEE+IZj4bhZy8YP6gPUeb7Zt8VP7egtQXOJTCEKi/VisNV728p
KFXfk8nJnlv8k4OPD56gOPhQmtoT92pw3nc0GuTE3tjyCkQHaF7XjMobxDreHMwz8Z8UsCPscGAK
StxbrZIwBvEPhnpRD93tMJjlEhQYzNjp4BCqAtvtZ7KAZdv2BK0pblV3VugwuGQSWLmmx8pSIkD5
A3pAoxoOaAUFCcqheUd0KWC0CKcl+Y3m4tKiMyHDH4jDduC3kWlA7lbbwUhY6A4gA8xAh/WjnULe
1HvMo2BRTIC9RKody9nrtodXrWHdi15HR4oceKfDwwfDVxGPpdWAqcihyN15P5dR/9gQEELHpsyS
71hLetef1nX8UUZFB07dJfp2PzhudDPBUzauozVLnkajT7pvA+FSGuAzKIahl1uDQiiTby7LRFZD
WLhNNu0qm/M3vneEcf44O153Ra27eUKGBqFDjIbJN7kazdfCxX297dGWP8RtuVd5o4zi4IKJfcQG
2yngb2z1+Tll9dKPIol3/eyq61jKhu3BWGpHkdruC5ii4fvcSHMmB8sdwS7YGUlwjujRELmrlz8O
OlCqq3xxkF01vayuxwk866HI2YvC9mHuBQ9sLTQtlG6oQMzD/FLbyeaYbcblLp3JGf9HKLQum6Yw
IJSRGttf6XFs03PNBnOPcpIkknzMoQkYMqqPm1bFgUZaeeaVV3lu7XMEBicSoT8VQQupCY5Cjgax
nItm2itnLgZkwybQeNoI9c1SzHRIQOF6C6fvoSRVKYv0A8E1wt0nWYPtkoTE5Pcctyth1jJSCANb
FyOSp10bJgVDf9Gi5pWzFWohsqetuyIeGy+g48M2OZel8StOLPCOZgNZIqjAuECNpDtzgz9YhoAk
odEwTWReaDZJNdPprLCGDtJNmqOe9BHxc3IsARTrZfrU9wZZDzaAdwtGupkTgag0MtHRgOGNGL0Z
4x+gfCLblgRFQ2D16NT2FgCjbeJvTXrLzaB+px7BJaQNTWa3UyRx6heYwvU2bImcvXdh0fwpKjct
9sQxmd9xziWYdGOTxQNuKGpTNRteSXJVroKCzDgczuVS68yMLr7bfk3HPCD2wVrvKtklr4NbSODV
HoveRS91BX68n+jxpB5HV5JQMki/GTjFINdZdkFrp+vftXamh5lEPkz7UEsIX3HoUIllJWpPHiBC
tg+rntn7pBU3VKLs3RKNV26nqCWU+m05p6Hmxq9a476WtnaoYjpGWTQH5RZhojlz2IBvK/PhsUrd
u5noJzkyZuhPIvT+krbNS2HlR06N4ZTnf/SNFqOTujDqvqTNTKL9beTotC29IpCCSCHGsrTrYef8
SyFyHkBrPCsWd6tRV4uIsoc6S2+nZbyyneI1cwEgdfXNKl7q4ZHA4lCav0QPvlq4R4u/oJZ0X5Bk
nkJIYGV192jU8yC1SM8blIP63SSiPum5DTKNIvMHrHlmW2KffID3Xwa4UuRvwli7jyqXvTclivmC
XsMVlVT+XxMiiW6T40iwfHkXR+4c6IBwUlc9DmO512M+jKGsb6KpYNpNeEuu+9Wai2OvWaCu5vKh
77pn9huPSsMXIvtk+qGjjr/QF5KLl/WHk9hhq7yb2LCveP/3plE+2Vp9YacjcZ69QbxN/JUsuaOd
P0lwg3bZBYOA+lOy0l0xyvqwmf7mbXxJRtIjTE/CUOP+STTxjYXSEMzjtB7MNTmq2ZR0J6eHUonD
NGpi1+Av6HTzCZjYT9FVmIINzONjc6gmY094aIq8Do64ML+DirwThKVmW2C6XusPRtoHnhdVfiNt
6tda4HKbqLpW49DXyQNQRKByEm3hGOOBTtYQflfMz7hzSvv7KKbnLVdhEn6sZb+yvviNJg5iJI51
I5uvobuHIIDYD5VfomImI0cTxywW5g+Z8uLnpfJNbYKNlFTAL5araeWItmbBZOi/awZQ2BJSm5o/
EIoeJuDdyNefC76n3QAmFz32RTzY7f0kpBwpaDlgLSNjCnVZ/yYc7WLBpkJJ4GC3rb0zETEHTd+9
GJqqA/qhd8TVX9RkgiFE1oELDa98+F8AbxfHeqmA3blMcUQXE+RKEA8Ayl/5kMObSkm6IYwT+xSb
ScwRY13dTIStXnd65O5ZmOVzwtCxjvpk3yCjuJCLArI+mxey6aC/0mR25XWL45JATuDYhandggVd
WbBN2qjpfBGxjzkkKv/NsRewQdn9QXb9SCjai9uRI6bUz3F0oAugV3X14xTPnLbs3tIjQGd1dJ2X
9vzNqUztB6BA8bs0injBUeIuw05nDxIjuM9QBxSCnG9PEpSxszkqsodkg+WBTlza+9mDVH1UpA7V
vq4vi+snyhDKJyKb9ImEGEvTz8G2fIdOKQhZB2NcBWPUeMrvkjG/JTnaEeHSUjxDts3aogyCW/3K
tZw/3hQ5MkCYThyD19X6oc9ii4YFitbAUiL9Av4+tciw7KBdJuhtXH+QmwSJKK38lVg/41XXtygC
rAWrFUqcAxTq66xju9mIidjKKhGaPxkm0E9oK+3lostoCfW16wVYhWpijpR5DUQhNcXPUreqry2m
w3vLmcZsn8cJhf+e9NmJZMw8ipCFrJMM2k6ShzVkyY+epFTGrlm3X92RjytoC0K1/A44GdNXr9n+
1JiL3I3UhS77asZkgDmrKoJmAersgxgE+gBaMcIqHOVk5qmioARidS0pezOLy71Efr6yDiKa1jwV
rnk6CfTnptYApnAA/stpAH0jrJltiD2L7lejkNni4JMOUYUtcc8oHRz0ziwnG2X/H+5jBFOyT6aG
ZILSkeLvAqSk5FPrAFbGbTFayHjAIwTmZNoZy8jE7nYy8nJhzi2y8QoZNHKwRYzmvVmg9rhtmWBz
YuMH5aKJN2OCDLpUBKY+KbhC2kDAW9Xy+mpQEc8Wfhi4pW6RvApPAy/i5H2H+UmM1/WCuwN1wrDQ
fgQ2ym2vSie4Gn7ODXngLO1O1msdVgKU2H6dxWvtT/YUgy50EUP7K3D9O4jTXhums1ifCgjrcYDu
Ivrmtqp6tckaIaPArsRP9LkEXmogxL9YlMVv0LWK8liOJJsEAhCUTZrf1thLqsHLYGKQ4HFZI9UG
VEEixMAIBWBCAIOpX1ML6eUFJQ+YuLHjpff5JMorDRL3M357XEEgtVCGaz1PmT6ktlWT4SHuVK2D
vpaGtonkiGb6ZtcVu/Mhj4wfTN6G50cCYxT6fYCNO8sePM+3ChkBKIoacnDLMf0ez5U5QkJO3dGX
pYOUbjbM4VW34vpO7zKTD9uCngVIqPw25UWNnrvYurtobWwUGHBT6YrElfyewf5DX7LIEgJ41UxH
ZQpSt5AZlFcpuHjdNylkiQBqR/oVf+TgBVTE6NuC9cq+RM7krdCYFse8sNduvO3MDRII+20iD6tK
0bOYa9/vG3B9N+CdE/I0Sy15JffB/O7kpluyBkujDVpa7ZTigdGwh1AEYYFf9/o7ERXVT/CBNPvG
QTN+1uSJ3CBDGoTvjRr1NI2N9y8NtPfXVJQrJwO3FPJQKisrOC9JKmNsOzccTGZsicgTR7F9vw6C
uFxAUSbJGAheiXAYhQqbdbTti7hBvnhnWk3XBO60Dr8ozuh9IEvTe3Diqbrjz44vhag5yufIkR4S
j21u0HOQBOCs2v4vQbvE+NbABvuOsMFwUdvclFE04BDUWImzo1LkjTfZ1CcXXVchisceFDdhV1vs
aB1ia9m8eCllj2VRSxNMqUVWBihU8CgSV9aziJPiOfKQv4I8nflvS5N39LGc8kunFfCeesYLHPIG
U+IOks7o4sZbu2VnEoJznXYkKIUg/A0bbCBHduICZr6XkW3AUcYcajhKNABDadLrvycQbW4w2nr3
XDcW6TXUG1w4iGCOLoHsVhacuKmXgYu1kDquNs8CwnTpHErXvspUSf2kI9kNiVaFs4RTKv0NW94U
+pCSROGJ4Vc6j+ScVchawH1V7ByVrpFqUQy4DRjyGR94ZxJGzp1k8y8JeMjaAcokjJyq8PCNHa2m
QmFF7LLgtcysKomd3C1LFT/CsVNPtWogSiVxOVkhFQvGRJv1LNzkC8P47bH49GQegCHyJ0EgL2OO
YGWnJJd5R1gFcNnathNxsGupX4oeZeiWmykmP3MSSabvCsM7cZda+Ua2aHSh+nzxQP/ZnEXIuxol
lhCtv0L2YFphAY+13bBP7o1O8l8cEsvsvrSVA5QZJbROrisnV0h7nf4yON36B7Bd8xrFkaWO69y6
N/3kJO7OnOLo65JgmjoUS9c/aOwkyF5VKUMs6pymCDLLJXeWQ/RW4SLb64/AR8ZgSFqI5ZOi+gT9
2B5eCyauf1kgC/nOc+ulARx+pbOfGMi5L8hT8Se1Dgro07AuIWXUpiN11okSFq8q+0o5wNIvF5au
jk8ZF9uhdfM1yJUVf+mpeWOJ0iM2N0k8mlqIvB1Wp9WyfgW4PuI7u2sYDI6iJgr8OTVTPyNDxdgN
2kpcY9KJ4nvZD/ZvobPIsD4NBntmE9KjRrQAc96aEnS0OjXMQbhqoTtjGNxwt6CDiCr4Rf0RxtGc
4zxUDmMqZ0/sUGjspp/g0NubMfYoMiEn/KcHsLTyf5TWsMTQMnJ1C7HQ1oM+abQZ2Yo9ZDNMQrvK
ruZymm84HJ/RRrxrpXAR04UzYNCscOm+vi2pitGji1xxOuXomYZdwYPKyzo508N+J0u2+AKg3dk0
GvAEyFNpjUHET0eppyEQIG5uFuG4rATKeibEQoc4WwiCxT3zi1lR1qbWXoXkpz9i8KNOwO74skUm
FixKcdSz2FR9XoR/1zv999scXaDPdjxxWlWeq1pWJdthGMaUrwzQtHu7ju4rSPlnGlf/wAhvCthc
CsImdgmJb8L7J1b+jzgDhURmdFFMNNk89aQ+qc79i6OQnQuOXcQjI1zXbYNXZ06PA8wE2Dbk8csq
YJrGKKbt3ej2+rWKzSUcyGq8lL1OvSuj6FB3RvT0+YP5Jwc6/bkca1GSm8jKacK+HRwzvfCCxI3a
16ykvIB9SZfU9dR+7pQBeTPp9klBpkLGhHPp8ONDNhMDXvnomSRZL8jZvtxTooo52Jj6jVSxYe7W
0koQ7AOmLWbR+p//4g9GM6pyRo+DhpE+wfaq//N82RVWWNvQ4Via1/5RVeG9Jo3o//erGI4poYDy
ChEwn/SqdDg6TZaqwu/7KL2msNsHWBTG/ef38r4DThufcttmXKEr5px6szh4eLWLlQc/IzHeDabg
PXri7rddAt9FeO7dVPit/RWK8i5qauemnbfae2lsKA60stremcc4yAmZOSx670qf3JT1iqJfclkU
rjrg7rcfLGeZwpjNa/D5z3//VfHrSR9EyoF2habe21eR1oaSld5WrN3sHXhfBGM3qAOVTQbx55c6
1SFtkwuHP2nSD+Yfa2uy/eetN1Mhpn7C5dGstUsoUBz7IHL4ng0HT5SenvuKT6VBXM/S0VjhLEIt
Sgbe2+sNusZhXsy174DkuM1YnMPaIlUTXUF3RJpj79th1e8n12ggrbp1YLpjd6BHXd79zzeOPAJH
iSvxOnL/b38IBLxydqlV+7YY+j9apiLMLRNoa2pslN0r54z04/07tdCS0qik2EPz9FSdPEc6kYYL
5ydv6KovjqWqLd7HvZ6whJ9Zlz66FKvFNjVvr/ZUZSK1hLrCRGGaMjZ4GUQcBJLgCoY0k8KP+Pw5
vp82ONDyGHWHWC6Xm3v7HDklzcTpMC2nHWYp2WFRTQgDPXOVj6ZTnG2MUJYAD9ncybxR5xPcZTNF
OTP3kY292I6eJTKzKAT9ANdgABA/gEdwZkXO5ZCCkyBSzNgVdGEJyc4JvwmLZmxvjZVa+a7DjvLF
WKTzOKpMgVuMynXY0X2Iv62j7kxnZr0P3gi2LwO5AO8eKeXJQ9KaNKV4QT6YcFc7MOZZu00rUV1H
YnC+ff4+3n/Q/HmJ3o0dA96AUxZVO0adWORa+s2UjxdAvNejJsrm2JJeSU55k52Zqz663r/dFtM6
65xz8mKgDkfNwBkQyvNiH6YhHna0BLpQJ2kIhjWmoTMz1taofruw2iwbdNfZdCEMsk5mkLEXkysU
61SBNptTgBE9ZIZsb9xOuAdAw5TVhrh/WMjypm5a5cW53v57IZyDUAddn73tRzwMiidDnhN4jxgW
QkZflb+TTHhXWV15lIZbeG5BvOSThgwWdPZOVbn+uyM2RF2XjYzBY/MZEh8Yx/MSllojnx2RVTOd
lU5R9CxdWiKSmGmNc+OC2znJrC2VFjj2LxeeLpGvaWU1IRF5yjnS7tRJ21na/MVkM+HurBQkzE0O
kkj6dOstSqxp083wbXrJNbxMdwPgm1qKFnzub5Ke1N1wzCf3QYAAJRJkGB3INUtl6FfsfbcDKool
e9cbOjVCxA7xt2HwjL/rFFFQzxLrWaVtSgLCkKm/0HXUa8lFBuzx6wzLPcfX6JNN4/zBuSkyoKXA
YAOLQ7D3jPe9RhVp9PjTydixjWCuho386kzpS29U7QvVj/4u5lCoB6zy/bcEmHjiL3XWIBWm5Gfs
a4U47Ho1F3Z9Rkw+H3VDmolw3e3e84uCAHtwvshQ684mrlVfOXJfwAroNex6yQBteR37o2qk99uC
WXMfL0jAYApX68tMFhTi2H6txF5fJgqihqvaCF/kmFIw5zRJ6BGt792CBfNZF9b0ZFj1SCof2ORh
146OICQDKQNRyChl4l03axJPvqYKXkeVilurqNCELOR4xAGS8SLzR/zwDzn1MOp+FCmvubvsb9qM
1AH7pRy1UA1W+lcjkO2IsJ5M1D6ek8csNleBK17GV+lYqF2Ok5vLRRYNl95rLaAjlVu8EjK/+mlv
j4+fTzfvp3/HsFhAhW6w1aVy8fZbIKAg9co0wdBD3k5Ia98InQnv2OdX+Te9v/3o2SuyjUMkxYUc
uc1C/9mmxN5Youagp1subRcozcl/LjwfoAQ0Fo8cx1PYSEUTzloE66dNu2BE+IvCEpwVZUL3KpNq
vunZavkNjdR0J8iGJO4sRhrReU3QQ/W45KDekEBat0E5Ui75/BY+mCc5xTFlsfGRZMCcPKgmqhqL
r4xQ37Syb80JCAscku4yNnVaMCZD5/PrvfMrYMrZsNTIn3FFEay1vbn/PLIJrnkiLbZyItDu1wv7
e7EvD9HF+hfkPoGp57CkH6zQXI8BgDtHMu/Ik4WgzsjBMIaq8YMfx/s/98fjYRf6F9Mu+Drtzmxw
3g+6t5c6WU7pnpV6N3KpWT2TbLijEnhmwP1j2b0dcG8vcfL0yHtLI327m6v9455bORwOfx+uvp65
kQ/G9XYZtK2Y+SWr2okqC2xPjOCWy7SheiJvxl/uxgv7qtjPPnISXwXzAbXJkUZ/HKx32t57+XyU
vN+YcG385ZzF+Ano9d8OEkozHebuBmE2hcgdAU7yyLfU7Lt+lWfu9f1L+/9LmAwQTmenxnegPabW
tQTWkFcUPyvE2Gz6vf/V6MBmFKYOCj6IBQz/U6uh0Zb0aAFTsE9Mi8c2rux70tfoZ+bJOZn1ezUk
15KmznjHwEFFYXMf/OcLW51ptha7TX2EqWB5Ucv43Ug7o0WCUtB60uMfRalNGxDK3GeVQbRcajTO
zf/+CrHGW3x57L+tU6Ak7Tt6BrxICu6iD2k2Tkcrq755XaKfOcJ89AZpBzBKKKrBvDoZrJjGstpJ
WUkzjdRMZMrrsZlX89zEtZ283n56aDklhkLdo6j0TluL0Ecao0tiBGvhOBzcNbY2cYnXo+UxtSGs
NU881n0eC073pf6SNrp8KMsmeUjIJ7+m37NSXrAJU0R1vAlTbPpq/a6JJm8f123/v5c0YEbg33OZ
9ihCn2IDVEb7DB3SVgZU1JU3f6dbN+2Zh//RU0GZ6grsNLztUyvLoHtKLLSVaNOP5XXkVO7XxBxV
CGUie+oYnyZSh1mdGVwfvHLsibwOTi+cXE4tirJ1Na8wKXHayWAfvdZtAuh/5Zl7++hL2oo1Hk5S
KqrO6dqRioIGHdnJPoHdmYFoNs9mP7bajDNZ6QBnXAyI3WFkxiWusnpFYyyzYryC/aerM1P/B1Oi
gYkYrZLnsbs9PdBsAULin5aZw3IWSIMiMhJViG1GlwT/86dLcRArIftKipr/VMT/mUBMRKazSKDu
G8p191WH4hBl1BXdvv9duY3rBEyFTZUHd6b9b73776UQQdns95mrzJXD+gpmOcQm3XyB5c9efrTi
o7Em3de8W50jOnP6jFrlncEL/Tt8nnzaW+GPQzBzFfWQk21c45AkF0vOH2S3OSSWIqm9sevFQj5O
WkugyeRvNydmGMe5ftCMKf3Kp2X9niUh7KhOBP9qvUDVJdbfurCO3Yr3UyA9aQ/RaLKCoQmZR6xJ
tJazokjDUd/0fQS0fJsXUZ0ZKR98kqbEQSHpm7G2uSd3E4kWT7BYGB+1uXyjzyEf6FmOO5Pydyj0
yXsCgJCceYYfDE9cyUKixmaBe+eALeoeyfHEogN4A93GILJrNbQI6WSinznpcqh+PxXTRKH1IGGP
sKqebFppPedQijNtN7foa3a2GLUJdinnmZEAGlKGx5qOurJ0xG2IvvPHNF89aKFm+7VKlIdAwAwW
0neuiShO2bynJHsFlVizx9XZVIl2X6DqHDZVb0iITqEO2H6F5etRDZ8sFp7708hr8bNxVvO1xqVD
vF2/GLcjKneNE6NN/J5NWhAiqk4RrT2AbUepNs/l05KWJduapjadHX5i7a5PxJT5YvCKW/ysznct
r9yrOm/sLRNbn2/zFvicP8pW3CIPj4lKGQ0t8d2+bf4MzkCS71waNQLrxVUd8l5y9nbNkDmPQ2+L
5zGem+8mcvF288U2y73myiraw+skiMwtW+2SBCpaknQMskuPMD9O6zR878lucqwdjn0zQsEzdeOO
+qdmf6lzICJb1oqR70Y7RmiCc+eS7hwyzDZe2puEmlIboMRpomBZpOJrkhMJp1qi86u3wovECmNq
7r6M4L+FXolyymfZRbrneBUtGwK+yBTRUX2T94r48ouMbTveqQX6185T03I7OEtu7hcN4uOugMpI
elsRZ9+6iCiygKZ099OpS6gZHVN3FroFJrGdU1T8Va+aVyPAlt5dI5iSWlCsW7xHGVXkfg8asdt7
rbA42TK6Goy+VjPOABb7tT+sXYywEHH7WgeCbsHl5BEIFTSNHJ/gryC20uiTtcE0Z82xsCO3vC5n
Mgejkr7wLqey+psawbr6rdLTIsh7J7kZh9SpQ9T8w03RenBsFdIsJHCzjigaSar8k1Bp4d1ya9du
o4MXtIrBY6wSXUWqrBpHRJNzSy7WPGk1Ugarma1w0XP5m0rRnF92xtIZPmxYFBtDs2gkAsZknUpt
Wl+aOR5mv9fHCeYsbSHEAxVbxl1SpUhojRm9JiIDSRVjsr34i94vW0Qz4VMVxshuQWxj0MUMa90p
fjGjUGFra1Ksd+u0PeraEWN/0NIYmKDIibbYr9gp23BotiCXCEuZRIm9cf3oMkOQLJ3JaigKECZ+
seLKolyjBGTLUSaI1xmIJc21pDav1lGz+qDV8+UHEUARMeZG0w++ljuFGw7/ekNVVDQEtZnkq++0
tgIi6XaFRxh6EufrYRnnzsEQKurmFqgsmkkPXXV2kZfRhLyl0VwjAOvpVse1GZH3QjKulzDr5PQQ
u3VsXbBKWS4Jfel0XaOpfx5ZsH4m2Gq6MGeRRIhVeq0eIAhtRKjFzmB+8YYclhZZ7DHmiTT+nZLu
8zjVOdtwVwm7vrbUxETZ6QODJYMFTJjxaA2IuLuIyI5l6b8pNzckkpXJ/QOwHrupHFU+hRXa1OtJ
pLX+MpL3qu+ETmsPR0HkvSBkjFD0jBmRBY75pJmzcZ+UEydufcrtTU1aVb4mixWhhd2Ly2woOzPM
dSf+vWCmf0IXUX/7fG/xwc6NrTr2KPy61M2dk8OJjdPWLldOdqj0pV+wfbotNT3//flVzPeX4W/j
KKIcyGkI+9nbMxBxkDjKey4D7idcgz5o/OLGPIICCcyg2rc33q04aPf5xXyR7AED7b1DvS9CEdZ7
O8RgsqtulgsZomE4s05+0DZ/+8u2X/6fHU/XuEMXC34ZRNhdEfwBiRb+Qcuye8j3aYCh58xu4APP
19sLniyWhOLNU7pdsNy93u+OL3749evnT/v92v/2CicbjnSJ0QzOXEFz+53RXseArdps//lFPnqj
tHJMZwP/sR6c3IbozZ5eEat1QwsydNuRCcX0zjnkPrgVzkrss6lQeXQ7T24lU8jkEphARBYW3dHu
bYjW2VzekZBWB5/f0PuGATRDfeto6+T3sm16OxByu0JXD88F4WyNtCjuqGs3o1O/TtHqXJbjjJkE
OIJ6bLUOGLedxdq5oWG820fhAcSjyfHGhtX17yv6z1hEZ0ifTJFfOI5dpt/jRixJ0hyEIIyaThaW
Hy1O7iaEJi8aPNhLbcSCf/AsQtMavFocLQmuPveBfPCi6Q66Lhsqng4+yrfPpU4kcSsg5dBTKetp
QWOCzIpneOXUFbR+ksGtX9NQNCaKsJFtmhMT60ug2ISQa9DN8qed6Mt3wtTNxV+WpPr5+Wv7oM0C
+3IrKHIC3aoOJzMY/uTFFSOiepHbWXVNzwNtplIC91i1oJNGQZuSqxrJyCUCflE90P5Iko/caHaP
WFvlP9tSpnfjqNZN+20sFVvGvsEnLtb1UBi5WWKZtTGtuW2rtQfNS/KjIyPZ7pKmxVLSDm2jzozG
d+AuuqToV+gE2tRJHSzYbx97ta7xgFcS2yqRq0Q6wPm+qSI1/u6WbrpjW91E/lga3sCxc2l+VYrZ
FbJgYz1oyez0KLzMOTQnT2pHW+TDPdThlMTmFh6gTzasa4Wfv4cPDucuv5KGIlQfySA+mRConLXD
7NHhI32x2nB+64M0y8Fv3Sp/UOOwIKnVxa81X9MfCUflPQ4jozwzK330Kzbwjscp1kSxYJ9UKoEJ
EyEBP4YSweRpV2zekTtN45p+K0z2Xn7uFcuPmUgyZ5c2K0GMJTWYn2qt8tczz2Mbd28PsRyHOHlx
fhUsfKcslbGA55fT8PNJOIbH2fQ1oQWzcxUb1nyZmY17FLLVw7xKl7s+S+YnBgTOHJFrX9wqioKJ
CkhI+3a54CSV7z0ROQea2tZNT6f+zGjbptHT3wqPEG0WEy0MhZNvXAcGRs2MbwhFQLwf2ghCdaeR
gzqwdERLp848nA/mFA/kCoUij8Ygr/3t4B6HKXPLaCZHl7bQLYLd5qKFyXxx5hVsApiT2/LcreQG
hQRx5mmTm9DvkhTitPDTlHQLP5oVaAIR2xq61VkjwdTic6gI2uzxkf0fZ+e1HDeSpu1bmehzzMKb
P3bmAGXIopdI2ROEDAXvTQK4+v9JzuyuClVRWG1PRPcoJDGBRJrPvCZTh2LyLVrwX7DztFeO0dMZ
dlVZbgZjiEQE3ZbjN56dbJw8jCpBm3n951gr3R0me9NHa7aMG0Ca8YfL734G2sSBDahMo/YACWwp
yun1Ba1Eg1ZY0bhtsCe1pTvZpYr6K3EFeul549k/bAOVexLHrnmyoCz8stO8gdFl93SJHaM07xF8
ENL4xED+YwYpyslaSvIVwJ36W5g14TtMbJ3vjbDVcdfD8l2tnp9GALwHMihSYA3dmuWGroOmNJqC
Mq8zeMpr1qKjwDWtvasTagR1lJn3BJ01LAdz2HbYtBwC1xFYZMJvRfpayZ9mDWlxRJooDc2Bs1L4
PHPecPVQMeOzspBR2zr+rlPSeHoY0dhs0xJ4qoEtw3A/leHYceM4xq94Utr3LUr/HxvKkQDgG0W/
9yasT1aChzPzpFN8lag8FIwIYo4fpNXVNhknnZL26FnXHWwrSFideUvlfQ3NeeZuApkHahYdZMBZ
J+gsHVcQyCfIM7ZzYu/V0e1uitnOni0njZ81RGV6n+0fXnEb9PgPaO1jZljhbStdE5yiGQ7gcYuH
1Os8H1PF8qAoyXytkXelK02C0zOYAhg1adovKkHCsh/cRaATME/PNpMh1C/YnXbwCNXutkwQ0nJa
JYJUO1QHEKvmmkrwadWPoSXqwyU2oPuzCEt6NTCa2SgB2DjNMHGQo4yzT8F7woEbs5IOshuPj50a
xrdBMnf0353a+z4kg/jgqUOr7gbQ1C5stqK9K+KoKLZzmzt4hQ8T4As7bDRj5RI4PZSBtzmUXWkE
WY6+PKKcdpjniJNyY6RudkcVA+MirZn+D5/EtUEtUh1GVGHZefNqUvR+gJfkhuXwjEMg3Fsupp8j
UctT19YjyXDQdn5BOL4i0PMGMju+D1xuYps+F2uBQ2KZhQJ4zxThphu8bvprCyGg29ZOhk0HD+sX
0MJkh0tRMO6hI0+PmQcYzk8Co/4AhcG+ivMWJ4F0btbqw+cei767YbJcPHbwMvMIda+hO4edQ6V1
CdYN0H+ey5n6ipN6BtBtPfluNhgu6bnOIdYU2kuPc/W4Q57JwU05r2Djhe0aNv7MgUL9HzlIdP0A
Ji/jfmUEW5lG8HTmpJ+fc+ovO+qE1iF16bNdvqzODEUSSXcDpRzE1ZdNK3vSDKRZgnZTeohQNEg2
bPU4Tu9LYa/hHRx5IB+vAQmxsxGLkgcCEOPjczIK+jaoI/y2xyozp0dogvnOo5WYHCItrB5gg/do
YEYVxC2l7MB8NHYAgbT1jE9p0lCfKfM5eqkBEGp+rPbRk+Hi8OCDHGqKrekokv2XzPWN4yTTp1k3
ELz2iHUseDm56jy4Q2fY+w5oylfwrNonVFbaTxn0zI+aov3QvUr9COVO/drY7Q0dvmw/D3U67GZv
iBEvKWbEQoK0Fr4isDW6KhMHa6Eg7ox3rdeqFnAuFSxRV/PqfmfEUI/gHyGzomSgtTdKNdCZG5Q8
Gvyx8oJXTUCQvEqxR9b2ERidHkttC62bssi9zA8FkhvU1bKQzpqTWq8e8NePcdDoNbymcPwubGbP
T3BEH8GMDvMnaxpRQdByKFp+qcYK4QKqHED9hDH+ynSOkysTSMsEsdTOXozQttey+NNjly4ZukNS
xlSeL4uCAWx36FkmxVCmMziQO5tbs/HEvkot/RrdEunnNrYrZ9oZGAj3oEqDR6q2ydbk8aJKxdjP
bUMY4k2w6SzgX3cWLPmnOVFt6rKjY29biJyA8JThWtDb2tLL7K8yI9ffNao37wGNmYcQjhbpnFp7
dwXyqSsR6BtUebHypVMDjWGJASA0XDxkJVRsviXWzkpKbUutbyjwQoroWwicdSB4mla3i0bVeD9B
hXmZ3DLWAWh6CtIk6ogvFeo7I4p+7ALPL70aqrHpzTIaxNK58HtcCgjEoOrdG9qQOCDmMV/CIRgp
C/SkXWJKmPnxuDPrPvauIaeF7x0st37CAZ3ijRt7xs94Jlfz5zRNHpvJDn60XdH3+9Czp0cUXOob
bsLIJI8ylNeug8+ydmvL3b+YI1milEp/MmxYhnOGFeRKT6th4yBXsHNUL91Srk12BcCOr3HoDA+g
hV0gmTRmsF03HktizLtswKJtzvVog3kN7ZPLp+OZJU13Dfi51IgCGbwIMQE0hm5g1+3GnJV+WyO6
95MykLZt8JjHBkgb6GpFa3jdkyPZAboBuILKD6htc3n6B20MFwUdkk2TKfkhcJL2Bp4e0UyFfdzl
9zsNJxnL1dHsU0EtUOpYLExuWNoqlkazvkBHaheMSv2TxoX2EgdR8lXBhI1zKUQYnh6reAY1i88E
5WrrPtJn7Weja7/spkeBcDLmF6t2plfEI7t3SePOn1ae9CREAlcBEMoyOAU1Yjv5qX4r0JEEdE5b
1dXGULARuJrDrha4WuC1sTe1eorvtQRCybbSqgJFg2YOBIIHo6DN6fYRpVKkHOdNSYV/wsI+7svH
fKiMlZTkTerwaA3zkHTv6d97NsWYJamlYGPw9QxIzxN+UyPlql8TDmuW7+V68Mmx8G/bOKM9/Qir
JPk4zCqCR1C5CXYK0PPmJtSg7W0yJ6uBxGoiDw/qUMGAED3CiQd0KInkvbcUsoMNcsX7oV0SmhWo
YRRm0mGLDpJb7XQzo4HkKqAXrzyjnM2VcPW0kO7gikOtVkrMwfFdkspMpysckQKjaYfcPGBRSt/F
qM29GzkD9ZbM3SIIOOx6CkWbqKd26UGjhX9Hs3llWZzEFPJJpJom1iPElksSV8clamTwXhkm/+LS
DPV1q72KdOUmjEPtSh/GPViVgzOhh1nPOW21bO3keju9F1+dZ7BBF1mmyX8X+V/A8Vm2jnwGvRUP
IgQxiDCybn+xQ9MN/DbMtQ3wEYIIR6XhFCIRI1QNhxRQD08SXrJto2I+iCJwrtswUu89kz5k0KvR
XSOsfh8XQY2ozjheZbWB2UlAaY+GmgqNP812dmk2e3Z3uMvrBlJ929V7t0APoVQ75MpLV791m6b7
eHniTw8pHUgk0kUkvUD8l+auSYJAZetZBDatF7zM6jjsurJ39mjL1u//fCgmVvIKASWCkDne+SjZ
pE0Xw6brTUHDObPHfdXBAwfCXq6Urd7QUsefkgQM+CNbGCMEvubxWJ2jTGFdJ9ylxYwubi0mYjYo
LBl1iK2WRqjBll5BvR25JX8gz9lC4MYTNqOsIzQpGKaMk686tZpwcdtf1SrrD3OJvewgyvqTboD1
j3Ek3LqhZj7lUa48UvzWnkLPwXsliatrsx7C/ZjmuF0qfaEeDHuqDwVuInf1VFZr+JGTMh2NF5RT
DaYWNDKNj+P31aZqclDyzzepM9mvalRkxRb1JeUpDcCT7LmrB+UqG9sexjFFtPiaBBnZypD+MBJS
Yxj+JDCpzQ1zql2PXY9VoVZYVrUdhaleV5oLy6AWTpQjQJJZH/WuMn5cXh0nVzRvgB8Qdxjbj4rI
4oomJGzmaE4R9kmG+EHrg/Gx6h1x8PBhA2vpUSSZ47Vj5+yg1E7ZAJJfshQkxoeji02MlcCViu6J
NK5AThARMbT/7M9zOs4vZudWK/DcU7w4r0qcC+QNjhUyoou6Rlyie0idD9KhkZbX2B9o11VDTO+D
WPFugtQsNzP/IsFQ0CGcpJ6NUCMELnqtgbyQYBl3ee5P72Sd05egjXMX5tzyGjBMBChFhr6nFTNW
Tav/SoJGVzblmSBFR/BdvjY3zam3lBXGVYEHZMFs18UzkqJ54qtB4tpbnFW9mykSQBbysZ2GfVTO
ETq0QyRA7/T1+IGAoi126N300U7pKwAyc+hOgU85ETFUslEQFVFUUXC5PDXnPpZkEtgeZAib51+s
S2oNaUrnEoz41Lh3OG2HHya9zjaQOaMD/tXWNkhz86FEWO1pMgFNoiMz3tkNFs1ITU1fLj/OmeOa
sg9lf4qUb/ZHx/u8n2MhEHLLN5iJJ1/sJEcYPLSDr2roEVJdHuu0MEsFi9uQL0X/jC6AjPR/C9Um
pATYGxwqoRfg7hzbN3Dr9lSrBZoVmG8qU/yFZYm0k4uCRJ5drYwvD63FIa7bQOVNjjXpw7eYerzp
gYciPrOppyR/Tqw62pmo0AD95las5kR8mmhuP+IA0+MGWZlXc1w0iGTl+ksrrGklKDyzScgdQGDw
L7bJssKiNEOtFUZUkKCAygltxbq2UFdf2yRyUpcvLes3GhEIINKlBDaeqJEeDR69YlJeDI/c9r0+
6c1nzQtpPmpKl2NejbWv41M6cFA3VNvIxxA344+ZXGb4L4cJBeU8q3eXv8eZCeDexnTHpUdMDL/4
HFHvquBo+RyhRXGxQ3z11k5r63B5lDMrnDGYXwQIQAcv2cLwc/CFjTHxmVyUn+YhxgovSwBjI4qw
srfPvRCgHTIzE98A0MHH69stPTrE0s0anwTvlgwcWKsLue758hudG8aFieFR2oBMuZw3/CdQbevg
I5UzOFm3Nb1blGnWvLbOzBvFTwrlLBoJlV3kVWVU6m4XU+JMtLBAAU5td4Zi5jUQ3Vlb2QqniB/w
hGT43BUMBNBjESk3FoI/Ef1z0E6C9EBBbTVvNDywc2RMs1JDGXA25q1blM69buClmJaFsglC03uk
o6hse3UgHG687t0I8GutAnFmKkC484B0sWndLa8zrQKzAE+rQAu0CXqfnpX6qs+h/V0iNNz7KSBm
PCRQlx+qxDDLXZcVw3t+Ev1NhwUXIOCk5q3vOiPKKYbOjeU3AJDXsCpn1gVEZYlIB3shRcWPl18Z
xtQMgR1uqFk0h16Hiz8ba1f7aWWcBhM1Ws5vk5I9P+p4FLxcPCCifYNNV4O0/zAijFvhu6zjEAiq
No63DlJeD0nZRg8lWrnZFo3z6AtSuZ9mTTG2NjXstTNObqzFGYe5pCGFCWwCiaXBTzGUDWhWE92k
0hHvKrOTEnR1+gsN53lviqm/BkS0w2H5FXOEYWeOXnUlKAutHGinRDq4B2S/cpWAHT1J89UuUMCE
qpQXBcxOmkm/PFGXV8hVZTvaW8lTQ3X4fRHOHaq8aJMmwzSBiRc/U1d/pws0ejAGN381ao3GCNiY
nV2X82HsIqRSKsdZuQ/llzqeNWjfIIgo8/M/tvjxl0Tq1rOqgo+oKMBgu7Z079FT9W4zY8QHCW7Z
lZIJd6Xhc2ZQhPfZ6dAm8FgxF4t0roqhtXqUl9pg5tBHBuseNZ7uqh7LaVMHSrEt6RBuLp+Yp8Vg
THlZIFi9sX2hvC4i5CGyU93s23ozNnn7JWIRPZeA5D67lTAfUHtEFg0FOO+bbUcIzFJt0bVNYSF8
BTs5yD7aURd9b1F4eQBFoEvMmTN96fXC/rTynGdmR6JTQN2A1yFIkr//W4RUA4OoE6uqN+YA9pmD
Hlu/TDPnz67ehDl3lp5/r8xketKUcPw0IUQnqedm7m6DqrN2MVB9/bos8zzZNUSvN02QpK8oMubo
GyUjws6Xn1dO22IFsdpB9BA6Ut9aPq5TTnUlCh43zoxmm6gQojPoXHslyo0PomiNr04XoyYdgUS7
PPLpkYweh61pIHmIElRnMVEZFDJJipQ9BVUQQobRQ9hR5ehB1a7c6ueGQspFNsJIhCHrHX8T1L2p
CxpUcQZo7juEFD2/cpPBn9C3XXmrM5+fSwaJFaJUiRRZ9CwijA5DRaVn4ZTIgwJeL93vs6GHN4qn
TigBo4QNFtxo1DVXjDPvyLaQDDgCF2qoi+lE0itD8FBFuEVr6l3YDt62MIvU98whXInHTsGBDiAw
wCjA6AB2Eiodz6dbJCB8EO/eYIRauJsKRPZr0UDUk56nKNymo0ECrcNP9PajE1hi53A2zddVZqOo
rygIYfpEdNjOwihS0LfN6VLauRuFG1TxGv0QYm2I3HbY1zsv1Otgq6Cf+rWyk6LxB6D1Hi4JRN8r
Z8yZb0erWPK2pdca6+X4taraA0WRB9UmHa3oIxFpfysJqHcWZoTvQZeo23xOkneXt8HplU+4BNaX
pJ+cBqzs8aBuSGUPvxYkXOoy2FVUI30jEeqfh2cMQ0cASDEkMCSHjocZtV5ArfNgbceTDoVhst/Z
4ww7HbIK3UiatAfENWEZmlV9U6lWzYJNsBKWRWAUJZEoIrTyp7gNrjShU4K+PAtyWxwfQyaQKgpV
wF6knsFih7qZSfpSqVB78Df4amcRhASkibaTja6r32V2dHV5wDPxKjRaVSrIkRPxxRfQMQUHjgmX
g2ajR646oAxte1s8HSwPyR5t9jZJJCAYRLjLqr4ZGs6+1/p6RkuvzjIURgMn9Is2c75Gap4+xkHb
I1jZZyul2DOhGstMAsGReZA6Aot54dgPh07BVjUva2OHypy911WwFQmKI1+JlqMEam3jYvls1jdW
Nop902LBiMh8+B6gq31La3oNBHcqBke/jC/FVyLSI/1dHDW5UmjoD+sI92DuU8GfdJ0faRUlXyKr
ml/LlIbw3qNEE+zSChLKbij7/pnCVV7ug8DFQSGjlYJ6BLqVn5SmM34CeW/NrdvOmroZZ7DEGg2I
Hysf/DTCJK6kbsA6w68NqMLxDhA1IDe1URUEUwbcRoY2o8k0WeNBr6d0B9zXhNYYjXutscVD7Tmd
tR3UyviJJLK9Ulw7PavluQme7C1CoEF3/CgVkrzE4IhRtmH1DZKvduv1xg8x1t1KXfH0cGEgKXlB
8ZTemit//7dgRImcOMc2lIEaEWw0LU3o+tK3uDy150YB4cQqRZlH9sCPR2n1IInqjmQobSMWxVC4
u7FE//nyKKeTBjOdZgG8Q9YeN/nxKPpQoglha+kmjspmIwGTe5Qww5tWt35eHun0fegP2AaHg7Qt
Jyo6Hqkmb5bS81jDpkVx65kWNX2cEHaXRzlzAgGoNqkjyiiIsHZx8nfYURlaHcDHFal3H1ejeA0B
imybFtkmwdL8FGZd4sPJxTW5n4dNpvXDFvXVehMWDR1P1HVuszBGFz7tnZU7/nS2AXVpRLJomKD4
smwC0VfQgiDLIJ+a9c8gzXQEMFvjfeKm3deVeTjdmGhgSPU7Gn1gl5cb00D9hyMkVXykCTu236yl
fqLp7Q3gz2QnkhF3eoU7bQMaVt8GdtS+9MB0PhI663+sskCnD/I5oBMNnTxwY8efPilIDAWNIq67
GJ87dR4Pth6ma9nuaW+G6NAjDQfaL/2UF2s5VPoJvBFCjIXepB88ggA/dunPIL0MiMVUEyoUSOan
3dD/NMgut8hgDN8vz/vpFwYZDfmGThh9bRR+jl8VGjN8R64s+A52vI8mkkWKGz0a/fXarJ65xnhH
MiJuMmgXDHo8Fg5+nLk5HoZuVGIHZJWZrNbHWafdDqVVINYbWdavrJyd2JdBzP00cT1vAtUEPGXi
TItflzrQDplbN3FWwr5zT8c0yKj5Dam//OjFZARCa/OcqktP+DWgyHilw/196UBbviDr3twk6qDG
m9CAveRmcXiFTvd7t3ChkEwkEofQQLRg5bFOTyEwwGDsaTAQErEzjucM44ksUro0x36lz8C2mfnB
Ro77T68iMNbAmkGy82+5II5H0cakU2lvFRv6Usr3KovLW1rpM+1+S10pwp28EENJTqQ8xCmZL18I
/SuzKlwAKZ7Akm9IjPCKrP2PK7g0J8DB2lJGAsXHpdRTEShYFQrE3GEoVNcgrtDublxne3nzyM1x
FK8Sr0tlFxYNO/ik8B1nzjwGaN9uMrcYP9RpbHww0CT76BitegAHbfuhrTbXI/LsaFzO5Z9/NdOw
weFxdrxlm8dfLQ4GryxscizAKrLY6hVXldtjEFNi5HT5TU+SIsAgZLJ8NmmNSeR0PBQVgzxSWnQ4
dL1EuCr3C13DouomIlI2ujVFVIBJpzNL8gUxkX8IkZZgIFdwyLs1niDk5vhGiB7RvQ3VNBUISqEL
b2OlIx4SY26Ej3afY2I3ge7+ljVUyHy3NMyfcQgo8CqyQvFt7ozplh5yf1Ujh6pvcs3Wwc7nBVdM
WFkT5H/63zMQHW/uOIwzQJ1zqPXvgT7YHQySWrWesZToTR/yAUAt6qK4b0Xa1LxEgd5ZGzMUiE4E
nUDpzmnElN+Yjg5Os+DA28DGRo1NDRWMmDsxaPCYOzONt5Fd6g+t4gUJWiBDe9ujl4QEfhG5r3k0
Ddd2NWYKZkfJjBg+uFLI0oPdPEhdpwRVQ4Hhotf0RrShk698S5xY3HoRjjgQ4WOD9RCGWGb3wlG+
lqgkfgqdQKeJ3Uyfe6c1foZJqXyt1NgqkPSxotLv9dTxOHd75QGHXAV/dVNUKAYSkdR3g1S72VZD
h8In8QySfKk6I+MD1iVRDrMaxVejiQDPVR7a0ezXeoUGpFtWkP3xkFO3Sqt7X3P8BnhByGKfK0xv
TV/tVcyslAkW12MXmRwKGjqJgPHyEVukPptse9dbNV5TWTKj44xyLZ9pxCk92dNNrb4MeZnriJ63
MzJdXTK+dFmtm1sHUYEP+DDkxbb3OgxLQN82jl+CRa+3kF5oOVjahHhRC2278sVU9R9n7A1fUEOn
u5xUdVfsM1ZJCBCwGsudh4dieTNXSBeh0lvk9AN69GXxKKC4vh1Q3h58VpltbdFVpjuFixAuV2NR
ISxH8qiPW1vS1bapM2c/k7kd2UTo2ut+OLraF0MDcuKHnoXLEBCq/mPv5bOKtuBAVEfpN3UxMhPl
T+AR/fjsqX39MTUtE0wfMChWCFnfHQV6Vdt0WguqOiZgiUBEGcOT2iG5uCkip5FkeRchjnyKKml5
niIiwX6K/DAQzgcUPpJyY0Se+1DNzXBnMJv8OCeUpnLGYM67GY4jnrj1LICSZ9KkgIXoSKxdiqFZ
WWKtQV2WI+/ywXN6xHIxaZqMwmXpbnkzmYAA5j4j2NVqCDEb+rjR3gMmeFfHsfluHq3pg8gqhEpw
G/RzKisrEfCbRt/ijOdwtQEnEezK9Ob45GuRevKqgXJdjqIFdDav2LJv80NtCxccxmxv9TQZrhD7
NTaGi2sY5GWKNy7QLA2Iik8cH+84oob3lyfmzD1KCdSA//gvvfBFYACQaaZLbyK7rlbuY1lk43Pb
qt7K9J9GRdzV5ACUjSSxBGDm8etTiNFzNUryjSJofYh5H5gepsjqixVae6ewPoIlukvcGVVITF8n
E1hGHaqPTT6s1K5OAlWw1VDHgYKDPNcImo8fRNMrtxM6LKbAmILvHqYQ26Kc29vaxt/oT6eWrUB/
AVcBAnTqQsdDCbMWGfGndC6onKvKyIJfVev8sXUB7T3ZXKKGCkGF1XU8iulNltPSUcI5s0v3wgzN
lzhuw5Xc/8y0Aa2RGm4OJS66iYtR7JEct6I+0wRDildHM++xN5Oqp85KBne6IAFpyc4dSJ4zeJjG
oEPuYMy9sVw2RRo70z6ogORe/jansBu+CLaYNAdRF5Rw++MX6q02apMY/3YPDRLckgrqNptZTWd3
1wdFUPllPfY1wiz4EvhKMolPtWGLcjNaIpFC83V/6I0+G1Y2ypm3Z5eAB6Siwzm17KC0UZ2ZzSCQ
GGkKewcp0d2lGso/K29/Ghdx6xAVUR2lSHqyaHSah7FeSvMnEWNpMEbpM7oyUO27qt7TyLUeKBZ6
77TRwIa7sKDI6UoX4T1RWU+OliUfmBvc06jXey9G5tk+hXbx51OBwjx9QU/qkRDuH3+hYB6TJklp
JnkhVieq2hGFe7BlLk/FmQnnp7+VbolLSZKOR0n1usWck8qtk2lYynm9eFCzTFtZbme2DxAjXJX4
RxZfF5vU6lN7EIlWScObBnUcsHZWHtfXWWAWa9/2pAIiOfry4wKcAOh44gMQlCX3eU024QzqU4Rz
zMdk9qYPfWxF1zqe7k99r6XvwiCMsbDQ7U/mkFov9UC2fHlq31Ld4zuPJ6HqBS5Aurcsv2BUofod
xODxbLTF4pspmNXPUdp338lFYlBfcOZbX9SicG9RBTM+aqJOopvBjqdsk7ud+RzQqfmgpSUGgEXa
q36ml/1h6pwx2mWodf5AkBVMqU6R9zbzpqrdz7NQf6adwBaVuJWqelLl+S83EI2+LcOSgmJszvaH
y+95+nFptABupNOgSRr3Ygl1iT1WGmDDDVKzyZar3US3ONE/azBGVoY6zZ/gpaOFSvIEegkFkuPV
alFChtLSMZRhxPpNo+qz61dJaT64Bo2za4f/gA0XVr3mKXJmZJgmNFap8lA/WAKA7aaekAfCXGjU
RfexSBC/xlyj3RtObXzVo3Tcm0Gdfrw8s6fHFOUzHB34jpxX6lvr8LeKM3LYLSsIQVR3bgGOBsKy
PqHoZd23QTwTSqRrZORTmTwpNYv+JwUMup581uMJTsl51MyESZGmWv2cuzMmyRo8T2Nfh25vHKbQ
CBt82gzlfaR7UAbdtMqeHa/osSTrsugpFgHZTlkpqHpp4EifU2S9twZmoi1gA5RkD3R+6h9lWzTv
I24X2oBWFH/BsclD9hM3rqcW+jM+jwWNJOywlN43eiXJdlVYpundGKS24mMHWcPd6qsGSpir5NrW
NgHTbEnDzF+KM7XFdYIftOkT7aIhWzcYlcZzOn1ulMaJJLQx6K/HkDDBL0jW+z897cBUsO1l4US6
Qy2DvcbClBQDQ7zJ5ra9o9DfQ1fAQNmEqbC9vEJOEAeULFyJVuWjoT/gyeP9txUSQrVy1XjoqWk7
2X2qQwyTGl3NNd4k9TUZdwiFwtEfgjJFHfDy2CdXB2NzmhM9UO+jb71YK/C9lBBGJfIpMMJuQCDA
wdM941+Zw3/8GP9f+Fo+/eu8bP/5n/z6R4lxTRxG3eKX/7yPf+AKWv7q/lP+tf/+Y8d/6Z+P1Wvx
3DWvr939t2r5J4/+Ij//3+Nvv3Xfjn5B0SDupnf9azO9f237rHsbhCeVf/J/+5t/e337KS9T9fqP
vzCXKTr500Jcev76928dfv7jL8mS+4/ff/y/f+/hW85f2zUx7/Jt+Rdev7XdP/4yjb/TSbBosMOn
ob4jpXfEq/wdw/47LB9ODEAzXDyEkn/9raAgEP3jL839u+Rb0R3AcAKlKnl6tmX/9lv636mAkZcB
Q+AEpy71X8919IH+54P9rejzpzIuupaHYc39du0xpNQzAVYshT1ATC5i5djCtStSqP12MKv2ItTs
XToqa/LYi7ORGFzq6L+F41z0dBmOVz7etqXeCQsfP7rIn7G64fRHCfAmyuGA+Q4u2StbbXHNyQEN
IgqqrciVEjUutto4O5hazGjg4cZa+d7oVIcuFt1NWthrzMaTGZRDyYaGxE/IDuvxuyHdlyDNU1p+
X6fF17aYKryRq+jlt/X07+/2+3da5gDyjciZJECQvFRHh+V4GM2e4GiOPTTA1KueyDoQoNeF0jxT
DoGklZXla9DlMIjMXjf21JJ6qjm4/bSUHPemNmcrqc+ZGWbtAl8imGD1mIuF0xqxKOG2W35CYDfg
UxEom7Lt2m9hT+Hg8sufHYvEH98k1C/oDRy/e1ikeV4kAvY3bYzHqhb9SwV/fBuj/amtHJRLuN3b
RBPFQ8xyoWDDbTkeTHpfTaWo0MlsE+NGa2CC2VaIVmCplPfWMJRP6QxIJFK7cSMQqIx84LAdVRpY
7IOS2JtcHQDaljoWuhhkT3uzCv6wuy2fkeyWxaZTCkMORN40v90k2KUN9ApzG3qKUkh96tqvCDe3
l6f9zMqmm0BRAGl7kL3LTqhaxL0TuShbObU9hr4zmy+pYydrkjyLa/HtZWCnIWZsUHNC0ej4ZVBs
agQi9pj+6jMWenOP562r6T9KxHAOBk72Li7vprejjK0/X37Dc7vKfeM7oXDD2lqiTIDziKTDz9VX
m6jEcr2znWsvVKEVDE6gPVLXAiMUDjin9rYbYTjqNe11QfG+RQ1HlK+Dhbn45Wc6M+usOkdWuGT0
vIwjQ7eobaInzsrcCt6lVTpuq9bNXy6PcuZEhuUqm1GAIHUOluNJR+5PFKZH1AV6Ib8W+axRro8b
dE9z2wJ3zH7+cXnEc++FnjNiVbyczPeORwzqTK0R/ZZKiBC3mMdwM5CfbP98FPpShOCEL7KHfzwK
2nx4XYWe6XuprWLxi+rtBEF6/38YBYkGMih5sS0hVBgE6NqY15Yft9XwpJWSylDP9Qrc+MyxJ+sJ
NPhpeYHGWOxyBTZ6hkWy5RNYmFeg4y2005RyKzBD/fMXkiQ0oBhkwcbJoecUWmXDpkEz1pmCLbrn
aBAHOLJenjaZ8R0FG5JAbhC6sODgmCyPLRUAc96pHaO0ds85KZxNrKU7I7C3ZaM/AxuFJ264T0Pk
/VlJUJ4xoLYIfHk3wv3lUeZaDY5sVYwXrUgiv7LafA+uxN7oDX2Ryy+5SD7fhqJWQB1BUvtIfY9X
oJOnTjdylaNVjuRsbw9bekebSEU/WSn0m7pFufDyiGd2Fh5WdCtBMaPVuTxALa90uy7rqMBPxoRD
KV4grUEr4/IoZ1ajBBCDEqF1iQjWYv/qdl7PunBM3yoG47oMzGjf41/0IPp+jYl6bp2gEwQ+w+IK
hiR5PIWhieCLLRTTH5EqPnihqx9ytRfof+naXWLkChW+NHtBAW3Yq5W5pl547k1R3UC4SjraEXcd
D1+WnVnYnc4ZkpPIO4qZ3SMP0d1nYEVXJvXcYqFAATREosHBTh8PVQh1Br498Oka8TgGxfsJORzU
qedfdpDcuWG/WjTgBx5vQRQFgMOC85LmAcumdl9wQroDfUgR5LjD4EF/i6C7tbu8Vk5XJOUiihIy
PnHJeYzj1xpTmssBXuHAa6t867QdrmlZ4Kw06E+/E6MAZ9Qpt4BEWCJ7qYoXcxhWpt+Utf2cqJH3
oy9F9zML0Fm9/EJvEI3lvHF2EXdT7tbhPh6/kZ5GDa9KBkNs6Kh+ELu4zBsxzC6kdwbr0RMDYuuR
K4bSz63BaHcW/zfbarXATV4xh/jrHPBTEBpBRN0X7WDSkPXG7lcM+Xze03B2Wuhqfa7TZMzzL6mI
wthHe70b9qXXxPdw2tEc1LtBGH6cIGniQWw3wASqgDoph6GC3pW69RJMdNqpdvcp1fDYzEHQxLH1
PbC17pfBpfhoWUXyqXQFBgBVxVPzvLotbhFMMV+iwiKk7zKvaPchD/wlUuY+3+lFbN3hfRDyinYd
3gSOG6FkQxwDgMlrFdDBoWmFm96wxnirZrnp/hmEhlOVoAEAAewbAkW63cfzn430+qNQNfyhtfT7
vK++uhOCTCtf+XRzaJgMEXWAf5O4j+NBQPIieYHKKKCDdLpNDL24djFVgqWCRcSfD2WQOklehtyK
i/WESLzalFZs+jPk1KvUxubAx8kyxANuwjL98mBnwlyHfhtWX2T6JAzGIsQuMj0qRUYCVTiV80P0
lhaD5668p2asRO4Tmw1IFGF4sNGQjwIT7urTTyNq4yvpifMOvFy3MtVLDOjbBwUDQoOTK9KwloWH
vjLMriTE9atOz266ym5b2pyxda0kXuH4apG597XFavMNK8EIGSbC+NAOADEoWM4dMILYQjpoNAry
sMyJ0NIbXXVNXfD0fOZ7g4aEsopYBaWa4xWBzgjFz5GIBVk8/Xtba+MWI0vrF0m//iomzX4Io6R/
vfy5zpxriAFR96EFzYXuLb6Wg30UCgcTU1Naxl2e9Gj4qbF2PSO3uiLide79UGkEzOVIQNWyw5xq
SUJ+hbiQFZHIqnQxfc8Z3zVx+TpZyYMjyrVm5rmXg2dCtYlirQuD/HhGjSC38iSU5ZJe1Nf06HSU
lIN8M/fjuNbUOTeWlHFh0XOP0/I4Hqso+pIgrCVM16r+oAnF3ljCqO6Uel6T4T87FEsZbXmKc+y1
46FcbjvQOoQsM0ax106usjoyMreOjuyfrw65Fum3sn9OWmZizqdkGsijzEk19iX3aucDX0v2Jcnp
H5aN33YpbUAKXCgRyaPx+LUiSS3GbcPyxf9n78ya4si5bv1XTpz7fCPn4TZroMAGbDC07ZsMsLtz
HpSpnPTrv0fQbxxXmaDC3/XpiG7agEsppbS1h7XXQgn8el1ctSdg9p/fn5L+lJPLFZSKpn6lWZsO
qxOX2YJLCJY3zFMmrPq27CECUabGgv8vhmEedEPDuUET8PFkInNGc3lmOyykNaCfsZ2Pfr6cIy14
azIvhKRcWRRlTts1MWRkwNAijz05TJ8XCLe3qYjsMwdXG57TJSP9oxmECEHJCR7PxZsRr5VAkhDe
cbgU3fofRJ0/WXnwsUWR5MzCvbG5sUKOvnm15uApFxTd4WtCY5sX6wbVr1YbhPvIzOaLPrP/PLNF
KpXgXZfS6LM77YZeXCP0i9n34sBMYRhRSwggd5jOhLtvrJ4DCIUADV9On6ST1RustC0UsUxYmcEh
NPrxcqkX917IkFKvM9tnkqWn7CH6HJFBA5PLzmN+5sk9skRDsLJa5Jm6hr4HKOztv4BUyCuDhPRn
1VnqJxpW1r21li0AhXSE1pHnu3j/ALw1bQSkSSVokh+i/eNpK8dfkgQXLxZw1R8o+3a7oDDsRykh
k1uBch7+fDwsh2bOtJHzO3U7ahz3pFLMOu3N5rIP6eGK5ix7kCpRUD16xuf3x3tjn2qeOrDPEBjZ
wFKO59dPC8nwlzyxMYz7cIQkw5pSf0eq7ev/YiSyZ9DYQmlLUvp4pLxAEAoKdlxlM7M3M/0km6iY
mg+g/ec/Tl3QjIPCpsv1/GKHj4dKo9awUqheSDO7nwZIRx7ps1bXPrJVZ7aHfv0nNoWLi4Ypaku4
2afG3svsqLATRuptcFPcCvch1GFbQD4UabIAZO1koqwEGWtwxsC8YTNJcZHjovWEDXrqePeSRiCK
K148ZUv4wF2UxHaVqTPb443t/wI648lxPCh3Ha8kKQ3UKwCsxpBZVDAJqq+BwPtNrezvIZn/3ECT
v8BYkkDQ8K2THIZwFIGZjc30U8q8ngRU6mVIta6FOe86silntslbS0ilRVcSKXlRzjueXKWUoUM6
Ly57sdxVaVBdQLB47kS/NUrA5QWrCk21v6m+4mxVnd2w7+GGeygTf6RL6Wxs8OYg4E8h1qF89xuu
oU6SFv5a4tC2ytZrvxu9mx6x6d2fH2Gy/mRXmQ1cJyfBXtM6wjJE6MUr0eyFm/vu1SLcYgsq+A/J
TbT1d8mF0JGI7dV3zvG7yVzp45vh0KOaVxAqL9HHYkRt7/0J6Qc+Pb548eR2qMaRYz3xdvs+REtw
ZAcseZsf0t5L4dcJ2v3kKHgYRettA6NDgmxmE7b+2QzJG6PjveEeaCgg1dDjOaY54PLRnDjCdWk+
0ueaPuVjZN82ERKD70/0dzMPSlVT8GtTD+D35M2ZxZjm6+DhLk7huhmMfLrP2rG6WJwp/WOTqAGx
nF6ycNr+ntwos7AzhdoPGWsDTU046iDSARLjPUGFHch40snyEEYcSob79yf5uzGGWQoqBbYOvRLA
wY/XsxdK+UY4OHEYeslFSRB8X7Ze+EAMGtKd3SKkireXb9VqU8V5f+zfF5iAEAeMMg1VdGpEx2NH
TVXQyUyyBWmYfKMDs4MEGnS5toE6M9TvZx2BKpwRh4hQd7eeZArpioaJ3iWlFRhj8KlsZnmZyOnP
7xeCCw0xJKHLmT/1yUmydsVSMSF3hXvcWz2Djg7rHOjgjbkAnqZUilPAWX/JwvxSlQ3hvcAw447b
lSEPvqgVfUK1ufvjl8PW15pEuDn6Gjt+OR7al47VhU6c0DCxc+QUxTA0IGU7uOpMkkZfiMcWJQLT
5pJV17Q3v6WN1sye65k8eWzXQ/4lHcfwbs3k+JTOg/kZG53tpsy2/vgiY9AXZhabQg3G+Xh+SRqg
9tkvJDlBfX5fVpXHzWSkz++v4hvvCjcDSApchqDsT5nlrNVw88BW7AjC6P2g6IGnKLRu/zejYJIJ
n4j5TkfpWr80CskofYMYPK8NCENdqTOjvHFcMVA6NNOVVWozxys2sDxZKW0npmyidqQt1QZlM7WB
+WY+Y3rfSNthDQkE6RImeUcX3vFYM1UzOlTZ4yJo4adAlrLZGUE5DjFpBOty4Qb4ls8ucHDL6Lfz
bNc/CVVpkxCL218g1Qq3b+/Nd8XQ2Ft4Cc/ppLz1XgFMQWevk/S0Mhw/X++3q7vgL8fOPNYHtw1M
niQ/Z7V+9yRZBc4DCR/KpSzm8Sgpop05LUoO5Mep/xfdFM1VOageGLOZ1RsuyPzMK35jWhpeDo5W
Lz5Z4+MBof+L0k7wiju6K6/nylH7zCvWMwWVt0bBGdIJBU3JelpQATYvIdXUku4BHEg8xtcxGc+d
vDeS0doQ09dCbZsc1inicmHLrJ7UVQy0fK9rup0ufdV090MvYe0J8rT5C01nujfqpr0uzbT6qUrQ
19t5KoZrxKLqM1bujeNDpkEjxcg9keI92TIwmXolTUC8TILLO7cO8ovWF/Lelco+c6m/MRSXD7k7
bQ7gCzx5jW4VpGZvg+0o0Ea+rYuh+ujTybefVdKfKZi8NRRpKKAooAQ1tdvxjnHaAMYnXYITbSie
Q78ZLtYCjuZpqvLizCX+xnGgs53qGKyOCGO9dLb+cvGN8AYkAGHIblhJfxA0Q9xkRhBt88k39mgx
nCvQvrFPqZnqHmd8JMLCkzcWoWOM81JDuiQSb1e0eX7wTcT43jfepyvImkHMT7kUJQHcIEfP+pdZ
zdITMugZZYUt7SBk5m/NMM2/wEDzpxhCWtoABGs0DgBjE92S46H8lbLfUFYUvKnaIXVsohxEe8uZ
13Ta14fhJh9JJzpuFjBkMDjHwwAQVfDpM0xYwq9cexflSEsjatVK9yD0AbIw9mYpwYR7hQWRTfKg
TJgH0n5b2+0fry7PQnedpjziXJ1mUOxqRSkgoHgLCQJdmCmNoc0kw4s2cuQfGk+NkWN9yaJoogPM
5/G0Z7+BTCAHkRHWHSro0Gh8GOzqXCn/dFPqUag1aBi5rrCfkgM6VSXqnKMfi8Ffvluwgv4l3Obr
+3vyjUHYkv6LgCqH+3TVVoEA9jiYblxHAW22pU3jsJf/qdtCqg76cYo0RN8knk45uf1uls0ys2Cl
Ewq4+LP1g9cgXXJmLu6p3dDj6H4mIiuML/Xd4xdjI7QwU9R2YogzvB8tiMbvUx1U35XfBnWs7KD7
R3bR8lB2SfTkzJZ4osWroC42F2MeZ8DXaEC3aqjRRBusnzB4njiYNDJeVdNiBl/Keu3Kjd8gmXaR
o8Rymaq2Sw9B3slPozUF0NYP1IMu8YGbj01T1JTnl8n5sValoXZ5uhoH6DkduMLU6gDb56gMJMdM
e9gtdR+M296mTzzzZtHFAp7Fbw6chcmurpYxPUAG28ExquzwUPWD8TSMUVXGKLoXLn0pfu7RuwYV
YBZX4bqmhzAxTH/T4pSmtwty4jfVGqyPk2u140Z6rXebcXCHfVU2hb2v6l51NDevqr80XS2sscCb
+Fcrx+w+XPMOQSRf5dd1L5wvZiitpw7msiFGgmOZ46Gy6vpiwXVJdqG3yGscgvL7TPcushLZ4lr7
Hi7W6FoUCXYvo/euuCzKTBPh4NmlF0lYuN3eCRcaNUrXViqG1a6pt3Lxm3DbFV42XdjArdKHTCDl
tOn9DgrHNJqqD/VCIX8LHr9usd26s6wzjL7b+L6Ynzqzsx6ddRYTellJRD8jukBfXG/xh8sMEr0f
SBQDuRuiZUTy3rf6z15WlZ/cCW2OeEiW+ituC2wC9Dy2yWbtPddHoLILBEzu/WzGaViJa9tw3Ee7
bQaIFDy/fDT5f/a5RJUeMSG7ByseinGvZDH12ylKMP8FqOZqK2tV4hgoYNhx087zgFpXJ2hVEbb/
nMDT8jgled8eUiROs3gKWiQTROCJn03aZ8k1yCpVbmrHcL6kZom4pV0XiKeIdUoOgdVld8E0hp+6
pHQui3WMLnNI3K/Mdeo3DrC5eAaL/X01Ev+RFP7gx0BQyzo2HAljbqKcghJQLmaxcYrJaJFqsOrl
YiCz8dNc0FDcdvW8aI2GEBHLsO6NZ+628mtpJtDiFaOA5D8E8rFsoiib73pvUsgJdnic8RAIUV+R
PUvX2Ld0eozot4QOL52Cx2loCytW/P0f07RU9YWCL+9jE4X9EAsZFYcKpYgkZusVvO6it6K4CcXy
Uy5V8DxLkD27YjGTfu90RfbXQrKh2Saz336CC9wNt5XZ9k68WkuYNHHVIJoXr0UH5T3lCvWxD/N6
uQVH4T9lfe6hPhI1ntjL0pdy1yIBiJiUaEL/Y2GHxXzrIaflfPEqS2UbP1xTDoOoJDQBblE728qP
5j42/DJoPoOTgGVVl6guaJ3IbfA4aDV/K+A3qa9zlc3TZjL68msPwVUHmYHwFC10+fpXNayireIG
7qbwu1CG2ltRvrRob9XlfOhAHsIASS3rGzzucE+IYK2wD7KZrE3pdRnyKsvUfx1RHblLLQ9Bz4i1
uGycIswB9Q1hftV5o43YvZUGcBogNzfHpiYLAK9TLThfNHvM27BPUXazm14ColBTgnJYZtbWAXkg
xKxFX8MjKQtenqrc73Xtm/fY/+F7J2uqJaEjIHJvpk7Dl7ruWzetQ7R3DF9EOyeDPIqwqi9RAopm
eVushedtFnNo0hjoKD/0aOx4zPIy/TStfi7jVdpqhJqlQtpzLcJVIjPXw3YUtfvUDaonK3dTLcrh
2XFem+16gZIla5KaBYJgK+EBEoZJ5qK2oRDF29TRArOeTHPnVtbChtmjoikNjTQbliSVr9G8lYB9
00MdDNWa7hbZjfYledEqhW4kauYvKx3hn1NrLGk6yfrQfRTutIaIXknrewLrwPd+xBRcjZa3OE++
3+BR0fjvUOrswii5Xjm/82aGp/ObYU2ondGBZwcbEJ+ltxtWr/xEPo29KZx+yPelZ/gsNoyBSSyi
avicB1kxALIox/DCHohuYlFFUblDFm+96SM1qa034Y5uWssUy04sjXtj5En3JVeBWcYA4QLvCpLf
6W8gXAo5l9xBvmpdQGv8NTaVyC6F7N2Hut52Xe9fjaZT/7OmfbfGSeapq7KcZghfooR2DV1osncc
DRrfRuL5Ju4sg3g2Ssww30yOVV458NwsG9HY4aUnDdPaNqYwv8MNLdwtWg7hs5GB3Gd+S/V350IJ
E6feYi/7gWS3wsqgPL3L22l9MqI2e6i8Vtbx7MB3uUs5UOTCqyrvN0p1BRu4rnIfYZMkuFM5VfNg
tBx4SLI2uXIMk85JYSIyDBtlsUY7xOi653we2/EiBIsDN4UriD1UPeaXuQznbO+IeiA56yJIF7Ou
VgZpRVQv8UxH4oWYy/wzAsmz2nGF9WMsw9U7TJGI7kOzrFNepL8YsUn9ydsi7lxZOxeT97lbUFne
0BKMPCZOAR3l6NvATUcrMbrgSzcZcafEWB28Ios+q2Ra3I1ZCnEzVkt/M8rAzTZuppKdCQ4+2oh2
8D+x0dVC+yQX/A/LybJk45LFn27WBZTf9bCUbXKrEmteYNEZk+Aft/IgPxmXLjRvLWCxxW6gxcT9
vlS+rC7Y1oG8NUc3x3ZY7NJr288KGxS8n/l3uTtg+3LfH9d9licuegp2uaw7dzRGcWH3FZiqfFBe
cW1U9mrdRdHs2RdGmWT2JSEPzcwZqtPd3spy5MmSYkjnjRFV81PfyXm8XYvRuetUgpIJFEWZGx7a
apmsXRIkbFXNgNd8G/PJ+ed9J/K3IM3SIRpYAYr4hGunZS8HMXvM+Uofwzq3u8yuvU3ppuVt4M/p
p/eH0tHRr9lQvFVdXNFBC8B/Kg/H3qrhWOBGHOXGAShT7iXf3/q9w153ZbTskfUcr/J0sC+HblW7
YRib3fvjvzlVQAsk+DQQ8hRDMJcmqlH1QBiTwy4spOc8iMRZtmHVizNlj9/CDKZKNZ6Q3uemxaE9
nmpWNq29hsCS24QCsGG564Xo5PKHKQoWFKYV3W0Pq6UH2O14FANK5CSYubnsoS13RYD3NY6uBDRl
ijOh7xvvDjynzhcAY6LacJINUWZYKamA71ala5LORmtIS7OvcZj5zg2GLN8XqoO1vAi6q9lLwh/v
v7u3FvSlmAPkgWbj0/FFYQQNLhyQcnSyLtY16XazRxn1/VHe2iG0vZC1oHUI6pqT+L4ba0UkNbtI
arYdSgHGsHMDHIt1TqI/3iEk5ylmUIEASvVbiNhLdyz7JgTakUfFTlEVuPYHL/z7/Qn9vmx6FPoa
uNnILr306v2SgrECCw+GjBNkVuCq7SlctjO8fWeW7fe8CMQPJvJooGJowiWJfrwR8zwEfZAyjAE1
7i3xd7ArvHragIDuDFhJu/BmgYsQT2NabvzaMnbtWkLb6QE2uQyHaSLRnKIdARvdmWKIPgLHNodK
PiQM1I1BZfxGy1OvYnBbHOgYJgjzKZ08Y29yAe/HBBc9pEdNxv6YnQOCvLXs0A2RWtOkoFiA4/VI
onVsuVK1pYOfbKhbnPglc87YszdH0eT7dMPTAn1ayFrKcZZYTjcemzrcD/X8l2ku5woWv6cY6E0l
MUMPNV1HTOd4KlxoeZj63A/g96M4k9b4tWkHiMGGMvjc1tbyOqn/3wH/f8Ea/nJ4dYf9UQv8Q5PL
v3/+n3v5JP8efm2Ef/l7r53wSN/8ByAclwpIHwqsmP7/tsKz3f6j4bMAS2jzxZ6w5/5thQ+s/7AH
oUbUzeqa++i/ffDhf2jR8TTDs41gJlfinzTCv8jb/b+jpkekmEPhSPMsARA6BcdVFoLb1owqdWgl
cox2dud2RrUxuylXj543duWTa/TesId9aaBcKG248hdEvRPzGVZil0ay1l7K4CrKvHXclpHRiMMc
0TpwXXl1Z6xxWy5e94zsRbG0W9aqKpxNCvLL+jtAQGS8q7KFoIh6f5f8cGpHAC73c9FR17PygUdx
O6+vbzPLlHOzTSuvL2F+mr26/mgh1Mkjp3VtrR+43ZriH2MAjlydSdoemyOXupPuqcQDIc3Jqpv6
SP9ij0kr5GPmQ9aYzC1SCAdZu5V7qNxp6IODGlJ67Dcqh0v1nwoyHTvZ/7KjPr2+jHea4Bk/wCQB
pKQ0paksToldVAHhFkXx/GdhlU6Zb2SLTkNG6REOoWLfL3PaS8IGmUJgb7gGgi2fyJysg71Bh8Sf
nSvpZ81Qxi2c8r11A+ZD8LP3H/LY4pD8pYak+UkpJGm/5rTmu2S5YWNsjJ8+Og2mvU1VkAZiX4Wu
dMyYuNz3v5cwxZzrqDh5N3pcN8IxpPdQixydjtuNoDNawwl/pit7DhApyZfha0ZkRnw+E/7nt02S
SSmRBmxt+xxG+NjD0tOmgoZrBSJdI2UCvSy/bI3Um3LD5JL4aQQVNDsA7antP3GQDHnZKjr1b3LD
aq1rpxTreF8OpqmQassQXzHPXOe/PwlwLlLkdJIDWgaSdvwkGb0g4FfM/qdLhzZcP3jqNMvvvX4e
B3eHUKnrE+ezBCIe8G78763Os0W7iWJ2N1++vxv0/fKLVSEmQfsbEU9diuPVnCbspZ+bxVo2yY8k
Uo3XX7SiqyHvM5J6iNaLNewXtsj7Q75gZo7HxJfhlHBQUfz6rR80jVThRZ00nrO8D2oDCdNMH4h6
aUmjbsa5cJW7yethtbsYfLrDQnh0nIz3NToj6wal7L65j9Bx7Zut8OjMvaunvBme339M7UT8+pQQ
uuG54d1Ra+Z2Pu2AGmegPya1wuellz2bwBxLk/eDC+CgD7D0zmTcd3Yp9KGRc6u/5F06nnk/vy0W
gAn4SvFjobkECX76GKGwB7kOfvvcEFtjwwusl5pBdply9T44iYfdB9Hfl0914TVY1L5D3c0DNF4Y
UxkL1IJeLP8KQRJPqKrpg0sJDRa695frRJ8LRJ9epEBrUBL7keM4ccoWGva7qFHO85DYECDvCjmg
w/tJKImS6GYWq+DhjKCe+BnaRnW7bsNSrcY9ibzkckBErCCFppS5fqgz0ciEVJDpJ3Izwn9d3fl1
lCLLBwR5wSTasAhazZWpoopPLXOUcc+FZCd621gqWqRpgKM3R2Mw2azH55Sd2YiJXOP3gPJG4W06
E5YmuuCSMYp6iKwCA9OerK/Wsxpdfja+mBMIzEJ+tMySgsB+nJ3zZ+ikNKUfDtQmvXnwFQAW/m1b
lEs51AmUEN+7nlMkds5Qhu61bWXQKjvDuLIcUULj5mOdLTDixmPWzwAEMfizfwc+OzEOlI4L9dgb
4+DfhMBL2SaLO9VVRNkVAu112w5OxBZap8Cb7jr4A9WjqvxyLkk+VfrSyll9XlDbkJYvYwc+JvUY
1svCuwMPuPIFnuFUUnTxBmfY+8Go310JWRYOBtJaDA/DvoFEadguBR/R4jzw5LnRaN9Adl6NoPvg
N6LbR1NvTfcuwuryY9+XSR9XVJlsSFDTpF4Oqcvl+q0Jm8R9nMwJ0ohdEKb4GZNoWlyU9zf7qdVk
9RG9BLrgQHijG86Pt4aTrE2KZA+VQAuhmhT6Y0rF0O+1RVtdOqOYMRTvj3hqjQALwUuErhteKXf3
6YhDj3LoXDvzN0eNejPOo6vNnz0EJZe3PwnP/54UjmITzvYoh/RaM3iwT99/jBcqz1+tIiBIQGnc
FeB3bRIVJzNXzgRZZeTXjzX6pRIEZjt6xt+tyATWKCuHxtr1SdDmn6YhTLE4Xea16S4NJSoh4NqD
GZZPaafiQ5WE/j1yW1QX42G2/OkOhieY/ClXLC2FuAUa5MJ0k7xDUQqZDg57ZrIPW8gXQucS7TWp
Tz4UHc4t0nQBWWSn7J1lOpNIOLVrIdTdJu6GZofCxScmOH7XpU9HyiyG4GFCGRwn1ut7Gyd2Unrf
IuPouoeMDCjbdikjhy+pfPFsDb/TW9oZi9lO7pPF11vaFrmq+0Pe2ehw7QqhBtPa092K7M6F8miu
Wakw1dqnttaw5nQGluAYnXmJOl/wy0vUjUsAtWysGm8QIucTUy2cplYtJcGHUGYOZ0t2qX4AaTij
Prov5xhRqZVnS7JFH3FspTYpfQen9ZORWbjxFjzPfKsV5VA+VVERuId8rvQ6CFKd/k0iFn4rz6hL
Wfs1rX00lo2gd/YdOozOsFm5L5jumamdeJlMDfAIOQmOCrgN/L3jtyWX0gqqsV0fnHTSlkr2gq2l
KpW3PySlDRtqddkK9RjYjb4fa6O1eCGLX1cp4rU1XejpPnKMcX7AS+1ZjjkoHHafMymsSZMbEVvM
hd9aW7cRs3nI7W7GrEk8EgbMZWLyJ2Isi6WoU5elkDJAMGLjVWPBkcgimAglDPF6fbQpLJ/eX4QT
60Q5HPAfV4RGQWrWlJMzas3K9VcI9b4AVmixDq/uLWpay1TCh21naXPOLOiPPNpR8DUAFwMP6/Av
XtPxspsFfBt+twRfhtFih8hVSjYUdz/r4xad23q7ZDbaZdBU8ysLXk1Jg8uC0WOV5n6p5KfAH8Kk
2CfSDTEGHMjprq9afmupDQ6+XBouqn9fWwrRKUu5IPLAWeEU6deRlot+EUaRW3yJ1iKa7sy2bnkS
ryy5m6i96jj1/dWGcva3yetLACMBQgQv6DSywR0cjNRc1i8ZAGsKynIsnW6TzMil38AZ5fbrTmSg
DMI4olkAfpe+F7m4MqvRIcXa4e0YH1CgNNzrpM6gLBdzu6Q/zLwyD3MyQmZP2betfrpFpfq7uvXr
/okyF5lAd7LMBeVeypFep5kTXdrK5tkLp5teZAmM9j7iuNZHx6S2vW2aPrJQqpZjn8QtMAJVxFkz
9e6yoYt+4jBMqqcrmGKUV7jFHtDS6N5D8LC66cbUOnXjRUd/nJXgvyWpvJRZgGeGDG81K0VYy1ZE
q65ckxGMEWWz/RQF8HV6tbGoL9SK7fxxdKs02dJab1ublfi0pWyfyiHaRrk9l4hVV8BfbBBWojVn
9SGJGpMy92xl9j41hjCDMqlsa/dh9aa0NB6i1lyWL4tcHHltDLIx7rgxgvGn1/t+/6CCKaWI2bWt
lQ2fo0VV5UWSk93Yq9YNgXhAV+3Y2QYC7kGEzxZQz+ZnZnftRBe9L1fxdzTKeTY3JSV3qzjIpBFe
uCUO8Cr/ArxO6d8AUDLK8mLyO3uosr+zsHEkq7xQWujda+W0E1taWeRos8+Ob0pIn5rG7TqkFKIk
z6qPjbeUIt0VUyrn6SOp/TTPIXSvIUG4SxrbEZd+4WZpuGev+E4Zd8DSuNYr6u1zFKeG6wu5zZJe
FevlnA4Gqg/QUHPbbEoy7RjYqctH72trjL43XLI5ZiOhTwS3xboZO7yuiNIUYBn/tiLzzBf5+k0j
zyt+BkrUZTjVDq54BkoR2dNV4fddah+sBZ6ngMK5V47BxdIUVl3Fnjvpe9H0jJzpUEnlUnlakhXa
hw3IG/QUbte5m7vgU5GQna72QekYdndZjitCSrd+4Xg5YOwo0jmJoJf0pD0CBEoM9cF10RxIdwYo
Bqu+xmqLzPtgOAkqjR+tXORW9ako5iJM6PnCEKS7NqeM1G8wWfqR1smoTHtnptA4ia3ZlUUfAvUx
qdB+tVO7Yby6oN79MKYhjL89oTcra4djzg2ysfxMfwjPj8sSCxFpn97NBma/6TK05v09uoR6xZxK
lnxBolka900daJPvTjINA+R1ZMsGUA3+xoWMetBlcfc61Ux6MOPGogj4h7tkSBityiyCzMbK9eux
OqTPvL+sCukaUByQo5FLMkaj51UYTRlm7t9CENCIfU/BgA+ZQ2sFXJQjGDQavEF3FOOjLJoxb1gv
I1PtRTYq11quUW7Sj5zzpjt177OzGIFKoiWeE2PRG8zvDf3mvdXge1VU66WZJkAo4JlkKGaeYWoG
ht38O58eOIt4JuGW8T1vodPgvvTcJHI27hyRAIq7AAyLuft39yRqiPhIun315BK5vizGyK5BBvLV
x41oc9J/cgavvHbggjPu/11q4/XX/7vIr79HpsAur9HDrnkAqzGy6bnM/S4Hadc4gHauha2pTeIU
MdPcvCcAT9so9l5fVKsmyVYj8h779LKxIvDDsVVmwEZuo3qE4ON+suuKX7E7cmz9hjQHyj9xaa7a
6U1hrOGbGk0tnqFZ1yvYdpwg7NrrnDLUT1C97dAKmq3DOoY6OjdfX+3r9vCRdmN9fHS2+AKRjZ78
4q8Z+zS1ej1M5mbwPtEsJ8wge1BG7o7yipk6enlfN5Ia15GnZJL6U6y8H/h7moOM3TXITD/664Ia
alb8oa2c1g12huk1ZXGp6CRauotUJ5HM3ZxTV54+RkWqMx8AE8VzPgW2eLb8FJmemPJarSffTzi7
twO5bP2B9qS/IHUb8qVqTH0cauXp54fnOc3mh7FK0crbN2nI52bCsVLnUA5rYMkPzuteyYshksHF
v0tOI3PP4yy5U/Ih3AAtgxddXnLPT5agEPWA51aE0xb8m2zyjTmkCYODe2gJmWQF3+VlRcKAlA2v
KRsvAySEOM4j9yvfK9fRL8J9ibO4rFdONFRLe5Bua6JDVkVuVQPqHFLShlAxjfx+JsXAF5xGr7qp
xch/13omb+eZs0WqSJDLr26mUgLUwdUpGN3K0nZ69JtkIQpIVqX3/hxhyov94giwDnHYZ9UY7qqa
K7beIdGZRMMllBG9Wr6Z/lJgb1I4Vcvy8G86GZxF1hf7MauId3+s7kA59wBujeW4cF7ODEB78Egg
EecyUY9OFsJF9SCcOZv9A0glPfUlSgeWyEEfGBBdVNJI5e18ZVpYOaA7evks+NlZTPJVeou/5k/D
oZz529Zo6/lC52TzpWeD8/siJ/sIDLFS5JUhcCuBTpGyWP362umsnt/wV0vHsJM3Duyr1ySLsryq
T/ZjI/oE0eFEKD5DvabeEsJysobCc0tSlIlVEvrWNbFTswFoVhGH1iWCR3Ms3TknCZ+WocRUOoiS
cOcNIMZYZmI9vXhj7uhUgT1CPd58gig35a/3a8Usv824Z4lxNSdD3+c3kYOGTBa3I9fddVAmji8/
u6Sx1mS3JOCNsr0/d16lFVAMeqDigCSQ/x19WouQnMsw4uUrw1XMym+gSPE20GfqNe/tHkmN7etK
FrIlE+3kQKemq1l5dRJ8LhUNDPc0XEqyCqoTkf8de8v+MuZOsQL0+us5JF0DDm5PeKmzVFD06AQy
9R24Yr/70Qp1ybMLDqe6AczarcnetaHDNf6Zcwvx8h03mgONylCR/zZAW1pBT27GnUv5xUxFkaab
xFudbLmbA3wbyL2mfBL2tyEJSU1c9OWIJM8GRsihfFQw/LpoV3E7LAT7ltXiUwaBF40WUrxRXQDi
n/imEYByA6wGfu7fmby+S9EVJIg3ADJQ2NolL+amqiZt/6I11dYE718f3pyGOH6jecneJ4Wtvwec
3+A31nTVv5g4ZCfqHZG7rm3kVYJw1CHFW0xulFytbldwUPWpjLSk1OHfLYtPiSWiG0f/6DUFr82p
kW76Ze2dILbs3gw/jVmQzm08mw0Je3dVSWRfzqLRpzw1lE4HDtSJ+OLilslLoUz2t2tSf7ghb6mf
vIRinkPxOpDXR1xpgq1i3L9GbAjOqwDFzaYb3c/lq8EqXxONgp5BdoMBjFk/Y+/3SDLXaY1SNSQ1
/mjco1DRMWc5U8WbrnI71W4cWEXGQPRRP9b4cuCMtuQeiRNv1Ie8s3WZcdvMi96TQKPsMod7aWjq
epcVFadx/7og5IG10Supm/O5Lt10xYfMdqogPJP4OgnoyeVgH9jBSCVofZnTtHImqSGQr4Z9s219
njpI04XTMLeYWWG4+gRVE4kXMM250M9+Jro7ju308HRM0OUJAAhs1Wn6vR+XFkqegFTVq2ksyAHz
FMQBnKT3hzqpC3Ga6DSGsNUjZcV/T9lBZtrjwwRX8r97xCyXtt2ILnHdW8gO9O6mN0S/1DGnPf++
dXuXV/avcXz/WY5TCB5khWSFAHRoHgpQHY59HM8nk2OTvi3SexpJMGO5B6ZX7AH5Bs5OIW97dp1/
HxB2JRIHukuU5GJ0krOAvtC0qtpM7kCVclGkJTf+ZbDC50xa8+Vkvz/BE8YbPcP/oezMduNm0jR9
L3POau4L0NMHXDJTmVJql2WfEJIlcyeDEdyvfp60/5kuuxpVU0ABhR+WlAvJiC/eFeyWSNKLZxFd
zZ9A5lKXdtZSX/7w14ox59sFtF9da3Wc3WIrf9qVIt3k/Thbaxk3I2Ltb7YlWRo0tdnsR//iHf1+
p/OOLkF7eFqIOyPb5B9yptdA12YK4vqH+tdDNTPX8YxjuaIdYUcqZsElyO1x5ckMLDYHRgstv7yR
Ulj9uEVTz8l+5zRW57CVs7SsEUt9z4/zfKTGuVgtzpPR/IvPEr+W2X/+If68jFw4Qg8QOuJvwMn1
J/TEvtsP5qJNZyL1LyvT9nMQEsppx3uC3Eb7XzhC/6fXc5AbXgznyOfcP8BZb2EaITR4PP+17S0Z
3Yyh3rGydiEi5+zfgtYcjAm+4YMssnDzqP7DcmDNKUj0VJTnX9sSQ/LlanhVzXPRqv6yYfzzL/QC
nP03sAY+G0A/4W5HlAJT/A9Sp3ndlkJuTkUfAaJ+J/KaxrO+uZIH5t9b6i4vxaUjdcklUoJD5p9L
XZOazTpmbnb4NYpMDugI95HZN/zfP/9Uf0kx/u6DgRXyUiTdXGznl6rtP4BaXYeXITJT7eVm6rlK
TGe5qBFGRH1j90NtLRw6gf0Z2GoQNunGaTEcnGwwmhO7NRKcjJptAfJzbdpgD/pdkzpZ1h1WZgOn
O6f0dhoLRcUmlNNXhUuEY5AsMVL1+J/GzRwivdNd1WBIcIDaaFc0Osu9C37xeZXLYcS6TVvKYZYb
XFBTgGRmpE4Jk4heItXARup6RRNjthRcir8GFE/j13J6TOfLrcCE7rNZuD+XsV9HjWrWWbrnvDFZ
ujkaXsaAmRweBtqO5Jz63JojP8CI5Y7e2VL1ZZjTfq2AAnKUp10XvkHoQKWGhvD3VsmgLWJXeHVJ
qv9fkEfPtkle4q9B5ucEBbM28/1uvX/ZxL1+AlnibFG56K/9jpdsKk4V01GHrSiyqF4axXkKPL8u
62eLsTewzu46BLa4Kl1du4ABapLgrOuvc1gwr8rqsfyNDbArCIwHyxCW+eBjdtLGLpv1Juwt1EPm
HVp24c1J1pMH1D85azBt3RN8w4XRYgbEgHruBgWJ8FQI0OYsRoSEnGCXy94waH00GDp/rBw9lX90
3IU4NAwR6+Cfgc1Scd8GQVnhHmiVpnMSZuG4uLyGHC49aVFGuj4qTXOTK+3lIBNTxGhmOH602ms6
X1cBfqqN0s9yLjhN4xaCFyXFVu0JFxrmd1dvqjWPU5uBuyWPvG3kawvyoo2h/4ty+2st6uHDM/fa
b1i3yx2tgq45MkX/nLMAvi9z4toOl03n161R/5wGW68mBHcvAxQxIpykjp6TlYz+YN6GWVVmOFfa
FDyxiHf+o2gDrd7h68xIm8my+dFZC6eMV5qT9oU9WYdCt7arRi7TASSje/Cki4M2cPKzVwy1DmY8
yaeUm/pgZ06H+cM28/cSw9prphddvARGylm0toY9h10gJbN1Tr7Qv3UVj2NLC8W1OxcixjuQc3V1
Te5Kb7EvlufxdivrQU/Yu4fEJ6yl5o51m+/4Qx/J8xAnaWvZqZnUkDgKCBrtS3aYujGI82D27z2R
9/D6ovgoyFqK61xkNFm2bezgvDv6m9nsVqoFZdgKx+ZP+2sb2WXr7Wb+5JXPeexdLjgwzDVPP/qg
IsN2MeotXIPSoZ1V7x4FMQNbWAPRKIxqXfaMi8F/qzXi5wJrbJ5m3ywS3Rz0I67avAg7TbOubWC6
nRxU+6lKL70HPMRGlA9W8GFA9XCeMYTxQDNpXuzE2mqJoZrhQU02gANLQazWZTxaSq64ZUguiVIv
SHP/tZjMYL1CgTB+V5jRjKQbxcAxp6BzOJwsx//0B9qeYy3V5LEJkCPEtjGU93hBK85JTXdy1EBj
UkqJ+5teKnG9eLZ+Uq5xuUNT58KhZtN8XBhnb3Svmq5Av7VjUeGZiql8qj+MecZjs20+XpQBXeHX
mRaTz17TlojGgu1NqbIzURQI5IMUUXHn5jWuRhRTcqQCa66WoztmfRbqhijOq+GxEHOkirCJ1NbR
9onlOsqllzsTy9PJqTG7gPS+OPP6XScG4GwbPD6TGocYaFEvsK01kxc7a2ehEB/as8Bu+HUVCzOZ
Dr2NPW6s0EBUEXEMjgi10bLfYKa70DLrdt8BFISm3gz3i9FW9ypfhyqqhiF77vO1fyVUmBRrKimX
KDUkbvKS9wfj6oO58eAt+RbZiz/fBaaiCpTc1PKtpHk9hORpXtquoMxETMZ9AIlwJUzpY03X06Nd
tPab8t3lugTvn6Ad7JEXRQGdjjTgkD6VXbu+Ri1ObVTBm9QYamKf+eziZlf9nTu71Y6F3nWjAEPV
YTC6/A6dDtqOOZfP+EDFnjRsY1+KyX2TVvo8c05+3ojx8XE/kONa9k32ufKF7PPBG8eEMXB9HGTg
pKG0exjbKhtCPZ+mKzeoxL5nDjVICFHBc9AOwbu1COuplGn3PmH1+sRqkMb4RM0bG2HBXmeniPuF
3AnmS6Tlcztda1JV3za9a/dWTWkfvWGbfc5X3WYvW1iR9LLwwYOcyj2QsZRGNEyX+8oZ5TPaLov3
P5lHQ2/JeXct9RVcrr8L2lwejLUOHhs8xKdMlX2yeCy5HIOb4tza+nCUoz3ftSqVT5KEtu9WNbE4
mFhVz/ba8PCAad0a1jCeFunNV8W8WB24jd/uU7exY47HKCyBPYKrTZPpNYmT8h4XdP7sA518xco3
PLHhZwceNu+GJrgBDZNb7Goa6q5huA0rwotYx/62thb3u2x3W6bRugMEf5ctnaBkU9T6Ts5l/1UM
o03XnrNhCA3s8YRQiX5zremeMmsLGtbsZkksr/IPBpxfNInNvvWnzAKZl9qHlppo0K5Xx96KIFpp
4Db92BuBtP3ryrEmb0jwoFb1ENaBSK9nTWR3oCz1WbPX9qUe5Bu/kwH0FsaLaphgytErz0tQIr90
hFEcg06Y30YtHeeozmf9BqnP+FyY09Tvc7O27CjIDe9kp528JKo2bXBscl/E8Lj2RpBajp0z2DBP
l9tAKndjpe250+D7T6vWe3zXrj4PkiLQCaLHWKQxX7V239xaxKjee21Q4KxecNEleSDkQ0kBXJNA
+a75CZ90V8SabB1EiGlqaHtvUmp7WP1Wjvn+MnrocdAvXd1VfGvdnFXHijO5pLrXY3KJnGZMpxvQ
klJF1mhkT7O3dWvU6bV7jVwvNeLZYEQ8DRzEhxen4PQnWUfwijkug1PWIis6TNTtHB1z0dvyaaPi
GGPiuvR6MB5NFjv9ysfBh/OoXlsZ55NyxsdAo7YSBU5WBzKUWprVVaTZwfJYWKhmQjO36/tuNbRt
P3PQLCPd6039eg7KpY1MCY5/g4Vtm2MEclvcgWwdS3MoIrIyquOgrYsqb+tVc4MNQ3XT6ksTg9M0
1UWlJUynuR0GDLdDvLqlWxNYMaqO54HCxz4ajdVsEtsY6/y6yi+mxqYF5o22YSEniRojiB+P4vAD
mfxOl2QQhTdVAUwal0uxHAjAMPwY03HuAYnhlb6qMimgI0eHwnFzhv12B3M4a5gycZyWdEGHnl1Z
QHFgdi+G0OTHFDCaWFKs5r7rUsNKMuK5fnrll1zrIrh5pGgzzlf3gfirzmMwG0kLqCNW0oEf6HSt
WIrvLEK97ya5qMmtzHpjCZKqodIwT4S5dI5zY2iTOz5D5jbpoex9G1/K9G3b8uw5y8W3LBAUpXNM
aB5ntB1J6qdyr7N56CwSroT+8rZTvZr1WVrFuJtyGUSiF+QZeMg0aUQkIPxRtrUbS+nSte4XNuvr
NDTfhyzddl5XQ+NlS3oDw+jT1L6ouSfAZFzsu0Dl1qOHgEgSPQPWw/3ADROih5s/jE5U96JvlZ8o
z8uuVdd2j2OvhiwZl2xKr0CNM4+S+CW4arqyj822r3cVATOPLTXzSTDk3alKHe0G16R9MgWkZZcp
yOuAY1Fsmun0Rq/juN8W06yx4LMJx2Tp9yoRhtud0Q+SbSfknIaBmnWctRWuZNtVtDcQRXdpT0MQ
OV4p+hUWyuU145FQoOIjhffu9yX8Wix5KOdwWyt5Zpdn8y/cqo6LkvmCt5A+sOsUu5ECwmhsRf5S
FpnxDeRt2SHaCfadHjQ74v/LO63UZTQ1bv6qt81zTXEGLB3dvp6Zll9xGw1446yu+2rhzT/SJpcu
YSqX0o8KwNFjKkw+NLWfO3ymU8Rh17otOZYcp9kovle55X2r0sx4rQxrvp5gbmNH9N2VBWT8Avhu
Vpc1bRGhVer9jZumpE3B7M+Xm9D+bleXw/DaNpddezHVezf5WpHUbgERCpjcuVet0xZdpGSxDBcD
eAdY6FFXHFk160joakXp3BA/ab7neT5UZPHxHsKShgA/qvi7EfAX90S+CueqcUfTi4ccISfuf7bv
YyO64Yvg1JZHlbAs/RsbL8kAAdmq00EjXCAeRKkdaEwxny+6gZ1Bos4YFqsm6NVYyvdx8gXbAyfP
XTemqKG6lAx/qDt5whZq1KHMGGmuFzWK98ocliJSwIxTWEz18n0YVp4VHkrOaaMAxfyYYK2mEEZu
Stpyso6A1BmSqWLZGOaRjX7aSEjTXePlw8leOb+FGuPIENdprzmJ1hO1H5EC4LwQYVF/9cS0RJWy
FNkKWq+fx9kzHmHX/ABVEDNc6A5zTm4sQ9WR1a+dk6XP85JRLmD0RMWhdWfM8IYWjelFibc2uiMS
KSYcBihSuIlwODd5aVfTLptcqJSmisqKIU0ml2PsRH9VX5jM1BbtUq8tHtnq1uyMWVF7odKKJS1w
u43oL2PM6nWv6WbZ2rfuaKV+WBl9Yb2R1+1pLQkM/lKmOwizatFvqrxzsVRz2l5sEY4bLtkx8thw
nTXO4a/8OhxRc9tr3JLY2VSn1U9NS4/UyAFM3NUT6JAVLsi8g3EnR9EXr1lW4emLZx4VaBTcOBYp
M9PSd+6wy5jV2qsxH7Xmh+pJbXCSHP1T0yZOD9f2mOom3MteIJQayAhYbU0v78pRVFwHW0MuRerS
SBMP7A2d1p3x2WgBOXVSqLJd40Dki/PqwDLlj7/AWk1cCAdKWS7QqGmkizgRtneh7tELXHgQnsPN
+8jsVF/cPbrqjeetN1RQfB3FnGsElvgAXRon25RsdbYIluPhZcwBFPzrgYFyOetloK82RdSKGsv9
BrvF1WLLK7vy3fLHdmpipx7GtT1ZIx9vI7wNlYWKEL1YTfpoDY7Awe8iVC2soz6O/dqhQyoGZhzO
Dlm/E8IvWY+1oYsrVEg3JmIuRncRsGKuQcEQ5dv7YvCadRWgsBNIaoEzXo71TGJAu9gFtcIzipsA
7KDt/OuN0c9PUq12U1iwiSiTMTTsPrDJEdgsew/v17wIf6yfNdQ1Q2h2mM9Ce+TZSVCbNB96WzFl
oX7PZZV0rgryeJLoVJZwM3vIxw2n/E+V/TEosunOQR17AAcurjs9taLKdMeb0ljXJhFWg1hrCiCC
hVY/lsEye1cYNzcvtFqB93Bp56rdy0FHxbj4Ym4x50zVh9j0tGJptQmIcNlHx3iwtvVBFdq8MCBo
dcIEygkxLYXj7KVrD02cNv7yrm3pspL/k8298eBXBVWYc9G23yUZYzJUJekKertpE6cRWRp5wjhB
beGYO9X0kWnLBXFhojbbiGC9bIdPa0q1XTMaPuIcsw/aCM9t1yX2qquDoTrva032kEFDTGpmXQSg
SDt7SDyROjdUb4yxqTvj8Ir0AdlEKAUquwhNRz8xIBkmuiLArXPGybsJ7Z45/GaBcCONwaq8xKvc
+qhlxPEohNeYK9DWCWyvkbmOKqaZhBwgTxvyPb4FLoy3ZFpooa079KLuy2gEMHvfECxwb6TB/ajp
HZ9zEzvXEMvdysWO7SD1g6REW/GpIV4CPCxFdq2xDKtvHC7n/N4rCXNi6rJMYpNz4R6pQXSKd5ZI
a91bk10+dLOV3iCTzD4yafDNE0axIFdLR5CRbSNuQRT6/Owvzng3yzrnI2Bjgx32mo7V1CNXaqmc
4MEAPvTioOzmKwPQoohntDFfZsvGR+hUyj6QRlMiT5TOY59m3W4wW/3VlcoIKWXZ4lzWGwp9ta0h
lqP1jKfSLGJzVBOmLgJyyOAspmC6ylySKJGKb8hBs3ReeLtBfZFGcBqOROut5g6GCJ6V5rVCxdlk
TSy9Gn6HIhyEh7zQygh3DbN2VTfWKMbrzDQmP9adTHg7hBDiaSb9GNXx0PIpUQN432yZ+1nYMIDf
9tpl4lVke7chM/VahG6VBshRqr7IYzb0EuUVcMnd1oAAhJsrBKXDEwK72NKbItn6hd/JHOR0yEYa
EU+W+DFT9pWYqaJzdXDWrx6rxXRahlaKuO4n/0E5ciDKQ3OcngNBAQpEZN2NVdNv5pMS5SETovU+
pK81OGlabr6vdVEdF02oO7R6ZYQGzHzDFUNqQ6u8YI0KR5Uy8mabdLVxXgluqaU/pMmYF37N+iut
+lQa5ursBnd2XrQ0F8sZ5Io0M4QczRpS3Wh8LQIUD2T1GPLcoTDRE4/MUw4FgYmroU91p0kao8yf
KmeRc8S+yVTHfB7nluz9y/fm3s7WDAxtmV169uvGeu1RWWThNNZfLZzZr3LoujAvWrBHFJUIpbKJ
W76WXzNtJryvUosWaUweN3LE3qPAXb612ahdyZKHOpZF5d0O49AdB6fH6yG96hpcwDtoqe6/gBgX
JHe1mfsuyMpNFltXD5NczatKdYMZlZNPrhb96Q3SGcrIQk8p/6CsvHXjLSDrJ2yKYNm3jjnVD7hl
i1gCbsWSW92OessZE8YX49SuXY42cDZe83RdXoN0MEKhRh3rpFMljV+nP5AV6zHth8Ozz7i/N+zU
eO9QoL/q/AolKAtfHJL/Vzw3/s0Cyb8X08BT549vCJSHOzHqaxr6Q6cbPAfbXZBpRCBKw2727Aey
5ZihrNj3EKfw29dzb8ovZGCTiLRwUKG3tN3CJTe6F40Am8cyt+wmskH1r4RoyWoKUVpWlvV9HUH/
ZVIJ8CD5zgZVNdQ/+vhZvFdOtF0jHqStOtu5HcpLOFqiCPNHmyR7/M+IBJa1bHq4BgjH7tZekdKs
+9nEq2HGVqcvQ36lj3lTblcIudfhOS2W2fnutHZXHUrKtAY7Sm2pDxrRAI49SxavCjULnBb6iDIw
ClePEd4ZG2Ojr69FJCtX6svVuC6gmKFrLs7OttvZ/+aSScOi0ouqpiph9siQcmLmPHQKsba6WYag
xUZjhRyZMR5V1YoXmocGGTsB9OuUi+5T77XVU6Tz6Aj1EiXmtcphLIusQi0ksvQiIuce7KFBsjLb
9P5+svyBI0xhLa6UL1TUpVMZQ8T6nPuwDBXkipZlp8YuVjOJAkaiC2tU/ftYbZNBOW+ZiWKN5s5m
JAs3kbMyHFJskmUQgVhfPontZnpQ7/Nsmbz+y6hlm0k7VOpX/BtaeM9dTtqg4DxO5arS2iXeigTS
f1U/84f1DfIPA3WAVxaSE5kewoff6f9W58xRLiL4rpe4SP5ivU23cqCfpNVkqD1nf2qbSG9saXqh
J2tEmpQu6OzCg9Uu3nP5k+j657Th72wvb4t+VBe7KgkikIdwRb+/rcJZsSZlhfdRdeLibWp+CT+a
Kqi5EbUOuuxfEJW/c/KXV8TGzbdx8Q5D+f5ZOQJo6NOgkrWfza9XnH6paojZl1DzysvtERHcpC8a
lo+ihKzc/fzI/1Zew1PX8L//vPzO907gvsny4b/+87f/uim+y051P4Z/+lP7z+781nyqP3/ot7+s
/uvnP2ef3SVD4bf/SEg+HNb78VOuD59qrH+9i79+8v/3H/9KZXhaxef//l/fO6RXl7+WMY//lsqA
Z+k/fn7Iv/78b2EO4SeK0LH58xd+pTi4f7vw2Bg3Ce3U0ZL83wgHAhxsKHtOHigCDOdnJ9VfEQ6O
8TdUBC4pPxfBD6IX8/+lONjB33B8oK+xEMzZCI7tfyfF4Y/7iaeJ8AYK+xxCdvAQmn/6ZGxi/nsa
rMPKWXUsMW3cdOOXsbZP6SSHHfq5/d99L3e/CPW/jyT4GTD13zw7HMLlFXGyYtbT8eU4f7xi0WUd
mngWvbE3n8k8eyvglEqtfFIpRFww3vsCnjGdrS/B6HzXLXDYQryvDayY1CxOm85n7jjX1dAiJlGv
nbXWiZrcLEEh8y8EUFye39QOHiovFKD4nEnBRfOFDvn3B3xcs9TV09QEhZgJiSeolLG3r855EeQy
5Jq2O9fOcWLgJ3ySdrXdc7ig5kvO+3Lbnlfk1Ixul5OwRYsV3KZiGCcGFOu7OtdW/tUpWlrU2e8i
zpbWN38M7qVtoQ2lS9oac/O4+bdZ4Q9JX1k7dcl+IqfQQkCYTc9tO4MVcQCMu7Q4mDqoR5Jm6/sC
7LlM9gWb2y51vIaMMYzRASzLEOXf8mBKItlGafX7LVAlgs8lu55RFMY6eGMkve4bFM4Yk3hoTEQO
GHXcYoWKCVA37vth0u4pGqCZipLTXYDd6TBujLI99VtRPeoJAQZnD63lLm16QLi2XK3PtNKqT/Zx
9MCcp2JiDpcQE0Ci+zBRvlc8Kl/Wu7xpv+SDHVxRyPW62eKREMqwy4yBMawGT7eLcl+OerX3KPu4
JhkluCrn9MUAjkRaECzgLnxBekD+MnuJth9lIXZ6B6KIQvwItPhM1IP+sE1iTpptahOAWe2mmmvz
HS6k3Kertef6BYe+68bbTMefXE+tc1M09hUozcdcaM0dtEtx7eC8JOAPld++KAjrrJq8ggdD771y
SouHXneY8FKCKLUgtU/+WnsXxTEABdGLSYeCN+rzMhlKjcpfM81ZskmDhKh6LqpmTwBCcBVs5luL
JSMmBGKL1pZswc1sm8SorTtnK2QyDhvCSEUgX5HL7uxAtoRT1fVJJ+AGp8rBhlOP4obgaCLz/PRH
6eacxxbnTa1DHZFr3pQMIPlwEG7TEcDXICrLDBJaXO7Q0jewRGOPjDKDFFM5cfB1fO97623Fm+lr
LwBf1q2liuoaKYzam0KzTrmRvUFr1K9QWjpJi5L6WyRMMExOqmIBZs9UbWmJ6QUbjDMGlYiC1fYo
U3EO9FR865fUO5RA5yAwWROrxquuNOz6zFCkI9rk6XLidW/z0rCehsIr+XKcBjlBi8+j71BBpYPY
VXXgvHskC4DnrU6kj4vc2Ut+h0JzSDynZblpguBAFCj8q748dDrGs8nKaoj09VB36aHIL0YYV86x
NAYVp+gPkizLD1LCjuEuSR9qhONnMm6cvck0edb0YPvKMDB/HbfUvq9XQyazzBuCSKc83ZuFaIDq
7hUI3gmQnjnfWecbO1jtkaxJoltNL90PAEVWaGnjO0Vpty5EXiRqmTD7kAZrrjfF7D3bq/XBida+
Jp3T26vOHxOn0jcVmuUw3E8NQAtJizuLrM697s5+CKUA8IjoWyWq4ARdjUv/MS1aEGXSdr+mqXpp
1qE4rDminawQF9sEyFSUzWn3YrfjG8oGcTYw8x/QanwpLbN87jNX3StrTM8dxYBUDDRF1E3KSKrM
bxNlOLQYDQHAR7eadz6VhCTxQrQW3KswCkJci6Kt78wSxMzrkFWkrrMmZgF7TmyGEZmpeCvnRu1x
rw8/UoTi4MVeduvYQg9pIRmRfQzday/yb9CJfJfj8DDgDd7nyrFPlEmTLqDpt0M2P2mm/WVx9Bcc
YY0bocXJoOD6/FAxJVJmX07GA6rh5ejUpnHl+CVALwvkp7G03sngAT4QnTDCAHEe9VB2NAFIVJkZ
V4gCuBOnsTh5TKZr7BmyPlie4LlWDUBFqHrroFstZBwOIrj9FAFgCIkmbkUPgMYu0ENb9mLkZC4N
yFx8lRvhGDkF5m066E/dCu7jeLL9YQuKObbBtBLdSL3y2suM/QAV7qfwGOawmnHR+93JFnN3WAJO
UIAfqfeOQrbbWcShxhMpxSbWVKNImsGSx8yRRgRfNMRplzk3vlWK+1TW1a2NWQE1uk3ud2rp9DuM
5veNtvMlcfwxfVKkm0XkGU0GdKCYL4bq/Dhsqr3PytFIuK2vQMRKlA0KD6zuyHUHvLTFY77glnSt
qUsax3PiJti0ZCAt9a6TaX/5xuojpvQYeRK9UbnjhlbQ+RBdZnlTiSD9QbTadCdTdw52xiW5lqdm
h2ptm7jr5zk07ZWzaVcR9R6aWx1cj2n+Y9ZU8NJJFSQae/wbFUndyYSnJ3ichu4TaGolYIVcsUeQ
TuU6Fj5i/ZupuRVwhe/aqigtR9R6IILi0URFf8xXbzxlkAyJQAefAMR+5k1Wn9XSdInrzcaOMLyj
9BTRjFY13IHfBTvlNF+k7KoQAySJAJdo18NatHqU1bWI28Uvb2pdz+K1nVyWCTzooVMHlAVp5pBU
iwZbXvkQqJboL9dQW74SXxDWjr5FYx3sgqa/zYlsO1czZNlUpdc+O9ANkwFJ4YvTkAM9sUmOZVnF
taznR+E1YqcROwWrNG3qnAbVA6FUCzmqZnqtDYH1xWLuiARZ4reO39t4wZwD5xqZR+Uwr4RJa3p+
6GbPv+5rC9bVNtIfo0dMOnlh3UlTF7mELSSKi/JHoUhGKGhgOvVGHbwUipuUJVtb5jy+ZIKQ2I14
ZHkodFk7kZ+hpUAl7R/WgUB4zBKoXepW2Tu40jLelLvc2L3Wh6b7w6ylbdDqRbAn2p271VEtHhND
wU7p2Y3MDTDH2gxi5U7TTmtKEMBqvAiTHZstyXXOYIZ9XI+aeAWOTBFPdt1B2XN6ypdUXmfTUn7J
tGLbKeGj+2L7O8lpgfHpg3HZAVqUxxYw7N2ui/Q0V6761KgKJbC3yTqiyrv5ZsbxsbecXD4Qq3Q/
0C2I4Tl7nJXRXk2mT+4X+Rr7wGqhRdOGeonZ0WMLiuvgs/wkYzb02A+78tQZCD/9GfWpDztwTTCb
OrbBOuw3x7srUiNAG9lFpe1Xn47do7emDuPg5e2Bvh3ozVEDG4QLiVq58gAaaxeP1sypnyCSw4Q1
/Uwg8Zdqcoprsq8etlZ6T3PjUC5e1O0RXuGD9PbuqGySE5Fyv4hpGu6zaTuQvnahwOWHzHATbtII
0wkxSaWTspbm5T3SU9KjxDTej/6o2Ng23z+zk5Yv08jmqaysY3Xs+9PgoXiiZY8k9NL9TC0lbhQ8
z0tRZMEXIMSUSWENoi2bibMUZeve5WY736GCxwsyZUseo3wNsELNIwg6h96Tg6IE6Wn56kmyIpQ5
1zHFDEWIH0Se6d1jINTqkrW7u0uN5slWmopMo0Vc3JfOHo/OEYdu8VgJ96avVR05pkwGT0OUa62v
pcpR/rpBfVUa4wSlhrU50KedI7xHVroiohCHVA6PnWzKyx8CHPECaX1Uo/vWpMPT2on7jbPYTV35
34Vrva2zmz91QZ5CUJg3ld88CYbsY1Pkr7W9DG7EO4uLwKhifSZsGoEl02TDzTcrlcG4T/NVWaSk
9htCRHXtjIciHZwdxFATdyXsodcv4nZrtkfZtT6VBUMZ1mpxIz0z+L7sO65kHZarvEEmJB6EiQV9
bdhB7VEg1OvSDw06GYQRdcbEuEkIFy+7opF2dCh5MrSNsBzWOs6sVMPBr8STa1eoOtxU29MZgD0U
eU/WT1e6Ug3hfnVzlQnEndi3UXqohnzoyTfv0P1RHmDn9m4eJqJJtuGQGd6M62H2dzUe1od5ER/o
0k1SjgbFsQljsl5CCjrBEKFfOU4IPM9GYIOdN8CvJCF984SmDiR+L7d2g3hlrqEjS387EY8/NuH/
Ye9MliNH0iT9LnNHCWDYD3MBHL6TdOfOuEC4RGDfNwOevj9kSbdkMksipWWuc8lDVTJ9Awxm+qt+
ioc9Ps+5ScCIhBhGSGjIubKJCHtecfJsnMoyMJMqxrlGZrpAXys8DVyMl+IlPXbSHpytkuXVC14R
1Ydmdc6kdL7cvnpZ8vIDXNe0YWZoJ55urzxtoY4fUbbufW09fxB9NFTUWQguVGm2+7JuneEAS9QA
YSSGzZz344z9UR+80oyG/dC4e3dQ9jOgErRjdSgHDxm45tLjiLmE/a8IFECguYLlOKmsBDMNZkRB
Ah4oq/rWdL+mSMrDiF8LH3Ii36ZpdO9kLNxPhbnMBgsvvgJ2SFgucvKTWrR6ISo0X9O47wqrB6mo
X9vM/Shb9SEHk3Y0Ku6GZOEY2c/2QxKn/V6YuvZKagbeBkdyWVhPveuQSzOTH0SU51t1Xekorcu9
OA3ljobOISjQoVGIXU6zkKKz6uwW2sGZAdqnguIWV1RfHXr8QxaJzOtKU92t0Oqcm2/Dk2XxqtbM
DhMeK68lPJ0Ddzzynt6s+Rmw/bwtteqOw7q4b22J0ylHnS7kfG9Sm7IlbN69VSLjlAz5dDeEWbxT
CeN5RroeNSXmHAgK6zif8xLvb9yq0/o1OdywcOPTjUj6ghuPDxC0UXqsiwwvsM2GKE6znSvZAqvy
PIk83XacwxkK3rvQcG+mMuSR5a5FEcJ6wumB5bnnRw+t5ZwAhdzCVegZRUXnZVSMB72KlWf23MN5
1K35UGAm+gSPAE7AyZneIDcvdda9kHw82lnLhI0WGt92K31TcT7fKPQTAEpIa+Ebeq0+dclY70Js
DTcgyAXTWK0Db1BRVMtZ9ifmsvpz0cnvtmkz/1vD/P8S4j9IiCh1v5EQdz/b4r2c/ywhrn/wbwlR
M/9FLEV1VzUQgRuX23+LiOa/HByBwiUXpxIAQjX8Hw6syR+BZ7VsFSSGRqiMgB85lD7+v//HsP+F
Mo2MopOM0vh78/9FRMTSR2WzwYtYtgkA+Zukt9hhUev9kuBWoY0Sf6dVTlRcYK9IN4nBynaDBik/
2dZ0/0AjXAX2P4uJvDLfCvKpaZoWsxJk0j9DNO2py1IlijEFdQWmADtW1Y/G6kObzoQaqCyNIMT2
BqYkP7tigLDyp1/oP4iZ30J76IMqXWfEI3WXfLNL0Oyvr98bXd3BgGQDYNuV6pEwMHTfsbpqV3XS
fWIVyX8aYqa6kfWVw1Nfa9Wu79T/ZVH9+j4YC9FPQ06TkYT49j3AL5lYJBjLZkVojI9OODsbE/OK
ctMTnETKq0x5+f1n/zb7WF/SFljQV964zhX5bfYxqlXeNLOS+mm6mCdVz+JXHlTTkdMeO87fv9Z3
lfqP1xLI1BSGaaiw3y6wTk4ScYSTZQ/a54+dCKs9D0cMy32iyF0r6Ra6tZdO/fj9C/+nD0k9Hx/W
RKfX9fX//xOktaM2COinhmeWaId1C+cgTI+6VFb7W4Rr+/ev9h8+Jvcx9w8lYryc+e0rrYded+ZM
LyASWuZpTGWGcKmpG+pYvmBouods/ap//5rrV/fXO4iSBshJK3QVpJ/97QqWC5pvTv+HX6umimhQ
8eOlrBf/8DJ/v1ENlZQioF0GIaRbv320cU6KQWa4oTM2qKeu6L5SPLT0Rkl2gCO0WUbuLa7DqSz/
YYn4+09IjJm1k45h3rb1nVVf6h2B21rm/kQVpuopGXz/kGDA11LG1LH8/tv83tXJhcIPx8us4wKG
HN8XBMT2rKRpp/JHiFXPNqZRGKKaOuxoRhpoQavZGePCRH3wUpTQ2ZsYG5P0sqUSNBX7GgQQ6H7/
8Lb+/h3YDIscVcDW4wHyvTcuc9So6sMZli04k/mkhgXZiN7Nppskif+p6eA/vZgOyIiFYZ1Tfn+x
BRU7liQNSR1M5gkpHNpZRFeLx/G6fvv99/33q3d9uGmGyjiJq8rkCffn+9NitUu5kCofFoy709OJ
q7eooQf+A1Pt75evTfh8RbCTuedp820B6kNNYmlYvVzETG7SWcl3yzSZm5wCG6BmpgseTZHFI7bk
Mf2H115n23+9Q/GK85JUd7LQGua3NagvwYTLms8Y24Kn25BgZxIEQCLfEpzuboZa8Oj5X3+vzAKJ
3bIeMRj8ftM0GjvhknSKHzOpuShUD0FanZzN71/lb+udpRoOiw85X5WSGOf7dA0UVbrwiYF8a8rF
MdLwJsTWd8ySIfSl4dQPWB6cu9+/qPZXOh7PbBYgm7Cuvt6ovOo3L0HVrpHYUf5R4Ra7p1CPKBws
MFhnHaGLvZJTWbcbMyefCGeu6smcW9FXUhblvlPHBTmNxBpEoCFlLvMP7+1v1zM/NNB2a+VwGH/f
z+hV5vZwwWZ/MetqR9FMOu5Sy6QgTxNMiOzSTk9wB+MLihEBnHQpD7gXI27jJfuZ2FgIYVuZTRU4
+pDsfv/m/nj8/OVCtFWi5ux4xLrGAaH46802ymRxUr1Y/F5LnZe2H4sfC4XSuFjxhl2XtFTUmyRX
uDDZJ7IN1JZWimBe8GOUbBBfTOAqezHYBOkwXYmjbYfTFBjtYEebLgdlQnAPVjSjaGFJstHDCBME
ZhzOdr4suZnrMvuqWi4mf8Rtu2xn6fTTdioLgU1PWV2hRk3xG2kZPM6TJZ2fY6GVct+FVorlpmry
aVuLtV5MzMK1A6Fm+TGa3SHZRuu91apphG4aS94EpL17iTJ/UQkRbQX5H1I4k8w/bS2ffXWCSOY7
9DZFpDwx9IIIHuWlyhZig7HUnRN8E8SNsR7ZffVL4WRvHL7kbaLqsg9+/8N8X5xY1dnHuzY/DqFX
/vnX34XRqIyLEdqQcpuP26LE2R8Ym8oa/mFRWJ8Wf12LDCbhkFrXSD7IX5MSqb++VCqHtodQRV+e
weTwXRGwbTxi7RX6mbpWziwtWcwRQlywIO32m7TXL9Q8EjlTw5HGPsjlZ4so3q1VRoz1IsuNL0u3
UNMZk3gXimcIyyINN1H6yTMNPTIrlgaf47jEQVwsvb+URb4TE4FJO4SGgVaU/FiQOBQoXmHtdxO2
6qqe8iCRtfo+dfO+QtV7VVvyQZ4TZtMDOWT892y1HDRrR+38uCZI1c3akm6sprmuS2KyhVxj7MPQ
rknbCWc8E6hIfZLpVrtLe5WIR+/ErP0Rzn4O3Lq9iUuDY3dIt/ni45WcVjuFY1+nujUZOsW+yCgs
hYelqO0mdJWmpiustnbYuuUW/2xbwavSlhccrocamWV550fXfKOzTHKOKHTdTqHRwMD3O03tVgH7
9ahqtuuFy9D5XZ0x9ern9KqNNc64nncxB1pjKdbeXRzlqELY3aTwoK6hOtf3+OeyB4S+4ieIzo6R
UQxR2NNys9P8qE7ljh7zu8GtG30HEZkkGtKd+6tlDlZxqynmaziW+NcYTTP6x3+GEqczEfTQVwaE
vLC5auaYHyyuk3NJJuio9PrWal1n2+pSP/Hlq7flbLR+bShMBleB2Fc0s2+xrjdGv8cv85PB2g8l
jWeOksPkvrZcUfexgqBVYZeHzZ0AO8onTX/r1UbbT64DfCAPn81yEhfoLR34UPGlpVEZEPt0GFAs
ioZuM4/zFri7S8EpzFo6Cq30RIbKvIechwNzATlBFx4jHI8Xa3/J2a4cv1LYFO9GZ9Aomg3rTzyn
D0naOd7QimnejRK9kc6hfCGdrmvPNf51il8jIbZ4E9WrAO6Cxm1CloqYjUXJ8tlOI/sxk7xJR2GK
V2f6cE/Wrg/yzG12oUt96jo5q3YG9Zi+xYVIjE64HQrlwDeYKooVdIrSHzXX6YFOhVkY+gkFBo9a
lD7GIuyjI4eW/JC1qh5vijJhSL9GzQJIU/lLJ3sSZBXRAlaMKOIxohi5L/NquBSLogJamNTNQAvI
TTRY8sgx2+LmTt5GzKpelbYPIbBDijQnrxn0bayChk7N55RTqreSgPHqlIdZhjKYeI57EwsXYYap
3kDiz7boc5oZLOTvvkTqUneH5RSXSYdR7w5heAw9wnHU4mU6tDST4sEE7oO3ZLINRiMyrqPUlDvR
MtLPe8C2ItL90YyfSpBJB9uNHuqmb67Ml5KveLSKA7Dac9p3jy5Ygo1VCC5T852s4XuGTzBFTszG
H+x2vlyDhxuwGJL6jfGazuQRWs5MBwl1Com6uIe5dKdg6jmpjaG8pOFyZ0p7ItyVvGnLV1smT07k
fhH4wavhzMeZURSLFB6cYQzsvoM/rDUbiJglbeXGW0TFrw9P405TOqpZzHpLu+GTbvfSL1R5ihh3
lRFNoKThniJF03fwuH8NM75SR7y5Zv2hxsmTy9zIs6zK8ouhcfwuku84sAjMZPX8yf7uXurLIz2N
6lbB/ewJTUF8xoSLwlw0VPVGZ0Bjuxwtc2y1e1z0jk9hZnOuCnzZWk0MZGRS0FZptIkt7S43Zn6h
BUdJnEZUxWbAMfMKmacmjT3BULvFVDt5QzHlhEscnVdQzaO0YhVyKSH4oqB5MsaM1ER6dUvoIfXs
JgSNp9c2ZyF9JYcqHh2uj9EEklSWCxsEk8g198kAgBiXePQgdO4hp6zusln13X4q2AknP504Ng7s
3iDito0g7plq5lfGxgODFcTfrz43+1ezB50dcp+djTU3ZZTZFkAAbx1HxF6px7sMchhpKSEfDKXt
fcqyn2g7OS02NuXWXQ8ZGAF9YUJXrxfS9s7N0pF2daETdIuGuZ4AWpCL4oSg+lpm4bFrc9AXEvCB
YgwBcdjKR1lxwSRIfRO1CSnR0cEMZudPNqZERHBN5Ycp7EdMTgoGH5KjRAcUM7rm7L9gQeiSAfB0
Jc35GVnz6LPGks9ozD6olRhgA81qo2BFLEku4ISNChpKOhMNPYtu0rr+pG3n2MSZc3R7gugyL3/B
CokZGBTJL46HtG7moQoio4q/+nApT8xmUcnxyD8YZp8/LcAPA7AcLrsbWr/VGgdbP2jxJouyLZjG
HbvmHf3ZMw4a8VMw7eeq4+Q/dHOClap0DiRu72PN2GvT+EDo99wP9X3ZyfRVyuaaRInpK7E9+6J2
Pknew83FanRYyBohLs1pYCWkgLSmDUKKQoFdJLcLq/N920DXNivajSa5s2BNGTgoSN3FXO/GU5Vx
uMDs7zlNdKGd+0je77zI8SrihoVuGG+Fkd1mdv0YwlfwKLhw9tk0/qLegbB+PZ/jSGPdKMvzKAbT
myJMOeTUfhGDYq4PVkg/JTpwZ1NMp4yqUq8qBLUg+XR2umhHuwiNsWK0DyQyrnrJ1U8SctX/1x+8
6N/saOw2kEp2CgsOocQyzm7VaCo8OLDgWMryySXQy8km9oy2mygSFxV16qhwXIsLLqLInm+bbj6C
V1gCfXDfWMDB5yXLj3BMko7RIg9x3cLkFysRuF2h3kBfZDjE4J1A9nCdCi5KpIvCm7N8JiERVl5J
HTJzD/zxMYRtjCkpCO0kaJiLxE7s68bMv9Mn9xnAGL+mwQh3VvE+kc7zs6X8UhOFRJURu1tnYJJh
lHTqGPgmu1G/K9lH+9MUPlKmcabZC1FGWJVXuPV7NGmnMXLlXRZmw96MDG2T6l2DB0x5GWsrucmL
2faHGvtRVYSBhsCQF9lBzR9DG0rCNG/mkTbHRjtR0nNDhzA2w5ancVniHKI13muyptpAPw0w038l
Y/wJOOkQrd9tbC2Ppkq8YV4M+zDRGIY7peUvCrSqVuTahqi6g9fR2tWArRW8I1uzZcIDpsRUH0CA
hlvZdDtLV55DTm1TOviaMC7sNLZYxEZcCPUGReOLlO2xS6rToiq7VhW0bw3Zar1StlE2b0fbuaAq
P6lF+EWgc2v2ZoByFBDGC6rKfphI1i+dmYMzy95AsG4gTDxVzIbjgSfsmrE3RsMgDtVmWxqEL+in
+VYOGHAElR0kSXILDSxh4EwNCwxpDD1l2pEVmNiwW51Xkq+K9XDau5KrAD7xLjaZREZT+9DgpmwV
LGYOehp44nXDo1TPau9Yni3Vc66o9yKyIR8hN9ELfNKqPg1yNeuP1gxzp6Rl2Kvy6EToCDCKufAF
9QpkJlyHPxLUniDEN7g+CkxoP/NlntPT4pQMk+V4O5bVpz2bCjGjND1XDjtydtMvTtFcbGcq7waK
e/emYNpKcpEqJ8J1Qkn2kBKUp4RTySPQ3w9rqJGL7MOoNveOpTyaRMl7DKa+tIxfib1iehfYM6Nt
/8BS23qJhXkPF53mDfpyQ+wJMgIPAbbY4xta9/vQOzahRLsOrNJ5tCbsXrEmtlWZLzu5yPToFDoA
D+chjhUbWaO5YgK/2pA5blVhrijz5YcxKce2ZzYXW/hEct2+l/nIvqELw6CI6ouSQR3oaPtGm7VB
9wy7OaVZz5WtydCDMndE87skHG2/q2DzMW65Vk36kbWD5c1KfEczOPsteuTJtnXNL0PLr0Wnsfij
I3mqVT93UBv8Zq6/Kn26arVrHGpn1p8UjRJqQYLMz3EW+4PWSWLry11v4y5VRITrIUphoTQz0A0n
buDSDGeR1zcJD7Ajne5kWjn1bHheJbA/WThuuO6Wk0zGtx4Lmg95lnWO7cjCEnq23YQUbKFZ5Z4u
oU/y4/JI5WVPNjm5o3fkDqT3cRqHwauhtu7InvPUmW0lUADD+lpbT57mxIIRtgZ0TywtTiwr3KRt
RiIwLZ6bpdvbjmQ5Y2Xx1MYO8DmU59xMFw/dY7MM5RNUgZ+L2TgXNeriG9Vp5iOdFQKmFT+zxIxD
uH6KbvSx2apZeIgnTDyqrryNJS9s5crOpU19DRCHuzJXLlAftk43P0dj/1y5SedPc3Sw7XbHarZR
+zXICzIOuti1GsAgiLo563Reu+bc+9kM+8ms2eQwk70fXPuxSinJNpf20qjmK57gO3fAfl2o2qF1
+JoUB4dMPkxBGnVPxqI8gaFXT7gDr5MT3RMlvS8GooLZkrypIFV04kkeJb/nMa8kbDtxbE3m5svq
ca1vpNpyLOEEw6N6G/eSNaqyt+RLdpOUATrGgYpgjQdLV946ZiU0JtHlfBatOQYNrrOkCK+aUQKR
sWWGYhIe3LrY6sX0XOSFQx+jFkiMw4rMSCVP2q++luu9W2PrUm3KzXMbMyrcXxtwYigwpjTVqDuc
UUWGMzmdJmtLYq6FaWRO7hMHxv4BDzGWsYZcO6krWYMAU9I0hAula+pya+ZsoO+thDQ0nSsUzO/J
98Y3TadkVxlVza+uGln8lLZjy9joiX6Ly6xCzUp6QzmGEs3HjypTfKHkEGAcaXnCCzfd9roVwSOT
tnyuiR7f1Ymjhr4K0j7fJuYgLpTihjystTG0DpWe50FvigzTL5ttwP/dNAT1oD1SJDRo58Hs7Uer
7uMLkdNoM0Tz3SLCR9eZr8B21A+JxX3TOO+sd7Wfzh96u9xN2LS9pBHp0YrmnGd9jD1lS5Sqf5N8
QVxh2K/csLI48cbj1RTFQM0Bv2fHYSGNb0IlepTY6ZaS9y1lfk/UjOzUcBGRe0UILv25nQYf0Bde
kRzpY67SGyGpOgf22oUfJkYHPNl1UMHt99NK9cMldTZzY3w0rWMHhQinQ86QmLW9mgz+aMGWrXDt
+mbLU6adouMCzjooLVndVWV7GofxJUvWkHOjDo+tLWjSqp9t+IxA6Uuk8Dq2P1JpKpw5Qo2IRbqc
Erdnp2/HL3FmQl/QWnXc0+9JAKMzcYE4+UNRR6+i4IZdKXtEXvhM4AX0jZ33dLaMtB95YQUBD+FA
4+AZNbEORgcXeBGVe7sbD4re3CeDftcvwIDweoUnxusf4GerXZTM8iGulWI8D3Io3zmXRR9N2TqX
vM6arSQEex/VAmU3kX4yE7xlljDdI1Bu5sg5wjxfLnKkblBpo3kH+IX1LNU4SaVxelbLyHzgBn/v
WnlJ2M3fkQwgduC4aw84RsQnDsIorjgQ54e5b5cDj0V4PzxYH+uCM16+LOnFtof5aC/uy6KWypGW
4Uukpy8Gv8OpMkqgR7jyn5UV77ewacMv3jnqU15xoh8oUg+muC+eXPru2YAX5oMWRXwES4vpc9ed
g+wbdyNNa7rAAI8/HVCsn+Zojs9Dbupe3hvPjaY6pzgp8rs0AijiQP+4yZ1wZCvBFN1LUtVLCXB4
7kwEGW+1L2vTxP/SBWqsMcTv5CdOnRt+FiZoU/vOmJk8rllfp6aa3usY9Yk7ZguPhjB8ZsQnxiNl
0DZ1cRjJKR+cKi/2yRjW+6o2xyddzmHqt671KnB0BQ2baJ+tlLY1sB5hJRBDkIHjCGzXxcWIfAGx
TOz10nL8Uc7AbAZm7OpKKRqTmFoBPTsC1B633ICULpngp2yTjUzrdK/TPP1K9XI7E2wNcvaK5GSE
CJJY1zfQpbp0N4+NVT1ErVoom0JY7U1fLyhWuj6qT4YJ8lCIGmhe5KZviCQE6icLIg5mAO0kEqnu
KKdHP1PmwY/74TLDkueIaOWrI5iCAZMIp9fAXNzScdrt59q0N7KYtJblPVcOFXSm27aw6mMSGQoN
BvFcbStLj/zZiaIHW83MmzIdzkohio2lm/lbTo3GW9mlpvS0blrz2rb6LuKs3boIxz/JWWkMCeg+
84Yoad/BX8bGOe1CAOFlSLI+JaL/Wa9KM+elJiW/NLBR4d6JDJiSccoFOZOM82b2gmwXYTdY1HQt
w4iA5ODazFnSDMW+VioUB9cbDC7I/dy2KBUKqjX392QOftSn7vui0pHB4WSJXXbcTlSHRy1O2uow
hj0J+UVF2z1qvZYYP/t+Grl7e6DFnlVghP2BJ7KdXgGK8yzQsl6PPtbQkzyr9Eglq92MUhfyRTkw
s/6PqQSspmDouL28VDi16vOQYBY5s+vv2WsTUWiaUDcPPCusiiOQFSUPJFatj6iIrEvDgZ+2oT/G
CS0tZumB7elssKEogVGoSe1c85FN3tFwR1uHQEPLwb7qi/6lsnIuqjKz+B9IdutpDxcMfwFCiK2k
x1iAiffjedD1GDesNORxaue8uNUbQ17yeUjbLZQSfQ+Kz3L91oxDzlfojujZbTGrH0VTqH5RqE71
sxdKZ9zNo2VQF2cWhsmoDBvopoG/IbctiMtmjyxPGbyMwbIGDC8L1+PJpaD0jLWbHXXcqU6Qoqpu
WkVsOG7vtEW5zoZEkXWaj8K2d7qYdu5U38spm16rFPnZ1T6VCdRq1d1R47wlSWehC9csN67W7Eck
5uuC3LpxyKud+LXfYna18ThAqlSXILOn5a3LE3JhqJFzhx0xW9DuOHGhNwTzxMmnl6BeZiCtrCNi
ircGCVuOmj/aGEwH/RIKY6Oo07ac4jF6j/pCPVT7lbjOflSmH1rUA4m1RhD0rgTmEzV3/InxgGSe
PepEGZ9VrU73gyk/nN7g0R0DDWjYbQccoeLByxthHyveq5dmtsNPjEwZdC1dqViqR5cMNqTByrpO
ee7YG5rEWA1ka827zhgd4lL1LLlFLNjI58FWy4/ImCKM62kyGsemo6kRrWEdt261idDEPu0SDvSG
ma2dQ3HPuaCydY4nnBsBNRqC0s2qcmbjDMMe23hTO6brxy3BHeiPjWWfKJ4j3IxNtSy2XDBOt9XH
UaonYHeKeRcOo23tRZUodmAoWAzCEjTBjTZGqnWaalWvDvy8ybLXRiGWTSh73rdNqCYivMK8Yo+b
I5q2VdOL7MqOWUaPfT7nOvZalaXAGhX+SWyJSZSqVu6aj+iANyxleG7hl/RbWcI228ZrZIjVxYkc
HKLgo88Qimf9IdOnVju5vdnle1zHy7R3CjOr4Wj+sUxA3BiKHyO9FMnF6PS0uMkaxjrYrwdqxDy9
juDxulaBedK1aiAo/JdDBAwqUk5a75iomW1zFxktJyxhZ/PRrAoeiUbW3XENL/22HfVeCXSMCtPz
4JZuoIMATaBmxd0eYzcxf4J74SVTyVHgI5vWmc9z03eaAwCIcrJ2YnoZse+8XaIyOTCL++XaywuP
VA5ZbMBPTavPdyze/SkxrFM5Ovm+iF1rh11hdX5MaDk0Ye1AfixBvMTgwZTW8DXatHZKaUyHmN4u
r12H77NkruWbIKW+BidVoE7G4Ss9YDBWkNXi16IjLEcyFecOp/y2TfdI0Owtx7afz9BGYjZ1CdeC
Sb71lNs6QhDgYfcW+63ci8TpOHSBwOUYUoZBWGWQ7bmW2bkXhOUe17HKlnpb61XiOuYy153ys1Gy
ORha8xyFWfYhI22+Knier2OXTJSNORkYEmWJDouqPgwQYTzFVJMt9gwLISfHiy3yLvTnxu22ChGn
I/FatQFtMis7MeQkvZUUQH3YPIhWcKpBkDP4JPNCvV/V/nD50R5ixic/sqScNmrudpu+NEralcxc
89RK4TudaV4Oyhl5a2mhjy6dDroZENXF5qR6sbnufFfoL0YJGshnUis+clQEBmd2T4tXZMxPMB/c
5zjTq2um2a/6hLAzaYUTFHIMr4B0ahnAGL4UbYgVWq1ovRNlfeO0rY1Y3zt3mUthNFIev5M65xnT
yQ7Mbuv2+c6xMHBPpOlhfkzVWZvK7lYP1YGYmxg5fZvCo1yM1a6JnzXQTSe7Hj7aTOQ0AzkHOwnl
GeqkteGJ0d/SgwS/KqpqJkxt/W5TcBNutEbMQdaWq0YKw7vaMk3Ug9xswoTAsm58DEocDb7ilo0W
dFnBFZZN1vze2Fk6eRSxCY79aXKBOe28xsbcv065w2NCV68K/6UbXVusu0FnMsQGo1yOKpNjdzMz
Mrud2IpsO6Ucvwyz6a7lEncXpR2OhErRjTRrsvcICqhWZgu+yKNjxABdVy36W9wsDiZ2B75tNZe3
4J/VfWvjAyBJxKPZ14BR7opUzQMLow5kYQrZf8QhQWclhnBFJISw1tBTHu0bzoCRiwCWN8Wix3Mm
TkuMZqjBCEAmKcTk082jou5PRDBGqLEb6BL2g66WHAdwb+4YSLoM9eJQ7OJccGYnfUJobCqXLbmh
5iZSxvbDnlP9lhTlz0EtwT51zXLgTBMRqgz7ZEMnkXooi0oemjVxamauedLWIGq4qObOaEgze/2a
VpVrbrXuauJS4djMN2vP830ZTew81uDrspTOLQIORDmisaO57Dm/JduO/nGvJj6LJ0R5nK2yv7ZM
xdi+JtWW6x97hKum2yZP9JdOA2jqqZD9DpHJlehJWdn3VOmWJCzS/OC2o7uv0yHcA/lFoUvcDajK
6sgte8jKeHnDTYeqHaE9wrpvr4pBnDhm28+JtkuzBwJN2utkiujWzJKRZ7OI0XEscSekS8nmqq9q
RZHuBlNLNmqFtwA7Xuy7bPA523ViTxmnvguBMl6WesjZZuSkjhhx/KRgofsqsvJnnpYkPptheB9J
JEC4MZrOqwccqHY38DrM9Bh2SyD+uIKcSQBkxw18BOiyddYYPcPtLeG1vQzL8WBacL9IFhyFmBpf
t+HO0jz51ok0DTCSPBVF9mn22EwqhbzJXBsegfNzBdvLYLuAXzAUCnuixoLtqomiJ+G27m8UhaQ+
4RDaHjt5zjiNk7GR8T1SeHmSan4/snMe4b9bG6B6K6WacaSO7fZYSZWLlQD6uKf3E95tRyMoFddj
dMLn0fNDsCa6dEadswINKx+Xh4UUxCZjEQ1GLmKfRkqsVKobRIPxaKvpR4FfjMS4Fm0YCAbsvbSn
Xsv2SO3psXDnH3WndQE5FO2nUvE8SvQpMXwYtE+LU0/wjJIJy2DRLXPhJdKJj8pSuC9hERYIlvac
8Bdaylo5AqMiCsvBYKAxJfYas1ROucKxuhon5VF2dQ8cd6LYlsez15Kv3buoaYjwsrvrGgdByc6h
e1pFfHLoNfVjjJqAo2o0dGTnGYrFDk2RQwjHLmL0Os4/d1R92Nb1YwJg3stYVIMyL8xtxVNwaywi
DWhRsDc12ssN2Se0YLVAEkxg0ZBQdE9QuHgKgsi/V0N7Pi9U4j2ZIYfYAqXyVbGUwzwrx2oewBiN
aVWdUbF9tW9/JINZXIbBdE9WSppJAKDYN63SPYWOoZ3aRnXOVdQ0X4jH6ilRmui0toOQY00G/Mqp
eofDSwkD1jOmDozJGPpQvWv2abGvZ0yElJ+zZ6TsiRtUz4I5L92tEIrZM7cw+8tglQrN7IwtIg7+
j7VSO+TnkOxzDS1MRMsaEJvz6l4V9bujd+W5y3kcbrt5rPY2lYtBYsAY7uXcf7gQCL0cUzWgYIvl
uRAnS3L0ugEjJO+jKWYyvBTQdAGvpu4RNh8SLltGJkAVmIuGNFyo2nKHZqId7SkneBbyCcoWA1YK
O74EA9B1R0tKt/baeXaOVdYTF2RP9mNmpZF77mqXRFyWR35aF3ITA+MibTUooOLl2uqQgAuYsavt
C3vuA7wJ3G0JsNyXsGWLifZBg+BmBRN2HsqdCt1bMY4Rmorw9aH5L/bOpDlubLvWf+WF56iHvonw
8wDIjqTYiJkpSpogRIlE3x+0v94fqHr3MkGaaV1PPbAj6qpKSAAHwD57r/UtvPqBKj+H9ujsRE1N
1o2hLh9LA+98r+vSMY9a9RpyQX05iekBLnB2PbDF+qzFBlB93yzupWyEhFcGmXZhWlVb00ZXYZL1
DMdW+EbZ2RPyi2nPSNcGG0PZ7WjjFxepiVPdNbtAoX9N+qG+kkSAT8gUcusVeMV+jloetmtHnfxj
WInkWYM3x0xF4ltg20wahJBZNo3TxSz5CBAubqIoPqjlaABnrGlErqKiIpfAVJor0TTJlhcaNVtq
TGjA2Df2SH4tZdOIyaKfMCHkNOkwE2RY3Ekhu4VD1vP2M0eUcZ4vafYtZn5coPqk1MoXHU0FxVNs
Bpd2nvseO3JT22H5JB+jzMg3GEJQDqsZWgXJrSuV0VP0NniSRdwxF7WQaZVhcqlqufKoNX11KZyJ
94OhDUwxtOlT6TADDCB7XBdkzz6o0/QYDrnNRJ7Zd2LwHuuj6FOSWMONNsjJxiolbOMhkOmNphe/
dLu/EHLpYwWOrwur/RaxyOkmDpHqRUXYIUwy7HU1QINZ+WVJSCOqK8zUKKYCCAk1bz2q7Z3iS4BI
VXydzJXiygtUv9gqQYZN1Rwz0OCKKVlIkGzd7UzrJ228aFNX+bYxjH4dtnlzncYdtJY0kRlfYVFA
km2Cf0fdEtcG2SRjnV2obBo8bbB/OlaAyAEx5TarFPEAlCC4cAo/AHggqnpHO6riAUIIwWZXAkY9
BHdcb3RE6PGuCGIZ0J72RbeZMOJsknCkeTxxk6RQlCtY65F05chTdugK9p4rkygJhT/Mr4lsne5s
p9Toyo+E0F3yXmVGC1s4pIKi6cV8VGcY5GYsPpsITRFfNEFOjc6fyeuGlzQD5KyS6ZghUWFDAsbX
1LR6Zch9tw4Qlmxo/0mth4HzvmfMCJZzYD5k6YiwBuN7pxkgwhSqIACkBpi+sBFfpzzqd4pWphQO
do5ZtMEGjuuXgSohCdbX2pDQClr1mF0L34ivenJrGpeiz2fmxX45aOVuJXXN51CjpdmkIz3QNi+m
i2i2gH8s7lzykpBcotIxZRmvls3e117IvyHRCLhBBK+9yOknux5BOmamGbs05hH16JQIvLPmXSdU
iIuxt8UPhvUWg2DR1BhkHHbBu973CQKvhhyBK2/D4c5hIkk1Buc9cSehteqqxM8pPWViZDiTtEXW
/9YP/6/t74ztD/H+q1s+M8xO0GE3T/3/8X6kT7+KPCL86+kFaXbx6//928t/97f9z1L/konD0hQL
Lyi0OWBk6IkE/5Jh/6WS042rQ0abbdn8yd8MMUmx/8ITKOPEcBRtxsUh2P7b/yep6l+WoiC+/wdG
7E8MgKeWDxvtj2OBK6P3SzYiJLyFLLigJxvotFbvM0zpiGjlh7A4E6x26hX4+xCcJ7/YwMvoLMTn
bOF4zPTBvyeLdB2XX3nnrHXnB0EKotPPPHML3ODvg+Ft0zXdIOpMmZFtr20lfkSpi4xTuueTgxf+
xkGAVm1txbVw90Od3dK4fnXPkSGOQZG/xqK9d3oqxmjZhMUGLG6h4ZaReJV6oUv37XPxvTjq+5AE
kXMHma/RPwX8v08Lh6BtKrKsKLhmTk/LKOPe1nLDvy9jZlzMizLKAt0gDx45wx+fDyMHLECmrTpY
GhaH8nHTBHgW/XsqCfiyRwKcTGAC6FddIsvOHOzUNfFyXg5he3jLdAshqbwwl1l0nUtahdE+tLu1
Wd9qiJQ/Pp3lAicMkdVtMsiCP8KztFh9vUjCfECJvC99+ZOtIlkwVhJz9o+PcirkJ2lscZR5kbxy
G+oVswjyuoO9T4ULJE578G/NTWfzLcrPnNDyks2HsnTGQvgGsBUbixNSQLfParhw35QUEUmyqRhJ
nznGy1V5vd5eDmLi2OTLpRqgD0/PZ+g1Lae0Dvf1LztZ8d2CVF7nF8NjcUHaAAUHg9zBVR96egNo
pZzNx5dzudxfDm+/0DL5yqtL16hasgsQahHuu/Q46tU+BJBUKMnPvirP3LiFL+L3nbNeHWrxwiDQ
JraUvgr3jP3YhFr38ia7rTbqp+E6O+OkfPfOvTrU4s41dWfA2+JQikk/j2ioQKhnnqfly4gLhw/J
MPE06yqP1OK+yWartBCRORt66jYB1HRv1jF8BqEouzA/91p6+3DhZDDmoSAvQLp/CxNf0xh4tTU1
2AOiYObKy1WsHG318WJ47yA8twbOJUfhHct38vWzBePccuSad0QRJs+SumOOfYz6/sySf3tzrPlz
69hcOBvD/eIoiH3wYIZzEIEw4oOuhAmuPZ9e+scn8+5hdBnjHFcLSuhiDbDrqzUmMuGeXg5SRXTf
BJwNZ87lvSvmGPpcWmDkfOMBbBz2F3A1eav2wAbTmzCN7gDabP/4VHRFUcmahV6gU+ee3pcMKSV7
ij7aIwdVukTxah3728fHUN++Caj3Xx1kcVsEvZrBsTnI6vr2wFZSd52H7lZbIUXZPd7fgVdcMSZa
lZc6OGu32KtXo/v549/wzi3TFYCtMvxivGUvJcerd3sCJQj9XxPttVn8IJLihrTf9f/sGIvnNqTJ
5vhyxR3T05094qHrL/9nR9BO79aI81Ww5Yv2vbDrdWjgbWPkc+ZRff9SGdSrDmABtF6nB+mbrujt
rI3IEap3MRAbWFb/ymn88wiLD60Y4oL5U8cReMExOPTC/MyFeikRT799LDn1n4dY1iQWUy1iZ6I9
EYPbYcPobRW5h8yjc/LkE910Hx3vflrbfnUD8OYRKrx/b3v6GYDtu1eS/SO+Tbx69gwAef3SM8K+
E7U8Rfs2aS8CDEWkWPz5q0hX/nmIly/jq3UdROy+w2iM9s4traNtk0ubj++V+rYq4krqGr5djNeO
o8zvqVdH0CsimMAB8/A+pqt2S6tyAxryOrk2bvyDtf757XIHuTZwzfv0Otmou2JTb8P16P76+He8
ey1f/YzFqoQi3wRE+EZ729zn7VzGGquPj7DY6s9VxOmZLpZlqihTnydWtCcmeOtfjk+gBCvTm4Qb
rC2PTumKGeu63KZE/5KjyUz7Ntics5u/e55Yvk1qgLlyW5znBJN2puRH+8Cstn1bZbg8K//p41Od
/5I3T4cFlgFciY53df4Rr+6pKNuQOt6M9hHJyFrspdIV6hSPyMF/ZXm+OtBi8YA9dmhbcUlt6P0a
2o85f/Djc3l3gaoqex2d/1OpYE5PhgF5Oml8GffXj9kluYJXykMwuN3OWpOz5mletmI47Nlr6JEr
bDBu637ud+GlfLX7F74xFPQ2znZ4Hvpy29rmETUBlKq9XjDRjbObQSnOfGJeaAOndw5rOq1Em4tq
KFQ5pydrFvAHUHk2+yDvLCxPUrdX4kHAadbotXqG3g/fusqYnsuhT7+Ok4FoMdHSY6l38bWJxfee
PIPoEn1CAFJrlFDaF3Hn/7QJ0ePtOBWZDtNMVNetH8vP83D/J7MZEljNMg2ve9kgbYV0Dm3yUJbG
vhvWHQ2wVG30AxIaQJspibmfTUga16qJnoA576Q5uDiwf7tJWtqI1WW0Rp7jIIslAEbJb/x6gOtG
lpB+P1VZeE1/1kQEOdgDER6khSK0TGsLK1zf0d+LarVHSJSEVYpLfCDMFNLRhEweeMrXEdYXog+e
L9SMTNJi1x4a+/njFfemPmemQivItmQeH9WUF48o4/IyBzsNl9TwbzDzko/x7ODZ6cMbvgV/+g1R
gEphnDQsRFoWArbTGw7/NQn7IZA5mOxaCtPs+szLQJ/rkpM1pcJksDXWFZW5Dsjj9BByqasBvsDo
YKca9wc6dfnNxC34iz4m/WuMQ/K9pMFtIOJOqxXXTA3rskYY+4wtP7hrnYqSShWJSvoysRX1ETo6
LKRo0K0vvgAg7KLyK375tprdScNQPjNQkH+pBCgBEFZBPft+p2HoMAbicrLWLqu1jBWgdPPYQDBe
Obj9lEIjMaNRhgAGrJp9tpF5He2QtGzPiqsIbGuo5RCnkcbkLgq1/Dqoc0FIRkae2nZg7h66LQXa
OVLHgjjDR4M3DxQmQzNMejp09E4vniVVTSiqLjpIdjleyzbDYlkhBIJAOIJuyIcV302rQe/LeMwT
fqDdk0/zM+grpgiEx20/XprqfLjTe0ktr8+tM8ewFPnNzykLp62qIjnMHNBNlTH/BYwKVmOU0YcL
JbhSLUKiFZAGaOMwfbajVhw1OcZfM+ggcpjJdje14Q+XfoOCEpq4tEdzE24cO8E3W/XWnl420v+R
uCJfhQQ8VMomHY3xkjfSnHTSTtddapHb3RMFqMdCO/cOnPckp+cIoYNu3QxBmOMMFuu1F0zVHKHI
B8dK55dAoYvnjpRc9BAF+V1RIenfsrKbLjSlnvW0qJ8/99oYd7taFvltwGb3kNtj/aM1p/FuQuHw
he+KcmhGktHckZHx6I1FX96JLOOrOFISaITLdYVyGOO++mxECXWclbXJtSnDqHCnyvdlr3UC+4mU
ieFrWDf1nKWWR09dEaJANWEVyF4oVVV6K5lJV3mMrnET8QwET6VfOA9SEjt3YYPunJTkDtFKB3v9
q9pF1c9xkHDoAheVv1R0MPe9FAtCPdt2nkw50sonLgrk9ccL6U0PlgXtWDRtSIqA/IV24nRdj5YZ
VQBlnUPbOMw7BX645roh8RvHTNp2h3ZMxggwwqzIm1r6c15bkaEFlwcE4kyia798/IvmA57edcfU
6CCoFCaWxvvw9AdNiV4C6e6SQ0M8244PhYHuy7LuPj7KCx5pcRhATZQSdOj4/8vdD0zWiBD3LD/4
PlaYqm/NT3DcMKUhR0paOcWGsc6IsN36cCf5YIrhts/83Iua0Y/csDfuGp7Bzce/6p1zh71GRjt4
MlrH6mKXXogghP3b5weyjkA4iAI3GUDZM/f8bSU1MwxRrZtQlij05cU+PUOtFppKWRzSrG6u0A8T
4SUF5s6et8vlmOxFUWWflMDS10z8ue9SpOGPMzLUysDSxlaQAaFNORwD5pm9L2c7RZY0uN7JvY26
xm37IduZpm/s2iYPEe525ZUwKjIo4qTxJoB3a77x4AShG5xpQsyV5sl9nc+NL7ZCA5k2h7NYPoEd
GJXVVMWhrwJ4N6YleY0u09pNjPDMS/jNO5hDcfFoprGKmCYsPgliYpnqEK0PtiniK8ePcVOVDPEH
3HCbLiUsIevS5OCQ7caoHGz7Hy6W+fAOA0vVUOlRGYt62DSJUBhNUR4oCSVclYN/A6mgPTMQUt9U
DRyGwcJcmZgzwnJRBZVECDalI6pDOQEs70WIly5BSrFOKjPcQuwRG5h38n2AloIvvHJda6Tedoou
7VRA95dY4TK3JOr3MhUDVPkksp4jyYGhOFUDgmog5Xy9iTaAnqZuhjIfVh9fp/mOL1bEjBOju4aJ
TVXUxYqQpIwRedRVB2dokRcate6yhQ88ozH2oiQxUpXEmYv2Zi/NNpp99O/D2pa9uDV4ekO+21N1
SCRcOWqk+DtbQErulYFrJLUYWQl/QDaaKmeW/3sna4H4oiqQwQAuX2tCdTo1qKb6gPpKgcMjbMb5
Exkdep2Xq0TW230Bp+/MUd+8tzhfi5EhzGeoPW/4jXKd6XKjaPUhJn/PGwdkY6T+GmfeW28fbTay
bPxmQBtVrLl4bZG9q4uSxXUIhjjGxR8+CrwlXkt87B8vGWSgnBMMP54va8mhI222K83Q0A5BzqOF
r8Zf862ftujNTAQ+lroyJC04s2gWxDRKTLBClOawYqkw2eIuFqoaIGc1+0I6xNFAyqlkXDSIsnAU
ElYn+kvozldKiE1PrTbCtyFjdMa98EkWBqV8pvZ6e0PZ19KOVl/WMdqI049wrTV6pGErP4SCkZIS
W89DRLzdxw/m/OY4fTCxgWisGQPaFZ3v+Ue86k6kGnI9Ad/kWFuVg6yzaN1ipmpoBYjnLvaD7cfH
e1vDU+u8DOPZ1yEZWQJ08VnYkjwbP5vI/F7AXEKsCCBSDz8P/t4Aqt/Q78l7kn5ynMyhoW6SpDrz
qLw9aYNuv22BmsLLoS+LWhpCbDk10zpouWN4uTpOlyPlCf34YtzG6HrOfCXeLfBIApt3fKSYqctG
U5bz+eJraR/CSB6VVTipuDxRMdw1KgG1bs0w5V4fJwdvjDYYkyepBa4cUgn0X4Lv/rlG5tsZHjcB
EiF9UmQGrPX5KX9118nTTsthiJ1Dgi5t01SIjSvqLc2VKke6bmtLv6URJl2RBDVdo0wqIOIjSf14
Kbxd38xL+WbPFFiEDubiUcuqdOgso3QO5hA5gOwkySOF6/njgxhvP50Ms1XEFKbBBJgK4fRUx1qu
ya3Qs2Pkl3Adelxq0cqOSYLCADmhV+vEhTzi+94KvdUBHFXWmMyOjIJZahSbuMLs7lHGegWgLIT2
ubJ1InPBjajMuthA38ppYWzYsydfJ/xcYFHakh53qBjEEQemb9+xRcwfSoLSBgS0gMFWvTo0q9EY
EizzY32r4r+TIaWOLdtwKeouVJywuJITH7IGW4bci6PG+Rbpkta7jkKKFNJGSA2AlivpXq8n9Ujy
NbkatZPLEilmPvSR1i/bYJXLMzuhiSMNRE3iOLcjHsQBubopmTiLi/tUruRfH1/yd1a7BW+bJY0K
j/CxJds31LCWd5Uoj4FjtJvKkZF8T5qUYiOwNRiCDjJBSErY/+JLWBvkwcdlcqx8YFAf/5K3Kwxb
JaqgeU4Jn3YJ/CVzKLNKrGhH2YLCQTQpQnIdqN3HR3nnaeIw7JSAfQEgAxl5usRko5GVGgL1sQ+s
eFdFCOUCy0Qtr4BxBpOS7EhHa9YRTpB7pe0tgsb1ZvXxj3j7SpuTE2lhI01S+BXzpXj1RBfkkeoT
MQhHot+da4bZw7EfavkmK5yDNmKNP1MHvHM8euYOKig+l+wUtdPjlYCGEU8P0TFLFGmFxaXbgQ7k
e2jIA6CM8Nw07q3AgmpAttmO8cIG8Ksv3hY0GqQBIX98HIpM7MZG4ErGt7KGI2t6JOJUtEqB5BkO
1v/BdNINVjhtJfmd6up2EXqDFeV72NrNRUi82Spm63JmDva24Jx/IV8T9nPsHpeXJNetsKU/Fx9t
hVtg1A5yKg7vUXDqO5FMgzd0qN8x1Z5ry7+zzpmyOiid2LKjnFsuwMqoYiJn4iONs3DXU+pu6G+e
G/i/8+m2LZRiqs0+hOpvOZ0CbEZAlG0iJsDSuzXlOeU7HkeQPWa8DdoIUyZmXTchOPjTaLTJJcAU
C8ulrK16lBtnVvx8w08rF3ZdFuIN2v9obqzFi71ShgrwXp4co4xcj2R8Nu3iYPrBN4LDbsBbPH78
gL0tfKlGdYNCdGZevxne23wpragokmMPr/bKlHA0SPb0lUaqcubE3m5pkT+ygcYTjnyNkuH00RKB
b2RZo+ZHY3K+J4Es7pzeSm/iXh+9Wmn6tUJY10UmlGYV2RBA//g82bfQkbAdIlltc7GW7NYu8LVV
xdGaLPkyq2lElrJZra0MPfzHhyJH7c09JBAW1w0yklkvYM0f71dvLQylRTw5fn0seUTLndxF2goM
je5qRdxk61IHGwq9T+u/T8aoyVtfojHqVm1c/AB0iHfe8tM02/ZRh12/nIgjcVVwF3tlJp+NCs7I
talN6gZIQMqoIurrQ69KxbqT21CDpJOnN2bEnViptSn/ULpef45TOiadUtY6hJE2/DEkPqyNSLbY
WVsZ5ZKbWy1K/aGjIgBqZ0ffnKId2+3sKTj27M0fbbUF5Gu3kX43tKP+mAeJE3kjD+g6M7Wa0OLU
6j9pZY7blUJjvPdD/j23o9Fw7+SxdkjZ7LSuk/rVsQnkkUQcAzrHrGO7BEEHaMzg1Bq30o2udTWj
JDep61Nr3xRGdW0ZrWFvQqKbSAtqVV+7BsKYSa5BIwQeAreBnG1usRtS4l1YLa7QgH7roagk/5lt
eNIzTWhly6W46L5OSsvMaTKSdN0WLVFss1cg88iU53+Rkcz0GONmaYHcTqG8TZQSVgsE9rD15BEn
J4LrMaTMLXpr60gMm7gLDCliJRmn2zpIpG8VllTh5boCBiO0Kg3GwWDAm+jJc2LeY2iVsWLeFqou
FaMur2iEJeCn/PJhMnwT6HLHNtcbuG/mnVQVTG3KJlZVN3dkMrIQ5Cf5qtFC2EhJaGL+JuyX6NWW
XPtVqw7ES9mdIol1QUcMT2RfjVd+HjiPJDhaj36nZ9fjGIQyf1GNqQe1POFrcp9NupvkKh7PVjei
i8hpJWSmmR4d+UbAletSzH74uzvtxqG4zF2LiCV/xcLIv0GbiTeioGc+a+3XvAKMy6CWosPkEP8a
GNGwUifdCKAK+NO4UvvhhodPLm/NJgF+Q063nuNJIfnGm7I6uncY6e1VOYwF2bVTcBmCDb5G6jT+
iGnkEv04DZm9i412kt1GsjSScdsRw4qSZ0+2kfmxO9DlP2D0ARko20H4WfDgfWsT3/pWtnZ1JwFR
fWrbNMVwbkbIhAO9wGNXYaKUzAb0i2iCB0aWkrmyy1y+mxA1g7NpoqPe68lWSasCeok2R2ey+8u+
WIXeXlXmGG5hL8ED0EEQ2HRI5AguV1OOX4qRngKXKJnAcYY6kJFAzc3L0Zk9QgDe6oe4Kav7IlHl
71VTOzXf/qi+r3AEk5zcUKSTENUZ146I4FoSgRVuSt2UgOMKfV2PIjmOqt7dlEoEXVDKA1HeRsoE
R8tAWsYRzD76nku2eRtMefCYRybEDksytfQyTaL5Rju3XW6beMPTqabkkRRaIdI0fGeKSudgsoeZ
WoI7alWnGMBpqClFtfKlpMPEORTjrwrAzRW5e+rObnouw0j8btIkwarvIvlT0svmr7DGEIRstNUe
ZG3qb7kdrLyA1p+xhtsKepp0ae1LxJ81KwcwgO1FqdkepoEy/5D0E/zfBjfQr0FJlNvWdtJfgeoU
kpuaZbl3gtQ6yH4zPVrGoDP3w1/nibxLt2NgBetAh9vocXem584w3SaTbrqYnF45G8kTxSZqMj1Z
6RlZlCpqgIdAT8zKY2GrJIsJW7vGgWeP6Mf96jJLdCGzvYtqxo42mXzuEMAE8FS4yM8qNIs7qrV+
H/jS+CVTQJA5OdW6K/W+STlJl5BmVliNT7HtTFy+qtV9Ljlv/bKAy+RZKHa4ZX4a6S5gq0oGwAFp
eKVPrD3ecZEauLwn48+5nUSf5D4uCDO2wde5eOH1h1ox/PFME+mtIIoNB01aKnIEpWyAFrWqriex
6rRKfVRVvFNtPJqfe6H/yBytvsHYKq8L0uk8rcqjbaz1YlVn2Wx0sdI130Pug2kJJjxC+6T3Ha9v
aBC7EjOli45dvcFL0W1LhNvbro1VmMOTfSGGoLynexFc6nRZz9QjbyufuWOhOTgfZMugcXD6kY55
yw6jY9THbopSNxkLx4tCbEjEzBp/vGF7fag3RRbRZzKaQas+jm0YrLWI2Alnmpwzdcc7J6QxtaVh
T9eLpvqiwBogPo25bORHXyp/9J1D/rVN8qUG6/v54wpn/ptOa1QHgQoqeuNFKLschJTIsqECwTSu
BQCWgSYn3nQ9PbMBfecoVFBzQU4xRedzUQlHfmxXWCDLYzjwihWpz7fbJH3t43N5u71xSNyiNKSl
/eKzOV0GIhaSUiVjdfTNJrsMGgP2IJ7mFS8knzQboARt3427NjDO7TVfOp2Ly0iQDv0wpv+mAhT4
9ND1YGoJtLf2mNAyij2fYnIXgttbJ61qwKUoLBurvy9SsmdHQuXcso/H3pO0OasubzA/+9AYVT2G
OtgbtHHlxJp+UME1F6PVWN0m75VAd5lb1PChM0PcOhQfRDcYcotYpq+jYxqIHEwv+ACvUSyeAwZK
abgN7cEEzNY1aeJhwBeVS35K8JmcIahZH1//5V3Gum8aCGDoUPAG41qcXoRRlnxm5l31JeFL4RWA
oLxSIAP5+Cgvm7jX15ojsFh1jYYZcy2mF6eHmQqBG1/1uy+F+30FaMElcNAjctx9Bm/inZV0LJ/F
5eEWa9c0SxgbJoeTPcNVPUo1L1pLa97lHCteX8putPn4DOcNzPIEGSsg3SB6hBW9mGBQCKDu0aHR
mKVzKzQqc62MH9OkfZKa4kzj9+09ow3w6liL/Y0fQ15Udan70mWfdOMnvuKPz+VFGfDRycwbrFcb
KFXp6SIOXL4rxyXJ0hWrdt2tLh51D1atq3j3obfl07KCbOmSqeqeMWgsWwLs3si0Z5vId07Gl7RU
TGEFKcxc1YZjUuWA0GAejrT5RvKRvTJRm0slKZGUlXks5HVSRGqJmGy0AAiDaNDX7BmM21RupvzM
JlZZvKxefhfvd2phxqW4SRe7WBnWuC8V1XiEoTB8bRXRErXCVtaSwumirXSgQHCM7q0i0pglkZsn
CtV3A6npb4FKEF3h1PVtVXWfe6VJP4mxJpCgAv0V6Uly//E9XKyRl5+q6S9zLiL+EAOd3sKJ/SVV
nTnAG7Sk1UzyR47H1vLjoyxWPY8yivw5Bwg6EEl2zmIlNnqnwZxrreNIrf05gpfiJWUDUJS22464
8fL3e+SPHLDX0c+6aIpn8e/zf/YTcngdkbj7H/9+8k+35VO+F/XTk7j+US7/zZP/sPmPlz8OnorZ
WXryD+sXK+nn9qke758aeD4vB/n73/zv/uHfhtRzHtf5jfF/X//9Jx7XTxF72x9Lf+v83/z2t6rm
XzYdj9mNirCKu8Ib8be/VZX/mjsvKi4XniYTIeI//K2G+ReDQGbnjCYpJ/mv/mFvNbS/5rmd7RhI
ql/+uv//0+5+vyi4alxvLsXf//zamrmQZc8d3VmkbCJSpPhiPLN4Heu+kaZBaZQrAotKZ1XmClnB
cq6rPyQ7EMmqyLrxIS3D7lAPw3ceXeCvU2QBw4+Y3axHJbSaFfwMMgGaGAjq1NCBp5sj2dJa7fiG
rtsIYO4d3uyxuRrItpjjes3hy6tL/s55aC9zy3++GHHo6pzCSzHJuNpQ7cWJ2KSxW5NUdyuzh3O2
mwCctls2gvp0WfU1hnwrSaNfkVo7YNzk6gnsJanjQdU3gReVUZC6NUo03S1REISrTi2Do2CzfWcy
StJQ6rXp1YB2OF5Reot7ORCRQQiEAypxbl7gMdQyoqWBFKfBTrLModo1qhgR6sgyAs64pwcNeqBI
v/ptL1/2WcfuiL1gHLok0fbqnRP02Rd9jCgbnUaG2hJOVc3+rxDpzxKsUrdm2DBQfaUjWSi9XJgQ
XyLR0VoZVLIopgBw7xoJU5a60dgloZdJmlKhYmP06emJRJgCWUXlXaiJHkIXXRJg9VZn4zgIfFL5
Em7yp8ES9mfTTqMA6L4GhSBW8At7XdEAxBMZSIyd6QRSv2ntvv6UtxXsEQO6WblVmGzC1iJ94pcd
WRV8bJBMcY2xLonjvL5Ija7+FlsxQpAoDjQuEoI9QovolVge9ee0q+o2+GZMvcCJJbR2kw4qWxvi
nLsbe7JahY5T3ocrVZpIh1FSix5UmfnD5Epj0GKR8JX4NotmjHLn5NMvH/eOIHGw156rpHYaTiLt
DwryOslLtVB9CpiMhR5gz2gtyPq8UcgOV2+LIVc/Vb3ZI9VOC56Anl+caeBLPbwacuYCZ5gOiRZo
/T0cPzG5UZONGmR8o7mVM0C9rtJPfPEKrVO1lVZFBikJBsNEGC52scL8kwUbpdaNL3mh2j+jHj2R
Z0ohQa8xaS3KHF4iV55S5x2/LnAgPJsJvW/uHibdtZPXwy3xjuwiJYZ9qPDjztY/SZLtONthxmZc
VXU8PfflwGp2fFvRPTlximbDSpTR7BI1bbt614c/enS71holkvMNSZPJn+nTNAcjwMJaBzT2aE+A
ENurotvOSm1SPpIRDKUFLZo2JBOoCZruDFSVR7+SCOgZ0wvW39i46BSNLZkgcuKlkVRggpj8/gEf
T92vma+2d06lzDzgTogHP1bse0Ubpv6gqU38NU4Li9hte+i/61VHAy+UpJLM57xuVc/IczO8GKVB
Rt9elOWzVLXKTwZtZOXgpRp3WckmZRtMdvqcwxm/RunJlEDtaLe0BD50vENmZC9SZ9mv+0dCzsxL
I9PjaRvYhQ/b3P4mSCNrdlM4+odRVNxsNr+K2xel+JmWDIYvnHZsJp5vujKXahmb8qqBmVKv4Sgq
jxBHO2UrIfX96hC9IXbMkFFvOdBSGOY6iLHnIBtrDeEUoGYMC97y6En0ZMBIvqWtk07RxouxLjUU
kk0F9jVQJOuZb6ASX3Rc75UdmkW0aSVLAJgzWgBrcl0XIxgunS5DSLJY6TZFRebV5ASNv671tHlU
jaR5MHK0Na6Wyv5l0OUVyDcZjTWMFp3maJcGQUN7RVEPgkRf1R3Nvm1X+QT+xgv7UMLO3FvjY+Kr
Rb6G17+O0VUGnxGP4+VROB5Rsn1O7xOPTUzPXa/10SXLKRlXoD3EQ8Kr1QFVEukQovx2wDxvhNDQ
RdT12pVsZdm6iQbnMuCfMT+YfvIQjb00bkyYTxrYJmSpYMnS4D50wOEArWOy5ikNfTMILSOIy9AQ
dDf1ykEtih7KJ/5DA//h1uZA/4ytZqTcBb6iB5sQm3GOmBx6ysZMynha5W1HkIVIlAw4mCGCm6ie
KrGDHUmUSWv1lv0pc4gqcMnX6n+oah0ewEDpBNCkiflLbR0dcHyXQtk1eaFnv8wI/3LIM24SzuXj
Y8aRRFBWWqvOdCnBdyY0NDYzfVWqOQSvXrWzVW/Lw4/ETpTraBAllF+/138yTQHmx6oGfOtDG/aK
yGzgVjtC3TuRKa76Kh2PIQEUJNA2Tf6ZEs2+tcJE/az6Q/Nc24X62BNpVqOsQRvi8vQmwvObxoI1
7JBvwhOm8fgLX5j1OuXFPWOmwuCWnAM+FUVv5LprsrqYEPiB8skuRfNjJJXRWuetA8jc1kbKahTv
YN0iYYljpFsxksxmMljsaD7GnS9Jk8xfFbXVxh478b0K5Ri3C6TvGBhdEg1w8o3kZ2gYBIkB9STl
qSoaH/4ZQ4BD5MO1QrEoOvtSoKonmZDn487UMqig6C5Qdlf9SAdSUkVLBllpdCFd7yFfWX3fCAg7
EVjTzgAKC8S/cO76WggInHJIDx1k6N1YV7SDEw0goafMaPPfG5T/LY//zWIL+l9Xx2sRRkV5Cn+Z
/4vftTFR7TO9G8w4bjw+NHMn63dtrKl/4TRX6KXR/GCjOVfNf7NfFJ0CmB3ePDOlo4d/8h+1sfYX
gc8UznAfaPVpKKz+iPzyspt9VVRqOnYzeroOuniqZH7j6VYtTsdBFiYTgiBRCuuyy+r/ZO+8dtxW
0nZ9K3MDHDCHU4kSW53bbof2CeFlezGnIovp6v+H7YV/t9gaCR5gH2xgz8lg4LFLVazwhTdYj3pt
NQo+X3ok4Ol0kYRAVVagPzKs6FTH7/HJfGmFEHQmUlMXX5tY4AVYenZEgOj0Uhc3iZOnL8bg9fF1
PBpxwpMqEC4k7HO5SePapsLbpDlUMomO1QZ+JnClFC/6F/BT4WNb4RyJDjzNN1+xpgZdBl0rfnZ4
iH7LwGfglJK1uAKluTZ/TBq9mfxE8MxvszKriZDdmnozHkrJk9EY3WMY0crZoNtojYFqCZyA+UeA
6M7NUGeY5tTiRve6yLpeXOOIEiJVWEFTWrX2qU3SoT40qUKXKJ+8vGH6i+MeMq1e6PMCRNGeUxah
jK2CC3oozUkRQWE5TbSnv4FCBsLWbru1HVEiiqcpiGvrm2EE4fOQVqB3cadx1QTAR9hM5Kw29hTD
Bl9plMZqm8ew9qEp4IJkVaK2B7RENHP0mzG1asg3Movmj05aRe1zn4EpR8SqsuLW/Qs/z3GUN5gL
IBv31Dstzg/bplfi1LsnPLfb4YMOgnkx72vpyBQHhMctEL2bRCLYNX+Ybdzh5LZnUoRnWVuKftvz
sg+Q8WSF7KlaCs/ZZ1XRSvp9Ff6Vhd0Y9Q0WhQW6xTLPvmn0LrnTRifGj2WgZ4jj0YiO+QZAT9l/
jEBqqjszdfDhtMg8yg/0OozszmgJHAIn79F3MPJUKD6tjTn2tUZCbHFp6tnYlswVPdREd/QDipoV
7WK8QWuH+7fxkqvJ0uWhLSWYNNmFWJilZUWkLVJLH3ZmJEZnb08R/KI56lXjWp9itbqrpsV8dEyS
8tkrixZCE6Lxj1Hf8zc1gz0HyNwx/VbJnTboiL8g3LRAJdqBwvyGNmV/yxdKHxKqMvWVJ100D7FA
HL86TjqoOF66w7JvqQwme/T/0/GAYUSI6hyCHfTWcfYZdkPaTxDOcYyKWJkEK9Axd63SHywx6t9o
ZeOe4CYlzpUE37K58UYdu7PJxXUAz4wwqsWT5gnng0dsmyAmr7YWdldhGNKLBzaofVIEEX6gx/Qh
9gl7vUZoUamgl+dhrB8oAPc5TyPPWnpnUUge0EwEamh/VTUkkqKtYcc0aOg5uvHXPuud7gF75S4P
KKXn5rdujlQIPji1KMo+6TwFwaVuJNZ+wKptMAAQuVl/HzdFFJIDdFb1Q8MzccRNMLYf1aYvva0R
Y58jewwgtrpdCHT7m+ZeaTR8R7Rec58aNLDzq3yse8xmq1a5iZHO7rdDZSCpmmSyNrfNmGjV1rIy
9UmPEHXeqUqM7aIbZaOywQ6hgI49h+5H6U4WFlkeFiuStimyz7kVP0VIZwaMWoxEDjPGYBLTlZKI
C1DxxoaaEe9V1A0OjomILMAg+m5+OgAkwLTOrv8CHzThOBEOZG0zBlQEjKniXbtSM4AuskeebNTd
PsRpEts7blPg+r3Wxgg5VVlvkZLSTNkVFr4AGyT2o09p1U/fW9VQs51bFOjODgksxj3lPs6CIFj7
FSXe4rqsTO5fIwaVWAeDf/xmd4qq+Y0WugcztjwKpoaWXcMzw2as0RTS6X6yYO92aEHDt2pjV99V
XoiTbp5hEbXRgUZdz5HAHY8TUvztKGV+IzphfurLvIkPyAUS13/B7HT4aFvLPTJpXv+LQrxjXScG
ioabCO+e5ySeTLrSajPu7F61ja0xaHL2Ueic7rF45jHQpYqzpevarRvEXHR4ifS2eMKEAF9mNyZg
2whDIJ/ISxbPt6hQZo/Q7DNrB1WIAxXpPVqaZu5pL7aCz5GvmXJ6ElYdKTtwDljMY4mrS7TQFU4y
OvoY9zQbXVVRlZ/x/+uwxPXUkZgMH2A+gShau96peWHy0rn24H2p04jud9hxeWEsoozlRutcxLHx
l4jGftsMHhUJMxYx4ati209J6iX45Zo2tsi8mRbZaN6m6heh5Bi+2lOaYDqvd7q7RaesoDYAUuSn
rgL92llO3JbXdT5SNaEztjhSlqKBZtE5AHRjKh0/y1adRUCVB7pHNtadBCqAane3N8Zc4COKR8dN
jX8fhRnS0MQvCYnvGh1LQgiwqJT1O6WxQ2PTJMKQn/C7lB8x9CEfbfO8eeQIMFcUDUEFeXB2DwXN
DEwZDa36MuvsDbr9ccVd08Jf3KVYDMkbW84ZtFkraazs7zLGhO3A3qjnDWLk+PDW5DbLj5zImEkP
YwyJEMrLP0NDJ4/uZSyjZ2RFlfpexaqp+SttcTUC2oQ9IBLFKDiq5q6bReZuU6AbWPcU+Zyq+zru
In3XujXYnTatFVLUlGt6W4B6wDVocFJls+Ss4GDiDpHRWc2nx4zFAwpdYXO+UcJOC7dW78XZLlOy
/Dv/v+mz03fehylVZvZIPk7Pg9o790Obu+jrDk3z1dIGHaficUQ4fSalWUyzB+9vpU3nyM8yWd57
6oCexmR2jzp8R3cD9Gb+4sGo+MZP7V9SReBDl0UVFjMiqZ9yOxbPRl/PFKSMMZP7wuR53MjEo7jD
FoMEX1Im4lfHFRKho5sMxib2WjLuFkE6QhmjGsat5UUVAOuxMPH6Kcb5NmyBhm5BxERXvKjdsJ3t
PttDy4yKILbN7rpkKmTDWSY+KNaIm1JiqNUt2ZLATAhLsM8tFbD7Pgr1diPnOkUqvG5/Dgg+fciy
kLROU2st2k1uSvpohw2xHxKUYZCbFgCHvhzKYC6GwTlY6EeR2gw1bk7JaBXlXjXy6hOy/vU1fklC
+Ho71D+7GWoM2vWj+EqERiWk9GLjBxfsyFNsWjEJ0Jh1qMi6oXiIgYwjAT73DdZnBd5AG82j971l
Nw1XXRmCu6HPkd1ORq0TcLq1+sPGNVXZ9CDmvI2wPGqW7jSpKRgsu3ye1chAZbsA3gnz3yXmKcsK
XylpC7sNPHSAkSgWvf2iahn5IKxnu7yNOaD4kWDmxGWvSBSqgTCalIjVTCt9z4PR67dOB9MyN9v+
RdKu/ZpSsuSfLSgqkTXbGd5qBDAt5kCykH6PsitACeq8P4V0oZunJiT5DcV3sleB6UeHUH9LY9fu
JvfTMj7i3CO2aQk0i6ZDaNUpw87Z1CFgSF6MhlRxiLDw4I4zMJWtomEs9lmNAP8YUiL0O300UMdN
xwwvVszz7qRTCYo7RINJYHszsXkNA6T1o1iqV2MZzq1ftTgZVLkI3X1RKMOHITQxSZ0sgkWFG9tk
xTadPsPBxHfI+lUxJRWccisRKUXD9HOFrGwObd80Ey+AikQeQQ9hVj/QQ9CcZ9GaXuLbVdbehlVO
LbPouvpJ6TRA9qAMxRevycvcCPBuidr9REmcGzlxUPH1NnR9kvGuGfQacORQUhzwp4wjT5kU5Qu0
b93GexKz5z7A72ePJLEcP9D9r9E9NmoN4iCUP6A9hJEaarHYKHOzqyaWQmGHSREK7kUPSKj1JCYx
wLrcKE/qG0yPtXhHIbakklnY6FCnVR19T8oOr6cJSW1CEzfE9x5DHBvxF7wI/LoQUff/O1RJNy1q
qjT4zuXgH5e1/Net/HGchr/+rd95uGKr/3YXqA+pNiQpiBNkur8TcdRA/o3SATpsNKp4yEC7v83E
4cyRh0CFAKkBCv5/M3HN+DfYeDR9qQuTwYPl+JNM/JW0838ScX4YTAcSfcgl8MehxK66mWKisFeH
be4nlNqXGMHjYGPUqlbxtdeM1g+gSc3Hgbrgba6JweIKavMA6NJNYjkYHCQWbS2ncyZMMxoXUE5h
zt87oI+33TCUt7Otprk/k2EhhBLGi+eBuDUKz3zMFN37zoWZPEZTOH9QkkTbRijRNHfthCg4WFZM
RlvgxpBccZPaF0o/lXggNv3n2S2fkgwnia2KP+DV2EW/W7z/N2pK/S9BqPPrX3Rc23/tZfnze5dU
5f8DzdeFGf2fq0vP8a9/bb7H34vv7Vt14eUv/bOxERd2QORBhl60BBeaxv9ubFelWgTEB6lWIIO/
G7P/lJh0ZxEe9hC5pwfL31mqT/+oCy9NWxBJ6DdwUJbN+EclJg7IG2wKHVwOobqUmXRz0YlZK4pY
YmgnEA01b2hPVmawc0th1/s3i3KiO7ogCt6ent+juAAUDbrG7yA+kYWchcFLBvUy3Pak/JtQ5bnI
8OvB9mdCa78kozw/5smZ0cBW6S5TrXNX6KW5iud5Mu06KEy92k2IdmBnXF9iQS0f4t3UYPByYyHf
APRj1faV9Efp67R1UGlFAwg0KU3qaLFXkejhKu5HWqXWG7PDRX7KO2WipqHk14t6iLUXWmMdGpIv
fSPz4q9EHzCaGXB4Nz6mNh3IQK8X7Y94apXbKS4V/VHC8dP3MlmMm01bc+8kajEPtVbkV23bKXfn
l3AFtll2B+QeaOWo2y3CEeaq/DhUEESl11cBUlTmI7rX0bTBaFzfFhgBf5K2xARpqDG4oti2TwUG
J6ZZp/tJKyW9usYZfl84/xEtsCK+/f5B0L+IzVDlAbuwfI036CPbq2KcgpsqmAFLX6MROL4k1C7I
5avp86R4+aMyUyDAwGcJxUvoWDCILkCQ3m8sABGgIigBmjYI1QX48uY3WJUZktI6ZQAVZPhCK6S4
QwNt+h0s/MepvttXvHQ2SC4YVsB6bXs1UyVZOA5DlAcJJFI8b6r8WrVBgtPNFBdW9d3p5PJZRFe4
bBgI+vfxhEyr0zVsFePALMrmphi78UuHnFS5cavyE4wB5Sf+9qAgz2+ud8vIqA41clTANUfX36EL
a6OBU+dFAaZFC5sjHfNrmbXF1flh3q2jw1bRqJxjBQOOxVutY6Q7fYMDZUM8ivNfnHQZJqGcni5H
2PX8UO9m9DoUsT6MrcWKc4WrAr6SmSOWGIHStZg7hOYN5AfxcH6QZXcdXaUMwnfSCGsWAI69xkaX
ej4YaV0HCdXADSjf7Ervxv6hEJ64y6Xl/OnVTW+ES4ChELaAZbu6AhIeL8+mChVQH33UjeR2NlPK
tkqPWZrywxoR8jo/wROr6FGHotvxKlu2pl1ikzHM+MByb7t2tC2mNPRLI/4z3DezYVroFUMQg7+6
8HWP9zyEKh1mlANspKT9OOtoY2laWPz5jqB9s0DgIAyqNHFWo9CLtJzcrINBNOEOeam/Rs1pLwyy
Yj//MxdOMGEBEgKI/R6PEnZN37ArmYuJct+A5dxW12bqj7MGv2Gyb90wza4anS66Th9yT7Up2lV0
GS7cI6e+HIRkfJHYKFDrlj9/czHqkDksPeTLDXVbb9vcM/YzgvgXNuQKL/x7ugAsOdFgrnS+4fEw
SZPZbqsxXehDONZ2VFrTuN/hPf1xKvrnuKHGnRigDNTFOLo5oPT0bUQ8ZBMJi2Yy1jAbLxIXftXJ
uXORsf6aC6pydc1AnqIUpul1MBnyWQl1ZY+j8aUw6tQgEL+5pNm1vM3L3fBmgQ0LBQtVMAiN7jJQ
lL7c0oyMLuynEzcmbG7iBlRXuOa9VUTTtghC4RVdB6Eo1SuZ1clzthj9jC1c8/NnffmnVpfZ8pCD
M2fJIJCsXp6Jj0HtUdZBX3XKJixRAEGmtgSRgDeSHKkHWUUz7QTYiguTfH9oMPSAvgCFHqA/r99q
6NCOwtSsqzqwkUR+oRBSXlO5UYIaF1L8nxLrBshFhQZnad0NRQYRyzTCLeJWf4YOZzu74C6QKOJ+
gFdMXHH8URWq7lVXeVWAgs/fYPXSXT31uEF2FIEzWi3++SV/99gvKQPaF0yfe0lfP/Ytdq1tgYpn
QOmK9ocom0gHlxBl92nYDVdZgbzUrugxyTw/7ru9y7gIp/JsQYQxgAYfT7Oz7AFUiiwDirL6HcoC
3Sb3IuvC67jUAo531DIMcTgZl449xlotaATk6kBtLZDxVbpPONBNBw8ex1UoClRw66bfut2EBWsR
x0GnQHJ2wG3uioJgwJbF/MLCTQcogxY8DmuwQY8P6biLoCA9O9L8Wpj59JQpPIPkLn1g6+3CPm+a
A3rUnT8Cb7w2FAljVx2lD7tHPgEk7RdjKsrEi29cCWn1JlRBd7umkuyMDonL2IWW1eEits8g3AZF
Pmb3dTHjlzxzr/3xZ6DqjHY+2SP/WQevitfmg+5MZRBPNN1AXw1+k/Yv5wdZSSe87mlGcQi3KNpo
r3WetxcVjGcln7KxDESY/4jq5GG0bUT0kgRZJa1P/KwvgYEqKITPADxtnDxDO6DRsMfonfZNWd9W
i4DEWGMvd/6nvbtxyHZBeSzCktpyia5iNBkmfeU2M9tfH+Vh1qhuzzUMYF1/lS+LOAE6t4CZaO6F
g/fuWl2NvLpWLQzNXFr7ZVAMxbCVvYU1FswEv0Bi6b/5yC7YX6xHOOLvYt5+1gdVUuB3xQgkl8r6
FtW2S8JcJ040lpPIM3CNugSlq6XMjNpAO3E50a3UAqPguxpz+Pn89zo1CJoLFN9gzxD0rq4NVbFQ
NxmVIhAw7HEz1p1NNQyXuAqndgV1CSiUaLeQLKy+DRT5CPR5yrchuNjj95h9jUGD+VM7VHdpOtjX
yElgf4cHYXlhQ56aoE28ZHJqCESd1ZveZwlgjHKk6VOayWczx+FNoX54dX4Zl3/l6KFl83km9hlL
QcmwXmUR3kQOcxtOquUmQAtop9yUeTnccyvGfhXhCyoiM/5+frwTC8oHo/jCgOherUWHqaSPjY6N
Jp2KVgksQyYb0UcGUleu3HSylL7eO7wzJd6550deAvfVTE3Cba4eKsOL5tTxO+PlLsiUClox3qYY
2bUG2Hk5C9/IRPrR5qPuIqcUftQmzQb4rnaBiXvicx4Nv9wCbxZasolqBSniQGmQwS6qJkOjUVyS
GTrxOVEv5TVlilTVXnXE34wC/wqab2sxCjJruN7iVJpSaNrgjiL3lkFT9U8XlcuSCwWFEOIlY204
NSsjUXUV50HFn/llWn0duBVeXDe1t560eQOr2HxQYqfaYqHtHs6P/n4zadBZiUZpD1DSWesqDphd
9ZWt1kHaZA+9hl6tKR3loZEIW+R1WYDibtV7KNz++XEXC7fVXoK4REmPkIKXDPGX44+pGc0QJRHO
kU2TdO1dhh94tcXg2FFuxrwxful8XjIQgUr00yjj9o40wGq3wxSqFcqpo/dlzGeXfuHItYFNtP0i
Wq13fDCFyvchzTHl1CakkjZd6goLekFHFdSZJ+gd2QLOqaUkbdEBDCPNMPSo3+hu2n4urU4e4KdW
32TkJMO2dmv6nNHQug/kOb7eKLb7YsAwxkcSVbdvmVtcVBU/sTJktItW4CImvXYVGrpiTEMMTAMH
u88XhB3qDcoH1YU44n2sit6TQTIF2JJqwJqoVvbA75SmqwKFAkcYjbipey6Gu+UzImb4nbXuJaL2
+wIj4o9LSsJ4i0zcOvlp1ASsjUhKcIimPOC1iVOEWo0gzDBM9XTA3QDZUMou6pDqi9DTh9aBpXJ+
472f9/IjeL4JUpYcZZXhFmOL0EQbFkHvLdF57vXNtcRA/YBA+jxtCifSIA+488/zw56aPA8gGx0t
UbKR15zpzbWCdG8czZZZBN1CsErrSr3n6Vd808GGZhy67j6JU/cbHWxawlVb7tMG2sL5H/H+/tZh
eHqLjCkvMV2O4zPnKbEAFD3zcpRG/Zxj332Ikq7bOUOTbmUUYxNMLT+9SeMOO2i0YS6Mf3oR3vyA
VSxQtUQyTagXgUSF8Knp5vQJeEO2gxOg+KmFFFOEu8dewXdh25vIWyRIM1x4xN6/IseLsCzSmw8R
dhPqP5NRBE0iv8Nhcz9Y5txeeKNPDaJZZPlLdY//XjVIupbydq8DN+w9A8GcHpke7M6NC5HH6VHc
Jbbhi7KxjqcSRxmaPIL4xgmR0um0Qn8U4fQPuv0/VsvfF4VQwUNIyALLrcJ6W18VBsx6YboNYRQk
wE1hDvHHsZ06ny6CctdZSblt5Ng/liHpfImICqHdmP1yzdzYzaNi35e1lV1FgNegC3fpHwcFxz9u
tQbSjqvUA5IVNG41B3peTk8wbaR//uQsocVx5MMoyIWphuVQ11gbUMYQzaAisQQ4WOSfDMQ+bucm
S3YonV7Ist+/i4xko8xgoeG64OaPv2lYI6MkTQRREMHRtq6A0hM7XryrE/GtA+Hy+fzELg23qqIq
Oq8ajwvD0cfeGpVh+7aIwgNs+/QArEi5sJAnx6PDYzo0vSgTL1v6zelru2hokr4oArUPo0+FUS1s
qtj248bpqEpX4YVa1OnxXjVxeUboiRyPN4SF7UYT44WlVG5zaJa7bDKRsHTbKdDD4ZKuw4nxjEWE
RDOIqhYC8PF4JRDFeJhoLcVJOUNGl/EOPNl3xEnbG2eGj3T+860ovks1gO4Ognno0BrIvK3tMJWo
0rOwUsDtWmoPgj77u6tdnBW7fRWVD4oK2K+H9qcl2W2qNNdJ6PoO2EKhZXulim4ren14Jqf7BCwv
YJ096LSAUAwmKly087/1xMtLWZmNsxidGvSmjpemD+k99DUdRBN65yLltTGMBzr19dadOs8vhOZd
+PjL2V+dWjodvLfAVDi464vLiTCS7zw7CwwVY3fDUZYKVQJko03vIhsNqsiBt5TQZrwQZCy7+N3A
Ls03mwjDepei9VE1l0o1ZgGiafit1jA5WyCWF14yCC/vhjGZ2EKLsekerTUqFUdFJDOMs6DLcIHP
aWjtnTJuH8bOc64GMSfXeog0St4hxOdpUr1X+9E7WLnI/Nrs3fskF9aFmS8fcTXzBWK0ABFoCpI/
8edvzzf4zbCYU0gMlaUejLIjwlETzTdy91KT8+RQ3CTgP5BCIJc4HqrJe8gPmGIGWWcmAXRZEt+o
Kw5d5n05v3NPfE7uK9qpBK9L6WcVNxV6g6pg66bkKmHhV0YjoBKi/3d+lBNXh7VYAtgk9WhGrqsV
LeZOEwTXNCh6dg46dt5H2KaqL8NwDsqmj5/Pj3di/ZCjZEBOIxto7bFHX70nHzTSwIs085oGyLh3
EjEB2C8v6ZKfHIqZ0fcAxkjv8fhT4fJejInepQFUd4zFqlhsZrxkDrZMzQvv5+sOW+3Axe6E7iM7
w0Ev5Hgs2CsVzFwPMS5TG569Jja3HqTnwKp74YusaK+EKtSruZzivd3Y5h2M8/KAyc1wY7hx+BQn
pon0gdv8NBycLzbKaKFTEfU+HMvEV/si29oZ/QMDH48bO8vt7VSG/QOc2tDH/AeS0CTyP4VFLNI9
BoIQ5GoG1YJlfd+cKqnaWdPOzGmk2eHbfY3TAZKsF67L9xc0NUesZgGBwDpF0+J4FK0I2yTv6ySo
mrnfV1Zt73rLlcFopgjE2kq4b3iQLrxg77cGjwJFpWVWNMacVQBiTHHXF3mcBFRbsn0CXW/XVOB1
HKe/sN9PZB9kPYRxv/v7iKUfz29U0liNHSMOpKiUYJCuudeMTr+WCNfvBsTltg1m3A8W9FF/GDx9
a4OU9c8fuvdXCf0ZAGE0YQzetjX0BJ+nFhZPkQQCyNHewmFpZ43WJdfvV9Gz40PAMPgd0I3ieSBu
P56qlAp4CQgHQQ42jhAgUrQd9KfQV+ZwpFkbGlcw+bvbuqjKQxyK6GHyym9RWFu3Myp1m4lNfGNg
0Bucn/571BOhGJ+Z0oNF2Zn/cfzDNHovCJboyzdQwoOSAN9vxqi9soqFk16W432p992uSPvCz/XZ
uZpRgIVnkMy7sAUhdf7nnNp8FN1cHk/udnKb419j2eMAlwnTlai1rZcQTDym5YggxGNmXXCjex+L
8NWZL/Vo4rV3R9hqeZ6NzsoCle1NxbStN6mkczUhc7ixS9PYdBFgbgogl0ptp/Y9uYtuLsRZCm1r
cyJdwsGfDAQB9NRTduOInRAXKCQGo4cwMNe38DbvQguHwKmGgufGhvj4x+tMTuOqlDgtruZ1TdUZ
pJRwajOi8KbaGfToroxqkjghape8SE9cYjoPDdDERXqH5sbxJzWSNLan11dNR7FKiW33uujLDuoE
hKvWggWFVuwfY1HAeHKiQZMuCvXvgEOOXdZTmvGUTjruJkLRhE+T8mK8d2K7Ik1PzZQ6MVJna2lA
VDxdEM5mGvDw3c9jCrGrcNUDFI1oW8PYhJdVdyjohRqBvKokB7s1Jh/l4nZTwvyi8ekqt7QObjR0
9D//+SfGUI7OAK12kD+raCw2otx2xzkN5ny6z1yzuU3dHnoFHnMXlNlPXKFI5r22oDEcAdJ+/IXN
TOtqOy/SwGhs2Cd2UbjI6Eo0IM7P6H08BoqODovjWq8g19WjSzCmzBqs6wAFBMTQTBvp0aT9lerq
A/dWfmG0U/t26fRpYPZ4Gda9lU6g+WuBJQrIIMP93JrEzIuKxQQneR87Ue73MjcvvPinNhRABVIU
oKiWu06Q0tyDxDh6hJyQhPd1bUd72yO6NXrjUt90JeK2ZKoUqXh6iTl5mow1ZljFsDQe1JANomgf
4TZiR9rdE4Dehpa+62MHTePm0GbURkNtY/TOB7VBMRY/WNwW/DKi6g4lywzHT07dX53/0qdeJVQS
KW7x9MCEWHtcOA4cUoK9NMgpfW6zxMS0GJlfPB+Swbfhy++HVNT3s6VXB6YY7WQ494GjIJtb69Gl
GsKJvI6lIo0C7USwTCPgeIcvvph9JjhLaT/VuwRrNuhZ4nsu6+wxamEdpZbqgwanMQBsdZvZ3Xid
95bYwYNq93FGY+z8Ai0DrsIJVgW90KUfDWR5dbhLcB+qPnDxpLVjHoB7eNiMqc02LFX9UBcG3ePY
s79UetxfTXP9XwRNixsbTRF2zoIqOl6PHh+WWO35PB6aBQEsMnNbAeS6EJucnOTi/AECGtUK3Tge
JaxKol+MbwMuX30bU/H8rLr4+1CNtjY5x347uYuoz2AWOBKYxoU1fp3Fu0UmzaSzungWrW/3MS0i
xat6ssxcI3mJn2Q/b2RjHwYt29aqu2sMWAR8YFt6D0bJDYQ9xQM1wWcx1MGMTUSNQkUHe7/QgFok
2bXu5tedmd20YFLMMv3RZfWtA1cf4OK2UbMntR7+tqb6ttRpdOnJzrKi56gaHyc1utdK/DtBNYKa
gVuWp8HoZdvZ0x/HMftSNNWPJWp1RLMnOb4GsrsnlbszXM7H1B0yuJAqBjkNgJyhXDIk95A19X4w
rKsULVVkQm/GyLu2gSsNndzLQj8UivZY28VBnaIfSjbcYIK6U2T8oCNLhUR0xSWIizqU5cGuvnaK
cdW7VhCO5SHUZLZxh+aALNPH8/v+5P2IRMjSdgZ66a32vWNINOQGDmJc0g9NjBEOEJoo/AxUuc8P
depVI/kCrUYZD0nB1VBj4s3Sy5b3U9Fgg3tTgsRNfgnkf3oUk3EoMRBJrMLvJoOWX1RqGsDMba4H
dhLaP3r1X7zQHoYX5iuTACjc8UlqRiPXc3tIA1Nqsx+FauorxZgfzq/YiY/DQUSbDBoaMeVrh/lN
UlyP2Bigc5HC1dRNkEbw9fGTCKF4XurInogEGIkOPS0dFD7X+DrE7cw4NbkZJtudb3slW1TXKvdg
VFnqp1ldXcgVTnwl4rvFqBcYGcKSq8ijoNTXSZ2Z4Sqd3shBpveTHV7CNp8ehXuSavXSmV3ddxQR
ZKESRQaFFBiRF5a9i3re3PNf6eQoyBxjDbYE/uu94BClDvmydqU9NTd24vU++V5xoepzci9Qd4Tr
BQIHMtjxjuPFnnUjlmkgUy3am10x+UNU1ogK1NHu/IRei1WrexqY22I2x7KB9FuvW69iNNBB6Ugn
rocN/YwCdX0naYcrodXxAxYb1bxDnyUTe6BhnQX/3raGa2EWbroR2EDcOIpqNnC6DSj9vKzZF4F9
x3M2ez+tcJ53ythZn8fERv0gcxTAeiXqO3faBMBh09ROb15Lq9atDf+P7mOkDhKCtjb0QzBONiIS
paNNaGiR2f1wQKPuM1QeQUBEpldec+Ib7SnUhWfu+r7ov9oiSeU2F8XQBY3Vo6yQQLYatqXW20Fe
gS/ehqLSX1TydmxoK7M4FBoyPlQ5IGZimDhujIKOQulUxYNopr1e6ovWywjpeIMAvPU4uMAxAB7q
+be682DUl840XtnRzE/tPKvPtq1b2F9R31M/dDZu6hsXCaAvcaO1f80zHdptLGPkS3mzs68cmQN/
s5SL1IqJvmFu4a2C8k639XQ46kaWGh8EaZAFCmqAYl72NnaoDaoZ42bC6ehJgP68kgVGYn47S+2W
NZPztUDp4lMDR/qAsXrzWKBMsJMTWgxONeuwqjXsuq2puPISJ1G3UaKPMOlrjWqmYzfzF6MdXZoL
oRIX/vntdiIvWAwdqZXQ4qWks9rZitDCplJhpKOMkgbomv6SRgt/X6SPqqjlddViHX1+yFNHlsAb
ueUF4Uib7vgwCfzgySupqcPfV/yxVeZdnNjxhZrmqUuVU4Qb6OJDxd1wPIqMOtaT7nEwkOsRy+hW
H8y1Ne51LZzu5kFr9uendeqOoITqgXSC5IaS9/GAqjqoQ2sxLQPt+52bsf3MioLMULifzo906pth
PgoskCI0WL3VApZ9MVOsGpMgsdNur0SG+0EpJ8rrxTQEDZneX6hrhhfupVPrCRkGWA01YMLX5Ue9
eQ5zqeP/XIN2LodRv2Z/9gcE9KqgSscf9NfUC5vkxGpSJMYnGaAS9Na1JK8IpaOVdksWXsfF1sus
ysfY+OcM/ejCxE5lZwxFk4fKNGCHdc/Y1WfRorbFQ++K4jnMeUxUVyDxA5Rmm5iNs9GAAeyMNo39
IYzsG6HX7S6aCT7RuLrERjnxcY9+zbIwb9bZLdLGUUN6GeO4aOfizgvfvPD7CFXeJlOKg2dy3Z3f
UCcXG4uLxYQRKuErQuPNmF3HPekIzj9Cod4OQZDal/Vk7WenMi7cNye2kUnn2iU2pMTErXM8Pa79
yOV1I+Sds/wKGLqKoWNabrvGbHdqS43+/NROkEVo1LwZcPWcDm4qR0RN08CZwelF6Qj0CEuinSHC
xrfKdlG4CpVDlZblXq8HY/Hbwtt2Gi8EXcuhXD3rFMwBXFBSor629h4f8OtCipdEZyF3+L3oaorS
5TeUcFS0UJ0CTVezCVSR4cJdy0vH6dWIfj08lXqLyitFCFgcx+sO7GksU0fnzlDLjKZThSYVKklZ
c9vZ8teMkir60Xs7E5/DIT2AR7klgNuyHXylq19Grfrq6OEht4sHR+2xkZfPqJZOFw79iZfBhD5I
c22pQoIHOv6RPdSoqFk6RIPd5luRlh6mHdVwYbefGMWztKVzr4EVgxp5PEoG5F0tlYgeyeQOGyzN
qmCRTb0wlxMbb+EZcz0jbuEtYPvjYTDIhbO+uCsKBQg14nnFzs667KqYx/BAP9i59ZQUz7IyD3eq
iK2dbgs1KNrk7/Mn4P2JWxqVJH0OdyOdkdWFMoSynZywoegX69VtZrXVVaMYSOElXvW9aQznQrXr
0njLn7+5TFSJuKUKxmPv4PfomylIrnHOol2DVBxlANFcYLq/EsePtzYuk1SzKK1Qz0LB/XhA3WPT
0FAx97Ci4g81OncWGgXoBG1CtzPQFgRoK+/buq+fwWkk1LJbq0IVtjU6xOZDaewbzSlTlHImgXIU
DoI3HUKPCA+DqWz9OrIHdxf3KUiSefofzs6rSU6j/dtf6KGKHE6BYWaTVruK1gklyxapyZlP/7/Q
kYblHV75xOUqye7ppsMdfqG10MTSjFx2hyxUXhEWQchPID2ceo7AB+bRbua6psDap2hv9o3c+m0/
ad97B+U5vLEKpIxksMj/OEU2fofgnH9FYAeFXwU8Rek2eooMfbe0yx1eZviGIxhIyb2QR1sgxE7a
i86ltATzJOTXVcpURsaw7ux7uwiz/BIaJSrJCUv1OCSd6P3IlHKyFMlYXAX1qMo3J5SdPKOOcFnD
37yCspZPZuZPVKdepszqE6TdEuSWpRapthClZs8KJfkr5qT6CwpZdYWY9jShWJcsk+3Tyh+toVUC
oZly7iNrZIIGGvLpiV+fPg5N3uheNhdZ6GW9rB2hbXewg4SsK+YUe4RVDXZzu6uSSMHlWQ4KBupd
pvUaFm16gxpoV2qpp6OMhpMIrqN0DEIX1SrL5Xch79knybNdh8N94uD76BdtXyP6cIRG+1Xg3mxN
wBb0xSzIrmv15XprplOjdgn+bUFrIV1UR7IHuhHXs8Lwy9hSPOLgV/iNiE5powQaDz2qqmcGOviF
V6Rq8ClqHyqr+MDOPAh7do4ppGa6SchrrOnmekv+dkytqp6VkLcosLr4cVw0a3YbSX4pklL/gpTq
EfX3zfNHrEqRS5GJj1WKQ5uYNUKSNo7rJTnrUTF67CgbyfV0eLJ1CoFTGoGdCHE9zpS/pmrpDoKO
dZmvPsM6OFOkz0Lf+g1qDktDrR/iNjnD6UdJTIvem2PxWcmy3K366qehD+9v37m7A9L2JVRGlpGO
7PXiJtJi12M18JANFbJtWdF9MGeoK85MnVWvcclDw/SPCy6A+mkO8sqzyETom3uwkODGxQOzlHuT
CGYUjleE89GefrNv1lGIYXhLNABo20Kik03wBiKmVqPyfxcZqPQvkohPcTv3pzHMsoPXel2qzbej
uEOTggYoz/aW9FpMtCxFXK95nPWuLmH9UlSyn0KzmF0av5aH3Yaxti2OujZvwoR1or8NvLla6iFq
pt5aXfdy1OJyBEaDcEBp7fZO2VlOXmbCbrD7gL+2GLvJ1NtBTXC37MuiP0vo4AaoYSYnZCKnJ4SU
j5h/b8MSyMo643EYV1zCFgYmRZGkIisYn8MKYzSzF9prhTLrfRWxU1s7qe66ucfZcTDCByWySj9c
tXJTJ5U+3p75zvoatD+Je2Fs0NfehGHVlNZSXEQxAfH8ozA0RPMx4Lu7PYi6s32uRtkcCkSLjEay
YQyHMaYpsGFST5Xaf6nSwM7h+XDpw9yhAhbgK4J1JPJxczmnnkVHEwOM1Is7uznRS9P9MZNPIXYN
RTrHpzmh45Dwok+y/DK26fsOX2kNwKOb1FbjAn94oKhintquaw8OxN6OAXqw9hJBenAGr++Wuq+G
0FKz+Ny2SImjr9+eMlP+BCxt8BE2PyLlvU2P2TDoq5iw1ihvKNt++GTlUrp0VnSOh/ofzOxUP511
7T1OVKOfh8aroc3ZCcxY/MgFvKpIhyKYTXhWg2b8McZ3/S020HWQEFxxxqbGUmh2V8L0j85OpaUn
ScNlRMIRzAvVkfIHrvaBLZajAsHOFlo7AGgOrOA12DXXC07GGOVKx0ZN2u4FLyL1oxP1+QcFjMBH
JdZrr+gpDruissKj3bvzjjA0JRfOKR0iY7N7Kf4sypwk8Xm0yodIWRC9DZEEzUZBH9uihNhhzVyI
6etk9dxT4YuwrDvNrH9Qz/inNgi6xhrd4Xz4acYZ7VxBuCcNGFCYl8ix0XVt+icoFCmCT/V3yyjb
U58X3SmqJO/2Odw57BCAyX5XnOHa/7xew74vTWN2WEMccrrAsTorcBSEGv7DKCSPfCdAFXjNXY9C
kTPBpiiMziNppM+OVuEXzvbBAdz9KGDeaAlBoOBYXI/SZxmatiPqR4BhcOnIY9mPM6Hc5SgPc3mv
mQQVtIOtsLuA8DZWlQnwL9vOWobdsTNYWnRGwvNH3SnKyYiS/CAmfFslIJDmlIN/oSi89gqvp1Y2
aDrbQA5QekirZ702FbdVFvkUFXEfFJEmfKop2Qn4n/RJqurOqxshn8BuJh8Ap43eOEw6FW/deB6W
TvfpBqK/HjbW8pBWKHiiwcs/JUyFg//w4UEzIFhAFZvy6/XvTlOk1JHl5pP0zogCNBJH5hD//C+D
IAZIQL7evJvDiDdh2Nj4+p3R+O/OWpobJ7MpKv/PRyFKXh0SUdxTtkdes/BUp6fFh14QqChmq/EQ
gT6ShnqbOPGlV6jMKvYDZXIboSIx7eih1XGTRnL6uR4X/U7IdJdM7N7dhBqNDz4M6sQIqnmpphd0
XCwQAkApM5Dwl3GaB7fMMMzOiqK+3F6CvRiFoj02HMQFNiJVm5VWIxr1EezzgLek/w6aDFcWiF+e
nC/1vWy0KYk0bwskAx2jIQHVsDeDFA3lg2219/bRP4AEiEQTjcxtFRpHq6TA70YK5rx0nqNkeqwj
yb4scq4HRqrlz0U15l7shD9pSuU/QwwQ3GQZppfKKJWX26uycwMg50dkT8dkFZxc44LfErbIacem
tUspqMRc+whsKasRUnow5bejrG1Uom0gVKvo4+axa0u8wxAtDwNTqJMrd2lzF4vsSFDj7RXKKKzn
eoNynrbMQl2eTbR6lzAA8Kf6TTXPlwRlPixzk+migi/x5EKdDk4WJT6W6DqXYFhaF7yp9BXQs7le
whYB2MaYujAQPWJSifJYYfr7g16QLZ9kPRvPFbhkx62cstFwrG7FqxFa04BwvYFS9igvPMKVJb8C
tJtfwIlJPMLys5k6zodo0LNvUwkS7uQAsqULtKj5xzjW1B+1Zs4LBnA9Xm0Llu3fcOPKMRrRV+Xr
Iety/W5qJgmbLxq2wgvDTO19oS3px7SZRQirMXFmN8ljFKMtDcyg3yqpM/mJUUahj3W95Hi2pDYp
2BcRPQ1zlzw2eR/+NY1SvBZ8qu9J1GO1mqUQGV0VrOzL0Ff6JwXF6p9FpxZ/p1W0OolGsjHSljQG
trOTkBdIyd8Ysjvv8EWvTb8tZIYKKXNP7HJzIgKzxgrIignhfcE28Edq15wA9KWT79LoKDna3VPy
JVLL/rO5zDDfIX98VsoFBftGYw+c01gtzoPa9SCEwLX+mHSlfzaTAmMRGDnNZVZ06yVHR9gAdaRK
j0qjJyHuDqN+iXuNHrUqyeJbLNnjl6LS2xeBALZbh3L7YtM98mIjf8z6XEJQze7lAsBQRcGlGMOP
5lAbD9wu1kdBbfSlTtPwlFMuan3MZOaHkra3c+mkNMGJAjk0yW/stpL/rqyswwFvdBIc95zUaJDT
zEgV0GuTWjeXQmcM4HlH35RiGWq/V5T+XTpgEHBujErSvf+JLkVcp1bBkSQ4ErhWpTsvUmYW7wa5
MD4JVEpQBrZwlZpqp3uNwF9FLm70oKeVXLIpEMlZ9MkWpvQyJnn++fYds57u7QFZieu0wxCHeUMf
iBrHmsIsDYMI3W4vjBFo6EtFPVut+enPRwK5szJQ0cAgs78+ikQWtdpEOdVxxEYeqjb+2fVZ/U52
2uQg9NybEwAxVTYI4kGnb2KDMsU9c5hiRiI1CNDobx4WRNy9tpe+3p7TWyQ88FqUyVC84e6kO7sZ
KrMr25bYoEEVtcg0aUv+UbLo9HM3aBcektmP9ZZOPwBjP44GeJJZfnS1/prP5hvyI/gBMjEwrZ7N
JTdWGlC6MXSCPDIXjDBxlzImZwpKvfikzv0DROkGUwF79Iyw/V6k2C/kvVM+NFL3b+R8S6XxoevC
vxLbfDBjzfzZ459waVOtOnjld74LhaTVcgvpHq7kzWJNtbXocsle66R2ODex/Y/A+eIEPzr844Cd
z2KuMC2YIbTeNhmzHYUAtzQRBqFhYlWYG7T7esvCsBZjabcR2uRiXvnHWnzrZmAPgLVETwu82vUO
j8IEI8N+LU1bkfx1wCjDjdR0vPB3zf+wlLCcqB9xcJF83hwmS+l0zD8YyslizP0SzFEADNXoSXbL
wWna3eNEpexvnIkBdW+yH8fI+hEtDycYmhGYTBnm1smRjPbULqpzEsAs7kYe35NkKINf21VxVxNJ
HDzl69pt9zgSOuR4aN9if7xZWzNKoplKhRMsqSICioY0yOPJxneJhjWauM3HeiI7EXhWHsx/d2Ta
Ksg9caGwd6+/qiHncSoJyuYd5O5TgYUM/jS1fS8NSKtmyRh9msu0OamZoR585J3IbBWpRGqfPh79
vM3IdoScShPBwe1BuZ/mqlLobzhHalN7p1Ih+ObjWuymLUp4rGnTJMXkBIUUJvi+mOF32F6PoOus
g4b47nzIQlYXaWAXW5ybThBUi0x1Aj0x63d0DUt2bnIENlpX5c1OAXtv8MgolBrXX/Fb1GyAmHAI
OBgF71tvaLQ20JRJPMlV2jzh/nJE+Vpvre146qpbDjKH2twbFnqT4vLDfRtIRVw/OzOiN1HVVaey
HHJumUH1hw5jOq3V4ueiGY/6/DuB9VqnI09gr6jGFmWQGIuI5ZzhQ80a7yzcY9+rqSW5vYosC/0u
yGDY1325/e7tnYnfBt1KTOE+E4J0Y9CWruQPbNjSB83CCRUeXv4yO3oDp7nRfZytP94eeHe2VELB
ZUINIiu//ridOS34+g58XPpniIY0WCTjZHqRu7rx5i4uPyDB9eP2mDsVZUowKlDdtZdEJrE5h71p
pCFSTpwQJf5eCvIX0vP4n0E3Ja/X5iFAKGVp3AEf9MBKo+K+QbPXjaQ2D8LO4I6e8xZMozTTPLG+
GFJTv2+NznynLggUYC0xBJB1zUutr97Z9IcD2vfqnaC4BiwTbVXk4Ar+U63/0eBA9Hp7drvbFzlx
9G7ZvUCfr1dUT6cyLkdW1CikrHVl8FYPfesQyOOU8CMR6KhmShRjuBtpLr5AzZHcys79Q3V3deyg
4EoZanOzx81ikW3xvHRl0z3JciKws7X7p8bCLXfRivJJNob80e4sx22RrnfruB7fS+RxfqFksm9m
lrjL+8m+jEiLuXM/hCeRw6LO5trwBhlEZbfY44OKpSz+PZMfIt55QWULHcklN58SgfES+hbyJ8Me
MKqrWst3EPk7yVEb+7IKGmXit3gmrpkPSAyimqZotJanZKHDfeo1mig6Cl80UPW4q892vhRPOqr/
XxUlyu5uf62dKxTlQ+R+gT1Q+NoG0XIvaklu2FNGlw9PlT04JzmJtYPwaed4r1LvdKhQvKafudkT
cW4koWrXBJSGZJ2ifPUCrpTUj7COwy4+E76ad3lQ8pgEt+e3F8uuuBV0P7m9SUw2t3eZKMM4GLy2
YHLzuyrW6uEBorrae7Y5yThuZ9X8TRipcldFHAi8gNFlExhkwwSb8BMee/2vImn6D12FCwJOgJL8
aMtxiauRhtuxZyVKchcv1vjHjKaVZbEymbiXiMK3jYpszmws6dY1KxTtIkWi8ywV+7cmrkt/UfXe
Nw0NuTliyEBy+iMQ4d4p0kD08t6tVb4tFjUC6zHhb0aQho2UP6uh7nZVKy6GEh5cwXtbEMAWpSIu
IMC82vWFkbS2hQweE1WSIQoSGw29SI7kgy34lrLGehK8rwGQAXT4V6Hut2d8SvIkb5eGCK8ZxyRQ
2sRuXPC2CPBNhGrCS4Z0+NA2TfTSOsZyP4YiEZdEEgntD7Cd5EDl3GVuh536h9ub9BfydfPkrwUz
sFVUlCgsra/Ub7+tdCwpDS3hBGNn+rXkfJtSkIZyn5+KyLhUZfYwlOIdtuLeEumv+Sj/nQ3LUzXn
95hAvvSrN2mVeIZcfBgojFed5mXWdJGU8qQiZSw50OojNkyvDT4cnsZVkZY5WN+dh5Si3wobgKxJ
PW6TQCTC7DMoDnZAggTStQefkle97rW68ag4XedbKzD0YN3WrbFdN/rr4BXIlQnkN/eKmOWsXxbT
Dmarbz+GSWo8O8AmCoreU8Z0685xyd6bvyGuq19BXI+N2/bOd1zV+ZN6SObnGbL5jxBsY+Pr0/SU
Up3P3dhI0r9UCa9CD4ew/ovIjC52mxINVW8OQ/VrFqa4j96ezc7DyQrSOkFVEajTNi+YejTs42K2
g875LkS+PCB9m98VFYgye0CpuZEz043rJjtpEcyH24Pv1KlXbSYDuA6IWgjFm1dThEpoVfBJgpR+
sGul9YMStmcpbT7ixUnrWykCqRcfCkd5jU3ppw5VRk3aIyne3V1k0ToiP/r1fF8fBAU55CgDjBYs
kfNOGeO1fr/wXhZJdHLCunOt8N/bE9+7fUDbkw6tUSBwpusRx16g9UReHFTKiAZRbmNTHHMF3R7l
F3Jmu1O54fBggF4Mk3l7whMZJZee562L5m+Qdu2gyBuIKQDEfTXLE7fKaIZXNFTupqxoLiCOe89R
YuOTHU6QVxNLP5tKVJ+XZW3cJsV4oZUdP84oNj4gRqgFoqJ8O5mxeIeq+583LFdR9RUTtIJM8Ba6
XqV20aSirTQ7qAc1e6DFpwayOrZuHKnN2VlS6SmSpOngQOx+GmJkGM8wzEC4XA9KPXxBmWWxAyoz
KRXM2gRsWRsHEcLesaNQCVuKdiVZnno9irk0VaOFox0IxS4DWEsmZdHRCeqlTD8ZRtI+JkviPOTF
YH9oRC0Oht+rhlAEWQVmUCZYycPX44fNUDtCYvxsTpFaIRwjlsySuxJkhNeFsfPBEslIFIDxr2xl
VM/NXj34EbsrvcK+QPLxOm6bn1KVAL0aqH5gEKm4eCDrlw7JDf/2Ibg9iiNvjpoBXnGicm4Hkta0
j31boBjgSN1/mQt4OQWAGbB9e7OeVG1mCiwtW1XpsRroFcuPbERc/sNcwLKgd0RIC5Tt+qsJI9Ny
vR/Ym0kccSGbHwrUEA8u5b2tCQgPviA8p1UD/XoQ1S46JIO5Dae4UJ+FvSTvFodADDvp9KIJC82Q
qUX4oS7VkwPa7GCOe3kqvS5+AQp+cEu3LP/Q0rJSR22ZoxFb6EylzQLPO+sxN6ht+1tnOulXXcum
0sVUScaeXjakjHZuVOv3ZJyZ42LdU0W47BThz36g5uY6UjnYPkAji15HYaA8qszMI6pLBbW9xoHp
a6a6GLystqrnBZ84fM17/ulKWb12Uiwnf+X6jF41R7Tfbn/UvTSFWJu+MTEYyP7NGwgqI66GWhDD
lNDDgbgbRA+8ClA0x0tKTn3qtN7wJtmaP9weee/dW0nCdBS5g2BYXH/pTFVrk4Y6r9ASxe8b7CD8
2sy+Kk3zwe7t19jCGPn2iCb/x+2D9PuImw2sCxuAi8w7hJayTxvlh7DU5QLzy1vGRTo4k3vBN94b
YMCQ9YXXtiXs1U2f9FnPKytGqfiaN+VUuxW63qe6RasCv2BUnVrUZ4tZ+hybnXM/ok7pT5qdeb3d
/wO6/o8NAiGX86yv7D6QEuCJr1e8cSS7l2iCBBGqb5ei0If7/4+sY+e7Xo2yOcHLEDdRtF6sM6IE
Z9TE9QBVQJOuYtu+z6I5eZbk/5BPocFmg2CiqEXarV3PjL07Ss56zWrlMpIILLNnrsWN2/vnrYAX
C4iODjYr68PJIl4PY+JLqJRAFSkuqcOL0Ts4PlOP9acYu902UuzPTdrNwdyGjd/qs3ZfaoX+nf7j
8KwYobiPM0nylh7Yxe0ftnNpkgisqFCyZ5mi4vXvQi1W74YShZp4MRuXS7JdPSfJlHrZ8PIsp3mm
SUowGNoXW26GT7dHfysi4yDptK4JEgkw8reWFTmJyEIzIwxIGYfGc9JofIpDY6i8BP4GEn34G/qZ
3UavSr1qp6yk/thNJMl6WLrawOkRzLBrFyQovkTX+IQZk4iDtEzEehY4XW5mC/3gZ+/cfJBpyY1X
UijAyM39Y02qIaXjWnFy1PFp7vv8vpbq/rMjYuRFBvRSLApfgdyG5gH3ZicooB1BrxiqOpCRbW81
kxUKZz2iCNSO+n+UdOq9dFjsA/b9zii/IJCcdGtVvjWuN4WTinQwF9sKlBmvVtexK611Db3KD27V
t+cduilAy5Wnxy23LSfLwmq0sh2sIGwd4ctSFr/GaZN6hj5Z54m0x82dMHu9ved2Bl2bLaCLgMKs
oJjrybEdqypTsC7RcYOv3cV25velo3wJTbV5LKul+NFYk3kQHOxc6ZQNIWGuBQt0xbZtHjyNEupP
sRUgnh3dU3BtX2eD2oIdKRraqtRLa6UK3zUOmJNpMp13yIdUQWnSxGxtute6Vf15wkCZjKNPLXOF
um4xQXFvh5HdamYgnFBctKzuzzjc1qfby/325WQUeK7o8YHrgmZ3vdyV0OME7zIzwPFOXBriCR8l
ER9FPRzK7fJIRPZouM3WbTWn7dhVZgALyPRauWpOzgCCV7b60FeT4c+jdI4/yR4dNQ0hyl/f/bda
VCKkRlqk2QwmrWrOU0cPVlTSeLB93l44jLIG6NzRmD1uu0xNa2pYOrRmYIZq5mthO70MWqQBwZMY
D0vkRwvEgbck0xG5cF2v68CHQiNYbF59isI0vK8/n4gqJxdzZQYgoCVvFi1yeLqo75LMGo5aEW+H
YnrAOVhQiEPbymYlkMchgDSCpBzVOxh54Z08ZXV6cOnszGgVAMImg+49Md0mlKFmkEeQroxAxFL0
kCWpehmAEQVlbZUHt/XOULBqadSsSEZYWJvHVe9jxCaKGF53IpVI5y21h/OI41flclQK2h1qFbZb
vcqAZ22+U9zGSduMjh4URlIG0ogEbjSq41mBR3iwGXcuUDzBTBnXixUQsIVj00hrunjR9QAXbHi2
WYj4YxwZ7+Qlyb4ojSKfKdktB19tpzPBMnIKdBjVkKC2lHlZIWnCnVpDx5YkuB6Rtpsq2w+Fpd8P
ImvQwRz01zFSf6SOlnzINGCEeMEkwbQ4zjnODOV+QUvEN4XeBZGdiaBqG9ntEDN6tMLx8+1bb2eN
fhXJiJdxj0Po7PrYkJGEJIELvYZct7nsuBsCTweJdmnyML7cHmznziPvpP3M2qw46XVv/HYH0aNz
bOSf9ABXdO2B0MM4S7M0oHOIAcos5eMfo/4Js4D3kO0izQnC8nq8UVQjRxhEbrgA22wUWM65nScH
s9rZ0b/YShg6r7IU28NjpUNaVyJhFHPWX01HzKdILB1y/1zntxdw/cGbS45EFoI6zSMg4FuYKo7k
otBSi6rg3CjPodNGiBIkR6H2DtgffzlucUS4aWbT0r5etzq3JgPJVjXArFi6lxw7fG2zqKIrhY5J
5ia6VJ7suprucB+b/s3LZg6KSZ/uGvQhnmnRGA+OSTvUSOpyQXRHCPQplAzvlSR2eyteWg9QpPne
EPEc/OkC0RymnLnWfDl81uYi67S67MzKVoPMoMguqvCHbTfRfxlklXJBDFRbI8Lr5VHqJe8RUVYD
/LwHIHJl+82M6uLj7am8PSwa3m4UlilhAxvcxu56HmUpYgSUllHYc+nDxN7SdaQJwChQiU4O+X9v
3+7rAdXraUkjJO90Mi3ELqTufhZNSe0yzv8dyyy5jx9juH5KP3ikZxZSLz2ZWDLFAbJQ4185Tlew
wS3ntW3L+mQl1DjJIYtzWyGwd3td3h43fiZttbV8TENl2/DTkqUGtGdZwZxktVf3BILVKPcuWADt
4EPv0A0YC+0AirjcVzwl10uCb5EDhgv77SRCChHqWeMrZal4Up1OQVhUVMqR776Tq7L1UWqa/SHT
Jc8s6uLgjnl78PkhmBuslVwSui21T3fI0GB8WAGOZMNlDNGW12bnqHi0U7RmGJgEtAMgzLzBKEXF
ItqQ9jVdhwi6P2SlSxTGvVvbNdmVUaH+MiPZKHAhe6hAQ6MQqSgH33dvqsSocD+hZyKmvP75b49E
mcakPfT8gziydDxX49LT5F7/45uUQH8FGQNfILXYthjlylbK1ZApSLrR8sN5nC9pYRWn23t170jR
lCaEW0eCQXU9F7lvJlg06kppswAB2sp0URbr3zG2SLpVBcbTmOX3KjHAQeizd0hWmfO1xLtq96w/
7LdFRFK2C0Wts4hLZT10rRGe2lBgFa4UR0Pt3VPcToTeQEwRJ9Guh8JTQZOqme819lPhDykdLUVJ
UlyVOx51Q//zROZXikaLCATtSsC5Hk9B6bqVptEKTHUu79Q+Ea4YYvsgdNidFff7eurXC3gzq0GZ
V+D+RGWhsGyPrklFGp4UlyQfP2lTLd7f3ii/KGLXLzuzWhtxlGoIH7cHPKHuF4MP5OQBajqVRT15
odOrYJDnMFAjLbpbtIEWEpUIwKvJdK/iDQnpoxKXfEKPl0Cx8xW50+/kVEM1Ih+E30nJPzAR1Sc6
eQqQX6O8KJ1S3XfZ8NcioFc4CtiEIcz756KwtBOkh8hFCyTyFaTY/U4BhxKlYQHSf4nPtye8t75U
0QjOVqqPvO1La3WvVfNCRUVqhBoIkYUBZQfGgxNA+1FTjjCl6wfbLjDX2uqtSR8Aqf/rbZPRAJTD
2DaDuSsLdPZ7x7NYRz/GU8OLIq1yW+gxFzR3zctI/BXAPMEYYGzi50Qf7UvdD5orRcscGAuGOqLX
R2+WYZIMba64aOkPTz2mP48R7yN9E7u9d0J7utjmMPr9soI9x2i+sxan8YCAyaXroCZ8qZoQf2Sc
PbQW1VqztF1Gsc1ywnYrNc7qrKUP5YS2wP8qpemipGmsIMshUFbS0t6LlHdvocn45fbH2bu2fl+r
zeavlDpmj9Egah21dpsu1z4bnaE812GqeTWK9Gfk5QzPATTl3R555/IHz4WQnEPKSxFh3Ta/3VtT
VDp6ayVcy4NRP/YT2uqKaNvL7VF2bkfQcTzp6Jmud+QmvgUlO2Um7OZgEB22j8KoLolWPk7G1B5c
I2/TK+y4fhtps+vyXEPqXERcI1FkeJpajFhiANKWFiBHloRlbiNLzX9ZRLgTxMBrkLp1NpHgc3R1
m/LqGMV0LpxKomeQHuGZ9xaRajztsbUBZGwLhXEdR5VeUSjMmh6FGlkq0Esb1ftOMo4wc7tDcVus
ABqwvFuj41hqkshQhEWwmdV+7agfYPuml7YEpXB7Z+y0P0h5fhtqG33kogeza5qBZBrWk2PFVdCG
Zfaow8EKJiesvkml+JnaU+eaQx3fJzaxXl80llsLuXnoC/OHAPB/EBP9P34W/Q904naoO91QOEmX
55wLrZDls6VgmunPdqmqp6SUTdeG+4UsRTLOz1W+6I0bGnX7YI961fo1DhgXcy6BnqFzVH/NOnk6
Kp7upIxU39cmJ/BgvKS2okEIXPHxBz6RHptIT8RBVU4Pi2N9U5zlOZZAVckKCYwO8y1O32v9dBnU
+GlcEc99lryfK+nOVIrPpdF5sya/ay3JGxcEaG9/3rfXC9EehTseHtgwiINdXy8t7cdOLY0lQFA/
vEPlrfdkdAAPNtHbt20dhQx99RkmSVxbWb9dYnYoGz1iZEtgtHFNNiCewix8pwyt6VkyVM8/nROv
ESVrQEjwWt5UcKo+TAyISmrQq1odQCYUkFhb6dPtUX6F3Zv3c00/YLgTEVF52EyKIpG1tILyuC1J
IciAfpwfHCMaTl3SofyFH1WQq211iXA+caulHC/Y29U+cbE4zZM2niQsA05ZPqcXSQj9ndOny6M5
mmDfeV5PqbkoX/4HHUMBBW9g115hei0X1ngC16K7MKaOkI070Di2LNX+1R1ipTZuNsO81HNkZboZ
rBp7P+aqLV30dQY/lXW03cOp8yRtUM+Smi/vY6cAdOkkFD/y3LjQ2D/k3b/dm/wcilQrsx2m19aH
A//daU5TxwziFdvSNjkqRmqkn41Qz91ULAj+2lLi5as+oSzMf5uhGCCei8wlsh/csZH7oIHGerC9
1u/65rtTTAFKTt7Jg3m9mR0JVI8gWAjaOHwkJCo+mFlUf+gGxIwrWf7XTKzqkkP5DbQFhcrbu25v
TcjSaO+h0wVTZ/NQq+OQpWYamgGp4uwrybRgVpQc+UO/Pa/w1VACpV5ENIoq4/UUeyUcW4rfNNpK
3HmNsB8fi1l80uFpnNLO+XMkE8PhEgce0yI/20IUVqpGnzSWGfRxaJ3CSUv8WkVJ+/bS7TTyGAbP
Cp1aNJnnVvQrb2NNkUYaTEWW9S4ySsKj5P5lUWvHn/n3b+OM5EbTGPdaVKI7bT/ZkuHH/fT59g95
u7pYzCMziRQSDDWEXa9Xt1FbxYzEqAbTLP4iWVU9Q4IAHTnCBpJWdAf79W2swHBwxvielP1RWLse
rjYGnJHNQg30RZJ6lwJS7w4ijx9Us9T/uBF0PdZ2e/KmovqYUQgM5enRNId/LBU5zf+wfjZVBKJi
gsmtuIgow8xoTJCZ8wxH1e4d+aTNVXmymo6c1JqPKiN7C2hAvl4XEeC+voa0v71eWPLOK2BYCSar
6twSvbpnwsji1BrKdLo9tb2hKODJFEioadN9uB6qkHMUJdD2Ap5QyKc+AUImdzbWa1aYHQy1twvN
dVpcIlAlt+1PdH0hkOMKQaqp689aWVX3yPxWpwgY4ENYFfXBNlx39fW1yVtMUQSGCi4H1hbjx3U9
Z3FSMrVFpiQ4UtY7JVi/kvF1+SmU69yXYCX6k3COTsDbS5OhVXoEMHGJP7Y+lADOE7WNhBJgdN+c
SxxM3AKDm4MF3R+F8wyrEPW9bdln6aS5VuxEwc1X0b2up8KE9sGRv9neDqEHSiqI7BDkts0Oqfqm
Qr6Uz7a6AsDymhesOytMZPS6OZjQ3g4BlMPLS+IEYmVzmJHSVmCW1Uogp61w02gy/SbuVT8i83c7
SMQHqeFO/AE8WMFWDRkvA8mpde6/HbQVpbeMEjLXQumS95KNYJAuR4ab4clwytlAsauhJ+6bTqhe
5Fpe7nS1rr2msFovHKviYMe+nT8/h9wHGZlV1G3bOglb0lSa2nJAJck8zaXdg+LLMHWDNnqCbvX9
T8/+9XCbZ6GQS2XgCsL3sLWhQMl1Eoy8lwEs44+3R3q7U4n3OfirYgxx2fZCa1FSyPOCkVa9j7NT
h+NJKEV9YD3zdqfSSuTlod5KBgkz7fpr2m2BxG7pLIjNtcUdIXkUFMA/7yi9HbWYfyHkry8XkGjI
D6EfCyyIFtT1WE5R5xHZphz0fRtq3ihP4belUA3Nr0eUf9xBasPMH0W4EJXhqv6QAjStgqgp4/6e
vzJGp7JVY+kshVk1IEwoNS/zZGt/DXqq1d5SWosf49n3ro7HvsBAZQEL3Jldg0ptkdjtqyr1P4x0
qD7hFZYqblj1y5d0CZvR7ZoeSmQ8SCodinQU4jm2R/KAXElrBf1fiWXJGqCvk1V+ksWowHfTRv2b
0fbcwdPab/H/9POb5PNAUagbrMz1zRWCqxM9U3OQg6nNu3MzJTI5ahz/dXuUHdks7ty1nknHgqLI
Vv0g/j/OzqwrbiTN+1+lTt+rR/syZ3oulBtJAgkYbOMbHYyxdkVoCy2f/v2J6pkpEh/n231XLmwU
CsXyLP+F4BQqGhry0ajR902H5Kaq5gYBPVQRsitHTloGz6FysjVWZjUUU191t0HWW9RcI2u6SjVn
OOR91B27OY9gBoKzOpeYLmfY+4XDuqHktTRWsHs6BV/MkJ6KRhodFeURbXlXJiv6Hz6aw4M/j+tR
2NocOprp67taFdh1RlEApLctXGegDjLY3ToAF3qgJBI9O22Tlos5VlfspRtZ5YUXdMQIWVdbYBvS
duO0HjKhVi3TZxrFKtjFqcMDEkRk57C1cI6EkuVDzBRgr6qQZKYyQiAIsl7ZrYgurI4qIMxn07yB
5jNfpV7r3ev2iAOZXndVu448HMNC1MqSaoXaZL8xTMRKVkbkBGOYCV3B7lJmezVlslhl8FVhCpd5
9dw6Feaura4ZTykBynUqcFy5mMqJ6g0K8+bGR/tdABkBqb6KMvSIwzZp7HFd+E6vrqygbMm4rAS9
lIR2JJVgyvK/X1AfAwiQOARgoBZANNmn0MZBz1NzrPJpa41udVg4rWtrSMqbptMAtJRBAhm8rY5u
Pp4Tnv14XvJk8BlUEEkcPjAtcEulDRzQmm8cXV2YwFLXll+pM2vxF08ha7RwV+Hm81CteH+GEWTa
2pBRJOn6bEBKdsb6wB7dfxkgimnFsvcX9iWB38mpbDi1hzBfN29j0aUHF4zYKnVL/994l78+5SR0
yGuo4lbTzJCL6n5d1pPYBhZ8rt+viI83DO8C6INYgQlDQeL9jA1+PmgoXzFjeVWHokmt0M6reRVz
wp1JHt8sB08OCoB0YAU5My3ytpO6dV00lqonE1yH3VNcSMay+NKQVTWXhWbOnAhaUV+1ox5XBy1v
YE0n1oDPTKxPQgszS/PdTTfb3bOUiboKfDuJdnY01Y8Bde9k1UgN7puEFIiWVx1oYdDMPaZ9ojJv
ugjO7FrVRnauivyLHcVqWyoJi/ECeLf385fnGERNVEe3k5/7l9PQxbRx2oVYq5vVqvJbbaOVExX5
JPH+5TtoQdXxYDBWBDGnRKyiGjIccTI+XWzr6yKDHk8JWf93nrIgBhewm0+q+P4FY3C9Xjr505ZE
iDqrUw5rzYrOpRcf48SFGEC+9j/IlPdPafSmhMRoQwGYrOTz7KhuB06x2AkEgFZlgPDc75f9LziW
VPho1CxVDPCCp4HpMLtF09OL3ZYgnw9FZyqxMtL5S2xFCG+zucNREg0Hk+F8hi0V3OIiL3ceWMnQ
8lV131Rzu9dFrLACw7tBUzryb6kA0zSY9YXd1ETgMvthd3ryCH2oOnMEfZyv5fThNKUCAmzhtJPs
ttLr9doet41tDNuhqfKrZErdT5Ezmhj79u6ZwPoXoJWlswXnEGFKlB/sk3OC4EZFKLuMaD4FILiz
NL5Mkza6HE390R2tbItICQQSNA8vyDnKlSHs/jqV1uPvv9uvxkHDZgm6l049Vc33C6WeoszVx24A
sFrJr8C2CshBdP9uhYybn5pGUQaQwFBWG6seprvK8BoPPzjvubKH8pxUxcfDk9xu0XojDFy4kCch
81ikDkvjTc2bnqLVeP2Vg9DcupwK81++DYALUdLg1l4Q5c7JneNlCaZRBY9Saoi/qUnr1y3wnTP5
xq+ml+o19SBig4VbfjK9+GAFrnKLYUuB+wFRnWhVKLq104xgzFhczZ1zOXqDvdJMtXe67DvlhnNA
uF+ksKSKJFWkVcTWgKLff2JzcjxVTAnLOkdDyWEl4bFoxsfCtuqQ2p6gCRBY27Hqy1U3TO1llOHl
INK4W5Wpss+cFMvCfn9pMRoqVnR36L6QVr8fTS4pfSjNUdsyda172cp5PfQiPsMm/MVKQuMdNbWl
50m1/uQaMWofekTLU7TarBHij9tP3ez2WahrVnvmjT50XRbK4lJsWyRJSV1PaznDACWceLqGzlbW
eI0GZfqlkNb00zXThIg5bmYRukgo94SsskctH/8Zsyx7ewP3OSOXq0VuA9yL5zLsY2v43FTK0C5x
E8walBKKiggWJsud8HVx76Hw86NQAnunCkPcTOksGZy/3HPJ0ulVvLwWNTiOp6XdATj3/ZfSZaXZ
6IZhYgPYbEPW6T+NSDO/9JWFDV+X+HdF5BTffC2P97YYvGtbajJExpnmUYrMtbRVc2hKz5zCLNcD
XsrwLoDfgpBO4JT//iA7XVbLYCmDUqEBbrQABt4PtpFSc6Oxr7eDXXmrZJ49opZhPhPdnV4TPIW1
hIgJRWvko06b9pHXLAIBWb0FNAZLtCfHKRIpwiidvlUASX7/Th/4bMvjqO9CLAODv6Dg3r8UwZjf
JQuqCfniFyd2u+1cE5oYhiYvrWYsLvzZacFU1tadPSb2ha5jahqUmXbROvX3rBm4Tc243QQCnkc7
lt6hHPV90GvTuXPuF9Nv0lVeML3oeNP/fz/SApRyoohGtyJxkxtvqtMrq0iCO7Nzm72hCZpDnRU1
GFE04h465nSfeWIp+k9AVDI7k+ZqboV1Nwf2OVX0Xw2NA5h6GdkFZZiTA6easEN3ZFlvR1zaYfFZ
yTYX8Tlbh19sFsIfngKvgPrSaQHDq3UcYSKJD/XUFDeos7fX2EypVZ9WzrWMKvcaGdp8k6CreyYH
/YAHZZXgJICLEnhzwOCnzKuoNBHfw+pkWzjl59IVQRhbOjosTa73n0Ycwm6iFv6r3UZPMncRZ87H
4cz3Pz1u0ZGkZq/7FNKhFFFhef/58XB2zMGz1FbNuJCnjdte1g2lK5Q0zqmL//JRS6NqUSxagNfv
H4UEqpZ2PjJrc+6/tvlk7SeRfnFLeY4H8WFel5dySQZIrsgIUAN9/ySkwkUpvVJt6wgfUj3BlcfL
c+uTOzXxps5RahlRzVtHQ9E85Ho1b2zrX+YSMAaS4iUyCwjlrdOrxY2ZbUMF/Xb2AV1YadlxWXTn
Ds9fzOmSevs21Vcdn+STOc2cOYA3GfUwXascHGUbrciQ+kNJ8r/+/Zn2q0fBycLpGTgS+I6TSU1a
0HiecHugJwUnmR0Xl0JM9eU4nNPCO92Ry9QBCWVfUCyHJH2yJmfHGockpt+eeHq1ijXaLL3v5BcN
rtmhNVvtPea93RaQ0DmTzA++Ycuj0ZOi0sxVQdvs5CXxa7OaQTb9Nk6nHs8wywgd2cOpD+ImNJK5
olCbVPWnNlmSb33euT3As95o5GFKAnkRmSS3bDdna1lljr2hPT/UUZWdSXp+9S1Icym8IpBPc2/5
+V97G7QwogQ86VYfQCS4KNTvmliqDVhh58xnPz2EQUxwBfAdqFktamMnWS+h/NTjLV9vg07qq8km
IOqH6NyF+ab88dfgksc41MWomy5wN3i579+Igif4iFgsVfQxTzaiCeS3CGD5DG87My7pr9fVKs+d
IH6qJrMxQmrZWYqmpjVEyOC61jqp86lEJc/KN3qRmLthiI0udOoeJolUUNjDUhQKoho19hF4KK4r
oVZ6lQb3tk2/dE5EVpQh9H8rMgrNlNc7B6xV1qTtqnAr/we/Q3917L57lLYVx+tMtaqirQoHLmQ1
cdC0mv65d7qOsCJzEsCm9qhlG7NsnHIbRA7iHX5l9HeOMrDWNfVRGaFmpOJQa3OzbavSWdV8hauy
bzEMpFcQZ6sUWp0MS7bDsbMVph6/39SnYRHTjmDqcvcvzM6Px3+Q2YOdOXJbCDWudSuXuyEI8WGS
RuqdedZyFp18YsIvyvck6wCp3JNPjEbIBDS7lFsgrs26DMxojYxvDrSGFrX0tGiN5ue52/1N/+v9
U6GouXivLhUi4r6TIKKXUDyBdqe8YasBD03tIl+XbrMYj6s5ODp1EfQ0BYcMrG/Ej1E4bPQXx0vw
kp4neCmpO0XfEOGZh83kptNN3efC2dmia5OtbaJwGzWRm9OYKma5GdHMn/Zu0KT3E0RdFWoJLO5N
WneRGVZ4O2yiIEErzSI/H1daZo34CJH8mWvatHDsvbKLYUUTMfZbb4jTHKEIQ0d9nvWfh5iDjfNm
8FNr2jf5OL3odqnoLbliby+2lpOOFRaPsfsHjU2Nk/ysAsG94MAy+f3KeeufvpvYgMCMXYIAH1cs
EeT7HVvVnV5qss2pd/A5My2jb1r2/XybzjIvIZWIPDT1xqrYQ3nSXXSdtDoqZp32bS6QpdrrsxKv
Vj+n4NsolYZ9WaLTNCWZ54VRrfr7HujwUTdUvQnaue02thG5xg7FK+apVFY+wOZe7BuGahLl7e9f
70PuzTHEYlmsYCwAgHyA96+XJL3V5X2Tbjv8sCEnKbuf17al1bfRFGgeXpFpIFe5lnBPFLDmmrUa
ZVCs5Ah5bCN826BSHYk/Q8b/eBn/M37lZCmmWFTtf/8Xf34RcgJ4m3Qnf/zv6/SlEa342f3X8s/+
96+9/0f/fVSvTdc3r39cP8v2j21f/XjuUlGd/pt3v4In/XMk6+fu+d0fNhVAw+muf22m+1dy0u7t
cYx5+Zv/vz/84/XttzxM8vUff3sRPUJM/LaYYf3tnz/a//jH3976Zv/x19//zx/ePJf8u0+i75I/
DqJ5pXL35y/833/1+tx2yy/Q/85ptoAOl+9HcPS3P4bXt5+Y9t9R1EGUCY3bhY7LeVihZ5v842+W
/3daURawJqqv6EEs8sLwZN9+ZP2dGttioYUuDGw1YBL/M7p3X+z/vuAfVFxusajpWkbzPryhhMLQ
gkXugpW6KJSexBhODmAL8FR8m2ntdJs4OL0qp2xCpx+0m6ifxcUYq8U4AzZiGg+SHqfs4KFoU3eF
PXOyjmyytjDizLqWiVnjU9IVQRiBpgZNqXP7nNkKy4D+b6e/DZijE5AZwuvuIuv3fis0MgHZhwT6
bWrO2p0V691qNPN+WzRmvHL78ms92taDXQWI2WixK3CodLUzcI73l8cyBmMpcqJXSQVq6dm9H0NX
i6SzOWJvtcy1jxGqyM+lMuq9neaBoNWYt2u77pIvZ179faC1PJYPBICVN1/+47TYCwWzrWOzFbdJ
W6XusRu86snBb+xmMgWWqt7sXc1Sxg8pYoRgsBWeHWEgZ98PE0BW6bYcK59UGlVUup1xtTG95hz1
5uNyoueCDAz+DKBLaI6/n5kyslChw+Trtgum6mqwVY3CQNtiNWGqqQbZ4hn7oRudGwuQzblO1skx
+TZBUCAWNjB7DYD0SXjY6k0GI6etbpO0uckwsnqw8zy76Ynwr7WsTi9dt6iccK7HaIVKXrNvaytA
2DnNLmG/nlM/OAHyMxyyBoiAFEuXLJO+7vvJmDMvkE4n0ltbFmwpJa3hZQaXhr8J+IQtSg/O8+xr
7aMIanOVi8AaQhPwwBUpYxVf55VZJuue2sajfv5LneSly+ioNC42sYTtPjC5Jdb+S9iOWBCUqL7z
j7XUxd4dxXzjD2b7RKKY7iofKWzwh+aFRWvvUKDpcSkMkZ+J599HfMsY3piE5Ay06fjvk41UmiWn
DgYkRwhT8mlCRLEIyWTEPu17+WRX7TlvwJNK+tsTl/fluAMig+LNSQTG/Vn2BeiLI4cZmyRPAtqc
lSSwMlpzJbTKXTspKt6p7qmwt33EsIxpq6Hnf67e8j6XeRsJGxozEgB1RLvBScgS1SNmDtIfj4me
xFedj5a87Gt9paIY8e7G0dNrmocg7fIyv+qqgTyBAru7VsLbFEishPOcqa9+Gp9J5z5sYeoh0GTB
tnDN8HmWn/9lXZTDhFVBLfSj5w7pzhhVc4nCRYKZhXCfDCGD0Kb9BgtuPieucIKreZsSe8l0OdyW
avvpkjScPvaF3dlHXJa8R6lUEYquouPcZMHwQsfDuLGpMNxaldWt4qjAIBsC0hBq7eCtMD2R66ka
hosxmcSFH3vdOXGiZXG8u3uYGqSYLKrZgKzB872fmlpvg2SoTfuoW0P32HeWt6rqvv/WGUlzheBw
dwR7lShiaMNZT3Phfj9zAyzH58kAlrlB+hoWMyTjk/2iu0XuTkbKnSMC7Us7lfUKiFa7pjyLtU/T
pTuvNtLruNGSNKyzKf68MNAwEDSC4RE/s3+tC/32wd6N5wQM0ft1qfIhsY9l6X6Nk/TSCLKfZ975
w60HLobIiZmnIUuv++Sc8g2VNX7sm0evmVJ95c8kIzA2xL5qovSqj4v4Kss9bQvKUD6NuXQu4lnV
e09V+T5JNEzeSBi6H6ICpGQEfXDx+/H9angsVYqnwCjp3JxsFyyR5kC5mXVkk3SPzdDUuwnxSxL8
ZoRn+/uH/WKHLLVKcF10VJZk52QBULPzxSQ66JleVzxwEf5AUVRctgP5mDIcbCaE7u+Gsinv00R9
UUrl1O5Jv5Cuq6LXP++YmsNlV7i4i/1+dB9PDpvj7A0TCVKRKsP77dGPTT8XMp+P+qxnq5wlkaea
lYa2nZjlSok8O/R9lVRrXdZRcAaf//HypwvLJUtiShEKz4iT0CPC5scdvNo+qjjNknAORvlkJJNz
sOdJ3xgISFwDb/08VEXmc6xI69aSInnN9UJcF/RUt7+fjI9XG3E10T6dAhJTYBTvJyNtgkH1keYf
pZc4Q1hKSU2GAjemGWX3mNu0Kn7/wBMxoj83IxnG4qONtBOt4vdP1JxuNCtf2cfJUdyjqWzV5z6w
koNftuML6m7dysXaOyfdj/ML4gq1sb1WXXH/P/pp4vehEzt0H4G3wpRuW1ZO3BR7UHftbi5LDFWm
RFXhmVF/nCdoGexAwAO4Gn0IQ2bYPoMDb+RY93KIw6yHItsgsXIlRlQ+QLNDNwplY3UHL0v7B4Sm
fgSSwLbvDetnN7jDJb6COqrfeRW6QJUelNF2j2cGuXysk3OX5Mi3yY9c/OpOGfuzPxtE0AyyrXWV
rQYrM24qL6+2tlH0u7iQwX4KguihUIVxMxv98FDl6ZoSX7tyVPoKQlOdqyW9OcycjgknYIImetNM
4TKxf7mneeZsa7VhHtvZcQ5ta3SPo+FJ4HXC+5RxOx+mSIxYxmSwybRCfFOdIuLRlL/z0Q34pHW9
dZWJrnt0Bn94AUryb03bW4aLPzLalKfdVGfULbOuCoNUZTBuajkXt9jmfAkGOeIn046rEqzmhdeW
4gCW4142klseL4C9IefuqMXJGemzD3kbhFru78Wy602S/OSIiN3Bj/JgMI4BYlEHSq/ySUWS0By7
JOpZntl8smIm88zqWQ7l0y9FVwTAPRBL+FEnN1jQGyBxNeSf4yqIv5s9HgAgS4sVIUa7AWI33GVz
5RyoMnt3ljmLffKWwP0bo1gkJikhsUk+VDxxAxxjbcyMY+6bsgCS67erXnMT6JgGsORefNfrOXq2
UHdaZcv/r/qu3Z0ZxMeNtAhuc58T44F4PUVOawixgUT2nWOuOf0e7YP4ovKL6qWOpjY0MmdtTEt4
NTXJZxREq2tz8h/aoEZQNB9wK2+UOqMV8YsblRFRXwNcT9cVa/f328iibCMt6bpHSODuY5OJmKTZ
yuKtZNs1Ye96P207AwvQ1FTSJ+2ir/Nuh4AHDp2j6cqN0SXp90GPh5dxzrtz3KKPISeXGUUiRNTA
IzinHXGK+5BA4YsdbQPIQNg3tti3fTm84Jkq9ihtjS9dLEyyhgJ1g3HW3PWZT/Zx9SKNQqYE5YEC
6wdMfQdQPEiT3jn6Kpvu2xgSmgleU0xTfoDC3R3KGJylYY3RRTqOxS53baAMvx/ECeV8udvI62n4
vSHu6YSdRFlkg8KdMzu9DZz+knC7utaMsdupOfJuC22ev/rj4Ic0i2NSaDodWzO9y928PyBZQwm7
aPJ605rtcx8b9M/6Kv2RsSuPLv4qGMXOQ4h0pG6eGfXH42Yp6yFgDxgTO5XTfV84g62NsstuW2D3
h7mcvTv6Pxw8IOiL0POnIeydwr/7/Vz9IrGnLggdDSMEYHAfLAK9vuk9OOLzEQRKchBiFtfG7Nsv
eWobN6gKiis5FjfzUKTrgRbr89za50DSJ7Lzy/diDGD14RUyEFos73eVNxgSz1pbP46kdNZmdHX5
hEyNcRNXS2wSlSn5U5EjeFtNc3KD8JbxCUNc8SqWFtaaGrh8iuJlO+F3Tbhk9e1eU7Z559XSOThL
YSBOldg3NGke8VUQe/ywbWTowEenWw9ZGJMYL0WKBV6N2L+Vu7x5IG44M9mE3R9O9+ULc6rS2kcF
8jQkLypV53E//PMeLsREkuoR7CWz490h42UcmopGqIjr56z3inv4lf4doEIs1bSekkPs2LtUN6er
pjI/xalrb0ZNq0MRlOOmcJx5Hbf28Nq0g3UjOucrYG3nkND/2fdt6d2mWtt+JjFRKzcX3urPStM4
WtaxngcQsCoYMgKjtFa7ObEx5DTH6X7iWl53iVmEEPPdOTSWotSYI+kdasJC0Q+5tRtlqk3tztpB
dVl92bd+HQZ552xyQCFfISV5t9JPqs2ESNpeBE1+h0ByzOVisLZyt/zRgW+/J7YUe1jsao87tHEZ
yKl+mALZ/5y72twgHYDtrDLj64TYbhcUUATaUROfAfRq32UJSjdMlrqMxZ+pBZgNd7UUjlp7aWVh
G+3V11Hhj+CRNZYK+a5/p4ZK7H3Ks3d10CaHUsJtgGNzacfeFz3V7rha7B0y8TSENLjZL8LN/Ku5
CsqNmjvjJjOkf4myYHbZeG26cyjMjWUG1sfrvMvJTMZNA6t6Z0YKyYvBLPYVeeFd1qshCYN6eq28
JL9JM0po8F3HdV4Ww6G26nY/oqT4xa+G12rOg5thMjNAblOU7BtaVqvEKp/LvA8uyXa1bY9qU0in
OTn6oKyuymju8EPCPu7CFs6tgRD22pVQZHItaMOhN8TeWaK3srbUfZl1RHkU9T97RlEfCr81xlWT
ePzPt79k60V1JZPG+dQY+WVE72DTeJlbYWedxgc0zIo/40FXjuZKazviEkQJb7SKHZxktbMvM1eg
e5/qO8vJ2XJI5o13CYawZRgsaXm6XEyAEp1D3ddMw9tHs2omMqLR8T3Lc/uaOhe6gu04hb0KKjPk
y9UX02BgXNAeOhmLb+C9rwtleAe+abdynCoCVDpA22+dkoZ20aIwHMU7x566BzmP4wrpPucqdVr/
ssmLcdXJRoS5WbcAJ+0yP7xFfHHtpmUo6xmlSq2yHqAHy2tjyvv9bPvapSxEsQFGa+N0ngrgBaP6
Poha3FZYXmC2iKxxio3RWmFajyLhINeeirud6QmahF2gtI1VtsF1XQX3SvnzVQUG+aIZ7HydaqO+
jVjJoW7i+LySdmI8BcpvAA1MdbvuSznLddf32QqMVvLoWR5VmynFud1w+2hlysb+0tbp+NMbtL2G
x9BezwP/kLgSvffatVfJUH42Ws/kKI2eYQzm993oec9Dn3yNUPLfoEZf7oDuc13W6HrLBveht1MR
7l/3SKi3pRrNwFJkioaxKFdsxueZw/mmRmw+bFv1zQLo4eLjJNQLNuj5nrNf7DMarw19ZdUgIqas
58EZ2kdSy+7RbnQ2xlCycdFQYxHiozvvy0kkz3nD6adl+YTAZLZc2J6/Q4cqX81RXcE1aOKrKKpx
S1LR/FgXoMaDKZ62Y6kiDLv19jYboCxNdhcfNVrUe+VV8kY5VXnQQLmZABu0SYTAXQhsPdL/jWGV
GWAOv/7iZ3p0E0k3oRzmcbygvDVuvG66j8ygvhx0Vz7JpOYg7MaYI0WyrjfzgPxPaDncMi2ozaek
tnjntxrU2+wVk+vezn1zmWRz+RLVqWjC0kmyXUkTPtT9JCdaUcULxQLnq+W0w48yHsU13WL/6JZC
+2T29UQNx3S2zdhae91rhz0cODy8oq7dzCkwBZB5bhhPWh6WEfafqmtQm8mK7vEtjKiKmbR0TqiA
vR1lOKIBDJFBRfElLcyLpGzp/CB6SJY9OpdcOeZnt+RUDyzxYKb69Txyy85V1FQhgqBOaOKAGfZo
IeGzMF+WUy12eT3lV62fs5rjiadNkyE/21pPhRzSBe1vFIrWbd81V+4YfEW3TL7KLqKl4UmzDKtK
6U/CTe+rwZx22oAUTJaog4/a3QV6Mvbiy+5fd6Cg9rT3nQs8JoaVqdxQL6DciVR2nyZzkWhvfGdj
GqV/XSblrYtq+0H1nXPnLxld0Ht8ubfeQYtknlyRdXk7k+N2KNUnU7cwqp6DDYnf/JoG3nytpkL8
WczNluAoSzV7p9HzX6V8ql2hLEqnFpivVeLlGN/EhRu6WqJfUVws1n0etDulC21l1lnM3aYlX31f
Xrmak22HOB4O+hD3YTkI/aGk3bXzu3p6qcit1vYIAXudzU0coPXftY8a5hA7uw/qdC0j44eNKdAX
W0gtpvStTwcrMsxVoNUUPdtsukQJuSch8cqdmhqE66I6v25SDSI5ZqVNYOc3xthbgPLzet+P8QDB
U9fWQzm8Cnccr4GV+pe5azkbq3aMG8Sq009mrruXYuo52EwVbSECRPeFNnYH0+vEsagmiqd2hDKo
v+z6kuP/0QW9chybOabHNxnqm+EW7cNbEfot3Ktdkd7VVl6+zpFFVxR4zapCWhg+meuuhWNHoZ9T
RzEGhkNKgYkjjnTe0aONF1YYQ6+6YJg+F5OmXc6yajeVYzY3gqN5R+lA7IHjQTvWa99e1Uzkvq8J
Ndem1Yo90l3ul6iP8hDkT3Ct3m7IOpv37WjXe2lZSyZFpoMOYA/iHguTgNsMWfRVasnhmKllL5sE
bXEtrPsecMYdqgr0QRyxEZmr4nVeMFO9D02PuysSsPNSP/g0WYN76MGQg7UzjEddc/cAYZyZZef4
NG5Sjya6yvy7KhZLVLw0YYfYdb/pxajx+jlg+NE02DNBoZtPkrCCRL1puLtrFLeyVUetBMdLNfN/
hqGmarPEkdWs5FPQLIWMERo4O8D1+/us5f/OS8Ux9qb2a9zGrMDAFzIM3Nm+pHuLollmuC+BOXZ4
POQ909X6877otPaQIrjWhwgP1t9tu+ZxRURLodDn4aEDqfAQS187+gI96tqaR7Xyjbnai2ji9DU1
r5drZQE1gwTuTvatnSv0oKZ61PqbLBq6VZrm4/1Qpcc8sup5pRSPC1MIJp9o3bU/9F5TXzvTSa9E
ip3f2q2JJnx9nL39W5W9gGfwo2oj7atO1CsgCFvtndXL+lU0JpDlNkmKfUYa+k2Z3tCHiWq7dOXG
ZrqvOnMLlnq+ahjOEydP04XKdWgVWL64rmdSfr+R+rd0qGJrVZXJcBhn8xG7C/ue4vYtMPBHr3CD
x8ka/T3nqAqDfmDwhq4RdVXsMoQdRZRAzSDQAKSVaWvWOjazxCsxgsGl0aykMLV1GfVFaHny3on0
fE9HbEKEAeG2gkrEU+LJ4coAsrlNLDVsLS9yD7NILsHHVQQRafrV95Jn2uBEbgnik8fJE9bKNGt/
HY9gIvJuqnd2oqawSCflbTLbal5GX1ZjaMfuPK27Smu+yzaru1VSdNFN5QxWte5Gy/7B2ouC/cj4
smuR5H6zcsU0XnilFX+tXOncxEkif6I16A5bbUqTL3UZ2NkXrDyXG8AfbYQcR6v56quk1a7yYVbx
ZswgtWAIUWrfklR5a2m0wWIqMu2KtvBXkSZwx/biY+lb0DXL/tLE8O1mcI1sa2ZFfZ1F+mudtqRD
WZYWd2C2uLy5B/JnTkRrCvN0hO/rphxmG7d3zKvJL40gHGTgPbeKWB7YJFSeyxybqM9F3CHElAb9
eFRtG/S3kYqTOgip09X5zkb4/bMxFRW/D1jvI0k+EZBjzelu8ES1WbR279SElGitIps+bEEGMOtW
5aycQBk3f8YPhVu3CIEi4H2UqdUfy4YfUSQV+1qLyk2vev7LJY81p5Eouow09rdZKraOWQq2zttf
y3Qjndai7sQeQgyhlJUY4DneYg/UZdJdVpKlvP3VFgfUu2Lq2e9qcNH3B423tbEdp5hvdbc53PV1
o5fGDZcmfV2Xwm9ZpvVTCsHjhfN8CN9SOa5hnhgtWXNcSoICXwRfdIElwXpwbbpplVXIpz5HMzwM
xtT92adIAP4JKCmqJSGo4j47WK5wDi6GsmvYcaCGqjIVn7sl4Y1LIP6bkqbIS5T6nHX2RE8HPUMP
1fF+xIQ77Jf6epfbHDujdDvJppJBtyFGyb215493dlS0R832ukcLybStG0D4DJLI/HMYQrb8Qi2W
b6ekzawNSVZtZjmBso0DCMHUYtB+yWV6A4tbRCG1CnoPhpYsVWrenDKSHSY+XKw2mEfEApKfvfKt
sK/Hac91cDvUpbZSRlPtyySILjgdvMd4aAgU0p5LilcMCXdjJGaxydJUkF0VCbGV5hfxp1aUJn5S
vjesgkCN8FY64150QHn57Mwf0Wa+aUY8Cbv/x9x5LNeNZN36idABb6bAcfSeFDXJECkJCSQ8kHBP
/39g9aDEUpRuz250DTq6o3jOAdLsvfYyak1FjBzsrnQFpnDQzc3zhkTVSXvtVTn0xXVbGfyXtPj2
gYRYk0cz3psjZEcldngB4zBrqfQ7UWnr1RK2wF2YVMu3KiP0EDO5TEAM3h5OEG5LrOrHW+YtzsVs
OFgLLlkG/YBLqpi8/smaLeD5QPmnkhud7qQYd2BQ3r1qytPHq11zk8Gfq0xR7CtcmOKpH8q3gML7
Yaycep9N5YtRSNrVMU3LZMqtEh5l7j+WprLO6P/wQF5NwA81b64lhbzOJZ4PKxXCA3INLlvOQdZH
KjIsxhRdA3G7Ge02KzhXAOepYmQULFnOKbeNY/+6UYkGzZMWTsNZuyEW2JHMZ0yjFtQC9ZM0sjfY
3t5N3q4EBIfknO1Cm5Z8Gm19OfUiiJEHOHd66br3yBXhPUaPyuFo4IG5CNp/9MHmOFFMK17MKSOY
u8lVzXW6iGFv+Ktc4jXPnHcvs7F0nvshJssZXixSovnNCrQC1zIpExctikMb5lki0nE9ubIwz0Ij
KCDYzuoGc5EuRXWYYUkKQJMWBptFEIHT7tc2WJ65nHmfiITLRIyF8wSM9eIWC6G0qvXUV6NX4a4f
HImx3jYSLdKw+l7MQtx+LPc2jcRdTW2RUu6yu1UB9xU0xLkb5uJRbTMi069FurOt1rdjYQAI+Clo
SYunURg7GSBc6xvYehhOZFz9dRxh2xp7wcqck/04BPE0ZND1Cct4QvdkR0czt7tkFrV5GCzVgIBU
3V3mLhTwHiILKx4KYowIy/aMcucMg499XVqT3IiT12tkKmC+QRrbShd2+XUW/ZhQ18qbj9PNhady
sj3vIeuy8Hok9tbZ0lfrs48WCaSjJbM+KKxb4TTeU7eVkx/tHfcRYOEwsQttGEl3Ya0cCMF9Li5r
U4V3ExyPp/XjIO5QoDxVQl7kQ21miZznNNbwLM7BfMcL0x2a69nGQwWVGv/T2p63dTu+4e4m9k7W
mreQdOWhLgz16mVLd5bN7r7DD/sacMy4r3RP87IhfY2zTu+DVeWYzkZGeTV5TfdauJ2fWE2XIqHW
8/3H9AhK/3CBCxhNzVweptZzzwa/6m+q7d7RG7T1AUhCN6tfiL+az/0+rWnEFrKTGpHujXqDiPqx
7u9Vn1fXBYyluzEa06M56/Faw8M5hsF2sDaB9w2BXHGBM2VwJ1Opr5E/EFpm5tNPxqMmsAhiArOb
3QOGE5SNI56ou2Kigp5Ls7w126I+lcMimfM50TvphmA2UPTGKtBvS2nqM2+pry2HPKJAD2XCbJBQ
DIOgR6M3grsgR7yBloKqfAyx8oRf4MlrD6b3qzv3LJGPgUjvKg7+gciUPcI9HCVByLDfUVFBRJ2b
p+65XnJ+jZ7z6V17q3ehPrCKj3s+SEfuqGDdgAA0eaw1Pyh4D9uQtY6QX2OAEGxE5PSu4Qg/gh4F
gBfmcv+xliBhWgfcrQEN6rE6d8hrx1gpoxmrmvAUtl5z1ooyP4tIfcfzzLy0cK95HFXzbcm0vKSg
oSjzcnWJ4cFJuaP91jfu8FRsDJewCfB9F1tgS1fKK4vuANvseXlUdjQ/CtdU11FEYeBXTnj08sE9
L8fRPtRueB3QVF9i5G1/Zz1lryPsxIuPFf/vmPjHXOPXeedmKuNTsW5UTMgIv4L/MmcDrXhO3c4s
0aPv6ebJakHQJhIS7/rKYp1BRgjvUpj4WP6AHaZJP1IxQ+ytbxcprZKg2gKFikqL58V1HwSTQvwE
ZN8SwUIv8IFLVnVPCTFx4NLVNYmLsOSwqPmxnTU9gFMHbgKZVp8EQeiTyUh5p63ShKGfVuVz9dGq
LBv70jQ5k9p1WS842MixHVp9L9eofv3rUP0Lwmryxdqt+PScuprI+Sitpvd/f2y/mfRFm/qSFGs0
eqRy/vrUytFXnTszLXKzyb/0KlOdJAjkF+naVlIWaryWtbQOK7Ymsdv3f0od+d3HeygLoKqiq8Kd
9tePx6KT+wu1wG1vSOPcbC3111UB9bQ7NVM9GnEqi/YAtfK9UY79B+7QRxDxr4sGtwYmsPDaNveU
z06pyyiisZ7S4pbhL6vioyhpMSNkGutxBFqh27x+XFbzYlrXXSCrn1YXSpBcNDN0XBsM38AbOdYi
9KbdUIBxx43urWtSI6kZMLjhPHCF5JzGcKo9M7KZIrM1s2OqM/4vi0RjnThA2NhikYL4IIx5eVk5
icny1EVo7XB/5gLNvJkvZZQVeFEt+WiYmUwdq3Xo8ET5OG3x/J+TCsXB00dDgBvD9K62yly2aflF
mmP7NESrOPc5fi/+Gvb7G1pa2z1jsmyjt/zvawvLsg+bp9+QkUavdyqUTerWgLev4y1I5LaxCJqg
x7ZOlliXt8oMs7h0Frk3ltT9A0nuN+Qs7HY33RPKXoSCn6WhdFlj3pSpcbMYlCwFULKKcWeLvlv2
Yt5gcereG/U8HilMoiuZWTM9LsSpeGqH7tzP/Oj53x/IbwbKfCEIGSHMGZQWn+fqdkZkazWsxs3q
Ao0GZLS/EwKy4g8tpsPQ9z+LcfMwc8ItxwGZUzGld8sQNj8jF/NzaNqmTha/aXeVYeb7ue/EhVlJ
Gp0sC59czvmTnnT2J/rEbzapCbedUGCOVlTy26z+b5wfc4zsYsAn5GaotNqvfTOcjFYCF6rKxA9Q
fOWAGW7TKhdL7JILshdVZVwGuSjI9YBOU0XrJmKstcSAzbJuO3PoThPO2BcfZUJY/nkavR1bv+5r
7E4hOWMcSvo4Urtfv3KNbZWUnPE3gQqKy8DsncMoXYTkCAIOzBG8i2GiqQrTxXud564/qHR6xSUD
MGTrb4ESQ6KpFvknuuBvhvMw8qEZY9ri8+3sX78XEo/GBwJxbybZ5891HYgj/AL91Aeq2GVFat+V
c77Lu3kGzfGj84DpXhsX+WBcWXr1z8Ot/nWgYO+E4/fvGuXD7oOE8e8L1douy8/PD8DB5ztyKgef
aV4bW31Kjcy+UR+DvQ/oM1tU85rR3cV8sxH8mREszt3fqizHCtJeAdi3LuHfv8k/iXrkxHLeohhy
YXd+5h5TalNrmMy5P+b4phzX75EHJwYEv8QagEHhv3/e79a6H35IvKFQ4l7x6wvCrwmBD8aEGPiK
3AQ/fmcKVx3rJndvu41QMRVRdzZ1DY6tG0L775/+O14Q3onb6sBHiNLh01bL2mVEGchWm4U1XE+D
zyBj8cNrHRXMLobxnMGSugxLN0vmeUB857XtnSejMq6r0nif6+YxnMr0DhLwn57Mb94EOnuPl+BA
l8f/5tcng7Nn7ZlT799kBTT0D+FCNudwAN2pee0JYv0D/fE3b4IzB++ADy4rzLlfP2+h33FL6AE3
ESX+yXNo7EeUwg/llgTBnWEwTsSEhiCc6Bwm05+kuv+kFUOk3TRFCHKhkvzDznmqkZi5RX2bzsK+
dBWtVSyzkpiJBZEE1ilmFOKfX7nhOd/S+cMy/OfDBgpAI48px1aefGjF/3bk+kPRrgXiIdacT89d
SB9EsAjN66AHzAoG/En+wLj6ZMgHeYaGBaZiGGwCKgrpT2QnSeJAUYY6v/OyAqsRmbpO3Oe1cwhr
4MeP9428rEmEtgaoywMpUa033HaVNvZBU/53Bmh3ATa4fTTETJt4YgE8oI+NQtU9X0wCpmiarc8f
IjBuhD858YafeTFwU3EupOTA0yigpvy0fwNbBI2nF32DoL25jDq7vfDctmOC7z4sNPcxTZK6rMtx
M3UrV/WuVfvUWXRxkAHShvySwTtjxpTv+g8WeS1muQPZvJ2WqLyq8+pLrjrKr9FS61d61Po4b/QQ
ruz2kUir6YeKrOX2o/ZiZsNQyM/W+5kO4HtUiPZQmn4LP2P25q/latsvSgfjmWJQc1Fl2Xwyw45v
GLbOyV5a42QpQqvaafR35TRVh3IMohthTXXi1ZO/GxYv3DPiaCwWZlQe64kxNhHe2TfASgJaiqUY
kHJLlR0/NmqVm9MtXqgKDU/zbKAjueRe6fajp/UDFqhxtHo3toujLwPwKIYxZHwrPehjPVyGvV/S
rIbDYOmj6vAT2QVgYI09qJ8yMqqnD4w5HRpbXaXzWD/ZVWNe5KJEYwTb5z2UNkaopQjOoDtjpCAo
k6vWs7M/rOLP+4a7lSAApkiODxntH6WKFyGEzq3OvGkrZozGrGnTvK1mdr2S9Ot8/qt9+p/EyI91
yT+fVcW/6JL/3/TKxx/1pu/tP/+p/w8FyvhI/e1m2wTQvwiUH+W3jIv/+9/VyR//yn/Vyab3H0hr
aIlw00DUtJUXf6mTo+A/+OIwpqTsgENos73/K062zf9gFwsPfrNa3d4u98V/xcn8sU22heLBRqPE
n7T/F3Hy5xOEdoHrF1H/dvxGUJd/vXe8vmjzMsz701gaw1XOtMeO1ep7mI5SUSZ/eyy3f1VUf1dC
f16vfBjCEb5+ROymZ38O+s4qaixGr+2pBCjaGQLHITrEdLcOa3qCyKmzP/Rkv/tAbOVwgiDoCQPH
rUD928WSW7p2IAB1JzvaWKiRmxnXqH/72IehdTv7059sET/fo/xCtiFXqc17xVvmU9mAfFNW+Vzw
C3Wdg6orP7gwZVjd9mO6JIwsU2KFdPM99dSf0rm3P/33IhbJHIwBPh6RO/5Wn4upSBqissyWR5o7
eZIziT2AYP/pU/6xXvgUfhhPExQD1vSnJ1oiVZ1XyrBTO4/DeRa03jMtp01STgay/e/L5XP7sP2i
ELNxd1NugnZ9ut2w6PLo+Kf2NE31XhdzHw9j/6AdkcdSCWbb4g+yzN/9OETn21HKGoUS8etycaYO
mnNathhvE3UicDU/mfNkHJfA+wMQtekSPr8vlDjE5CAWwMqJ/3xaKghgh9SP6hEewzRe2aowXnUe
4D9M7bDetWWOT/CISc6+ducQfxaZ7lCmBVxcuWt8N6LI+FotY/e9y9fahczAHCsxugiVXmZFWQfm
t+rp4JVqFjj9gRHHY7+MD9Lmqk9mq5C4YFmt9ZC2/XxtrzYRinAJly/TKBaggdophnitHetOkX2n
44EC4cEcMteLwWmdPqaCsAMKcavErgan8XYXQHQcdypyK3Gp4JSmpwKteBqPQ49jTj6t9p0lU1uW
cRf4HcPoWhUb/dSGEiRQ3o5lKM/x3TeyIMYWfazQrljhFyJgSL8y0LXPzOi5g19saaulAW4KAugl
zioJ59RdgY41yfuVhMk2MIi9SmTlNdOLnnx4i/HqKDFdjHkWodcbRChLDLL9Mt8ZKoqyHXYr7St+
v9mwXy17RHkAnzKSQOpKF69VXlChx97YtP1hqZgIJHZeBsHlZLq9cWPmizle1k4k+4MjIIKeQ0I3
HttCUFb6TanXGKeAwD1Usta3Ns8SXviapsM+DIdQ7okwauS51+Td1xY2yQYdOCuFKM9k4+tmQ+Eu
Ma5PG/vOXkq4Cma+ZkmQNRgcLh6D/guBhnlKLDi0Y4zfYO7usBjcpBOe3frQQkuc1zMz7cwHs4IR
GGfhEgLCRamNCdJoKv3Fnq0M5L0P9DPBxXZzCCTJrHEKn7iPmWpXI9ha6YVXusSy4ahkC0+zwh8e
v+lyqmAZ+zLtDkGamsubKxWkwnipDD875w+7t0QVSPRaZmkzbMettE46Bcf6DrqM8J6WlCZzV0kG
nnuFZXp5YXnrEuDCWVjFFPfRFERfLTnZxoAEwRmjSznhfbMLU9mIZKXq1cexDWR0Dm7vbQ7bkUiv
+9JhWNlAitX4cs5yxqahgIC3y6U1F6RNY2GdM20nHLTAgwdfG3guZZMlmGeuPHE/66M7JcnuuOyY
+JvP1FkkS5ktfDc94NQKEWdZu3sGOVF/6ywsz0SlXvXUNVlKtlhbOs2B4f3k7AFL9YujVtTlVmWP
kuQHgkleQnCaq2buWwR4hQiqk8u0Wd6PQWquu5ntsRnr6Mk9c0vHuZJMuBsYsF3fHjLEFMUunP2i
fWS1R0/pgCtW3CiT+UmWElBjyNWeILl7M1moooIngfYPCDE4EkAmv7dhpcjrUxyI130XMGwSbpDX
icuZu8Yl/U515/sYKsRp2/QWvBVLQLVEPLRCPnEaaz45I1N4fmegDIbVM54c9li6xcHVYrR3Y+ou
10Ov8maX24r5cIfEvozxQzHyE5W9sqHnecpI8rIsBdyzMgAcLvtJXzsQXdzYYy7wYxmg9Y0lGRwJ
YHQOiNqmawLVvBOJ15WiPbLb9S1jECwdsz4b3omnEG9mbuhwNyPl3URgZerEQQB2s+uZwnOw5TPg
u7J7fdcYee8RcWAZP7yaHJijduT60sgcgoxPvALUJieF4ZFaS3a+KMAQwKp66rBaytf+MCgjvAvL
WcK95lBSSeFWGoB/6MpYqdQM9g6ErpGmFjoXbsJo6RNCwZ0zDCIzQeiBoapkNiAvQowTiqE6d5Nz
FVStHJKhkuLJ1MP80HRQL46ill1x0KOsjOsKanqdYPfU3UgmPdQ0WRThG6XnaEqaKsheHPBIP6nt
zHrHta77Nq7dlB7MmnCFg+jd9kFTMrnxGEiMs8lXKqtdxZXUXKX9IPczMbo4fhvSkUkwLr0bt8wH
zkhiMTXCiz7CpxRzZFCB1XfOgkLwO+px0G0cDoH7DZdNqVgOlS0J4zWnPM6bDJh/bRyGRpVtuVcd
PLIxGe0CGvfqVwFOA8b8lBk5dMa8Lt7qxs4xzB/mVwSqDZNRu/zi1f36BV4TvW0fzbmIgyILt3eG
XX5c9jCNz5zaL0hQcjQEEduweNtWv8rDmAtnPLXDZPyczT68ofZO+yQL5uzVq8vwFcC8exwsxp2A
t23eYVSRCTAxoRznaGfL8M7sUki4NX7aJH2Z5XeMNAT237ihMjODoPqDOPBB0NKmmidX981zJlLP
jEMZeg9rPzVfEfoymh7qnW6GcL/iQ7EgyXO6tyJzQLos70BHbSVKMHeLYeSET0RpqUcD4fVFOc2J
VVSvTb95+qIsEqWE1j/YDvOM1ngxu8h/GVbvEodNfWU0eR8gOFD95bDx+ccwn3faVj3S32qtNIRx
KS8Ho5n2naHL+1YZ60Xprlc2Wt9d2dsomtAcEVPf2ett1vrDyStWRrXCiJIGQ/RD5BnOi11ae4I7
7htmprdluETh3ilm7ydhB/nNIKzynGCi2cPIvoD4EazDFt4M2SDAfBRGyhOLAgK575Tho1OQ02gu
3l0ZTfrcJc7ITXqjushr/4KfkJ47XbaduGvwaqyNd1W7JX9zIIro3CCxpCGgROqGhG/d/cD4w343
DOX+sLVtiUOwjCH32fySTcHPvB7HcxeY/ravCvNUwjTegbS0P7xFmtNugv4bJf7cQZ8BuQlTRlwd
49TKZ0g1LDDeRmOwXhrRmNewUuTO67zhHPIP8QvZtIbpXg+WcSqiAF654zUNrEtzeXSIeJRHyU78
kaEEVcdQRf5dwHO5rgHG7s1Zvpe56XGwuCmKv2JOrxo7SNfbrumiS3dzwLSLcKVQage7iotica7b
jmqc+yjNzuFrpHuRWaI6oTXGx7LV5RoeYItCvupw1KiTXA+5vnDNutZwc5n0HYcpLyg/GqblQRFK
JA5EdO2ntVrvmjFjoxbwibaQNz9jNDswI0g6veByN2CHQfJ2PSjiisjZ9XeRCm68Dl+khBLL+9Lg
ukncN0qGS7ea9ZdG5X34ShHUvQCxTdUDlivWWzk0dXfqsbllIlTYc3MtrbROGKJ3413qt0aYkNxV
5DdBG3TrcXVVlJ0Z7qjHV6vDfOe7NGzY/EvjzF86FZT1l3qJ9PncWlafVDNmi3GgTEkSaTSsc9KM
Kbmnggr70OT28LCld8WpkWc4Bzm2Co7KgH0YT2YJ99NqII4pm7keWThGNO8EgE+Y2OQSvYrG6VZk
QQWmb2M7Dklb2+1PSGLjVS4d55xap7l3tOyse8OLuNwzxy1+zummmcPW2EFtwSGJtUmdw9Xol+iL
TbhAunOaqnkRoqz3fetLJ9HK1U+dRy+e2C5x4XFvRrDiFPwTau9pAEDzRQTLM2RxVYlbdD5bXeTZ
O2a0+g5pzniK1Ha54GiRHURblheiR5RGTg6fLoRi+5ft+KzcfHlHQ4kjT10wRDINLW4gFilOQBcv
1MQKGzFflKGgJLR0JvJvILnNwKi281WMW01+E+Jg9Oh3S4o0CHSwjedFtdVNIUrUvMYIs5UdS7Xb
lYN+mQcj3MnCVt9aYdAkaMZ7t7WwOFfM9cGTQU0dmyGfb+F79nFutNF9DbcrilUgmieihlv4S9VY
HZRw9QXm1REmJEPTJ67Cn2apremYOXI+K9GdbWbVJlvaJ79h8PC9NKoGgrQvLnyVvxBRTwNl58tz
m43IShqtLhlXE9Zo2AQepVsnNsnSRkHADBshingjvLemCNIU2LMk3m60J/+5K6M7lHbFIcLjad8E
Xftzrjqf50D/c9IWJW81N2285dq/lLKRT85akCdekWrW1a+mJS6c3q1uwtI+y0V28Oag5BzHdsSI
hsuG5nDn++oiFZb7s1DmmZX51LNhdRSCpg95CtzH/Oil1k0FjRoOOldqUKUvqirSpB5sK1bN0B2k
MA8RczZP1sG1MfQkbCFmhyKa71I/TdY50EdsO5+p1N3daFgo+TDiTsOlT9JQEOdnIsThAPIIgaQI
mvJvbUTylBWUF4jVHi0dyCcmV2jNG7y7DewbjikTNEqMvD3L7PB2MTmv46KGxI01V4U0soqe8crw
NlqrEYu1uZGduuCe6GP4yPOptWFgp5T3VxUg2t6uPERtEwSegoeTpOM83avBGpK8ladOBN6Z0XnT
0dDqoaXsistKnoed5L3oXCfjNNknt58Iz3DaZ4dkU1SAQyIKgc4v6KrD0BRzvCgHz182dg6gy9co
rfU1CtprC6I+SXBT+s6fR/RU9PVukQ6sh675YZn5xdwLfbvCeCY2K1CXXRAdSmewktauZ4rDPjpX
qPEOmHOLeK7lm7+O9lngofrIzCU7VMUExVaGGaGktYeLS39nVhOaVaMjQDSAX8o8Yiik8zAU89wn
BlyjM7exxV53ynwsQDWcXV54bs46rifEqNo5M3Wq/d2CY9EQK9oR9rjpNkfCu6eXrFxbFKBhL1/K
bik4YYqUCLDIuVYT9jdOFYy7ibII4kKzvkF0/YEFqQXU0PfpWYWXMIrVfreQRh2HQhz60aVZRMj6
VZNfczXTVu/WbOwPGpveHHvuQzFECucaY9m50bNapy+cURptx4xoKLOb/RAsNHEY80D0aG9WBn0Y
BJjhVVAY5SUaHXuH+qbat8Zk/HC4HODyTs31GpQ/2WrMOvCrd2rkjHV5ZVWUsXgGDj6ihiB4oPt+
hGkWQNAqn5TOcR9zmvGgEDHHqfYsWhBQwcZ4wekV/y+tn0tt1vkeY7/mjBkxbXTjvOSIXhJOs58E
4c27OowO9Bg2JLeQeQX6oQcLzeq5KrEpLBf2SaoLJ5bVqA6+wP3WUd2936Jp4IQSuP6jXfqOs4V/
G+iRSi41Xkb0hRfFOLSPgSI/UqfpKVM9B2Pb4WghUrdCwcKww6dhhf6ZPqi+fkDa5zwbEZo7Pwt3
hFI450E7X3iayxpD1xBR4UbCkG71CmJUvVdKnqVYDV8X7cABY7HqamFepEZ6r4v0a70yoi9wo4vF
ILhyA219tUQZfantPMDF2JmLr3zGGfE76W5EMPje+15wmCh6p7izmuXEiu2PKltnWiRLHbiRXSAo
U0xPKivHM3yRqzdleqVz5Q/YGu1ZriICH4C0vSskWQMOEeYHBYBlxwW2ZIiiwYcz+qcba1A9/PRo
UrvG7xjShWH51cv5U7NuSRNPUUrrMS+vqPvDBH7igx7gdaNzroc3KzN9XP8Hn4eaV49FHWk/wQK8
OIp0A4kXCv6bhgRrHDnBxiVdhc1vmgOx7MHkrUMaTf1p8J35PZgWTJR1ypuuAv+cOK/uJBunPmaI
eMakz4f+fClGc9kVfT69jG1nY0RtKu+WWWI1J1qjr1Pr8pACwsXT4peXWA3bqA5tAkYOE3zMESlX
mR0XncqdXKooS9ieWYkykEny3uzqbteioCEsPDPvhnoGXPPTvHwCZ/NeS2vQ1zhHmG1i1nL5aS3T
uuvXRT8AsUxe4vtVy80eedjJE0CGuUXThjrBgqvVp3SwzREfhXb41tINvJbmsFTJCLfuzoFDZ7F+
yf5LBoT5m2xcoMHBm15eBnWqUd8YChIUfpTmPabL6DhQCnnrOck7EVUNZvnZ3szL4qGvUojAmCn0
AZfbjHexsfpNkHhr70K/1CHiD7gSEQAaxSty7iot9tmqKjceVkFqvNeA6scSqxsiEGtEDTGDgPxy
Jceh2K+uHEjnVkMVXTAJLrY9UZZnU9+74wEmCNFFbpN1P+chwrBqzhj4HytvpK3o08mmh52tKDH8
2rpp5sojDKhG+p4Uc9R/sftOfm1TmPU0cFvyty3I8UL3VTYpXYyNOVg91hUd8ASnnuMCvhVhCB5A
qGYqHbdmS4Cl0Qi3T+CRcqx5WN+91mW+yZPsaX4xhK+Lkwul+65vWFZcuFGByM8bYXpr2zO6s5H4
yyiWWCf6B3IFPaYLE1X/wckwwNn5o4nIeO0KqpRey/rWccv1HU5OMyZLI8PiDH01Oa6mJ9WxCObF
IaBE5VfIboS1H1rpfUVhOxlJ2gVrcQaMOw1xJpkyM83sTR2znswi8cI8GPehuSk5MzRVbwtu5ldu
P3d1kvKkYe02kjPGaYSCnA6h6k1lAiwqVF72BNfSj3auTyrGbjbHansansuxs4LioIjjrIjnBsv6
TfW12jQe5N4lQ9uOd15ZoluF8w1Gw5fYPJimIripLXDSfdWixov51ZoaxAE3fAJK7O4mR1sGKwLE
mqWb4VwQIB04kklZN2DAABAx7Aj90o6dP7OgzXnYyo96PdRDN6dJVrbViPmy0WcoDSbjyV+qrKL5
UTkSxL5cv9QtawW7eSSGqIyV976Gsyz2iOBsVEoi/cGmcw08ohryu9baludKd92yC1KXXwDZZQh3
A4Ycj4Zw3fPaHq3LMiDTNwZjk8U2zQ5f2q4LLqre9QqA8no6a5A4f43A/xLR9C/TkvXoO9pAdMkE
LoK7tt0srz689lPqD8yERh9x/K4TNWLbhTfX7Ci4wZvwVNDXq2sPxjVufAir52mDpCqd+t6eqg2I
1ivqzEUemfk2uvlwfYPLIq/Aw8R3EqJsnxqunqE/onewYpKY6VyWeQHet0m2evVCZ3xzdDtlOwuP
Dq7xfm15qes2V1ArdMVkrtHsE7qQr9jtmUYo2Pkzqc7jNFvWHsft4J0K0R9icwjKO58iq0nAT/HD
UVU03ftmvVnBuS26ZiZl5Jw4wUgWKVM/FiXmykUSplFOdZq6pn/rb2fWUai8KNAVwU2IW1nmIiGR
IsvjMZpLQAhrc/n1Zl+F+9408hfd5XZ57oMRfimAde9b323yndt69o0HxjzGgmwGto0ZZSgbirWj
UsUFPjrg8QM5GhoElJp5Gfr3yCHlB+7V9rkFzzcOQs02FEuw5Igbjaw+YZ5RWfsI7/o6IfYsu+RK
p4rUeCS5NNjcL7GhyvVH7wUDYYu2VdAfZj7iDNSs1tlq9fZPkufdKratSesfgRa+d9ZJWBnnAkUY
+qkpwg4GOQutfD7rn13Rt/owVs0sk3lZOb7wO4ec07XmF5Bg/cbOJiAoXJT3fcgFozIddAR2Lf6C
UyptVXaVz2GbJhEXEMeWsqpH7ALqL8ipVwv2ZjnDIWnM8jtwtlgSTzWgCPwqdaFK5ORJqhWFEthL
iR6/Clggoy7rm7oInWJnGw3ghtAIbmMMM+Y3P4D0sIPSO67xwKS9SVLXWu8raot8ZxeYKcTt6gQt
GC+p2Bxaqv2pCHt4liLtnpB/ouBpTemBH9rSf6wzwaWYsc1fujyz6gT2SZahEDNcOyG3HC/6APHB
KwJZ7jkHi19kI3Pj2sfBTr0bL09ZeU2X95xkZaHN2OrW8BXapvtutE6FvN6pVuT2uJjQZtB2Bgiy
Fql3RTT2zjFYMHY5oGadaNLc9FuRL153qFbTuiRmvRNHlFDhGT/I4VMIOvjhTEX7kKqJBTcx3/5B
TTeaib0U2HDUSxh+A9uPLn2gGHwHqjoirmSE3x1D3TWrE4VICqjfpOX/sXdmy3EjWZp+l74e1AAO
OBazmbmIDUGKEilRa97AJJHCvjkc69PPB2Z1tyLIVgzrbszaLCvNyjJTHnA43I+f85/vLzZ+G7QH
UAAg90ef8Ge0DFsQoNYtNZfaNL4sEwfejsKHJM+81n9CAYAJFqtVu1QShh5mLUbnYPlcMvr2ztA9
H25aNV2HsI9Wqa3t02O20fg2F5+W0VFfByeWP1ld1bydLa2+VNxlPlRRy0kzpvXCx+c3tAeb6aR2
iUdNcV/G+eReSzwlLBws4/JWaZ8NJ5caaTECWRJOU6xZYcFYmsVd6k9rXmXQ8c9GJ+3XYdRrYD4J
HMdcq+XSrBIgAKR4Jv0FCJlJ3sLi0ndHq6Exfs+bNv5MWpCJcPtknvcT0oyfuIXX2X2HrDnjZK1J
GY9KmON+CCyf4lJnKbpBqmbowjjznOTgdQXdUbSytul2xRzSg+cMHKw15AMkZ6pzvnE9nIwdBsWD
+zZpU6ui2xIL7A4WTjJgK5Z7RrOtLGROG+GSoSToXtv5VdGOxZt5zgabRnBuR7dBa3U/MBwp5CHw
qvor5YS2Pijdz9E+pnKGuYLmLLvikJiBMLSFcK+5F1eSbAzDclngDKHaYS/lXrM6/moTQV+HLu31
ztLFlChb0RE+pa0Y3wLeXOIdIXFsbZaEZCvhshR0mLg9T5COFh16cUmH29haHsQKD77MWEbc+KgH
U51gNtvqCARafwEvCTcrF2Pv7ytRW4RbDTrPXSwVSExSmoPc0XlP2zQ3UbxEFuRR1i6blcWioIOv
vo38sXrQ9jCMH0rXwKij84YuPYDEML65IvEn7DscQjVyrujCSNzMxsFlaf1Iitr5YnEQGsSQyo0/
UADgO0cQ6AUfPYQCRPmTIE5IzWS5Lc0ZI2zfjxDPt6wM+BMas/rtIElJ7xwd9UTwpnJQf1EJzmpl
zRvB6r5GAb/8iIXAxojiCE1xfps1BzxDZ/pxM0VqiMuhCTFKB1UG9GeEvkz11eQ4imXyBi5/l90y
vdLa2prEMCp5j/5r37L+KtvEh+1S0Zy1qydlfyf4NCmPlnqdamDn3Rb7meyuHSUZwigOuDhP/RxT
0/axrdtmhYjYUKizXhEDdMs2sAgQdzLvIvp8YnxMtkRE4k1WmMa044mam6owWp/FmOX3MWeIt8nK
kcQM1WILTByJcuugAiuC44QzOviK1P1gB03s78uoUJ8GI3OiXUsP088YZ6OI2/5SHf4sIHkm/0FW
wTXIRsXv2CvS+VTPIS38nfum5rbWj/Kba/bzl7zV0xflc58oUzOLLwiczlW8pDxdm+nnQi3QAJ5r
OkoKVsozDH10Iqv/nphaJ9Su3dhodoZCFXUz+MOUMrdcfULwWmRpqr4ojQvP/UzHws/A8x0BGbJq
G43o6XPbqxEHxfb+aDbW8JFVbuwaONJ78njVBdznM9VRYFsmpEvBvU/gkrv+lN8UVqWy3ZnoQh89
p3I7Grui7D25v+L42jcJJNJCKIMrg/Q880wK5LY1BmeWqY8DCKFDm+UFcPSA1vU0asKBvtwLyMrn
M8h4ARBTQljTQrR2+lhss5pCaqqPpq5o7o8EeIoUoonbRs7nPz/as+4DaKFUdFk0AThBS5w/G6J2
z0vFrI95kMswhaQcjlPXHWjxXUccgwg80VC98WY5k4YHzyCsobtWNO/c//mnPP9e+CUOinyb30P0
e/Yywd3KiSpwfyxpnDRl/ZjU47eoSAF1mv/CusF7BSy/jbiLXu/TCaZuuoCi8PVRAE8/ThFIcaOU
1oUOlJdWJ9pJ17FQSKPmP3uNyiEi05nSJKOQT/Gl9W+8ylIXnuWlaUO5j45LegKh4dm0JVlG4NMn
+jhPkR2FKg+M7m4OSNC+iUnP1Tu8EKj2/vldna9QVJsWp9X6dPSssFZPJ9BtTO6gzWSG3Gn0L0+6
boJcYEryfTMb0bc/D/ak//9dXLiOhuKUzjLHk1KeG677fZwr3++mkKpfCQ6kSzncPbqyNM6MV4E5
EhjZpvgkuk7+bOKRaK507SN0pGyPB21zI4gfP1z4UetH/+xHEaay2dIJi73F6RT4JnpH8jFTGM++
u+0KBVp4yEnz052z5SbR7JvEGW6dGiEIjejyoKs2OvRzeukTfuFd0E26brXsuFQdz/ZbiUuEJ9Nu
CeXUxaGVRvWvMsvG96Z23bs/P/T5iuZF2CadC6v6F9rxuQnXNEPRQOO2hD4ljm3d9eKKRgnxKpNQ
j/yTiRcAr3lVK5uwV05ndtSUaBzo7mHqmqQjYQf5xF4lhLhw5n6QXBB6vjR/62Bs7wBNkUOfDpeL
BT2iNczhEqUI9eYYIZu9vMVeog1fPX2uS/fH2gLLgj6XO0+I9w1vMQEK+gOCFtskD2CV0yvPX6aP
jhI+Ss4qekvOm3lKi9if66gOHV2MvxT0yyNEkOnBrakfvv6B6LxCS712rvHmTqfOHkeqZPhBhaZj
LlsyZF/tsq4v7DUvLDrPRF5DMx/nizwX4up6qQhhILG1S/OIg3awhwvYv/7VYLnBH86CA7ZsrrHV
b5GE1GJGD+jBwQekDpwMdFZF99mFQOKlRxEWbkF8O6ikxbqX/zaKT4oo8npnAEG3ZLvFz6tri+TI
6xcA/JIAP1MbZC219NNRCs7vxlDJHHZzLd6nVqnSbSdc4yZDPDBcWALnxw+rDX61CyJyxQHgKnM6
mF1ps7dTNYVE8wN5JESI5k5gmjldx/083OctIMoLR94L0/jUerKeCs7KrT4dk9WdK7QnU5hl7vwO
d8sxzGbHLy882kvDyJUYzuFNdHRu1YztRknml1rugOq9fd9QgXIPQ2dW5iuV3+sc8j+BJynHG00a
p89TlwHZiyAaQ8+dhr9GU+oHi+vhTzBay4Vmt+ebnSXp2KGrw7Lhs59jm8lwkwkkIxqWvrRD256x
I6p0Q9MlKarXbg7cRCBEECdIDF7k2ebQwoodqIgFYTDCsdzQuPxXEST1459Hef5AYu2UtOCHm1iT
nHfPpgEqE/g4Vhj1JjzOupreiNZ1t7lTdl/+laHYJNjyMO82xelr0lO/5E0krdCBK7wL0pIi8ZiD
KrZzeWHu1k/0NLjgqbx1v6PYhgmefToU2Ys+MZ3MgntM8rcfrH7aBR7AVpUgRN8Ptf5YLYgX8KzN
L+wez1c9lwC+ZlpP14uBfTY0Ano3i0RkhcrOinsgBjP5K1O8eidEY8lBGKz3NpJlZ9sGZU8TykLs
hSWZoGO1eNGNEOpSy88Lz7Ju6GtfzNP98GwUZ3KRThQJo8ho2Ik813sI0faroyKOP6Jvh0CQCPW8
bxp9Ka9rgnes0NSi94VpN694i/m17S8YQvrEeZSyJWuCZu3TVYGot+goy5ph0gXZTs1wh53J9uhH
yS/BQp7PHAcHiQvhStBYIBROh1pxIPTbznKt/cY75aTVwezN+dU7rIPelh4bNgg6SM+/KMrvDQbg
CnvbtTQZzxplR2Jf8s156Vlo4KERi9Z2joyz7dUyS+R2gZZhb2XjnnvLQ5TAMHrt5kDGBeN1bntw
J/xz/wIjpzIeB5UMUa3q29iu/Bs7qEFIlMXQvH7aoMesjXtse3yiZy+nmtKGioznhOYqA4ULn0zp
Ttn28OqF7axUB9a0RWqAU/50EaRDNKLQHJ1QlDOQM08i5EJoemGvex5BENit7ikm1ms2G8/pKMAF
etIhDU8z0/PfOUZMrjoxtxT0qmNtTuaF8V5YDpJNFeLCGk5yczsbTymcNjwTDjCnJF06/nKkih9d
eEfPnwqDKkmTGukpYp7zSwzbGudfkCHqVFWdXo11RH8QCpzI3CK3x5kJ6anOL9yc1p9+emyQbsPL
gzXGHkFMcfpopYBhSAVehmLqLQXma+lXemnvlUcnQ2+C97jq6rCIbHrafJLqzl251MMl56L1jZ3/
DAI0AXxFru2IZ2+0L1xoWX0jQ4yvu2v0WtatNOpoZTdBdrSG6ba129efWyQi6DrhI4eyREbr9Nnb
3KeumhcyzGhD3Er06FurGvv9nz/zZ637T/AmtkSyc2ToaOQ/HWaputVn1OzCVEHLpJdMNtMBCfHa
4lP50Tu/q3N/a6RO5OzSlCJSiMgh/zkr37CuXG9AQ+NWjWi2MpGD2tVm3c67RnuTczWXk/6sNR4r
2yV33Hgv7bVpJojHSmxB+NOwMcjFHa4sErCXDLafvzM6Ajm8+It8Kjfh0+fKddfKbHA0DYGd2tFb
8CYuiagnbzavuHr72z6e0wvB6PNvhDElvmCcADSsOmcB1ZxOLSYE3FSDMls+EMsb28qcg+/Av4cH
X/X2hXvDC+MRJPLayJOQkXs2Xr3gqTMbXdhz59/1tIcdhjqCWww+7tpHQ3n/58XyPDblIOAJeTgy
cxRIT+cU4l+ZF4XThUDlyysU47B60Sejq4wuJeSePxptxpw/hPY040OCOh2KkJ42UaNgWQLV+VVU
sbmhITF+FxEfgXN3L/Genm+i5I2JqjjoLNchn3E6HigFisCRqcK0XrHibuGGrozjS7mZl4aB2k5Y
j9ceRY2zxyrI5S9pOqpQwqn8MtFUs839OLuwbT4bxRVcHyyLUISjm+V/+jCAxKZcINwOza6O3xCy
kDFRlnv1ytXAKIS8pBngjGDycLYr0pGzFn87EFhzURxpkkuOgZ+ipCkGN/zzUC89EOUK9gEury79
D2cPtMTKtRIxhFMkxae89Mwroy3r3etHwacHeTam58Ty52ugQyZLl+cQRiYaL78fnM9TWyp94SR9
6WEo75DctLgpsDedPgyKlt5rDB8XPr60/RSn9IVMUfXKZD2XBBt6qkmmaoUEWGdrAO/KfqqGYghd
GKQHHbXDzteoHF4/Zd7qEMc4wnHOdwR6LGWG1VCPaL6O71djnI0e5+zH60dhGcOSYh9fS3GnMzY7
M2pJ9OMkg5MW0ZbqcKZLp+Lw6mHWE16uEQ7Un3PCWrQYRHVTOoRzi9vFdVWV7nQTpx5mFq8eCEoE
ewA3UjJM55XUWkeLhTKxDxfbj98aCHgOGYjfC9Huszs3WXzKbmTnkJiyE5x/nyaNQn5Z96FBxI2Z
CCDubJ+UVVO9nTBguytic/Dejt1guluRyyZ+/Ue73vbJM9EOIh13/Q5+Sw5WA91II23kYa+a+p2Q
dCfWcGsvBDBP6eyT4GwtVpAhtjiRns7d02HooZ4md+Yx68LOrkXspJ/zyrD6w5Ko5H0iMG2PpZ98
raFH7JWKgr3M0+DCXK9zefYjyN0DQCJ/hk35ec4d01ryM246hjJa6ndJ19UHhHPRlZhoRELc0I53
Hk0v44XQ/9mBTKWYlBQxKfkbDsmzD4PnBp9qBkOIWUl8g4VDszPlYLzVtC79C0Mxz1xvealoQc5u
GbIMfJqKzCFMJPUrlC5j93Omj/UGBnNxKfZ9aTrJUgJeXFeO75xtkRW0OEpM1hC2gZ8dFw7im0rN
QAqEtppDk7a86M4sHl79WbKMVmjXegfl/DxdST66TgAaw0DasrTeZ1E/7qugm16/Ma+X6tWTldQK
D3k6ipfHky0VFifQwdEdNWb3JqFJ+sLrWt/8+YLkc+CIIUJct83TUfgW+jRXiu1/aucjkYKf0ael
RL1xGlTiQCCr9Nfrpw/1jklCAtIIX/3pkJM9t/QSLUNotlH+iYql2NFp4H79V0YhymYA7tbnEBpN
uQHeAYf0TK/xFY6y7S4uivjCrvLCGU2E9p+jrHvrb3tXWqoKBxsKG00EOL4mzNn2owh2r30WGwM+
sgVsXRQdzpfChCQJDSY+clRb6/3S4DydW724MMrzTYIiKkuBYEPSCXxebyo4HYRq7SFUQXxAt+vj
OQ/JII/zV+dxKAPiK7iyKQX1znPFQ5OX0GlzoKhQBnJaant9BUFXXki1Pj/XMKPn64FY6pl8q2eb
Q6Fm2eFtDOplWlwHiacie01DbEu3ctpXX/3IvIsw3qJBowB8+upXRghKZOWzyxNXrZP928Lwy9Kx
oCyzR3R0T8cGpIZ+HpsLy++ZigUa0MkwZxt7NguKgzIeQpBnDoXIbKapjOxOX071Lo4zuS/zQKGT
1OUmWZaEDhqExRCh1bfXP++qf2LDQppEdHT6vKmKWbxpBLgtAhVL37nzHqil++nPozzf77l80XbG
vYhgkuLH6Sh+MwXKhDccks8Z83eiNiAczK0/fuN0md5kMx7QeyURL184t59/5yQcyROI9bK5rqnT
gTtVldq3e3xZx7i9dXVk7Gw79y6s2HWSTjdj9MNoS3g6NEnsx6ej4OURlWbdrZHQVGMCSV9OMZVV
iL5VXVg5Lw1FRQONHpkzCkhnQ+liccYhZ9+HYEW/gqFLEsRo/9Vg+a/Ndri2Tb0StRFTiD7v7DuM
AjX05NyGUCfx2zRHaG9M1mNNqAl6TFx4rhdeFMl7tAaEOhhhWOs//+27G5FMkroRfTjldXMoooZ+
qLZPus9/Xogv7C3UK4mk1nsGaeKz745mriwuHO5m8yIgAWRJt0dBi/3ZYDhfkjnmWth4w7WBH++F
mukLDyhd38eYgwlFE3S2Esm0u1VAS0EIrKPZD2U1f7MzvJ0v7F8vrA/uhIg3mUZKbedXqaJY0MFB
cgvp8Z/TK2GgqN4LOq/bXU1fz19/ns51us4WPrU+dGlsHU/f9ulbk6UKhoIWmbCL7XLbqQUPQM9r
53wzPinlpyHFreS1Y5IEX+tw7FnUg8+1cJXoMiOgoBkOCrkoyR4VRob/UE/deO1MuXUh0Hr+3oiH
EUDAcUPth3Tk9BGTovFV25JnTGRDtmrxakzpZm/354d64ZYjnyx7iYYJHhEtnQ6TZsakTI9bTuBD
ok6X7+aksi2Qg8c4dvf4g/xwgoF2RK58ayv6q69y6+hkUteVgwbnbHRpGPFIjML+TA/kLxWI7gYK
0/zlzw/50lRSjBawGplNgOGnzwjMiZaLgU8go2C7dXU27TsHxfvrR3HXGgbxEEnv81J01em6U6CK
Qt+w4zdAJYJjMVoX9sZ1Qk4XPh8zcRCYPTKYlE1OH2VUQZrpqlQhioFk22a1fOiyYsJC0sne//l5
nn9j61DcWogfeT3n6aRUm4X0sh6/jkWl3bbJp/Kj5zemfZTYlH4oW9V8//OILz5cwD5JyGqTeT5b
DWlnTjUlYRXGjZfdBym0DpoL+rnZ0QTR6QtL/4XR2D6oa/lk8cnOno1m0cK7lGbXhcqRaj9htrBz
s3reRJ2dvfqcpmpLVEf5lr8IeE7fWgOwwgc+p8JM91hcY+X2CU3odKWjuL3wVM8jHsRsnNAe1VW+
q/Mabt+qqDImUvcDJRScc8pKqzsrF316oOOozW6rSZgPI75UywUx9gtbCWlBiqAmcT/rxjmb0La1
sjZ2CLYsr1G4+rSYRmU7aXxOB2xNaIJyd7Camm3bQYrPjPjV91+Ghxi9Dr0GlusR/NtJLhJL4JwK
9QqcaLKfMYEL0yS7cPA8XzTrIC4m9ms6n2j9dBBNbT7p3B70BlZhG2w5wQhlAT3V7aW66PNNi5HI
i0B+5e+wZE9HsvyRFnV3AeIFLusQd+Ta24YOlNd+cmQmSIZwfUNCI89zebRV2mXeEP7MwlobKdc2
xawLtkE2ZBe2rhceCAUwtRDSxj4X7PWf//Z+lG10ovU4PxFW5X+laS+vhrEo908P9Cr48f8b2fi2
eazutXp81G+/N/8f4I3X+vv//D//C4Zz/Fg/oxvTCq767ne28frv/402tp1/YO+w1g/XBBRZAbb6
v9HGtviH4GDEHBP0KYD11Wvmn2xjG4LxqpXnXmFz5ybl/x9s4/XPI1dHuEcWiD2UBpp//113fx9W
3dn//x03/FRy++1M47rNuA5GN1yTVoeBs90RdyjQQVGKLhb0HYjwgCY0QmRI7NvBL/p7JYfhvZEr
6ybA7vsH6U44X7VjqR9T5kbGxiNtjyWn03zKrGmk69zw9fdaus1XLOvKNZy3PL1vM92orTekSXWo
RL5cEpOu3+PpU1BTZ1tgvjhRuGefLe/GG2tTGdZWWnRQQjN2NwZf7jZbM0m1F++7MtvGWX/hHv3S
sDbJDo+/2Stu+nTYYGokRnWBtcUWfDPSq8WjbYRZ3mLVct0Mw9tR0fDz28r65xv8/Y2dbYJP+ZHf
xxSnY0401NuNXsfkDIM2KTfRCPSqbS+F+WL9k84nldlcr9F0CT6jJZsq9VIQebgR0/c8kK/AFnTH
cZK0m6wajI96Dpw3ZUIf9qbu2wybXlNvpgWHwv1EMfeNYdQYaEuT7tcBRli6aRLERvSsYjZo1cL6
TvexITeTvfSQhIugvmvslbtFQxZglT/PGvmL509jcbdd75p8hM9UzaBUHAFKbNlmmbnQyN6wWW7H
yEQjSVJo2jsyqeiZrnqUi1jMqnRnlO3yNVgaD8PVURZvQFRab6OIzuSDQupYbnTcDo8JbtHWxila
/96vLIuF5xmYGhRkNKE/FI3BdeXpOcX6yE4u8iuNQBPcWl8wJ36D3xBWhkzVuE4aOopF7SNm0qlA
VMDEXOe3W6c6XSe9zYEKA4Za38VojO2e4ldk7SgkUEy3m9UGYkhK53HO6hyFBvtHfU1UXlOmmfqp
3fl9beysZZl+ORNNKPgdpr21T7AaXDaLDuxfuJEuBlxFS/sbLbgjAO6KHCzo7SGadmQ3IYd0Cbrm
7VJOld6WHShdsBAIIzZoDABK0HYpLDgwTsLLnW0dARG14ux+pc61MfF/ttJdr0fsgbaWu0xyXyGY
gZDcltOXSnp1ClJOlPoQxDig1aXzEdLU8A27OtO8SSyv7e5MummhrUZF+aEsMMBMJsRKB4Ao4/Ig
l7Jc9uOUpatHYDBN72jYauONHI203fsQnoGk1ZCgE5fW8m3aEQiGbpHbMEWcDPOsWTuQ43wtPQP8
jLKoscZdcdVLMIobLMdzDOFMkMNdOs3iAARH7GXijvMmxbZwpn/bkzlJGjl+FNGsroWZlmXIf8Uy
cb0+Flu8qeiphnPa3buuAQqui2LxK0GJheO2M9iPdYqKaNdmwm43Oh/675Ruxs+NBaxq28Ot3RRx
W/pr7y2ohAkVULZFJhbspmFo1ZuStzYBiS2LeR8lzRiFOfZiMEiU227rvm6/dusmPaTtRBPuunUj
gBLH8Wk/r9atve5QubI02fCjdevv1kMANZO+/x/lLNtcQ+nZLoER7Ju4cal2mynPRnIKVow5Aa1z
YfAlG9vNg49pVkK2vvQ1n3/MKEs9DkBiGRICXPtON8GRstmYeEzlIrzbyi4ffHSsu9LXAVtReoPO
iZNJiF9NH+2iQHe7Rbk33DSC1dX0w7zMx7ao/g5+/j7yX9iYOeFPt8sntSsCRKJfsk3PtXT/PjFp
5/HE4unh/TwCi/k0J7i2MT+4midwJ9dpm9cJfJqY/w7A/k1IQtb/OgLDJiP9kXLlfcTtUs9XD//7
7//i7xhMSCItdBm0Yjgmias10v47BrOsfxB90+2xngprdpDI4Z8xmGG5/6AtkpBiFZU6HpY//xGE
GcLnnwWrHgzJNmkU7ltnUdeforDTM52zdY0MuQSQGqY66nvr0votOm8IzKxZaCCvg7Led5P+q7Nk
vQemIg6/zcoLi/RvIcp/nurrOe7Rc0MwCrGRw/28gN+1ikt+nLYbs1C4U/djexhNhs6KcjJoj4wm
uZHF2G1bp3ffmYCe9o07jfdeGVXfG21X72oTk2rStOWVX8r8ODhevgH2gmwsEY+BgYqraaDI1oF9
3fWdcZf2QkMvCsRdDuz9mz3H/j07MBhTA2veSQZ79pfHWQ3EBrjd/0wN8L5+FH+NArCmG7fBL9VF
pMbJkgI22jiGn0LxGdzhtiv13SBa/UhTaa44aL0fPvacYRqA2Es7A1PWKbsuhtneRvjewoL2ymCr
euVgSddXD7izu5B1TZvwVzX2bp7T9l7RqZHtGgRFyR4iBP6fLtTSxyUGvrOzkfYcEgFCgANDgypN
saM3lL4vyU/mHHvQ6QrzPkjc1SL9SFUT27ad3UPWaq/NwBAgaocJvvR47U2+MX6dRaEwaxhhooDj
YJO9VYEd3A3UDH/Ct/UIq/rV3auASf+9g9o67WOzx3vVdzII6bWeXZAT2vgWRLP7fimj+qF36/SD
1QMahkKcDhAqrW7FNI6z/EsvrRtcFU0pA6zKBXOOfVAQX8vE9r7OdRUYG8w/OZ6q0ZyuewPSw8HC
Lfi4REP3CZASGEui2tS9xlu1xZyzJbeycRIFCYl+Xh/4p2WmX0QN2e0av2coKnHBUQMgvfSC67ox
HReCDzColULcS8gXGKzD4aQABSkf24wNil9ZH4CKJNfoc41la8xZRGlzUdVn6dazPvAM+iMc4DHY
OMHcmXAhe/eXv5LMd0sxAI2K9Uj4Y4FYpf3EKUd6GBcPWJZjdsLZ0FCUoBLPPftLlw1JDW0ghfff
l5XxOEQdWHKVFuLBbwA+hzCKgy/a9oiE8LZNQD1Q68F1PfANYB9kGq+XMWWXLz0n6jf2kMpuWxjr
yq1tUf/M6O24dUyAOUBP/Kk9eKNXths11tb6b+v2AQcU2kUHqp/13qAa5u7GHEDzTigITYdBBbOO
33cosNgX2JSwGn6k09hJdibohG9OYQBQBAE5XTcCh4u97SYBgPHOFdU2MQqr3VdUNpLrVs6qPnpa
l9/dzM6/zgpQ+q6wrUkfZmtgckp0AERIeRcHgCpzc9zgTDBFQLC8+L0tM/8nayJ1rhrSOytne8jZ
RbwM+rPE+feH4nxz9lrk4F0zp1LpPu99dhOWT/ktX0zjHpAPBuCc3s7tYjkzqMLOLvytk02LCIOa
NQPhLx4hxKauBwTJBTukC2VSNnRs/Tmre4wRq0p4V7rONfGa8mW36TxjBoA2yvRYuSPM2Rp4+WPl
Wk2KO3za76sq6OcjRS04s0btyBbe/CCyOxMq6gNYPTVtk3rI9SapqyjfJIZh3MVWm341p6iPv9pZ
YD9Mlux/WoUuPqgogdtDKLZkW88Y0mXTmF4EOHYoY+fQAiI2sGHxkmIRZbZvZ7e7i5pxcTc4uCbt
nstAuhxrYPMfLNSyeBogPMZQCOwHyCXCy31WGk5zTVWlQf4bZUO+V7qwk71Jmbi/NZ154XtBhe1t
hioCLAwkv08OKkmRG4ixpSkhiQZPXAf1ArO6tTEm2w9JaltH2kvqdmdlmfiKk6ywt6gfhjCekOJt
jbZaPyQyD/HN3M4EdF4AbnG/VKaeNniftMZHYav4p8YjBNKPD7F9A41weAOrUkf7OrbHrz7AmwKX
MjWACvQXIKCpMGCljmXZ+V+6XHI7X5WNALpwyt0k/FhY3mYxfK5UDD8FS4YZL7lAluA1p1jqR19Z
VfmrHapl+lFHIiu5TLSthHdpWaP6EGST47/HbdtY5BY1WkELSDL4ttzPRWOO9wGulek7+HPWwNry
ogVreWCVmd7ICN5os/UJLnN303a1YVPJnbPxlnm2jKvSN+o02YBHa7yNzZ8fHZPUyPs3cQJzKt5M
TlEMKzYujuxfmZE35RElppv3m04Phl9vak/O3qFubQMbaPCHFSYQRm8tSFu0EbEjmdxkPo2BOXcQ
j3Kz9D97QIo6Nuc4az80rTPCwJmFWI7VDDYnJDfuFfvRhru3y3SEr73TAum7xkK1cSHPU8i6M3SG
KcVmhA20ZiX8/isGhXkdmhWtvnQfZpTK4gg3OwrxZLC3bg3WCG5tNbYOnRh8HUc8N3rvyijKANJn
OedW9mCPVht8mTtXm/tKBTIqdjSGtNnPZdBCf2wAqIq3c+lN5VspG6vdgYSbySZNY+0lN03HCw2j
oSkxaqCRfdihEBuSUGSyLvn1VBD3uVGOt+M42+4epk6avGX/HcdHvZgAyshgl/L9mJv2zZSwv74Z
l3Ycdl1OFxYz5E7VB/xpDH2dJJH7ExBiPO+MOsj6fdoVlbfTS5f0d0DjxA9pjTG1rrmNku/cLMr+
rdMXbXwDQc4TV7lZgZeH/BvoZDuyjZoe9ixzC/FyaKaMdhjlIFTZJk68ONfmMj9MsnQ209SA987S
8p2LtTiBRzSXIHjnJljFFYs89oi3eyw8usLZ1XOabYUNEDuaMiKOSMZH6UwfMwDO38a85aYalbIB
4IllfBwlxTtihumXrM1iP2u2rQ2rszs4FeYnVgZWq1RTdatyAKeib2nZaAbJnms0zh7IU3vluG4R
TqY9b0CGyZ2n5+ZqGOrlM9wJbiI9ihw0xG2yFR0AylnqFByvI423lTX5ITRWcFdpMO6ATLzj0rOp
Gs87kmgYbyyrG+k09h6aOR+Oidbu1jPZSfI4ag5t38aHTE8PS2/o0BUr/ReofLEZa8iR2VTdBRM2
H5mXWEflOtnXakyib9zUodrxrNgJDjSi85ILgSQmwhoRON9MkInPA24r1JsPbiaPDg65e0oFet51
ZS9Y0NTIzI2CxriLnKA4mN5i/Awi9wfLpLubHMvY2tojg6Wc/q2y+3E7Cfj47FaF2id2v9zNdYF7
7ew2163bytCS2vgZO86Nn0x618IR3JWLbdxG0LK2Tdvm1xlipfvBxUkEq4zeMNnFVBZCi/5FzmlN
LwU152SFg2QcpPId3DWscp3ic64KzE24Lm/GbjQ/NJFBly5y7KtWxfUmS6ryHp78/Day/PathtFy
VRWS4AfLSJBesXlITGxMUPFzSNZRcz13rBggHAo/pcJMbywt7icdxHsc1wB3xoncRqDS4Ukq0JdT
FX/l41U7L+71N1NU5jY1JvF2UrL5VdVz9D6accdoaDnf4AF7lwTVJ9FgYZRkBs4NOvpF42V5HAMw
J0TGO/7kFOChoprtgen+XETT0h6SwPlLEuJCJ3SnqwqWG/G7Wehx5+MiJneki93vdJV7d/bEse4F
nXzrcnCGjTV+9iZVfpsHyfmR9/Z1MXk5W1VbP7SBGHBM0fW1WIriqkpoAW5pZ03wUphJCyVqs2C3
tM/sMvC2XerApUa6/4mqpk7RStLfDX/CzfZ25qpfohPpVe2ASxO9rAOyPaNZbbpV4zs5+CcFDZC+
HYXMPOezy/TjUvr9rqLHat8OhKcIyvAAlR53nEJilZXLK6kxXtloezT3Qs/9L6jrwz9BWv991/+3
J77Tf33Xv8PhKm2atHo8Kbk8/Vf/tJMU7j9g3aDrpeGDa/9Km/n3+z6XemRvTwQDiqW/+0la/wBN
jf6PLgGEqIgd/+O67+An+WTJuDa7o5ijOP6K2/55LY4fJUlFOKQhnioWZ8mrXIqOy25l3uA+bxyE
N/T7WOIh/eeb/vNRHAft+CpDXbtjz6VH4NMap8HQ9iYYpL3nXttuu5VB8fpRSI0IxJP0xVL9Pc1c
zAM3vmAI5hu6Crld6/Vz6OS0/fMoz5STgC1WMQRcJbrL6fJdH/a3BIkfEFC5XjPd0BLambuEO1m8
gRrpfsJYV90u0h1/mZ1sPxYgFHP8PmJgPNItrIwmQQLGC/nHF+b2/3J2Jktu40y7viJGcB62IqWq
Esvz9NkbRttucybBebj6/0GdxbEohRjVy247DAEEEonMd0CFFzQ0RRt4elvkzGB2sTXrCbNWxy5Q
k6k5L5GxS4KQ7aP/X6rhEYyvNo1BoGNIl9CP3pSFkAWY0eQS03Paw9wO1jzFOUpbuwGR0GQVZHKT
oUO3nCFn+fg1lV9XWilUG5q8TgKcOaYdYOVlnUr+INAvHCeKZXwMcDaXn6FyATj0VLmf07X+CfM+
pzRQ/yYGNntlqquZw3ykrovchiRTbakCKHn3ItWb8XmJk/pXHI/psVjt8tjExvyW2pG3M96NDQar
BgcBsMd0RDmflzOLi6HL4MuOzyA3hF8nBRKl+TRje1V335Qq4jUPIdr5E9lL9xseePKn4ImKtcQy
vZZNSHiC2SVBPzpFbkhrlz+lq+dqEbNwwoz4EZRxv/g9R3DnSF1tYXlmgYogfYJcg75FuGmZ8NI8
8axQQUIEzI/9R4Mj+Xj/3N4YBFULMIlU9+AteHSxL46tgfoY4rTiubHq1u8drfmSOrX27f4oMl5e
HBMgpNzeAImQkYLRvYlB7YB+ZVNHxbOh4SR+ggyVNcfB4Q16XJts+i5ctNgOa4SK504c0DYtUtdj
aLYndAya9NSWNwdCpb2irWNXPzuwoYSvxFleBW3jGmE/zgAVMcvuPmI00+qPqIfz2LftyRoOLVTV
FUH0JflAJ0bpP756QSTcCRwOvXBCyGZBirFsMZVz2ucMHYTaN4CuYHrYqtWfIssa96TTkflDS757
Lb+XgjjyQACIQXuDUt7iUBPAeUjtpsUzdt5ArRypOT24UdCpav+MFne8c2yv95ccD9Q+5Xt6LltK
bGl3bQw9pXgu40n3p1mfjp5TG8H95ZTLdbm/4MPyjTVY9QS+bTAyPUwVhqopnqlPGfrbnCdFgqOf
2c9AluPaDUevmT/TI8j+7RzozDub7MYkyUe4w20DgCPn6PIQIQM9Fy2CZc9163G75jSUR7HsIV5f
EHebWXKTIfmFwib6I9tZAnIo4xq/y2d9VcryMCkFZRFzrZQfSYZT0pNeDPOvESlg5RB3dfNl9Jzy
m2c3+GPGi9N9LW3hcvNSQpgPTR61k59nZb3HgHqBhG9+psvVwKvGlTqyW3Z8btTCygu9elagDn+Z
+oU6QruWAUS89MHxqvErXe31Cw5k2YPd4ZJhIJL/BNIm/YZOafRorAg1exhf7AShKwAeCp2S9yOJ
pi4Q5a1W0IKS/IQk8RIWSp+8HfJRP4Avq7CYElp6Ll17DWMYr4/ITNmP5jpR6FjS/Pf9rXq1V15+
BJ7obBeLzGGzV3g4TpreeIhqJs7w2bEivAWzYnevXIU9huHNh0wgOxN+/SbszYmr5jz+Zxx1wSwc
itFAtA/ZlCr2ARJ4n7OkKL4PNCw+iXwBFiPW1Gl9Xc3cU52vIEWGeS72zslVcuIQ/LEokiqXpGUS
MvX3ZdO3eb3o8zyHymwZPuJD3dNi6fgANzzJ7y/zjaEAhahSpEwDMPtyLfyVjuooAk1D3wxhRrU3
mBGuDtNlncORxtSf+0Pd+KJQiaVAGdkXuEf5Kf4aymJPiVhBlNUbVuMMx9AMvC4VOxOSa3Nxqngk
Ie1GP5MxIH1v9o26ZioyK3MfDljSPFLX5CQLZcEqxRQfmtaIdrQMbo4HSQcmsYrotLFJt5CiwrMZ
NflQxaw4kPWzo7H0oBgi0wqokeY7z5SrFAEtKtn4RGZQhtBtTtVPdjQ1sdOE8UzZzHDFh2HVvvaG
+2lWpvdRpds7C3q9Q0B2skVs9G34aNuOrtZitFGQ9IQLnA9B8tFF3xe3rx+HvFI/3N8iL1/n8uvJ
4ENyzhUFS3Pb0o2xE4wifOBD+pAj7rg4MmBrWta5Fkxtoy7YMyzYkqK8n6VPzjyjQG83FJV8MhID
B4Rp7T8jrozYfgKedvC7mmDvS1nn5JRQ5oj93Io0KxBFgTyQisun9tyqcYWFERaMrk+KulLiHmcl
9zNMPpcAz6caF2NracoD7d+lxJSIyqvvqsL8fn/21weEycO35HnkAgLcyhLiy4EQtOKpYaZ34rGM
sQvskOA/vX4UHj6wNCTYD1TA5TE0E2TzsWHSQmp587/lOph+Qk//y/1RrncNKb0GD5KDASp4mz+Z
9F+p265aSAtyeoOM/xzE+MUfo6Lfe1LfWjYe1WT/KKjBzdtMCF+Boo7KRQ3tBQsTI03x6bDR7rk/
oRu3IjPiHScLKryXt+ELT+k5UjVFDVMDu7KmqjuA27a1YMuyJtbRwZvlOz9leNujde/34OICpxuq
HXT8rcmaCKfylOaQUBe5/Ho0ILEeymstdLBPOOUrBNK8xhdpZ7LX1yLMOVOXmncoQFxRKHQ4m2pR
V1pouL14wm5hGP3M7RZqxW3WHhrcwvTDFJnVF1ciNHARV1Sgg1lT1OCw+s7+YOCot3cv3py8JYGc
CIohHLP50rrgHp+wGQ5Fsla+N2E0UIEV2PnSt0aRYHbTQG0KPpOMwH/dU4vVGqLodS2U4l1g853o
3YQByyth7DyyiKbUXnh4cXGosmLy1yjRACTQnN0+dOy8+qZQJzhPApe4+x/y6nZCDZpUmOySfF+l
tHU5iq2U6GOJZQnNOk/+oXWGyRcVNkR9POdjPw17RKyr2wnGDYoaJI06HEWO5OV4GfSokWrLFCpF
qpCdRk77mfZP9b90MNrn2lgiv2/TZudQXD9epZgQZSxkUagFoFhyOazqLK4zxr0W0pCeQhREGjXw
2k790BbLcFI7ekgH3BrSD7oXz+cWy6+vmj72Bl4XpXhUV6N8ur/u19GCzJnkg5cc+1Sm95e/CF9Y
GLBFYYTeZNriUI1mF5RlY35wutY5N6pdvrGhubzpyaSf1qYtcfbAcmsn1l+99+SvMEkSSG9ZnG0y
BFQ84yDVRqiUCc1Ahz4S9mwYzES0446Npq8H9B+tn6oS5Y/3V+DqFMmhPUmEN5HH4rNcLoDhVbkH
QtFAgt/Of0TznPwslfTjqwcxOackJZLCyR1wOciMntNS2b0ermVV4DIVqapfG7X189XDUEpDd4Pb
Emj+9mJGSGpeKZTpIV7LxXcs0ZQnLiPl+OpRHCm0wKkhIYcyt5mM0yEhlFZ6iOFP8TVrm/Kk8rqq
XxveZDVDQk6l6ga06M3O1OnvV0UjMHeJcjOYYiP13SHdQ6nf+PwO3EJZ0KAih2Dw5WRSAORdV2V6
2LjRiD+Onh4R+l53wtvNUXS0g+COoEK4TRdzB2ofLVBGyUz3zEuxD9rVVXcO83VQI7hwF8p790UV
63IudjX3GFwNRjhkkfiYWd7yo4S6GagZBQwdrMybIjHTnVT4OnITP7AJYQXBchJILgdtnXkFcFKU
oZakTTjg8PiVYKU89lW3PMSOQiPy/va7EUShI1N55LtRtuV1cTmikVtJDEYS6xHsS/0MF5Y3hRlj
B6eNOsppIgdFv6TWuV9NM/TcpnuHfdv4mGl581TGXrmnQ/YiW3nxGODxC2EIrjTpDs+ezRLMRZUs
btWUYWOP0rBsEvVHu63s53pQx3/BTdvvUN8E/WwPUQxwP7YB+uej2v3TKgIVXQW9w/TY4cAuHnJv
EKUvU7dPUzfjG6qYFVbbO0soE5DNL+ZCp31nE/1olm4SlDaKlhXXvjIs5gboppWistyO8Sc6N1YY
Cxgnx66bpz+utoDfLrHbDoYJeYKd3yHfuJufwQv7pUwtpR7dzcLlVHrtOi9FiMSTBP6UrnPqPVE9
RfaI82lmG0Xl157avqmjFUBjMqzJnnDn1QOAMAnRhsWgogkjcBOah1hTh4Z+HdADZ3iK0skLPFKD
w7Co0c75vI4CMp5xWgg2DnrNm4g2L17BZSP0s4Kr95MeFdqhJiX6D6NImX+KMtJTYisnmHelkuDM
apzZ784DXfDmKcriciei3Vo2eQPAlaMIBz3u8hBOiZoipqIa57R13qqa90sZ8XLUoua1rhUe1xlX
JxULlD/AUG8G0g0SQq0to7OJDTsMFjCIvauU53SM/9w/FTc+DyKZFn0TlQYKtYTLKXlFA3TCLLwz
boDtA3Sjyk8Td8+M6/Yo0sxIhSPNLX05ykJyoeNR756T0W4frQ7IQ1/SPbk/lxufh6wG7QYCM1Fp
m0/XVtMU4N/dc9pp+qFpUvGIQYYCPDdyX78TGEoyXImA3KSbZaOz0bYKwOdzjQ/5r7TpfqIvh5tb
as576g23ZkXGzv3p8J3I2i7Xrq9poChJ5p6RGR1+mY3pnIDcZ89ajpf5/QWUn+EyNJFDUSujgCXL
3luZtlJThWMWS3QuccGFo5lXnzIKrWRtiigDmmx92NdOGkxdtstpN2Xcuxrc4S3ENY7u4FamU6mN
HEx9HZ2nJoVKThCucx/ArvdP3o9T+qSVqfkPfonljwXMvHroh1z5t6498ZRmEO/xhratT6oNiuag
6WnR+cY44g+MDHLz0271dPbNbgaYoJZx3B+0pWqfe0cfW1ioCJlQLTBW/nesT7/bzMTsm+QuKg6d
y8E4uKXnfelXxKSDZXXpS+Nj5ILlV5KHHAtZzM8sksFANF73scG7RfgjWOa3/H3weKZLlDg2vVA/
9rPQl6MQufVP03XGNyRimjysY2VtAUqKyNv5oNfJkdT7YJO61Kt52m32TiNaLMfR1z0btfelEPVn
L4VdjmXye4x13ytJ/3B/A90454Be0K2gFCN30eZuM2Z6vWqxuhjykliOGBSdy6hNd6q6t0bhJUnx
XerXU2e5PBHIcixOIc/5lKd5UEUuBNy2dHakBm6cO97KUmWTpzkCmJtRdJxs435kLhFuB0+KaUzv
zYp9Z+q75+7WZyLeUzV6WbqtPpFoW2FP4+Sey37tA9ucq7cUOaSrt423NUVR61R34j8tI6kzmiwS
ILRlFbtZ3EZKQQyLcrd+yNOkg44wjzsf6zrdkdgSeTFL8jk+T5cfa83WBOKt6p5dB/Bn3nnDCS3G
4UlM7fg+XmuNU2NMSG+6Ot6Q2bITqG+89emI8sZH6FoqGm9fIW1lTTXIVe/cY/cS4PRdPLTQIH1t
lE8fLM/PcNNBYUzlUQxd+s4zIrfaOYa3Niwi6fwOLgteePL7/1VO6ocaLQ01h5aSl7V20Lt2+pFb
U3K6f/pu7Vja4dTZaFbTgdicPgiq0TAuJsOsjSddzcv1kDup8ewoprdTIbv1WS0pSsZbxEXac/NZ
QYFHVboa3hm5teg75uLTh5G+8b/DnM+PBmTcN2IYfiai0N8p8Wr/uj/TGwtKC5RqL28P2QPdnE2R
VQhtTYpynkeAu4dawI2N58zaa6/cHEfKahHQpGb55po3Yh2eBXa/51a0y1t1UJ2AJMr6+PrZ0AzH
4gblUAANcq3/2h6p3vPPe1501jMhQrsvhmAeYLz9h1HAr5CFEdS45S9HmcH5etPoRucBRfkA0fc2
qEZI0fdHuXGLvyCKAOMgkUCv5HIUc4FgYA22c65SsvEVi8d/09b13sP6SD53Bm5VOwf8xqanY0kJ
AP0AJrcVpKnUEq5z3pNazrIlQ2nrPA1YwMc2Mg3353ZjN4DE4YChS0zdbGthOaLdmGR6455Hozcf
aau4T7xn96q0NyaE3iZVJtlivj5ZSawvkBwt94wcqvvUNMJ+2/SJF6Z1nX+5P6Eb9w6yM2CKoHlT
P9u2K5dxiLHDYO3cFc9kpAXUIMva5X0uFOcRp0Hts4GB8s4+fPHg3CR6kE+BWCIKwBy3vRocYNaU
kqdzxlS9Os+VrryRIKY/sME1ZIgbB9/j3sk/OUh6YAaed6NH7hnNoUpbxzi0s26jx7yCtlQWgEmH
Djb+9xmmFs1ky440vx8K9SumiqqAWz70cVDkUc+9Sl2gP4jekl7ddmzBtgDv+ewtGoQEMQ6pfdDy
yv5uzJV47ybV/FWBWf4/nTBqHtQxLh8sE38KcJCxugT3v8SNzJsrkt4qrXceY1udqmRehqg1Fvfc
w8J8QOmvfhpMvQRy3ioPeu5p5zzrgUCUUPZ3fCBu7GqGJlfzAF5aKHJdntgaR/CmqTX3vOBsf2hg
zp3nYupffzcBE2GbWXQ6KHHKX/FXjIMCGbl5wwQNqxS+PtTFAQO+GMjhtPeKuXWAZIijC+d5lB63
ga7B8jGHPnKuhnl9jLV8OELRM3wLe5KdHPHW2qGzgAsVXGcdJZ3LWQ1lrbpVNDhnFzH7d2OD7OOM
/NHrs2qmwZpJxAQ57+YWMpW6ynIeOXgIzu1j22be0XS7V4pe8Zjl89CHesGK86a9nAqJWepADnbO
UKlgLWsZ7IIGgkQ+69qH+5v9GgUrx6JNyj6XLPktZpzwTEo4z0SAPln8qmMLgG17Tu1Y+Mnc6Zhf
oV3ZmtUjJj7Bui7hLOqv/+FHoGZJ8gtjXz4nLicsyrhTxETSDUqeV0STZUekVKJAtaGdUTnzgsGz
fzTzUL7hwypPVhTnDxG6HupOdnhrvwIFpqtAqZzzp1/+ENfkia2sKQ/8pU0frHEsHgdlsnzbsNfg
/qRv3M5kwFRgaDgCxr2aswbVXYAJPhvsV58Ga/wpmUrvEZmRNjQLO326P96t8yHDPGwGUjUGvZxa
1Y/o2lfsXOyy0FlxMhF4GqjG/zIKFm3IyHLitxVV3I2cPost58zj03mEl6ad9VJvdyLYrbnIEEmi
wVmncXs5l9QyYHDT8Dp3yqj6tGdS3hDWXp/p1pWM7CinnWSGJ8smf1IyfYlTHH/PjttoDzqSOH6H
/LofrzyN8Blej1VZdTvysdc7EDwPb2lOIv0grqDLqYEV1tJ6Seyz02nocTltEjgl8jMcnb3g/JIk
Xd7+jEUk02jawY5xNrtd6SdHcXGMOCcCu6GD7saeflqj1hkPekH94CBqL//c5iOMY80ZADeXRtRB
5I0gSepxQW0eeb7yITYnFQJa1AhJJa/M+jAikYO4kKqMFvd+s6fKeX12UKMl+pLWAu5wtwFSMVwl
Abpvni09pmdaLuLNZJbr45Tb1iFvLXj7r93WDEgxg/aZLM9uVR6RdhdguhrzvEgIYD8Y8RNUZXdn
W994ICP1zHsRjQ4cVykXXX78bFont6Lofe7dGPh43FjtwbMRkreXlnexnidPs42CjOWWzrmI8+mP
l7avdU+RmCqqqNQ/QFTCjtrcPl6UVZGXGebZKF31YW6sX0uHwcHrF1QSq6RMJ2p322g0olbpDbwS
z2PhuH5tuWvQm2uyM8qtfUIuxV1N8knnexPzImA/yhhr9jmeYvKbzrZOREjhl6Tgkra/1zK+dXgx
8ZCyevIJtG19JFqvdYYZWefV66NDN+fNeSoV9x3Qh2Indb8OgXQjgG9STTT4YtsQaDb2MMeCHIHu
El56fTM1YQ/9S3v9zmcc+bYnwEj5m8stGeltkyxjZJ9L+jBvOhNYCMz3j/d3w3Wk5R+HREAvkLoU
8jqXg1RLUbHxe/tsiM451tVAYwLvpuceQ8Cgt/TkjCC+uZPKXZdN2BC8uTjPnDeoHJeDYt3kTard
eGcgFysEoFEdvq5tQ6VkHmFx6/zxO2XCHSAw2wSL4EXX2/f3533rI0qaDH0lpk7T7PIn2G6Utl63
eudpGc1PTaJ576xh9x67sStlUCElJjem6ypX/698n2ckZr2DRy1qMj+5im68U5s5Pqr98lrjLTYi
pD0Om4ZWMhF609alFWN1pVlF54a00oeoqQVx5Sg7H+7GqjEKyyZ5Ytxgmy0p9LovmyyJzhnP0fcl
TDFERbRyJzO+NQrQPlCZOG4QBTfviSI1V14SbA/bq6O3xuKVh67I6p1Xi/zCmyuYKga9K3JwMCZb
WL2GlbKZjbZ7LpymeTTzuHsg2uahjcrFozE28/PUqvpJH4X56nwQfLn0yIGtBQFO8mX/3hXT6q7U
DHMqXcLV3g6GaFMUavCJ2Akg8t/ZzFDeJ9C1JJ+GV//lOCkd5xK1ehG6mE6GRhJBLvfyRs8PKgDh
IE/y7thEgx0Hrz5b7EQViS2040H1bca1cruKzDiqw6LS9GOiqAAzoa3uhOEXwd7t9HgJAgZ52Slb
Uxbb7PG0mKMsLDDtUB7aChtnX5b40X1zNfHQl5OBgkJs6H9axTU/qrORjYdhmtZQWDBc/WWsijRI
lKV2D/S3UGix1QYZG3KyPn+MizXJgyVb1h+KmWNDnDZCNU7jUEyzn+e2+xmchKEeNZglkT+7A+qA
vRH12ql3cRf2aTPryXEaEv3rGq2zeogSu8bqhHD4RwGqUgR4NVjKoUT4U+WLJPn0vqHjbQRZEdf5
05xFSFWRYEeDn6e2+6mo1V4cGoSc4m/pmjiTX2KoXgZeoqk/8gWOZ0B3XB0eVUXk9VO/TGg7DlxS
YPDtZOyPILtL5yikx6tvzM2wHJ25i1B6wE/xR2wNWhHUiFP0SGrE84+lF87IRM1R8x20RT5Fo1X3
gRs56jtL4Fl3KObOeEzzFTh6aneE7F4dvUNcadm3DivUwpdGEJTFS70Yj9zN9vTOdCrrf5lTjuab
OIoRqIACi3iCWXS54StVKf6g4/XBAWHmVgZsutxTcMjs5lTaI9ro8hx6TXi23/NU806uOmoPIsaU
x9diUJ3IzBTFH7QYlXBtLQQ0wY6UEeyxNPp2f4u/pGKbzScRXaAfpJkG+OHLs+VOWBQnmT2E49hW
H8EHRW/cyjQ+ZUOnloc4wbfHXrPp0VGU8WSjUn4yBsV+a/SYviLgFEfIh2beJ00t9lxbb/40gjRZ
M8x7bp5NkEYTvGf1Mb3vEIx7v6yDHqrNuCq+UkPdBAE9RN2fFpzA8qTm/MehK/O+fhcVQ85udorq
J2pB2u+o1Or2YHhjp/j3F+86vkvqhLz5ed4B75B//tetaEzcYjVE0jAvsQtF9dPK31qWQEvq/jjX
ty/j4EACsZtgy/P7chx1EAiXZsYQDk3lPHU42n3QhK6fKCPZX+8P9YLgv9wPErNImQ05A9yW0Sy4
mJNwk65WM4zIkFjJjUCz0/GzN8ZFd1jrQhRHb/GQ6BqTHokAXacfPnWj9Wywd7/obp0gZ7qSswaF
21Zv52qoEbCqhqg5IICnVsHiLrDtR8ubUXt3k/MaZ9V0ALydvjM0oZm05ksPJqCGaKo/881yP6/y
+Qe+K8gD0G2L27PbraPnI6PUWjvrfH3P0AWQGDhHNlHh31zOHVHZIbPnYggnAkKgl3n1R6Q9Or7r
Up0mSCu+U03z8f6K3/q4LtwzYDuSJ78lahp6m2akD0O45JV+dtD5egbXM5+yNFZ2unw39iuAKoqo
0AyAzW0LA2aVEi21pAvZ0q3frXr0JEZ9fHVWQDUKVBXWNUhewK67XMUVkh4Ed62F9KLVwSQwIoxM
NItevWyQlblYZO4D9WVzJgZTq9NMS9swt0bdLxZ38Ie+no6ob+09NG98IYA6pL84T6Cdvk0DCicu
7L6p2hCzq/ig5qp6mFWYiU2FrdL9Wd2opfKWJZ0iq5Lt0G1vGQ2LJrVlqgN90DjMReYerTk2fKGM
yUeEw/sPNDW6ZxibKdr/kTOiIwfy/BiLas+Z9PpxQ6sUxiZ5DxhpiDiX35HrFlkwD2XgYlaas5VZ
LppSlUCy0ChgisVL055EucSPBfHiqA69snM33foBENFlMZeYd1XeRGUSooGnNWE7adOp6hx7Rr1L
X6ogKqvhH0SzmLzWeaeKc3VKgP3vgB2uz4ssD8k+CikgHabNBaQIe15ruGEhmsYFCnADAtGKUZ7u
f/Mbo8hOJ8ouBlwxkGGX65zNmdK1OvBt3Rs0gBtWiyCh2r/6VEpcLy1Iuk0E9i1wwnO9UV94gIa1
OihHm7q3r3q7EfTGXECr0QYAwk3Pc9svhn+RJ9liG2Fmoq8NEnU4co8oOxnzzVGIZPRTwaLyiLtc
MbqQFL6T3AyTJu2f1lSbPmZkdnvX7q1hpEgNLRqOvrMt3hY9woetF6HKUOXdu3bE2mydM2enWntr
FJr47HA+vkEmsZlMLZx8iBUjXAopa28V1bsB87RP9zfZy911ea+jGCbByMzmBqS2aLyGt2BqhkKt
kLgz1Un5oFuJF6ROj4yj3Xnvl7lEsGoqsVpaRvEb+St098smrY9xXpSnYSg1pK/EyItiWII0z/DQ
rarqSHqp+OY41cfCNJPT1EbiSCVueqNPzXQQEhSkqU3yUPZlHJSgoHeC5nV8puPNGx47KtJEZ/sA
Hh2DLN3J9ZBuAqKyCMYi3uV2h4l6UXB/GW8MhboK4kgU14F3vcDo/8r4hjpFuc7W4D1NnvvDQ/vc
F4TxL3qcKjtDXScjTIXaNPV7yoFXtMB1pmQ/8/Zh9yXVkZRXeydgrX3Omzmhcm7FfyqvnHaixK35
gYjgWU+4g4EhQ/Jf84uKyVnq1GVQsRSP69hYbyyIbOVhGTV1p27x0rm92JJ0PwGsSZrPizbQZucb
QlfKorUn3CCE/btC62B9GvJI7/xp6KroaCl5DFIaybTGj+yJWJK7inNMm9VMg3Fa1xCEmPFD7zU7
CzsPQQ+vXREaBpTeTgdD7xL8SZwh+oMDaaMF5H5NiIKwoh6EVXfNcVILHn+i0qGFZQsvusOgD4gB
pn1j9EHZ9nHqV1OH/LtijYZ+Gttp+Xh/P10dfl431IVACbCpqDRsql29SqncyZU5NJwofQ8kZCWx
3S3HX31ViAnwj2HUYgwmIV6br6qoWVdBRAitxtROaHzFbxpYC6faNnfJeLK5tPmolO0oiIKrIURv
63eJo/aIapppiNQkSiCq3gVaoaUPaWPqqW8PYnqvttP4lJWZcVSsoTokiOD4NbIJO7f3NcmG2xvs
OO1gKTF21ZdOUqSfpaJH2KhO94GXvY46LdDfsHS0HPFsxY2rh7rqrF+tq81f3BrNloO6CvWfeVkp
fJQ9zdedJ8aNT0Eh/KU1L4lG2ydGn2DFnLhOHrbaEh8LlDlPxVxlaB7b6muzfaYvvYAM6Fq0Ll7K
Tn+d5XRcBqcqXIYa1/GQDUvqZ1KY8NU7GCgDTHpWWj6F5Q7/axQIbg7JmJWjkVA4B20ocr9zcNK4
P8p1Xkx9DMUp7jBwl7jmbLYwoBYerM2ShdzJWXrUR2N403d9Rh3K5RMfIq9YHR8YW/zdm1acLfLY
VX4t+SI+QRxY9pyDbpxb2ms8cHngcKqky8DFrMuJG11R8nBpgG+IqS8f5r7Zay/cGkV+OIklIgs2
N41cFfljxY1EHkZrMx55Xk9PDUKoO3FYLt3mxPLawL4VDJwnq52buXjIZ8x61ISA6pGt5CmPMUnd
PSHPUvmVVb/WgxpYBGxlgN5A6kjvt1XjJTXUdrVR1VCTRXuK0J44tvNavTUVXbw2UZRDcVHTSpBM
9m2BZlqVwZ1WFU6f7tSHNsLVpkC2YieI39qcsGIl4lO6BRL0LldQn2ZeP6jshYoYPDhfnVl+iXN7
KQJn8eLfulcXDyZSBb8dbUFEtscJtTsM+EC1vjnlWroTY64yBwp6bEyav2BCuNU2l3hd93bRYCoc
9qBvjiOcPNdf8rp/aDQPafSBMUE9GObe4/XWuNwwUi4BfO2V85Pr9oCiPaUI1U44T64R54EyDaov
hhUGSKqtzTPeDePefjLkfDYbGGI/kUEqiMmG3OXyRysmOfpQVGGstyrXvzOCyi4iTfvErk7KQ+Z2
+D1Q0FS+xk1S/EIuQqAonJj2L8yaquJo5VUVapW9wvjBQLz3DSSHfzCL/MeK28CHfFjFQ6Qns+P3
dJzBMCBg6SB2lWrfQfen/7SdjjgE3b0CBWk1Lx8RYYQ+1It6LY+1PuN1ACp9WgPyq/xXV7qU0xrs
3vVgbBTry1hVkcrPhChzcJfFfQe+KHpSxaSNO6nyjYjCY9ahhsjBoAa0WapCixe9naYKjQIr8h1q
qsfaQQn4frS+/iBIg3DtgOimY2huz0MxzjTm9SoL0xyOUwoX6AswkfRThytTc+pntUgOSpOvv/MS
OXdImc3X+z9AliYudwTdNlA3mCTyrMbj7XJHIEeA/rviZqi7xNz0uo0rxMFLp+q3axX9uUTC8Jx0
/RIfVlvZCzrXx4BoQz6nwX4CfrfllmtGDc0JIwepaVEc5iR7NPVOO62wMRGZX9g96M+9+ruy7RmL
yiAiMEBfLyeMXQOXrsX1mOe9/d7IalhOZRIl3+6v64sc2WZheUIyBog5CjJbYEdt26sY8qQNUUT2
jm7WehXyhePwOzKdqAna2e1k3q5iGeqO8jyp3YLbc1JNys+m7sBNKGhEk/igI4hFGHqkv9zES4YT
F0U1QI61kRYYuSD+GU3gUcH9n3+dfKH7B+EasAgQAaQ6LlcpQtbf0wW9jpR9cYq87reXGh/Jifb8
cm4ORMbictLoWG6Lk0Y/U/TwWmq6EPGHQ6U6InCNKgpL4bqvrR+QhfA1UEtgw5HgbK5vSwgzKRHY
CDEwUMOpSNQnLVX7cudMX2cJcP/J6en+g/wjs7xcu6lNI8/ovDJEyBt/OQ2KHP5zc3ZEn78I8KQ2
9vD5NxZRNn0AtkDCAKa3uVXbrBhEi1J+mGfIm4yeNdJ8mPXjaqnzzuSuwyKT+2uoTaI1raMllhou
uWphuLKakA6X4fW6k4AN/x5Fv1zCJekrzUicMix5hPrqihy4o+xqHd5cNgIfzlWQm6nBX45iqtlk
u2ish2XWf8FHYPabXDOpu0Trw/3jdHPVqMCjrgzeEMbL5UggaMnxTEbSVaN5cpSyPcKVdHcO7XUs
Z9X+GmXzbTAnLgZq5mXoDI56yrzaPtW4/AQNVYUPWOtgV+zo3RMkolfDN8iiJK5BWu9RznzJO/56
2uDaPdTl6NWh1Jc/FlphB/qSfL+/iDc+F19KCsLyaCZ72kwPY9TcoKTE9EZP9RdcnR67BbeAWtWz
4/2hbnwvJIrIzlCQRAbJ3ey/0mqVWQDSCCc97n4WJPrh5FJ7eP0oDl+cYjZ7AirC5a6YCPNRGzPK
Ug3cQkA3ZG5VO59fPwyBiEMrhfkAsV0O45QQAJMoBkmJ5e1hspwpQOCweLo/yo2vA4ibYjZa2hBv
twJupZW4wjXpCGJ4n3zVRm89lt6ySCOy1z+kpZkvL3V2AiWh7XPdaCylsxQeEXXk6g9D7+LnidDH
zmm6EcYRvmNGvE8BiW7rD4J0KIFVL8KprqxvgzuI05LqzvOcF9knnHf7HR7CjT3Hm5KMRBpvg1Hb
7LmxdYW6eLYIx3gwn+1SX3ynrLOdJ+zNUdhv/6+/gQzO5WZIKiXrC30RoWLo4pR0oDJddRp21u46
saMxx56Tu9uC9ik3y1/xoLBddAJmkh+3K9MP+bTSz06Gxc8Kp3/XsawPI5ZZe3pbMgBcplySZwuK
jFAqifSbURcrnvEU9wA/sXfOtj5lDVYvIg60wRrfxXYcP2lA2N9oo9o8xDR/3jhT033OmmgP7nBr
70iVWpD56D4QRi7n7ywRknxdJMIu0uBz1WbygH9v+qMczPYEyMLdyzluVPD4lkBTGJN8nmLx5Yjw
3GTWO9ehWojQUXrrqDtLGiyzLfD+AWNwQNZNeZcMrncsc2M+GJPIHlR31gd/LuOd+PmSH/71KSg9
IZ7hkmjxq+ijb6s+ttYo+tzGVtigl3uYcW7rDnoN0KlTzPi5WYved1AX+5TFs/nJngxcpxrE/JLU
nT+DM8O5CvfT16V/L7+J65fOtNyXVMYulyjTrYnPP1qhpvLGyVOoXp0+KKdXxcGXURBWQx8YsDCQ
nM0ootSxPHE0OywoK0qtBvdUII0YRL2h7YTcF4rnZpXphBIHQYDS/tgC5bFS0v6Ps/PajRvJwvAT
EWAx85bsVktqK9iSLFk3hCOLORRDkU+/H301agtueIHBXswsVE2ywqn//GFYl8Q5omiXd/NYW1zT
KHz7WHZO9pgN5MhFWDMG3yZbwffunN7OMdqZujTW45pdzMEgs5g022COelLzvje1WROVV21JcXqY
g8dlsrAhrZMhlDuQG3VtuH35c7EM8zHthVsS5ivhqxdL7aYx1FsSuZTfVGY8cOrNcdda4VXga3ze
ZtvSBQK4IFkjpMDVHFOAgTO3Y0W3rFbEqMV0W5rXag16ciiIt7mey7Wed0WxiqM7yf6j5YzK2w+D
Tbcsgw1y7nJ4qgkAB2a7B9kjIQ/CKzKEt3OkqoLcWSpsyJxaN5AmqzK86UsrJUXOkfN+8uv0ymuX
LtYkWe42I6jmYi3Dc9yid38HzCI60LS0ts7P298BwJlicBGKY90Td87gGTkUs2ha4wITZtYsbMJw
jEykYjjvryumgat08Kb1G1ec2VdPjozf7wReA7ggpzokg5MZjT+BbDJoD0e5zM59YcvufsS24UwP
4v1RuDLB3kJBcNoPh5lBApNh0nXXQXvhW8g/tdnkZwrx033y98PwWZl8/A+xLSdnRA15dLIryzoa
xD1mhzCfhXuYZlt9h0vSPweBEk8Lk4RILPIbvyJz7GFULnP2zP5Zb3F3XR79fcegy8LXPFnHm6/2
5ulBH4am89uvLfEkDOCYrkc1TerV4CP8QLScP5CxTYJrHiQK0+Ew0XsPo8iKcPIgrSKi3ev6kNRV
NUWml2YpWdR+u4K1KXu6KAya2GAKEv5pmQI3xlYxGU1kdqtJg89wEk3ma7eyVdi+9g+iL+d8Z7q6
uCJVb/28jhVmtZM1lJd+oeeP3iihE/YFftWxi87jrq3MbksfNBG2F8zVMfYzPZPLLcNM7vs5T26h
VpGb0ttK3clerq9er1NxMTl5Bl9HdTiQIWIy0Pyv65jvljHt8K5tOuNhIQ2Rerh06HnNdhf8TFww
m31PbNemehbB9yacsYaqksr6SFyk7+zJk9dkei1ekpPHELbzrt86bzu+ZP5MXIP7UumUjcpsvBpH
Zt0SJ+5BtnoJgm7cWHr+YHBLD9RNZcLs28+GB+bVuuH4aNBVJT/SVsNFBc+ijcmZru19NvZ47WRJ
VT3Ysy/nXSV6XnA3OP0Y2+yKPRlozdTsGkx4WLDZAJblmsRohGUobpWlk6+iaX7OyrKepMxosJKt
KW9Ne1YX62J2F5WmzRBlZOA8OLlf33ZFPz0m9LifOzzl7AO2puJqHKue2eEl2WXvqfEX+T12c+G5
6+BEYVjS2C3Cob9L05Hchjq3caUug4C7k2MUSlwHOm+uytG18kNdSdDGee4WfZCuNX0PFqfvY92t
3bM5reGl9FX/w0tXbUU9Wnb4rEPdf3WDpWU2JmP9UPbTcJVYtvoh+7wYYi8sAyiK7mp+r1dh3PTt
lkHZ6H65GeghfhlE3h3ojbLDAb037m7jjMtYml3zjS462AKJ8v4RPHkeDrB/zfvSNrA4JFt3+GI2
Xf6tS5f1Lh/b9euMc8CnhSCTldh2B0bzyguO3EXWOHBW2bTPMq++ap1CPHZE0jfYhCTeU8A6WKNB
mUPJdLDco7UscxDP81TeVKnXPISD7RSxrDriLTvHbdt40Gt7Nxc5oalqdPyHEnnTuDeMLDEopZvU
uRxKV34ORT0/dpWZfMWhLXioZoQ1F1Pok+SWB5bxPAyjSWRg2zdEpxmT3cRMZGv+uNDb+VS5nk9+
bpIVLYnKFnbtgbJHfZNKyIq7upnHm6ronee1saD3alU7FDRwVn5qL4WJ0qK2UpcpyfLVQ+lUYrgh
r9L6RpjA9OjCS8t2YumwEfBFaqaRqKTs76fBMR/wdt6S2GYjfFG0z9yYdl0gYmvSPckO2bzKePGb
sL4tKiVajvG5rCM310t3s0hnuJd5xe8bp4pdSheDz45SN8bNQrYyfue4DlBszBmR0IPboijheO1j
pEHz3nTzcMUOsVw7/KfW/gmDHDDBvnAfFs/wvmMlXBCe2tv+YzGlzY+ic5gHmR5JyxBlO9KungFa
r4cmy34UUzKnn1LVikdTB062d1P0VFEhMHu4Fkp71OBDV93gTNRRafa5OUXLEBQypsU4ZPGMccs3
C87yQorfbH2Fy7imHzNXVMU+mZohjBbDUfC1sqr8oAV8wvvNQ9g8iErB3O+V8rOozdPiF4SMMIlk
5Wq5L5o8+MlhP3fMymm5VCOXy9j06jUhMbSyfolpHvWFP40G5CGkUs13nbjYE7vJ/KUQRp7txtzt
mijkwbjYWEn7dUBkDj0V3d8ORX74s1AFjZDKzqomTlo9z1EyuMqNwk6iZhjw6a4if1Ght6UJyilq
dcM5YGcGlkA27gGXjt8NfcSkZD5Wo2lf2m7fkuVa1sGLXJWOLVQefTybqXFdBvX0gmzXf1LmvH6G
jWIEt4sVGl9MsyzyC62tQV7Y8J6G2Mi7cI1qqx9XGDkdG32qi+R5XZ0Q9tFYsTMPSQGHeUGP+5QA
M7zm3bDelOnKmaLmnANCYgLIFVIPSfvoLUtVXnZyFvVNnUFD2Vl5oW/HXiMFGRsjf0HjknzO4KMf
ndRVqF5S/PEjWMXii5VV4XXbGxxDRr9mn0h8MdJ9BnHnKOaOrPJxHLSzg+iKcXM8dXWbHUcp2/nS
QJvc37C+iaaZhNTuh0KNSxgh383JX8JcI4wyow6+EJId6Lhx1o6yeU2CyzoL0o9DbfeEqeHdv2XP
w2NB9N+mxJKrypPxYKSeFbWIdljBaV8HO5gENTO7qLzwEIz5luSQcTztDVWr7DYgeHaN07Ae8/3A
M1l8yJZQ7mDJ10+pi1CCml45eSxz08IAPRuWD6W0K4ji0Gbz3ebvQ35qLvJfo0U9G+UGMb67tFsF
hXsweCFrM2mfV7/ou8MyJ0Z9AceUk77qyXqIiSNZL8OElu5tTZOpjJogF/aDk9RGR7VRdtlV2Hbm
ZQUqfdEFnpQ7/i1B4+VAq/6gtN+ZsI7U9KMRXX6TDuSXRm6KbiUeKYkH7qkp83Uq5kLFonExryPG
z51jo3es597RXQj21643DiRbUsOHcPUOmJs2t5Wa+uaTVMBRWAlbGOOLpDe41/CZFFmnE6womgHF
nQxnYlL8yTa46EzZayfT/A4lsO3FJh4x5DJU0ivjSTr9A1KP3tzRbJEhv1KsBkDxJAJ0MNZ0ibm3
08W0tO1fKFUHZz/6xDUcyKFvA8JUneZSuQ2vuKVC+VCLsX4Ogc5JcKidlfWW+t5NWDg5f7nlXrzr
g05+sw3P+eX4Bt0edjTD/DTxqTTvIzOWvU0lRrG1EsUVEw+bEGrLxhRGzbS9xSZpQjtGvDP9rLNq
+pW4Tq+idmvNR1ADZzq9XqB3mdmrjzrIEZ8Df5evrWOkel9luY+wuwn1clmRuvd54a6oYZolrnxN
PFXPN/5CQzfSYclqwyinBUPhMhilQeE8rkmWYCYx+6YkJJQDbu+E5CTuaGFJMobD4tsC7QcdhJw+
NJArvxYpyi0MRckzHtYs/5SQqi3jOptt+iaJHpuIaGP3RToFBIvEHQyLjNpBfBgzMr4jQ+GqtlND
tln/F8t4BTrST9iaZY19scrN8rCjZFGRU29x6oMpUnfnERn2uVRhMVyRG718pzYq8v1Eqt91naeC
O/LGyCBZaMjv8FcYh0i3pV1EqHNngYCpWX6u2BVkkUFbt9ll41JSqNFpGKJaeekD2ZAyx1IoNQ6j
p+1gD5ToHt1acaRiPaXbWBPde1WaPeEhpleQ6zF2st9PhBfVMUKjvtmZSTLfFmm4FHv+2vx5Rkba
fQzzisKuGbB+iufcYDo7Q4W1bNDohOKtnDYeoOE2ENCD5It0QiuLUKjh8JhkqfNRjeH0IdVtpiI0
eoAyHKnKIZddFDThpyr/iRy/Iv66t8S1HCEs7ZLSTlguy0DBYBgtBpGohadXeCuDw3XerO8tZ+Lv
z5hcYaNTFyy0OrPm7MGuaGnGRGvMRgQlpMfeJNVzddmWgSSjLcyCV8/O3C0C2lvwd5iX7KvwjEZB
BOhCAkAcUpAip8eRPvbtqVJHwqCn+0Iv3McLjhLwlbQPH8puXfuLkmtfv8fHr/5RaxreO3vOwuYK
u6P+eRF50+5KSbDQt2VYG+dgK8khmnZB2ca9xHosCnVQzVFteERK4UNBC7rWXM8jjlzXYvtV9c/K
rsePeCEtyb6UrXx0qX/aQ1VOhn4YRBF+rUkD/onTaPGFFHpW3KIXXO7T1H+S+Zx89/opPOQhaqG9
lAG39UrzQW70VJADLyXO0DvVeQ4OpDJjn4PplJixLtSKpKjmJe9We5rdfYo+CzYCaF+3bzGCSHdT
uXjt3WgBZcbcB6cbUM/NIXL0lieHFKz2KsEtfP6wztN0N83+RvHpbJawx0l37wbKnyO9GCKFbNDL
5KcTFDx5bq76NjWKbuBWhyFeZOfYkBBZ4MondnB61qwGMnAmUdpD5Gnh/RgTUR2o+pN5ly6L8dmf
7SD/gDULEQtlp8Y7K5nZBg1gq0+WVH54ULDJ5WXrNNYTOXDOrd2Hrvrpw+WydoWhMJ6r86x+qg3F
7JLIAu09QdZ5QomUtD+NugHanPsGEVQDC5mfBFnX2xtYHvVX2B14zQ6TOWnfl37lfUG3v0xxSzWc
RFx/guel5LVHKWDmZ79R/qObp+STh3WwPMs0WEUsCxoLM1HagC3GSs1vdElfYdBhdl/h0Jgf2sAc
st26CPOrr+ruezsXPdbI1uLeur2HwDS0lk2eTT2XxJ3v1d8Crg63cHwoEpHtTGnk1V2SXq4INi7V
YAUqbqx1+KW3xDOCY6okvzKGxE73NpEV5s7FimNAMFoP9hnU9qR/uGEjML+QEEJO3DgZG6r9H9Te
IMkgGfvWPq78/67rdmo3/HwBjpmrtdD70Ck7l2ptCDMmTracs9DbsJc3MAgNRMBd3CKBsgUdhLfj
A8DgoNdAVva8vo1zDIbjKjWHH/Palv9oHrE9KxgQfMHfjGJMMd6OlaqqJiKuMY9m79qfcElwcVdx
vUvW1Dl3ypNmwDYUZuc8FSRfchv/YA1uqEwJufk4tPZ9T977B7CLbA95U7yOYX0G5X53NCSQW4/e
BSc8QQ4dqNeqTV1xTFrrrtRbCNUCTtqCvRz6dnn+O3Yl/hwORyDokCYoNI2/0+SfoRu8Tg+ZPhKl
axU7d6xS40J3U3GBXtrMd8aQprShDVVSTPje2McGe+6zLB37RVDGzqTWE6Z+0wcyhYXXrfOL8Eho
imSdJueEAn9OMAgg2xzb4n4hi568mypYNFFk08pHRx2/cGmLdaKBoCfD+rc+Gx8do3RgfuA8iAX0
G07mV2DYcmtIHTH0E3tt6GbnBqN9//fXf9Jn+z0K2Q8es5hHIjnj7Sgy8fNmMfrl6KE4vV4gyt1N
TtNErmH1jwQwid2g5nPeyn8itfiyE92CJAF6E3yDt4MiIRCqatvlqBZTxImYxjgE9tj9/dHeGwVa
HKCoSzcPLdbbUYKkDlag5uU4+UFDCRk6l5Vc/41S8Pv92SYeP9uuBwXj5FHGzanNydRy5DAwjzg0
yP2EaOKZgInx4u/P887cozVHYPjmDILT4clQ3WKqvOKWdcQpVF66zTo/Bh75OqNNd/AMovzeWJup
EHOQfj+2Zm/f3Tp2foap0HocuHHuSAAE4mrXes9Q+ZnHemf9o9phg0NThAb6NKk7aXwxph4ZRx0w
gTUM4L2EPCeGSECHHHFmUrw33+GAQMBmZfHhTh6s5+it/RqHK07MhWgijXEjHN3ktjVz0PFVlVgu
6OnMLHlvKv531JOzwgxyn6t2RboZHlGPtdU9hirtvv37/KC3wiTcwuL+aP/T80oGSnhBhskyX1pu
Vx0SZSSvi17HX38f6t3n2UyacCOFV34asrCozK5BVMTRMsREmey6cZJM65kd8L2ZAT8DlrHpwTc+
/VbwuYt68Unu7Cez2q+Dm17lIN9ZvAVmTFFnLbjM/+OD0XWm5wrJBf0mXdGTD2UVCbVJSg6MyCp1
KAfgyrDvxJlN94/Xt42C3hdqPmwNBL9vV5dytIREHdJ1LSt5Iaqpiyngi3/jqf7uI2+fiHVM8YD+
6+0o5OvUTbGNMkuidaRo+6jq8/H/GcUJIA5wMkL43Bbcf0q+IA0Gv21c56iE7vZl2ZpEv3jN1T9/
FxyeIb+hqIcOcWrb4lLHF/Yq/GMGq3vnFUUVT2VYnnmWU3HB9sqgE8M+gtxpQjs4OXOdKtAhTSP/
ONWu9cnuKxI12zWkOHeagxvgIy9X1Br17Fj7sMyCQ0c0zmHJoaX/4/Oy8cLrh0FLJ5m+6ckPmau8
HxR+k0fhEVreDdNny1fJmb3wj2m4DbKVyhz+v8ULbz9dkVRNl5JveOww7I+BQ41I+qSj//1R3jtK
YD9RK1M4Oazmt6MsdVPSBhHiaHQmN2gaCzuqznTvZW5z5ih5b3Mn7J2NiWxhjuOToSwH+BS6Cjug
sMA+YVdfmYm9XBco4e540gBkt1r0dGbT2M6Mt7cO3t5GU/odbkMR+/YJrYatX82EuwaF8HBC6+cD
6GjIFasvkzFy56z8XFtrbcW14Ip0ZvR3HhrKLoVOaOPmjp/I29GJBJRZgpzzKNJcvaYYPTsXlh7T
CxMWRRb3fWWWcet43Zlxf9cbJ49NOgBLhk3GQpp1MkfbXpC9INR0JFWzfMx6iYde1iZZttfC7sxD
ParuS4VlieYmJgtkCOHYfHTcGhclY9nUrrmXIsmTYV1dYjDo0rm3nRZDHjdcXvBbwcJrCsQgd8px
1EMJHfU1zyzvG0YJ9NKWemnyqM+nNLnpGolBVRrQXtw5o1li39Mty2fL6MrrMQfm2K1oWJfYrhLn
m5nO7nwDN6JNI5uAtSWyJ7N/BsI1sl1pTvMXaPRcUMGHLWfXpwuw2JpKPOaSAl5qbPbL8KFq9KLh
FfvyC95GQENuIDFKricbLzynA0osuZ/qHT2t9IsvyqG8SAi+wR+ShPonOTUjCDeP60XTPGPZaDvq
VU2OvAyqTTCDQVqN05dO/N1KE/ymZOIYR4w3rOKmm4zwuzYS+6bFJMaPVWJMTxhV9N5FtlJFI2Nz
22sKYtLAFtxwM/IEWucl7DKwIGssxLNtVdVwZdGkS+K5Fu3HqgiqPDJJUflWKNuvDqJxALECk0iS
qG3F/MRJFXwiEmXIb4KlbgVwejXfzUvRiv1oIHPf0yG37WigRXguiOKdfYqaxuVGigMJiUEnhW82
lLRJbYTSOVPiIlNz/zgviinw943qvYXEuwy3PAE2kVPeVZAa2JqxPxxbPQHPIQI4YBJV3lfN1N+Y
tQ+ZAcf1MzXOe9df5rOPigzCF+zrk+Vrl4Luqpz0sUSfe7XMYXnRkpH43Z6tdq9GVcSIa8x90NvL
Dd3O4AIXxPQytGv3Y62qGUOtFpeAwBQtztZrs3O8yfjx9xfz23fzZKWzu8DNRmxDJ/DUE8k307Z0
ik4fYWe1X0xjsW6XJU2/GdbQx+uUfc9tbcQJTY8jUy/d69kZb8MqCa9G4odo8wQePTazjtO0sQ5/
/3Hb+/njtyGm5GfBe4XY93b7U5nPoZ1xgYU8Iu6KubU+paa1WSGYw4u0w/bln8fbqEzk9FDw4Fdy
suvNGuaa0VqU8m1J6KhVhza8jTn5QAd9auCfpekZkvc7ByhgGoU9ZlGbocTJiOworuKyLI5OMvwo
iqCGvlZ2u8qv839GfiwmIgz5TcqFvcPJuzStSvGZhXO0RhEgEyq4gjVaX1drM0Q+LJkz4/1J8qTI
BvjZ0C1utJDV3n48d0y51NI+OLoWNIcWv5evbWuC/BqgPpGjDHHRitTxaQPl/gdi6cprs7Xrb7LT
/TOkuYbOhHFWVr9R9E6mFHxIBG343YL4nopmZxPKiDv5zhFQh5cth2LvEQf1K8yV/mL7rfisYUvS
ka6rO5KvBoz5lQtdpLHrq2C2+9suWfPi38sovj7Uwi02EmrCyatqpq4npE26x2LiytrXwOi+yHRE
C/mcAPydCbf5/GK/hBKMrPNtP/5PSc+T2yNnnHPsEvu76Zbe5Ri6z47S6kxV/87axWdyg7l4NGKO
T54p1GmQFziQHtdstV7ydqlvLKvYZ7Br92spkjNL953n+s3H36C77QJ28lwtTt32hILuGGhwO1nR
fcMmZaWTaaozN4n3hmL2MIM2+iUePW9fYZo4FQLTej6OCz33SmmXntUk90ok5/CT7Ve/na021S5X
BRuUeOP+vx0qG7f3lpLxgcWje+xpR+yybuzPbLN/Ho58JZObJDAXUtPT8HA9uTlOVNlyhJ4R3pvg
JI8pKtvPCGmdL9I0vcc2mGi3/n2zfXdUtIPeNkOo7LeV+p+ZKNZa2qnpz8cSQ3+C5lZTfR7xHH51
+7p6zf22vlyXHAXy34d955Xi8YqYm9X2O9bh7bDEh0tXzdMIJK2CvRhaTG6q/hxf9c/ZDz2XM3+z
G9iU89bJKMFM5lYy4P6HYHzf0QCnpUqr+JHdxPk0J8k5p/A/J6WNqyt7CDgbX/PUgzqdxMJBoqej
D4Pq0Aw6vEQpoi5CXTVf/vkN4rOFpgs7HY6T090qdEfXMXprOKq1Mg8uETTxrD3n8u+jvPMGAVEY
Bhru7zTut29QNzAl+7pYj6tU4pPr6PCitKbskDsE0K5rC1X93wfcnI82RQYwwanaf2lQpORNsBwJ
RpZ9BPRhHhKnT3bGUnpXrYQR8fcB35mJxCSDkwOzbf+cLAD8ooSRYTZ7bKs5fRT5tFxPWRuc2Yff
IYtvhk6MgtKC5XaqI9ONO9IAthcaTDM6eW5FH80RLVkoaxGnenUOViatiy0Q9zq1UH4pM/nHCNJt
V9nI4UAe9NKICj85DCa8IL3S0OtxYju4Wnzf3C0VZtQS6vq/v1XuCyGhdsKBw326O9thKvwZVuox
GRrjUz1NDxSm/ZnT5ncq2MnGjIJlcwJjE0FMdFJNhXOWclXzlmOqpuawmG32UEKeuFZBUNy7PaS9
VeMO4AfagO2cuDvdtBa2KuV4qek+T5HEq/O6hVmLJ64dvlhtMV/Ottl/TFo6+Ute4ryypVeXjZWe
kZK9U5lhroGgkFoXo2TkrW+XVtVmK16+xYzURdO9J4V+bmJIw/kPFOSozNEQwcZo8sSc76YeDtoB
WZj4Jfo0Da6AfBJ1bOcc6ogVzN708PdV8c66d4nOE1TFXGywi3v74yaP/I98dRbEsB7uVF7WHewJ
0lPmY5OYJ751pgJ/5wK0NVw2Mz8mJ0OeDIirMNpEu1yOVQc/jaAEXJRgstN591vdfrRyBeG6L8Lu
fgkyP0WKNDcHOynm5oOSifhmwDT5SQceOuWi5/Bl8GeggH9/KVRTKOHZEPE3PdkqoFI5nFnhgm9v
FkbWlGaR0MvjMhb93pKiif95uK2jERBEBPqEhdnbb0DUkOlJmE9Ha3U6rOox0+7SJLuxw9z8JGpr
PjPeO4cXKCJeCLigb1Zm23//TymQzv0IPSpfjkLrKrZ8vezqNGtiWIrnonfeGWqTHSKhpPVAsXvy
aH5uOFrJxTkSjthSiPodhOl+ujLqWZ55qnf2d1r6bOwIm9C8nsocZzOx2j6xnGPQFV/VilUCndfQ
+vb3b/XuKL91zyDcOFSdTF80XF4iHa5ZorXGSxso42boe/vx76P8+dr408HWSN44sM7vRfSfL4Qk
oMqhwdpHUoAK6CopGqyNq2wnZXAGNfnzgUgLgmuC2OW3EeHJA5nt4I5EoFnHuslQMdCExY+8787I
lkKm1NsNnHbktvA3I4tNjPd2ynmLOTmjDgTq/vY5kPIGRe0tWTUKbBCDr3Lx22iwzonU33k2KgvA
QU77rf48uTq49WroEn/mY10mza7XatnNk2fu/v6xtt9+8mwejtlcvjehGqfg22dzYGNltaBlnWgn
B0torzPPnnHXskoQHbHPg+Bfe2v0udg7IZZwJLJxnxJm5pyiwSqK8KrNwvkG1HfcVdgJnllRpx9t
GyUEv4BUAm+CD/f2wVIo6rmwiH+sdLHCt/Ty/quFMPGutiwFtmys3l1j5fWVA/0S0HI4p6n84+jk
FzD9/Q0/wKrBOv2ARHA7dW2UyZXfePkIN8tGl5oulXOFATvMV5XqQ4Bu6mYY5/pRkL1ZAKEK7zNc
3xnhyOjf9eh9znxw6uKTT/77d1HdbS6uHojLST3SeEaG46RIrpJ2NB5c9F5DNHHnS6JcrKMd+zip
9Nd+5WDAVJKZh65DFUSmB+PYIRmrBRLPUqWEQkL9deRuGJwMnys9tgWn/OAOcWpYlber8S/5WoQy
fDDyWYeHFSfea1G6dDlH+OFtlEs6A2iTQuNGbuyX2IVu2UWoO0y0GaP3tXSFV2JPngUeMkVnTC6p
J8wrhClOeGGmfm6hSYW4cJnYvnGjVZpAr/Upn2DTLs0TKQKhFY35mkACNiUilwlXqp2pDSEhN+Zr
GRdJ4O+EnatmZxuhiy7NXFpxVeVueZl1tvzUd6P42DrteGuVHtog7RRBrJq2+NkKECtQ+5WghazE
/GeftEbp7MpQNS6YVe8isMjGEF5BmxUPrZNAbVy7oQmjysrYHVHOjBvGO8zXPg7EBQkiAkN9RCC+
+ehVeTZ9CNbMzmJLOfOTzDq3iKvWsbB7T9vsi6GyMYv80hJfA1fVN3aK0gWKv0W02hRUveCu2nka
4fyy/nTT0r6pZdFiG0Mayq8O4QCc8cadbjprFWXceG19VKVRF9BsiU+Jh3wgmIuUsSAO6yV/gTrZ
Pq3ukry2ySiR7qVGeWEhuEguypb7SJwou5YkPKSBHRUBwrfWScWIZTVUhB1ezssXf7XdH6RFLWyX
yaSd2Ctn2MmZb+mLcKqTKUJggVaAZkr5sZSQH4vBDu9VQR76XruW8a0xk3CK0LnYCEEmWT6pAbF3
ZI/DomLdpEJFAZS4YicQP931Q5v/0NAhXpxwRKtnJ3Pv7hptEtM9hMaYXAyrg4FiMA7dFIvRXF+x
v8E8E353/00gjcSKt830UwURDI+zrQO2S7S/vi7Y0uVRWKqyosKidCYtLQSp7ORkzRdcOO0SkMJI
76kVV/qcggDKfd9UpYxHu2huxqBoHrWjXbSOybIikkiMbIoNWauv6agR/6liKu+7pV9RbfZC/nCb
Ubh72OF2Etv93P8osU8RO3927J/wzBt9EMKoj5L0u3qfhar/WVRV+kulxZYAQGhwE4ncEM+5kzSv
bhtWDzWns4xVXVq3uqrnF5Riw+Mw0fxBvZgXm1wPDhI7Q5G3FPiuRvjWsyZYObrqo6yZ54fBCawP
OQSKPnIXhZ61XXxj3ft8iSkOqjS3L4TqjDWydQPx0kAl8NnJsvLXXDh63EPtNm+7sFrqWAVO85Im
Xd1FAGRBf0WcdPAt6Pzg1nHK5IEuIKIbYC8b3afWo9rZdleMcdrqOSe9uitSWh7QvD4QlkjoRAoT
+dY0Z23szDa07khoYZvLZO9/8RNjmfaVIYq7sRfJum8meyrIsJKt3vE1kdgbYe3dJPSIvqyT/X2G
Qd7yyupoLdzNxY559RXMSefxYtWpihQO//eZWaVPXM8nKOZmYxkRyQZNemFAn68/uF2a3aM4SFEc
jEnVRZCVQa07bFhf+tK0fk5TmPf7PmnShyXbtD6DXY0p2qYlfUacwH1maSRUKOkYhhONY8h0qUSQ
3xnSwMww84b0yW0zt0VemjkQf8s+fU4dqe5FwaTZ1VlIBGIVjuXLmGTh1cAGPOynik0tEh6yy8bT
PkIUI2ubqHTL7unvdcbpVY01QBUNrrDdFQBeTw6dHplXRUQvMtFg/bCEpfdZebK5kLY1XtVC+mcQ
odOy5vdwxJpvDqmbd8LJ6a/H2bLTBFWqgPF7R+5z8qHsneSx4Ia+w/bVQd6e2eegi9OS7feoaIHD
TfW/xRe8rTlysczcyG1x7a9iuO6QeF2MCH3PXPDeGwVvHGqnDaOhFfp2FN01jTKNUlwbbYK8OK+Z
D6Ioz5TWp1X89izQn7ztgo2d72/5+3+q+Lx0AhwcNB8MevNRhtYas5/CnxzgvPzr3GAx45oLM4Rr
NQEobx9ISgwZN/ePK693l8NsyPF1yKr6ewcgf9vLIv/19/H+nBy0CGGFUAih9qSb9na8uXJGpM0C
Owk0pd8qf1AHJAjNjYtkxo6WoceccYZRfOYa8ed3g2q4sYY3yIkAT+vtsKE1r1hjDuGVm7M72Eau
X2WxZGfueH9+N0aBPcnezE2Fr/h2lCpBXaXNHCtLUqYQXvhhJCe0kmaen7v6v/tA/xnq5D3S/q2q
AvD6ymvWZVduPB5hl+eyff8gY231KnY0m6EBoAYt17dPlLaFqDKypq68EvpKZML8utG8uDFi79s8
F1vTzeJmAaCKSqfnmAgKpEIxxvTOHWzxtjpztXjnuX1I36wNEFlIWSd3Js54swnC9H+cnUeTo0i3
hn8REUBit8iVKNu+pzfETH89eO/59ffJWo2QQkTdTfWuU0DmyWNe455jGNxnZ3a0T1lZKBvH/H0b
/rc047kZKzMSkI6pwGJX0YSmoYaJfGef3aUDzxLgJREfsznGEyqutXg/mdb4qekKiClmbqGtThYp
XoUKmJW+SBr+U4I2DXaqYeIQjTe1QCelRo0AIBJsmLOWGdPHd7j03aXoem93vlce/4kZkIxFhGuR
c1bq3Nhr42zv5w4G4P3je/36GUlT1qEjQsXKNr/cDzHtUC7fyjwvZTzu8KmLd3GlBxsf+aoXLgMg
FweCklAtgACurhBkCALTaVLdzyBtvwhViR9rgG3f0sqmNI7D0A9dE+IVufeDHg71fkDzdmMwfn2Y
abqCQKIux9ieYH/5qCleKI1sf/p9AYMmcefgf22ch7vRVPKf99/qjXIVJANXJcWyHDWsNQxTNUGW
dZ5V30xVzhBusvMLZsmGN9oB6KluCB6UKk6Oumbnfor299Nk6cUOnZPi1a3T8sUWpfPn/o+SR/vy
CNB34VbgHUATuCpVC/xFlMhuVF+v++ms1hkgI7tx925Q0YvW4afeX+/G+4ZmSc+P2MnxM1cn20J9
sFdgciNUm6Oh7+aG181LciDQbbVprwA/7Cx4OQwzaZWZXLSr6ImfSm9gIzr5mtKkj25dI6IW6O5J
n9hpIGnj3Twn+QGAxvxsDaC8ArzWkZ1ox68hRhH7ZjGpqccw+Vr2rbGDmOhuHQG5xVevn+gDP4Pm
J23DtaRvl0RKBh+k86k34apOxmGosi9Kr/2roBfiYNBiNtO3MoLzqHTas4I54OH+B7k+67gnMPdF
+B2rRkDSlwegiIAJdpE5+lUGsd+2YfxNAYjK+6vc2GbvvUo0XWmKXpEBwLpOySLqyV+MoH8zxFJ9
IjvWds1Uxsd0XqaN3OrWU8nOEHZghrxGVp8eYF0IzlFMfpmkylcd5iFM2/SjKmUydBEdgTAzBqH9
JDf7f6LxoiVVZU4G3QVr6c+dWQ/Hpmr7L/ff3Y1nQV+VMTLFL8i19RfqURDSJxRPfdMtzD3cSntX
wj3++D5gFYluAMcuG4eXz6IKPBuTgC+Ul1a/s9KuOrZa+VFsDQLddOqYA9ryTAJnvVylbE0lwXGo
92vUdfZo8KgnOzaKXU/PZCPSXL82oEWSJySnavxZbew8KxMpG6H7QR8W/gz71Mt7M9rYaNfxDAAX
yFzGGPTJjTVkDPWYMU7tXvgV+ejzoNXhaTLq/lRjs3X66D5gKUzB6brS/YfmevnusG1tXeRJhK8P
kbUf9LLYIQG+hci4Pqmsous04iV8AXG8y1WEMQXOMLNK1mjWhHjQFL/GtlbsMHCrvb4p4+f7j3Xj
WmRFG/Ft5P7kmHG18wy9nttg5kPZdOFe67HNHouonM9hCfxqLlH9Q+NFwRcjjV9r9Mb/DPlMxxDS
/y917NNHc8ySzxu/SV77l3GZ14wQBrQRJN+vrsVkJiLOc6v7bRGZbwWTvadIbbqTGcr2mF051qGp
62k/6o31Cc+eamcUehLtMyHQhlI7bXyplKb6GQ6R/hIXIv0ixGR7SO62+0bNtti4N38usD5TTsF5
k6ssxlZSd5qQbPRTMwz3fSeav7jtnDf4ldZJT0xr1yoSm66UW5DJW9sFLAKjd6BKNAJWm7I1zLHs
0Cf1yY9txyPbS/wk0xsPRQ7jOauH8tP9T3N7QWkJzjSUIfFqt1TOAug8dnR/DEf1nCmK4qlc9D9S
OmdHgWTct/vr3QojDIhocZAf4TCwesB6xqa+F4Puzygovg6Bqx0NN946BDfCCFGK/JN0m7t4XVMi
DYhckpULP4m4qvKuiY5goWglj+6HbxMZqoAayH/Ad6ySbgs7ixyhXt1HgyjzM4XGeZ4MW3jTG29N
0slYBiI1DJHVhjSrvOoCFV0Ks7byYxSXie+iNPVw/9vc2As0EcAKMEImgFwRMtwyCgpmaD7tJuOR
EjZDc6SyHgrU51BOq7sN3cMbX+livdXtNdbFEpodLbYy77pDEhrzTlPQMeh7LDLuP9qtFyipePha
UAIj1nwZhtE2T7CoizSfBuO0ixx92EEG2DJ1uPVApMf4aIHpBmy1+kwTTVNSylzzpzyPwZEPA7lZ
N5yKpProsJWbHy8TiNzU9eQY62Q8QZpjjiEu+WPXNXsV4RIvKVEau//a3sEJq8DNGZIkbjYElC5x
+d4aOO6p06qqr2KNbe1VpOj/ptHXtjsCfX20Ogy6dw3SJn/ldZWa9PUsBeUtXD/1Hc1t9YWOnymV
asZw9nQtmxGXhBEw7ZDgc859mNX1voud/Lex5MpvyY1CbiSoJER4FPxHGIoqewoapgH4ai/9x5Ma
mTWRRcGco25bRaOx6iMo0qbjp0bv7Lt5iBj/jFuCCzfOFSdGbjtZmdAYunyJhlGJRU2F6yvKjKoj
cyjCu1vvZpxaj3kVJBspwI1tCBOQApyIwChjjRKzSsWoAH/b/kRQOaqtMpxGK1J3Y2uJjZBxaymJ
FSNvBzRMNn35aDHz/dE0YsePmlYcR8YZnsGU7xiY+b/3t+KNlfhOMHaBdwOnWWOg4QxMw9i5wkeH
C+pQjygvd7LytGhOf/74Uih3yzE4zU/Kq8uHssNkrlxmf746Ft2volVdL4AY9SspY/vjG/BdiAMa
gdQyWJMyQsW2VCXKbL9vs4R5qu4eOsrkDRjYjejnkHUxtQNdAONkdYqHDuPAJqxVv2gL+2ihXYnQ
JOp3H35tclBiyyyXMf1afqNrR2sx1Fb1UyBdvqEp6SGLK+MUVkt3uL/UjROFxzn9Vdn0cEBgXn4h
N4MPB01Z9bssTx9cZooHF4mEQ6ENiLqn1t/3l5MX0WUUdKjipIMFIYJTtUriOz3XldJuS9oKxXAE
c5CeR10ND6WiMvwlSE/IctEJub/q9Y6HOAOMBpgVmBp4O5cPmUrTh4T5ol8YVnkIVKP+XuQi/2Ej
Vbax1PUGka4jlF08JRPQdX3vjnrLWLDK/Y6ilYS3YhjaIrR7/4GuViGBQZlBijpzO7ITLx/I1Bez
7Wdr8atg6aGDZd2j2TZbLbHrVUj5mDShncEzOevTi698wXizDvzAhugIzb9ABW02NnagjAEXW0Kq
2QAYI7nEuYCHunwWoSf41CaN69clFMLYnZvYcxLL3EP8zw4NGp+ZJ9Qif7ZiYW0UyVe7n7WB3VEn
gyGjSlnl7IFULDTLPPDnGL22PHQbz9KaH7pufp067fP9j3a1C98XgrhjI3bBg64+2jy1dT+LyfFt
VKReVYTF3lBbT44oKDYb99aNL4dCHUkGuh10dHX98p3i9Ir7J9w1PwA57TWx0u0MKHEbX+7WA5EI
MiBk+C41Qi5XQfiZUByYrp+mwXRuiPRPSGo2+9Esho0E9/1mX+0S2C0GWCD5wa6muuOSWOOACL2v
zdH0UIcIgfazlj11uhX+i+C69YBSQ4aagm49IU0mZV5d97Md9cnO0dP8Nehc81yYaeQzXlxMD8Et
dAgRuI4AOBTN8cOfmlkmTR7ZS2bauNpXYIYKTJpt21ccZX4wtbryBb/np9OMy/9jKaa0JjvYkqOX
1RU7tQ1qfU3NR4DGvw/z0X4AtIPfoRNtMRFgAVydVel9JbsP9K2Fs95XOItEYCQMIsJoD7gkN6Xa
gXReRrQkVYk9KCYz0KhwQIMfuUdhFI9V09go95X67yltxh/WNGTCq6y5SE5JEETFrsOw0PUWJTY/
B0mbM8GCyj16CrihHxEycU/w6kVBTjkHga9FSgqiPIiCbo/0trnszI7rGnHZyP42QYn7ZE2YcknS
YvlKXJsR+J7q/IveOTTPizKKvQkA/YsShRogJrWygEzpeUO6iuzHvwDxqp9B1cTNnuaPCchrCvUX
LRqKV2NRuicjd9O/ul7TUk9D8gTZ5KI2w70Sh8N3a6QFgK5hN/5gflR9shS7+FU5jZET1UL73zjM
6+QwMtfRv1auVhZ7uMVqucuSuXtg1t/+KVync8E0uwo+XwBbsvNUzEbnyznI61iarb3P0HIIvRwr
jGrX1lXPgsZQqB6cgSh8mMDFwJHCXeFfOxYK1IEsmQDHljEdshnSg1eOgzMcLXVuHgwrbXXkkVsh
dnE8KZ8WHby+pxuKuQfXGo9HUffmD6Fm/deIMRU40VD8ECiqxSCcmi4/Wkms1fuwMVFqdhK9m6Gu
u+pzDvCFoXDhdrrnYnzQem5XLs4+TEzkRq0iTD8j/Rq0B6PnQCKGJ1pky9UW/+e+xvRlh7dMsDzZ
tUj/sroFHKCSLuVXKzHibwnl3J/RgIsFYqzQ/2cj81XvIwVvQGjQln20Rd29lDgCSrxibTl+J6oa
EOAg3PoQFlblHkDtCvWTYmZS7WKM1N+TrrDhXDNAbjwlRxCnukAUe2cXBqROMxOQMkSkFcOHAyiN
FQSWKC0kRmbddDaRKIU2pxWP6FYjVWux7TMvrRzM8nSB8cf9oHQ9TQfzQNYPAQwGPQnfKg2agBHS
y8+bx6Wr9K/qvGgTYhxBYHsKCfX/dLBif/SFS3DvLLxwEF3FDAszbRzgSmWOFsPWD7qOJ5K4iDQN
LGruxPWVCGQAUPqMkHLjpKa175lEzvs+cKx/StdKy50zqcqj0mfQf+bUUoIzXV9bfTJC9BORPdfE
4On5UEwHxoMUx3aboWKicskmR+HE+t/xhIcxMhFF9HeDXUxz0iOn/w6ctP8nzUYBYX0u0+igx032
Tz10CcqMYRu+ISeKnBbC+anzuShRQW8XxKy5Rxct9wdApT9qCs7gMQsDNaGCMus/ueHW4FUBXiin
WC1FckA+VE0Pw+iATUibHI2JWklLxxdJmrzZuBMOHs1E65QPbZvssyB0f6v0u0KvX+zyZ21peQ+f
uNb6fWra9VusFfWvLJphPwr4/yfUeOdql2F5gvC5LTL3sAhUZr05y9rUE4WqBCfLSXlPY+I20wOe
BQZc6RrNUE9zcuepLQPMGpxuFieEZ8G2RWWQIOmZUm/syCu75Ix4b/G96idMpknDkHjtowy96wKL
Zxukb9uXO8T20Zim86u8NVpuhfvKGctpX86lE+3oFBm/BzqIIfLyE1oU/H6leAgn7hevNbPG9eog
qctnKlHsufNGAXJqJe6UnlxERN4maWW1mzSngIMtauXbNGFZuXc7xfnR8SV/YW4QRbvQipeWz540
X8PZJnRTK/U+ndO+fg7DZmB4HYY19gxC/Sd1h3H23TgIu1PhFFUviVVdcR40ZQEFm9KX3ijsr0oe
uqd0KsgxUaBD+36V33YxCvqjWZaPbRcaAGbD9jsJm/HQgOfdTTgcHHP+FBtn6zoDZFVcgR2crJiY
rGdzU9dWQ+qaJRYl8XAs2B+f0ROuNgLYdf4sV5F1HNmADSrjMgNk/CCCwmxLaPJSJoRegvo6xXZ/
BBkzPPVat4UIuhEwsKYktaIAF6q59iXPin6qLTWqHxFTmx/BAuePoVjc1zbt1Y3vdnMpqThFbSyx
EascWqgT0hFojz+Og2nTgsMkYElUJtEdFqP3A+HNpZjUSqtuBlzmaqkmr5B1sZb6ESoftkhmuVvU
EgfdGSTA/ZVubAvgBnCnGGkx1hJys/53MCzgvmdTXD3Wpjmcc2uxsUeylI+2fbho5FBC1vnvpryX
qyDkO9mQ5dgWCZK3Dd1LT8ONZZ9C1914dbceSI7CECkQFnj/Vfqr6WoTDIFTPc69pvhTbDjPpWr9
vP/W3ts6l9UHVEiJ2CANY5i01h7ryozhn9FGj0WgtLlXlLnMC4S2fLEibBKA+dPM8abFTB7rtA2Q
7hVN9DUVnVYxqCtG9WFy3QJlltIY1ANGavAodLxxwG2NVebX2GIj+o1dlCD9spLfWWCNv8xQDf0o
pz/JsFHHMuf+Q904uyaIOjmgYMx5pZrSIG/R6uMcPeJU0/0WaiQ8e8nyzwJc83mOAZXdX+/Gl0LK
TFpAIVNLF3y1yafFbRdrMCOUHpLO68Ze++nmrrvRYLq1CjqfLu0Rynkqosut5+BZJnkh8WORKNFh
HjOstVQ0qu8/y42YjmIPHEuiH3Zi6z601nXqkEYdq2Ae4i8aaYFupQYK2/NQHXXG0t8ZKWzJqN14
NsmaAhPJSImItGo+YrkaKxMdwUfNLhxsk8QCuyKmrbexM95FXi63O3M4l/aV7Iuw51dRojdmI2ic
LnzEz6A2PG3owuXBCOp+3IWaGYV7M40T48to6eHPYGxD4TlIm6H+vTT999LMhh8hRlCYbfTj8oyc
fOPs4jGcDK9AVGp+cLWMXKmoneprl82Bi8kHczmvHywcpBBQ93o1l7D0ZZp+IzjRRztnXJy/kPQW
PxPqq2GnR8b4hRFf8mxBA/xTalSjXo8W0leMQrHl1hjETl6XKh2QRxcPW09Lq7F6CqN26fZFFya/
lnCw2r1JvTeQikxu/hJWZjzuy7rH98QoHCvcWQF9w91kh122T8p0+Kfs88Xa45GgvzR67XyZo7p1
9urcz18nNYULOJHUIPk/aWG+M2B5Y+ESpHhgCdgy3aEGBl3sc/rv7nNv11lM8udqn8pQiX+MZq69
qePgWkfcA5IHFVO2p7QKK/fBxSPF9rouNmNvUPtMHAq3WLqdcEuepje07LfaYmoPlcQxm8d4xuLN
I6UrRhzw+vCVWrP8p59LBRaEG+uah1kCVumzkVnEmyJeIs8qm76X2ML5zZqy8MWcOuOFn9RicFW5
EP2LIjGIURGvH/uUFMmU+yfqKhrRUyMW0Wy0kGRlgnR5bmvGBxgpT4mvGG5yiiNReWOhG1gBzMFp
yLag0tcQT6k4LafAgNx0ica7XC8q61JtUarznWSxH43KbX6ArRh+BzWEo1xk+kE0ZYplQaAoqccX
CP+mcZ1vtLWuTzSjEQlQkHIcAnmty1+xRIuzJFWYPCJU3B+ToV6eKNy2GMbX6QXNQEQzJXIZ2dt1
tzg2o5aDV+u+W7nhoQ2wLuoCYySnt62PfkYgOgaSQVyTcEqv5XySMESFrhV+G4XG79ye1ZfO5ITB
N85xZ7fG7/e3zTvKYRWq2CxoklFEAoRYj6OTEpsLBaVqX5CJPtDjpyUDpfasVuxWM3fLo95q9anG
nONFia35s2sWwT7HQuVVCwwqpTQvvyZ9uYnxlBv28ofJKS9gZTItsGvrTDWgayApjcnjlAjt+xIE
lsZ1RAruZcIQ2a4fkRw8xEuCVWZi9cbBtgfq7ElT+reNdyTvvNVPocMAsI30iPNlr3ZZzhxhsesi
fBRZbPHEUTB/Zybu/Gt2U/47zw39B3jx4hmzQmOAKzbilmSrWHF4ttqLf6gwCQMuzIWHYLCX31mC
8N8eLsjc74e8x/umULXOQR1sGezf93/79QEBpKHS15SYJ5SNVzcRToULHbgl8NMiYRepVr2H/yI2
Lrwbq/B6DMn3hzN0VSwhrZ+jM1IEvhPkyP7lwW81tD5o50vXGkwmYz0gDaRd7voUOqD3Y2xXHN+J
sP+rRPDat7A4l9j9kRXlxpzyyqKSnrPk4bMM7WdGDqu8OOXnqEhSBOc5LzPq8aBJdmWT569J2Cf/
omWbeQw5g0NJw+LcQabft72pvuruXIZehu9Nevzgl2TISJQjD4ZIzyteBVw42MHkzr15jrIJQqRB
1G3GItiIP1dfkudlbEoCKHkTyLtcBtReiQLL7QGt5/DhDs2A3nY8KFsiwbdWASsuFU+l2sa6kTbW
Vbh0vE1fBM6MJl0Q7oJR6zeGU1dJJrFDQnjpDWKacSWrXIkuVHunCnmWTj+NmaNLS5mQOziv93E4
Z4e4MNqNydH7NrwIFnJVih3ZlCOGq6s3OEX0Qk29Cf0YVLreTd+iyd0ZY/UGl9fvXGSAqvGpTMZT
NlX/G9Dut8MUS5n2JeqXl8Y0dotIz11vHhGqOzdtOB7KFAvGyt4oJ+QGXv1OAiygHX4iP3VNkXFz
vFnMZkh89NziiIbXYP6qJiv7Z0I64SggDPzqyIwwrMLVc+MlXV2o8h3ZgLfRCGf8usYagACQh52D
Q5fCPVZLnB4MhdZ2U+rBp/vH5kZexEmG08U8SafjsQqArQkHaumD0B8ihE9tTLVgYSQ5gF4j/h4b
WAtuvNdbuw7RMYQnqKepAFaXRRDoDPIC5mQ94opAjAzXU2f1CF879fBW8fM6+KirwTuU4j9Lrrac
VSKUPKIO7Mdx/rPJNf0wp5B6UifcSk+uDy6irsiYUt5QgwLDvwwPs9uzMYqJt7loyzkLgl9DW/Ub
zJ1r3LDUQScRIs/gVuHGvVylr5tRdcw69ZORGOvVRsSUZ4ycmvCq9X8Czc3GA9PgyPL0Lk5GD8qj
QZGvZK3uxVqAKDGpsPWsZgCe9vf3042tizGAhIQTVEgFVu+601RpRM2xoZgID2BQ3GdKOuZqnZX9
ub/UjZdNES4vbcGwgb+Xr2E24E1lYkn8osjRYoNuf+jqZKsjeHMVC6IQmAvSv3Wjk3Gk4MTbiW+2
6bw3xql4Da1O+yi9DYlKNGvoMBk0zai/L59lrCwtyM0i8anI8Am224GB+mhu5CE3Djszbviu3JAk
I+qqCCLO91GjWKkfGVb9HESq9aROofIw6Vj5epFqjBtXzK0FZUXgwK9g3TXTl2ErTF81zX2AbqhB
D6pJpEYJE+R5D2Y5GY4f3hJMnhiLk5LAYV7Pe1p0Xt241CO/ZN/v4gWxvDlJjY+/RuAqkpBCA1KO
ly4/VlW2dT7H8uIctfiotPo5NfToEJT1pyFhbnz/md6Rm6ubyJTYFSgQFmFlTVCJBmWwBOLYflTp
WfQQNmP9iudf8D2MlsFfeimOAMZJ+202StZ7DFzH/+E6j5CGW4QlIrJuVuhH2WvIH4tlRmgF29dW
e2Cl9pN0kkMLoLXUeMegvcbCfqjrXZBWPTNTU9L1Sgx8wNbP3XTq1UnNHiGXqeaOmfVk7aE21XuB
7aV1aGfN7r0oCfJfA6K8n009y+aN2+N6Q8muEWgQ8O/oWa9PIyPruEvsQPPHtLd3it2CPy3AglIT
oqCONvvGhrqm0lH9MbQkq5a63XAMLr/1Ekcdrpnu4selUhm7brDyX3Ed1OWuCsU4ebo9VqbXKuWg
7WNhVAZmwqkujn3XuyHQ28iWU0a9ftOrRATHVMVh1dYTJt5pRA/q/la5jlX8WFnMAGShoWytmpNx
2lcUp/zYBk+tp95JntsimD7aU5BvhBucDqiE2a1LJl3vOvRglMVPaUfvLYGzu9bb08YZu75HJMhX
Mtlo2RCwVqEq0EsUa2pT99OkN/Y4nFYPaPkOrxKK81GvKEmnIBiSCNNcIOte5UCxViItMveGP+JI
5MWmle919II2nujGtQ15ntQACQegYASOy63kAIcYmFu2Pun2Llf69JQ00X5ICx9WjVel0VFOU/vW
fKYb9LSE7TmWh2tx8y2w+I19Ql+KchHVYAlqXb3cStGA/8ZuDcyGBBsVdURDcvFRcxheK9RKGbMo
y+To6fJ5ydlTbe71BqEMy/nRkAntpjD5ME2FVQgFhGOgDiDS9MtVUGafrSa1Gh/2snsMlaY7QGYN
P77pma6iA0tabqEvtgoDYCuiRihB7VtOZB8LRyvOZU1P4v75vdE1RPeVWROQXGB1nOHLh3H1qDNz
pWj8LjSDM/YH5TP21BZO91n2ouRtfNKm3ko8VHbC40I5/KyMU/Bw/1fcOHo2PUPgAyQJJJmr3WEP
zVxjVFH7WEOYO0uP8rNiWcGTpg/JxiDvGjLCaZPHAYFiEnTSuMsHroVe6rzR2g/NGfWsIt+DZjF2
IkhesGFVoIonYDQVjUFEbWTQpqcKfbWx+3b/ka8PBLWexP/J5ozNl778GeTKdV7OogEnIsJT1vT1
XoE7vREBri+vd9E2CcRhyseZuFzFrvHFti0ucrMJFdr+lnMUka4izaNHz+HSxhuX162nYrhMAYvA
JOPfVcAR8aio4TACKYnieF8gd7KfBsPef/jdEZ7RjJfaNNA+VnuWwThdJ0XJ/T7Pgp2zVCiddaCl
7q9yvSkhbkHY5qBLwbt1/14bFDvXMr3wzR5RgHiJ9UNiYe4Z4bW6UV9dLwWqgUuO2psISeS6/Exx
5vRIF6lElGkSCjCw2Nw53Rgc6ANsKhZetxmIkdL4QhLgqDJWiy3CGUwDfLWvxsHwBl5Ew3oMqwer
rNknQye+VkENDtBtHOvt/iu93h4MMmVrQ8oYyld7+ZxBYSMxFdU922MQGGqX+ae8sMzT/VVuvU2p
JwTSm5uAy/xylZEMKi4zq/fdzu2eq8lY9oYzw66xjXqrvnnnnV+myiYjHoNkjakzbO5VOKHplBnm
kA+AVSt9n+Ea89in4CHQL1btZ2kQcKaL7CC2NfSRh04f0m1wApRvIUJRf4p0wq/aTAmwHa3M4mgg
/L4RA268jnd8MZZphBpO5uXrmCcpXJkOg990EwATI81PgwX6Heuo7PP9N3/j+0Kio8MH5p1kcN1p
Mcq+nPRJ7X3EKotDtTiVZwMQPtxf5TqovY/BsQUQBFAaUpcP1ONWtughoRMx1U8BBs9J0Qbe0ohj
lqPodn+xW49Ee5uZFtcF1+NqMaNyegdtr8bHLc147ZTAOVVRvhWnb66CXQRcDplcrFVgsjpGw1LX
Gt9Z5vnzYpX4Dxp9txGdb+0EEgoqGaQmacysOuixsSwd2CZWqd1pl9rTD9QUk31jz1/uv7TrhSxi
maDFC/2GfHq1EPxHTNCRefPBqWfnZF6GE+LO6hGn9i2S1PVmYEuT2iJjDYse7dfLzaAwh5S48MYP
p7A4ouM4eZZIAcxpS3Zw+2gLhXbr0f673ir5QzGvQTmed4iNbPPdQPjC6+sk+DpYVr4x8RAy7bmM
LVhEICQmHYRNABKrtCihRTLrU9LClyrV5lcKAuDFElntnlH6cwsQ1riQg0RuSVHSKFv+V8BENhAz
XIL0lFJUR7ikJxiB94aiLvRBgqhjoq6lyZNdomh9YOMLZyfU3DaOUWfM30N6KtK+vHc/aegqgWHP
zfmnXheRn8H0zLzFssa/grhQud37qviBs7M+SVewSPvwweP6dajapR0RcVVcftg6arOFuV7u89md
U5FF4z4ibO3v79Tr3jA4YFod9NmYrlwRgupRD7Miqgo/12bxZabt9iYtvEMvGCz11Dtq9rsC3f39
/qo3Ni1UYwwfYS3SCl9rtuG20IolVgqf0TK26gMCkAsQ7YHc1GvLLYbfjZQXBAIzJFpiCJxxCVy+
yjDTK7curYLKNsyeqBZxJgZ182a6SnbqM2hxcYPqp5JAleu6qPdTfNrpjZdZsfFRbz44BQ1C1zYV
x5qoye1QdBTzBWPJWg291IjFZ2rU4tBnUWmD11XUjdRKphSrMyRkVGWAJiGC6/itDFhpmIFI6abw
cuO0+As1tU9NYQII7v9qkfnwdNc4jmL5eM9OIrZIH+WkWjYwLt96oHaxbi5R5lvmEJ2KBVu6VNGK
fY8y3wER2HAjX73O6yh7ySzIeyR0YO28QmnGZAP/BLQ9tCLZNUw7kB+crV8BfeRypxVphMIwxkSf
J23ONnb09QXG4lyQVHGUGQTjy4edpiSA9SgyXyDL8iME6f6k5dmHxdLIG026CNTcFPmIG12uUij2
EhlNkvvKoMf7pimr58YY540W8q1nIe4YGGnADboCl1ROmTkjnB6/BbB+6AJNPMWRUT98PAZAEIAQ
Sy4MenD1xkJrcKahTeiMYwV2Uo0pP2tNpB0T+swPbpe6G5HuxsXFxpDAafpOOkIHl++uE+0S4bMG
HOldXMYassrLbbBecxBaXz/+bJAxmCVKsSZWu1xrLAMuMyg/fl0rOC5WoESOYR4UE9HNnM8ItiHU
en/JGx9N0hAp2GhCkkysXqdL96JbIOP6oGfdvSNadx+hgfvxVUg46cowIZVbcdVgioGn1Ql4fD+N
9dqDfDe+DSIyN1o/Ny6l9wQNGJdUEF0jgEJ7UcekIedURZu/RkJTzr3azc8L/lAveq3GTypSH+f7
L/DG/mBzSLyawQ6jDr38ZlgQcw0OZe0DsxgeyN3NPZy3Zl8ExsfLXTJpgSU1AGc+2VoIsLVjU+9U
s/QHoQa71ih+Y8UnILhF5cc3vSwR6NTR46I3uNoViT5lCLeHlY8AeX4Y0Ak4ZfDKTnnSbTGfbn00
tp9KvsY8DYuDy/c3FVE0u5MBLTLqxn3c2cOrjTIVpJu0TENv0arhmPfRVmP11rJwSLGK4n1y1ayW
1dxQhzrXlb4883ulycJdbDdv3ZgwZHPV+ahq5YcZ4ai8cdPwpKyMmunqrZYTQs5qOpd+qaefMhRc
d1E/Oxuf7kaqwGUGsJ9eq7RzWMUQc+4QyUt5n8rY5OcmnpkCOYr6hM1X9ieNu2hjHnqjE8pcW1oa
0Z1GnnVtBgeTmzK6bCrfGots9gjc2icRD+or5J4w2yvVrMQPaTNCCSWg6efBiafSw4t8CzxwI5S9
o6kgIYMDucLiwAczp3i0Kr+vhfaE2rv9hMz8h6nwUg1Zui5KsQRJabjcr3qZzMqAJQfnvXUfatEX
D1bTlYf7UeXW9vzvKvJZ/8POmMtKxG6lV749h9bsASJuD5aa0AMpMuMczZCZRwjPW/X0rWBGzgXJ
H26vDGiXyw6M/gMdHKUfytICkSew08XAiLsypmhrBnZrp9o0laU/DH21dVaiIturxipThziBcj8J
uNhpNFZeVGP6WZPYbyTRN/YHx4F5GEgdIui6MmrgCuIwWY5+MbkGzzbXe0eJt4bAN56KXh1VCm8R
PWuxug900dhNNFSDT6LUPCQRoE6r7oN9oir5rlw2wYQ3Ppn0DaSMpykPDE3upP/sFLMDjJ1UzcCI
m0R9wDHgoTXi/Oh0lnm8vymvXqC86HAN5BZCJoSS9nIpxxmSTuSKcc7Q+cs46cI8RipU6o9mC6t1
Vps/A2Pdzo3DPq/r9NHKgQUESRdsHLGrvJ9VJFeNKhnk2JUyZiEKbFRJIs+qXeTmU5Va6qfOmlqc
rrWifRqMToAbDpvm22y2ycZevLW4VEmW8j6IA6zbn/A18mEZUuPshGrx0+wnjBjrxsq0fZ8Mrvsw
JLr2MA2T2z/kTd5XXz7+JdkxaF1JJQUqg8svqSIYPaCeJM5RH6Fxqc6KZ4rw//MdoUmRs1B30FVe
bc3agbFOGBVn6r1oZ8SpeUChVGzslqtQyTmDBSgRavCGga6sn8UMbLeyg7NZqdFpDhP7VTgTPO+8
eberiXZDlvSf77/Aq1MnF5VNeQyuYCCuMYd6qIuARnBwds1o+qKUnG3EGqMzBOWttvw1sJ1wTKJC
kwXsOLnz6gHbRmSNmAr7PFiV+BsnweEEUif9phWm8qyEYf4SNGn0jMp9ecqqRjklkWWdMjevjqmr
Kt+HQYv70xhb7cYJuo4H/DB2EL+PdhUyUpdvPujn2B7I2M4VJvPHLEqqt2W2toQub7xq8DRy4C/B
vDRIL1cZdaPtnSG2zxEdob+iReueetr/f5a01zdymffgfNH1eL/5UPdCv1pyCFY7Vgy2s3T/x9l5
7ciNa2v4iQQoh1tJVR2qg7udfUM4jJUzqfT055PPjSugC94YYAbYnj0sSeTiCn9oTdZK8Q93y5ww
JwGOyGhqcdUNJ602ZaiDMPnWJHr/7GBuPkfIZQknopluevwbefKI30s3xjhUp59YpnpmitXCgV6C
7CeeIkMX8d9EV27VejTYgtqccefr6BgOsIasIg/ZuraIam4LBxagKT7T5YFalVaV6kMMQOgD5ZAK
Qgmc41pj+Dyf4x1saD3YMOTlwA5O3rcTsFMKy71bNYWms0dv5KOSS5uHyrHk3g+K6pZbzX400mn+
sRpmt6Ixaibx2yfs0uaiIABbuwHxybSOf0ZuKUhuFQZhKSZAm5ZGDsNtSq+scg714Gm3uSuyUCY6
TafX51xmakrga9+tBueDbpSlwqbqenxVsnqflsP8QcA6B07UBs8IRBcLvvU9Bu+raYYmhd49KJ/0
178/+6aAhDDwFjxPG49lmevGVOLsamYg1s2mN3f99O8teR7dJ3RRS6IrD3Dq+A2PZZlmgbPg0AkQ
NrLWDh29zpdRroJrSfPFTcVVh1YMEz+GdydNvcVZ4djUuIH25egNYdXAkFymxbmXo46X15A4kTEu
NewcPwhV4aOR4ClvuH37vV4IJZtQPjknhAhafSe/QgNR2XaiZg7gdfYX/APGV28JkDoADZZ9fnut
szxwI/tsys6siEXB6VpLKXAFY9RDstRL9M18Y4c8sl2EqbScyF7L8Z+14lhxM2qBAYV+GxCb4+9p
mVMyBIhCAlJC9iZxOnUrC/EFn6J/VihkJQivQIYQsQR7crISAhKJj4eZdjfNEr9tpCA0OOqjpeEw
tBr/w0fbOt8AFyjTOaPHj0U25C1raWp3qLlZz1LU0662RvulQKvlyoV2aX9sNwwXO5B3vMuPl7Ir
N9U6O0juZ8weD55mZzcTRexOYMx9JfBcWIrkj/hK94Gr/bTVJ7eJd1WVyX2+ybvMGhJNJqqgcd+o
7kqCdGkpim78DEAc0qHa/vyvCsGaJrjIwZre64vR3i7+aj/46Ro8+gBIr6S12ws6uT9p720pEdxk
ourJxsh8pzVzN8nu1Yh3s9+n3g0qI50Ztro2vZd603wHDpqOkZjV+DFNg2stlvO8mrYwbB/nz8SG
sHb8rGqzTFiFm90vqxR7byPwpjYCYYhwxYvGcmQYEQmNu/vn0+5tzST0yJGxAVxzvK5Tk8YrrRF3
bTnk3/Oktx+03CifynL131koFlzJVC58Uw8QOnM+TBGY1Z4+pzEqTUil3UGB+2ZmXYYtqUzJQXPt
5u0n2677009KhbDRKjmFaBAdPxlVUAJLDW67MfhrENuWDLrbNQgqVHBKy/zQBP0K+4+b8evbC/9J
NM5WBly3vc9t4HeSiKS99MRE7no/u4UZTyCmd6uhkABsRhGXufmzVOKF+I081PKMAsPO87UdkpHg
coy03q9OVuO3mYz7xER/OaiD7MpHuLTbaY4aGzeLrfbn0vvrYFE+NrY1WQTcoDfuyyS1v9eTVX52
1ajfJGPQhT6KNweYWuKlzRDxefsFXbhhgDwxngKfsg1CThLjimNg6R17bhj0NuJUlK+47Q0PKNcU
nxunSj/983oe8w/ON40+Nt1JdKx8DLMo9sRdpePvVCMDvoPpXzzn/lRf2XRbTD/59H8vdQpsHPCD
LdCOEHdTidGR3y7Ih6Hn9+8xmFUow6ms6Kmf4jqCZiYA56ziGTJ5mSvdj1dNa94tM563b7+7c3Q6
PVn8NyAB8c1IQE42c03zvpZmLe7yVWvvzFk0/0Ghw1ZVdp0E/5SjC77k6w0t/oYCo+9um8pfb7Ci
l9iZKi+9ywrTPIi2sMMc9PEnL+mDl7d/5IXgCWwCMUi6SNv9d7Kh9NSdel2bxR0/Z283IBqmpnnx
5ulex9WIea94bmR6ZWhzKZLB24OvQ+4CGuxkVyneVdKhpXu3pDiQKqt2XzNgEQ9e3tv/y1L0W0A5
U1DwOY5D2UCbLIDKot0xc/3oOgVEK6B8e2mKa9fQpXyXkLWhrFD4pOd/krSskz5KzMgE8dlcd9lU
rY9GDSSx9irIgXYin3W/kbci7ea9P+XL7TDB53v7c146RJvMykYiwl7klJs6B0nbduh+3XUeanZc
yyKGfH/NyPlCFILSBSlq47iBzji5ifSmhH5Z+MFd6S0AX5h2t7cDQ85dY3GOYgRAmyuf8dJzIS0O
FmJLCbn+jj+jEmMOlryDcwkAOsafEBeoVLvGub30XEjBboUwWhwwlI5XgbZTLysQ77tJwIBm6lw8
6N5Y3M1Vl73P3VH79zSXaxxmGX7RvMxTSRdULOe8BRh2h47h9CUp6PI0FJkvE0JBV6LrpSMHV5mu
A7pZBu/x+NGyrul9zfW0u85emge3LeovHlYiMc4R15a69K24LSAYcnNQYp7sjgG1UrQ/iwTWfube
qzQb7p2yvoZGurgK1zDZLTQvqtnjB8JzqLVqBCDuJ4x7okZZ6XfYNMWHt8/TFqJPLiW4hSyhk7kj
W3SS3Oo1anwYRLh3du2tD4MWBDuvVymK+o09vcgSETfygeraATv7WlSr3E+QSLe1z4hUopNpYVcz
ai756MVzl1i3udb6u9qt1isb4+w9boUx+4JDCnOC2HX8HilTctGkWn/wy9l7tAIEbLp2ukY1PA+O
m+8B4wpqY3COQN6Pl3EnVIiLMekPojQMnHQR4GmjJTW7DOuoqpyZYrTWE0a5+UgDfjQB39tDEte2
r/3+x0/KLyF325hYxOqz3rGkNR9gnMwvcZ1JxWTBM85VRuE950ufzjdW7gVA8TMXbcG3Vz7LHRnf
bwxkoHoeWcEpmjxoWnKAVR8OwOLRf8xy3UTk0ZuMnb+Y5u3gD2Lv6JX72y4GzdsPlW9fgUmef2yG
lwEMCmI2uetp+6fNVC96u6kPRt0GP0Ho2+8LmBxXwto50Jvu2tbEoneL3gMyKMcfO+Nyb5Nurg9W
I/t3QSOsXa9P3WcgN1boVmkekOQsI+kFPfzvi+tTHAYG7lGL8uTeVQ1EgkLrH8CBV9CsSu/Ka7iw
GykxSOLJawlTSGUc/0BrKo1Bd5LmkMKFRMQA0/gYUnjxvk35FQ74g68jY8ynGV+Bh8VMpxuAXP+c
8HqUjhsCYhOX4xbdbqO/SonCx0DeT9vmIAe5PjuF8u9Vnzn/itD6s8ofd7s/hMDTOw0d9WaRsjnk
mtfF/aBVj31q5fHbW/scN7ktwyySRsof74KTkpGOqjKmdGoOhWMsr36ap9EyZtp920wc5bUZb8px
SJ6dAIGlzranD1WiptuRKvOf49kmd0TVyhUOG8w9CTSyNcxqGZ3iQPPeRR8ZEcdvhtPKz28/8IWT
BM8fUAd4NEBO51wwKgw0TcqDV0q6+m4XIE1z1Yv0/B4gy/qDxwQbyfD45PrJhV+0flaXh6LGXTWE
dGk8l/PiQPuty/nb2490aTEUL/mQm+ciAeJ4P5aFLp1lRYymXkzvI7hW7ZFsLLid2nW8cgAvvT0i
A4MQMkiI0yfnT4DVntopaA4BgtvWIrtI86EGvv08Z9ncJtDBIAGuwNZNOAV5jn5deI1btYeB7vBP
O3GNvZzr+Xe+rkms22zJt9f7w0Q9ShZYEFw0PSFScDr43vELXBLfwy4mLQ8C9zENLH9gzEiYkaVE
xWIVdYhSHWKYdlZ7D60wA9zbyxULoGqaBoSr0nTwcFNCtCax0RQM14UZINwmJL+jfiqcX0s+KqAS
sgu+dHTc77t+cm7HfpJZbBhdj1RfIrwitLtZ3DNK6RANGKb8WfmK0WiZ2rRtl2a1vufNCNsEcy9B
a7DUuyezZLiIRkMRIAatVVkS92hG5mExOrkdJ1I1d93UyQ6kd9ZC9pOrWuJm6ub37mCZyY01jcM3
axOHC1OwZX2oq8kvcElO9elOTQHg1hLl1haR7X5SoT/qrRHOXZpB/RFTlxB7q/pHNY2iehmU16Z3
V74ML/7kw0BMxNoWrQNe3an4pN0j455myIS2XFoowkOb97yiYqx2VcnuwiGiUb4x4DcZXzBDx3tA
o7hIJ1jnB13l3i5oIR04Uocsal/jD57LknpEHwYsyGeTbZ9BAxke6tM6sJRDWRoP8F9vx7l0d6JX
+j1q3v59p63JT1+lxqsTiH5nNrb9mqBx9631ByOqmtEcUCHIk1tUYYtnVLyqqM4rL1SNLElu1/QB
8oK6X1G+3dleYf1C6MB+9/a3uXBKGeAzi8LXmbfmbqHir1vQxdw2qDcJ10RzLNICo4iXViKLLIQd
tXn55e3lLn0f4P18GobqHvvheLm+1AwoyTpBzkTnbLbKMWw6X99rorlGXD9vZnpg0lBSg6pIBILT
fbyWRdW6On0/HOyW+z/0E28p4kHWwWuyrsaw85tWNnc+cVCFbTD7N3qQLlNIdarHZgfCE8tzUXiR
9JR4DdDg+TnAUKeTtBr9Tjl5p67c4he+BfLAMO03ARKu85MboBGVN7ay7w9548+/GdpZaNSMCPcR
ufT1Mam9a3nDeUpsg0nhRNKwYDJyShxd2V/D0tX6IZl7Y4f6EI4A07iM/xkz0++4Ag39UKIedpct
3nRvuGLo9m9viC0on8SGjTLEpcdnYoRw8swC7uUmY6cfHOnFljXoez8d3uV28dupy2IPAuAaRAYH
6/M1uY7gdECCZBJ0WruivtjXtcuaaVriPdHJDDwVQd9cH5Iytbq4dTGkvSnYCTdenQo2auI7Aklo
C5O6qpMkNisYbk7vME9OOIJpC+CgONkvxOeKu6ruljm03VQ8aW4+5zd67S6fV+yXylDM9Ng6F8cM
2ijoKISLXtUvhPT1NSkq9YqGuoKnNSAFYDlZyxwF8zi2weRpIzeVP3ywnWoBdTZvP700p/HFHYPx
V2slK94fcJrfOykdx7Bbm+lLaZb5Ny8X6fo6uVpecOuI4n0NLv3LMtnpE5wq/0M3mPKHm9htHrXF
lD/WRpJru16J4MdatG4WWWOSoC9ez+N/feINU1ihmfK6FBUwHNcW7+H+D+j/O6v9I4FKyxWrG9pB
zzPxPdVVrcIxXYCpGiKpEOzPp7EK55JeVcjo2/nYBllbxW2fjB+sVKGVD0KjDFWW8nJgJQCC6DMY
T8A1eFXo0vYYW6yGN+CHVAV0c31G6WaU9f36LCtP/Ued6wF472v57OlaInau00zqpphEOuxVPfsq
6otq4LM1QzCFI4w1GXupMG64V1EdqWYPHcs8t5iUd8O0Rjk/aEIvZ8JLQAzj9EurRqZZXGNV/+gk
VTE/YznQ9DdCIf8fKT0vuXyF7a8RtbVucqeroL5JRyClABO7hF2FcnYVwZkrv/kT+uOhVRjeU1lM
6MqAPeP5jdkdUOZf/WyXO4XxjfSkWqjHc1dG3OKyiVTXZm1k+G1h7KrRz7t4tkaniuRUVw9DablN
LHBkQInXlNpvCnsedsiE5kKub8wsSsVs/4QZWFWhJkxdPKTrpPnRyD9UWA/u8GMjAqVhq3JT7UA+
lWYosrx2Q3py2qM3F0u2RzRsFPtcM5IfAOVduTGzFj3i46EkrFuC/ziiMBJPOH/pMkwD7fFTjjzX
FCmyXTasMWIakTXo5YeiXUR+BwxGvqIfXX4rfK/4Na6TM4YkVqq8kp9eSILpBJArINMI9+N0btlt
ICfdUPqhh+EWdUGaP4jmaoS9cOFBwbBRpIPIToTbYv5f9yu6mlOwjPZ6oPnT7Kh717hE7TJuPWO4
EkovLgUOliYP1Q8wx+OlGstal2Gt9IPP3fVYNYgtBcWw3CYB/gf/HrU3pSxawSAAzqTc0CtNBzL4
9WCaVXdfMkKIha+PO1GX4w+v8OFwLU73/e1FLzwf2BlatczB3A0odfx8bUN/fyW4HXJdb19qDchv
SAur+Zws/TWg9DlIyaMhR5tqaxBwTZwy8z3uCFkN+nLA4EcMoc2NQYjDdcML17XqlwhOlPa8Gk6G
QLa/JmuYwcb6jZeLsYQjl+p7SQj4bZdDrV35zucbFyTkBh8CmLgR4k9yqEomybCSW3Jpd80XB/3s
e7QI3TF8+3Vvr/P4ZobPsz08O2qDQZ50kRbfK5Mk8dVhwAA+sm0m0U1T1WHL943blCD+9noXHov1
yKNRktrmgyeZgF4gjNHTkjvogiumS610l+OPuHt7FRr7l54LDTT6Y0hKkHacbCPkFRdmqv2hZY68
RKY5afe04vHPMrS8bHYLlzoT7ynIh8fCTJN76c05qgiucFTs9CKrIkDCZRsHjpznvTMb5sF25jHf
A0z1PtR2ZX4c0Cf1Yr1shzV08lwwuB+kOcQJ6FC8c4bG++jZfYsceZsxwZkLY9bjRO9EG2WB3fx0
k67Vw3FSfrHrGi39IcRIl26w/PaD6S3CjDS9DZZ953maEbZSzW3kYvA5RMWs+fNOYob9TRWJnpJK
VGYV5pkLjnGuR/wSpOH0r15pTK81JS5l5qIsa1/385DzlIX1VHHVzjjhAMyOTU2V3/0kG76VZjoU
O7VilBSOue3jB2QHRRlLBjVLJMlS6tCZffe1w86qiGSVTfKQLBoNPlFmfhGO/LIMWieepM9FsPbm
e146RAetcOWvOQ1M7WZI0+7nUsnse9L2qgndPukZ6c+VJAcTnaeHIBQQcfa2uh1tlWTCAM1qmgjl
lvplakH4RIxEVBkVWKMguKJa7ZAa9vJRAwnzYzKc6dZulyQJuY3U15l8ydynCkdAVUut3AeZwydI
+xWtNG3SdYWUdYBOsLHKQN+lbCjvJptGifJPohnrYS6KrXiQSDPHExjGn6I0swHl5hVhSbcqh1vd
UqqPAW82v2qnz8awdCXFiMrs8pV7VfU7Hd2rD23mWt/ZVZ0ZI9OhmRH84qKOXGulWDbQzubvxRgg
s6KNZERvn4ktYJyedAYeTOVBc28aBccnQtmzIY0gnQ59ms1xStvkjmoq78JkTJo4LcX6bhJ9ht/l
/9CEBagH2NSAAcOHORXb6r1yMvAgmg5T3RkhkNck0jt5Dfp/IZTB7ifX30LZeb9rRDE/KExfHmpL
ZA9QE/oXa+uB5NVSxuCc5ZXr8UIoo4MH6IAbH5z8ad9QX/3JSItMQaTInad1mrQqzHzR/nNvmdYC
qAGAFKBDeLTj76YVyTi2Vq4O6yLKw2ptsAUbfee3d8cfzbqT7bHN35iGbfc9IOXjZTrf64ehSdUB
BfvZigLoEk/IAdp9iMKv14cwjueDr6n+m97UPVnnbJIAcAKqJNS80v06lJ74Al7LVqGtdT3sgCW1
PxkVKW20OgjLhCsVSR3ZeuNlMOvX/Kcp+nS4s7FW/FabXZ7tcN1Yy3iSGtXwIBbqkXpSkwhzfBLy
WAygu2mPqV7tSm/CPULmHWLp2pg8J3blP096IX+qchW/bdUVezZiN4Swi7Nln464wIRJlgVl7Ovo
xYamWjEA4opTAQ4StAMiUkiFgQYstGs03fNadMPBgFf4w10iqzl5uZhuDWWqy0PaBQNWHkobMKrJ
8rshNc0dilLV79ru/fdvf9PzVIpVQXmT32wgqlOZwr6ry27sLQ6EXYgP6eIND/jIO48wKecr2crF
B9wIyAxTmQicTt3wNyrcYJ3lgTLTzfcmpf2LjcjfCxrSAS3OoNmqmmvduUsPCJ8OzDHvFdDeSYc7
L6ypEEKTh5Y2zRwKvRWPq2mVH7XEMW/efpmXMgoKNlqA8J+pb+3Tc5j0JWNcbjvfap05mn1hhyN9
/ki5lRZ1Sb20oWapIcz1pNtzfejv5DIXj4oMOjJzPdiLbuxuC5Xp32hnafQiyuoZI4D51ivM4Idd
quSxw57vxXPT6oGzYdx3rV1d+VIX3hk9oE0cEyIyYgInCZjljpmvVjkebJxjDtSlxS0l2XzfN0l6
+/Yru7ApNhTuBi4mwaYfeLzr9R5HyMlU48E02uETTYiyjCkH6Q7o9OvcQmhxZRtom7+97IV7gHYP
orRIFQJiOQX5p4Erl1xO40Hp4BadnlaAL4bq4Db6+LGYGv/KY56TW9jDQfD/4Rkc2mlHTzJ9yPzS
Hg9JM+g/zNxZiXVa4+aR0Uz2Qw/u/3tmy+G1bNc1mnBlHZfC/7k1HGhyNOhHhdh+1l8LOxg/KpEN
yQ5WhPrUu2P7hLU7rtMd2N9PVSpUu5uF291Pq9E8y0zTPvRyEE/SSOUn5CvLn5nr9WZo9NonN6NT
QMVrVM1+qeFTRm+/5vPrj5i4Dc42/ULKlJOY5ntzWtprMR0aLfCwX61T5svmNUOm84+5obkB8Gyo
cXA125//VVknrpK6VfnFoazGPbP9FmLDNHxKpGPeNYwhrjzU+ZZFh4oBE6BuIEOIN5wsV5etA94+
PyiRzlwv8z7XRQsytizDXBgfAQ5cg6FcKEJJI9Cf3/qUkI5OBydJgatV43rloUUcuoxclc75dulC
IITJsRZ7k5r4e5dM1X8dRWEX2ogPf4FPheS5WU9wqLC71NSOYYn6Z+83eEJg6GF+M4nf7HyO34df
ALijgS7xOBzpaUDK2lqO107s+Vs/XuVkrm2UmCzpC6GVS9y/UZW25NRgSXEwqRdA+qlxPwWqunl7
A19AUHBTMUsHGcBHJ1YcPxzO1NnYu5k8KIWgbk7O/mL07hqPWlPd+QzbH1w7rUGO5tOdJT3jtvOz
5bOuDDcaR13eDLpyDmVQBO9Em5VXft15nN5+HHU5gKg/lJDjHxfwvLPnpfJQgFMCcG86aAzraheU
/T9L9vOR+cIkz1sbAJOf46U8ba7WxWvloSExwmdMzrR51VUd6S3cH2eYLMOI+A8Edjtgx8vUtWUO
SU1+blN4xnQjxeeaSedzNs4NGhE52rgikDumIiaTtTHfacM0f+wHt7gB69b9D+8Xoz++Pd0fGgXb
+/8rsAyJJqllDYrXdNUOcNLGdxgq9vsZfeorV+55pGRCDvgXFgNuJuRIx0v1PdU/XiIcosGSIf/W
EHnNnO/e3s7nkRImAYBRBpVbvnc65TH9vK+EwcVOvzu7pcxXoUU/K+5BJe66YR2u1JPX1js5tA1y
SqmiNjksTik/QbRRsb0o5GNb7XE2l2siAxfAL2wdQPn0q7gRGP8fv8URF+Gh9QJ1gI6DdAoeeU3o
pWZ12w5t+knUw0zrI529m2Fy6wc1e/UBFfI+0qVS12h3Fw4nkGomapsi8rmi55CIzPAah64Zo58w
0cr1ATlVFCZVf80I55ylTAoFfNsJIGs6MLW23fXXRpV9MDbSF/IgtM77UECnz6Jh6LFo93rpMtjK
s+W9X2FIHmlqqT5pnj9+Qp4E5cnCoq0UzS3xbLdQ82DDR7P/mg/XFiZPzjUKaohpwflnwHxK7qor
b7bUSgvRTRzvwSyX3Ak7OID3ldWNkVEa/Q1WSn3kjMb6/u09f+Fk4b8ETQObOWyu/0T4v96Njeq1
wY04HrSKyjIRlXVjdvJacXNxFUYIkDqZ10I5PP4CblMthTGI8ZCinhCX/djcOLMorpzfC3sKNDRj
2g0bCcPk5DvjwlfWYjtPTonQppXkX+2l92KH0c+VJOfC87ASJQy6URDlTuWKhZcYk80A7TCtWETV
UzvGEtfqK6ucX+o+bQuqT/6GyclpgF344bpfE/UIf0Sh2TZiqAM4RlnLGjFIkTfZql3TSL60KKR2
XiI1Gn2Zk3xF0qLP25w6VAP9tB/UkgI1bdo4m5fp3poq97UvNP0Kbv78y8HaQe8CjAhxiTvleH8A
sutyqEw4Jmvze9ki1NaZzRe8IbIrC50N8gl+LAILjqdDP/8kBDbtsixlZTpYP/TjVyFbC/WoCj0Z
sxy0DxlG88W+rUrvKUcq5SEdtC5++7ydPSnk3q2RAAQR4MLZtKDTaKBCIO8OQ1f4YV9Ya9ybgxXl
JNRXts/ZJmUpc4NJWGCKWPPkWYWuBUrzku4gg6mMktkzonXCqf2fHwg8AqI8CEhBKP5j1fVXAJkY
WE6BVmcHT5fuHmrZq4e7+k6myYe3FzrHqTAa5JvRPdimkYheHm+SscITSNh5cjALUEPYq6Zei5vV
jOxBMy9NHeErWtI+X5ci2S+WvzwHS7d8Qrsre86scSyxZ28wjrO7yqtw21DJL6cZl42C2Xg2XHYE
Mm7f/s1nh2nb1kwsAdZwhqEvHf/kAqvHzE587X4BkfAdDapBw8XUzQ6pLadnHO0yN2r1bvxX6y9C
OhjljfbC0sxsj5d1gwlZkibJDqXl1Kgk9Spqs7rb4dddXsNFnXV1NkQMZCLaOsTeDeh1vNgskjmd
7NUib8nL7xlUi5e1nqnIzcTByz0ojTK/XdYluRfwisYIfO1afRnGtXs1ht7UXiw0dex3KkuyuyLT
qjbUzcWtY8eunAkFHK2zaJUGWhDl6H1KZFV1T4ai0If/UL4Uz5OTgwbQK4h5Ya4tCxDFCkExoAJD
7jD/8RKMfYsq1+O1HVv3QQaNseEWeioxT9htcS+dpHhJes+ro2JsBF4rbm71+wFVXRT8m3WM52Tq
nEOwDMungGzaiLXOFb+H0VxeMdzGfteQlDmDXPBXC4QxI3mEeeC3uh01/S6tkD/hQOR2H3lZ4pTh
aKhMRanplk6EKXxzOwldYJ2TdDHnxvpR2Xm16XoU/YMwy8SMkrJqRQQlyJmRXsQcaz/CYMKxZs3A
cFTz6N/j1Jn8YBQTOPvEndqMkhZ+V1QOiyNui1UDq5HRKnqqvYxhG/lGN8Sds7rPjuhWeRvYq1wj
xwZRsHMzlX/2m6IdbsFhu/p+McoWN8hByfrVVnk77ADBJZ80XYFO7PEj4JEKXemxbjEL4533QwZ0
JXV+iGASHDAIwKgmlHZuhP7QNB2Xs5n+LGES4DqEbwp6XtqKraeo5PS1rKoBS5NgwI1nmR3ts1UV
/t5cB+NLh7TItF+wBH7We63S9mVWle+xSRv2S+b4+2Kp9DSeEKJ9x5u2vxnZYN53qvPuzGAKdqMy
+pdgmuqPVMn2Phjy6qWWM6B6z/u4rG3Nz0M15tPimuMQIbzH1oFWg7L7Yv+H2BGBRl/lVw/ZsW+t
BwS5x7yv2OOaTjOyMWv1tTbddN1r/oR3eptm6ecqlflPGudzEJo5AS6uW6+HpKxa+hSoaAMSSn1r
jhazT238SysQ2h0yFU1s1oNfYWBouUNYTGb/X7e1qODTyt8tB5xaYS2ar6ufpp8ZwTb8nwvIRjur
ESILNUzt3w1BP2LhtnZfmama320c877ywpKC0fzqvLfyzK93hdlM4GHLyqpiMDq5G6WdYR/GNU+C
KBOmeWMsidEgc9LPNR9rWkRoDwFjbVT5Zf7S0mAhhS5sXYatD1+rG5b21vVavdxVSNN/r4J2++xN
U8wwGHrlh26udXzrBgh+VPp+vdwJWHJgfpTef9fcrvzcr4FsYgo+KpRFo+F5Y0FRfFfKrOzDbgFB
E3W9GBjprnk1R7kxb+97liq/q0HkmZFf+8nPrMgMuVsxME4i8p3xo0EwqTBoFeNTotn1V0d1fb2H
F5W8z7K19qMEtGLw1IIOfgqSbjmYlWVMYQpeycS8MZjdsA6wVA99J1/mnYPv/YFSErmMQSTF40Rm
tMIGnpiLj3YDpqezx+JTOqNPiVdPJot7qtghy0nuHaQVnMWydy2HUEXSKNVdYQ5uDoNqNl97HwXy
SJam/IkfoKNQNEuR8El6cqL9wCMFN4Emu3lHzVTK2Gi99D0HUem3K6Pqp8HNKmJigqBBiB24emcv
YpniiocKwmFYBjvqFuGHc55O476lOkpDp8v9bjfnDt4lLaSTsCmmdt550lq7UE5zjpiz8BMz9AFq
u7uF6Iicthx8G2mg1BiBPuUtx0ARfUM/6AECQlZOPkxtXphhroDHROtMgI30tfKbXVJZoI7THDG1
Ki0MOwo01/mR2Ln/vuMWEI/jmI8/J7bQi71qKyLIDjPQSFh5/1S0C+Y5dp/NT3rvNXxTabnvi3aU
XYwASEG/2tXK5cbsQc3G3uIJ9diWiM48ynwBVK4Jg5sXEHz7FNRG/WUyWizT86xtv0rNBIZOHwDp
gB7k3BBKvCBg10COhkAhBlzWhbFUkVXlrWSe33sHu7BEupPE5zgx1ySNlBmAiffwW/sy+gYIXm12
6IW12wTNreB231Rlpr+6hNWDhR1ZHUu6pU/g6+0KnXt6LffNYuoF8cbuvrhibe4yTjsDdnwaylBL
mwV7iRKVrQjQGOddmYl4tn2MYEJdevqNvpB2ROm0GBy0YbJemrrhs6Rlm8oY49TSDcHaydeuLSy1
J882Bwzte+c/ru/2HT3c1b41iD19yKuZfgE3yvu9ErRKn20VtHboBrlM4qAUnOfe99Ym7vVh+M3w
3eUPtdlvN79VIAGZWsuJ6xZg7IOvPKbljoPnfQwYv/Fv8tzD/dRbZu23Jxb+ZzPnrz1SoUYX1yt+
74xNyyx9l+boZ+4ngX/QzVIba76Zmaj/kMPT832ngsaJ0D2Uzi3cMa6jZOx0b4fjXd3venL7b72j
F6+ZsqffhgasZL+CzFgiK9NAJHgSZn2XzO13ZZbNT4gXOXbXNXx7KPBmsa9MrjveXWK5O8NJl3pn
Vk2exbnRUvMFna1ZoY76FsjXdp6fbT3Jlh19CGHcWvj8UoGWXX+DQcNCiGRW0YUj0hV22DYtmtrG
WjxrrqWY7FiV93NY8+D/uDuz5ciN7Ay/ikL3kLEvDs9EGEAtLO5Ld5O8QbC7SSR2IIFMLE/vr9Sa
saSJ8Hgu7ZiLiRbJ4lIA8px/fS7J2nrt5m3wUwsaqt1P2BKeaNtCNNX0xEgIc5ixQhL+votoL9j3
jgbOqIwctWhdrtSgqq3JjISCAGdKoW6bO+yZpZ1sBTpbexxWN6HG0RmTGcWgSPzeIVCr9qTjEX7U
B8+O3bo3aHTK8l6ij6nSgSmQZE/X2Ja08YYMQYBf9qhz8f3fYAnhaKPqiUdh31sDWg8BlZts2YBV
vxh4rntzqFucHkN0ZxIg+jxNkfHJq0dviHtjtBZUQa5dxobl9x+KNKQv5hjWDpJYf74qPIs/7jJO
xs2gTGLW62g13qzKNm8tp7Hm1FnUmiUkzWyXvtyqR3u1ibgYlYMeNpr6zU6hJPOPSkvraVNm9dUw
izDaOZLavngKZffhA6k6ccdCWMcyqMw1Rt5LC5GotfNeINKpeZoVaxG3mRryhNbX/hKN6drs6A8J
nbT12EySWTlc4E5nnYe8mkdxOjZFtmCrr0HQ9GpXz622ukdjlSpPgvqcVZl3lvG1yWvEOLXO/OOY
BePXpvSDl5VDhut/VPCkLhDAkCjpWRl3xCr7mMwqH4MiyBeIKFj7u9Cya44zFNoHJpKaizebtH2U
RURThLdGE0IEJK6PRjOvOxoQeI3NLNo+CZocJUA0tx3+1sYhh93qO5dhp5bFbYTlAPpszis0X+Wi
txP2F+JLgEibKy0c6zk0Vps05E17F+Y6TEECmmk8tSaqu3ic5vpbk820K3dm1HQHySb04E2j6SR9
3XIIZlOATGgu6X061sOo7l1lKydRYyWevambp5iyhV7GFfGBJ5jS8lurNhGkBdEeL6UI9aX0ygps
bAPWiwPMqN5dq2d6Dpas96o4J8j1NRyd5n5ByGvEywKRmIx2PhjJGDCel+tq0BhGMaB1JLzWSErP
XtzUDcfSPvjUiX3tAlI+dgqfxGtFk3yUcPxml43u/Op+yFyeAWLcpjEx8Qm+LuAPT6toVPha+8X4
0bXtVCRWRigjYlYENslakzQWB1ydBeFDhfdZ6ih4saegHo4im1lF0c97286tq/FmLMM1JF+XkxMt
1TZ+xRJBTkMwRQK7Fuqyu2ANDaReuve6eKYR4MnOi9JAJVyWD7WiyTR2ddlr3mvTegJkd74rgkD6
/WAHubcLxIotHEA8+mcRJv8Au54XQ+JfrHPCGDznn3OsKwOI3uR8ORViFgczy6fPoKDWtStlfTc3
1JXEsxsMFAoV+XbuHlmOWT31b4Fb6iQMMu9ewprCGrbe+k+ER7+iEr9HXH/8bLjGOTDhKP9clds1
Wm+Fr50TUEKe5NpTFJounPDZVDHLe1bu7WUWUhheucNhmBDJ172V76ttjRJzKa17aIowGUXv7LzR
2pjopvlUuoU85CaJoqHJwhtvg1z2A/jAD6Dz374t/56/d3c/ftDxr//Bv78BSckiF9Of/vnX6+Kb
7MbuY/qP85f9/dP++EV/ve3f28dJvr9P12/9nz/zD1/I6//2/dO36e0P/9hxhU7rvXqX68P7qOrp
12/CT3r+zP/tB396//VVntb+/S8/f+uAuc6vlhdd+/NvH7r4/pefsTr/DmE5v/5vH7x5a/g6JIXF
ODVv408XY/3Wfv+HL31/GydexfR+wR2E0RefkINLFL5ofv/bR7B8wwOQ/X0WvIDItJ2cxF9+Nizz
F+gluA/qZzhUiSb5+aexU3/72Pm1iJ1HGIEiglf82x/hD2/Xf799P7WquetIzhn/8rP9R+YHQQVx
eCE/n3/OGICcPKOEvwPNImeDsxYufGg/Oie7riRKXqMJRNr3XtrRqrlx0DSF3FulM+xd7gJLmuxS
yEGuGinDLsYZ/rWE8rsQfn6H+GFNIm0/RLVrlImemJEHYUdPOs+2b3pYCJ7qrfPp5a7Mzdl43em5
+pE59S9dlf+pxkm+1cVb+1Os5Pub+qn7+Olxept424pv4/+BKxAU9d/+9tb+w/X3n3X+Lou33192
fP5vF531y5l0QBsKlwrVfxZM/7jojPAXtDRn2oNwDh9gzudDv111TvALrsjo/D+ATYKCnb9fdFb4
Cxcoj09k5YTWwS7/K9cckQFcVL975uEb47mO6xfNEmeQF/6JROUhk8mmKk7dbAx59cS8TvWnNhev
0thcV3teijTsMwuTAI6UdigPebSxtOfnX9dA4hfNxuTc2NFqvuB4y51JxY3f03QEIOLkzXOXTwtC
lsgtVnOIzZL/Jt9KoSzzPgjOj8W4IZd3tl+9JRp0+yJkHYmKhEF7oQR5E55wPwW0VgRpTSzw8uiM
rdekc6M8ELgNf8su3KKACTNsAbWFnbFXWLUW+xVY5nGtiIZNnUjkN341AYBZ9OLZcQcIvyW60+J7
7oT1cOjK0hQXbimM/sryCxMpgmt3XbwBFxqptWx0AgRhCzKF8kdP1yuLQG0g7G/ZkF/caenZD3O0
z/4xsOlR/ex2FHiMO9JDZ+uRTgEckmPlOkjRWIWfatSg49ElViS6G4r5LI+e2qWJeddB1uZJ+e2x
gehJiNWZUKqAX3RxLSx2frvtmXWHqambVHWYA2NXgK0sOFGXOKybDZNBJwcLhIa4LqYLp9UH1xl9
n31zMnyS1sOFxLf9JKtRWvE48GxXuwZuIt9w3RYaYU459a55qr1iuWBnZm6VlNZ9rSr8wQlA+djs
aBwVyozwRxWbALqrfah4IgstS46n3HbLWtIz77bL49qDtt7h+jCsPRnUZ4A1qpbWjslYbbm4dDs0
NyYjCdlivbTnfWPgFYxdVVUYyhzUGcaxQSPeg1lj1UpYvBDL47YK+2NjOUOT4M5Fllr5S7Dtoq7U
VVKwUegUR88wn/LNH28GlKLGwVSLWx00r7McZ/Lmw3uribZ1V9dYqVJYQvrJRx3ajJ44lOkvttf2
k++v/n3udeVLX0UT+zOZHJ9o8cQ3V1YBEdJGHQK3Enx2ZWRSXq+Cs4LxJXOCOBpddnLl9b5KN2og
IgRIVft5CrUgx130+Ucg/LI9rFawsDJnuWteZaVdjUldLkCQJu1o/tGn1bJO6UiLohRJk3HrG93g
xXM5F1ZiyDIicqSvxTOBTLO9m4pGUvnm+GevHmpYK/bamXQWs1nGbzRr5zA+SHEqLtfGuLN6b4Li
tXNVxnWLCWK/YEizwZ56/xUBLcJLRHIRKl7qMlo4eWetkpBaL6JuSo/3LMgLhT+4Eb5IujJ3+blE
YMh4w9b1NvI9n/XSGB80Ek1+7JRWXqQkObP9C6IDYKCmaZYYPEIj3yP2LB+irlEqrcKic666ZREv
tRyg4jj8ppkhqyjyndOj/DOQ8Qxp1WI53RuSJyZt8tgIPbPNul2gVf3Z6yrYraod2yLhbt0uz1HW
b+BZdMGxyKGGIEiAv28+70wB0EzZzzaYu6oFER/idXP9Ye/Ty6cOm4qWLDajfgrfWC6a6GTgFdM1
60tn8X8u99q8m2U9+k9Kd6V5m/XzWN+HK7CGjqsgo344ivTUdDsZEgP5NutZLxnU+kRbd1yQWSm+
L+h3Qm6sbdjYHfrWA0rxjWjzbkNRVGwfXi1N55irnLxEdM9he4wMG2mRUU2jfFzYH2mtzXQG7bap
rnoVlAKy+vdLPw2PlXCCOpW6rM+PXFcPTX7B/cnTm+cFdZThbonsrkmX0VohdRu+Sd2lqNcLJZJg
5PmNQc01glMf+Vn/OSvBdA4hCsnoprDaqUm1PXnVyh7ad+tzM3tOex9mdUSH+xThzQReC93+YrGt
KfgSFPZkH8+PXjxK1L0UZR6XOgjz741xLsgFRl6NMl4bjWLdEPbi7IVs+3ZXhC6mcrhoWQEWNS54
5jxgK5/aNnybysJ+0bNtGI9an9WikaXcezfz1UxGYmO9IUnCfrXBoRQ7El9JTcQ6aotnq7FMyII5
U3Yy23O9xQIaQ6RCeXN9g/JmnQ8KNMZ9YqeW4c7tfJ9wdXfOH31bWU+1aeH5YSkbw2QhsKKmcx3l
VRKEA+oZ5DI5YDrpoFd1tgC41aXR5Klr9Q3HSY8LGaDI6wduyK43UukO1X3vUo59cOQ2f9KdJ+Se
yqEBKqysBWWNs+YGU+FQZDsbWSOid4pfA4L6oKua1IK8cS6yuoO+YXY2WfOmrLdeMlm34bHUhmcc
8oG7J6nhtuVhXHMaHxeylwF7VAs1Q27DtsVz32Qd+J4R2bFo65C/iujqB5C30oOIYw413XnJD3PN
0ZEMrczzIznrw3ARVJ31BD1ouak1GI5/bY2uIuJD96FzcJx6+yCcc/DP9IH1ynWM6yccCyLZ2yYX
+a3S1owlMGiy8hTNQ389WzUmpHoh2K7m71jdrBrp+i7DtALubhaCQAKBkYLwDrOooxMew3CfD0PX
HuyilIDq9EqeO+LPmUqPbWV7NDWVwpS3rT+5ZuI3ruBtMbUmKa+cYNkG1/pQUJfgVEY9O0Su+CP4
COsocZb4uO/qEtdw3DeRV+2HJddPazNi+nfbon3UpfRfIUxkFg+e/6vgFcV6LLaW9yhYeivb5S55
lufpxhe7ihnwoW9lNWFJbxqeb6EkqN7OWgguI3PuraVXzokaTgByi6nK3xF+EYyXzFWLvI2ajYM8
tTdtYY6PhqV4q6NhxG42hVYW4vIo/Wb+tJSzPNvyu4wWLsMDcEcQ/YR1aSWzJdiK9gZx9KC+dUsw
f7iZxVuqz2RkUteVIdJaUW8YK3eYoGIZZCBevQFgVU5efxgbJFMpud2tTEROm/Z95oLbHiuvKOi0
0Agg4631/e7Wyh0ExyNsSICZrR323mTAOeILtFPuYVklztwuZ4sXXQ3Ertdg41UzqyHpQj9/o4XE
xPJQSSmPueyM4IJQ0uqlt7d1uoWPDPoHEpQm+WgIY0Qf5XTyI6ohu3Zua2eAZLNazVM1h0WNosNu
g0QUcvZ3bKT+mmBerMtTERJ+81ZQutPEk7Na3d1WOpW9QxUuvecWBrm+ozauVI8ehQlZgTG7kbpa
jR0EBaOAOIhQ9t2iDn7Hr4EZLsK/UIC5TyaAtVclesud8QqTTvlBcAioYl6agTjYUFo1Z7O06XAd
uumml+bmxEOdA9sZZRBkIP3LKmPIaj5lrjkST8KRtsOEXhb1EU2ne80JK7aEyafOYgO/4Zetrqp7
pqts4qx2lBVnOXbjC3IHHD+Gl1v7RPu2+xJWYSiTxetIgqpMUhbjBQd0lYyqD9+olEVjCVXv4k7O
O6NkuGoMHXPAzdeB1hIP4OhSp5pZ+o2pZV32BQERXkKd8vAKVCafgmGrzOQMlN5X9Wwvaedn7QaQ
12zEiJfd9sITcZhiHQmEiEhtsn2mDU5iSMi+3juFCJ6LuTYVDybXBeofZ8OLlWOWH87i6v7Q62Yk
4wBG/TP16kSILkW3iDOLWdn7MJfFh4iYFPZqcDiVzk0p4ZF0pT5PNxwqXy0PhhwPUbYOicR28tg1
HblHdLE434PaRh1i5jPBxYHfyyKpuxwTlBkUnO9YWLomIX1tO+YNOYEJufm6PlSmYRWcIZV8XuGB
28S0O2hbA/UowbFicFmQF/O9zLJzkEsRYGcsafAwDq6hoTjqztc+bRsGWfW/rqf/0k7+/xMpogbl
f9rUH3vu29/v6b9+/o9N3f0FJoBITryACGRINAAE+m1TZ+cmEulXZR95dz/Kp3/b1F3nFxJ5EG8h
+QMI4kj7+6ZuB7/4JMqz43sozolr9P+VTf1Xq9d/L+rgTGj9UB+DFpz1cOi3/ogOzQweuRjA2L1a
N9igc2PejoHRUjtG8IZ/ADwamdIh97Daa2NR6eJr6Mq8WolPmlQGSV6iSFepnXmRBEgme3unmiKU
uwLvtZt0q8z6lDr7Bnt2M4vw4Xd/698Ar98DXNaPnqY//BJIjCyABpT3QL+42v74S/SrORZVrT8U
2Ia+55sSpImuejLTZeJ+BqnfmE79dd12luFsV1nhbYdwtt13PDB1/pJBtDgHXzZUG5+H1upLzmPF
Ske7bURa4eqglsNx1JsCWlExa7DPVERCIiH6SCwWqpU85e+tYrPlY29k2BPc2unuUMRZzmFpQH93
7IjeeNh0xgN0YSHQse0PZp20W+M3SVQbgbfjRNVp0WzhkBQ8tO4MHBVshjaqhNQcSqljYSKXjLcy
U26KM934JHyygpIc5kceptBrP5wWkRBEhl0OTNDF8BLayG4vp2WNDpnAUJ6wcXEGBRMFzYnO4NVi
pYpN7YqRBSrtKVG2d7wIJ0nu2jsaMNcHHlBNFjtLv74YdmfmjPMk7z9uQ87sVHo68k/rMkP11FVZ
PBXwarvcr4v5INr8THWFkr+jxD0tCHtahuWVrzZgkvtFz08iYvm8Z8LoFTi4ZxaJKTrzAXmK5V3r
Im/WvTONc0UkWmSAUYwZIhNMIiox9NhmsVi1/D5gtwoeBbYFHqie12/HUJkauca8zC9eW9T1XoSr
lSf9wkF2pygarvbhYFQzYgQL8/mGmqxIXDaPkzdr4CbVBsFNbjqD8xBsgy4oMgKcSKfS7l86NYjo
gvga+34GUesS7HjT6ZwYlO9crcWyX6NVInzI9TLcTMLp+zib2drTMI+GZud42hyoRPHBX+hP304B
qa/EsJl1+KxG0pFTrV1oT8dT4osgrjqIa9Rj7s7L5na8MHIyjjD8t83wAjVWfnQ9jDEBiG5ufe88
udyRureVCUujgb0fevXNGnBiw2l5M+cfsHeYTOEKdTyOipQaMh6IdjA7LxefILLmr/Q7KvAs25y4
k+rN3NKiypAgeBnLzO0myRc85YvFi7lFN65WLNeW+34oDKJyWO19rotQI2G47JaBB8jgzqG1b6No
uWujwbTSIWDbeKzdCUlGiG3fSicr3DiwmoYXVajARGrJZblbkCZAIP+4FadJ6gK+vNS8RO/hInhd
usxzj8JYt7KMO+EgyUnQXormO0qJepsZa9TCXmNURdcxWnsiij4vovPZfAt/4Rtv0dK/hGM12bd1
dY7O+XG5bvaQec/KUrzpjYF0Iflx0VFB1ESE8WtTp/a4te2VqGaHu8Ovz/niYwipBMmTuoUxcNHr
3Hu2AdH9i9adSzsmTAo60ivHe/4msHIQrO6LMWXVlVcH061vgZgyHQj362Kg+waa774jrzOPWPvK
S5Hz1NWj7V2oseNWbvupTvPQ1owI7UeuFplu6MLyvW801c15vigTt2KV2ROGpEhBySZnhJ7zaI8p
M/MLy6ri0c8cWm7l+rL0YXDTBWb7KSLp+3wc5N0rw1F0Wa9F4SSr0QLVKSrHEja6hpqWrv6M5S66
GMh3vPYUOz6YVV/eOfPUq2QFKTjmpH4FgL6B+FQv3mMoyDXjnQJySVzy4af70J7BZiJegaSlPEA5
0HtjsPItmG8Tcr/4Q3d1lKdUixVbUkU5KYlk2RAKZgXrQ9VJQ6Q2Cad3TH2oHEImy8Ax1JMC+03G
bPROK3khSYiKoyMZYvbSnNyHh7UXQM5+i3p3a9Vwlc9dtQMfh96op09VMJU3q71+mKw4X0Kr67zd
5mVQHvSRtMYFsR3Zl6UqH9Um84tpUPKK3x6pQqhIsUAGHRe6yC6qCElOX6vuwPIuUGP0DiA2mU2n
zeWGLjSa4RgNi5V0fdQ7Cc013LmlpYd5t1Xs/LgMxYfq1uaRJzb2/T6LACoRRg4HM8rZOGF6xe0c
DVG1m4dB7r18bIg+A4oekB2FHoDi0JRXW+SiFiLJTX0Lz8s2McsFuADoePbWbZFztJrWflWNxGcP
IDN8LQrDNyn9MddHoi79g0mIsYFuwyYLOiA/N0wit7R3Xe77Nxvr3IVJPPOBJ4m6ambglPPkfoLA
GI41SeGv9FpNSQ7h3uwH0fsObHnZfeVoLMEyyHs7ll05HZuO0uh8owQBrUTr2sToOF5wrJsShYxW
vGNnSEF/N7rFffeF/sjMTV6zyuTpxDT1aUV5+BKaVfBKsslcpO7Yf53amRrxkpaDRJoZIVh5oK20
4LrgWxHweVmC/ESXZq2HBxf1WkpeBfyEjOb+fTWn8SMsx+GOJzy61pB774YW++mbBeL0qAgkSOVs
GYB22RZcqdbd+lSS8ZY4mR3e9yhO3wCph/vS8IsHHpjNboSC/lJZs3eJFM7iaYP+LKyr7dtobtYX
xcS1t8dxuvdgeZJ+nSJUhIQxQ3/k+mXKipbnRxDJ8aaxxfa0NcRNEBIXnsexUfb6WFFVGL10DJU5
VgOjJLOnstoqtgoZAmWUer0WVKy/VNXGzc6CD/SDdnveGVCWMolyVX+E0+wCScw4wUPpc/bzOAjr
BOXixnmCRiwWxWTvW9FoldiTy2FczlxEceu3TrCfC3DmPadB9YUgGe3vp2rDw04LQpD2ZlQjXx5D
kQzBOWmsYyk179cuHI/T1HjvTZl3p03wcI+hVxefQDK/3g7CCiC7N3ulipscc0VyxcJ7EH7SKJVA
euBITcDmoOMxl5de+GwP/NDJYgIooyJafPeY2e65innUYtwxBFVp555D/6xz9HfaZa3xbgdKwJQQ
rpOleb1GOvHAQhEIL9N+Rn4O8tVrggXl2vPstoyAlc9UdmMylkTqCl2EKlJ6SUaVjoPtGw9zUFhj
2qG6yGGUpEXpm4/J6rVDIP2qHNRodwqSK2lW1+0PHoABOLxlapplZj2Indzwlt/5TErFlZUtVsX9
jyb1lHuAx7wTk1NdRWU0Pher299zIof65BZzhxSPqQONU11wcqHh6b+rdfLqA3kekX0A91XdHisY
x0cNRX10ztEgh5IcBIgfIGzQhJDYjXn2fCMeHVI3Yzcrfeu+HtzaiotI6ztvDpqBsmKrPyinii4b
APRwZzPgjalqZ/O4nvcOHiaFf7kikCGDrlrKI+qU8sFWC+eq27veB8PRDaEs1sDf0B6Ck+WMwOKB
v7UakRvJT1ySaPXJI13Ky7nqnMtmDHsX2iVTVVLnEGCXXbNw/RtmSGZdROU38kPmjBe2cJSn7jYP
NxVnqEdKVAdyK4gnQb8aidjpTYaORTvLlGYGoxiBIi5uyLBaudlr0/V27DMM6xtjwJts8+mxLjeO
5Q1P37W0lP+ek3u4Xw2xJpnHtIWq1TduKkT0r5GVR2xHAgQwzgblQze4/Qz2N6GYJuKphQUZ0WSQ
4YdABCx3BCE9tm2ndDzrwgljr0Fls2/MbRgOSGhsUig3z7gyW+iGdFOeYZ1YfFAo90BBnyNdjl6S
R234DHaUp4WHJw3epAg/D44piE8eefYkE4qcixI51cnuYbuSqIFbTKTf8mMKp7M/A/u0V/B+/P3P
6iDARYJ7r3x93u9yU7mfnAk1uFv3+lBNUfnqFg7DPL7w5bs9WcN9OHQg9tkgMvdCITe8aG1nxF5R
m22VeEqZr9mYI8Wcf10CRG0t9tVaVZ9LkPtsJyOYir3eztEPE4kXcHaGKwxWlWyGBbKyD8ebi0uk
VssF5394gSpjuorGtiuTAfd5nzbC2ZxURYZJN2ikxkQQM7J9EZbcPitrVe7O8tX2GGgZAPBS4XVZ
e1XxnS7bboqHZQnvcNCg3KVj3EJoxcPCs6RzrrXQ41HauXxk/NbIB40gxpFUHCGyWQhFl6Myargu
IjvsCIsx5K7HFH4hevHd888IJ4rIC266mZDFMIfBkWbDmwx9ehQFbjAj7AVBLF75Lt3G/VDaMx6a
qJCvEVFcj/ma5TtiAxycefgREq/dwIrJ7QjuEJ/O79mMrTfuWVmeJ5WjtevEJlALgm4hK5Jr8GLJ
ztGpT4Qe+Ze8ZUQi+fy7C2kO03Yk8Dl1VJtWQYvCv+4kEdWa2DCHosGjtt32tAItHTgs53hlpwzr
IJgQSedowhCv3VEfMB7KSH4poOA/WYbtX9q4FuIC19hxgxxleltvXWOwnz3kyVvcDLO4tLpxcyDy
c3nwV7u9sw1HypirvcoPi7uoi2Wtx71AXfxpqa3gEOQM8IPp7LvG07dEuKE7z0Ynutrq4Hu3WMji
q0zgENiirbmEBSiPk964R7JcVWUSFXZ4AsGzLzh93sWc5999LAJHepecXchDtU2jzvCvTKBCJ8WR
WXQJQWroYKd6Eg88JetraIZmh+8F3Wfdc3Vy1kdtHjtOFO3ntfSfUdXkyArzMnV6XHDo6CCYWfyS
odTyrimKdiecWV/PW/3uTXyVXifjQvpOfemWhn1Em5kUHGjubrCM5j0skX4VwTjcgjr7GxNeJ709
DnLtHUTVTjduN473bZZVh6C3jJOkDrnejRGiBYPOrCBmCzE9ctqG/qxn3Zx9bTTM1wjM6eMNu/Jk
Epd2b4/t25b3y4nxYjpWqy+vakW+Gyol99ZuxvqzboRGtx8ihof8cIIvc7msB+FlI+OFDcMhw6iY
oe1JYLS5Pi8yQE3nuLQziTlt0T0goZ54851Mx70U2E0peM2MeEa2G+0mu9Qf8LIsLhZTDc9JDBCx
7IvqMBv++jWY3fp27PtenTxogzskldxEwt543BtbKb+bCzIPeIRpY5idnC9yYid0pbLaQxUEy9es
akMSxpg6uHtX8GasQCwoXMZgxQF9VGaMMEU9uiGFRwzj9J0Lk8g6dHukzWrWph0NO8LdjcrV+yGz
X6ClrEvS7IukIZ1gT4hq6e8Xw3g1FzM42Bqbl1WWy6XIjPxiYf+Iq8nod8wonK2yBOUNK5rXhhX/
Doxmux5l4FiflgltSsJzwat2PnxLvKB9/IIWJcMFsEQLcFRU3eVLN7x6ObHJbOdj97Qu2ZMcKdWq
F3JlLmZpcOMEFS6qJ8J9Gg+FhDKnBB3JfFe42shuVw/lg0YT+rk1a7lDJTIf1jGvtj0uNFhQxoE1
HZayfmAe3PbW7NhDHFgeog2vlW+kGUoQs0F/W+apkqlytt0Ks3XQTe0emDyNEHfG7J4WPfS7Edr1
hgNw+Koso7oTXg4inumOFWyb7WtYYjS7sM3nurt6viB3rLxHO7kPAkjCNEAI8hUXUL8mHL3RhSWa
ywrjJWK1TBwtt+FBgVj3GHRgKDPDukpaX4XvcjbXMfEQZnrpFKyKGcA35HRYTH+7DzatngdvXY+d
ssfpbpXVuu/E9Mpx3DyWYbvswqqp75qVTnN+24PCU0u8sV+pd3f2Z++0ldNmnvIgHOfdgH3rdZPe
8Bw20Cyl3ezwHZHt6wTFc5G35oOUZXNWD9sAaGbxAhHSH41cgRcGxmOXIWIpgcrWIzNzRH6jYzBt
syfD08w+Cmi1VResky0Mbua/0kpgpVXuiOuSd2nq0MgT/JghixckuF2A9UzpPNrrhRKu8TCWnETM
PB63gvNgBUqdAP1y+AVD7qVhuNeZO61XEAaG2Nnb1A5QIQ7dCVT2os0IPFXgf4ngexWT3Tx2Eoq9
Muir6PQCNte3rwGiCXil9cOiTwDNb118tmvMY5mRFekUeeVpiYS8rpDO3NhB/WkzmP5b3X4PutB8
8saRO2hsxva2JhYZDnj8PLmtKK6MsMWM5nrGaSCQ5CXEVFWwGlSdfYcpAQyo9cIcEDZQJtGXmSpV
yj7kA3fNRY5etm9cfkegvna4K7YGMBX5Mx3aGBvGp6DxmQAdyfoSr2ckKCOvZzgIRwNcDsjKRIo/
zDQopjDMT+vgqnTQ4pxOJ7R7abSYQVMWe/8OrUbzxIkr9d5vC2apbu5yD2F7DjygWUag0Hs59Jc0
z2QiJbzv7HIKq7nYkVe6IBBbVVSmwyR5zCwuNHXMexoCPomm+mdBsmcz8J8Rc49CPgZKdMmQAH9E
zGnspPzPid5Rn66nsFHmfzF3XruOG2m7viL+IFmMpxIprdi57bZPCLvdZs6ZV7+fWm3MLFEcEctH
GzAGnmlMl4qVvvAGE9qsEaXHGWDd0Sj7AFJg0Mzv7FSpvt0u2F/y4mk5gBFCTdZCFAT6LGLFl2M7
1tDWMF3/cMq2eI5d0Z9DWpTeQtEVPhJ2zaXI+k9KgN0XJtyKero9/HXLA/I/NqDYu8uHy1oL7UW2
GSmTRSV5ASYY+bla2BQQ3Tievwe5YQ5fKpQlVG5+lyWYFBXsa5IY7amxqW4Cx+mpzxDz14k3g2RL
74NembPHnlaofjaROFE8zKrq6UO5ALs7aHMilB2RyRXcnU8oReFQL8BNypQiBquGhxJZGsVsIzvo
WpBa56iJqIMrRaGrx2GgOud3KZZihEopPR10v2nGhHCjSUaUafzFaNM8Py+NgjGh9tK1UWrF2mNr
b/1IdIOBRsMKB+Bsr4DHQnDZ2lhrHOhsJsM5EIpVwmQI+V083B+7aIx/uGlHryZJFz7ySxfJLZE8
8fU61C0/SsKYcg/qCFhD453+RjcKXK6AgCM1Dj4VxyI6sxLF+goaTWE7qoIaMlPXgyj69PPQtXqb
TGetokb1jnvDbE9WTL3es8tmtu5DOK4ZRL5ognhZQx0jO55SwoesLtgu7YRHG9KBkzY/5nEtUIrt
gAQ6O6R7iVS/OL/8YFYdzWmpUIQgwko5o0K1DjxrnR50I2P3inTO4ICEdTX4MGSE+0des964BUdG
+hzqeqgduC6j5F04W2WEPYoIzbssq/BRaPCByU60wPCWG80Wm2izgVFfJbIbRCUgArbYzfovphlY
DUy4DNMa+CqpcaqJmyFo5aQaxNK1c1Ycmtv8hQDzyJiST0IV1FpjxGP147Q4yh9VBFn549hG1hdk
SwGAoo8KL+32AV8h3uWyGnA7HAOo3YtM+OpyW2hM5DZNncPAMkXvFOhX0CQ7HLGPMTFT6RdmaYjn
tulIqJo41udHxE7D9AGUH/9ukLS9p/rfxmcImyqFTM00qjsu0TR5VK0ZNjdEdVM5oNmCfnSNRiQi
oSDb4PBOThkTIYF4HD2n6RMgDvg+LvdUXZJvFPjV+cvtyV5epgAIYNFwjRhyMyC7sbavi0ZgdeiF
JoccjpKMoEPAvVN2n6t59WDFDfUAfOqJJYxO97H+zveEpfQ11JuqqmGZbEOprIS4j3xqXh2iJZrM
uUikTjW2luXJCjWDIHJxqCn8bOnwmW3j3g2M6FuslMiVZRHaVxTvQv27GZlVcYQDHBtQRdUgOOoZ
tcpTLsb+9yLhEST7DPCPHcag9hF2NM5mnyL0XZPsQjEwF4wfDrkeIB1pUKg83/66L653/30nbQxJ
MAV0HE3DTxPBLrHCsZsQHtQAKWwyk/qZSgsQC70HXXigQuA+k0X2oH80WzzgMhX9UakAwjzbbtLA
Rx0Yj78R4qsGntNy36MzIbxhTpLP+jR1Mz0lzfzs9nPyaPXo6L5TA7NIjnRvisZT1VF7jifHhr8M
CvLozCJJvaoAKUYtz2x9iO7NJ7gVSCXcnvFauEvOWCoBgdtn9ghyrm6WTCntzCyzvzoh+2qImHAB
2ihlEjeDSkD4hNLTcGKPlc/ZEE7x2SypuxKTk9Z0tYgm//YPetk/l0uAFhtEBp32/obFQI5+IkEE
DKdu5Dm/L5EP/5wAToah3muBdNiw5q9DPUCeN6XGuj+asxM8IZQQx1SbuhZkD41qRBpD0/27iEAM
+0muWu9skQrt1Fdp/jceg7QqAUvmzz3A8eyzOjoT+ZVscHLRVL/pVWt+MXvq9ZjDqFTvXv5XZTAr
ivXqoOBSFg7x4IWKk2anNlDYImVXhwd1aEnfzLZMxcGscoLFOdfQrRhpY4fHYBFxfM5LqeoOS4Fq
XUZQHvFXjsZ8zLlFum9uUfKXZS8dSD0H639X2H19JyxDOzm0/UkkzaAPUOIjo6XNGZSTjylVDaDN
zl3jvpgT2WpX9PRphlf2tQUG3x/NktznkCaSwAzy+DlTK0s7FrqWQVXtcsJXM8ssumV8XeUwaz3t
ppeFfRNc6EuZ88+aqXPBMfufiCI50H+oaP9/MMp0yf3734yez+OPv35cAoXk/+EnUEg3/k+zeLVc
DU8SSdkiLP4JFIIrhsKwhmgrvB7Ke9Ko+B+ckOX+n8qlhyIpVz93lE6c8A+NzDT/T0q8oRxmOhhu
Eey+BSd0mS+gOsYP4E21uBEEBM21rHmfCerpo2tA8p5mn9au/TFLbRDClFbv8oairJ6Uls81kQQ/
YWWs3jaB7TLU+Tk00TqSXITdhL18sdfvi56HqHCnlXm0geNz1RvVczy0kj6kFTuKXdtDgavixjfh
5sk/f/WUqboRYThVmEdnNGoPE6HlGNdV7SmDMu7M6vLV/DkrxJLkRauBWlr7XWkhPDzRMisNqfaH
sTdnz8CH+idN7n9+u61loxcGItoEO0rWcDmhPg+RsarQK0Bywr0DdhpQaVSrh74v6nv6k0MJ070R
IJCTSduZofy7/3tv/zNDafeGvYohbZtXY9P+ypKkNinKdxhD9di1EJVk5Qnat3JEIcI+BsDPdt6v
rSWUyl0aeSXE27XoGoIo1dhYjBp32UzsM0/Huo+Luwpa0v2rw7sBPLsMvV4mqJPdyHwW8B62tZcT
dDotnrXcAuWjw8E+ND2OHZYV2R+tJp3AzvMcRE4W+C646+egaoV/e/yNLcTGkfeBznRh2l2OX8QR
OnY4nNHUapJHvXSpcbOYnbkzziWB9Oc8dZrsAOt0jIXM1TiDCowiTNC3Eku23FcdVhmKY7VPVRE1
IECiPYXujSXUSccIkDSZlK2lUR1lSqnhgBxMVRqT8GhoQ8288WaHEsftT7g5FGE6Ws7Ug6gHXH5C
vMpV5N1y8ziN9fesqWw0DrLuY2Sm+s5IW5tFMBC0TTSMWbDLkYKBHm1jxnxENGGgUSVaDD8g1J7h
s7df8kmdnONoIo2qpoH2VA9q7t2e6sZxxCxCA4SKpaCFQvTlDwDSqdFZIJmLKl354gZ9fKQ3Nd9D
+Zu+9kQpnhO42d3tQTfuH3aoRr3CtGG/r7UrkcoDbqfzfeGLgQoPS9RuUJU5hRMGP2ml9Oe+QUSs
6uPm79sjb62sQCYO8Cx0DbLly+nmQzz1XeYgtVcAas+03jyDWDc9p3aVnS+7OUlaOJQ50BxFauRy
KK0lfOMFNGRjtYSZsiT3kzVpf1btYD1LFuqHIVNc6FiVYew9IxvT5PaBR07GDqX3Rez+1YsVxyiB
qJVpHIsoye5aaCleqwEEirUy2lnLVWbwcg9IYxMIuFhOkAut5kmLzU41lbHChqqkW2eQr4qlP/GU
Lgd1zqAhxfoZXSHrs8hL1dcS+y8FKOfOtbtyKv/nd/CdqYBwO0CpvfzeWEgOAxQX4wjYj+0cRF9p
s7h+HEkUZ1WrXhJhuYej/e9gGmDx9eqP23tr40IkROOHSPVm7n65KK8+eke6FqqRASixQANqUnDW
FqhfnSxjKk6pwEzl9nhbi2xD3pe8bHmKVhOu8PwbDHNkgwGmPKlxBXHIDGN68Yqzs5c3rikIlLK+
iCYBAd9qajA4qT5TBT1mQRYeSxvWqqQhjp+tsW/ug9y07moMUX/Y1Zi9b2RP6c1TNTTCXJ5TaKuq
vbom50FXMWfL2GOoZBx7g844uMEZmb95T1J8Y6pSMJNKsIWzK2H05SpWVTcUKvUx6HSm+n42ROzZ
AfZ1yYgnZQb0mQ6mGvopEFV4d1Ht357pxuv9enhrdZqqZlHCclYET7bcssgeneoWmNftUS636kuk
Tm1Ge0mc+W9rwUyqVWMVYXzsF9DcD0LPrV/pzQuvdNXAp3Sc7oidbI4Hm4EXxua5WRtAILNDPx4a
um8VTesBUhs9LNVYzjH+w40gjt+e3uUavkwPP0AKM3AXkMN3Vo8aOksBffq+89WqVQ8wnMPTsuh/
pJURnFowwo+GW5We1fehR4PV2LkRL5/Uf0bnddNQ4yfRehF+eXUPKIgNtDEQZj9AM4rbiIZRqlvt
A90UyA+4aPmUasSH21PeGlQmiexcaT8hmSmvLx+tDynwagmNCC3J70HnZ77aGomP8FL6t+0kKU3N
ftxZ1ssn7mWmUsaEN06j4njVbwggEDnw5kFYoSB4AEkNRa+araNaAyI9dIjvHNxQ70/hUomdj7yx
o/CON1UpLqwjWiF/2quPjMEKwlfT0Ph4LEa0xJXwqatcF1wOUjd6vaj3t7/v1lQ1GDvEg0yYyurl
eDYamgn+g42vqRTbpji0pRhgDW/Asp6gTNSJ7Ms2nyrw4jv3/OZUbaIW6Ysmq7qXQ2foUtpBxNKi
X5c82gVk/Kjrpl+Qq7V99Ln2Pq2m8xf+N0X7uawIJ3HB4YvGpb+6AtVBtwoswIApVcI9FbkFvgFN
Ue0Qmkv1tbSt2jlWyIDH0O7d6AeNJPcDxsXlvQjEDGd0tPcCxlWQ8fMnUUahykCLg9bR6gFKlYkK
2NI2vg25lPPlnFzsjT0AnSAfXJ12UKNbTyDFAOuoDf3ycRQnkIpvlJqWJQ5EUnSVejY+Z0Svl2th
x7mAbGe0/tSjs9u58wK/M3Q8zSrjncN1+RL8nDK2oVR2aMYSVKyWXXELFWVMqpJ5aLvPxqiXZ8Qy
um+39/XW5sIDgXI2ZSKZhlxOSOOli+j9dGj4abmn46x2ytRZ+6r2iEhMIArfFpr+My3ToXAOxtu8
Uh9HZLK26aR3/gRB/NSjbPGA3tF4P4okOr99bhbBkYXGkq6zmS/nRpeeImfPYmVZXfsIgxR3S9HN
BwNohRfO3Z5B+mVA9nNqgHA1ldYhhkdS2On1ndQ2cz6WaOX6dTOMpx5VvLsKUOURk5Q99f+t64io
D3V1qNv85ypDNSaV6kkUdX5XWrrXmkvxpWyd9H1moI6aEq9DFcjC6NBhcbATi70U9dbXg3RrIO/n
H0ddncUFMggiJXHrO7nl3LfuYviId4ImtocOCjkEC3jIwfc5jtq7KFtc9a6jYXtSutKGHwvR7X0X
qe0xn4DHPFqQ0JGHU6Lg3tA6yKyZPTs7J2kjHCAJA90uPQw4Uau7O9ChhukAPgF3p9qz60xPk1C1
D25RRO+ncOrfq7Ei/ojbGSFeiNh3t3fhxnWK9pwEFGjg0gE5rLZFhlAvhUza13aUQpSI+gBKfY3I
rUffi+p6tCAFeMCY3f0DgUHLa3u6EwcHFdqzmxXNV5q64pfbv+n6i/B4knfLiJ5w4eW6ffV6GlVV
DygbVD6M/e5kRyioRondPSwm0ki1OouvqZ45H/OmnT/OGJ7+dnv4690r327UpLBboIC9NqQajArP
3rKl4GGiC2HWqXuU0JCz3vaAeUoQvkvWYqM6I418e+RVlijPKLB1bm9ksHAKIEK7PKMLdRTb6GlK
8WWsOwhFy5kHSxVnMJDV3zYc9vvWGkPUDoIq8gVc9fdarI5fb/+M65tCgly414G7mDTWVrduhC7r
UhZz6Qulsj0j0zFUnbTkvT2X8/2/GYor1LWIRREDupwwp7gsu4ChUvDpfzYgF/ygbdA15zRaOwdt
a12RqCPspiGg2WuXmzFNTZGIofKRvkPhPYGVCOGls+wDSs/L9yVf7ENdTzaa0bWLouftmW5tap5L
bmAXvi8x4eVMpyRv59SNMCdJI/0xsCJE99UQEQCRo6pPL/iOLBaZCEeJHo1C24EXXD+kyGWRbFBv
eXlMV5FBEpi13elZ5Se9U7wLqwHplSWy9MfFVEuEjNO3h4UuQTfNHL40vYl1ojrMQ0fjU0G8AOvl
u7hWBpT2JxNAsj0tjyDcpnLnA8tdeXnxM6ILK0/epJiXrO9RUdljHLj4NlFcAtWZRM9zktvU6drg
ESwyNthumv6LE6uzlSgxMy453eq5GcoqgciYIrPUdcFZgMl/nkQbniZ4Bx8Vs7eRIRkyzRvDofWS
skvfWWCI/rq9tzYOLC8dZpSUamkjrGs7raMXLhBaBJWMQfsT0DlyOfaUn3SzaXbuho2NxPtMB4je
GqXDF/zUq7sZ9Jncpk3tg9gKf7Q6eltFoE9gYtTGM9tkqXeWdetOlDEmeY2s8Yi19U2b6WU4O5hz
UAOGoarUHRxOJ0i/wFwJ5oOKK+bvNXdp5cfUgM7QUYLOE2FgZ/6bvzIeJbaLBRWFS4CAlyeYPxkU
ZOBqn7sbNHPmNvTAJjyHRFBTW7w92MZuZqomu8qmhMZTdDnY4oihhlJT+ykEqOc+z8WHxRrNu9R1
P3L5h/6gxOrd7THlCVmdILynaJog+CDhlat734SZM6I1U/thWmsfxsEMPG7u/PvtUTauYWHbjCHT
cmrcq5klJb/cnDFi6KUE/AwX7CFI4/a42IRjSN7wZ4gz9Fl1xroh+Rfbl/CXG4Luk0AN+fKzFsJq
InOyibdF0D7lVYzdSjQgQF0Yk3a2sIzecz7cWEiiCNnJpNbODl5PtxvA4Img8h0bknkFRBk6q42J
RxX8pbYoBSDFruhv36ocTRCMsO6p7RurxyYb1EUF/s00bcg7eeo677pxKT7BXHO+3V7OjQuB3QkU
Uch9yre9/KKiarVKSW3iRwFRqqpTTQqzSrtDyVm1ymInYth4Rw1p825qBtESxObL8VgrO8Hmt/X1
BBmrxOBgkIzO9jEWkQWUvByfGihDPDRdMPnLPNs7taztH+CQ1VAyZB+tJmwOdsRDxg/ol6D4vQmy
/gnSffrC5Xyq0IY7mJMTSiWG8lvS6L++/XNLh3bTpYlKoLIaPemzRB37tgWqRYuoC9BYOrQVbelh
0KcHLvw9NNl1giD7mlgXSSAD/7J2wLZzKmymmbmes6T2XZxWCVZZE9oeyvSlSApxP0Q99iyLgnS4
kie/zL2Ct87kAg5SnOH97elfXVH8GHq60ElUA2jJugCtpmONnEnngs8cu+cGMw4P3JRxevsopIlc
gyi0kDGv9liAUcycjpbjIRO4nJIuQb56aPZ6U+b6utXRV9ZBQ9MRphG/fk9K5ogXhg6tAkYyXNom
v9cac5R6EOHd7QldDyWoCuoGD4mEW67rKFWI33eJCy/08LD4beRkfEWgzwbQhcvHm4ci2jPo1RJp
q8BELs+nO+U4PTmzjtJLuCC4qMQ4BoskBBA4lSiA7tx0cr9fvFkU7Gn7yJ4pjuP0qS+HMxsHvsRo
CA+c858A2AbfHOfq1CCgCIViVHY+5NXhZyS6ZzJbp4TCDXQ5nJbOoVjsSafrEkVeXFj1uyRB+1xF
fPdZhdD2APAHvFzQRsvd0DSKcb79ea9rjXKuLKMJih7UsMRVvS7j2HhigDvtdQ+T9bw9hloAUNZG
uf/XCBGH5JgbjfjVgO5LJyyvpf5rnWDCMAAvhjmcNggD3v5F8gFbrQBdN8Arqg0EjPLj5Q8aK7TM
NNyRPFRljd+dCo+KpgvrDyiLfprRBv0MiqT7EU2aubPTNpaeUFSjAmxhLW6v0Uh5a7VKV9OHysp4
fhgzYXm1Gna4TgjllCyttXP3bH16qhKUJuiboIC1jkTdfhH91OPeTBmNgkmjgZY55kvD6c2yHjBx
a2Kghnv6qA/eTI+nPdBGQhpZTYLm70HVqe7d/vYb55pfBBIEsxTdIFq8/PYgHPUcwKSKkMic3JdY
ouKWN7s+p3zPpvs6DpdwGp55lpnyO+/f5Vi6XmhNqDozWqPUHhInGnykR/DmHYzihHESMiHKUOAm
Nc4eSs0YEc1t+/YlJzp1yXQkOutqBTCLK+yhELPX21p9XwawBXSoTz42M5U/Yj2xc7tsHHcqibTs
oVw4Mha/nHOMOGNspabqCQNxTduM6mcN2slD6yC7oLVCIKaouPVHgCLTeFwIbY2dFd7Y5IAWZLhD
RZrynLj8BVgXUU1FecujJpY+6GqnH6agXb4Wk778GEsXEuftLbVxnFFXoyKNooLQrPWpGnM9nV2k
Cz1MTMfoQVL1HgRSQjgFWmaNQR9xYH0A3gsDpTfg1e1MeOOTk3rwgqjEOExZ/r5XCWaUmKAEnEj1
FCRlTmqG695hhr9xrtCTMA+BaTefs0oPzrU+4N43R//irSTAMPjgjg6sYP0BjCxpQCY2izeOqEkl
PeoVpRbCqRTRuJPkbcRWOE1TDAIzRjgp1rEkWqlZ6sLc8qYeyVgvrSCVj+z9JydCMDVEU/u3thCN
50BKvUszN8NKDAT+O1x7G3gvXbRD0blefJ40Qd0RFD3Rwrr0OVPm04CSS0nbsHoOkZq6I6JFX3fA
XqwogIDjiTTAMCn2PsV1YEdlinIvjxtdNGNdc0yRzzDhCJtwTA3k5TNzeFA4kjtY2evTRAj0wjhh
d5mqubrD4pnWdhUbJiKrhv7ZCWv9nNSR4eEhYXip9K7Z2c3XFzTDSRKAxN2YqJpf7mYlakE7i9BC
Bi7NsYKaFl8IvB9Z6ep0++BuDkWjjEKftMpevwVjhna0kxUYYmW5dnR6NIrnNrKPzoSKy+2hNj+j
pGFSosAT+4Vd8+qMLuiHKloUYMSRiqepT8JTLDLhD04w4KOaxDvDbe1KYjugwDTLZNXg8iOqOvKO
lkZ2p8919QVAcHbi6FbHDtLbp2pBPwLt++BcWlBR/sVEbWpdHE2d7H11/yOEniEjMfJNY605DpVA
mmeM1GdMTbI7+iV73ZjND0s/RpXakNfNdM0pAwSoNctzaW1C3oKc64YmeV0WFPdWXDV/3Z7f9WVL
YU0edlA98PGM1WWb5GGcaSnjjRYfUA+RB4pms3kal9w4hW6K4HhfWWiQuel9B6FsZ8tuTZfGJ2Uu
SQc19dVxxCkiF+jfsrDV7N4FgSnOQJpCivKu8bBM4V5/XC7XZagK20fFkwArZk7JugNQYfuGyl1j
IXaUNM8ZPezPSmsJYscu8ETb2TjDhnvx8eagpHLwHOCTUrK43L0CganMRErPA3Fp4G8pymOUEDxV
zhzczcpQn8cKVaq3L6xNWknOTuYH2+5yUG1KhFuPhem1Dk4Axx4ZrRPuuznC49Fg/Z2qiPMeVS1O
AcfEBfJJjR19uf0TthYXACClUl5R3nK5915dEhjajgseJKanBh1ujZMY/EVTAq9Sls7r+24vM9oa
jzoUWRnPCMXw1S3hTk6W5ZQWPUUX83cVbaYTaM/yNw1kvTi0aZn+eXuCGxcuZS9wArJGYIEeu5wg
0kwV/gxCoFegITwbzfHJJOT1Q7v/fnukjalRKsCUiXOCfc66tZF0yDlAPkeGDJh1guBJuZixH8fo
MiQ1Ij5vHg3MNYhrohJAW5q4nFeZZsq0xKqN2pSgjoVw0cFGehTOKEKNbRftmXFfz44bCIoMOH1Z
N3BX4zU10laWgpfFhIDmyeaBxu1OwbgzSUY86oZhJwh4wYNeXgM4jYMooeFOCdFeywdX2eAsiINB
oy1m/ftkxM53Z2nzj/k4qO/URRi/58hEfYigct/HVV+n58B2o5Oax+MTrQiVRkOBK4kTOL8SwJLv
3v7+16EQLyr7CtoUgTgrcfn9XaHQEy+iwLN0DE84mdVRn9EWuT3K1lfnpBjc/TzkxPuXo7QIYMDF
QDcwTkZkHtsyvrdz+0tuu+19p3Q7O/j6EqQlxwPjghnSwAytzoqg90fk2AZeiggvdFnMyt2gxBU0
xK43Mm3UZaNiD0d6fUApCRE3sMo8cJyeyykaAoIvQuSo26LiddSWHN2gNMTWGsKLd/trbszPIGom
RAEJJwttl0MhlYduQtWSF2fR9NCFtn3AMqX0lwzt+HRU68elRFbt9qAb8zPJDbl+IEdIQPDloMkU
TXTdrBiYnQm2Rc17IKt2/znvum6nf7w1FL1FG6YtBwe/zsuh6twJozTQIwrqmvi7Cqy6OFhwBTgK
xpSeb89r64CavNCMQybIv6xOAJmfNWJCHvs2Zk8/KgtJ/XFc8P8c6FGd1VxUPNTGHB0nR2++q31R
+m0RloU3lqj6dh1PDQI+/dc5HKNnKb3s3/6BLxHn6gYxKYYAouWUqpQ6Lz9HmWXoASJc5k/DjCFB
o4n4IdYr5T2eBpJXPGbVIZ5y/QMaQdW7oBnj5xYpqXONWOBzLcr5PfKHmFsoYFInFaNuPByb/r2u
RMVvuqlIOwyAfue2VqadPfNye69+umx+QYaglE4DbHUSUf4qkcbsIr9Xi88lJuT3iEpHkiYVHfHk
UPAiartz2lf6YbTT7qzwqEJO6J13WaGHPpiRaudrXt1E3HVwCekF0knnP1cBksSIFSOmQ4hxovYT
FmmLkqBBBTFFy+eTqQb56fbybQ3IceEBoHElCzuXqxd0Rakgr4zKu9CMOz1qxUPVY8KA3Wx5Xw3R
3n6+Ojxw3RgGfC7FM5y05J+/ioRQZe8NE/n2IxqXSAxBVwGeAB5hga+9cw9dpUqy4SdHgY4gQMCt
viVBr5IgT2och7E2G5Q99OVvTYNZSGG0p2efqnduroxeUbrtztAbs0S4giyChBc86Dr+UkjG2ryq
jeOk9I4PTQslcPrWR8Po+0+3F/AqbWEEzh9lQFv2x9ddXIF7I6UoCBdWPC6+EtQ2FYpg8qrcxgvE
GRE2yefyExr0A9rl+R6w/LoQzPiYIHCEYAzQJ1ptoIgRwQ0ljA+lB4FnFRtvtx2Su8q2EhU1w7TG
7CJHxPkUa6P2BTn/+Tm1q/ouTIPxePtjyMEuDrT8MYB6oFRSm6atfbm7KlAQmh3Cfgl1F60+1CU9
bL7atx9SggW2lSMkQ23N2VLraNADuzSOYPmHE9boeMQDWjwgKe56yJvupYabsyJX0yVbVObDl7Oa
IYjYEzDmo6CjcD8WYfHU10O28+2unm357UgaJMiNG3EdempjDkwEiXsEc0XwFwLspIGxVfyZ0jRR
joDljQ/Iwdo7BOeN+wf4LRk+lQU46sYqM0oI/jRDKqrHWmd9kyLxCBNalXpajFpL/E40e7Wh7RE5
LNT2KGavYXaNXg+YRMPbqZEoxfEMyXA1ROQoFwsI9QSBvrfuScGzSC5GERnax7q1met2uugF4+m9
rpzNxOnuaTeaO/f49eoxCj1GkCoucdeaSINoNg5ZQpKhkJ9+j1594ovGnd+NVZ8B3EQ4BnF9tTV3
cITXH5OgCw8Tg5PABWStHn+yIM50z1EwoBPe9UGT3BlIb+DHFqiPppNNO9O8vtMZz6BCY+s2D7e5
ej7ouiOc0rqAplGW8w17Ku57V8dGVEO4l84fZTgcHQ8lMmB7wYKcyuXdwtCQShAzcWzwequ7ZQ4N
ZQRHLY6mnqIt3Y32cepM3W9avNVmMMmHUBuaU95Po2fm+nRSLEV8Uk2wu7c31PXjIpDjoppB94mz
ur5xURYMKivhklO0IfWDGktxVevsB8tEfuT2UFvLy76iLE90h4DD6uZBbHhU9ADViLDvTM+uBO70
2qzc6aaNf1/bjTvR7uZ4eK3B/afA+aLG8To6aDOhjWBG2U5sLD9Ucj5gb2VPPasKQ7add9LfrU8J
cISTaUrNnDWyrLdGi3QBEYfUwT9KUxOsSjFy9HtN32vOX1/iQqYmwPCJf2hxrLZP3CqpJQqGauyw
9xGOHDxRIC/39gUDu0ABkZCW6vDqfITjjPVYjWjUCMcXBfHMOkQI4iPTmfxpD9he3h5u69YBgAS+
igYRH1Gu56toLqDpqVe2BrG1bWsirEQ742OqwPbE7bWF2X1stcLa2STXEQ9lPObGKYAqQlfqclCt
mmn+2p2BHrAGOlpJ3P7DNE/9nWqPJCBFOTUfHKXOfzGQPnyYUnX6dnvWW5cQxGFCDN5L2Nvyq7ya
NWous4vVnXHEfwUHPBwhj3lfx2dNcd0v5LsVyUzheopVjR9vj7x1PqjVEuDwXOIavVpeMSGSbY18
byer6lNrdDXqoiUyZ2HXHfoWbejb463ls4hfAePgN02rweEVW4tJFZmpppYaciCxY4oOOlq1sCXD
3vlrdEh8PT3P9AKBkMDKPQtJOhVvTiwD1Wkov2lBkUwHI68q4yCmQgv9cqpskqoYM6DD1JcD8vBR
No5HB2Ter21saX9nFJ27Y1EjVnwH4j9tYSgWFVUSy0p+CLub/sDOt0BlCefUCKfZpcfWeBmqHXjD
xhaT3CAwbdwLhF2rfd0hvF0OCwTxGn+jU5RaWNRiKeJjiw1PtO4LPAGt+qhTrTugKbaHG7rOqQmI
KM8buL5LXPH6GLuidSszcPCJWFCZnYXR0dexGvX7mGktwtRJ03/uNECpB8NM+Rx5LPQvtTZjI7d0
sfGtdJBC9qqoqVGLxePrgxn3dXDQKW9P0uyQwBs0FzajIa0XuEd47u4FJBtXK61hME8v4gakBpeH
JJmXHH9SAjsba2cPO8nsM4pv4YGEfPZv79KtoUw6xqAS6PmBu7kcCrHRqtI4kOwbYJcsHa0arV14
NbJupym8ceFJbtB/hlo9iAXSghpyZgQBZq89DnqVfVtkanQgC8TqBUTrdIdV4nK6PcPNYZE4hoRC
nYL47nKGhhEipxIzQ6e2huJgGK1UGh77Mj6oVV99c91Y8QMDE8Pb4258WbqnFLqoPhFtrDvRkdMW
U8TvOaqNyO9SKY1YdU79FOjq938xEqJZpDLc3tw1lzPM8rLF4SwlY47sAkDwZJ9co270Q25b9e+3
x9p4inkZ/zvWKmidinIoQjSVcVPO1M8DWji/V7IvfXuUzW+HPhQ1FYJGcy3xaqilgwNuhbKHtI1O
ptr91GP3iHR9sMeV2hpKY5F0ElLJvljtyrh0rTQAUXgUFY4zqBXlJ6A66R1WPdH97Vlt7ETiChoh
tPBIE9eg0yG3p1GPArKZuQH0hJbFSXFG6rrVEJ7TpNY+4ahs/nZ70K0FA9smNwZNLXLgy80Ro+pv
l1ijA3HJ2YvxAI1XBzV/e5Str0h6TUAB1YtFW10jlE97vPiYWts0+m9hU/yoCt3+ZNXpv9jrTIUg
BfEpKlyr5RL2AEB1mAT+DkP8XJo1r4gehpW3LIGys15bkyKchkrHXUz+shqrkooRqHELTAjHzjNV
YHddT1GznOc9Eu/WKhFMI+si4H3Tr7lcJQweRuTzuRs19HdPC456Z7sL3ox0pJYnObswrflKbPrL
UbA/d0YLRYyj3TV/EvXVPjauy0lnQsfBGoK725tic1KyNipFhkk7V5PCZ302KqenPkGp9AnDF7Kt
ILMD1bs9zta5gsH/n3HkOr6KKeWLo+N4Jo64l9sn5Eyrg24gpW3j9oAkhps9YFTh7tQON8JJEh/S
aFoLOgoNq0FhtWDyWCwM2kI0xaS3jX8d4rnD38u2n7POKaud/GTrc5KfUO0xXfRuxSqwSrS0TXqV
rd8gG3vfLdUfRajqO1nd9iBsEslugfy/ei1nZ8hH3Wqp8ORD9+DWCVB9HaO4t6+YJJiplM2oW121
uTTcG7HQEkeATPETyjP4PWRx4xVYQcARdh5HN/j79pDXE6PSolPcAf+IYvCafpBonV5pI3s/Iz/w
XLOyPmmDcL7cHuU6vZH1HI3AX3aGYb1ebkVcHvQogmgLi8TOzmPSLo96EjvvCvxKjzlOH4cS3Ykj
dj29f3vk60PAyIhkUlDmsoI5djkyahHVCKychXOK/INQRPwroOb+ESHW5l4YQYHQPqDm24NeHwIK
SbLyKDG0ELHkR3918qhuYqLC4YN+NcpUxnTg0dlowJvdt4JX9PRvhgPOCUPopW52OZwWhxaqPXK4
0mqOwo3dY8AD6k1J933GZ2Hnk27NjtsSIW0uS+BF8s9fzQ7jG7qiC0c8HTBLl7A8z4owZdEg+n9N
+1zZqedubVF5m0heJIHIGhmNlDKcnJDMhdwqxHTCHO/UyDF2WrBbGwU8BoWpl8LNugSWNIjhQUEE
aeK28TsS3/GsjEmC2PLY4XFXOx7UucK7vXIbU6OLhKCIJDyClFjtTkC6bgchW5pohuMjDoGR7w7c
MrdHkXfuZZkR7BepJyhnqci9DoSN2rbyLmOUPp8B2tpFdIgNq32P4Ff65mSGOEeWUPj/Uk1d9+JG
ClGDlXPQ9UQNPEVMycGJcGpxlwo3d6PojxNGRTsvwMaGtGjTy24VW+SqAVjUS2xUBQ9dZPS/aWno
PNDUKn5VlBE99iBPd+IfuSiXn1PyZUFa0KOix7lG8dpmTtN2mdECw+jrg5GMkw/p2D6iDBMes7oa
jzhx5Q94CuefHLwfdvbM9WpCjiB2UOnRQGE1V9FKFg14r8420Pw8HH93rECtPUTAc38p57Df+bSb
g8miBQtqQb9e5TX5uExqvxQwguu0OdcYCj41y2ydyVK18+1des2AQIHGcF4o9JRPr0TjCwVzAUyQ
ci8aMyyvi2HyVY6E7yb9/Bh2E264ExpIU2RCDFamJ2Nwmg+3f8P1eWRculXylUI7Zg08AEWDNd2C
Fg5avNO9iuG2H8ZLtHNfb44i31oCTsI/Q370Vxco2Th7NHNyb9T77g6zX/jrtPh2Tv31qZCBClQa
WdxjVvrlKKJrJsy1KaKJlnK3iJfhXu+G8CG2xjk/aGXX7izg1rS4w6hJQxi6Rn+HRotQMnACb6lF
8/9IO69euY0gC/8iAszhlcOZuUHB0pUsWS+E5MCcU5O/fr/Ww67IIYa4WsD2i2DVNLu7usKpcz72
Wma/HWsEPO9v0d6yHDAh4Fd0yW+5+XhF6sBvixIoeLkMiRYBBUC+QG/uqaLwey06snf7LvAFf7En
f88vm4X2DaQhFvacWXmbg4f6AjHr/JBYVcrIpvut9+IjDZKbJTJSTO9LAugo192MSKghlP5FBNur
0FsTSe/BO02m0z6YEnmuJdURbP/mkmOPkQCqUC6soTd0ak5cLl2fokVkKHFyiduaxo8BvIFf2R84
r60yBHSD2DJkG4FDwuz0JhIUuMcKIt8i6Npx9k4oOkVfOUvivbMMI9R1SVHSdJvz01wM3rmpPeO7
mqCa5beZmr7pl1j/jHAjvKJzCiUukprUkcRIX9ksi++wfvD7kQz7QlLfPWh2O3+ggj1C2WY0wleq
9iDQ2/1y+CwaMLywdEvXh6OsoXkWXKcgKYT9ZlKd4Wwh23dxu0458MQ351B+OMwAyJAso1scwiAc
Q0yk3kFuz9+syS2/oxs8X8u0R6EJddV0PJl5csR8t2dVIsQApfHvzRBg6cXElIYogkrR5rO3iJr5
B2ROQhhzLkWvqMD0de18/4rvfVWKJQwgw94I2G/juZYsHcLGVlChteAha1N9DjoIOKkTlkdA7l1T
NHzAmsElSH633sBp6WYkVHnfehBhPsojDVIpUxjEVL5f64/ZQBj1IHgHIyALT2tTEF1O5uSaqJFN
SGI7dNWC0erR5sni+GKgK/Xn/a94+55Kg8AWTUYQoITYoi8UQakNyUweMxGhp62ZlXcB6Jw/Da1S
vZmipXtWRNrByZtV/yReqyMkmlYHL+rOAcIK0A/m1mg8bAlcvAL0YFW6WQAXgxMg/FgFizBrH7nW
+Z0Xeo1vF2Z5YHRnV3GdxISU1Xn4tuiWrugZVnRN1FFQZD6HUBF9WjSno/UCUuL+V941RX0K0mHm
O4jL1rvalCSX84SpqFWja9fl0WV09eFdZ7X5650NiB3JKirHnW6a9LAPjqZRKpgaG09Ki7sXBUKl
U1W2R+WOmxCX6Edy2QHrhdyZFG69qqhIJUwpzCCCKbxAjTLriuhye7JGz/vbthpxHjWoU1uJWIBU
6igt2vuoALMlVRepBIWJtfmGiMhWQ2S5W6n5Pg4KzK21qp+0OhwOCjs7by0wU4APskOAE9h48MVJ
46awhjxYjFFlgqytX/IQpqoqbEsEQ438ev+87N0HCqdEfzbQFkov66UZA0USOxM5Io16/VQ4VnOu
ar28wPuznDKtKNCGTpsD1yMXscpY5Hb+YnTz6CZzsYwou+WBCI0RCuUin18Y6ravVZk5j5lhxBcv
czSEH0w9++v+gndtU84Ce8HbD2xyvWBXE3M/6gvpiuiN56VUe5/IEMRkZ8Snthy+ZwhqPQ3CPgLu
7R0iKseSDhfGVvAma8PeXJaukiR5oPZL9DCT+35OVQoIuKsjWOiuKaK1n8+kpG1am6KylZdS54mR
Au3DUqjOSzU6DCwPanhQpdizZHh0cslNJG3/ZlF8NGEyrZcFYOuS09ItynkSZX5OhdNeXr9xDI0y
9k6wByJxczNK6oKpreJuoAgtH+cibVH/zIuPTdMqV6NmYplHUqEJ0IrP9y3vvVzUIum3YN5hck66
p19ibmCnEBROFp5uUbRA91Lj0rRq9+jONqJtrUAo10ncL2MTo0ety1b6SI3tIFTdu6k0y5mwwi3w
am/WP4dJJusmWdCbqfc46DFcfUiPnpq8/K658GXTyjmidbtJobioEmkiiQHJQ7ddqTrR0UKsZ2wm
jH8Ksxs+wPvjHhTU9q4kQylQF8k6BjOf68/bF9Es4s7LcK+DeF+a7KeLTvCF1/KbE1r1cmp6p343
29BZHHzUvYdFyj4wNwdY0tmimKdyhMaoLfLAHPW2Ppl9Mp1Fl0UPlpW1X9K+dr+7XiRQeHYRo+4W
Vz1SZthz+HICHxwG9B5EJZvFD1kTQz6aBTaP3In0GWwIsqvBpFK9SUvzaOB/78bKF5ToHUA1lf21
vSS3tahXsGelVo5om7cEWmOnlxjVxIMbu7c0xn9I+qkOcW03ptJWOF1SGYQ9CJr7XuXajPKH3UNu
l/N56hbz4BzdLg3/Kkk86ZpRXdy28m2z1ZYwihD6FdPHqO2Gp14l0MxB8bw6oAOCQUlG+iJ6I9t4
JJckXx4SpUGR1sN1UrnsQOXHS9GO5sEJvSUNkHAP/qEbLZ/prd/zutKkGFwQsSqJ+EvvsrHxzSGB
eArm+uVlpqn3zyRyceq8IaEpbg0fxqq0fR22jksxTdWBN7z1Q/wYyZOKS2T6cgsozFXFMfslww8r
Sf6pKq0pO+VWZz7YE+UqPyzq7nM01GV0EDTs2qXCAtOwC9Zg2+Yd9Kho+xGJQXhQ/0a+PDkDPXDe
DBalcLJtxAoHy3i57/n3ThTTHFQJJAngDdjeo/dlFk2VBeakoX64TNnFSSf17Wygp/EbpnjV4MrD
C5Anre/lMg0Rfynb3IJuvFhusnBjGhshk/ZIf+r2XupgNTjAvNgS3L9xOV0X99ZgYmoy9cofM2bd
e2LcoIki9QG8mf74+qXJVwuEDbBQoJvrpbWJPehl3nBbSut97LbVibe8vLh9vBxY2lsZiQKnQ4I1
b96ruUwMV5lYWW4nkpuIsYWlKSJfJEn30udTeQCiu30fJUSEqJmBDLLK7aaZ+hwpDrKpga01zWV0
lO5947b6ASRy7xQCe5F0/3KWfdug1/SKGn9RpwHUpkh2K5p9tjJaXQM+53x/q/YW9Ksp+VN+iXTK
xOzLuMeUW2Xa+6wP0ysE3uNvXGXyKBqR4PmZWN/E4IKnUIsQv4E0LBPPXtm7b8MWalFrFOEPh47k
qe4P+/I7Z0PKjEj2FfwW13m9tKgrUdEeUVChi/ZPGFK6KRbDQQOD+bOZmZ7Xf8mfHNtASkn6oZdZ
mwthpUI83EzgAWi6C2rC4g9mpF6newaDNGCyn4Uwon2aFdsD2HqobcYNVoaiHluAwmF1ato6/SbQ
D38HvPSoI7FzFplLoK5AJMpN29bCYOBzsWjIsyjaEyNg1smOYziV00PakT1TPHgUFqhn8vpt3NQw
qLWg/ZEEqpHUfhSizDJGWo8vpnB0/9jvPbKyjslEFbEK0e4mYzLijGlvnG6QT6HqI12i/a2Filn6
YSLZVXL00FzECYJYeOo1gjXpBANKfi2HsjxNhT18v/979pYuYQkqx5TUassiajJrPllKm0DKriTv
tSUP3+L04ChSoyP8486z6tAipVtJq5IR0c216BC/soulTgK0UtC6dpr2ktUDWOs4aUcoijRUWzNv
eXjtAnl9AAcAN4J5AEaz9e2Iddp4rpoxdNUm3lkXQ+tnAodgpUl6kKLe3nuD0WLgYcy+0wm2NxUO
IP1OrWZJEhRiyv2ka8YzgDW0Wiqm+j0Nbt37S7t1oaD3ZGWVYh+L3OZpTAqDEush1F+givtCrbc4
MzeoXO9buT0hUCc55EpcDlrMW0jHkAk7Z649DkQ/GUHRpA1cWR0SO4i/+PdN7S2IWVYSMzirbknb
pxKyuVJTooCIXQH0xqTyRJk/uG9F3uZ1TQgLVIXR/+AUcprXJwLOUdqCYyyCEkqqD2rrpRfbgneq
JTe8ZvxvvhMp5Yeumd3XHxAecaqLREOy5bRJU5g8d4SHcmzAC4yUS+8Nl87o5n/LJUUtoszmg7O/
cyCJhuR0g+ygMHSwXimiS2Fn9dgL22IGQlXlqCgP0aOnN/PVzpnpPdjA2ytO8kCkR/8V5kb2cG0w
r3v4hQoi5C5twmvN0C4kp4t+CpFef6JZZT4ZyZAeBC17RplRxYeR2UMyJg/wL5HEmBlE5kKIgMn5
8qxng3N2OjSuNHtQ3th6VH1I0DY7CCx2bgXg4P8zKj/9L0ZVvQUjAQCCTqgdnqpmcZ9pQk2nts+j
j/fP6+76CNMh+edm3Awl91neTmPNeUUcd/6haROyGW6ilJdEn5WgKzhKZeW8enqMPJBBRK48tWgo
XjdbaUIqVIk4F0FmMaVC120OBJzkT8SgHvU9y329m8EeIRpiAjKR3+xiPSweolmlCFJnbk6EOv3Z
hIHyNDmpc/AG7zgAUrufRID0vXiL1nsXhko3Ipwugo7ezfMC38K5DQ2GjNI01bQHuHCUa6ip5dvK
QPH8/mbuuDjae7IbRhmGosjm3GS6SIfGWybeu+mlQ0npvWjM9NN9IzuHEx1lJo/hZyLW2JZDiJq0
Eg3XKRhiQ9IrDsmV570OsmRuDvKSncPJsB89S+nYoCHYhDNekmVz5eE93ZLufJuNCxVJtXwqLPp9
eZ12fyrFmB8Y3VkfpAeU8KQf1Xhw1xs4q8pCaSaZAtsTnh+XuRrAtd49pM7U+fc/pdyP9WPBJDdj
4gyoU36BaWFtyra6UPMmxv05kck3BSDcyWRE6iNVvCJIKfwfVJZ27YHaBIkD+Ijqx9reDOKinlri
IXO23KciF8nbOI9q5o1FVPxovKE4MHh7IFkgvVnJ00bSvO04dW7cTEJbxkBr0UiJmrF/TjrRH7xE
O1ZgnpMAI0kJBEXGellxvGSG3ihDwIFltBkYxBP6ROWBU975eBRtGGUEisOp3BaMltHoBo1XNRhj
YzKIqKfxGk5R9kVph+R50drwoAqwsyw5JiWZIqhP8c6ul1VZU5XQ1B0CrzLVa+2Myjk+HrK/vWOE
rTQioCWXdrZI5cXVs8azlyHorS75I2r78Elp5wTPPGmUkwfnD6hN2oMd2/uWMFAQpkDmJFPL9dKS
RBmIV6wBTFPh/oD3Nz9FqRAP8QztdjqKI+qb2ztNBkbdUZJ0Mh6whWp2XsPMV12M6EAVCOXESfPU
mhwYqrdHMN6dXaO/ArKJehujmNvp4XlIvaXrS458OTZPTWpo1ywmJbnvOXYWxC0GDsYlpoa4fdAW
K1VaV2NBIszzP/S07c+pWaEuGB+Rq95aAi8C3pqBemAy5tZn0KyKnT6tiEVctX1vdqr1ySuKRWc4
sfHig2X91PFce0Ss/dwliJJxwZvXE7qtMUE0TwRDElcjXOClhOgviev48FqQXi10WR6GqJjHq0VM
A/vPnFgwSJWpSgpbq1buhygT/90vitWdMq+vPk/TPP+tuF3yaY7N8W/iVg+gXgMT2sNMidnw80k3
luD+Bt1eK2YAKTBAlSE5M7YokZHBhsyIkj5IIuo1fiyK6nNG2yhiTM41fEjWGcLypoN7dcvxQkhO
dYihAghaOfKbx8vD43ZFXPfByIDXFxEuCqzHo7Vo53oY5v6aDJN9MaXG7qWdGD6359D4T3Ha2vaX
LDa9Axd2e8+h3SZ3lBAOONa3et0ijvJuosMA93iXPHdkyuc5ytGvGrP+OUuc6OC92bNHTxrUCK1x
zqy8nL8EziZS75mW9gRfhaWfCrhxz17D7G0MdtIf0M86eBNuLztlbvTIyUpwMDcPajfSVskr4srE
SRqwDi03sMyOouU9K9JV0rGl546rXq8KAVBg2oAxg7FMvWuFBO6FllR7cGJvL7qkJZKkhjzYxCOb
4GBcWq2KkJcNIt1NztTd2g9m2GS+yh18NTpEmiJGZRicRvAWQ5DOgNlzryH8R17Mt5Zi+lY4iLES
kosHO6yiP+9fxr2lQVMB/RJ8l5IZff0Ba7jXmGQiLq5N4Z5aSMlTXy8r+MsMO//79bZkIMLxo3hP
yWZtq1PqgQMDWdXcmfEzr194pviUvR2VuTxSmdpxMhwIYlWp3USgsFlXK0SJJ4hI3tRBfVCE5/iw
3VV+DQjpsZktcdJJ08/3FygXsHbRkJkQG6PIwbsAsHy9wFBrhNer0kWLZgCsmMQvRTYNUkzAfZlh
DHusw9G5dPOofb1vWf7NW8swN4MrAuhH03dzQoUXecuSs41DQ1EVtjWoR/D/k/vjvp2940J0DFeX
HEmDLG+9Qjd3nAGKLtKOhQpxQR/Rz2u3Ri+2Fgcfc89hQTSEHd5WctONKRoI86TMIdRmXD4/hVXu
UqfQF6Ru+2xn0/jX/ZXt7B2hJDwxMtozwA+uV7aILEErVianpaWhEwpCc0i8uvHHZdEe5h494jge
PH80liOitZ2zKgMv0g6uPSvehHygMzS9aDPiiGjJmJM0cqQJErACht4rX2kRlr5wanG9v+CdrVxZ
3XxfI4/mZZkoNBiQ/yBTmM/PWhSJU+0NR4Qu+wuU5WdJGcqxWX9bFq006oxTE2qUXIRpz0BZKmoa
A28wmunTs5tpR/oW8i/dXAnZVICsWBJvW1ucpBNWAiIODRbATIUgOmqjd+G0vB6PzZNKJ1JGVGQI
W0rSXEwqBLIJz5wXfe3z1PmYL054aY1BPxo7/Tk5uF0R9T2K3QRQCCLKz/zLEw5xQbj0FQgZu3OL
91acD49jFJpAh5PqnSaE8k8/t32gd073BB909dGYsn454Ryyj4tl4dn73LYQ2LD/iWIzPBFpdP/R
a6X6mlsz0nDRcNRt3LtVTNKRotH4RuRrUwkNo2mp8pqXU48XSTAFNXjeAq6sABkF8DhX52golzN9
feXgIb09c5SYcYkq7pjOx/bMTXZv9ZnjQGOl1snsN25Wf1BLtZl8CvbJH9oyu9rjwLhPdGD49l5R
jlHJ3iiJogSxRTGMowFkZKb428+2fVn6xnsmu8/9ZQzDV7tITMk5Pkid6SJtCavtXg1tIfBZ6ayU
zPA6Yx0o7WS/t5Sq6fysM45oi3YXJ/NEwCGAY7Y05KrStFC2DDyrvTUFSeLZlwIZDT/RW+3hvn+6
PTosjr4qzD1Ayjk8m9MeDnpqwoMUFL1jXnp9yf7NlNJ9j2Bvd65Hhv2snkFQVc2OIPq3Lw+W8VQ0
5yieUDtZWzYio2lsjzs914s4eZkI31QFL10cTpAclFndvtxf6q5BxJZoXVPxArK6Nkjo2sxeImNl
12meHUb4/LxKq1PRCv0SJ4CD79uTb9nakbhwidLBokkhM9jNp41MDaGXGn9cIIP+lLTG9ORpMPDM
KD8F8DPlLxVgjms11otvLu33V1s3HVlPN/gBdEg2iWyk581AT5D8zzbpK0cJRVvfKFx8mNf2p4z5
jgsjZuXbNBn6s6Y3R6i1nUO8+gHb93ZqFK2YnD7oG5p4tEfAkPTF+KazxNGg0+0jRFBB64rfC6CV
7vN6Z4WWOV7hlUOA3nUXQAdpnlQX4tb7X3RvQXg7LiSVRLhitwd2miy7HpshaGxa9uGMo5nDASX4
1Hu1gAZFCKrotCYIVyTZ+npBCX9Ya+YwBGqGZGqomZlfTvAU1nOhnmLlkEVqb2mMEhI4sDJivk1Y
NpatqK1aHQIri8oHV8GRxn21vK1Bap7uf0Vt5xrKmhvcHPQBEaXangtDdkFbfQDzx8gy0Rc9bD+b
FecHLS1v8dECti6oLs/lddYZ8z/HcO+8d4fYKui0DTAMgZbQhjMV5uolm0P7jVMlaQwFgTUf0T7v
fhep4AgJn0GNXP75L7EAfTeqQXk/BHrStw/DCD2VaONPSZR7B85pp3BCnIhUGAQDYAIpVa9NidGN
vEbjs6hV3V3arkKkTqGkW7dpfW7a+CVlXuqKbI7g7qruyfWW/omRrfZgf3a2h99BEEG9jYRg+/Y0
M2O4A0R1QTXkHiqryWL5ELfZJ1Jbg3nFyHl1ssM7Z/OByQYIXbdd1Rg1uLpIoykQcTI8Ou5IvXIc
KbpZoXKwth2PzOAA+HPcBXnjtt2hFhWgvHkag9I2UCJgRuxxSYs0QGqkDxgtBCLTq+NDs8RLYBTJ
EfJy5zRR56Yah22Z1W1O/mAzSptULt2WJFKf3Nz4USC+8+fYHl6yHYdIOgcIkltGJXgLx26gaCnV
JITGuayN89Bn9aclbJIDUoDd9QA0p8iMfhId4fWRtZrcjMlNxwAWqeUpXabpHOeJRtFUqQ92bidM
oVYDFQbzLoC8tzFY43hlQQdmDCw7Lj4PS1c+5aFnfNT0TPfHGmmqMtGEX/Tm66tSgLwppVCX0oDa
eRsX4CicKBDnY1DkjRYwckOs21TpeY574yBg2PUBks2PXhxwHjz/+oNCbgzfkkXnr+295qJqRXQt
yrQ6iyx+6Ssr+2O09P4NvqgIRnvJ/MFzq+tAbnTwtfd8AGE1A+bMKoOV3PgibXDdxq3yKahm2PH8
fOnoN6laLr7EpQlgOp6hSr//LOwkEqChmR9mipLerrG5G+as2/mS0tT1mj6h4z8aCFPZzrM7I7Mj
UCA7KSF8UfeN7l0TubE0wqFbJXFef++ZUcJBtwa+N/mTn9tC+WjMVfrHfSt714TIWh4gQjEmyddW
nNRILLNFBc/oI+schmPlL3PWvBN6dTRhvvsVOTc8IxSOADasTXnRnA4oe40BCscQKGohI7bJMFZn
uCD/7UUxfs5V86gEsLc+3iuQFJwYl7drbdQsNGuwq2oKIOYQHMqhqwJ1sPV3Q24dPch7C6TQrXI6
ZZdh27fL2yXUp3jG5Whj7D7aVp8kHxsYpK3PhpCvVFTBlmvpU37UGdq7E6BPKQvg0ng9NjHmtMym
2UO0ENQq/PQRQXxQj91wGRJtOoMpPGLoOLK3id9DLRRGnWIvqfs0UJsxPudNW13U2XMv0WgcsYrt
7aKFsrzslIPs3ZJXSD6hcZirMVDAsH1Bcg+F7CE0hzOq4MlBl+TI1uaYGoLx/0wHBgAERT9Ps+U9
lTP1sGqOjzD6u6YoFtNahqSKFuL6cEa90cAQCQDAqAvrcz/0ySkeC/UMIvb1M3x0eEFs0HaTOfW2
JJGNnjJVOmezUlrvCrude9VbUAAe1+Ny36XsOS74cBBIlNg3GgvrVfEAuaWlj2PAIJWpnUu+5yin
EI688t4hJBvgtEPPBPh647riLKHUbroEpaadfDCV3KarYKVPtWNGHSzCy9H93tsuKdzKLCS5KwNP
64W5iMRDWBMBmCVCu6j2YF6aEj22UAz6QeVj15TENyDYujMoQmc3KvUlJNBV5/KcIRr6iYMxUBOw
0gNTe9sFOpcWCUVSMsfNZ2xDV0cDOBkDLxy7x5Lc7kVRDtUKdhcEltzmGaXruwUrwdC1uDE0QkHF
FMU1tQsEsOxxqPykqrODN23PD4My+19bm33qjcpwUwcAA2wD+ZVRJvfZUYT7vc8Z7FTU2AlSRst+
49TTr4NlAXg59U4ZJP6SjeVp3TdDiouitFH9W2gtE1xR74YHUcHud/w5hisHm4HbrM1YeZ4O5cSh
Z8I5TR+1PDKf4qjr2quagTG9f5N3jTGHJbEaEoO8eVZaIF5VNNfkBGNnhr5RW/HT3LcKqZ6Gl/d/
wxqAAPgp4ShCknu9NA0CK3XM0p8wlOqdHU6ogwjjKcoPubv21sW3Q1YHzJMcCVhbCrXU0RRm7MAO
5VGgLmH7iCTI53islAPY8V5qQO5BCkmWDgf5Jvywl6a1y4QvWCN19UURMAs4lZ5J5uvkPPa96pdC
yU+LyL/c/5h7lQxkGmGhhr9FKo9uLkFke0pWTGRZ8Ggvz/aEyHdlzdU1HUYY3gfFuuaFKf5o6jH5
Cn9S+NxCjricYOvOzlVcdVc7jYxvajgU9pvcjst/B2Oc/7v/I3f3QfYG8OFQhWwPM/zjdap5vH+e
OlkvaTyBrs2V6B9vTI/US/YeC3o0oCwATMpexHrLrZLB1MbhUSpDD4Ja/MPF7mYY/nWwD6h6HQ1V
7y1NQluIdEEmADld2+tLLeEpETzt2QybWGmnX0zJgV717u8kgUwU0kKTuSeUl2tTXN2YViVLs5sU
SQZkoNovUGqP9impkRP5DZ8gnwoXOiDGu7bpVyUFBpnCIPTT0vABEoL+odQT44SwYXy+fzz29gwU
nMy7QK2AN10vbBydODInqsSjbOBHOhrWojSpoxVRhrC2N+bf7hvc2zQqm1QNgGuRMGz83Wg2vWsk
6QB7mak8RrkOIXQ5xguXtA8PHqm9ZxfqOVgOKBzI1GS9OJJ5p5pNbFWjOX7MMrtXAtLB0TnYrx07
suPK6BgjjPSkNu+So3dzWUBWG1iTET9axdyc87Ap/rr/5XatgAkAhkOeddNpZaKnGBEephZZdF11
GatYf4wSffKu/z87m7NOBQdkIk9gADRL+LMraqBbcXLQv7uViwABAA3azzNOQ3ebb1iml4waQrBB
rRvx/GTnldD8qs5xS2OTZ1/VPqm+T3PVDg9GlWskI0PMtL0JquQ7ula6cVZnq3vU1EiJg4Ke8+CX
Se7g3nSn/9aWmqb4qhEnL31S5noQ1iXFhVaD0PTd2GaldIOzMfpjWBrLaWCONqPMkJqPbkcqcW6r
bPnUznl7RBK9c+HkuB8sMSQkVM02JZ7JnoCOmUj5Rq4LbUCRzC+GXY0PZpWW0PTPR/NNe6eGcJBz
8xNOvu0kZGFpejV8EAHkuGnhT5Pa+k5f10fp8U5ASGmOyVpCaQpi28qD3jVFOtYq3Z62ZRBNB/VP
tKYGVV1o16Ut4fAjLTo4qjvORE5V0ICmAEl+t3kBFjqLi9HzMVU4PR6mVGQfO+z5zAeYrw/hKYd7
svEDIwJR6NqXDDlVFVSwe45rZlEAK7IvBn3hg1hmb7dkC0DycsppPnl6folwa0UfdSUqado1qvIV
ZOmU+hPV8eD+Fd8rNMqwhda95PPmEV3bsbw+Mzvd7WGgTgY1sF0R/THmqJqfyjKx/266iVmYpu2i
6e3Ulv0L4u3zj9S2Fe1sahk6J/d/z94+Er5R1kHtiDmEzaUAsVinwEZxOQa1qyXS9AcQsf+VWn8E
jt6zBB8c4C05W8GM3HrhzaQKNVxQSHepiP01anS7oJjNhB8iNHoQbO9dCbmX5BCUxpguXtvKRJTl
naF0gdYpjvZWjxwHMOOYKtXJhNo2++ilipv7kP+JH/e/556ToYSKl6GjwmOxCUznLm87DZXbILZU
pEbmPkdyB32e95oX2Scm0+ff2EAaogzZOjRHGZdfLzW2FNdUlJEwItczX3EUB2plmP1rW68Pzu7u
2ggw5QA/1bgt6UKO5rWZTVYfVL3ZPyLjZJ9CKx6vo10Pj5bkQL7/LXdPDEBemOBADtDqWC+tpSpM
ZIuPMbsxfI4rxUBCx9OejFg7anLsLY0GsxRHp4gEnGZtaoSrqB9hDmCEuLOuwzinp7h2kovThf2f
CvYP4paf92qDUGCil1qBLBkQUcof9Iu7IfqbYDllCqKgyXMqxsH1/F6I51qUS+RPRSc+l4s5/20o
DQ8rjdv4o21k5dFF2fvEv/6MzaWkPteZEXX4YOSzwIzP4CZ8wRZsKHH0Gy8G7g6ky0/ahC0GJI6N
EVkcZmggbBtOiVlqoDjT7tK0wjzfPzh7vhwqYHn/pPDX9qXX1CmFI40MOJ6V7JTp+vSG0qv69b6V
nx5ru4eIAFMVoaAiEVGbPXTNthOKGJiCrRz7nE7afDEStwlA/TNqbLvTG8tIqzdxCT6vKoT5aGRR
f2XQtC18yl+iv7TZ4DDTQNHlCva7+lSGlvXYkz8fxOM/0e83v9WS9PKwf3LQN++1DotiCd3YwGhZ
2/+bRc547ZZSU+n39CYDtR2ayUXmdONV17P2E/h872tsGtkFbd70e1IbWoE+pdvVQVtP5cF+7Z1C
mpikkxrbRVK5/pBlDW+QRg0caGrrJKdmCt0HMJvWt45x2wOnslOzwAAgJDoK0D9s6dQrappdFM5c
PMcgQRZFdM7QKjktCdAcCJP+6ZnPfqhFcuQ9dxbJuBOwYggKGIy7ufFttSwEcBR0xzaqzn0juOhW
SlAXaIZwswMPs7NOmKMZ98bD0LbdzqKa8L1Oo8ssUhq6pm8PkKuX5uT4U1OXb4H96pckU//SxdQd
pBe765QUb9Thee23WB2nq5gfzRlPokw5gTSxinMDteVVHd0jCoY9L0oVXmKoSc4gOJe/5RcvWjK5
NBtaw0UvjeShmQfdL5168L0UqWOld52TFnbTh0jBxShTgvSAMb9a1gnLtDCZ+oX8jQRi68lDEFBx
T+sLMbr6eXH75o1O59ovh8N23/56SdlAbEhZiq0Or+OmDah8yrDjoinvrTKyPjID5j55E+opatxm
/rLMTlBAJe87xuyc3TQ8ejJ2Yiuiqv/9DVvEq8sAB+kIdPK13rVfhUpT2kZz5AW+g/JpEon3oUuL
7PU5ALEpzWnuDXnO9tZ2oRcrRQF8ZOzGyYdxQ38OCVsPrOxEAXK0gZYVxQSp4bI+ThEkrQCIsaKh
6vApitMqPTVm77xbplk9hzGVmgNvtPNSMfsr26rUtmS/f21RVZNuCDuVj2nG8+IXXqtWvh575r/3
36q9S/mrnU18w8hgjKAytUg6IPVlEkV4bmqQN1MxNQcsYLtL0kH5IGZCcrgNSHMtWiLVGrgPsCIG
KRIKJ2aujyqQe6cQ/lXYZTiKiIxsCky2AXtlnbJVg0mYH+mhjH1NcR7mtglifO1DMdtHw1i7XxEm
H8lxxn+3bR7XrmDrHH5WdKvySZ0htO4tpMgQUYgP3PfuUZSFA3DPkFdu82ttATbR9/St7Aou9BI1
Zc1fXPwbA3d5EJVd9/IbJ0RSFBnMowD435zEyYVHOhLETEZjFDDLjuYpLUT/0UA+8/F3TBGfkbAA
Qd6OZGnz4iqz7MlpHfJ38TxXQeOm7tmpjKPB7b0dQ8AKpnX+pVQtX8lfHgizhUleU6Szaqrmz6FZ
om9IelhvplILP91f1d65l5G8nBGHoGT74JLH984wyXaSmrqfGKHO/1TgLjg4F7sLogxGVgs5HHn7
ekG9qjBq0vPiUcVTLqh7NP6UtfXDVKrhgW/aO4JMl4BihusB/sbNiYhQKRGay0Ne50N0gWtdecjb
NPu0GEN7gaYrPHAce1camACLkhw2fMb10lpG0SPUCkgQTNEE9aB67+NICN+l6nFOYiNGq3cJf9zf
tb3vyX5RDQWFRMSyiYvtVKlrgUZKEBWZ+4kx/wmB8KF+DicY1e+b2ovIfjG1zUrInbMmqym1qG5c
iEsSJ8q7vHKU2ren2Ds5vVW8FU4JPBJ35wX3je9tJu8mVKbEDpTMN+dmqdPErBVw2lI76C3Z5vvc
atVA1eflbaLHRzrse5cBUBdTBrLSA759vZc6aomwwk7Awk2VYSHTEhelU19P64TIGumdnC3DU27D
vz4cCd0npQ+GKNYeNbdG1CY7pHXaO5ecR0lNRxkCKNl6LXEIhxPaX5zLZZjB6MzzOc0pGfetpV+M
zEDVI4aa+v5+7X5AgGt0SoA9AZpdG830Qk+jjjIh0L3sWvfIUDASctRc27OCC+bYU5IE9bE5FSEE
IIad5DQ2RFEDI0BfZu7D4nx/LXt3jHAVzhLQ56TK8mz+4oTFwgyuNXLwUzg6vyRpKXyGeubIdzL7
dwIqOabGpCgvi3YDjIV8Px9sChpO7VqX1KoKJmvco6mvvdtELIpnNBhjJgBZr0iquqfxoDIgpPQ9
TOumDASs4loXWfHoOFV0cHv3qsZEASBmJFgBm5t3jHaeCvCCCUpkk8FoJot3zZXEfmMqS3yeQmD8
xlJbl2ZJFb/P7BK1OjO8Lvp8pCW/t3I6zVLeA4o4WkjrlffTOOm5M00BbaXhH8PM01MB1AX1M2Qo
tCg1/3r92YHPTCqJoHDMPMDannCQ2Bh67JV6Xz04ZlydbbNuv4zGPB1gqvcuA51RCZ2AQeFWRT0J
Z9ebmGuLRetdIq/LPk+IqF5fvyBIqIiyIA4kkNwsSMvz2NAEo1B1qCt+qaVRMCsu0avi/cYsG6M5
zLJxciT5ycaHVO0Ug7yD3yu1+9BPrbDyGy0cP+XzNB90T3Z8JC0E+ubAdqDx3Bbcu6yjPOZJKrHY
si9G2pX+nNfTBZa0lnEGxz3Rlj2iKdx5UKW0J+kTrP1SlmB9NsZwSHJX6yfIF5T0m566xkPVjsPJ
6Nrsv9loFyZFkw9eOBgHJ2XHodHWA2lId5vUf9tJr4E/0M1jPnBUEv1C5/6fbmytBzWNDqKTmyNJ
sUgOP8ppHVOO6q1X+D+cfVdv3Tjb7S8SoF5uJe297e0S24kdOzdEJoUiRVEsIlV+/Vmam/PaMWLM
BwwGAyRjmmJ7yiq5h2k6Yx2Kbp2wzWoBFBjRdH34+5b840zvo+B1w8IBmoRm0OtRul5LVO8FRvFu
PudA1txKWIUcERw+dD74zxrn+3AQZAAHHfsF6dvr4ahIZuMV6mtjV5anIHSmDXzKYc4aJf/1sKFx
iNAAIlS4QPAmvA1DVnQwyTipVleLO6fVsLV25cMV1LY+Csz3H/WqwIqhEPujUQlh3t1L5vWswokO
xUCVBsxh3r0kVFYXJu+PqwyqCwKEbw31Fn2pUPyu52r5z1p++/DICSGCCjIZCoyvhx8g7zUyC/DP
AMGjAypl+kENO7cUoVhrpEbjy6wfBSl/nIN9UDRLd/w+noK3c1ahga3YQHW7+x01Foz04xjA2zNh
hB7/vkffHQo5NwBtKIRj+7yeX77hybVZotpiK7aT5THulhzBujLF+sFj+8ddhlkheIDWJErluynP
66F2/6oc4A7VhhXdW/YJsS9xJ91SU5UG92MyZfegZXSPf5/hO2cdoKMdL7BnkUDGvh5W41cxM41U
u0Qj5ApWj+iCjtP/4Tvu00Kyg+cbcOnXo8yw5kXqi30i/SRPSRbEbcnKqJ5mWh3+DxPaMQK4wlAi
fWtqS9ciqFKCCcVhoR6SAYcU1bQcckN/H+e9rYF6EzCceOygm/52ShNK3Z1IFQS+2HAoNf+9uArA
FF991Fd6b6SdnAfRPkwItfzXHw86w1WAMsnY5tFWXpQArdSaV+G155n6r08MNiH6V1gj4B520Ojr
oSg2STAXqIxkis2wcp7DU7kteEttKi7//v3euf7REAHhHZsCHJm3TEtsAeYhYi5bOuZO13YVIb+J
EeNd9mhhskYVpXr570OiOQDE1y4B/Ed/HgZxCcME4YFqZ3YAfTStuV22OoJ39kmW5UdN8veO9P+O
9yZSWATBYnrYg2YuSptRTUHDl3i9LB1JoNfQdSel+4+UjvYlevsioJSBzR/hxfvDpkTiuc5sqGUb
B1IeUBMPG4GKypURm4HQaayuKRQpmmTJ4w9O3p/TBY90tw9B+ggWfPFmugXLTK4MbjAJqbFLQbek
nSdwPjwV0+ewn/VlEeOo/H1N/zwcO3kVJQakyODRvRW/q2IAV7SHQAP+naAPIYPzgjyijqEQ8Z8v
MexW/INyBkSWMNzrw+FGRGbYy2i0iiV7sn5Z6yUjw+fBFOqDw/GvyP3rVYQQKLgl6NsBZAEq8uux
eJaLYMPMgMjcJgarCVvyWgZj/yIWOYIRCKPgRtuBTo1bInsDuDke2x7UsxhvFWUvOekhqlCmgMZ+
cPH9+WIgqUZYiIsC1Jfy7cHVftRDn+b4DEHCP3MU55oQViuPf1/XP68HdJqAjYCwNUoE0JR6/QHg
FzmJrkRgw8MYbHEWZDW6x9UX16vneJ7KD9qH700KAyJPR6UAsOl9m/1PsWBbc5NqVDjbMp/SowEF
XH+CN3n+kbbhe9PaCbTgekLE5I/qJurbcsPG0SAfawiPTZ3oa+BMaS0rS2+tCz6q6P+pbwgWD5J4
aHQDG4St+2bXQtYpRMkNu7bkHb1c6DLepuM6XuTYXoc1zYK+jpc4uAF7JP1SrAQsQohp2RviKvfS
55VtSV+NX7ks8ys70fJqsjz/nQ5j9qh0l8JNl9MHoSKG9pX+EIzz522G3x4GuntxFjIPbxkgBUHK
nKTMgIc7yaIOqj6811sszgnMN2+rYgqvZbYmz2sUVB8kl+8tFYALOzoNwR9kXl9viRX6W0vpE4TW
U/rbLbS6rTYtD6xMnwzwvx9VFd8bDpAj0G/RcdwBzK+HSySrSGiYbVc4Ff2UQbZcOLhgQAsiKWs3
pB8Vd965OP8VNStwayKIeVvSZzJP5eQDA6GO2N92k4lqVE/TS1XOH4kOv/MwYKg9y0MGgNzrzeEK
024Ke5jltDYzfjuW2qmDDJEjnCnA4WeR2LK1lLEPKvvv7B3Aa1DFxC2KmubbLkw0o+KAbq1tuaDk
0aZg6p1A1LPLVZaspUL91PYvzPDpFCkgBI9/v8D29XpzgyPCRI14bwDhXXhT5JSWiNKOsWnD2bln
7lKIqZfDcm2iuYPimkueoEkg4RERz+xhlf1H4783e/AWAM1DmRW9tX2//c+NVtmNgHhtbWvo2j8r
+G3URce6S10EtCkZ376sys0Xaiw+6ji8s7N213Wko/j0eJnfpBQgEGbRtDjbqjIoWp3P9C4OaXcF
yIK4//tHfncoVGPQxN4rlG8hPBOY0eibjJCAkXAwHjaa1g7wvWZgwHj/fah3zidqPbveTLmXRN+2
RkcXgaMP9Y3WhbCjOW2BmSe8yBkgntG0Dgcbdx8lun8fEgCq10tY8gRuTJD4hHNyge5oXhKGbDDL
g4ZtwXrtbbb8V54ulPL+/ySBRng9oi7ylQcBMQCrb1tLc4Ou0LRu11mffHQpvDu5/Wyi6/uv8tXr
oebARoykPYRae598ZZUT15tXAaypVwaElKjyu78v4HsHAsYiKGYjCcVN9GZuqstVuDGImHaxYzUZ
5XhZefaLxczcgQK9ngubVbdQQfiI3fNObIFSBZCkuz8HulNv4mJoHFibMGNa4voclMLBNBDX+u9Z
IlhpqMDsaKC9lf7mkl314JIcaXZLQ/V9lGK7SaKIgK65Toe/f8h3Dh3c+9AqRYUL8hxvC6DWqnGj
HmlUTuAwCW0+3c4zvCIge/sR6uedSxTRD6aFXh4oyW979ukaxRaoyqE1SeJss0RcXxkH+h+EgQJ7
LqGk9dT5WZ5lKvtr7gCw+/tc/8Q+7S0qjI8CFzJiHP7X23QrC1/IHZuAH77A0nf+6T2qeDoY05NJ
UKiJurw8UMQ/tZzy6oRo/SMjw3dOCuiUSFkRhOB3+ENWjIfrMjFYt6fDLI45T+dPs64AT14ObKjE
xd9n/M5u/bdqCbI5jgqwka8nDDl0u5AeE4Z4RXclxrx79M6yD0Z55zBilH+LTmGGRPvNGyFc1BUI
OTAnWAi/+LDP6yoZ9E1VKHXVw/jgATGLQtS3fXTvvLelENKBb47LANJXb8O6pVy72YQoAtAou+iM
KlvJ0UqijM8XltkAPbUobpctGY9FuYinv3/e9xYTVGM0s/Z+GgqYrz9vzHtBVIqaAI+SDVdO8awR
VhyhZPs7DLr4g1ztvaOKdg/uO4AVEca+WUwgedJOMlwKG7bNUo9W2nMse3a7oer/wVH5c0nRdcco
6LjEiLvekmPHsjLca8ixVTNZ77s8I80AK40aqL3sBOl21VJGwIAi+EX+/k2jP6e5Z1RI61OIBQF3
+mZNNaHWdVTZtsgojP76LmOH2AUGFy18wEUdrnF6UWxzdigCX+pDWKz9yXpJ+mM/dmkdTtrwOsiH
BAqBATg/Pp2n7x/8kvu3fh0QAveLAgWM0FExRHj0euXLnPKRzRASNQtdr+Jtf4lcP9ZuWiQEsMrp
essf0NJvK5rOXR0ueXbBEvOfIWxIMIDjgcTRzkFHK+T1rwFpiVxR6iB/NSb55RT4F2ph5bX6VBwj
yKAeONk+qpX+uelB1d7ZIrs+FYg4+5//TyxKt3hklFiwnOBIww/BtvioFtDRDE9Ar0MRsprMyk9/
/+B/bgrEvinadID1oGv2Nn8DqKxIhEOq7eBA0qD5SJvF5+ST5SL7oHrwL2Lh9doWSE5TXJd4gNEJ
ebO2bsWRqAZIUZFgSuFkpMmw1ZYkVVxHqpvPE4Mq+Qn+kHqskxlYmMbLfPlnM4FPDlXCIe4Sbll5
UzpjhiYonH+ZYwNniqBcyyeo4ar1CPNhOtVWhvbT6AU8/f7+uf5cI6xNhg8GIYm9s/kmSgGydySC
Y1M6LsImnfOiASoq+E3HToAu6Ycvfx/vneVBdoIQAkUu1F3eZmdwTsaPL3rTFjylOfQwVXW/QfLw
i8lmfLYPBvvzcgJoDbkgeji4ePEfr3eg6jnPVlPA5VyEo77p44RkL3M/w78eEhpDeQvUSzbXAfx4
pzYQAZwns8FxcizQN+dHMe9C1asR6muM/qGtxzGPu7oMx+6GDgwVcuc7gnJJsN0mbvCwX6hU9agV
WNw16mgwYSBzWdzxTXZfNrepuA4LCNAfCc+6TwUp3fVcBiFtxxHxUK1FhzZyLxLIJQJBaMcDUEYZ
3IsJsH3NHLgsg3s5bP8uPJhfa7OoeWXHrZMcdo8g0NLz0AuX1P0I8fKmEksIThj04Kor+LtQDrNs
xv1xCnTprjwivO7ZAO8J54J4ojG0Byto3yY0JHfJ0kfqAipl8MSQkTAFimJ5+W1TEEH6z/kVQBAo
tQBtjWoV+g+vVwgA07iLc9StacGqmsKXvck8HSCfXFUHsXbF4YMtgZ/3+siCgQQl4X8BETtl4fV4
MEzJIwt4NwDDonu2qVaHCcJLd3KGsvzfh/rzaCE3RY4KHSUkAMiIXw8FHwCqQfLUbTzr4UTKqLsq
VvhxIndcr0A7+SgB/7fH9XpuaORhV+Hi21+at7WdZFoTYJ+A4F1JBjfTNTbb15g75k49/odrmSTk
HwslXtoigiX0TqxjOjQjCjNbU+SkIo9jucyPeKrZWPfo/pKr1Jjo56i00TUeF/3VTSm/Y8uIOkrH
6FbeQvIZib72dL4cAg75OGRb8dKYPtdhPcWs6qBqV2VPhU3ocwaf7S86MpLUWT5k6jBQsdB6czx7
Mt3gxgagGPVDJvPwOeQyeJk8EHLQlJjLpw71x6E2jNpLdG7F1jLpzD3lQfgLWHPIeKuK8K0uVomA
fV+Nr7FL3ROE3/KzsH38a/WwLGnzdGP/IL4z6hAt8HiplYB176etKwd0R7gu7jsv7BMsijbU0QNi
h0ZZUMuvhj4qHzcQ7OittF2Y1QP2qfq8uW7u7gqSpBMEDizfRBvTUGZ3ZICOeFMh7MLBg17AWZTV
8pRMXTY1QaL9c2AGZsHMMmw9jjgC0OCEfBB0GWBV2bcOYLIBVQ3S34t+t51OI+JuZ+g0hbWTUK+r
I48a6XFEbeKLCzjSVwnfkKnJSbry2oH2c7W5apzv3LIFB0rRBftgf7+9ynfhdESy6JLj7IKk8WZ/
zzhmQAMD9LXkRp2jqRLXYIbwojEr/uCDwfZ74H/39j5YgacWwQuoL4BGvj5M0wS+xOqyCAaooWgW
4YpjSdxHIJ8/oG97Z2P37cPLtBfwsuT1MGi/pxpsvrCJuOyCgyzpcoVKEzlkFPdubeJq+Uxo5q5y
ry3Ec0WZzrUow4A3kYz0R8hWeLvuI76eOMI2OKXga+4a4W+xmVAQjNmyFvCfkAjrvhROBB54sawy
0CnPWfZ1pvC4TW26UwEjDRkFOmdyu4CSCofEqdTLBChBHMDvXU1GPS2wfk+Al5o7gCionLs2rkxf
1FY5wy8IbBtQ2VJTGDcAlEzkXmW8Tw6jjYeuJgsj0aEfcrhuWBAuDlFH3J3xluJvi26/ciph63Iu
R3oEUHHzDewkV1m7zBe/55BpeaoSz8SBB1V0j5uikAcxLdUnE9vl20BoutWakYyd9Ein54wpdVc6
XX33aYAj3hGLjz7T3C5Nl4/pd608QJ1MW3dLBBj1NbVJ5L4Y329fSKyCl36k+W0BUbEQrDRD5ybK
KERL9aD666CqIEPXCwl/8FTH4xXvusVfp6Ern0ej0xWONGa4tN1madNvnQ6PoSmXFzT+psvVLByA
kJ5EX1xaTlkduBFSjz0dP6GJNPJ2oRvs4XRZ9qR2rhyThsYFvwEVHLsLzbT1C8jwxRnWAQjvoC+N
HsowElfWME2Co8MEQos7IbWCAmcv1u2KikECMg5DlKaA5s43nAf8hjHAAGcXuoyCTzvAdkiJYJyP
mqYriGnlwj/n4MdEre8zjZysg21jbQrTq5b4obujElHLgyu1+dbxEGrQFI6Ej+jwybJeSDy/SEhN
BoBDLvJnGNotvxghXbw1fTCUzwujJkDEY2nfAP6QPaNYu372YipvuxI+sM0aTNWPDb/858UoGDhA
gyN/mcaID00YpNVjuGykO9i8I6pd5RYVgA2RGDK9LFHwM5gpmZq1IPSTi2QXN8sEFlEN52LKgclJ
FlYP+VrZp3Eo7U8fiHA9ABGvboEvQ9MhYVF2PWw67tvK6SGpjQb5F8DEIAzayo78aIYAelEGWhDJ
Eb3F4qecxPoLSXyBH61jl0yXosxAzt5E5H4jqZDm0JXL9piBtbI+FgmFhSnM2APbMGnm4HpeTaab
ois5bz0r8nvot7DPDmzI7Crr8fVq5M87bc5YBhlSmbPhhHNEH0ziS/iJSbNNHG/i5K+hzTxU54ym
49x4tuTLYefadfU8cSEPUuf4zTu5+uRS2kU+ww7XLrUuiuDU8QkOAtCp6f5hiyS341xqAesjFT5n
gLUW9ZAk9N7NcFsG2SFOWxwIpIXBnNm7NMhE3OTdmvzyRhRTnTowdeoFai23cVcabNHei88UVOT4
BKEpcdV7UmbXRUQAjKRrqsJLOGWkWcN5zzJeU1nIuMlgMXudVBrmS8ES47wuPX+QZC+vLf22fCFw
UCMA9dJc1QPpZ99UC3BXSxIrjTgkSmGQM4JTdpsjIaIXxDP1Caz8/LuSc2HqaYOdS7O7VZkjtGyc
rxODTXVOedLf0SClCMsTp4qvtqfxaZgZkqiMDknTsZy6T47Egt3HMPjVjeVmFJCmRQu3RmoUlW0w
+eWhSGJTtlCgKSdIuqrlc4HGg2ympCMA5dBSjHUOU3NfRwtn4hgY2YHQVJJuu7LpbMR52FL+IyBI
Wy8Fp+N6gOFPFx51Cf3SBkDmomoJPtlWl8tC4Ra1BvMD/E935m7K+ltokwNJEkPTRp9BOc0VO3Gi
xq4e6VYNN57m9Dc6FUVxAJB/TY5B6iAsUIg1/L7M6OrWUDSZs9ZEffITGTdioXHlyWlzKDs2u5Dh
HRRJBtJoRSZgcoq5AMQ75gKVxjSbwnMQjBXFUdySueEbaDo3Mbadwp+W1YPq4uKTL6L0G2XVzC42
peb8DnRgJ456rLrhKIUO79c+29Zdu1J+KuYOawJ3oA42KUxs2NaxUJc8zobv4S4v08Ch1N2nfii7
E9xs5XJe/SJdHYxD9LQNZsLVHC/d2UPiM0O/Ih6fUbNLPcSl5PzUrxA3r+etmCaYwMEoejYJjssI
Doo+Dmlf3nsTwb5liaYiawEk3sqDcADm1IJlCwa3svxtFpcZYA+0fMKxDH0N35dAXM4xCX/wdNPq
vLkhuoerRuIO3I75uYfCnjopIWyJjzSaB5LniB5DE+fb/Ww4vQoQoiKyIFgWaqGlfVlQJb4ELAgt
HkQ7fGeLH+NaaRX+A34ti2tC1unGEGzzdl6g73WGqJUdgfxPM3bMuqq6yBe/gbAEt1pTWxHCLKeb
J181CsCf1knwR1rg4kx6VXVmgqQ8V4sGwkv3e3msWr9pv+PBq2iavgIfMH0SXbTirTQG+o69I6E6
j5HCiwmnMfaCKDOF8XxUjWNTeICVzzPzHWtS+IErRAdRcEaYmoFGhV2/iRMs+MYehF3mUugDriMU
5jOuUlhAT8mTMRp3Idsc+wncLo3rQKeCXmrH1rgeEy/kHdEWfMBx87G+4SXkTR43hN7sekRHpavR
XdkqGF9KvoNfuuhTv0VDVefJQNxhxbH2DfWRSJAZTCV4vGJbTZ37Fc0fN8fjAVC0zaLaYe16QVK+
dq0oxuEpFJyTutej+mSDvvju0gF/jec0gx7QYtZPioMd0VCKm+qoWMWrGjgC/pUFXN2jo5xOB99H
xXKEnuocw7Kmn3iDx4lA9L5QIIuM+RzzBqm4OQpFVxQhaNyFtS8X7A5js/lGRXrzQPEs0XwdRQsy
xZ1+kjaZ0uQBpt0om0dUkYcgiJxsKBA13xfKq6T1OiTQgVchlmkNjbmN9BgWp5kZZs4qA3niK2MM
kVzBXfbV8jCYGnhbFs/lhupHG2cC2lFF7Ah02pigN9B6J2WNIrKbb7IudUW94acCIjiiflFNcSDq
ZYwTFD4oC9K1dWM541lRIUfyDvdOvKMGM2/oEC+fCrdy2H6RML9DYlVe2tjNQSMx2k+4l1LIHlMo
dNhEJOKY8hgnUTNYQJ966mJ2DFE5r2qiDPkBCAHIvgjhwu5z0SubHFSeqK88KsRQ89RH11XuNyzL
ECVPHQoMkDcL+uACkkRB2brYp8kJd7m+LnaRhFqvUfgLBYMM/pSLQygwl6TVi0DYFCakIxdLObOw
4TrrTKOyOeMttCuin2AoBPtq0AhbN0r6tidJ6Y7QdJEPyZhReIiu8arqpGJ6q2Mw1r+BEYt3o7cp
0NGRgPsBXgk5ds1IeTlfJbig+FXp+TLiLFtgTSChV5y3AUjsep21IUccSaObIZ+2m1TamLSlo2Kt
GUByeFeL1KCwAYDZ3AjvVHdyoCk78DA0euXcZvARpq70FywOouIYjTL+mkmUgU8Q/MEh0EsY3iM9
Yv2hiGRZXXc9PBnrkIj5RiRZ31+KCI9VrRIG9VmCrsnn0JpoOnRuC7/Dc82ER0JjY05czPprES5o
JSGHoHfZjESq0R2E4OqsmhWMVe2KlsEUwmiJ5rI8I7JOQEZHqXQ4oXAV5K1GxzSEWHuCsys7vDdH
9GuCrs53sTYY/MAzG8ncmMNbUce2TpFzoFoFPwSDIA8klAbWGvYLqTJ8HwuJoWdLofCDzdmtZRO6
rkRAKbNvvY0n3Qi4BOEywrbGU47yybVZNLTTbGgB0orRrApQpSj0WvfxZG/kInpf66HYgNHLrVBN
abBvm3wTWXJMKSoINckqIMax9iBuYWTqazUr94/lLJe4eobqieeujBBBmpSwGr45OT+RfAbgD50d
VSIMgx9n3QPW/IjAOUWglua+rPVMkx9KQj+sjuEfZY9loBX/UsqlQkcDimhFnWV+8WDwKZT2h6oQ
B1ckvT2MwBZmNYDoSjUDaDy4zqoK9iNmCwZ7Eoyl5y1ZOKYBvanoNGT9kDbJyGFbtCWy3xowE5eo
SaTzd9nWzVCZA97il6Y0F8gIWHFtRg3nlFiWssATCEmqO4Jr/MVlE14Qjn251f2Wb9e4GRBWJ6NB
aAKH3/iX7Dtybwapn+02BMN10vs1gLpcthzmLoF0zc5YIQ2viv4x9OuqG0/mOEdXqayuOF2ze6xI
lDQGacARnIu4ODDplyfKV+BceiDWoib1JOHNktHiKobgSo7DFaqbbF7xuBtWSgYuGzqjLZnzVCDY
UkHLTeDWprIm/51nW1ZdZWrqnjoYj2D1nV+enUN3qu2nwPwc0wplrcinxWU0pj5uSpskd0sSrRIV
Py2ulz60AHP2nfqSjhRhpqccyzxPME9qcg0P+tok8TA1clHkKtYQomtmEEyTli3dIBpPdffZQ0dY
A+9qAHlhFXPdlercTOBbk89jjbrm9NmMS7YdvO3S8Qxt+exXV7C0b9mkkI7n0UyLixVEsLG1LJ/m
2vRV8LjJ2IxNhoLheIoH5Y557IayzmQOGi3+BqpiQ4hMwPphdPVW+IXj2FWKtdie6T94+sj3LuAQ
jzKLcrAPx30+wOydTD8zPbn4phg2YQ9JNeW/FnRJ4By6KYFMGoFpbXvOeDtXHBW3Hs5ACs/2gL+y
JbAl+xkFW/zDaYptHHK+CxOAA2DRIWHrr5Ww7kz5lCvIk0AGpvGoiX01QQp4JdzgBxy0UAa4GK1L
HyESWf4uojWDr0U0lV3L/WKL63lIp3vp8u4FYm25aJkPbV+jcGu38wavvV/wApguS0RcFZxHQ/Ej
CvtwxvvLUFNwpnSfYzUzejGFINtdlCSZcQDDRf4e5njmhx6BWY9CqEyeFyn8d1fwMWhgcRIqFGGG
CkUYMZvlYue6qTpTW6rrzKdeN650xX1gMnRJoBidAghLIGaHl5uM1wJxFS6X0cQnsFjgxio1TYoa
GkTst4ClQFeDJQBdbgn0+c8Jxkb/OG67HmlUL0UL0JTrkc5wvEXY/vCfW+Y94+mWzusWUZngqCs6
fTsXJMVqwAgPNaHCx2gn4JPPx1D77DlUHk2CvOJ+qhM2FmPNcc/Ig1nC7LfOc+QTnu0tT2guIO/m
DLBm7C/83oO08xOIJ5Q1FAHU52BRwYTAYAkuNBo0ZQ3Om8Hj7B26sz1EK+qEzPC0tQjxn/SgE1i3
L979DCTVt0Iz+mPoR/J1WRn75hAto1YNFehHHUGuuSGSbo8rPMwxvzQAk1Wk5Von0A2hTSyADSyQ
m7E6YjS+MStyHJBNQds8rEtETx6eyw9mHaeHtWQot1hleY9kWuNZNChAuzbo8EI0UPZWX8oCFqt1
SsflHvc1agh8CebvKkjH31rNowJdiRWm8Vvay3qDdN89BL2Sz8SR/hLZgPudbVPy0OEE/VrUCOCe
QOlkRMofonRbdUkOepAO87km0NAt6xA5KHzt07V81MgMfd2h3PA9iuzYtUC1FPygVY7wG3rHFp2V
bDN3qOOsArH1xH2Dpow09xlSUHZOqg3cAB4PyYvpcnnn4th/r3rV+2u9inJGa3IusjrUOVXXzHSl
PCD9hh72Us1jy6yuxsserYOfDKX+qwpekPIMUcniHlplu8Ac2o6qgfRXaQ+IX4bbbVH+nvSe/wOW
+XwF7TvSNenUJY9s6qu1llKigOzQyr0p7DZSuDflkA4GgKu3tXUy+zoMiyO4QXNcOfOa+09rJVD9
j9JAmgtcxeo4pUMX1HlMcJkveM/QIgvHIGwG3Nn3W4RnG8zmCbVJIOMyaDqF0YhCKafyIcqNW8+o
bqSfN0TL6Pp5JM6HJYKzUk1Rgt9QcRTLpR9QM20ECy22jwlQxh8GWODV3KwyaroyqMRhnZJlaIwT
0D2LAbL7JEwCxS9aVX15m6KF+FvAEfdx1Eh4cRb3SLpb+/KSkmHmCNlCPd/jNKA4BLscd2splwZa
1Pk8NKKCTm7T9yZ5zNIR3YsJXhF7/yWQ0bXukuncoZBB6tmArntaDd30gTBZCKTU0YKm57ypH/O6
sEeAckfdQo+P8pZ0GZwErHEpAgP00X+TeV6uV+23n6LHnXoTjtGMEwru93RCKOzP2TbG9mLVIrjI
15A6NIZyR47DXFXyZBG/fK+WBblsorb4qEiih3ZINb+Hj2zwKS1U+tmil8pqp/PiHozl4UWzOWAH
2ReZqm0Q40cuK3zJmzzzEqnhnBKUApYVT4dB3pg1CS7yvu0msmON7bS7Ssp1+oagln/tXImHsSCB
ojj/JfpYgP66C9RGNgeOa4ID0vcc2VaxhgoyjKGEQEavEShUGftBEp/ZevIAaEFXbKECHZnYDjU4
6+NSA0ofPyI8yR9SsRS2caJcznRUUVWrIgsuhV+n9GrO9Xzp3eDYhVjj7nHYUEi67qDzqI8UEr0M
sb5HipImKnvZkLh0hwyFbjwPHAWri6koSdWsaP0/Qg4o40ewz8asdWLV3RFNXHoPxJSAr0qE4pQa
o+oE7Lx7yfRS3Jgl6NFk6+PwEuB+PqLDZHAQ+qHqryP0s6Y69j27C+IIb7tx3vKDnCT5ToH/U7X2
BhcjnJzBCSvFlg51iHDqM1l9hDBSyH465J7Yr5uQwMAahVujhuSieQRxMfjBsQF+TEA2dA16FuQ5
7WP+yU6IIJpt1gn64xB1ObnNoMbXMSXdwefUwvXQD+IspAvoMQptcC5x8eUHKKSksrW+IPKit2Ib
mhzmCUOtWI6Hx9osuk7TyRUHqBMg9kIWDApzXLDuWJmYjk1ndHS5oVCP/sKo3YmjM5bVrlsQuuaD
n0sU2fUkUT/LUzzUuG0RbVCg+ypcPyuaxRX/f+ydx3LkSJauX6Wt9qiBcohrU70AAhFBMqmSqTew
lNDKIR1Pfz+wa7qTkTTGzVnfsdlUM0kPIFwcP+f/v3PtysYnPBKr+a1Ck/GlsQG/hoVRGsQEA0QL
P8nYtEfI8SHlt94N/CaWt3O1ZsaOlVG5UDwUrf5sf1T2wTFKPeESka7vB0vMelgop7F2g0bOh2jC
GPPQbRb7fVOi6b5Kab9kBhKhybXSlG+EnV8Zt9O6XTPZfER6hda0eRPTGmQTlZjGa0Eg3QeU1Cjr
VmVxOW1BTwh0THtwO0AigLJy87bktlPfx2a1fqsQPXgXjV2Pb70sS+6czttnSav3x0UzUkm2XZrk
BWxV2MgNfP968NX8gZKF1x7xSFVXXIi6b1qZsDPIxeQ3ikoz79Z57X1iy2lAK8p14LblKKJTlbeS
u40JIkjquHbJlbOw0mi7cE+7pC28HRtr4pO8mcfu2CD2InvUlsAvFD3hy1eytFI2S3vOb5QdLx87
ju3XFl9OhpZrMH80XkrUu9HyXg2W3ywHnrG5tfO8JYzNl5hMucXP9IzmWQEoYuRfa+mXXEddpnlA
qwsbX2w1oQnki7235pjcPql98clZXCIIU8bZV7QR4J4GyJ954ILo8K8p8JL082qbBBX9bYS+U8xQ
wfZdahia0JnI27ROKj1oHJhhdH53hiRq6m54Y/v0DLsaKWz0kSqxz3EddnDnts7a0jGEztifUZMU
7V5p3LEjfc45bEyZJuvBJ+n+Fnu0taWNBTcXNVFyOiqyVmMw9AVeslQaCRqjxK3soMg9jxyQxtnB
8eAkdWSvNVBBgj6j3GdrgRQy0r3R17vA6mYl9pM1VNpNRe6ZxrZtUQ7t9zaVMr1ZEm+md0GfFQQ8
9LG0FLtoZhZmVJaLhgBlSpB0ypsxozytQqe3uvFtN3bdeiCAaRMtyGMLbZO/IN4ETGem2oM5LLYH
jd4skEgFSeWwD0ZuZ9T5aytxuikOdPCiJQhR1VlvbJrv1jddrS06iRgOHfvY6w62KtpqmkTZta5p
7/W0mquLfJk7d/u9KmuuUngV44NjTCuhluatXvOdBqMmoQ1lP8YYWh8nQzA2mpi55q+zbhzFUpjz
dWeTRKdi0E71D0DW09qElJO5iO1l6yTxj9hfXfpH23lfXvU17XHfF3ReGb55Bmfnje41sRMugOeX
d5RbpP6mmhxioTD2ncr42Git0J19WVIjPMbGNFFU7q3VW79pS7MJegjn0s810tniwDCSamKyteNW
HIk0J/hg2ZrO4jbcxCRfVoAUBpDvSbsH9dQgUCADQ0UFykPB28E80Y+uOE5iHbWHSpgNkcY4t4Ji
STxJhcR50DuWlEB34X1xOstxv4yOV7jDIaNOmqSBvTh525OByuzqQ+txynzzubrG0eItVna1ZFk5
3ArVAccO8b2B/E7dJXavFoll45BZ01S90rmh2wePDhtzVJI6X++dls/fBLpHqQCEPx38viVZspRv
nFTXlk+xWjg2qJUo/yiZ3zyaYxT+gbT4OF0Yw8SRmeompRTSa7O8VNoI1Nnp3WI69tVML5GhLrOZ
o3Ls8xsEUWm3b2Z3bC7lqq95NInKKj5B9og77rm9JyOynrZ+lEhN1iCv1WrsLE1VLrUMki2hEnbt
fShYMa9hAubLq14JbjOrzvkaDcsAFgHes/o4Jkv6XS6rIS8cNoFit9hF/FFLZKMHiTbNb6FsJuZ+
0f3iddZU1hjgni9pssTxZ0dQzIrmU9IXsctdy/KXY9Lyj0LODRVfJCyXb6PocrHT0TqrA8JM4y0G
JHJMgpy9H4w+ebgAU412RyU1KXeFl6+fVOc2r/FDG2+Ul+guF6Y+i/ouzWqKCMSIQdphtw0ooaTX
NXfvOw96B0Jmu69EEDtx+mnok94IJyGHKajaVn2ozFXNBLKTru+M0ey+KqDkH+axWC41gv0SWUzj
XIw9wHsuaU6kWawLmlwWF1aed2gGhvUVZaCpjJpksq8aVs8crOZI+aZVMQ167WwuXpUuTTJnrg1c
I622rYIpNVt6BFAYpzJPEuhLtRrLm7ZpXdKnbjnVu65E3r5bUyq/r3N2xDe6Jnty0jBMaQ4h3FRR
17AQIZSGg+gj5e2+yTqBaLpoJvkB3ZH3Oi4qo9gndey6rxs6f7/vaGiJYMdexDe/mQpFMkb0ahcr
UdWhmJcikom/bGyHwoXUDDSsDOeFLriv+sGYwXWUXXUx6XN6nBEzN9cCK1PGlVpwfPuyJpcBTo56
DbBJcj+zqaevMK2LMmzHOE/IPff07+Xgryl8drFrB51w5acu4WyKFlWh58i5unMaFz6db8c1VkfS
Wom9672+Sq9QU2kVnQ2zqoyyeB3frsgE+ohrpPpSOUb6FZC95wVzKparCvDTtFddl32Sw4xc2UvT
/G5o7YzSpek16BbVOlBlGUx5xX2J6ysYfv96szckoVE56RCi9KEOQ3GVau8w1XQ+aCv6rgY0HO05
rKbS1oIuXoeHNOVmHNCLC3i+S6Qjd/ailrsht6aWV7IIPUjZgdYgkW7Jjmf4CK6SqWc7933Q6geD
lOZ7CvsoH6YCKHXItCRxna9Ze5UshFjRhHVnYnPbmhKKNes+Fp1lv9H9JS4Dtn3mjdmrwXyltVJm
gU4l6EOS9E7JHa9H0t30Mvf2bEZeuqeZarof9VYbQ5filbEvDb+/F32ybto/YV43iXTuQOuAea0a
NvFAWwtPRWmm1F2GNPfByrquupK+06RRbE95EnaIDoYoFnHiUeshyNh7kqr4lkIgrT+JMWnJZRqi
2xtmlVf7sbV98j9cAEnCDssUjsoYP9WcvXZYGnBw3mOxqNddp6N9I++Wukmkp34GJd21+isqKar5
YOSrl0WrrXmf3ab3rLDr6mWKWNzQE/KqrujvvvS+fdHpzXA9LXS5CiEhkWX3qqq+NBuNFHZqcJPb
EyCY7zoxye/soRS3ikzfkkVktnWun4vhhTKnGfTbPJfrMUdKUZKD1SjNIg8q3spUijfGApj4yuC8
u18rwyEeeFmk+YuuDLU4WCUP6pFOTHcKParLQY0EVeRh21zuqyUVF1N+dpRTKyyQX3BHEMAh0/kw
j06U8FxSOqdaay9sW3LQbsm3LxoD7VOBpmNRVhJm0MjPPNov+rxt0Ec5KI5MMorbz3+S34+JwUkU
g6W26TJ8BSe5eWhoMXCoKOH//lB0TUasCz2KU+XUsAWBxyhV0bpha6ArsLxsOCROMR5So6vPsEpO
VbUbL3nr0v7YFAIS3YlCL53bmmU3eWGct3VQxHRLKNwqO6g8d4J2XM+ZGJ6ZIJtgmJ7U4M1QBp58
dYVq1xgJiY9+QJkX5TotFx4b6ZkX+NxToWjG02qCP/1lgmBmr9xiyf0QCR8NZ2cU4FZsFLtyEpR9
cynOyCmfmRsGfdxNAnncElTqn84NE4V43+PwD32n+5LZerFLZjTm2dicw4M89/5AI0KrYmNnNp6o
RLHIdW2nZX5IBkQ+IAhwr0vC3jPv7xfD3jYtfHx6zAgHvsKpT7cVUnA75GvSBpL4TdGa16g2jJ30
NOt26rwpzMs0ft05i/GOyuIYmWhkHn57L8Hjg+bb5szEUbO9ip8WHFc7F5sGL7WXSOfDzEeqgkrL
sn63V4mBuWubkh6ZO7o/WycDmXmKk5uGp7h03ckOaDGAnmzWW/P9OrfnsJ2/ThULCCQ1LaS37JP+
yYLTUqOndMIVXkuL5Qv1E4qbCibCB4x22bke06eGje3JNq+uY23YeZ7w6SvM896IKXOQ8HIN77p1
688dVeo9Uc1Xsl9ViL/C3hXJNJ+x8vy6QTPuRuhg/W2S5pNxncWTGgE960FMYt/SrivsRtvdV37b
7rTEUaFuVMb+5fny7MPSsZg5g9gYA87Th0VMsthdQV1pIJmBlx2pOxo/tV9oOBgMdtFFptGhJAXu
/9vLn8fdGols/loXB9DTkWu7o0FQtfhhbK3Vu1Kr6tfKKkmlzstc3b78lL9uAFh4IR5v5x/n0Sk4
JrP6vJ06n7HqxDvos+oOxkod4eVRnpulghst1iLWv3FKH+BaHpNGddlAFyFxDDfUrca6ulLo48+c
QM/NFWHi/MJM6m61oKcvby38vnMhMIU+aq2bZVDxjY3256MBj0GP1tqO54AgIBfRy4/43IuEf0cX
NDoqYqPdXsFP24uW6+Q/R26262xWn0ozEdWu9Adr3r08zqlVdluDGCtdDJ0C9ph1cjb0mkHvA+X4
WAmwCoKAZcXlg7GjIoF9EgEDzWdG8U0igryZLe93W1Vuw7ONC5fKJVzU09bv42RSnqW4HMZAskMb
WHuQmy4N5+YctqE+nCPwPTdzYDZuLFaLvP0pXzMFwpErbKyhN+rTnh4w9zFNg3b0R/POHFLnRjp5
sRBE10x1vNjEaURUVgYNH/Ii3lVda1+8/B0+O9TWo9UEWwFu7GSBk86KExnbfmhrmf0FUAWd0K2s
fddm6bke5b+GLltr7f8MdXIYEWA4I4UmP5xSH1i1ST/RhPxZRI9vgSCT3pIvP9rprmkKApeN6KA/
Ep7FyXhcboC5jcUYzdpsHHAfLUizlL8vtt4BlrVMezchhWOpsj+zk52+1MeRAQPhKdxO3VPvYm6O
eBpNc4y8vvB+VE3jXxRUfwHjG82ZNfjcUBATdfZmaIPCPtljHMD7pRr0EdPs5P1AUm+H2CLeDJPU
zl0TTr+/7amwi2184K0bw+l6K8tRmlmCilWzlmsqLsY7Wc0yoDjhvC698pwr7nT3ZLjNnAspBs0i
wMuTJzOGkcYnnj9Fi5ahkXS8g3g0TeChoGjaNHwOqndnvrnTLW0blO2EuMzeLnr+SRCaiakb3AZl
pkeRc+uYUxwnUCRvJV7hPRGHiEjyNJfp2HmfU7XMD789ZQlp+Ba5Hlk888nCnxKKaFJVQ1QpORyG
Yt80r60qGe+q1BMRpdYGyUhz7qGfmUM4833QZj7cQ1xTT8+LaSSYZ5AhKmROncYxtTUkQnV+JDJD
S/DyIz73tW5ufNvbALhMpqeDdSPCEGKzAaOUlYV+5cw3jUz7u9hQ6X7oEJtpbaOf+VqNZ+Yulikw
reAHae5xSiovMzfRk6IdUKJL88YkbUvVxXOGL+XQ+Mdumuc3broWl/nQm/fc8Mr3JIWtqMOx29H/
hlJZ7FcZmSnsGlHcxFZg0Fz8XAT97KdEobYBBNGYnk75hUs6XaVzRMk6Br1u8NaAWSKOstT6o3RE
+fXl7+K52e5idcGQjnZBP43uMHvWleXMY2ShitbQIGplHFkomhDLLPUVvVSzHe6l+KrIyv4Yw7yY
9i9/gkfqw8+utW3BERs5dLoHioyE4ul0kCQ5za2DUVS0TnVF2q3au/Q/P7pJVuzaXq1h0w/iutfX
NhJlg4ybbzjqxrGglILA6eWP89zkpNWMR5wNLMI+RfEg4E/ixqTEvM5pdVWpQd1POuYKLRVfijZx
qTEt3Zm5+dyYIB+IfYHEclqdHFNzqeurNidDhDMoD21lTlspanDvc+VNRUDxjmxCFdvumZPj2XFp
FrCRKpElnHZEM6iCrylpNpqXWw71g6HewLEjfUippqTYZjU93edFZ5/5yp8dF7jhtsth5D79xpsh
XbJR1EOkm6V1dPPCcZAVD/lVjOt7NzXKoCiCmezMvrO9xtOJxtLiCAOIDcBxWws/BcUz8t7RtHB6
AMyc3mbZ0u/M0RFvX55Az6woGvtgG2cBw4s85QigJS3F4K995Mgmj3yoQxfYAhBR9MkPbMtT2JuL
GRIaWPD8R+vi5dGfebW4NXUaeNoGqr3TuIM4QcnCSJlKZe5c5Q6qeY+eTAci1D4aahN+QNefA+Y8
s2kxKNkUooLNxX4yfznJIM36nFnjSA0ZcgqnsyKpXrhxFrpinn5/jYI6MrdDmq7L+ukZ6fUbcNnx
hsgulXbVO728T1H2Nnsdb2QW6uWQ7JXvqrvff7fc/AnpeLEmrZifzp8Bx4RATT9E2rgOB9UY1XEQ
rR7hsvXuTPTqGASluv9fDGqT3jBBo2yx89NB26rP9FJwMjtF2lwtNnlv6Qnta9K2y0GvzRsa66ri
zEp5JhwgDGAKm7xHEwL/00FVnLtOacdD1MRVT5LbGh8GemyWnA8SC+rLT/hMkE5jC9zUzFoGO730
TwMKwnGaCbgU3mIL+9ilmFfrQaOOGQy4t0MLRvd+KFb54eWRf2k+ytFDIZQOshs4a2t5+/Q59Xrl
iFc+eiIyBdQnVHfTUYT8gQFD7dPWoj2q1Urx1WvjFu86GmXEHJqpX5Y0/n5LNQZBojnX6Q5VE36B
lz/dc6uKc5mFRZKSS8TJlyCmWdfYuTkXPcRqHr3SMQ8lzjWVcT2Ik+l3yX6PL4PcNRlYYjJ6ZTx9
GSr1DLfruLKkIzlrMUAvMElOHjJzMH//ANj4wOhGxUYvPm2GQ63I6lP8YFGMxvxAyPuuZpUf2GC4
u/hS3PpmVUS//zppiAv3DoQ+/XdOFhKWtsZBxD1GomrIFRj1eDtntYr8GGGJTa+31y+P99xODGPP
8y2COY8uUE9fp1fr9N1U9RRNdqwfl3Q08ND3w1vcjwbs6Sq+cZqmOJc3eG7SADKljwvIy42a+HTU
KUv9OcFTENWjsELH71CWlZm2QxiobUgC68w3+cxOYaEQti2+T5qBnI7XeuzAlJ3nSKikuG5FJt9L
01YH8mnFx5df6DOPRqYcFBzPR8rX2X7+0/EtVnKd65rPlCGRX7pe52IjdjAgaiPib1Dx65mw7JkB
bVzWHOLU+ja239MB68bGgYJZIiq6JN7Xzvy9sjPzSKu0FvpR056ZoM+8SnCacH2p8MKUOL0WUUgf
qfvqc9SzaUUo+4oDugYbdblzDh7+SHU7CYW2OIgOaGC+yCafbHxOinTMyZYlGvJUHYUFtaDLtPE+
H3Nj58xDz/VTr++ysdcv+xZ/jej99Vafx+RTBgn7C65uG8KBJY/T1pDFtUT8kMRyvPG49F0yH/Jj
jYnlmCTFcA5P9tyFAZ8Cl1SSjuLXJlerYdFCE/1bJGTfIBGKMWIJcxFXtKir3zcoOYhi1ZJ88DmP
L5ougzuCVEj7PlhNhikEIEC/e3luPnOGUQ2gTGYQ67gUsJ5OFV1rAKNKporhDBpio8rb6EsTVBYU
Xa1hF8dV83vMlY115gL33Mjk5klkU4uAVHS6zYiRfvBpskS57n6j4YRNwL4ONzjKRWQMZvne6acs
mHt/PBNpPjNdKYFQV+LKxnQ1zaePnOD+qofWWCKg6CnyMqcI6BFoRaKbzrXhfmYrhbK9jUMuHL7J
yTNaQ5lYHIcLzIZ4E+fbc3VAqbNQw10QN6pVHt3OnM484DPLf9tpaEFBYKCbpzl0ZYhRFg3G9lZB
ONFRxKLVBtdxXOelZgcA7dGGL0+jX94ps5kAU2y1CdJ5pzcUSv+NsXijYvVl/U1vpPXBbOz5gJTy
d+uCJkMxYSFUEMV4v/Sja/NycnIXDsYmurzEe5cFxeShMyKjfSaQee6pIE1ZfIMe0JrT0742WpV7
jqYirMBk6Ctpj6FAtJIiU5rL6OVXuB3jT3Y2IIIkJqGkk2BFeHuyEj1sMihhwSZkyKVvUGBT6l/X
BgDLy+M881DsPVx4TN4f/+c/nf5GAvQg6SwVlRMcBBvPF/4X+vwmftN9fnmoX6b/xkV0CI3Zsbl6
PLItfzr4nMIHQbAlzLGtdsdh7Nuox125G0ZN7Ul9q/e6Uc77lwd97vlIz1kbTpabwGkzrBRGHmZV
A9ER8jW4GWb2ulbk7NwBcez/ZiiLFgTbwxErPX2VDr43A9Xipm8a6FIrelRL8OeQxPvuv+px//V1
+T/J9+buXxOh/+d/899fm1aB+EqHk//853X2VTZ982P47+3X/v3Pnv7SP2/b7/XDIL9/H64/t6f/
8skv8vf/Hn/3efj85D+wQOALuh+/S/X6e49z53EQPun2L/9ff/iP749/Bdj697/++NqM9bD9tSRr
6j/+/tHFt7/+4Db801vf/v7fP7z5XPF7b7j49hkT719/7N+/8f1zP/z1h2H8+Yg9JFZ9vAu5fAXz
9+0n7p8AtJCzcOelkoGS5o9/1I0c0r/+sPjRlqbUSd6xEsis/vGPvhkff6T/yV5NmoVfxZ1o0XL4
fx78yVf0n6/sH8CD7pqsHvq//thW0k8rmpv+4yalU3TjHuT7J/egHDbUoitcdDReoZaZz+nlamc+
hKdxepi1stwpuS536CnmKwON5uGn9/T3x/l5+JOFwPCUolmAXLW4PIDKezo7bWUNXUYXp810ZNw0
9Tp+yfp4eRjcVP7emiMLx5bvUM+kcSf1jlNKWgX1ZenR8wRWnZdvliF3UBLhXeuM0j/zVL+8VKol
PBWAb4I/jy3z6VNZsl6kXHzIHuDrAnTfmRYUPoiUIF1Fs18Z8o1DYyJjr5LU/97PvTqXqjq9ffO4
DhvMlvZ0kVHQhOTpZ+izMZlxvFaA7aa8OdLhMu1DUZejwOqQQVswulbuJaqqy95V5UcQR/hoJ6to
31mlPeR7rXPXb87c9WZUzxJV78vf/MlRwuejcE6sTXWb/Rds3dPPlyk8tKuDn7V21/661TCwaVVX
nZGTPOY3nsxvinYMZKCtMrc2DCcTrBvz1u8MpLeFVmcxNYlFicDCKcDLQHf/0V2S7LYatb4I7bqa
MUNMLSreGXfGt7mKZXqfSTO9R3o5FQgwp0aLvAQM0G6scv0B3gyIh5E/nYVzU7r7dSW5j9V/sAJ3
xo1+kIUyrb1KLcSUHciVMwHqSRiFZszx/pbLsL3QJ+XpWwTtXykWGUa4sSj2TqF7e/JobkADdK46
AKjOZOlOCz3bgNwSYcaiq6Df+endJvFzVJoNBnEj1VH5o4k2LWdHU86dGRefvFg+NJ445B2K6cb+
OOvOpQ7Eo/aGQ+3U18n2EnvtXDDJZvhkE3v8UBS9AGyzYyLGevoWsPjpQptUFSBUzR5adrKoitX3
leowST1saCWMwPD35q9JsEz+jkXBCme1n6yvdUrrJbFBEWIgbS5SUy/AK/XTGYnL6SrZRtly+cxd
KtoQ4Z8+2Zhhsc/NDW5VtigR5wE7i9M7Z2KE50YhVIXUTDhuIY55OopabCeGxs0oE+AfQwzOjuig
PNPc4plROOMeK79I8n65gnd+DXVMbj7PrPtc2db8CUqi/e3M13J6++YUQ6rikhOHl0Vt+3Fj/Cmg
Wwynb4xJfJX+yGavkzssjrTx8NvvGP1EOLV68h4OSMn92bZphFgWgAyixJgSbdfNbYkBgquseSMQ
rcPv1Au3ubEqMfTH3sk3iPU6NN3FYNOLKcwXOWShufSZB9vALcV9NS1deWU6pWe9AkvH79pjp9pL
+omjkrWUbsCe7mOcr72V1wW92qBS0xmmtm/XLplgsJYtcPx4TPNjUkjfP3Rwmptg4gvpAgXrtKCj
TL58oUpf5DvE/6jskTduIvW+nZPbdkqs46LkUr7XhKXccKDZfP+qhOq6vh6tbtXfxk0Kf20a5bBG
s2/Ir/6i4fIEfb0CZBmcnPJgVm4cHSzm065W+oyXwTUrvMkNMMcdoElV7btWeMlB2at8j9p+qujM
EifDvopbcVsDL8C6Lz1vvIzXdoKmXCO0xtvcx+rabrG17GZzadROZDbMejpGpm88Zx1h1YLTMvZI
AJH9GLaKMSvmptcdzGGs3V3ccMEJdKvTOL4N7KbRbJRjEvaTYR11o9flPlnLxrrwyAvAB+rFikzY
hT2BiVH/BGa5KaI2s8cY95zQEOwv+JTxOW5vEHJFCarMEcn9QK/yirxXJWBpZvAKE14plvJ28Hq+
DDBGwYpb+eOi2uK7nK2pj3BtF37U8OnfSqh9V2Zp26+NgdZYt/wx7LcwKp0qksVULQezpRd6lBXx
+h6uqNKvlyansESPaN3f+2qp98qu6vjC7NmEL02YW3h/pVWUd9rUd3JvFGaR7UROG18CjFH7YEjA
XpHWgmUApSurj541VV/gcgCTJFmcZdeqWxIc2Lmz5DdGs3Yf9QUz867yiG2PgFegd/V61X2brG6E
RGZm8IkMkJe7pHNw1s2QkECAAbnmxYt6CZlLysAggSc1nDxw2uHUlWVHDAEYjrCRSytQr8X6IprG
A0UyDCBzl0rDnofzzCivWqOYZj7QnF/OCIm+dIpTKwRUYGCgdmy6SS9uNxRh0mhQO7FDcUjDt0g+
K7fz7aPTlbbkMq+ZcISLpQ97vcEMLqtFs+nCUg039Hir3YvWSmp5mcedApdT+hA6O32Ghog3Mjbx
7IESDfW8NKydO/lw2yaVOlmU1BQfQiEKEzLBChfjRlBiXw61Glf3bpx68yPahba9i6mmxm+NoRfZ
paZa/F+VaQBNaKcMQBRdDtKwLxYYOdmcOuRXem35mM89sMoCOlCzixfXQO7m9/UnYErzvZWWKTxL
M3apwXlzJ4DOFzF+c7sfMGBDEzIcqOSqWA9p0dpQCEhJlQeghAIERGL0gEX1ybWOXk0lLQAC0V5g
GizqV6vA8Bc47Jlo7GAw20EzJpYTLKtP5t6qpXfVtf1kBiY8lDpcx6m+KfsybXbShkIfIEm11zvT
GwHVeWZnf9NztPEHzEDYu518Sd8bZdPoYRsX7bfMGtxrswFIElmtzjk8wu2NDPrsgRrLvfbKMTrn
DR8pvo7z3muCGn1xDOOm7K3dUnbdMSvlxLLNcV5hsamdB7ox2BeaJ2nW7uilfY3PoZ6xKLnVHDh1
i94tK/NpDfWs9S9NDD7ymtQC0VCeWtK6MPU2frDdlSeeKiv55iejcaPZq9tdVF4DCMz2yl7f0Vpz
XA9FCf9mZ4l27u6meFidC+G0dhLW0PGd0HFUGePD7rvPUnjqSq+MCvpeU4AHnqa0fGcsEGWilt3q
sGa1YQMZTa1un/leT3omryqccjHaYnc1blesmUnUwt6cw3TlXAsSuGo0p7CNS9ZmZb1yfE27qrsZ
1/ck/Pa+rKCp7ttaOh2KiXkuw9U1yxkILTScXe4B4oH/Y2o/WAv9B4Wn6XPTNgjW5rWz6FBdpQ5L
dhkGnTCubZIAtEE3BTM2ziJMYcrWrL/E10Pdr8Y+WIAofPLtwjDDNJ28ft+405AHok+HGiNzpd2p
idaYoT5rcD1Wxvxq13Mf7zt7SwlrML3HsM+giEVz3s5mNEA+/ZBzONWXdoLKNBSkeEUgG0AUADd8
f1eNqnmIacicBrmRpUyccszeFMPivfWhMlHr9/M+1Kio6a+4TS1eYBUqqw9r2iY/em9K7Qt6ZlXv
FBEc/LmkB/eXLjVAbieLLXfDCmGli2Mpr8cx7l9RdOZ4zQq3vXOAehAxxpP5tozTwQvZSryP69C1
90Ir67dN0dvQr6Hli5BaUduF0NT1aSdiR6nIJgfp3btkAJejMeIqPdD5QmqH7YXcWLXbzJdp3/lw
TjyJxkaIbv5a0ZWSb8LRu4LTU2tR1xfdSD40F6sFpGfC3Tk4dVBNFXYbvEZsI5Qude1oEfVzTGEx
V1YQa24xhoO5LSsceHyrU91VN/Zq1NnO8en1awZjJmn/Qs8Czdgvre4md1Zi18uDZth0Eg0RIw/u
ZcP/RosuZcBExGMLyZ2pVTqJKrHgL6N30fXYkzF30MWBXRZ4x48xtWkmtIBgrWnFVmRQh3aPgd3/
Ty794REo/9f/pHB+yS3t5ef66/efU0vbv/9XZsknSbRpbmheQvKeyisXn39lljTxJ6146HKEnmJz
MZHm+XduSRh/6h49LslQUH7DKE5x4e/ckm38aVF02PwIW9WevOjv5JaeXk4f1YAUMEjibmXozR/z
9FpR0JBMggSgiJh2S3Gke9j6zsZmcVnLqn9VFKOun7mU/TKioFaKioRLABl4JJdPR9QrrR2gDU5s
t5LrUipgkqzzbOhhQ0am3QtIo/c/fRvPZLBOEi08F+QOgknBV7H9/2llkY0ra2K9gI3jEIdj8VVV
HNDDC+/iaq5uuCStG3HNi/OoBOX5YbQbzQ6w/f5YLFl+mVtzwi2LXvr9ZiHwzmS9nl6Nt0/n4wfU
qVlvcjvrtIJlNXQuGBIL03Gz9fKa6h6mebz2zq0wwGBx3ZhpwCWa853bttTDfzIvjOxQs6M8byN9
wG5yqlvKRpwXqdSaQE1s72FDO95DUlrQrgEmj/pF1uicLZljylvss9K4gk7rA4C0UT6HkpizCBQM
2vI1Fx3Kfme+taeJx8dPRwmDJBmNZekOcuqtsBdITTOljIAzegF5i47lDjYDPbokFLxAdlXmHjVJ
v5edcKRyDqabNj8acuy4Zyut/wRLMbuvxrrQrtM+4+6o0Iqf6ySyyYSfvEacoxQfqY+RBsDRSTXk
5G5OdO74i+Bl5CIWBHKxjHia/KoouMG6OrxDeFsRvfvkuzSZ7S9dnScysIGG30oAAa9oDyw+0ujY
ho1VT/29toDEyFVZcBhAYXIuuikRH6xM40aGKcFQu34SxucRkc4Q5vMEI6BQRXroEr9Md4unDevd
DORrubf9zPiyxg18ltYEnlZSMZR1cbfmZo0b3m8s6z73wUpGlhwsiDxIQ3KCyyxtsM8PicQhAMd0
ze9SB5jXIXFrSKtxUtj9bmBzgzMzDRxID64UrcEXtXhfuMjp5U5mndZfjOBlCNYx9x+Gqc2LMB40
FyCS4bYE7pjlQ42ruryQY9ubt4oEh7pYKcdALWlgxXMKiiUPHZcmvFQT5uVz4qYO+dLaZzE4qWFn
r1QmVogLawGI1aEOHa6UK4dg0idS1nFbmfeS6H9XDoWowtzts2vCSVteUy4AJGHqgEKggeAQCrXC
oelB0hQF8k9p8yqHho5Ah85fhiRo6NAF12fK8uWgNF3/ktC+jRqNufIPsRdBNytbOQZiTrrLFpOv
vR9oZVS+mQA5XXn9bGnBXKS5uh0pGOSB0XTEoLBkPbqZ+d43IFvuHAhp/V/mzmNJbiTd0i80aIMW
2wBCp4hIyeQGlpkkoYUD7nAAT3+/qNtm011jNnd6N5taVJGVZATg/otzzkfuEFXJHDcko3yZy4Dq
jFoFX3/m1vPFdyXn9Jqa3tmY5NwQ4EOVg1x15Ejru9D8JnqeOWMZRel9mJFr6C8EwW+ajKyGreG1
cIS7aKVzIPqayINMHd3VyHgGbWXGGtDaumH0kV9XeGG/ik4T07cU1Krr2BKu2FgW2nBbDqe0rLTc
WKUXzS/KnahlBofGeodM34qzqBUXL5vxaQtbtu8GJ8t0SJ3cf+49giKPzAJD8oebTF/Dyi2WDYFh
lUU6U1R423aYuqPw+n5vVNI6ESTx2RDQNKN06arPVTIS+u79dNiNZlX+WkoqNMh0FUfV4BBFuPVU
K+A+tuq8rP5Z93L9RW1qouyV494p7Onb6+zy3hxK8yUAErHGUMha/gzrTJqUHpwHmXrNMfPV+O4N
6FQdcnkJPKd8ImQqj/NRdjsPjz8witle+OLDbJuNuSCT0+imXQRXnvRSz+XZdXtJGddIYibh03OO
69H6XskWY+lQpPY7tIbU21hVq524m8rhMHieQorMPUGmV/CbxKPyxSjJKhAGwXex5Pdjmh3r5qXr
TcfasDsqThbpZTFZeEHitg4q8XXsn0vXIMCQoK7yveowLRdDOGVbLUj62lh83YSnL1Vmbs0sAtAz
jpxfq14ALi7Ke3bX0oOJsLSPNClz7AuRbvAIBkdRyO4OtJdvkJ7ndefeszlVOuE7E6mFeN/oMluP
tG7lEr4kLOP3jXp4L4J53SoLzWbcdml+YtuZO5uQcPI/3bgW8Zo6sH+W3JjI4dFGdZmHLIz2M3FQ
ZK8O6xOxNwWgmdA9V9lI4lw5Gvn9Ig0VnWthVLgSamu6gQJ99MXmsCVnFBsuAce8bub6SHBrwK0m
pf7ROwEPa+pnzr095tBZCEwlp8WCE1BVZrUxUtQ/kyfta5WtMuGTQaI9YipyVee9iajvirhYCJTd
5J2x3jLTJmtT2Ha3U6IMDyDkiRpU2i1OC2PFvSmQQ98Ry+IendZc9mXOfA4q8jQCWmvRlWZO/RX6
hXNfWsNELOKcpldpob5PkLsMhOcCW3hq2CMNB2NV6rqQCUHbV6T+2ZvIgTlPss230zKvF6Mla9Yz
9S1hxKw5y+hjYp7i9aeTjczkUHT5OyYJt9sHkVx4rVTXGNeGJ50BhI7W6MCFbKRHcpqAqepxzneC
J5Z3u3IfxsCu4kgj8plsgpqJmTQY0JTkeo7eeCID/DKF+khv9dKloX1XkT280+SbMcTZi8D6bur1
qTfZpVn9k9VFCHrtryXLHodV7yBNXQrAgEckTeLRdQYLwsAYqo1zU1R7ufVc9yg/LbPYjQUpJHOt
T3NDQ3xrIWOB8Abym7a27BXW11RH805g2Ny1/Q0At4wWjDTbOXLTBTiUi/I3ctZ86xqZ2PMMBtsK
ydfX5Ir5PPEjAm6fzt8OIZ8jgnLx1pVDaiaSbi5fyPO4oW3INfEc/AKngTTKhfjHqD+jHZsIJjbJ
uB46W9Ubt1KfpVgZYLZmce83ldKJZQCzCKBcYg3nA02zTzj2St3imY3nvsiyHedznh2L0ncotZym
9oi9yczwnugNL9xGXj6+dCaHql0iT9jpqtkyM1DpEwxeAlkZWmimKRkYgshKwdwRfU6tK727iaSY
XQAmd9xTaug4GmYvj51Czw/o1SKGl6RwD3ekksGymHCbxMiCyimJBPymLVP86WCFg/cgfEH5vjgu
GRZdR05NvMzBYm5Mua5PZcpnzjHI5jV288b7ECrIoy1EpDxehUmaBqh5G98hddQr76y4KxeTwU5r
hOiZBpiPoJqa/oLQ0duV2MzbLcik+leYsVfhMwqYWCM3RZZMjhT5hEX5ElDbRxtkGaMbQ3Xz7X2o
DfcaGEUKejmq/vRWZpCj1hdIieuihVKUZRmpLdVAHAZZlFFW2a+z74Q/cpZ16iS6iE1OKQu3O8rC
IYBFTIve52ARD25LNNI8EbbXFmJ4BDzW5gduk/qRDNP5Q5EI/eSWHjFajRleJ/7zPY6B9yksx1MA
nOy+c+rszV5IBFe5La2f7EeIgWUIdsjS2vpTjk7wmqlh3A4Qjr75ZL0PaaXmmS+OJ4a/HujxZrCB
ERRAOt59FFNgI/AlbQnuQgrQDl+z3cHAoZeLK0f1h9GGPEawdzMnvPtUAaQGOZpY+dr62d/i7kJS
q0/k3hOqTKD+eKq007a7yiV/BgEYU8buRgVw5vnkMyzdK6GrRPcd6mXdF8TkUPmtvU8ufZMJKwYw
wzeJhHrZuYZ3Sx+1Kn03+c65yNggs7D1SWDy+Yepg6/FJLsx7HndFNAHUsezvRuuC9uefMQWZzln
vdTdk6qRxMdL5kxH4qCyrTD68KLRaL9AsgU4Jy3xsAT9clngfQCeId1iV+muRWDt01+a89FYpuon
rSmj3kjP14hbY8/W0Ei37JHXx9xp5cbskUnhbqQjomcUv1rbTe8aa7LOw4AD8iY5PpSLK05NJPN7
W3fQ/MzqDIrhMVjT9q5flGkz4E1PWWAcyd2rfvhppz+9VHWvimKHRGX/albFniIOLkvejXsi6MQG
hDYpjcobYzZLI4lAvr2zUOLfEzcfJAQ1llxoSJy6uvF29RBJ1I7MCivYXC+OpkfvQgeESEugoE3M
1KYoKmuvl/4uQMK0jTKpHqKKnBTtE2Jl3xKgpGC4Zjnz+OhUVXrUvso5a/VyXsZennocny+UXGSC
eK1xnnQOeCbi6+Z7FwNJZHkesD5w7bclE/U+JK/2zJZLJ6iuv/KebQ3JmILNVTNtm6qY9uAefguX
UNCdqtaG7Cw3PQtjJfyItAyQBYv9aDRL92LlY3vftKZPxmuGz3BmJHtCf0uArAIhgk9anpc+IBPQ
WJYDSyMvIUVqOTcQHl5wL/6JNICrRkeEtExzRMy7nYWboCCUrSD7fd9nZb2vTTixRHS0UeK33V2T
N78WDI07au/27LJI4WCGUCgd4fysnHSJ8ZpknDvjCB4NukFXd8AITb+Ic6ckwKul8khXOnUUhXzF
Bc5/lNNXFUr7JXDZEs5IQgGkCmI++1ZE9wSMEw6qhhWIkuA5cIZyZ3LufkdUhr8DcDQbNVncM2lq
H5sxNe4xAjGmHF1mq0Q46ljKWp+NusesMNVv4Zpx5npes0lr/D9TZA/vRDQDZErLk+yikMGx49Na
sUHFrSxMYCPI5O+MYSJtU0kTseC83qW9b+20zJ75TmY4UIVDxHE67lSk35DTtjHh5PUR4t9ldK0V
lySXNGCMZVc3wT5ntrsl5ARtOKoVoF4E7SUmablEXS3TrtUFx1FFG2Nxt7yQFe0ccLkWx5D6goau
db5r32x2jdJPjuy9hbsgyt/NwrjUWbHuDDv8jQjLPvFtW9uQq+UYFcU+6hGLDoIJJwTgM2cBrZs2
mmfqtfVQYRaKc9vmLp2LO1t5C3HZDWRx4iPZpkSiXvZMxdEAwRpKMl7vA6OvFCiC/dEAXtpHqJTe
G4hT9yymqKy6nOgzBFC7QJNZQ3rN1xiFz7gVLRYqJcCT3lKxxYYFJgDBcbxAm1a7DjiDsPzV1rV+
103IRzBnM8lIemDZvLaXuqxZNuiguuUF9/1ukkGjgGTB+6DySQ/euv4ovHzdjS7SVPpdtWy4wJqt
gFoRr6h31TGc/dndNEpJaKRy4isUK6pwN6BrIhaCkj/MKD7Muv1KZfdez3P4Syw4DvmNzWMAG9w/
pkJ5927Wl0TFDoP7I1Ode/KnbnqA+bt8VoY1XLTVz/A69CIOaKo+gZgBD/HDob+fcKp91q7ZX/zS
LPGoGu79QJT/hexDNzY72gttFeaVhtI7kYPW7skx7k+Io5iOZyTnHFsytE9GG+p7yTb3yjpreBBg
su6hPsAAV+S/SxaHjDZc/XMAXfPVaNkkpiHVsPdIQQ+I8KyWQ1S1Fbm1TLxYCAUj/6ATGMlm3QrK
utc+WM1fKUulbaTC5RdcMnTpXjjvBib/1mbMWXs2bDLZeKh+P9c0QXhkYByRc+uCpMWvFOXcanPB
Fo/Vz2tgO/iH086j6CT8+J28KAvbX2N6vydjVDJGlS6uI2C4NwfAepiU/aSuaWAsp3kIGISSS/6d
ijk6VGS1/Og63Z2y1vtlFDXLF6h9sYGa4oWy/ZmIq+IOjRLRzL4DKYtUhPec3MFt3s/qYJpm/lW5
YfW7B1vCXMCnzMJE39XmeJqaNbqTA+l2GCv6l5Ccp6sZDO225KE5RCXxk2SWZGySCLxvlbT33ZIZ
T7i7rizQ88T11BWTvPVdjzP016bT96yGPxBW1w4XlsmiqpuN/isy3cnccyINcQdRUiZ0SR6s9mJO
D4i4+h8z4L9Ed5VxzvyyYnOaI2lXZnbfWGOQ+LUBkwAIun9y2lkD1GsaBjlUse6OsCOedzmjJUBp
FR7kMizpU0+aGhEF8DKM3TrM8763F/93oP11Kyxd3vdZ99w46dx95xKlEYtK22utKxHT08JUZ2wf
p6r20q1mz4PHbTCtk6UG1FGBWu0QH+msXbQn1Zy/CaZP4Cz83vyyot5fdtB+1M+IwqvaTYOI9qlU
Bk9hsNpnNOfudapuaaXhQng9KgzXiOwbX9SFkxMsUP8OzhBk+Y4JHtVxs9R+ePaI7NWxjSYtPABJ
ieSxXRm43PU2UdG7zmDnhSzQg/w4WBbUFRnSZVm6zvbcfEtB4nukLhynbfUppEZON1Y+pubbQ+v9
0Dmt0EMOl9D/wwSu6gnaXCbkD3zgksMTuDeqi53TUHJvKn/orUfXr3H6NyzTy11J1fILEUfzYtMQ
gFWt1RN5gXN6Dlxdv8lmqN/onkAopmbj/lyHysc914be+mAS/1PsC68nsN3T7oPiLaM9L20vTwTx
ns12oWu9B/c3j0dox9bC5CIdL4Odpu0psBUac5bPMFSQAN4RqmosIDvzW7mJQ6Hdt2FeUGpO2TX3
0oBoRMWMmEergIzVtn39JyJqfEisW/TEK3pftvFdMXCm55Zd19sMyUxH6WRJsR211gi+DdfpHizg
JDXf5+AzhmcwWR0cwgmHzWDb/Pp2XfleRxbxJqYaMV+mdeL19jPfnZ4Idpb24zyO/HIMjjkoK0Z5
L2nP47mzJkwbQI5GPWyRBlgyXoGbApqA+JBucpJLwDMtBrtkg53jrstu05HSNuZ7vxxJ98+sQL2z
8NCHqcpr78nvjGhTp4hlYpxIBFbQJNIze60T3lOVQ2BnVWzGjpqbPOkKVk/xyANhxjjcBfyhrIIh
ESj3hoUIKwBrtS6Zok8R+hbgjtWqknqWRR9LKjDwdIUOriQjuKi3wrTwj3BqHYYavaMvGYxMPhlC
ulm+r1Ub+6U0/1pQ+0yc4BO+lLkbUCWvPlACn/AkGU8u2M7j2upUJkSPc2bMXf8rdweriRUN94ce
0vwCI6j9JYNavfm2jpiB9+OjOyIo2thdgH3DW5FOlG0z670CjeIePD+1xmNek1h27Aagu0mOSkJv
Jvidd6OoCbOlrLrYtrN4MUqK+s2hfn9f7Hl9iLogAmcteqygley8V89cgCkP0Da5m1UefK5CRzuD
STm39NyGMJL6YGreC6AAFPTNGBR/pmhiZG/lgaoOo3Yp+Zk/t82OMcwY3WXct/vIG/J+U4QEo5Ko
qZ3PaYqQkzhA33jiAfBs1Rzw9Dmkdp1IQy5+2IQ+v8B+lw/WUGV75gw8MjcTQ5hgu8+gIEhvrciR
AL0Td31WhAnb4gZaj9vwKkMOcux9AzbsUsPEsy+eCBrnvNQtsbcSPWV9BPbXqtiYRMDFnWZzmgRM
45c4h5B1ntH42I/hYnCwSfACMdk73kkV0mlOpk+VuKVX4+HWJfV+4nvK/EmkDGVnYTb6mQRiKGZ5
p3grTBp33jnVGMdlnDjqdR1QUiyILsIOHydPiyTweMx9FNpROg/NYR2a6mEMZWQ/Ejlk2gwkLEqr
fvGBPhkk4/Nq8lbCbgIlA7Hhr+fdJPj2NxhVG3Qxbd7DzWtOfDoyjVM4QtaJZzV0P2EJOiPEMN/q
Nuko62fmueFngbjp52KLfN4Thl+/YcvgLVizynlbTWYB8MVnk+F60FRMF+fpMeT1Q8HQBvO7tVQj
PLOI4crRLHRLYz0a/AmDxq588pJr6W3KLC1RBjuZ+eAOrfeVEstybKTgBVWZ5KvLrdnM94H2wPkW
E2U3PzFqjMRx05ZJ9+L0O8StVK+lgAXGDnPpgVi67oMbgYUGs2Gaey0Hg/1mavhbJJ8ZkCzRGzlP
PCjao2nbo963Vudgp/dWNDPjkLNdmdoJ0ECn62WMmwkmDwGsHI0bDq462KrGFo9tFHHmcQmrhDnH
jJgkH5r2TpVa340u4OVEBMhnfvhu030vBF6OCde4vZw9+qP5Ot6y/ecN7CcBXYQUbAIoO/GqZdB3
UKc79hzE+IbT019brAX9TnM00cU78BZz66sbdfQwleGw7MbZDtGRckeytY367Lkixdk+3A7Prc/L
FmxQtEVvlbsEBf1oKJ/ADHbWMRx0222LKPuN5bSIHShLvHQo74/5xLhos8pQvnleus7JoAZn3XQV
6s64E1x1YKRcfZcKG35OP7bR3jOA2G4kU/72gPSMmyH3a9R8WdvepZbdEiETkvXzS5FJv1zKSIrs
YfAlL6/XIFi9Q+oneAMZlNjnsQrK9dBNklUi/bNTH71IpoQRDwb58ePQDH+GDq4G6zOjeusdYS5n
Td5++mHDjBPIaUhlPjqjNchPszCr9c1Ob9VBaOkg3HoVIjo08oEhnt0UmCe3IIpLS0Yq9m8siIQJ
UJG0/sjcZ0rxkdH2yyI/wsNDRT/B5qtk3ATcFF/umhfEvM96aNSFqXw5XhtR2K+rWruAaPTImXdm
N2ZeHApPeY8KjjTVHBqocDLPFQFlTyprq93AaPA9QOj7nRVmeg8ox6L99bwzFqf13fW6ggp7HJ/I
K+sO/RJ6G2BfbHOkHx4qyqVHkveHxEZY3idtugZ3FHP8JLs3FbIfL3gm9Fd+V02Q8fhERbA381xc
2GPXv61+mP6MazaT7czpA9piEk9F2ZfRWUN2O/u98IfEqLQuYgOLZgxse3mH2FgciGvcSjuSRVLl
a/BzBkvxMRIx92pQ+iYkurSHABBxUhqZ97spmtDdkJNo309LKY9of8zH/OaHPORoFwDEposF67oj
lrToSgm82fMOtFVDj0Cr7L76vPc5wJU25t1iOtB3lMg/HZhcB6OemQCEOjqTFjqfPNQbsW8Z0Yk0
ITaHcxU8EAdqb/1FIpeamzWtEkLYXeOWSg+/sM7X57wwfJM9VmvCLMECdR+u7nyomRB+2nKEvRxE
1SNvEOriIK8pKoN8VN/aiWrmhqyiWHpP5Z3EuW7HFWMUwVq6aMFp0enupkhE1bZD1/a4Mm/NNgUC
473wMqhSroUiemPDuntevTr/wy6bw86a6NhA6ZllzEi5B1jYADbPpxyZ7eJW7pa6tj1p2WNmFlWR
o79XHV8rws5yKtLjEmmyx1E3f/irhRlEqOHOxvwBcrBmOWal7xjRW+4eLyV0KLAwZ25x1w/vi7b+
QDArH3o1vQaetXAVokhemGjdsT9dHueedNfYcIfiqZPaS4IhRP7N1LOMh3T0TqC+WLs4hnrJF3Cz
S627OwuJxYVhKg8+SJ92Z3qDmcye4NkAhXOj1aB7ifmjRRn1lZ0eawzgKGonQ+8C9G5dEjWmyL8a
B84Pi7c4nIZ+iI2yGPb5qkeJPgLEmRtq/J6a7jiuZu/ZnMPmDiVJt2FjHZLszybxYPOZsa2m0b+4
igiPTe/p7n5N++hIg1y/sXFoElkpKPLGjVbkpYDNMfxH4CNb1f2ci4lbTC9596r7MHgo1nL5iHph
b6OQJVPJgP69tQzNRFdypRbdwMDCqUwUqEozyEL+W589g5t8aW0iATO4sIk2+j9GYE8Hr+1lndwk
QvH/yjVMZqgP5WY1IuaiypX2lo89WGKCFqjZiKo6lQVDqREzagx97T90XtvspW2s1wGKBNtzfOem
ZvoXp8LAeWm2fc6ZWwpOahLrvPOK7+5bezb7NhOqRaltKsv/u/bl30VSKEpwDKEnQfp1y4QJvL/9
WFLo4VIukoV2awThpqnB9iQ1M2+O1CakOQjaKfwffqb1l6X1f8uB+Km4HMHA4kN1MBsSafq3v+zo
R7Kp2T7LiShMsIidyR7K5PDaoCCSwy6ftXohBIYlLjbtI2KIsDyw9KfjmyqfYKCcPIovwiSjiQaq
MGleA9jn754tPePoG0zMawYzZed9sW6mhu49t/zTIGBHsD6FqFQ8En2YQZeW/A6ijhWQImccjmqH
M+VA+Fl7LRlrGDEcCedhsnr1GtLl6riRlLXXbsCBtLdN1ctDrppJEe+gUXxWOg1EYkmcGRvYjpb4
ihb3piAxevCCPi8dozL8Qy9QQtmgCrhPRzNdKoOtkhZkbfjTevSc1n+aHXzjqMJbVGGz5q7Lsatv
c0qrnWNQXMYicx03KTNjpSw0mhTYLrIUPxlyoi+OIaH+ebKM7XL0a5OebSYEnNNzgJFuVb5gb0J/
/Y4fVrRJ7xHZ0LRhQa0xz0GwZ2NVfPh1a3t7iNi3+CcSA78BqUFcNoCwCxzs82huywmU6kbkq5/I
nkk0jWY3cwQwHTOQ0TtKkKYm+4pupmJwHAXDcI7WimsmXHWJgjQcELxgjFnIn+sjnAK5gXA3A5nj
bDqyQpotzGA1MWzIwV+W0GQ4vpHNeGA61XByoXVFOzEv67GPFnP+b+vmfyQzfenQNzR/tyX/m535
/83mvP/d3QzC49//V/8fOpyxqv7LKfJ/qFCP8rNe/lWE+tev/6e/OfwHiSGRa5pc/5wrPq/2f6tQ
/X8QYsHwhwBCxKaBb6FO/KfB2Q3+QQgSujaMoA7ayZvFf/ynwdn7B4tvJqg8ungMken9JyLUfxdA
BgTFEVdAZiHUMSb4gfs3B13nNbe5aQh0tJD6TCjDpx8xiqul7RxYfSGU8Kz8f3DtMTm9/W//5bij
saHlQF9It0f8lv336B5WvdXgWswtexQf62sPTro9NgZtfBKlZUQLxNDLv+tuQ/mHsgy74BHEu+Vt
Kvh6grvQYM3rpOBids40hETWjIE1x2zOi/WIGgERCp/tLyuzrTRhtDrUsD/yqNuVNevyj7DuTOfA
68W7Dxaz6RLPAdOwDcQ0J7xMqXPuK9LPMDTZ/XuWqeUXuA80AetoFklWmSj00mCcfkxVmU87BCcr
hpko18OFlXr/7Je3vGSK9dU/AdqQ0MRHZnlgGSL3B7PtNdsboZ8v/NE41jFJkp/vbEfsyhzvEGjt
DdGfoLZYXxuk8kcLfWzM2rJYEmvlDj7n0+TjsmUiA7UXypqrjzJt5uZpjFA2JeCIoj1SNkJ1cst6
tLMMpB4pmOZH05iPBlO/MTHWTN/38Dx2+eAT5O47OvgBNgXfi9eNbndJddA1AL4YLT8z/1mcrdSO
qu9MFHD2JsTRUu4tSr4PbbX+O0ONdAue2YcDQUjRR9iHw6PJRuFLjRBzNliFcLqmBSwwOlsyWKlp
F7v5okHBi+sKEqU2oPJyYPKGDXFFGo1tHUw2HxRoTh4lymh6b1Ow9A0265LpLE5t53lKwW/unLZ2
eqyfxFhmPUERKOxqB2FaFQl1ISptmp65u/mZqd+ID0q4PPaxU6GBHh23okYPVmoZ2T1U42i4p7Br
CraHnVXsymyksFmwJH5jmRLhhtUDg6HKqG1/PzuSOlCsK6sXzIdthZ0FhNGK3CJcnfRxKGFl/Qqd
YbacUxSJEoGfm61mf2L13nQ76Y6KKZsoyvHSmF3/YcJ0GS+VQUAJgznhjjuUB6Qeb6ag6LpHfvQi
yt3AXLbaGkGUDpdqtJzqIhxFYlO6NDPiCXtu83IvpcPzZXmNOV5netesZ6TVtSyiNEM3fTGFasvX
pscIdMfge+Yp9JFpMi7szFE55uaf/zJcWRoe5siGHZWbEf9nWvIgwGZZhVDy4rrPQppQC+4gNsYi
alE1epC//J9uZoCkXG5cvB1r49x4HwQFBCaUiafZKdb+YypoubeG0PT0i1b8rYlR4j+y9A2vbc+s
gUt5FOMHmDK4mjheuoQ3BWGaDgM5b8FD4cRiWsLvNzBsmvsO61yFuGXgVTH7meIG6Rjbn0DmQ3XR
PhuvFwmyDI1HU3BuMDPggUSxWeAMYsD7UrhQQI4CTMuSiAWF3zfm45LlyEwe1b4F0vRbjgb46sGK
nqTd9d5H3pKUW6rOkjuSXU9VZQ07I1vDN6d0q2jHxNN9yUQRPHTKMlln1occ6rgwgZZyUMb5batv
T4uLlyfY45M9MkGRPxX4qb3lq92aea/OAhHOy/iq5F/4rBqM7qSCS5R19UV4phHTLRdYCZiKn53K
St+mNVQMuG1Yzlffbl9ap/kjuhTdZEeBuyen0jqqdaJHxEDLp184DzmHcR3jHdTPrNXnpC7s7pfd
pNammk3/WnfNAXriQG659z6ViPDalnmFWq23Hihhw/d8jyFRJJhdDgYV2n4R+P2CVn21smFoiILK
lmjrzNR4Nkq84ZpohSS6fTHRguTZCMVpWKJEGPOrBs3TSyJg2SPkccjQ+x5fsORxQAQzpBtjKRBX
jKy4fdU9II3mYCUdq6eKy4qHqMzfwsYhbnld6bZsomM6EMNI1/sfVmY5bMPfAISeEab5sWllJ7WG
e9/MxUkybhj8yqWFFag90jv2UOHGdbkLHLWes26sdw3BPhsABwWA8RkGuyPPxERxiKnyiRuMWVrH
K5u5zcnuOUbhVO04qrz3NVheHBZNG4nK4pCPNpoBex2OrukcM6y/tGsIAdLpZ7+y4WAkCXZV3Eap
Pk0kQp4wjqJhQAvq7BWy4DVCitWpJLOdX+T3HJmnHNrCBq08NstHWjFGiNOcbylHpYIou931lnFH
s/biRDdwerNuULHT380D0ZJp2Ag3WQoss7FeMaGaE04tYUYGgRBSsJz2T1nVRg8q9a4mIpUYVKWE
+6fepym4miUUazUWdzIC00jsK8b/7MEuUg7umWl+5pb7jCymLcP05bgs9cUzkKpYxGcwZXGyU2RU
SIm9kYvKqNriaPTRVzmNAKBdybAhdiffXLE7lgDJslVfI1KIoNuH69bT9dUaVqNMMiCQm0GOcorn
cGk/Naq4dQPKj6Ftj5t3W6weitkSUd2292u9n6zWO+jWL18XM9VYtMGE8lEPuig2bAp/RAtY8KVY
R/Zblir6JCdI4jSkc//SysD6jEST/YyMvsfzGFDRby10P5wcy+Mw9m3S1V74I0DfenLZxnyy7R4s
RNrLeovHAEu89HxmqG2TLMCFD4kqbTZD6fTlVgk7fBl7Ba81J3QGNf3qGqzHcE2m3Bf3OUhfzkbo
8Amzy/FjzqV1GMw8+Nn7tiDsqi6u0J8crolqmnb+vPiPyoo+TU/UTB9ZsG1E0dXV3rKyzv/yqkha
d5Hkt21ClWX0TxQL5iYIp54AMHymWio/zlYjfxRWNv+JmDMyK+kqEWP2Lhjn9GvMDJTUGEGGQZYo
yxvhyDKjLWiVHCDsIwjGHNF/jeKQrzF8x1SMB7nItIpbOyeaA3iayW5YzjoxzJa/NLAUg+n6CNF1
zTFzpv0Q7FkWoTCYhvyxMawRXC5KtsicEOab2jyFVRXErOud7TBKmdRZDsXQn5uFa7Gce5TkWLCh
0wsqjMi7Br2HjxrPspP4o1GJe4stQ1znE3ZHnIxYooZKPAtogQcmDRA0w5TZNQt1O+mtseLWz7Lp
G2vKsocfY/0QveUw71prOI2tO+diQ6RMfsi60v0xKn/agnQi0TSbSOTbMKw13wJNhkGEKaFoBGNH
d2DQ3ph0wqjeWCmPqRd7GFfurVIEp8wGjhbOwTvmXzMZcfUjoJnGQ6VAyxZuaMay9feYpa29l6H9
TQaEQi/DmNpbrlg6ZBSiSEHZ0mGLcq5ECxUHlwP0IIVdHgunq0EYBayU1sLb9FyH50CQ0tIqBz24
U09HOShiGorKv07U2lc1KL1pMSOdpef9mU2mQWBAOYQBWQE/pyHtQPEFHY1ul1n3JZ62kz+q9SG3
i7pJjKgsmHqmTfMtQra12xI/+BHoQvuwzsjVuiHdBxWmGYy/6mbcdmQVPJEbQ4WFgCHdW1hYkrAr
jdvg47/YO7PdupF2Pd/KRo7DBlksksXTNUtLg2VbstUnhDyRLM7zcPV5uNQ7W1p2pPRJkADBj98w
3LaKQ7Hqq/d7h+irWTcEWSEBTi88UnGCg9db/mYsU7XyDbpUc+0WxwZ2yHosh+gne2pjrRTEdJo8
I7TRiEOFgg6KkwiWDtnkDHcsPWg92YQcOKjlRN0b1d0BMlcKfWnuSMqDIr9Bj6MhwMTjZZAmxk6L
ub1vbdsArtDGdNCNqY+ICXB/EIP9SA+J/VISr2uuiU72uyNxre1tAjnyoYTrKwl2cmkkwxUtIft6
QftJQRm5hrEAsbdL+4+cKM0IYM4b9mawsNnV4l3QpB2LNY4TBfHeZjN+Hkyr7/mgVfQLShNTWmOH
83foWQ7RX26IJHnyyU0E5B52nbEwZ/D99SEHhbC/6dyqTV9lWNLY/fStHESpF3lFH61rV4y32Hsr
+zIJwUgObuugrx51WHjHZnbuCEaF0TAmPgJvzB68y2hhLtjSlxDvs+ayS+zxMs9SaAKInrapp7+X
FTzSDf34/sopEHQDYEfVnTFOw6V26IT7tZ1uBR3eFUIBXHOJWrV2syQcbm33iwzCqOge4hWhJ0g/
fSi3PeVOeBvx+jEsgiO7nmCTcbjBCgDLBxRs9G9phgfMzAOWPk8NvhUfY7dNk90w6MbZUIq1hBKW
6fUQAFa3rNRXXQT7rOvjh8CN4iOrunVU2ezc9HFtAa66cu+rSuz6zgmusTYRt86Qe1uhYoMaIIzv
HQDotQdBbFtMIrruOWJvgHbkd9XNgHWu2VyNZHXfGWgm93mh7rWdVhfmZCdXcAzz+3qsmt1cjvG2
NcNmDyWjOARC1OGONYiwZIByejwmEuhSCWhCLS4N0eSbxbaIYwr9mdncYcpEtNb4ce5HzO9zk0Ij
LmggbqI0aLqjs8R2R1PVb2xpAZHFbPn7UVT9hZn3Nt0yMLfdgnZcqtzFgIJPxjhUEMV2i7UXQC3D
M+gi06B5gGTDXtQb7qLjCHLO3XrRdiAQFGzieNVzqoRGHaTcMJKj8EMwuu4uI8DmOq1y74GGz/xL
nzQk7SInydCVcICEV1ZxtVs/7emUnxQoySJGGU+6lEBTKxpuW5hHpbDkMBf1yrzoWOpF0dLWpA/j
SO/6+3RRvBB9jvjFkMRB4PCCUmYVOj7dKs+2osuOHsK4rhcVjQCeXA9BGv+oihmnzG4R2kSEeuwG
jDvaXf6sxXnW5SwSncEbPNQ6i3DHaJHwTItUrHLBMcuCT14SevjNXUQ/0yL/SU9KILNrglUfd5gS
mietUMgBYwlGXzRE4MKkMdO0/mKHSfXokNe9ymtpf7SAFulJh3iiLKqk/CRQgvWSfe5OsiU3H8mk
n5PC/+UsuiZQ6J9ZOLLr4ojjQtVsenvNm0eQ1CziqOmkkxJ03r/XZuuhw2KDowwAdKzHiHZLD5Xt
GM0iuWjquN8Z9UmDtcixqsqE4hvreMDOA7kWI+Puski4xCLmkousC3Z6Q3Y3HXd4OPYNTJP2UBv4
dtBKplm2Hoc8/eRDjrlO7TT+nLlTciOnEfuURVJWFero8VpQwtXJrjopz4KTCs1ljWejWMRpeHM0
ux5jBPv71NnJUwomvBjVeN/wTRwvEcOVe53nxYVZL8o3z681FMQkQREXL+K4tsY6Y5VGXjZeAA07
nxAJ0iQpF1Fd2/PS10io7KshMQHsOU2jWGEBdI+kvZvpbk7xc9l0CYxkKAxVvFD/4jstOBNtg0S4
f6dWSGgRmA0tXjGXTahXdCbTA8KUmVTetvEQP2NwcpVAv/fWCvWLfQG1KH9K86l6Mg3UNqPZzclq
hIFU8xlRl/L0IoLkBpljxdQnSYZmK5mGHVFGEWzFkuKHPdScDzUV5y+KMxSOhRcRYY4JX4woyww7
bD34xEabkHfQKTPEcmgIjx5ijC9V5n1m/zYXM4um+DF0nhmty9yvHGbW1DwlNDYuhyjnOB6c8C0n
7fl9Zpb5d/aFPrrAA8O7U7bVlxtWy/o+TjoNggWZO0JKJIvDDHsWinxcYnin5moLvXH4HCNdRVXo
1NSPvhV96fD+vsSTJkMKHTjhU1sWAAuOcVIc0LcDaxgHOCMXna3yL70roO7jHQK6ZrQeyEAyRQgZ
LK+hd4esnB7SGCt+rVjUgSkidNHrNrNiusopG0zdwYlZRT4dc9hFEaI8UdM7uAwaHxtekPj6O/+a
ot/BMYiTWlo+tpERHPOmDAaODjopky1nN35IicZ+QgdVkeGWlt6ik52adCsh6t4rq0EOKSv+Gt+k
zeT1e/S1oU1m8rJj8ef6hDs5C3Yi4gwbJxVehmEewsjTLvQhwrdMms7JULNbr9wg67Arz8Ad5kPa
COKd1kCDZXGbhZqHIbAcMCdcF5HmH1O/H7xFmDgAO9leib7Oww0Kyv2Yhc0Hd/aBZybsRR5zjO1Q
Q9s+P2JQAb9apJhnRzBrs7i3BaonxfHXTu9ra+L1122pEHeiaifKRqcTFzgOlZ1cN7Arq29Z7gHB
4OyxwD8nKAf8iockaCBpcI06Tq8ibcTOJq+8oNj6mY3FN1RzE3Gk0+nxbgyq8hHZEz9AOJrH9Izt
2CX18tEgPafZDY3JO3DLkJtz7ZG/4xdDlWwbJ6RtNTk4v5j0bn0eVJfU3FLb2Px82ED80LEs8+LW
wFwPVXibWNmxQgHfPKaexZ+EZTAX9yZksPGO5TLU+4YEgOSaJjWTMuK4nlxnmMhpZz0p3SU3FktP
dtWTDfeFwr9pH3J4nPU97lxzuRsKr1g2tDBo950pvWpdKxpJ11mD982+HrAWucGCkKvCEr9zL4AB
YR7mWTut2dKb/EZDjI42PdcwwjBHTA6uZQPbYTQdyDW9XvKFYrfgFscUj9WVEN0wUiDV4T7unAJe
tcyuDMgKq7oe5UM8KsEplWZj5li7BDvK7LMM+sFd/XcTZiVwm3RWBaJdj9igKaDhBZpZ3soBWtOF
Khrn8UVj5Q+GEr+3Z3HHU9gSmL5w+Q5x+3jZFdZDKHwztpm1woYGRVqgBZ7SI1rxTa+Od7bVZe07
vhmn8OQX7QrGgjgiIKfhGkJX5rf8LnPpzVA8rVzPKB9B73pzHTAbfmK+hLVjNzuQxZsK7mFvIO5P
u9wwdhNQC03MpLpLh0yXa783HXIHc7SgI2qLya6cv6uBHurGiQaOxtVcIgyeWgRgHFxadS9do//k
Yc+58xEkISZBBbDxXV2/Zza6OI2c3Z5P7pRU+OxiKX3+TGcD7g7bx7TiDBwzt3EFCPHY2TS2M36o
Bzlc2+SxrzUW0J//5dtczCVMTHaBE2jxnzfbKz61niAMyLZaUFgmqXsBahz9jJySA4RPB0q/8y5P
Cauvb5aiVZFltjTkaMSfuc/WmA90fQaMBBUiuJllD+fdga0z6tkpscvy1VWWVN6t4fTlZY6d1gr8
nowCs1ONsTPaRagQRbZ4L3DwteXGiQFgASfT81ssj3FoeT2xsQQUScWGDpdYjB8UYuQPGIRQLtam
pjZ4+7kvX8nrh6AsPCbBNxXNN76n14P5ED2LorG61TPNOEpLu1v7OHZevD3O+U1Z2E16wkMVyswi
i4k25suvdepnrfmmCj7OBrTdBCtKUVdC8VsDZbA3vD3c+URmOME8EjYdUvoA5wY3+WQtbmIsYpDY
+eHxGNN7mHARZvkLFp5S2kwLCMXGALI8U2Nt3r4AssvOniy9ToJlPCFxlFkyY5b//oK1Eg+wDxP6
Qsgb2qr7EjXpbGy1lC2GjHRh0Ps0JKQYTVjSLYia5DHAj9EA46lQAXYeXLwNggwQk5am4k0TRkWw
CnJPLWQ3TDJWttKouYLWlsVajkEPyNayfkB+GGLOGHjqHCBKDB4H4mgqAIBzKPmTWQjzUIZQTzdO
17L2P7dlnL5lo6WRsNSgkO6LWwE2DeeB6lav8SNt/lbhJONjTiErbuhEuMRMpzh5EQrYmu2HdBh5
zn5DkPE9Zws2VDo3dAcrPbLptr3JDyaNhiffdAHs69GMl613wHhxVSyuaNukCJxj5dneXehjlIcE
lHD2VT3YXrfCCshCS2k6y06sI6oB0WdcPCbhyDjtllfJuhY+hSWmZ7tYW+oyqxuAYNl63ZVWif/L
tCO2Sp5xTA0Q0Ga47FryO77kfrAQlqMoepgx+rxDEdSymQrJJThpQFdKgL+nV3GNbHGfej1FSKuM
cT5ESNm6nw5yK1iiftQZn0Z8/tqLqejZ7huyVwEnSpssk2JWMYRzW/Fz7BgkaSvmCq8L6VNSraca
J8NNYiseFDhNvDdGzbMM6ObMh6BBcnKB5IoNmjDOmH7eqR5xqsSPL8dCQkPEQhAotYGfYh5aazCz
4+gNGa55cQV83flTWW3700/oYskgHQ0avYG6Sy4Pts6xf6C3d3oIHjcNO57RsZLkYmdqfL0esj5q
PkCoKx+bWbc0b8oxAGmGeh+TUflF2DWzRpv0OSZjqG6CtsXdLCgTzFACQz0FyXjd6Jzegpvr6cZy
JQfItNGTcflcpY2Dxtup1UTDGxUGqRJk85dVJOKOPB9MAUPlSWcTZPmcXnJsyt/b9s64D8KCU8YB
m9RhBc3LPWW9vPhUfRd3ONvKBd60MTV9SE/xjntknVIywKrPqiKyTDpewduLxPniu2RWs816jE/u
pTivJsTA+TBQA/3u1Gd9D42FxFZwun3HjXpZXF8u8jALALQsy8ezzDJhXLxeisBVkZFrnHOkbXgP
GK9mP7Vp19Uh0j56VZEj01+lM+zEYzBbxdeWj+LX27f62yPGf8112cyk7bOpncedz/4kjBwtCspQ
NX4oJsp4oCbvzhIWpAjbmX5k4WII9vao5zUidww7RvGrzbNW5zdODy4icRQEKJdKH22M1GdWraXd
jfHZYx/GvfXOuv/bPsd9wp/wcVVzILSoMxoNrGA9Qm6fV1Cy/dsRW95yE472T3+qWUrevrvz6SNM
DBzgJkITtNxFNfX6teaQVvx21Hhb+hxFVpzqE+OuaMs5//b2QH96eQ5PUjkW/BPr3LotghwuaxxB
cUAtkm9w8WHoyyjlD0iUx5UZZ9gfz4SOt8flyz+bucJEiEdAlJI2pbe0z2duVECAJ5+N2qdNb02z
aS4nadboa9HKlFshC/dH7CXjL8zlrB+O0eLDJbRqnhqU02Qkqqn6IXAOEduTWxM0arr5ZeCnd17W
2/dl7mVX/gi6uYqhWjz4NKOfsliY7Qb7FMUxG3SPrRaBVLlGdDJsRNj3T2msFspO7EPyZvIVGzH4
0xPpQE0FGdio9BWrMy2myi2+DW1gVPvZEuMF3IxcfRgtj+1qiusw/ooqPGvbdYQ6GImTayAC2nun
8zVO+0i48AvjxG/2mRdctGBi3U8fuwqsRAI1l5dDMZPG2rh5bxwg3LBqR1K33arujBgu5Qkn8OuS
P89P4JJhc65A4Ukf+oPsJ35CmJZxfmO2RfAx8UKLNu484MV0iRmeVls0PiXsoS7LOPOKJuNn5hjn
sHH684ewsWdoJUpCVpkxRENB2/fXVV9nahfPi3FXPmjjtoEf8Gk8AUFRWM84ZYXzD40fEghb7Ju3
jZO13Ag0HTDniSLB12rcO0kqUdHl8HowY/uVpjbBhm7Sh2z8kzKxMPb47q8aR4NYO0jMN2VddvJQ
lPnkr13DCb7EUZ57uwkD1MM4h/bXpoyHBzxoY+oQw3XKS7ySCeuqQ8xqp0ireJtjOruv9bIytbDx
DrSrFW7EOIAAd2jZyrUah75GF4KBjV8OzvF5T0DryCM2aVEmV8+gkJZx3jyWMKd5Vb6iJkABRj32
/PfpBKnwaMb4UV7Fba3klQdk+XV0CpyVlTuWaGpn393g8Gs8GvRnPktoNqBH0gwwEWqG5Aizu8hA
QA0koC1l7t6ZfGeH3dzQ7lJ/DLK1OePXeq2xCk53ddY21RYWSJZdx0Mz9et0dKW1cSD4GGtoh0zm
Z/rLXE9ccp63Ybl3MwVineJ0JIC/S/SINd8Inqunl6vr2J7XJfGy/hG96P9peun/hczRZSt4w770
qS5+/sdFkz7lP5qXBNLlnz3zRw33L+ySAHOAPGCJn3azZ/6o4f0FN8JlZ10IporV8n/yR13xl01K
Eks34QjUx0vmwz/8URcT02WzojigADEVQV//6a76D/zyHFr054Ac63WRgbkn5ykTFipdBc6ShLa+
3o10kUeW7JC2x17c3DXaty5kHX4OVBtv+34KLoA9my0QCUA1Js57wfnlRgepuIx1ku/gWmxU6Uaf
QjORhzmObtTggQQYbXLHkvlORWT/6Wp5LmxmC4GW/s7rqx0IU9WFgQxyRJ76EOSp5dGJqdXn0i6Q
lxcSY+eV9i+EgLe9GujgfUQRTNug9bSFIVHc0HGil7nDM1sdbAf9fRoR4r7yETlzcohnjImpcH8m
o25vzAr/X/r2FMRIKTh3IvK9i1xhbLpidj6VKkCpL30DdZsOModdRAQ/mlBBEVKj/7MNgvFjhHRL
r+DdJx8sEaAapr8u1nkdpH/7SVbE75ROC6/5RdG4vE/+T0CbYsvnCOueVTLtkM4SUjDO7wXxnZ3f
XEVJ0V/1WGc3B5hEWPCVsQcXXQ02fpsiM1eIFoePZQlbdB3mcY0LJO4xqTlF1jZ3S3EHod7PVgb9
y80koWW++GD+mZH/8SKi6RRM919l7umKHXSE/GapqXm3r9+pKa1GNUB369oOjU9IgNMLs3DE9zZV
HGVr7DsuTVEG97ETOi3dySA8EInwSwYFtlZVNFn1GnPna093IdKhsGL5G2xzejAhdj0EWUnTsAsS
nFIQxUcfUT4DOPddR0sQg//VOPVTuXYgYzr8s1H/PRMpTu8+SA1O7BYKEqcdLIxvIzv60c3sZkik
JPsaJvtq3ZHxnm6acSzv2ILbLfbWXbXmMJqMm8GLPuPgHnztbOykejfKPraxVz51JreB9zWBBDMe
LIRdhhFgLtqUR+hJ9WGysOFpkOmv2jGNuHhwFg75s+tfo3fDw8P3SsyzJrg+sH7iu7dfx6nUPX8d
lC2w000Kf27w9eswqqzGsQ2T2sGu4n1NDHe+pCpguJKiV8fvF3rddhDoNY3cVdvcCv2d13Xyox5s
AkgMAypyg/5d1v2H2NOe3NJQtj7jwzpSRyhA3xDPWiR2nP+dlRpCfc1RF5OhaiaPiLyLcrruAoSK
UV5TQJYkcK5MEOv12GBeMcAvmIImiUiz6CT/yCChpJqidBtFCat0bnQPaQ92s0uSQsG/QcCPOQoW
TNCz9KfWdW04wMFUr21TBwlEJExLuSkix9dyMKYrr0pWVinpvqArx9w/ss2tbRLNkMD3O2IHD0mS
dri7E6kob2ZjxNwOj6dL3D4h/cQj9ANUkLK6QjwoynWHO+GHWLi3RqNGLJ5y2ERVcic6jITAR6Md
pJQQr73A++ISf0Jzo3CiT1TmsMO92DiaRQjF2HLKWz16+pFQiPFKZnb6UUAfHN/BVv+wdrARUIOR
c4zqXZytrqmYE2ILCV3tUiZXPNXmVWL7Lq51vrmfB5KQlJM230jJMN+TFLw+MTwvAj57JHAyMlBA
1NezLoNuG2SDFjhQlsXWMcrxUSvbO9YOil7Vpxey7aq94xCLag7ROoW0txFxF10bfiW3fslUoUWU
H9/+GM7Sdk6XhYQNNMRCaYTz9nLZLyAGCx/lUaVkwPpDbG8j6fVo2RtQnhh4C8XjvLNLuu/IYKnW
LR+7LCNM78MiaNdF1HA2sDF0ge9qcwKxzUvIvLTqMS68Gsx0MaDFuonyoFpXjTO+s656gms7+5DJ
saSwoFbwF4z+9bVPHazqBNRgjWGPvlownBFLNzHlhyCxPuWY/zdrrWv/q0lnHTPkpL5NyvIX/quB
wBEr6jki0iEG86GVw6+L9EAmFgR2it2FySDim8mscHTLCoHMeWCHAeocqi32Kt12oV0SCeBWm0BO
+KryHL+kDvJDC4HKdigspIlxaZbHop6mH8LsQeqjcR6OTW3c6mC4nd3agGroevFnWFYwrs3Er28z
vmsUC/gqr9EZj9dw9djosw7atJbBR4z7x5ssj5m5dEYlixWW16F1pCE2Gytj8NVxkfhzIBElfpgK
qXidsFJJu5m+CnJaP6UBPMAMDceIMyk6DRyEZvujTJpijVPziAZkcq/MNr7HzaR98qbU31hT424w
9WWRJF0lmt/5LP+0p3t8YoBdNmAXkPzrN9lpmWNvZKHlw5Xms+g45aR53m3oXvXbpsWGEdda2pxs
o8dKz6T+mNT9WLBWtAS7Ao8x82lqLb2LqkjSN5Hxpk4xFirLqd28/cXYy7WczTriZ9mufVSfpnOa
lS++mCbsJ7tDsLce+iz5UlW2ooMLVBRKa5drmEHMJntv0sDcYpwVruuqeqz6ZLj0kd/uxRxjxrKo
d1sDRkEO6HeBWq46zpZa5XAsdhYa+3v4nHjb0jnd0FWtP5a0l7c+zi2PSV/omxZfzX3mddnCSDHe
exm/rVQSrJE+BdgNNTMCqNcvw4jjhWqNxmogpOhDUaJ1KYp5+CLG1r/CY8PbWgViRFNubKSdPkwv
1+25+M4xoX67P0y2tfe+dWupkV49dS4KgI6NlLRhAPqzKr5UuG6ZLnQKK5f6A94ytCimGkM1r79I
FMTyuEYp0KqvJMtAyZCXYwcM/Parf42hsVZKB101UicoHCw357AoAHk7VkBsWLkN38m9cg/wH+BL
i3B+Z1k+k589DyUgb9HU5UjFweX1OxgbgMjUTK31knT2AZzFf+DGqL89jznUBQZJ41TcsGmd8kMD
oeHvAvOOB8t1MTIKRkFSgOMYR/pQcbvy/NT6lhTdwZ/bECZQClUdhRJG6DO2u3td2ISTFERH6n3G
mnktXCqi2m7gfqB2IPYsKQi5wJEefz4zri690B/VVtr6nUj5EzB49pLp8vpkHdDrd0lGfH3XHOJ6
M84rrMapejb5OGVrDAPyqyFS8303SbkdQm/4WBepupjpOeIPNsjbopdetmnCir/u6Po6E4xAZGE+
fapSA6GDS4TXN7pPzSfLKI8mnN/PcI0bHOTLvoCPmqn6qcKS5IG6wdn1RljgXZ4mFNvOQiy3AmVt
NcqcFaRyVPRW6a91FA+3djaXP4baMH6QsxM/Qq1SX9OBzELbEHCjWklVXfqOc5VUYlHZk+Vw9GAw
VNB1kwuL1KcKtwuclVZCPWaiT7+Wo5WnW59WVcfM2qMtL/bS0oxkBluacSJ+ntL/Si77v6eF/X8t
8veE2f6vcY3b7OlVQvDprz/jGY7/F7NQLFpTlhywcj6+ZzzDoQL5R/8q3L/gBFDJUc8tgvjllPEP
fmEhm3UWvSorKJA7p75/g1+cVpX/+ijoK7LwAa6Ap/uoYUG9Xn8UMXwwDTvOwRyaVuKKOWonqLdi
097442R96OOZTlzfw8C+xuPb53Pt0J2vJlLb8o1R1phvGaNd/iqNYMAB0yiDGy2KHppn1nHyr6Km
1niiWT7tiDJwvqumHfBkgIZlbiAbQKJ0EggHK5s68pOR9/2DOVWRs47LQmNahY+j3EhwRxjZZmXe
ta0RfcVnCXdfFanFaA0zJqxi5rCkXilKkRwsq3bSo8Y6WKzGph4RffowR8RY23KVEJQIwbGqkKKw
hrnptm2totsBlzuXTqRg1WeVI8V66Mp5vqztmlwryC241PjlnMkVNiFxsiPEKLY/+0XSH0fs6zxK
JVvz+1Erbx2Hkz8RYYGoc6Wg+x/mrKCfJ4OpMi5xnhJkJw6R/am3uEkEJMkcrCyvfifc9tS/e/Vq
XbAv+k8+2xp9jPOTaBqghe+0Kzc0fkuMgWDHoyEZsmw4uAFmwDqFHIVxG44bIvJuzMakSe+mMf7I
i1fPgR+cvwNAnXWmCJgh+lihfIZjv2x3Z7PNQi2Z0UAlVhDq6I1luOOmgAOEc/3YXuLC8l6+zR/G
Ax305IIeKp844dezewhgRtN0ZryxmXddW8ePgcKdNmuL5rsldL3/N3s4G6nFR0TnTZGfxHD2cqZ4
Ub11JZmywpcK4Q23lhjhcCkL+vZBDCD99lCv66h/hmIZERLZAA/zDPbBqb1xqSPUxphoWuQGJpMx
gmv5zjHot2FYfkgu4lfhLbL75Qm/uKN4aAs9Y4e8oU2rcMamOo7C2XtnFCS2/JwXkxUTDwHy72Oe
KRiOGfJ6nGQYJS6MA7zTIGh6HPpxOx43VjjY0yWk+7i670RqOo+IQiwDHaqIf4V4OEIm1rChg3Ue
1c6SXSYXow0Tk5zxdhzSCIFkO8jgUWPpTLqiKMg5W2lQuWCF+hqzRQ3DN8d7F78LKKRVdg3v3ejp
gszuFwCNdtrOnJzVJmGRrEM6qg7VTw7H0MIO1OlsGKDDnD1SE1actiJ/JvpUJWPIcgeDAnNl27DT
TySwsEa0fZ3kGw2u4e9BUgN5l9P4x35z4PSMj3MW2dkGmnBYH92gs4dg8YGF8QrKwgLsrMFI8Qpa
QypxpsskMEZnHSaulx6MHOb7LreyoqCCdfvsxpqznDxVt8OUcNXh6RUcO1gXzMQsI3o1BKbQO1TV
ZUqHqR8mvMZ7XKW3qJ7n9CYYzNK9d7OA45vKW/I46qShdKhEU1b7CK1SDrKSB18zgUxr489F3H1F
I62+z9pM7xxI5IBVTWXFLYagiaEfMpTT9Z1NZFP/mTioUh9UnBTxNQqSske5gximW+Mu7ca4EnFo
sHZIW6bu0M5lX13NwMnJQxhPUn+sRFuVuMDWUXwzQzQUx1mP3fQN1krOpbSq8m97OnnIl6m8oh0j
omlMxhJHOxzcnG9TkqJoQZs94HZZOj1KMxibP4IwxbptpQnu7Q4OAbMEdLkWwCqUZ4qwexzufe8+
4Ysr6Il2Kt0VMXYGeALZWXvfRF0hP/WzFY0PqY7DfAuOTX9oyFIiJy2FBfxtWs15aCyuZmnwVfae
jTkCcUAtHdDQyv/mXUQh2uh28KxwU3lOL55E2HnEWJQERlbfQ5V6A8kaIb2wda58vGeG0O7x0YIE
KjYe7o3Av65hYCEwoEFMaFzlx9Re7Bz9umtOpuV+eln7lbdvIvCofSmRxK/KsaNx2fJy1b7pO4W7
omHY3rbluvGVykl13VX13AksI0AP4DSkYK+YoocrmqL5uDGHguo9bcIgILS2A93VOMC3aw9Ofnup
WolyIy2d2d9KxALEceIId68mcBwzl6najjadg1XKrfpbEnQtrK4HWVOEe6XEOHNs/I0R0Ixfd4YF
VJIJe0z25DUubAq/nEY0vhEG225pm+EVTPEx3JnK6qdDJEr6lW0ssGlNKv/vJR+2xPCh9sKNIVB3
7CqE6e4FtggRJ5m5c81LYeHGRMPDMNCOoV69FnjWhbc9vq7O5ygiOPNQ2J3Zr63EzG+Iw/JK1qOy
wBIgC8LPEnccSW6sweZCm7tAQGZ1mmL+ekJoli5Hbt+mo5LPLi+XK4dchUaNXF6saOf8ZjQ0yuRs
rGPhH0b2DVYgiaWx3IcdTP6wuqxsUYms23TYeoe7VMUVbhbeXGZyj9VjYIX/7sjuSYywoaA7Dh02
ygnbPzsusoSguk+CAW9U3VEB4lwayJu6tuG7daXnlw/k9g7zBYepMt6bRij+bvlM/Ku8qPoWVoBj
WvsK1q9aW607+TeRJuPy/u398PXxGUYRFFpLsQNb7IgAPWcgT54HYRTXGqPVgbRsH4rxxu3II7Fn
y3hn6z2DC57HwiuP/YqNniL8bLOimixZGLCjNUkN2dnpTBa0GoaNFAi9JsePP5Z2GfBnIrwhW8Xc
FqMfrEETy4u3b/qsvlluGmbTcohQLgeCE5r0Ynf2K7OxW48AT4G/pHtgqwmxRdQj2FsA0fZK1YF0
35kOZxUBs4EywAKbopTDsss8O0aTsmJhsC6Jk6kGOug5q2s6wmR8+85+H4UiEUq0pKRyOKOcVVLY
SMVR2ZM3Vww9HtgLC7H3UcD/61EAoXhy1BzUpOcea1VB3ZNmcEDzqDVJa5MChU7jfX97lKXKfFnb
2IIfzlENHTSTk/Fe1zZ2IwZi31O9QZzobR0QdzxiUmvnFz47hApHTK5k/Pya/v/Z+7+hQX/x/H8z
ozr+zKenl1yC099/PnyTYEoJi7/cYqnHS1kY0s+Hb9vmv4AA+nACLBrjHKv/8zDu/GVCV3RA5vh3
JpGlfO7/HMYN+RdaY4hvnmlyxodu+O/YBMu382Km2JJzGj4gDk2c5Zs+J3AHmJ3ho2N9w9WZVsNX
cnTGxYA5WsLD/JEt9KMftINxYfSdhlw3kVWcswEbVwH27MOmI7/G8Pem5+AMswTKt9Pji0f54flS
XnWb/3CBirYIzoAeHc7zlU/gzEZ+d/djxPqf7p4RSFAxaIXshiNbwTvHqdeLAEs5EbPCpfUCj9GX
9nlEbI81Ry07DvkEl4cb2czpQzkm5d3b9/SnUSCCsJJzNrMtZ/l8XyyilA6JHQnCJcOp4qmhjbhI
c6+/eXuUZZP8r1f7fC9spMhogPcBXc8WNGUWfughoIWbn1F6l4N5448R7WvXCUkPMfytGZU/ZRNO
79ze643xn4HZvRdAyaQvudz+i9ur2GrBMQvklUOY7idrGi4giSc7a6qr5zUHb7s/s2Feb0f/DEXe
rXRZTgEfzp7knI8lKiHwHsfCsqRr5xZxXfU0GDNE9Mx6Z/H+7cbQcPBtc2RkJwIpOytLAEVTS5sE
wSRT+KWVlblVsvk5udZ7DaTlsl+9Opy8GQIOKI1MALnlQl48QW2SkiErrGQCi9wDoYkMyCXJDJWb
Y1EKkeHo18H0Dlz926xUSzAvNRcMV8l6sCwVLwYNZE90TAqTHTGjl21nnI9/UUgi3n97Xv5xHJeB
PJhM8KTPNicCe+BRa8aZZVR8dQIb2+i41N/eHsX6bWpwOwvhfPkftbd1NoyDK4xoCYhanbiaUSnw
ofF7KtYw+VzW8hq76k2q5b6pgzXg3IHpckjc/mI2i+vJ7zJcaYob250/vH1df7p72JqgDxQyUH7O
5lAfOzkmogaU19nJLywHyDHpg/cm0B9mKmgQJBiY0VRP5zRwc9aZImggxnC8HtTKtIoRI4amAf1L
sbbq3nmlf3rWgtrQBd1lO7HPpg5O0IkBkAnDBDNQ3PnU31avoAE4l6FThO+s0X8ejHhx8tvA2E7N
1xfz1Cno/cuKwQaZ5YdsNts7K8b4fJUYttgGoqrem0q/f45UujSvyCKHmc2gZ18Gubz1YPE59j6y
Cx2prw3KF/SsA6Fz7sqc90b7NQaBHRuOqUE5b+xkWnt9RaZha+CKGnK1U64fIgNxwL+dTzg6kjAO
TO6A8GNO+eqrdZd9k2tevIk6gUnpgMWJnU3vlP2/zydGkTwFj7oEhvjZC7aQD3Eg8FALNaY7HTGF
pobsdRoM+zCItf/OTZ2dd5izCOWYTvQIECbwns8WQJAos0IOhJ+FCfJ12feui6HkHCW/yFWDReTY
YfgVUvL/YO88luNGty39Lj1HBbwZNlx6ZtJTmiBo4b3H0/cHVd1uiTpXjBp2xJ3UqTqUiATyB/Dv
vdf6Fm5FoaHx4TG2Fh7FKKET2gQQnv/9RVZkad1wrYNSdV2SPy25rgfQkjecfp5afbsdh6WfttOs
hP/OqfL3ef98oE/vs5IwYm2MOFBRJ9m2ZJvgMVz46unw286Aq7s6QFdT7+rd+7Rm5G7EDYArAwXy
EBF7V+C8Rmyn6A9Iovp428nxOCPgSZoJexTp6F98vf9pNaGWJUiczgYPp0/fbinBBIUwwHvUEBZ3
5nnokyrRIfZGYf/nb45pOt/NL+/S9S3Ad0YhxDH5j1+/O+pVoUjwY4NNGtt6S3IuoCS1sdqch2MR
goyITetOViecXFD3jcGRGUOFvJ2QTLxJgWTexwzrBdNWxmLo8KJCEqEDVJLqXL6wv6+L1wbTuXGF
B6AnJVvDrMp8qBqJJU0RdwTfOrISpb2QtSWx4SKAZqcdYQNcC6OUgaNsslm8iQAblyfEOAQe2GFH
wuJGbCrmQitSPhWQrGhAXIJShOVU4Rt1aLQKJpkIQ9P5FvK0zgMu0w3u2EzKJjdXok/VJ/Eb9l6L
4XMrhPoBtDQAM1PKIdW1Y5cS3gdsvlv5eKVuyyBHB8J2S1I3O3Hq8k1DKG+95z7Xvq+d9PyYNllD
oAoSH9Jqa7rDjMCUYcx0e8qMqIdYn1NShHaEDn8MTk1bGWF2TdLx3FirNA6X4ze4r1JoEIBCNpNl
D1E+WOp2tqSJmA4aZeZs4hwIm37H4Kp7VhGFXqocvBqWTPBAUKvKwU0ahghOHasVbIlMWm5TK63D
jZhUouHA5kq/D12evzVESAzg2FOpctvZSHJnYDR1wVgQfIvzROLt38MssgkzzuK9TOSAucOhZ6Ye
er5Yd+NJiWIXGvwQ7XWant8GUgOaw1KwiSIJtpuVxgEbKjZP4qjWLTiSTPjWorvEuUC6aEZ8Oz1S
gQuM9WQfjGEhqLaBvOsSWnFh7JFugpPJCrZZbl9NCXmwZpBtFlJAK9J9urliSonfsoaNCzFQDSA5
QIggA80KsxgazFDND6iHzd4PajUf4OkF6hb0JcDGUCmRHZJZONbc4mkuwf5V6OuCFsCKjDy2R+uM
OTt3BGk2zwlt7OvcMibNX+CVpB2v13Bq3QYMFYItg/TT6ZQYpaBZpENB4Kblaplhy4FJ02HF0Xp9
DJm65k7RddU1UYMDMd2K3hwx4Fo0jHgaGFAxl0m8wZ7fgGNDdwT8ipyXDF5ZFw7Fw4RmFNBb2Im3
KWl9jWfKhSBtqER1I9yr+FML81AMq21+l/CqindUNIW+zYUG7NwY9Vm+YSIqXgxBTF5GKSHZoZxi
q3GLARIdW4TMvIqkFniWQZEANLIsDLRlklRnaFOWorK1GYcJWso2etfmDEBgGrWT5WUFNZY9TVor
uomcwIGDIr1YdmkNymoYFvTATYeq0BysQ2KPcmvBt6UXxQQxMzTXXympiGaTMuHS9bXUBdxwkzq5
1ZiT/qKbnay6cmsuxwQbcGnXFunH7oD/rXGrxWrP1HIESVewrELIAE0K9dyQWBAgZLKjjmmTIK8i
VCs3qLIqddtCGSeKy5hMB0zJswyVLzYFO4+75VmyFu0RmaQ6kjqKWDMOwUYTg1MBnZUYqX+LxnG0
vqVLvbSPxKb86NYH6WudmRJ3AcwfeaOHaoEppSk1ZW82RoWOysCh4zd6SwHdZLnyfYBvKvl1xTzP
VqypFiDKislrZAKR2uRzJG5lqo7Cq5IGx31tpAw/uErEezDDr2ufXcCqv6SxotsGN/TsUJTMkW0m
ZBHiionrK0KN1KcMM8BHic/YdEbG3z3d8BrJfESMzlNKEy9HcChXzL2UgqcEEuE28vpxIBItRfKf
OkAGcqIDo1S7Ifg9051MV1LN0ZcqYcQ3oihyBkzt2aHIunpGlIySTHJottfqRgbKsSYQwruVmNI3
5LH3Q5agcRyn+CwszFackPtsSR9G3QpN5ALYqciLQXzTVHyLjaH0XfduJIHWfMujSiP+TRoIBZ9Z
iw13WM9enryZIZR3QruU31FgSy2GCq1IXAODcrqPSg1aL6rbafaKuBSJbWp0yxCQzCv5qGsuhcgY
gkqTZzGt/94b/k/f73/9sev3vwtQv7+0/fjjfzf9ZPUvAkYQpiM8oGH/Ayb/d9NPkv4CVUA7BgMF
3R/6+f+36Udnj26cYTHGZ2Cv4DNlJ/NfXT/J/ItqkWaKBAtl/dG/0+B82oCRuMFh6DHyGUW6j5+7
fmUkgjNQDd8AAiJuUNtbPEfyqo/7Nd84Ey8MYkGktTHUtoS8pt0k8Bpz5Nqa2U/oBgDRyMyf61mh
H8iwd3qCEDmeZ20QvpMkLq9OzWh8bBKDznMLVuhK7fTIPGR916CBswbEZxJDztdBFcgJtoAT817K
C8BxtUCJCZR1Jlg+S3vrNtGmnhwxRJTAQNVyHrwBL6iyCehjW2tmbgGeXOrVu1JLxcbH9hN8hKkY
5m4a5twPUoZy0hHbLH6YZ0b3HtwtjsAkOrkzSFKFXopTpoQdm2UiToOed/HQAAR1JwjqNM4VuaxJ
7a4ZwAG76B6QDYTQzMYU831L8h1A4rAksso2JiTVJ4E90oYglaHEUTKDaeXhI9DC8XIYBcXHn7e3
n7oJmMmwqnHqtIHXAvBz9TdW1UIAqE5wSWGcU9EYH3megV3/81E+Lxd0/pBLqMVQazHysVi0P5c/
VlYg6ZWl8zikCiS5Epbjtin7NtoO4RLHX3RIGKN92rJTYjJwRwlPgwgt/w816U/lVpEvPJbj/gUy
KK4KwFXZU2EZ+XNsWS3AslgoI6rvAu6u0YLadmSdWBaMQUtDiNLEvqjECl6QaBaN3xKMn4zo+NLq
9j3rehPffYhcikhegHCXKe1LMmDCziTHtZsDxI4zaB5bb1v2+DKqCPjPEyxMtrtKho6L0NW9wu5H
Qj2RrVVFHlYnEGlCd1HQdT2a6hwrYIk6ZXSxDZseKUwq+Q4CmbdwakeN3f0YS+ZdMCqVYWeNSsII
WwWlYYJMGJbax+RlT1XXVNusUcZ5b8Q68DahytEoaEnZvyHHMJ7gF5qpozUI4knPVIdo28aivu2x
llbbOtYEE/NFpr2jkNf2owZ+1R1T8sjtJBXiweq8up2WCehXDcsDOkwpz3RQSS/Qzo2xzrmbRSb9
uCLB/CVdift2WHdxbrcTkCRXVarJ2Fhirl2momitfYxtZh19cgnYWqbpC9u5sPD1QY9NZ5GNVORV
JQVIUNWSyXMgKvKzFCGJcPo0x66hC7he0ZEKAQkIc1rIN8tCb9sB82YAOq3K/qpV8lY7ku0Af1Vk
H79vtYBElyjrU+vQyJkpO8gjIMAoFgGFMzuSwilNPuderRTcBxp3/3EhxSXfJQ15VSjqEdNSHaky
8MBUeVwGtl92gK0beHFi6kT85K1Rku+VR+tZmWlDh6ceuz3kdC4FU4vptgoD0vSisFJiW+w74sRm
pcBaPUkqSN9xSILWqU2A+yydOTQI+k2NI+KFvHAjRZmEXdQRaeGGePigI8LDI4GniMTYSaBWkC9J
w5mdURlLD2k41O9jOKfvkQq81B6Evou4Gxe93lchGONGFnrNSc220l0efcu2Q+5/RLYxjPbSEOgJ
EfBKBohV7CsG15JvKkm6h06skpCKQP9RMRdA8ISC7HNx7Lxq6sb3yZD7x5iriN6D6g3nna4SCoBM
KoWnseBad6hS1dbL5KG56CZZvg6WxqLwxgKYpi31JilAnayZ505a1Feda/xIGGeoHcyKFADIflIK
KpbMCGGD6iASbI2UdrRHcci3QRiDabjUpA3ibbkYb2exzXu/UnCA24SMxj3ix4KkArEfGyfDd576
6FnMXUcm20fGA4Y6pSxGya07rblfIMpgklTk5k5CsvWu9aMiYyPUSc6eJIFgYc0ga2vmffjOt5ga
bkDyxcpWF6LKM+ehVN161oPrMoOguE0QC4HEyRehRVWZIUEKdazm7iCX5osJoO4kECMvHUDNmh9o
TvQz4q/qPVqIvfOEGrc9A/0sE7i3VlZhNmbFgs9OSe/hL+OQrJbpo8956NkT8UpPVT4wzmF5oCwK
pYrH1CKN8q2lttXNXM38MW4iNLVybzFhnuPKOOPylUPEgbT0QVwaQuGbcxW+rnXCoxKBZUR3soCU
bWCiWO5iKh0DhiFg/S1mTuafsuAIKBkl3QRghYh4N2JoQyPxFXxcEBE1AYRifR/wekyJ/1CDd33R
1lDQtb9HcYQr1VGzwTySb1Oa/WsxFcQpCnWdwOJnufJnRpJCjhGK8muR/KzYjuqJdryFB6ZXyH5f
1HKjlEUqLwfg/QT6RX1H/bqImjDs614CPpUJMqWFhs5PppUxGIhjqWQPRG1hIVoQwVzLcwVPTeEx
MIBHkuPzYmhjRQCkEJ4m1FOGh7Bd/56GYm5uBZgX77EeKpqvh9F839QCMa1IkwqyI8yG/hhie6jc
+BNBzoeJbELsbpXqypqHnuCKFjdTZmOSkjao7ivi7utSr/aRwl7ADXD3hghkY4rPPjLFh7HtpPcm
qM03Lde4qh2FxpmGr/A0wWhjkQeEXyThjGc50LO6349pbmmO0dYqudFmm3MLmb0G2ZRG3UeBdkNF
OhnjIjJzEB42mJuJ7wrGWe1hc4Ssb8YYhBEwB0troxPABSllOo2mgXjEmYaFtaqc5qW4i6pQeG0S
S/2G06LD3xUZj2QLi69FEJD7a0Vtxa5HWcyZ+9REFJK10tg5UiMOmluFIrpnk+ve4sMKkscEgZPq
UAJptFSGYSx/ODpFAo1xYpMcoSovkZ5D5NPkeWQLN8uA4wWxOyNTLAsnhO/agUNJVPGg5cheQjxd
tx3rvXGCWUuvm1Reg2kzMTjj7MlGpHk9NlIhngTJxWs6fqvCQcuQdC1R6VLlLwS951W+1ybuLtu0
IjV0eQmmF2DUYNan2SpRhadRd5EW9pKQAKXslRKyamyGLuJHPfTFE7CM4M1MRdIk9CQ0nyjV+PKl
QiAHLQpy2juyATwlizSgJeaEL51KGBIyCbOTfrc0mf7chX34Le+46XBMdcRFimlbAysTE5jjmHEw
G8eCICrIeyz2MgNpteQGBfpT1/DU9q0IiTnx2VlaT9mB5M7VSR/Hq01WG8TyI5dmMOap2spXE3fZ
97IylFfNIKsBrB4Z67ahL1HoJjnqKjfPUmM4kr2XNbzTAa1eWtNKngaKgALSZAqVUqI9RU+sJlnN
GCJY8VM9AP41gj7F65GayA+BhBsFSXGI7Z2ABITexry3SEdNmRZjg/FG6Ahha6sK6vEKyZyA4Q43
4EusASrUWNxqAllTVyhjphpP2EK+HkJY9PRUG+USqARPaSrkcloAcGFfCKEOqeVFOZy1wmFAxSDA
1uu50PpNWq8IYLuXkVIQcFCJ4fJIyGya7WugoHPAG90MQQXQHdaAstMm4qsnLGuJXzCyR3Qmw0yB
gFYGgXbMKok4bvZ8srGiJsMhyC8YFceK2Ey2EbKDoVqLgMFnaZoQ1MeuVVBWhbssXGZSYgGX9JYQ
kMIstkv0BtQ2E/wcB5hxSZtI09+Kbj0fMyjiWPVII87NnUh2LBI4dJ6p2DvLWFhr8hWh0X4VyE2F
nB36ESAEc6aUSeNhRmppEFlx3+JW1jI3qc2kf1jmGmYq/ttc9rM2FYO7PsnBHtmpssS6z1ZEbrah
RfJjb2t5Y8rXcYSpxMAmoDX6TbxQfIROHE3svWmIGLxFBfgljTulCyozmydk2d7PTddjjm0jXeT5
GNL88CQRAuxJiMqoOIJcHMZTa9QGAIdKMAn+xUFK4bsjhqEWz32taqmTMzQYr6tqCORbGYWofqJL
msn0EufhwRIWnmkSckDmfXPO9mZVQzt4U1XlcYym+aOVmBg5Ytrg4TPiWiajJVRGJnY05zG1WsOh
1ufYBDwdjGxPlIa3YQFp8k5gb41KMhEX3YsDusNs8Do5PCa60YKqpbwQnZKAa3K+GK84oKLlp2iR
q9pt2p4EHqya2eKZgCaqHa07wMzSWEcixIOYVAZD4eKzvkDQ2BUOUIpWdV4YgudT2Z/rjigurwuS
gezVhi25G+eCWu2RcYaxl1hV+FEyvSc1zizI8SmLtrkRtTxetjNkH3JCodcvNom63QWcGp+sPCRD
Hqq8ug3ihNiyI3ctRpR6RFJEueIiqchuRknrX+XEUt5Ik+/DJ0Gs46cMMO01bVG89mE50AfWlbaZ
nGWYxtX0KyeXoFR5YIP1J+CAJd7PnHrZe7ku8fZGdNm+r8LDyJYEUoPNZlkGO21MjWJCxHxrG6bW
TLuBoPj7SVW6BzwwbHFnSH3A0YZYh6QYt+O1CS8zsdUJGeIGZ3bGrINqN7ZHsdDOUmKkpitaYXgn
Nnr+bWG7pNNDtjrBnRJA1MRzCxG3ENaBl8VIzBDNcYQ/jXwP+ggDecbqDiie+VoHRnhNzhXB70kF
U9vW6ZVTl+Fx4aVElgYpRoo0df6Pkvp/mmb/y6Ka/+99apv4pXnOuufmZ73c+lf+Ye9of9EyAuaF
yM3g8fPDKfp360zgRwgM0IZoyAyQ+qxD6H/ca4r+F4Yj3LQItxBQ/uxeW38EW0WndaaZxKciIPs3
9B3+1i/NCUijCs05HDfGqjmC27LOG39qTgQLcFOtKj8kJoE7Qj/v8hvpaQXSdLze7crVvbd0n++J
pDtK254Vtxk36dY4WIf5XTsOb0CqLu1VcZfthHP2lrzBh9pmd+RTGK/jA0OB+rn1RKfYzU7tWVvZ
qXbhFmDCYdkNbxFjC1ifTrinLXJd7/Xn6KJ+xNvypB3lZyty+2wrDbb80Nx1x3Yv+MBzzoTy+BSb
TrZLH+Tr6jh6wXWyU/zyhheJl11mr75uoIP2rnmXe+TThI7lF+fyerxngMBP2uvlaG6mY//Q7eob
4ay8yntyRfxx0x31TXql+fUmcLtt6ol7wyfp7yO5lHs+5ZVyMLbBQ35D+Kv1an4IKH1MN+Idv+11
W83sWkfD75p7ZmMcFAD22fK1rXgfTmdqWuvy0p/ifc6vDa+iy7y3zvMDl/DIOXzIXuEHu8WO9wSK
eRDGzoZt2JWf3WK432EzdRhxOne5Y3i5Vx3FvXJk6+SIPsCju2Bf+AR0O6rb2flmfC8CvyHZ9knb
lntUsj4kmW1/Cq4b2vjCIfhubNONeruQFntNWnen2cBPbWo+HAdMCbG3FPz56EQSSPiSSQeicceD
tiNg3il8OAd8rulIqyN3zG/d7VwQ8+HA89aelmO+ja+rQ71JczvZ1VvN1Z2E82IoyGVJdtHO8PNt
uQkP8r64a78TzHQyLxzh0fKlwBa9iKgS2+Syp5t4o7vGjbJd55BvoeUIj+lhOI8b82M+4fkYHq2b
0J4elUN325xJppYiwhNtVdxafFDNFrbiVexLnuhWG3zofv9s7ud9Vzjse738IJ2FW9YnPdCoOMf5
1vAluzzx913qDzv09UMG8MFn5hVvMheCqc186hqiDDaDzlauuGh54ejutEVOQJaSRLayj81DyH2K
zepIqCfoeTt/0dzJxfLjdqQSni65Y6tOeZP47G99Y5u9+d1diAX6QS4IqjqNzIr33+GPMBPyAqd3
IF95gjMYfIr6e35aDoXfnUvmfMzx+BVvCcuINKLdRI0onfU6tNPiuPJkoPn5kv7UG7Sjuw+Bnc9s
fWQBpQbbAGdSgPyeOvvyykbXmSYvOzDIdeygZVLuKPfD9Xyr3ecwaNgl5wf+Py2lPnZKmi6vvRvZ
0z0xYJJD29RbgAEzjGMtZsec+hlP9oRVlRiQwR6tPU3obt6Kr5PaOjSNPdELNip5gc/1fnksRKau
exI/XAkUyD54Le+YDKV2VHj6wGns613hpcZzto/P2l39AchmOxu3wRVlqdf58744qpvOV8R37b72
ZKJwzv1t5RaGIyl+ex5O1H+pvZy0B9WXHIK5iGEk/4dlXEKDMMAgrSlJJNSorkCOZ2IgFd6FTF47
TvikL3cqgbLDRrlr9tzCtg6lHzOKPZTXw+Aa3cDO2DYNOzmVF/XNlG3dm/y2deR9HRO4vTOyU/Yc
3xKfzajKL6DUbqYPwZ0d3sWPWM0sGwYJugmPm3oH3VEDy6c8c33Fpxa/rfqok2br5O9V8yh4qeqm
m2pO2a7aC6lbhAKdiDQqXkZmsfrWsJwsBvZ9AOtCnpsz2bk33lCj0Vpx9eigSPAFPGoyVgRxLDqb
GOkR4o+Tlt/RREqFk45uFrwGceYrvnKL6zaPoE5iutvLXvrAPk/6ph4M+VTc1/kuf6SNthDyFdrm
tgKTQqr8Rjw1oA+/G/rGIPPqIY18XX/oUt8SH9vQLrdjZIsdigyvzVyxcJen3nK1ZVPqTkpe4jPX
er5VUn7heDveGg+sKadgdV91NwwrWnbl5M/vu+vUvTWQGjoQcNaWqD+Pb5F5DK3rUHDHx/ZRvBY1
e/BF2evJ0rLJQRCcrdK7xb1wMW/a7RsRkQWhIi7D5uokqM/GSRR6p3+qz31KDJavBeNJCm9wppxB
Pk2aXXxnd9fnI75nYyPra+K54EyvAB7JWLJz29jRLHA6N74Zvdmj7eAYp8SF5BTd8XueMie6jgxi
DqjI7ElyhWjPVLU6ydZJf2GeYpMd6g1WxhuY5wZyGcAjjxCfbWVTk/kmEchHS4JovdOYqy7PN1rO
xuAKDwhV8m+WauuU5UAan8TiSTo33Xcp3KEt6cNj+6F0pKlVrzQLrbOWHvp9bh1VcePWXm9zU5GU
PDn3g+eNr2Sa6olocyfaE6DWR4ibw4ktOJgW2V2LJa86DabDw91h2U8GD1YS4sLr3u9ojM6kyFOm
ixfeWFgiX2l2LmbxoMaqr6f5o4Ct6AQyJr0N0LhVEGC9YiOgH9j3u9GtnPrFvDGvKKBitzvVKVhq
W37hH90JdvMxOGtO7tYvKOV2HIovlWaXlx1NAFokt26rnc7bRf0e7fqXqrbHQ/+iXMatetBUmnv2
RHF1KY9m7dZPo3aRtrpL6oLPuY4OUwhj2vAvkGlEWDx2sJZ/hA5FW9Yq7DakQca4JXvUSDd1tUvi
fQBincg77XGEcvfW79AXTQvQNa/I94Qnp5NfGpt9tGeRsZqHk0p8M4Gf29h9NrfRhIbF101/1PdB
dxHLfTYSOuW+iY0jqn9rS//Vtvzu67j1/4+C1DW8I//9dpwXUJm/xL+Msde/8c9uXNf/YoSt4b2C
2mD+PV/8ZzduSn8xc10n1Thb0MWuo8d/duOS9hcbbkbMuFrIexBFfvRfg2z1L6bb/IgpNtQZTBD6
v9mOa5824zgEmUyiSTUkyNtMQddJ4k+bcW2Qm9mKSM1uPbU75g/lTXfUnsIbkur8YDPx5lh88l8I
/j02O3NT7Ra38vur+ntzgwBp+Ejvanjvzn7wRnfwZvd+dG+PlUPU5ga5lM3ed8eCdukS2SLPrYVt
yOynbz9d8v9gcfmMi/rnLLA8/jgLw1rP8qezGLGlGeW4Zn8/9R45TbsWy7M90Rq9kHoxPeh+4oVu
tMsP6s0Xh17Vj/9PHcmR1wsIJEGlmQPSUV4HzD8dGjbwHOIkz315s/gg3MiXfjJP+YMpbdIDvZjd
YjqZ4WITLb6gRfyHI6M64birBQDV+CdJcQzkNzP7lu2fJfqFmR5HJop0ua6yQfriLH87FCg4gK7Y
7qgcWZWfrm9AmDoRWlrsGzz/yOuyrQxDerKFQ+r9+Xqul+uXy/npSOsn+ely6qNIAnLDkQblZlRv
s+n+z79f+lWKztcFxEpHjA5kQqEG/axmNVF0dvAeUx9/TVQ/zu2gy35XsHoezVTI6yuIfaXma8IS
1B95hYbuVm8J6NylhLNND1U21jRYjKWc20MFRW7YllNvGABHOnXANF8oiqcOTdBf/vzB10v864XB
VYJ6njocohSM+F8vjEhkWqXN+JDi4X7OL3piAmc5/vkYv1987p/VLIo3AIDEZ9ZshoOT2TDH6Jln
T8BVytb+8xF+mEY+nQbPQR09ICEuKuSIX0+jN3hzT0sQ+4HWvVVS4UEKtdMu2I/BcG8x/E2BX9Zq
4ArFF2t4/c2/HxlJxHpkwL+fblS6XEY4iBxZP4U38ym4dPv4gpnz8Ysz/P1e4VbhEqo81pGJf74t
8YgUgAKJ2lbs77VdHRUbfJUzuGy+vWUT3lmbxim+0Jd8Asf8WNU6t+fqBsKtpv/oufx029AmD9rC
IulQ3WS78krbEszrL/vkCofxTtr9+RRl3me/XUoUQiKNHMgoK8/ol5tUIPi6wOgQU3HqG3UvnMsr
MsEpAN47b/TRF3mLA3nRVhxI7172xcn+MMN8/iZRtXAXgB7BK/NpDRnMRpAMgL6K2ITVnOx0CHb6
zqSDMmwpW07GjXYDb70vncFeHETeyXvyLrwpF/NKvzJ21i50LVc8GDvtiyvz4zr/4aN9fp2OzOzG
peXKENYXRR5QCaUl6mRjZk4FG49gwRKpK5mHdn7L1hOE4Z+/ms8wwvXxhi5RZEa5uuuVHwvlp4Vg
FOWa7TLGPiqZreJDYfDNPWikremlV8KT8BQfmAeS4VfZ6iU4q758EHaiOx7Lu/LS7JnW2F+ZFX5/
qtCQXh9bGgooeoyfvq6+Yl5m4cvwuxb09gkzbXOTSEYyfcHI+/04vAPRI+BB5dECQ/zXVVkKWcAQ
POUJyRgic+eM5HPiz5R4+uId9fujmAfRD3cm8GYcNp9OaGxlomNHqKBxiBwjJ1J54F5xAIYbX3yd
vz1L6NGaWGlBBqGFwZ/06ylh6kWuXc2CB5xiY+VU4Na+iMkPLr56w8vrRu+XlbseCmOmyf+QQ/XZ
gRZJeRt0bS94mp3ezFfdWXjpbrUDhNS95Znn9FJ49Xm5h1NQfBdfzC9OVPrtywOkyNAHlwkOb5k9
za9nWrE3FeRxJVD71a7ZBbR/iVhg+yT71VVOufb25xvl8/Ew1qKXJ/PKZGfDo+TTvlfS42Uh8yT2
wX97DWINTXD/fITP393KLlWQFIKKXek3qxj1551M1GNQ7skU9mliOeYFM9IXzpzfTmE17LIbwbIm
ktr1+ZKFsqHUCM1SDyKkYUewWmy1G6svFvvnoyAqY49psrdlMkvgnvLraQggXrN+ziV3Ru3vK3Ud
HVIz7v7luSBJ5ZunDuHVqVLXrG+cnx5biaCMLE7G3+hQKlwSUnAT5lm5+fNX8tu56OyUeWshjlRZ
4Z9ZX0ga2qGby9yz2kWyeynoUZY1wRdf/H86CulxGlUBZwVm4NdzqWomfc0aLDUFhlAy2+T+JjWd
qcsXN83n5xDveTzwooYLDQ0rX9OvB+pGy0I712BtHiDfSzI53Yuaj06ci+oXhyIV4fPRQGRL3Cgr
dkPmYf7Zw2mkA9G7Vpy6AdylKyUE6BWdkep0sxkDbqpwXTGYMnLaZirrUQPG26IAFnIgxAiY77Il
TBc3yxtR9MHLACTLwqgdnMZSwtmpjFH/wK6jnNmiSjsNn4C4CYdWelEi4n49cQ7FC7GgVelGRpib
7mxGlU/iEIb1BIIYIc01paydlWoZOl2/+pYZwPfY2edBu9ObiC4qUlZpG+bLmB1qqAv45bpemzy9
nxFTpd2aYo2vWlwOxNuIMoQRcr9dGGb19JDUSqA7OXDw6VbRw0VCNykhpHJwxil0rbMuMsAq5BPW
uDodrhFiAnhakjq5ZKne0+9ZVOtMlvl4h8KPD1pBeCQKaVL5iNPQZM91HzYkE5hZgykWotqN3ofa
qQ7EDmmgkauGM1SGNIDIQSSE0C+NUETqWXDue2z1Nt9eUbmZMuDU6rCLoUIQq+FNQVdJKoI4Gld6
1Q+FN4xqskrgYv16qJJFdRYSdXOC/aSBbuAylFcFH4rsT+rAx6BW6E/FUYjFDedcjayJaNzRj6cm
b9cUXp2+d6fFPD8NQEYYWsf0WIJ6vJhM9wsi1bultqEn4efrVCBU6MrqotqjTedo4xKi7lkDf5F4
VDqKYN0aq++1MpNstEV0Q4s3FDPjQ4Z0iqoTUllp9wYaUWdIWpisoZUsDIWA28wYBckq5GkuBLjT
ugDpKZqpON7BarIg0TRjVT8jZMlR4OHeiz1DIFqPOYJSWTaCnOmESNBs3bG2uhaH15CEbv/DZdKq
RLm7VjNM36J0KQQ7mcSscRn6s4Uzk5IpP2nxkxdVGK5sWRRUpjfFSLptQk4oHqU8b+7DagBmJ6u9
shwHmGjoxvqgircGObqmpyEHBFKMSLy16zqtfE0q5Q1YEZznK1tLZWRQ9JUzWkVYczctyqMhFcWD
pObZm2zm2rOBTAElS9fj6um0kprK4NmzHcGM3XJPL9q20Qn4I8wV10Gu4x5bycHmax9bRF2GmDY/
WFtLTZ8iIGNqKUk2RMTT0cps5VZEvzlpkbHriCfLfJKehdXWQBac3bOcUEoaLbSPfhTrb6RMTSxv
q7IEInjM1ryvkQnkNurRPHTqCgLXFsl0TCp9z9PNJoG3ZKQpD9ahytCK2oM+INOZEYktJwVD1TnR
+KQ2etps2oTC1ES7KaRUZuCjiK9tksehJ8L1vRUVYiVRQMcixIfS0CZbX4htWTMHTGIzCBIYnM5K
smwTI9tFVwXGU7bBvEkIRLC8fUvlEgWSYEzGvTzGw7dKS6oQKaAqegC9icHIQyXbFELWX5nGTMe/
5dIfER0mqL+1rrvvFXm4MSFvSVxH3eoBqopTu6kBKBxaocoW2+B98S5PfQ0IDgnLVVJR7LuKYLVY
rlC4T7fR1GM0daUg1KJdHckmQuY5Tj7AoRuiJ6fqGLisN95a/4eyM1uSG9my669c63fIAHeMZmo9
RAAx5jyQmfkC45CJ0QE4ZuDb9KYf0wpWSyqyWsWuR9a9JCIQgLufc/ZeW4tgJNhqxAcSOYOziLCe
E5AdbRYzuViweedhYA4aP5tSp7kX86NDHtO96MZJhSP+YRGN2BHfE6Oyg2NT2Gl78IPevYhGu6wP
R44dVVT2opxDlxBaG2m3ErT19GrdiC7DDxbAsqHbXXUMWgqpKzLH+7lhdGl6lcMwveVJN2I/bndJ
3eqLuKdRyZ6OWSKYT5KEvu0MJHDEWsYcPe20yXGtpnG8J220gIYoMmaAMg2yN/RkAUBX21jVTeIV
6hGlS8O4Y4KMvvWndphIKdE9i2mtSHTxx8ZiVVq7Ga9fUndfEgI7nGhWdinPOOBqcbC1NV+yYVL/
fSJ0kVct79ohzNGQE1UNS3zEuqLbZIekZv0cdA3BAkAGdbr1SA24KttGWExcfbrpuV8SS2ngjJ6u
pzHOikjPVpPeDImPxs5Ww0iAjn8BjC2kYTLyzIX9klSDcLZyGrIPnRupG/Gmx/5m6K2kONrV6CMp
RCx7WSdBSpJ/6neSoQfqoGbRKKW1sdZovZdZ3uGjYMIxxTZvJDF8mQscY4m/DyiQGe6zPbYMGybH
ZyxHFMlGzD5La5UNl6GuXTkrL7M3sD4tJp7ymiQWe0v3WdfbTgX1q+vlPV5ARDzjBgJgzuR+cESz
AdTqnVlQRh6MRpH+ukGRZmn0l1kbjK/JIOc6gqOxsBE45L2RZ6ddBi11S6BcX7DwYOitv8fDmlRs
a6qxTuns+is2qdz0DqCGBM7SqbTvaxpST2swMllaKQC/50E1nAMf/zXADJ6oDX1LQ7ATqOl29BuV
bhsxIcrCfNHsJ4pTvc3jJRhDC2Mvs2Q1ZE96NNGCG62UduhLAI0bicPvi3Iq730hHIeweeywHseZ
ZJZMj1oOEB76uH2tL/95gtv9NfBWdACNeTmWdNZiWhvZTwurl9ssPFqqs6yorHl1D3O18htvpTsa
r71nYTVtOquQuxTO75tRozfciAyL5ZYnLn/p7ZaV13Q1Zw57bvO3EVzbCGVl5WTFN2neR7dpuBmT
2eNSKMns2OpRr3YEBM78cEfRMa+b7JZ0EZqgyZbo1/61VRIGoWFg/SR0TxAbQ/jAvFW+XO3Qya0W
q1jaWREO0/ExnoeAybltM2hyV9Y5eInlFzuLLy8H0atYcowyW77n5mwmm84APwqL2ifs8KbNxtnf
s/vWWC/p03xpZzSvW8krdRzaHIsFCyvu2cLOBvgeOIx1r4jD89pgfVi8pCq33mRdtJzp9C1zJtEy
G+/biuBVJ36oyxkxOXEZ3lPmOktoJtLPdplVOD0E0qwSB1J1sFUBZ6TXe6UJvH0bwaDq+2owvY+V
jkAadRKhdFhOvRr23TgiRaqxE3V7IPK1jOpJ2leB1pwHRYtKcEu0d8Yom7bCM7jSZt1L7BcvxdBT
Dpt1l6a7unWJUxrcEkapJNoFW3/nzXflaPvMuZUNC3Tp4A80xtyUoTNL8UGQU8KzSDAd2oMJ7+rG
zPPxCkF+HhC/pei/TiUqiFSjdz6XXPjMwz5moeXmmtyNtQnkbkoKCJykeuUfMe4nhKgoJKM6g5iw
A7wb35ljjFUWhpT6hN9ysO4ykgSK5BAvU6s/ep0ZyzNdbLnkWw5G5mkAcaciZSCMJ6+3cYqHVfYj
ViwO/9PeEO46HHQ9d+4rdU7j3qSxbqbrsTL95gatZVzcj/3g9ocu7QW6LXcaJVjZeHpJMZ/ZUecb
jA/6uq2WvW5xS4Q5ljibPCvigbYEJmMmLrLCy+59o+XsiJPANBk3WAspZSouVChkkn6jleu/z/PK
zpTMdWrtCXEq7E+AFeNmq9DGvdp83ORYWdVqXktNvXeifZ8hCVlw/hvbQhBuJMKhj/V8lRH8iyMA
lqd7tdJY4mBe5lAVIkKUDRumgOUUFqJZP/aDqHCz5euIxVpGcIbXt55kxk+SdjrDaQqdcWNlhTau
85z19hD0U9xuWcAdgBg1KUvBHHoY1WmyZMaQ7cGsJtlV0yzWhDWZZQSxRbLmj+ywBs2rci2TvcD1
AMx0HOV0MOCKssRXDXypFvPHunNm3EknL/U1+oqk0tXJ7nRb7b0GuiarPhGiF6pm8NRjecpeqqRa
XgzcEQH+z8pbTzNC+2/BkiMzUrk5XUDjIwK2rnTasbugOCZnD07azI6a0Q0CXEXwbtT1ID7u6XqN
3o24cFqjUeAT2Jp9axsIVMeEMCey6sjIUmZTb8YuVh7xTwrcl0iKat63LaedUxWT+3jKrdXKQvJd
Bpu8nVmJvYYo7DySrN3ezE45+/cG6mOECJ3hFBOeuqJwjsi6B/c1M/ltwhUHEvQRjqT9dWcOLMRa
DtIEvjAPWejNhlnsA4xnIqI7EBSbwq00wSyQ6pM76CEp9E0e7CkqIYf5hMiVM1o8yKygjVdhJFE1
1DLZ0ntdeKNkhyrJcq22487OhEf7ZVMBC82xYEU9typ5k1hvgo0Aldw9rL69VlcO8YL+yWxXMNSu
wgIaurLyHiv+y8MYDP7dPHSyhgxitt8c5a3DySGAo7yvczl91gmq9z2LRDBt+oC4iw3K9t66Hsx6
NCPtzUQVGk6fTK9iWuzkUOCfmhAHDMizEhsG2kNfZNUbqUWZtRd+HHxY2dqUJ3ulbLrpTH670OP3
RX6IB8TdTS0JQrej1xaIJlVLrBjvN0hq9lmHEA68lCk3q++dCnVzNfh1SIh8SeS5lZQfVom/9KSb
GDvIBsNmM53rFX9CiLEZUXNqjuy+yUKP5MaVLRRiaXQ8fX2dJklkTdgtb+sys5Jzl6frjAqFHuwW
VyeeT3rn9eXkY8aWGjcZ5rn4JDEu2p9q22THLJt4/GrHLmeTTPqfYgMraZihaHk2O8cbH1GoV4pk
1sl4b2IK6d0a6O6bMHzsKxAe1hNoXqPYy2RYH+tmbPTWztPkHVPihLHUUKX8rjqSEj61U65eFp0C
N1nXDP9qtopk69QXQX7RThQwNl2F7/5C7PFRmVX2IbqVZJ4KOkH9ImoTcZDjJ151JuqO8FSOWMFx
1vUFn7HiUqNEyQgHqYY54RW3huLZrvrARzElpvaOhlD6XDoA2E5W4ZXFEdxvDpjCHP3Pulr157GJ
+3FH5apBWjimjkPCE/FZj44h8MqZ9oxBd5w4j7puo5PDZclSt/3osvViiSDqR7UjxcUyi/mqVKwn
mxSGDbNtNh2+W1eMuL6r2npOFUvEFhZq8YhlnCMACIiuv7at2a0e566vsjszaCtxyte1765GgxqF
YD1XB8lVY9j1VwcwME2WvhkRSWJu63BeNmu96YW3IprDmXyvKCPQ93n1Ind2tuYOZnImoVhYoHxH
mjQCTSeIFKZNV2tbXBdVuljnLKGG/caxrQgOi/Z9gpfGBrbxYjnVHfRsH/MLLHYKvNUdkOINS1t9
69rEvXNdoeJ93s8+wYatsD5ox+CAYUfs2z353OjmcvQAJkBtDHPRJVOzZyWQVYkxQV4MGFrOYFP0
MDZRKmNtHHpOonjIXI4xMCsxtYa+d7EruRSkd4uo2/WqJEOqRUVmkOX06uGHfVpSaeQ4xA1qroVX
lWSaxTE74nZ6KMmL0SQTtrHF7fEmkcKBVSzhHZwFXsIQew0mpsvk+q3rfSSJrcFxY4NbW36a0nx9
dUshXqax1MnRJykUuJ258IIZSW5MhzyBP4Q4t1hRN8+VzRsg4cqMDl5CehEp8eh2kSOR5abjZYoN
V6ANpY1hHhOKK4keU/vf6gBWDc5MlVwTXIcwqQNEvESDFn1+QL3l3MWt4b1hI4sf3BxH3NlOjWIO
Y2Yr+zU1JmZUIMvbsJCF728ocbqK3GM2DKxCpE90RZ/eZaNGTOiM1XpKk6BB9eWCFt9Qe1BFN9xr
e6PKji7fjLP7KRsLhG22rjCGmVjU35Kqcx7t0VsfY1WsfHCLTDHsQR2cHz+fxi8EI85fZaGAyKS0
LsfNqLLuCO3GLrerxUsUWXGtnxt4Oa8y5reLOuF0qCRGXF2b0TP4h7Jl7N1dK7lB8J3L7uLH1ghB
hU9ci/QqwgqMXLNNdotuHjE7+vdtkqrbuaK1v2l7s3gJFglirKvn6uKWSckqMtPYu7sQEebNLL3k
odVEQYV1aizfAbB0JW6VxL0uBpMiwHPwn2OLdt2brIx7Zz+6KkXcnpPevekUgott4Lbt3eSMbO6z
xk7SrbPxkSWEz238FCdSVPsLhBvXIzEb+5Dp03f1GXCgRQOygH4YTyeKaPoGVEkJDZuusZoLPkUG
04nXZwXGMlqsLF1le9mWHpR95QwdVHesfw3KZ2z3LZzyDH1+WwUp5YVOcn8vOEbgRXODFH1GOr1Z
uPjTra5qRP1r7aJRb4X9WMeu9wZs3atxr9j8uL476Q8PGyca22qtyA8hobzbiL5P3kkz7b4FrW6b
SA1p9uHKeqF5bU3quW+C+RXPkboNyJ1sdsbk9LezgPJ22Z+696qVxus4TBj9CsJuIOgnrnNfMwp4
dhrCwukBEMOG0RrDMju1MbA8uJNjotWf0oWMiKV+6WnEmmFmleYpK2KdbccyphwXcYyZZgLng6gx
W8+u1ohtgqxB0Sw7x9hojgUKQtG62BEbNqePVQ7BCw08Grp+0JVvbmdnl5K2smbOJ60fbG2IBbAT
krb+1gEFQAfc1Pgb/Dm+ROo4dMA2nutqi99yuaQfzmP1tZzq4BjYxMxvXZ/lGk/eXMbRulTV/ZKZ
RIjP0H5ECNusz8IxmThUc9wZUvLhWFcBS4zqUXi0NYiyYcPXZuo95Yk9PQ2DUMsGUpETDRw2LUSM
4P+pmVVAJAK8q+9p6iP90N7EabBOvqQZ6I4Np7780VIxXgup7ZPbJslOywoZfDYyOMJlFcSkGsfu
9NnjSBdT+eb5rfL94LWnMfHRxFN3EMKQQ0TDmRh7vDHG9lJyRiLdJa47uFtJXtFtTaGGkWQsb2m/
xVe9gwGSOKRyfBM2raSdxy55WpPZ++6YpBqjbbZlfbbzhkVmJXTlqfV785xUvnVtTCbeBsMo1+8G
3IMCe6TuXpJ1Hl7JkPfpmRn58iUoZgzkAlosimrbya+o8ktUVjSeiYuX5YR0AZvnF4uBNy+tJ+cP
XNYYxat8mJ9naCIIZph4DcSom8FXux958Xjv2mY7s0Su4dp09ZttZCWJFlMsxw3Ni9RiAZy8RzlQ
27KrNcO1MtK14hnlMLExR88tOVz7aOYxiutjOXcVZ2tCpb/7pvY+mYzEUQmMi3rKzK56Fj1tjtCC
/9eF3jJDtIODK0ivjTuVhpXdo2rNiyy+6Ze2czZ2kwGsTcsqeAvSFPaM4ce0OeRq6Qfppc3XhPNT
s6ENculeGHn1DtpjfvaWoH1xprnizbTTd9qXLHEx09c6BH/XXuE6rL4pxrrVxqlVPG/sypLH3Bpz
XEA4457ztBvMrVkL78FOcsrjbI1xHckeaVuYmD6cLcczRhAA7oQBvvLBi0SNxhRFp4wzAlQ82/6+
JKJHedsE6vtKF4R3dfJWsS2aHEKX66cAeNoWozqQuqL7hgVqhgoWjPW1VzoWekS6+0a4FmuClFxA
Xd1p5O/5zii4OVFuBxUnnIK93HBzwTvnivEO/BynoqK3LN7+VgX3HhX682o22t7wEsVfwfvgLfY5
CA9Mu7yAsk3Y5i0YDefVFpdDGdvZ4KI2sSaIGoxfO6I+J6hsn+rZ8LFdUbXpy+gsTTZ6uLyz0qbF
FxFqGq8RXshchcQnZuYGhzwmwyzOSMYuuYn9JquGfNkGRScgvEA9wqDiLhfW3tikWcQoMr5EwsSi
gz1EOXLN6u/+Dvopfp1NXvSdxL7SAXfwkPviF/VAwtDLsZQugbsRTVLs89w5rvqWpLxTZz+7FhGJ
S79j3B/V8E2TAG8PzofBOtOnu7Fwwmj7RtINZDwdOsmwc8bjSMuzteej8q9XchX/+SA6YLAOpIpu
Amj2nye3Y0kAe2swiE6Fo8mpMZubskp+Ryn96yAaNBWjWgsWtYdO6xedivb70QqGvozWWscviEm8
GxuEwO7vv8uvOgePhhlGPm6+6wg6K5ff5s+j+47wDWt18sjpy/XJnNrxmu6Ed/Q5YEZ+4Uz/UObz
43pU2kRZ8N0gCv98Pa+nb8M5K48a2dI0WHKOrgjifiNU/E+/FXpL/iaSGOTWP19lYN6LAsjOMaaZ
SMqE0Rxsh2OrTZfm0KCH/Y1o4PKE/ll+wxyfOFtgwwzZHct2f5nlL81KUnBBNpi6rGuzbd+YExGR
LoUDRbdxS+hM8puv+OtLwyUhQPPtfJYhm0yEn79inokyHZjrhXWdxYfaUPS3+84JpQkO5u+fkb9e
iucQ3S0hiHhIbfcXSQTQPRhb8+CEhgiqra0bxv7gFRh8l7/74X596ImChX+OVIXAMgHU65dLsXi5
S8/XJX4opRmX4g8KW21RJP39V/rPrmOjvudx5AXwxC/ynnKRdRLE2LiKScqD43GsqGH8/EYX89fH
AjQjbDJEYMiV0F7//BuBpGEujs6IHJ9FPrCsexzeDKF2BeHvb0NZMS2Rw2z+5tH465eDrM6EB38C
FDH/h1rrz+80kMp4WuhRVW7d7OjRWEdgD+nun95CGMqoyT1kGihJ3V9uYZaz1XgrLjOYMOOJ/FyE
kVP7T9eLH4K2yxIIupjxqvxFWuTMRQqZJ7fDEc0O9TzGrhIu82+kRb+uF1wF9SE8B9weODOE/PmH
ynpKp6FvZOi22BPdNbZ2OAOwFMnECZWZ6bt/fO8C7hq+DfvCQ/xV8OtM2pnofMrQKq1h1xrB+ODV
8/z+91f56+OH+eSiBiSU9rLDXp6TPz0Ha40YnA6npJfritvM8eR+cHT3FFeecbcWTKCgmnM4/Pur
/nW1uChXWSo8JNQs8L/cy2BYg2QED8VaaK2bIKE7G9s9ZARgvX9c6h/Zlf6LcbfjO+yN9v1f11+a
7l9wJr5/6bO6+u+XS32rm6XNkrT/Hz//sfvjzyRxXCJvfvoD+0bWL/fDe7s8vHdDyV/9I7Pj8v/8
r/6P/3r/8a88Me/793/7Vg/gQvjXEj7Wn+EAQnKD//8Opqf/9T/bIlt4Mv74147f//3ffvyV/8jf
sf/bj639okxAIoow7P/k7wgHFCepXRxfApYL6sT/a2CyBcyAyw/oO8Q0sN6zbv2HgUnibSKwhd/2
xzZH4fJP/Es/v3bIYmnrg/Pi6uYfVqmfH1APmLzb2MyPOIC/Dul0NZbBWWnk1fP05U935e6PvfjP
OTruj63j/+3Rf1wM6wCpUJdlBOnlzxcrhk70lXZQkbBZro8qp9I6dZUFeOxSKPGyN7OwrlMnyD/a
ta180rPlhJuyG/wD1LVLk1lxlNr4nKsBPPt6cI5FkuTdndCOXx0gz/bpziFh0TjqTrnzmYDVXh9c
b/KuZVbq+haYkrhy6LIk6LRyIGVT0M76TLxkonerzZYejspPwBL2q9PtLONSr1t5u0ZkTq9VOLcM
bcPJEVCV7Zjk4H0PO/cu61Hd7Rg4VPI0NAo7ZFlppQ72ZMdI18V4uyQD/1I/V5e2QKOaV0BFrgam
vUpjq0HS2Jt2TLkVOXOMu7xO/HzbFBOKHFbEgHqOf2A7iXJMCNFaqf1H6EwjAe1malxP82weocCC
UGj7aQKpvZp2ofdsP5a6GhsyP+ywZHxLF3B14/7IMSLHp7wMgEinJhuKLTqpoN0DhqMBZU0GjJIu
4UfcgEYJUCN2Q/KJyfxaHVfiwT/nBsdGhm/EgOeKOse4b0bHvRDQGmL+wP4iSDKiKQP9cmnc0/Ok
USany79UxBVTXK44+h7pfUNkGxUtFqvrwyHFBu/2zk3QeA8JJEJkPD3EHVqfi0laygpFwEiB3gze
k7vkD0bVFxHguFuecXHdNcIHCFjdDx6akximoDI7WjieedSL7xwD5RBQlyh0RyyQ24LPsGFsB2Vq
OAULDIBxFjsYuNimJSxmpQGTO6iHPOMW9MxhHNcpzCb7UHYVLdViuhcyPWeCEQbqkZ3fo2NhDg/1
S3g+gk68Cln8PZ5AhrUwyQF8nyaa7ABeOzJDlLgWs/NgV4LvJujUdOLE6P66YRYWFp07hnqN1Z7K
dWdr5IAjHKV5aBilGjcjO9aKCYCQgJtibTHTdv1pRLMW+wPsLg/CGmOp60s81iyc686gkz0zL/am
5UAX6tZa+QRN7V7V7ngHRefdguiUQL5/QrNDWwOaRbXcLJJGJQOiZ8bXZ9OOmZ3mazQwkeX+xceZ
PRpNc//il7QLhccgR9ANMxmp8tmybd1PcBl6cDbJXB0Tb6YN0K/tFood5I0CFEPLexKWVfrZbhM0
rsGA9GSpt15vQEAwzZDuxqYySEAwAiR2wXwDTCnfp0733s1k6STLAEovziNOfiEE4V280ipuiu66
sdSTW4CJcnRwnsR6Va3ZXQ2bix4lKtDVvJnjKtmoxZm4UGHvVAV5NG7qeUcWECA2YX0SDXPfzEcw
Q/8I+wlyULd/4YNeCZ+vEvQMfZGO05ur79Ys/aAr/RArf91YwbhvNaOncnhx5XzoJbM5u0IXlDnd
1xRhz3aI5bAb8FlvlzoGLtDKayMQZyRxZihKBWNAd1+l4SHGi9djbmfdVY9mLFzc/I4RNxTtprkL
VNzftDnUMXQrh8FgxihT753Av52q/fq8FMlDY/W8ibM7RciVGTlowl+GtvW3dbVeEd/dbpWoOQDL
4iPJAC11Y/AJAhFjyLU6I2h6jYMxjmKQ8m3ZvNdZYJEnbCCHNTD42QMwK6Zm9PPnDb3SsMwIqOk8
cTuuyFXbPjt3qdnsM8PdSZWRVuChKS6H4NbuECot8ojY4Wzminx1aLDoLO67YqARqHlDhafu85gW
f4t+hUFVyYxGQtzzLco5oG/bhjw4NCf0H5m7vlnOeBbAku9iznpR30C3y2vvadaud8z1dNBOcYSb
yoA10SRvQ/Wf9BEeGii81l22qAKzrZFa60PBNr2pbXXNnCDeFwPdKGaSB4sppKu871MLuK+alr3B
6J7hRFJEXkoisiRzImSx+LaWFuJVJGIIFZpthcIF64nY2fzxyuy0s720hY/VaJxmf+GTpj3wiUQX
5qeU3IoD4txdnDSRLbuM0Wl8X3rJjavab9rh+a7R/NZZ6kSBryNQtJAh/JiW3JI9KTMIRTd5G3ci
WaN18BaLLrnptB8tgGgjxhVMcGbSW3nWa5hoU2tdz2C3aWt2xq0J2RZKAe0rWeZ6IxvN7zoWO+Yg
Jy8w5qgFPgf4YzzXGm5dIztk596HnFC4Mswg4nlORBllvtUTOWzqo18ZJ51XgBJ9eoSZHRcHNL7p
QVTZfVK2tNXkda2sp14q7M+Y71usDRN6Q+9zFWj5jizVuKkorpBolfT+CCZJEdjVcnW2pbPs/E5/
DZr0SUy1/b6o0gwdV996zIzvC72Ue5yYOzY/yFs14Sc1qEill2NumIf4osZ04gYKTCWYbTR+1E71
kRBhcxN78ddlTg4UBx9jncqtGBuS2pFV3o0qn86W28ioIOyILbJST0nMjjl4NlEoZSm5UfxIlTk/
E+iAO2IkI6ObmL+7zYNwFhnamXW91uUHQQndLhiaBsCjvMkKXihkHcPWySpNnIq69ARpv9XtcDsE
XQLbhskqU93qc8VZbds0nc+LX3BeCIZPcRADtbn0nauUGUelYnjNbXMekqA9mhxct4TGnXOeDTro
KIFSL3+t+mo4NqbzAomVDL56fYMRek9H7yvaZbmZ2qC9FsoRocwK+8qUBYpCZCCbkcDvUNn5gRik
E/y/e6dur30PWKKfychaGBiy903MsoT9sAZot6UC+pusZvnou+srHPULdcLeM6pQ/JZmdjAQ7SLB
VcO97pr8jMT9ukEoGoLTek14I8isMIcrN8hp81NhRcGkjO+TLL8N81zfWHP24GQ9BAiPIw9mL+uT
43u7anJQBjW1QWCT+7pWqtmh4fR2fSpqqO/87NpY5C3aiT1TOibjazFFWFuPRS8jsL5HtH23eDm+
TPZ8zRNuX5EvjnGAQPuhTBRKkeBmUEy05UIydtGzOajC4shM2xt6ZpjY65mpeQUlb/xemzAppXUu
M4e5fVB8cQt5u7bBbd5nT81oh5ZZXrcpE8OkKb8VAfp0/CHMZFxmXKsJbNy5g2V7369qvwj7Bc0W
X5fTBQe5dEv2Nz790vzS+1kNQcv5xLetN76ev46TeDY95uWZN51Vaz0FPIhKmJgUBzgtyG7R1LZJ
dquU4lFEoL+tO/3aEP6B6gT4Zc2HmSFVJxzKiLkph73fzk16n/m5YlvxEXpvR3eCVDuB14aGo0ca
+UupHhJTFPO1YuMB4VM4TDHa1XHODd1sd29YZJVskOV4HkwcOPVfYF0Wn6d8qEf0amAdUPwmgbyG
aUg2UkqPdpu3l1GI7UH6vjVbGf8u7uvnOv1SmeABEyZXI/7A588/VyZJhUwcoDJ4RYVlcZMj/wlr
HrorBpeAwZYMtc0W8WT3m8TDXxrvlwv/oEbQSry4O7HV/3zhpu0B9kp32NpWDWJUIOkAMJj3muwB
3y8kAKKAeJiciEexzV2sEGBIK2Fyn4OOTqNXPNJlHZHvlfKluGyHk23BaPJUnzAm6X0oXotRmxwI
V+cM1RvIkLyIbIwFBjVDY8d8GtqaoKjEGOff9Fj+elepbF2JYNqhuUNSwM9fTlde6pWjNzAqbMtP
SCnKT6NZHgwl2IWNxfBeXF34ZvT3deYPr9vPZSb9Ftch4gJhE4a7S837p6ZLAa1VJiYxdG7OMDC0
q0Y+S23Z3Q50vgK4JMYFgiWKVCIn1EyVMS++4VzWl3LLM88s9e8/0aWu/eUD2eJSsJPcabt0qX/+
QGMSEEuBEHY78DSflUeC0Fx0SBwpQO9gShrXuvbicWtMRv6bS/+lvv/RdKCTYNEHcv4S9EoqgD8E
kklqSfzK1zHBVkQpsLYMpUXOr956KyObv/+6NDR++ro/YCxSkBJOQJAZeJfH4k/3n2Cx1vNiUMZD
uZ6Ud6jiIRrql99c5NeH6weD8ZJfglVFSPKDf76KM8m1U16tQgw6uzJcj7fKDffd5uvbCFuvfiHf
455Nw9IhBLCtf2DR3/39RxAAAn79qjQ54Hpc4ilYgxlo/PwhCswz0DvreNun+hwU9VMac/xqCioT
SXjY45yivikN5zSnxW2jnGPTs/QqP+sOWLjWDce8y76MgUP3LHM1s8fT7KUfrgGjKBlKpFB9zgGq
lsW9IOEkJDgq58yafu4bD2GJtpu97SIVDaA9du6uo2ngLPVjXTqX1Ia7Jp9CdJaha9Q3fStQuuMt
IengWGtmyE3eb+MKRUE/+uzXkgABvFnVFWH3IqKIh7OrprtBxi+tGUeBox7rrv62SnVmup2GFC83
JZqB1plPTslddpbxczygoezmV3NsPscS2Zqszgara5j3eeQ1lJSzpdFEGsRlGMFTMolQJfxGMabG
zN3XTAxNS9+Sk+qdO9//lgtjt/YtgLeErtTa0cYk2+jRStVNY7u7JZv2neefFJMfd6b2Dsy3KdaP
ae9+yXR8NaHUXib5kNXBdhizlpe8e1UWh0PZfuauPNXjABva9HdOYO0xCp2U4cC2XqmaQT4qJHxw
EiojAQ3ZDJ9Hj2Ilt4BcNXqX2MbeSY1vBfsro2jFJjm+Y598Yp0OsEOu+ylDugMNGrYdo5s6fq78
hGiOpo/WtEOm7T2kUrw4BcqPQX1ag/o04K/ZIFDAJDSjl0BARyQcYv3iWLcMwpvgtZqdY7KyjOT6
hsSMz1OSXc7GSFaxFcbjF0VWHOqt+kFm02OZg/NUMjI76w2N5MHv0F/j2uEerrddVz6liXVCXF+G
PZkWq01OA3eyrncEkVHL5NWrm9HMSXI6Dy7HtK1npo8cKJ+nvtMhHTnyRU2eIqKGrPvBoKMw9be9
rJ5QsU07rcnvyOK2/FbV0tu1pnUV5/V+FdUZ139UIxDmciZIeiO7slfvNAfrSKoJvzEjxTUi+ouj
pr832qXeQO0nMGW9WpwMVIDs7o1B9jcEgXPy7fMb6XdnCuFbQ3c88ovyd9B3T+hnzpSmp2DlPRsW
L981AbHQOPW8PamHMjISkR1SVSy3RQ0CMi/2MXYaGhT52DNMyQ/lSIUJJGhjyJVEytZ4tumOHW09
GPc0Zz7yEtr42Buf+7J/q+3e264GhipTqf448LZFWZ29QgV+clWstvPizmHHvcB3u2c96ImdqB08
X+m2UvWVUbnbPi5uua9hBX14k7pWwDAE35BY6pEUjtndZi3nPhOrES3BNrLL7Nrr4kNZr+LTMoNX
XpbhKWjY4fQSh8oZ4fKQvL3VtNmu2gk6Yc0xceM0fRmW/eTLjdUP527WH7FwTtWAQbICsR1pkPMb
j5jiIA0epm74bHTTAzj2bdKlCDji/03SeTXHqaxR9BdRRQ6vwzBRMxpFS36hJNkmNamhm/Dr75pz
X075uKyEoPnC3ms7ZYx/HmsHTzuNuPvhSrM/GX1+ACKHhyP3YruOLl1JAJITviKyIaDDCrYBWmZw
+Sb6We/R9PXVm7PPASOhsvq9tOeDVXv7LqWSHjwwG8waQQVdC2U9ppG3Q7f1INviq+3Gk5AGOi5U
lcwnsP7tOvCWzVI9qqX4JlE+yVvzUAj3BsA5luF6HpaMcDchdmhe9n1ofSpi6HLrF1Kz8hSVeIb2
+EGN/NfAjms/4i/cIBgihlBiTmqw17WTJGetIxF+MxbQ+IJob9X+X9+YAAG6UWfusFkA/iyL9Ug2
mgOdT3XGV9DYjOZkBuxFls2LCArvWU2lZCTMRY84GzO7O1uGbp4IuOmuJkaA/RKtFWPh6t2lN+Tm
X6r3KIC+2w3zHDe2Xb5aUdXfGCL/GQ3ruGoDTHQEyncy/hkKmmoaalbTvsNm7XhPM0omOd7wIIWx
NRMdMK8MSU75qBhwpoL5G5a2S1vRKYQVmYIF+BcPjwgGhnW9dIX55tnaejbNEk9PXQRvCvtFUg5I
14SY7FtDHmGE9DmbzqFsKWedYPzOKjInS1QujCJN+JIiq9K4CTBaZuH4OGFN2fdiOPpRQaIilnsD
2/GmDdc1Xu964WXyL4XWfQLW4iGcwts42W6c0h5tA5DgcZ7yfs9UeWoy5LfUAvifJ0rbvJLv4+B8
4I8AlSvRjnnBYMfS742TExLYN09PCEof3KUxWNmDgv9B3fLHqcdpb6W+Feseu8Om7lOmW1aRjp+R
qdt4RkhpfIvcDevNMjLz1CsBBkvbf5pT15003C2AzCHt+TNurYJRB5mhj8yq3L8WW4fdYA19npS9
i35w8EkGYBRORuN5IebW2bLhVy0qc0e820X6KEHNwZUpx5z0UIyT9XYQoQcBp0nnIs4IIPhd5O6P
ynBXHSLcXtcxIpVmRkC1DUhq2WUGA4ttqZG67gpMtMOmqrr8wvwE4jH/3ayF80QmidyRK0DfJaeu
BV2LxSdp9crslDSj9nFZB/WR9aK/1srKsMyGxrDFA42BfG7D70HVQYLirnueuzo9ZkX54JH0uEFq
ew1zXRhH7Tm6j6m7o2dNffE6kqt6IippVdCWi/qpUgs3comSkbnVNuzS6oGbEYClnHfuAHJZw2QL
jfZdM9CeQ8fYhKudbm0cAUk5Lx4C6m4fonqO28KYfuWefEay02KE4gDE2OM/9X0NAlcH0QcBiUTT
OEXq/gMyhlCxlu6SEGuCRRC5o53GURkkbtebiSzxWbZ9+N63nbUBZQYeVDYwL+VcHiKb7S3zzVa8
UIqIDXmY4RGbj3iO6iZ/Mxe1LK9R62ZIDXR29AJzvhD+5f5C7dvHNKLpzq7dLMH7y4amjKqt58As
CO10vt0VZvtqjaaDG6lqPHju4hAJROoO40DNgU6oE5BRnueDjro+STEBb+ZMP5AVNH2wF0M+tqoX
donrWY4GIwgzhaOfVlH4yrlPstbUn0LPRKLWUuDFsuond0eJXe7DlnmfY54rr/vi0nzOeXQtlb1j
93WU2EDLFQgDTvct6tJy1yuiapiny+BQsN38q0mdeEgxW5QBHox7AsZ8lEqm+4z78v721Ku7w94t
zrPNIdpgodusbMTO7IgANA9gdYtSt1uXaOsjQoOntPKxPq9EYfaB193aYNmHaTE8NZ5MCFywDnAJ
8OkJ+J4s6TaTK9qzmlacdPyyIkvd443YvQyy+uLtXx+UCeg170PoRhWBJ/xyiGjxMIFPt6HukFBg
MKs5vbNJ/UWT/OzbxkDrIk92Uz5MNknrTLxvVRj99EhK0ZsrEgMKD03/CMJ5xbJfZNYBXsVWOox+
jYob0Mimi9lIsSnBKiO/J+wrHy94KW5ZZcTFOlQHVxNXMWviutxCJ3PGSo9dBm/DgjSMBuaBARbp
DTnJm5v5Np4Rvq5soIGkTY9zguhRtyG+l7UDNQRKGHTjg7J/TxRhYJSpKJ2pXA8tSxgTEKo1ocgk
g2FTRF5xUxM712Elo9frJqJpvRAvV+pcAmW4e0N75gfjyvGUDiJ2mxqGuA22EGMCmTvsJ2mhCd5V
LANmbB5I4IMjV6HZRG6/IFIPDtOMuEao1fxB0ZlDGGF39KcoB7E3GFc8jo3zJIQ7X6smdF7MCb9e
P4e3bhDQNGq3+e1Pw0XP+JQAbO4nx1if+oZKNfOqtz4q38FmIIlPS8XM1H3EDQIWzuonbPTLKZPM
f7NJ/g596B+1OUYAOHHdPrZq0f/w23VbTpZP7KLBCRU+B7KpP5oqpVlYq+KhzniOSJVaDh7zgF2P
tD5GjKuSKWPPNdhFuXWhLuzID143tc5uSxphojeCK0FV4s/Q1fOTbZPdZQVd4vw3bUjb4+oB4uXM
o8pmDV2Pu6Y03tcmeGq15HJ3uwxrkJ/B7yuaAeHyZHXPRPGRZiySwSQNe5Om+bifDRV+36UVTDHT
iGruXpRki39EZ10WWGNnATbbd7MXx9HiZXG96d3XY9PtM+bw6qYJX74ngDQEVYx3XTra3kktzAp9
l5c5YPQsZU/Ky5IA7as1lYnS0Z76ujusTvHE+nKTt8Mj6WaPOKuTyuielcuumrHO3mzZbMmAlYoc
on+yQhuN4H785U6GjsFr4ofPzbOcU2O3WGTElm1nxIqAG6wUOADttsMotdoJzpx6n41GcfDLNeZo
+dIWWRyVaV9a2z1bqj0xWfphleEmHIgJ+VluEvq8ryeGkxs/6FAATz0e5lneHBtiwcAd0OryRTTt
g8Omsw5x3EQtrnVJYo/dsUcLMnntR1veZjc6R3j3nl2BltAmdEumgTjqfroJPyM2mtarZxVBqE81
g3buzF8FoJajzJzjrE0is/DpbKVtf/XCfvOM1Htm805B5Y7TZ2AtNrEwEqBLU8FWmOpfaY2fdVrG
zxap+4YFhXvEwPAKK6F9Qr1DoQ9gKsEOi6trISmAx+foDVEbF3bW7Zzy7u9I857d62xumTNa14DD
nSjF/MNE0xRHGs1xgDreWdI6gdhzsCZ14cVnb7gnERiQCXO2fe3sbHbhWCbsp2wgb83gsvfBPxxc
BGiV6KZnP0uK3qMWaqFsuwYtutdcI6Kd9wKYQCLMCfDIeMvX6Oz5bX0sqG02eURDVGLqPomuWJJS
ZyViNU4KX47RX6cwbjWVuFo9bOpW8+UM/rkHsHKrWmYDOngfeQXTUjhHyRb6KAbnBLvFOBFLTkBB
KN/7BZbCyO7mGW/ZjTjN+aIhHDFEvid8TQrTnPL2WSUBnjNGtWMVrcG5J60P5zksHZ8XpIuAlLfy
MmCHacQhU/ZySHX2wnbD2Lgjc3iKkF3a+WO2M0vjqZCkKxi6/kD4BXKlbHW8GA4/b5NuYXE8Dd1U
bEZTv4y9RFuRDVchhvBVeyVLcdTrW3QZRUJUGM6RCbde7w7v86DmgwqVf4oqJFvtsDQH6Wkvzpv0
YLfFNzbY+U87YSGbGi86EXz0bUo7xDCyxBAsPnuE/YCEus/akTf07Q1mWt84BvUkkgq5+rauCAsp
u78ANnJyf4CTNLXz5RVVE3fhaMUzq/Ehn4IkLGdWeuSFrV1xyofe3thzdhMF6nwyKGNvRAWNTPWK
XUHH98mD7eqXcFaQEX0sLX59mLU6DPhVNrnnnx07X2Iv7cFxcxwzeH4scdVTYXfRI4Pa3ybBqZvV
Dd8WZf1j36jAebdH6HO33NLuwa4IBWIOuKf/NZJCyZ5tmN9AWLX9/TRhscugDWVixS9OMikpYSxC
Sc/57gam5uNYGRtK/evgujcm1X3cdNXj0OOZwulkbTzD+/aCki8RuOSp+ISb9133XGknjJEMia2l
zHODpbRC7osedi5P+WQ1f4Ro7P3Ih2i//ICXhUZhIliTR/Uiuvmlypm19yFduxq6q42dJB6hRUDq
6d763nxbouBGRuZmLlqHb8TGtucZMobY+Wp5xaPqeKANUzyx9v7tjdRCkVeeO2cmgdzBeyRVcSYU
CLKGXwnJA2PnsTdbj15X/clcnhwCWMmcczruHkrEuschNRYOQ2YdzcBt7m1OSKIyXkqX+jxNlpU3
yiKBern8HW6g5WFYure8Fy/EFzUxiJXXQYtfmBwOXEVvY3r8YRG3uWtAtItj1NPh0nswTpRztV2Q
cXCP4NfvHSI6GaOx4xjBI/bdi57km1gY8xhQJcpCUKZ28lzibnDM6aBKLQ/pPcA8N9UtTa0zOtsL
Bq3nphSEcA7eu4t7m8TIvI5LsyaTwmPSKh7LNX8LXNZXXaHBEy/HOYW4Ec5vZWnu/QhRVuHUH74U
5bvpYnfHbrnLuTAPbAsGRnqwRX3e2tD8y4dZNQshezmSM+mWRyByP/3clXE+ljtnbG6FCvi6+sOj
QB3KihYDQ9Ymq1rgK34bG7bLDI2J0oz7P9KPxDjGi8IyQWAUYqj5S8v2sBgYVYaya3eTiDT/y3C2
7cwXnB/vfb7+5eF2z24riIPOU4DRaZ9UQ5syIQufKqFfAu7cyGLXPAWW3pH4e7BU+ejPVJSGJ4lk
mw36QHYK1F/s82nsd7ksbjSGBR3R6lCxhLcFohgjJtHu2Jgm9ejjlSyJmCNsGFc6R5CL+XcjxtLH
iVf3yWKE3E5N+SWy4QHxnt7T5u4628y38LbwK8361vs9BIjBuzJCeJ5C76OP0PIJTMI8XduxIefT
hzU+M99rCz6wjBjR2aFD6exHhxYb1WFypfztzfJH5JG3p8NaORVnI4bfwEhGODbY/rzxxtPEUby1
nfmeK2DeQlrvjZN6NG1pShy4eFhM/cDK65L1jKccqYDdmHP4HHjL2zRPMnGE+qwrs2JP5uxNPz2h
6cPIgqcZ3gQFfaqCjVmH+TVfNQgN5X8BAQFJOfBl67RLk1BNT5bnEfwZoL7yRD/G6BVOVTS9m232
2g40rVFfP/imU2wLs3p1FzflhmgOovYlkDQgTmxfGYtOl8zsr90UXrvUOZutgWxdFAJRnv4ZB46A
XImXvDH3wmUPuJLsQDC4PhKqduqha+9Ad0GKSOFMiXYgrKM130eXt3oe2lTs9h0ZtvSMym2x1VNx
N45VxjYDGbVBZujQBd/9zWlsRsNhNtCaoAJ5slfQbIIN0sV0mpelnwCquFl4yPBp0ks3K5fK9pI0
nHmmBGQb9ysMvPHD7BmckbTMgebcMpItIS405vPg8qbbVHZhnJY5/aPxL+PpIuEZwo1xCcaOdEwz
gmKQnlHiAU3ym+XZSsH99JE6tzLykTu1uPMGMzrnrXD2TWcAdpPF4wB9Y9OlHnPHgnNmCdTrkDJK
EEIZ6Ag7a2dIA7aJ1T2m3K0bt/D97QK5jZIzRNEHcbB7Ryk7vPppO9wWYjxvk4Gdt5NgBB5SHwmF
ZeH/ps5SOJDHoMrPmcnLkpNzPzIQpS/XqNYLzh7KuLb/9jDGx/iTwwcQXNFOttgNWbkSwhpoKR8W
mT8Xs7nGfe1+CRykB72G6YGSjzbf/Gjm9GcwWh/rgPe29ghOUWP1GysUfypC+eJcMnACEPOJs52U
2dy/VbMJ0AwwEbKGX0VEYkxJAbH5/yPTdUXCyuwPceFWYqn+sYPVGJtuaR9YyGd7yyAgZBxmRoGL
/VtklsHTyo/vjyMxMPOzNArnSEyDnfiO/TeqLAACtkWHnYuzoVfOb3JtExOlyCaw+l+4yin6gjYx
s/C8OPZ66ozszaWH3yE5THpQgAmbQtSRFhW7sudy3/8ncWEuNkBXrtMA/DVb0mYV0271NU2oRhsj
IutY5/ymqoDD0SHWXjHRQaVHPSd9M9wq00U3GHjfKk+vrjuRg1IWwRbNlHcdrbEDoByRYiIXuRm8
nGtmnbqwz68EkfZbslyZcDuY6yGNEfkbB57k3YAYL26abECt0fWP/dS8+a03cfASnVxu+d5EtZNr
D8/EyaB++X7BfscaLbvee7qom0QO6JQ3lrwvknza8ppyx/NPQDWsOLN6VF/3CXZuDXSsFfHpdndt
VtKcPFItk7WXiPcEe4/Rd259x8aKA+eom2AHWKm5Ojpdd1ET9hHOUa/eOR01EIGUG23R2gY0hFtl
LIldTyfWj7+04X/XneJ2Ddo+7trozSaxywqjF4PpucjemD88RqoW1wWR7VaBbDtwxkNIidzD3ODC
XCeDMjZ3QUj6hG/Kjb1SBpZWyvDJuIdy98cx6phm1J9eGu0ZhTNu8sSl8VyopUXgbQJjPGKbp6pJ
ZwTf01620at06FOq1f40Jv0eTc1F+zQVPm0SA4tFpfHC9YJauWS/0lx/6GmljWP0PtehubPW6C1w
hpeJ+zbo1LJl9M70NkqIh9+POeVkNvyuc22y5mrcBPxVsx1d2mw3JOgubd8RqySjJvauTC9KE3/l
2M9yth46gmAZMQzpNlrGLIYQem3QF4Eu206uQyiQbHHMVs+iHmRSjagr+Y7/IZa9mlhm9yLVT9VE
7kzjE0FP2KbgS4qkj5wDmKtzKhGneSXVWVXpLweE0iYHf+igmQUeysJtZvDU6ZuT/yYeF3SeMk5G
A1HagJLppL/YN7+mw99poeGlZ8qBRrryJytH3lqRTSpskR/awP2Y2vy5DYglAve15fV8Jqk2Huzh
REN5ULP8ba1r0g5r0q2KEdLI0jV8Vn2Z42kbL5UPWTXIH2cmA9w1R1qWvdcVv4N1gHqHlgSTc3AY
PVJ+nfmYW+6xDvJ8H+XByzqjexqIAx3Tpdn1yK/oHldkGUX5V6TZv86r/xn9eks995F6nGhccbY6
gHaB4ZCwTCa4INgXFZlL1b4aiFaCypoewsBHvOtR7Ln29FbWyxP1F5lKubWj2TgTn77FJgekImhb
0ksmP+TCMPWNK3N9tAGnXayRfHKmN/qzh3r+SLPSA73v0hfOKLbT1QQnfHGtU9VJNvMj8mpwXvXW
LQ3G/HMot40RKJGQJOz/G4SdvUUZrMNq7e/4Atxs0NLq6ZiaQIU9mGj2gtMbaDZ6WQuZHOteqdBF
TCbcUacmFRzXOxrOKm+AS3Tm9t69F2Gexmka/KTZ1L+0DQNSIrv99J7yOzFwsgKV6NVL8A3w45Z3
DGy+HkdJtPXG84KiiVHHzHGQMZARU0csmmv+ZlAqeRrzQ8i7lRhyTO1BZ1p7arqfQQTRY+h0H8B2
cfmnxXXMiXTiNTogTQvLnTnCAMhd87nIbJyOC7wvZAaoIJKFrc/oYl53cM+/wAwiPS+vefLciThp
5M9OZ/whhDnEE4cwHRwkonSva695Z/mUIsQ6oJw251Ungb1C+ku9H0mzdNWZ+xqk+VMaUMTJ9Ych
Js7qtjeS1YUZDJGRwd+9/QHi8UchY98aUDGOS44toMzeg8U9iqh7GTrvNHUqrrz2fkya9VcD5nCt
hrMNj3YvOJ82aOmLTefKdRuJ6IfaBAPIUDAsMsM/QM/S73LlLI8au991vQNdou+NAimdXw8b3OLM
+sLhyRUL30I2Nuepyg/CNCA+L/kD5oceclC3N1oUtiUpvId8xGHS0gzGqgw/DMN4W/3u0VwC4qVs
tny1wmUuCf/z2tniYgVJsLKAdUsc6t1UyS0QyQe9Rk9UCVs2K/AccuelBtzGekYDXm1+gWf56aua
cq1lNRg81CusycwrY6vimXXHm2pBbAQiAGYiVCJW3uoM3tUmK31oIh6rTurQc9nh8gAzDYc7rHml
u/K0GlMC9GBnjemcjDYr326N1t3Qq+MSOjiz3elULn1/lC0D8jI1rlKXJ8N1ftUNQtHBIHSnGLLb
6ih9MZbyUxbjWzsFy3EcwpR5RJnFufIAPXvjc1A1u0jkbSwGsshVU/GkmO5OdlWQeExL2PkR2bWm
6A2U7s+mpT7AMnOr8WmgZPLjbUNLAJJza1KI0zI4l6Ox6xTWO2Sr6YsVBurus/lATANSsRC3EpzB
VPkpqh53/mMq49cyKL5jqJVUgcoH5AkXmnYq33M1JACRsPyYXfNvLp3xxdUNRoZm4FCu7JWVPOqQ
Zaa2b7i+JvmM0CIj1LFGFC/VersDop9tPADjpho83jasr2OJZj+eZRER8929ozx/8MhHQAFJ3d2G
70MtFWsy2tUqqtii97wZeyYY7JwWtWXceRRtbiP2IqTVWP3jUlCpKFW9BpP9VIGP2RaRsPdqJCh7
nCoGJWiL7np31eApNoc8JfBOdyYyOsNy7T1qTBs7MD9TduZ3v0a7ogtQNIeWHIJHJ+8xskxLlqWb
qbeW5azdIGO6Slyudxb5fdplqkptHRTvwKarWtqPkMG96rL4LV+qWWdcM0bmQpXqlVm8zjYDSlgE
uE9ObPsjgry9hrRTbUJtRL7EjhyYF3YtyqHlK7CDpU3G1ur8xPLpmhJYQfBq1OKrZA3xSj9q0on+
akVtY/Qdxzes2yh4KLxgGZLAo7jDaAN7azdElBm0UWX5l1DmsnlvZp7yTU0Fb25Hq1DqL0AkXvqE
cHuHxXJX+UsybgVJIN4ZjnL1MzXe/5uNCC8bZ6kW5s93ekXTW4ZzmKG1tMSZmH/AWdtscUoq83Zg
/Zvqtq4fZtBa8sRiiF+MlS3RZyYbvq/Z1yufFK37d2+N5fIz2VqHPzPik/d8AoaVuDwJfFs41Q9r
RpH6rCcLD7K91tXFsXSwxFZJJsCM1WK5mCoSgFsp15u9P2VOn6AIdhDkZD2SjZB+qYotKSrzxbP0
uLfTQMmdVnmIh79QM9d9Nad0V0l/CW5R6EbRuVrNUH1S9RWAb9F3tnEqODo3UxROxkcJ8NjcYBui
d82r0TcZNuQM4TC3tw7VMzthoD4+5gd0YxWKjS6lOpMOmT+LQNKfDpP16gZpVCQYPKx1r0VjjD1o
RFVcOj8w8mOkpgHtEDbA+g8zmXwmt7usUBmVvqLEzSfVOUxjq0anJ1brVRnPxFHJRw/fVP0yGL5P
ccW+eH5qazbTsC9Q3W9F79ruCQxgYV+mAJ8csxEWHmlHsD2wOscwwRqbM3Bka9I/TLGaiZIr7MxL
rgOqetOsSubWZmWbz5a/eB9jJqclcXqFYsEZWAA/2dIQDWK6ctqFmS9ZiMKRRU7Rw8BXd+3oyVRD
LtHDiCWlxVNdqzahq+0Anwe9hv1ooWjXzwAvffcwZAW/GdbFiF1VF7bBQ0A7d1xR48qYS2nT+s/d
QhwlCriQHZcojceioXZ/qOzA53PJYDm3ZrPaR8/w2+C6+oKXCMc64ujIavV0qFYI07GpB4arRo4a
YFO0KccHMsL8xa1WxjBm5XdvDSAuj5WZWNtLb3bhuUTf88dYOujQvF7aA4uF6QHF/qW0WUBueAui
OtGGHp/qrh5yoABNxz7RW8a3Feoj5UKFoI1Rn4GgPwMJu7GYXZ800D+McdCVd/XQCNag97VlOJMF
CbGLXM85H9nNoo9oKIg8IMz3kEmr/kYxYn0XJS+WjaP/k2NSWxlbFxi6+9552pQ7OrWou9hVeQd0
LhpSddZxdW6gJpb7GLL75zTD2uybAp13PJkzUrUSQa9zDAff/mV4OBmALQZ4PPJpRqiTDaEqj6hK
aeBLuxYo+8pRe4cuLHA2KN+Ynz0/f62KGXHubE/GMoG3muzu1Pj19C/j61bXhrEJ47Zc0LdIF6gi
bTHrKtyZ7uvAvIP466HyxsQm/2bFHFFIJheeC/t17oEuNyVvFtVY4Vddie4262i4eSAaeanZJVs5
ZljMmOZseSNpiEc5ghZnP84l3w7sCUccvXICDVGW7vjT2jaaczkrYV80Ur+DK2qMOvd4AwxwXj2e
KBsqNjKDyeFpzll1UrmsiPIMHARcFM9EWYPZZ//qQtXAJ0Fc2z3rM+LP/1e9A419aIhRQacwNCm7
D3kXtS9QlrcMpfordmqOSFYrb+M44Hpx7AEgeNtX/aFYgGvEUTcXaG3D0Xj1MA3BBnfgTqROnT+M
DH1vrYkFyqVNIJEBEUK/G4PaerWXSGm+WQAEW8sQxwGsw4vKW+vGSIOBedczrYyl2dTbUBRddmwt
h0cTLODoMqlizLb3VcPJBsRPPyLMAl+m70cIkyUgd9HqDsvBMdd8BMGacT7SR90JvPXi/MV94uRb
IC1uPBYVyRWAq42IEQVyblWwzmPu08hdZ/rtgyzWcNxE0dIea8vXH74OkbFbnsV7SM4Ml9u25YXb
hvye5taffksfKFHsuzXsUQJ4vAnesjVc8sU3v9E5Uf13RssMA6TRI/oaPszllMDtMpstYkzqY8Bk
qTb/1eiO46gwsdumk4VTNyyL0N1A6oqQYLThLHdFg31ss2CrLO/+P0CVHTkT5ckMwXY5aEo4RvPB
+BJrqT+HckbKG0539nMWhlsqffHOylAsyWQNqD1NA7koe97MvVaKuKrYMmfy7jriJ/6ZQzdedYRl
jAK4QxM18OJ0rAW8E8DR8FO3c/eKBIpUd9h237LnRohxKHAv1bbArFpkg/8CrgvBJwJAbHzuEn6l
a+F+oLDj3zY2FcQtpN/KtyYHO5uX1MifI9mBRfSGQLym+fDgjmIgQMOoqdaHcX5txiX/iIaeaZdJ
EglKkwp+19dg2s0TaF3z2xOoDoRWJKX6FtjDEhrTg1FZtFPjSpADl61+ZnuC2s40gGSgbDLbTdW5
+jgo6f8ruo5CajGpSnAgk5Nrz+IdaWqOD8nLM34zK9Ic+Kams52s2XtRoh+Mg8uq5coURif21PX8
RE4+PdPvvo7CI/eTEh4hMxS38nWRafNXafGlQE4kPpO4NVn1M2V/drN5Gz2F7A2rcxlIxOFzEWHj
ziOMuNKXcc9mFIXJ3akb9Pmtz1v14LRttK1EQH43MqXxuhbgO0FqWfkP3NEU3Yg7tG+FKGgwV7Q9
Mau+CgOwxmFrWqt8QiYR/uHHzp5cJ0VgNGat8eB1g/kmVVD8tChOALq6Kgp3IMTZkYBUGN0t/l51
LELG5lQDBgl4hAhAlPZNbu1SuLzSbOfuyRVy8UniwSlxLWkrZLKig573gvEGD9R/pok1VFrtHQew
tmvV1s32gfRiCau47615aXwEokBWnVCwcliGKLNPxth4/1jQG49wfkuG+qa+I4HvH6eLiOUthpB+
i5piPaPuin6rYrR+zBVL2pbxXPecwxuSGOQdWO5sf+WxMkzOjGKuOWFE43Abp6hE9w6kOpjyRLex
Xup5+bS8odEcefwz8/48iaxp0WPaC+HMJtv9adAMD9E7orsCHLfJ0pmCOx8yxWdnVoDqvbU8pChl
WX1DBBq3nlV6Z7P3OXU1qPAFIJ2D8aI3QqpWFFs/86KdYUc+kGgAgzv1X9qL9NLiPN4GxbzsTEIo
yGfoVUzZwCowWBk5bmbw0bhyjJlL0lEzE37jNuW+jmwNaBNzbpPgyxTfU0P3Dogsx1e0pEOws1q8
6EnE0PsfQmXbByJv+e8TDzJHmSX6ad9AtyEExyaD4GWwA5sVntNI9KQ9HpFoMrX9Z/zvYo3jmq/v
TFPEOw+whxiRViTbBGKcGb6mmLKa1VK8O6mfgUSS2VEIrshoMdzij2F6QStubM2J6JEmiuabNGHG
EwEfNrgQ+N7ADFR1i6+sLrMmevPDLNvjMndf7JbF6axm7z33HYrLmqrL3JR0dB+uNTcYG90Q5ZI/
5k/5MK9XFFb207T6mdyapKZwuuAeLZ58dLLpxvXM3k0iI6NEkkuePwWKPOSTMxIirGB3fgh2Ru95
FGArKOSbbFEpy7Cv/lhrn/E2RkXNhNe/sAOgYodU6De4xqTNR/tYdXv89GLXwFRgVmZqbpdmETw/
K4x55kstG8FNu7bq2aoXeeqkW1zZcv5YkD+gLWZWFCaZhrrx3trV4ieYNviFCiD0eNvkaLsHM8oN
kH7/ed6mQqG1xpLJo1UgcN927jLfVpXnXUw4Cne4Zs6iz27GXXrP2qGjJNqN54F4iIIdwgB2bFdz
p8gNxAHGzP99AibhPBEt7lwkB2U7zDe/zyi5nOjeufnK4yUFvY+/ceeZB7+qIu5LjPMWGfc+qNgx
Rpdlflf3ewWVPRZHzzSX3Uhwjn3x4QFVF+K9ZqJEyV08e2qMfKwymgsEuJRPgu2TF9Q0LnN1cKQA
Aw9BxEOWAfC+utjjpKtDl8/8+/+fAixlUv8UQhKAxhxWPeET0v0fe+fRHDmS3v2votAdE0AmTOIg
RbzlWPRks9mGF0RPG3jv8en1A2e1y0JRVeo56fBGbChGWg2zMpHmMX8Tw/d8vcCgGTgjIseyC9Xa
a3oQcy0C9pRI0ABnMCCyAGLynCFtx4qnnkNHC6ddo0Obm/oeDCd4evAKWgMIraeyFl9N6MV7uw54
nQ4j0U5HDK/I3lzW/TUgrLl89Oe0QczomhKBTB/Ap7kRDmIgEtfwY0W88y3HdPduYCP/bNgzHrLn
oF5MXsblNU6cC5DOSfxJS8OyRlSaSvmqBt3Drgan+dOteE9XA1gOFEK6BsustiGQWo2lN+kogpNX
rUOEK4kE9SLJbopxMKJ9mzA2qs2IWW80La8+s4dsCpv5YPnbIcFC6LLyKlAoiFKBPRem6z81dYWS
povG7VURZiHUCLvW4VmHMWyOUgj0ams8a/PVNGWWdhEYIVz0FcBA0TxbZCBqS1gEibAtbZBSjjaH
75HTJZ/++oYVhfh6l9R+3O67LJ7FQ/n/ztfkq+53upSdvKASRE9YlzWSNqGVtNwqqlFrPdB1QCxI
SREhBp6ldhGSU5teh7/+SL7gORf2EOqQE/o0/S5tipzc+eOIVvs0UnK1+kb/6GeoVD4NoHO8KzJ7
tp9ZDfRhAEXFn2rpsuVDKi/ZJnViD9RQ1It7cBZeQp4YIMxBcTGp6RDG8PjddsjcfT0Y8oUoX32J
S28bKQ0MVQi9Zkbzar7/QSvYe72fffJDBDPjPLnrUHptDUnaQyli5Y6p/8GP6GLDNGtAKzW/ROV+
hT7IjWhZPNa7Rh8+v9L2Zh0phKIe/iJeohz1Vldq8b/+58c85T+HYlOH/8Z//u9UrS5+5nff0p/1
8k/Nv+b7f6ta/d+QsUL54w2/cZbJ+odg1TyB//h3wNHfwuatiNXrv/APESv1hyl1KKRKoWNEA/+/
NaxM+w+ImFhnuQpnw1nf6p8aVlJHw0qSGuvQkG3DMf6lYSXUH0jt8ec495im2qb6HQ2rv1jSbwi2
gEKwk3UcByVG1+EPLujbY+y0ICIEckF9PWQrv8tB0nY6UlEVaAbkctERwf57WsPKoZ9WtTa6DFqh
lyA4PWhplMt9BAQy4DsjYq6wmVZ0cL0rQTGPN5yuO6mSOwCpQccEUW6rDVCIriKQsrdtbMcl2htZ
ne0ZafiOPPMo1zBe6JFWMZsdmlU3XOU6MA6Ks8p4tIXhf1AhD8ZmSkQdwwkoumml2lbRPDUQjFgV
BZUWTc9jvGqdruAmcsrssqEgSVZXVDqMGmWrfVYnAbkfSD4U3kTg806ZAHwE0v+XCN84wRrR7qrb
9Bnq4xuVYesXJ2N4j5vR3dTE6o40W7sVLoB3JgjQCdGVMfzqD9QstmYFEGyvOZKza/Fng8H1AEjA
2F/jlep9yhrPhIABeGH8QIxsP4z4tsgnz4a5+sNtCSa3xJmJcxVkPRRYbOF7H0WRyq4Bm3WQScYc
BDde1NhcqGCsijtfm9lwVqcAaQYoDRt3qGhMNFT9FCtq23D32dRT+YvhUQePWcAttKKf2ewLM2ww
JK+Amm17iDxX0nfQA4tkXlwPZZmZf4KrDknnjEb8ynxlrWh04SwphU2yzSpveEDsJ4w+kpsaUR2b
YsY08n/tqn5aFUpmO6w0iu+8fOQfGTKuXyxf9PvEq0p7JcbizpLjN9POHDq8LOOK6lEOYeDKS6rk
sxPTBF4nFlI7EZUTukCtjoL3jLJCABNpG2CI4dYYh/smcYH5QGNA/wn8eUYc5vRACKGL82BG+VCd
EYM1FjRqjo4NNgnJEoQkdV0s/a7NPHDZIrydhR8Cmdfg4NL3yxBMsWlfrmJlwwkNSZPnomdHFwrg
zSrLMnsPA7u4BoHtPBZOjmyPgl4E7jl7HueVE3jCnOGVmwti+V+/1ZHSQSgX22GxkCY1m9HT44Qm
AjAp4rAIo+74AU6IQqMFR8IBgRq7p943+0vu4SW+DNOkD9eyEDGBVVl3m7hKMrAiNTX71dAH/S+7
sf1fxIsS/Lqb7TW6PU8iiJEniZDMqIA9R/l1IDKbQlv2y47Ureyd/C7nIO6yYJba6Os2hsCn3J/u
aEWPRTE1L1gfIe0mOgpWUCMNCe49MLxPqaVpP2k35Y8lNpB3KXptDlpPEpC8js6LWicVzUwEwjz/
osUvEbUWLWnS9Ztr/R/P31sdPmMhR/C6jLbuICshbEyx7YUMX2QMTtcHAqe+GCYiwX33hYDlGcCq
2APFby4t3Y/XWRWM2xLG4qyt7XxLKEA/OFpvXNpIhz97KAuQv3fjNcWhWYOpiXejJrozn/ydn2oj
pCosbnYaRbMQ41spAYDr0J+1rN1MOAJ8Rrsm2vYRSO281cWFm9nlDlVghw+PDtC5ZXrnZCAnbCiK
lDiEIiG7GNutAgUgnN02WPZlFldqjw6gu2mmsfiotM7Arks0mBvW6Q6eXIPGAShwsD3ob4Gl0GP3
p5eiF2aOIt3qSgmKluQDpz+mmNVXD58+NDaQGAUNp3Qp9cWZUNhXpLg4kP7jtsEyEaG1fu090RXj
7ZjGOlrXahbJh1+IYZuNFgOFaSBnDjhPv0bWLrTNL0hQgsorBU1aT6u3hurSvR0CSBscZF+QRzEe
jcBDHur3Q7H74mf21FQ/fzYIgy7DqLdR1P8ckf0fDLbELOP9P2uGPn1rf4T/9v+qb3+GqGi+0Q2d
/7W/Qi7L+gNpTnJEvMMRYhZz+NT/rJv/+Hdp/mHO4ufg1Hif/gqssrxqAv4r8YdhCYkgME+kY6HY
+0/dUMP+Q6JAhQQJtq46ar6/E3LZ+qzd8mbfCQOVXnaFJRWaeUqY8758I/IBFMDHRhmvsqREuebC
8/30Z2i6PT33ykHvwsKQDMUKEjShCYCZhmzGT9NEBf+yixC1Wet2mvyqUmN88qEIQj2BKgL7QSA1
H0CMI/gJaJo4vYcbpoteTIHpAEjrscxXAk2iH3RskRmrtedsUujTKT27ptLQ6GspvepzGJXOBrEx
7YenQKs4NAx3PXJ1axb6q+w9GlUoa+C32PbJPijhal/SS/e/ISxofx3hiuB+6CQflDHiSeLhk4nO
qIn7h+Xe8LvBX7hIzwA4LIRFO4Zy+CoBdbMp28x8ALMH7FWrkeryZP/IrRYF67iFOgaoJe8uarMD
RNqBib0Y64bSdDA0cb8xUHiKLosSiMa1Vw+OvIrjBIsjFVTRE+K5AvhOP4zFBrp/3NwG8RBe5LIW
t5GGORKcMcf6ojfU1p6F1VbodHpRcu2Edf3TC+zkwgwSPYPmCCOKwl+ZPA/UA+rNaLgzZiTyQe/v
M0Tv4u9xieRdBzIqbpP0U1aXs/Gn13upXV4oNZneR2CqcOk3VlGURrA1u64tu19gRIkvollMo6gR
mLHQjjQ0tCVzrX1An9XiveOD+cLdZqGHAy9aYhVdXv12SC0Vp+iERaF/B68c4MKa7a1hI8nLanOR
kZ8bmWvcRqglUxLsWpTr9dakhEbjqf3R0yHjB7ODbhMKKtVlX7aujWxglKsbNdVAExy7Q8oQMyH7
M+mzr0HBVuUssjn4eEn3yv3WthbtuBzG37VTweq8KZLGnJDLqbIKfGbQpPquG1psKpISN4aW3n1y
25iJSdvVTFF1NVNpm18ti3fTQrtzRI6r6tzPLhz9j9TVcgzEo6Dd6UETPzr2oLoPRqSh9NZ7RVV/
6jVlf/ImN/oR6Jk078u8K14GQKjhxUQlYZUNYQIzZXBB9wx5aj0o8LvxGpRjGs6Avjh4Rv8vHi+6
VhEzAG/sv9sVLvIg3jQka/MEu+q6DFDBdArRBNce/ib9mmSCum5jaTU2OX08fWmQubktQaIC86Ar
kID6JHEHRRqKcFtlGqGilvk9TSGjG/Yd1ouEfqbl7qQzVo8FtZBnCy9lbeOF5fg1Q3RlRKFBgd1B
3THeYZ2M3WYM2+iKV2aklDooSsBWJz+WIfU5WCmGi9fIJKJtmY8B8KGx1zc95FlvbQGDG7YztmH6
pqu+6rfAAwCHBs7oF1dBFJf1viZFQ+cRJnOEsk5T3MOd1csZmBpPHwknwMTkI3tx1VOvNe/TPGyp
m47S+VEN+D6tNYIafyP6qvjYJpHfXNKUtSdyxjQYN0GJ0Nw2jW1w3gZaFFAxXNw+myqfpRkAnnyj
O23uc6MP7h1IGbO0qBZ/9VoZjag4wOmn1m4IPopHqnrtFybHP3JC8yfIL/lQiEFcuQTWeF0Cw/jl
qEFvIYfkOF83oDlbeLa0IjeEhWEOgN6gGOzrFZzv2kn3qU4jBlUe6i1KG8WXicIwjZFJ5Z8pd1tf
BwOwz8qt7NDfGNnYl0CrPHrSuLXEHZyZsG6QM/D9YCsHW6JIEpoEdaXZ+tfwiLwNbvPl/dTa7meN
ixW7ZJcztAsaM73MnQLYuwKXgqgw6TIl/N51kSCJcNwF5wceKt2V1KZJlkL4yuvR03y5g52AnGbX
TH54jSmk71yK0oWUt9Je06Ia4SAMEmF0s30uZNvjc7MJNUrOu6arUCHRPFpaOP/0o1HR4UFjEB49
/bTOvkHeNspnZQ2MNzBpJtJ5SUvf3YailHa4boVea6rbpDBQI9iXpT9qXvEANkrGJkIrVlp2MB36
kjWlC1r0E2w3z9ShWpNyYjpZfCwrUefws83ZkBUUeau2oWwjB6sXynzJGmvMAQaYtMoqvowsDQq/
4Fk0bjI9G4QOj83g724Dv9P7fDea4Cy5dtpgI6zUgTyexNDDLpSZTJS39ar1HCB9vj/MqNHAkSh1
WHjHUpmXsT3EDzibeuS1hYnSJcIchvYdTkcKFrX3h/LGjPigWpYZLzS/x/hpdDQ8ccC9jC5iHFUG
YBMfLMCULSDaPrVGbK8R4qkeI5X77Y0nTQdXO8udoEQjJvErsbL6oza4Ddg/8jWfH1ikP4MUl42d
R9W0WRtTAg88l4N4QfUpgM7a92B/fduJe/AdgD0u0pri9L2IZVhc+6aAKIn8lKc4FoFLOST0Upzp
+gThdJhKtWgu0PbJWRnOYA2CMFWd9aVLrQJwKYS2CeWhqTWSFRQfHfJKlPYoKBlJCm4eojvedH7E
dSwF2lCXEkON9AZ+GUDRkIvkpk/nnNwQ/M3pAnWJxLyL7HIQDxO9fQlOqAriXTngAPcYDT5FHRF2
4sWvpVNQspkKdy0rFdV3ve3Ge9WP6r5hRu4nX7W54lIxOwsKKHI2VwmgGTp3VaxhiiZxkcjuGxDN
40r1Ooo4GSZZ66ltoDrADEvG72A5/Hyt0rb/mpTIZ6yBhfp3VqeNTzRVvZ1DiR851hE9EEgtIkL0
H2gaGgB4dQeoceNElr/k2Il9SYwm9NdFFtNEHaMBUGCq+WX4iJBq9mSMurA+adGADDEkwTgRV9wc
OA4npd034K+RB/9l5kzqU65SEOjgB7pgU6umRFab3V971xUUSv0COy/UmGkPUNlqQG0hGxVyIgDP
gKQqJUgqPfpeJKCctwqfaUja7MURhdUh8F/aZkpeInvOyKfI5odGaT5/0ySzim1OyBte0t+oLarZ
mgV6LLWsJt0RG3qIcNI62xUNqfZN63r29MFQk298DEfaLJAochcNGtctxUsmArJZ9J+zh6YYnBc6
v3q5HVAhwp+hCdkqmSGKito1hbnVXFCKWbapB+UkQTJ2L20EBZLboU6s3aiAiOwDEFxy3cUO0PFe
90coc5FMvnjsbf02DdLKupD0tYNL7K/p0Si74CmwYVYCuEm6hinKEngIGAKEOIHaWgZtRW00d8Rd
wa0x9OJzliBTImigfVRU82ZCrSEt9Bh6CT7K7ojCG4MnWM+Jh+tg1Pn7AAkp3CSmLDdzX/qz7jaI
BZhB29Is6S1HA/FL/fIezY8mvjcMy0N5IqayP4WjBjfATaJ1KoYh3KEx2qIEoYOGwEUSGqlVqpfS
R+5tk7Jp7Cetq9MYHTcHlh+Ix3ZHOJtQXymwym5n2kvUmvWvXLeGZ7BfxkWHJBDwaJEWHyaO6riT
Y80WDR2uTpspXPqIhWw7L9QfvWpCuQTAzA8nCHtwQXrYwskndoSXodFGQU3YxD4mM9kvWk9TcAWK
TueKQLLaXdVur0Na0rIJNHM3eb6N26lrXk+BOejpqu5k8CON0xJN6yRG3UCYgcVLm6a1e1l20v6S
a3F0nTf0s2mM6z1S1FOO+2kf68M3qypHVKQBNoSrhngRxcE6AVw7Gl7loKSXB7cInhr5eiYMGrSP
ZkXcLG+dB6J091uaxvkuGhq2RCMpZaEF33JeZGQiZkeU230Mpt5p91MTjA92N1eTRx8FXupNdMvT
wLMx2W6q4c8YmX6wP4h20KPSNFnu3NxwchBfPWIJzdAa6bYvHPCh5cDFfkZmcrbReZsNzsUZC8K3
y3Wlk34uskHsVxP8GwpQCUPC9R5Plv+EoAPYySRIZtMGJLo6ItUH5Kjy/cTD3p/5BXOJf/EL8Feh
Jmhh6GILc9EC4LEsUe7goixwTLurtdTcefVY/3qTpT/89fcOamfzRBbDWJJC82tJSEf78TDtnZI5
Gekh2VgIaGHXV6Ids27t0L0RQ59D9NTyFgm7aWAViKU41kZpU24JENf4aCosDc6UqY7nbTpzAq4s
2myIUC7qP9gW515iAridRmnuDJskGgEc//H0vN8bRdK6VviF6BQDFqPERpB3EHooaSt9uiQ9MQk0
vOxMMXpR3xWOtEzDNQyKF5Sl6eYcLq41KJI3WITUBsieuUaFUOQO5fgcASzPL353Tg6uSTDODCol
Nn/qcDQkRT0bH+CMsMjl0IyWOWx1rwBncnqcpQQrDSkdgLCDGRodNakW4wChb3l0OBueh/fHLtcs
okZvBL2vSyQaALiH3uXpIec/ebhL6cLYUkeA1bYlWefh1PBxcnng0hRmChKFVQhrEJdpXByC1v6o
T336nUsfLKvGPj2zHxdVUzof3LWGoAZlKGveLodDx+BUhGVM6To2XV7NmKTi12D1LDDlAW6vBsFY
JBCrZurOfM+j3cMiu7O3hmVYVLeXKrvoZReuDZt97cdJz009WBqlIprz4eyYKl5OL7Exb/mDNTaF
Zesm35MepiOWRwImU5GGBqyysJM8O42LghkQsnEECZASZjG+8+hZgfVJlcrLLqzK8e7CAimL0z/k
aHvxO7h2DUO6uBQKtfjWY61HQmoWSgiNmmMSoCOgxSpiqbVexjbIu8Q+u6ff+crQ1en8gblxKAUu
9nQIbHaKVc812FjWJ/T7DR+l78idXS1RRQDO5KsJ7mBcuX56d3rCR98ZR3MdXyR3Pk8c3MVdNHvx
kAMj/YC0tHetWxOWDKGm6l/w0khhTg+2WF1UjOFlcJYMYdsMt7QxHGu7BV2KYTIWwuiLtR2qu6Cn
vyZ1jNCXojJ4ZsDFTTsPyOPFVUvBlxkuByxceAmizWf/FId6aGR1G6Q4zt3nR9PCaM3hjM7lYHr2
RzctOPOgcDX04+O02FazAB9IZNh0eS+ivY1e4K/T67jYMNSpGXAejs3qKHt52dqgn0GoF3TEfQm5
nIT1M7ohM1XHol9BHSiAtRSeuXkXO4VBpQnEQAdbZRKbLG8EyMJVH40FWtda/wN+PrpwefsjAYB3
5qO9MxDWnYAQ+A9virnYksEYGoWoIKyNHAsEB3zolgm2BFAaxt8fysa8k/SCAV3TFYf3a6/3OBWR
BNAlLCLgrEwqITzduPM/nf5mr73fN1fcvH5IWxNW4EHmzLf64VgYQltRLVGbLaD+UQSJMkXBs2+6
2wg/kujKmxz/Uea1d4ceH3cg2DsI0go0qncBKNROAABDsNme/lnHi22awjYtti1MJgS4D39V1nSq
gEtEiXgirUP2DalO6BRbd/6n3x9KsnNIkQkSjhYbgfhgyAKkW8BkPztt/4xRxbPOP//+MASvvF1o
w9NwXMwoCiOzyAJK5pCMLVLPJNmaERh6F93rv7F4gGRmpA47lU10uHjguxzVxcoH8ZuO6wAL5ztF
4LNGb8w7c08fH3nTFrSguKgxFOWtOByKAksSIx3mr4myImxXZgeRAfT8ZRpzx9Df8G8tLeu+n17L
RSbCniX853FAlZ0N4ixfJmB1mhdJ4JHccCik6eSad73Vtvdu3bBPg6D/PIVVe5ko2jm4Z6RnIuV3
dieGL8ATbCVdHo7FtyRZ7hUomPn97wrx4OiJeMmTOTaAcskPOj3b49GYqo7Jri5nK9pl1pOmSdG6
Tom3fTU+a8CmUYhonv8Xd8HxQLT6cBy0TDqHQEYWH9OA6+N3wUihcxpeTwKNs791Emybw/0ajmNE
u1w9nHqG0LbQlivtqcN+yxw/lQNi+sH8T7+7dDZxucnqMZ3jEKZvGrTYDTQiyjq6ms92qodXf+ds
sxFMUOUGWSnotMXCJZZFBIz29kqZQX5NvfVHKs3sOgqaH6fncxQ4ANkFKmEQ9ZOnkYcdHjcr0MIq
aih3RAiq4LXcd5vzs3lnEJB+oCKItRFhXQ4CJWoM80h5CDBl2ZNpBfUvTpS5++2pqDmLB9jAFQX2
43AqaZ8jXV4PCFp30n/kfcmuy6Y9FwMdb2lnXi8hXwGKtKgOR5nlmEIzaLwVAG+BOxNz6y7gXhA+
48ZOBH96Uu8OB0wRexlCEUsshvOQP/JAZ8/D9eNz0g8TroSUKhI4ctvfHwp7byJJkmnr6LDKchpB
a3ArVGnsDZvEDfNrLAWmy7wMlbM6PdjRlqD8AMbGJNfDtfco14zTyEWoG7JZ5MHI18j/tnrA5vvN
UYgaTcAQ5OnsByzFDz+WNsVVZzIMCgdst5qK66YAWP+7C8coLBrVv/k55s06HKUtIhgBVQxBk6Qd
ITpdodWty9T5QCxplmfKHUdBOKMB4uASIuAndFyc2KGVtbL90qOfEYefJOydNRjcElvHjn57ZPtn
sEJHX4rxZhU1RSgDnGl5ueoRbBta6hh+ziVlzQatNaDpsf/tL8U4r35K/NqjmMkjtUHgApW6AMGM
8VpPB9JB5Q3leM5//Xg+0GmpfM02MyY5/xwKvIGgoLhagfvsOVEpatQ01wROKZFKoUidnpJ1FMqw
JebIDHAx6Br+5+FItd/3GDhydpP57u4QorsNPU/8mYJGuClq3P+AEBT5PZ6ROQ1BUyIa6Y8R+I5K
jxTSXHFkr2iQoPKTSV271se0vQHfUFPLblBGgOfX3rUwgF+s3MYOFnZgfecY6QQ9Z6R2QOFzfLbN
BjRr6bU0opwyIvPsHTMEBUuIA/0Ncxpo9fBXLmOw/N6e/uXn0utldJV6Fg4LVjMEOzFnWc9DX3l3
1NRrCVXLArRm6Vn93E+FwjGwSUE/0waUDyWQxGlTA2i4caG2w+w0fUh8Zi4hX/Bh3J9TN9jYZcKX
RdK/sgdkB8Zc3TUhdiORg20nenAtRZ/Tn+Od707ZgZSc2h0P6/LcIIRfDxHmCytI+3Q+Yi2j8XR2
Hx+fTuy4eEvpLpo6VeX5v3+zu2BMQqwVPA+myiknyWTw7jK3JYbsNWSR0Ys9U7RbTgsfMxItQFUz
it0Vy8pZXvUJJSKU3PI2rn8NbmpeJFnnX/3e4jEKFyn1VSpkVMuXBWw4GuFkAfdYVYMkFA8JsyZL
S59Oj7J87BjFBWNG7ZGLgJLc4rr24BuhV6BDy4JZdB3VhV+soP+RAaTYxp5JNN5ZODI0DiihP4Hw
MlyIo6IN0bbXVm2vmas85VnwaVz+dQn8f9rIxzPu57MZ3v+MZHzOwubnj1co479t07D61vysDxCN
87/+D0QjCEQwqjx6Qho8eTNX5C9Eo2X8QZxHjZyYn0IDicY/WSTC/oMyNnhvi+CZY2/w53AvmMGO
QvwB9YRrmbKv82o69juQxuUucqzXciaVFToPFJAXW9Z20xS17kggqqS6HdXr7DL00Ad6szjvNJCW
6ek8CgUi15xfEUXV9vBWUbJHRKwCiUsjq1rPCLcXrW1zpKD08MZwHNKRDgIY7T75Kemj/OH08Mtz
yfAmbB3iNaIcKkiL4ROMEHKPIvmmByO61VKdfpkRyI2sCnVmpvN6vS0e/TUUgQ3DCELDxVCSzp8Q
2oDteOnukF362NuJBeMVrhdKGBCegXWvGhF+PT3Ddz4j6zu/DGhZsNSLp7pCUdRKUo0ZBnhfpZ6L
zBMGJxenR1k+DvPkLHhGcr5CoTgtJgdOwEap07I2uhaEN+OQZC8a46I3mGKYGsft99Pjve6LxWrO
BS8qwuDhCbYXu9NFZ8Joe0duXLhEawPMw6WGSIAP3Vbk1aYh1sI7IE6dXSuE/auf0pdQz7MduNfi
+cxvmZfw+LdQ5DBsMk4UKg/3cB2OvC2BbyLO3qH+ZzubcQjvgYdufK9Dmw6U7zr36luL33xJlQYv
i9x+8aPe32h6W65P/5x3tjQr869fIw5/jUprPQRXJzeWJlLesvqb7vn6lU5wFZzZ0u/sLYsyKEIk
xM94Di4m3ph4wfpDNZ8eoAFDGT9h8CXOZAXvzodVmVN5RA3sORZ9E3ckzmi0WUZC6nJSrwixAR85
UYDgjlec2cXnhlpsKtNr1GBHptyAxAjWvhO4K6ctblHVibenP9K7K+fSFp6LVfD9FqG61H3aC9xI
m2JAJDN39PK6l6367a0Ai4LTwb1GvE7ie7h0cdQ1ZuEgaAJzVL/MUgzbwDGll17b1n9jKFJekg5J
XdiQ84TffKWAz+RlJtKNKcTVT8CnNWzPUvEJ6kX1m2kbZR36QDQwqPlTil/eNU1LOlW5OlDP3iku
grzqVnZSnUt9lykOf5i/7woqtTwNvA2HExqhN+oS+bQNr7fx065ldFNP9gzTr/ULNAuMPyPRefvT
2+J4Ax4OOt80b1axHZwydbweb0HPUIBWyw7PVh0hO8zE7DOb/XgLzp+KAibbkH7GHJa8HQuZxcG0
4B7yxbxk3SCSflWajXdzekbHDwPlUepi7D6XZ+G1a/xmRnjhJqnXWfUmMzRjL+vC2eu8IyvZpyyj
oVlnYt93PptlEGiT07828xZXkoVcUCArA4JUXcJLz6a8X3vOAOvRzUYc2FG/Q1UpP3MRvvPdYETN
iwjURx5BJ5wcvUI3hXQUuxLiaFalV6hFNRt0VqozE3xnQakDkg/hjkxKsaw4zqbSA6V0Jqi33X1u
Ve2TPsFoz4uh3JmBq4Yzc3vnqeWVtYg0iVsQP7EWtyLs/HoQZVhtgFRJAARNBozALq1yhT4efL2w
RCjDzivrWwHWLV1XTds8ukZfPoZuCSzs9IaaRzt8bAluWeOZdU1xzVncnCEmMU6aNGh9JtKDjNAk
Bm1TPC1omcKA+VBHIwjCESkzyKWQ6v+R9kCs+hdZ/i3i6Z0Nxr3MZrYhG4ESX9wLXVYLwOyMj3mT
t5OZVmxAVzQbyD/f2sgNLsuW3sbpOR9tLxBGhBBivvdoAliLOfcKjm/TwLyD9BFt6y6c5WcUXhV5
9vP0SMcfm6FAcFA7Z25c5IuhigaZCTRiWhjSSCKgfCC8C6V77mWFyg60g7KniJNT9YBJZ6J+6gXO
perNFvuhvgw3p3/NO/Mme3WkqwzIVZRNDq+oPkumphU47DXARZHIdsoPVmIEH6nRRGcelaNjRXl7
7smROM3bXCxu3ilTIPARZtsUOl6fVRg5EGD94dkLvGHnj636cnpqR7cv41F6pGtAUd+m/Xg4NVvr
kIbyuDEqZDS/x8Nk7OhuapenR3ldoYPTwjCS95JqAE3/V87c20seVxmP8kbPtIrYuzZqN8b1CfoK
6rg0za9Gs0Kie2hrfI5lALfBx5MYHhXCwKp5SPGkw5W49c0bxNTC7enf9t4KWCaho03Naq6QLlZA
JNSWM8lBpoRx1Uk57HBXC85Ej/N+XSwAF/McAjEE1ZB5i715f8IWXkViTfC64rBAT6qb4ptwirFu
LMpWXKBVGd3WXKkbgcrV3gIeq53ZxMY8kaOfIKEXkyBxbS8RCn5pxEbudfXGR5mF0qYN099DDrdH
Z+ca3bEGWSOUpVa+Gpxn9qj7UPdtulXAxZEqrYx9oaNtd3rx310WkKGsyhy7L28UX+QCCeGWk+Xl
IQqjhU6uMPY6dr08ZmjvoP2z91AH2omscbdjgc7OmUvt6CIFLEbNkp4wQFlF/+zwy1ChRKzcmbdm
hL91wWrg3DPGly3diF+Tpgb26GScOeZH9H7HBpirw9VENMOYU/HDUW3QS5qfJ/0GN4XPZnWX5c0t
8uZolyNxQaWZNtyltP31gGZ6NO1on1/ChOpqd1P3AQ6wtK396f70xzheCTjnBH5cdQoI5tI0PXAx
oIa0NG6sSrY3cV+Lu7owyofJJITQoqm6d0an+PP0oMcXHlsSnByxBGVdcHKHCzGWWd+CxtY36CdH
1+OvuN6aQ4FMdVOlZyKId+bHkwlajHeTkuRrN+HNGUx7M2vVFE8bzL6qR5lG7ZZuafaET5OFr1Go
biZpijN13eMdzrMBZpX6zvx+LKvH6DQi2qBY1FCxiigWRFf+VNf7ZCwsRH0zFe7pz+GokrjteNeI
s+Xr48eLcU0CJh4WYHnLCoVfABZq4nDa6FCV1gGZ8rXn5PXXvkrEmWv++CoF7UBEQntzXuFlEa2I
ijkem8bNkFjejzTzwk9ZK7+e3jDH86HsPxfI0bWBXe8uTk7Rt5CtFIP0els9lQb0E2yx5fcYM6Uz
G+Z4bzIUWYAOnBT4/BKu24+YihlBNOv6VsmlXZsF9kUYD6NpCackCEe00k5P7ngF5xdSp2Y+vxVg
5A5PQ8+8kFBoxo2nDH0vqxIRmB6nub8zymu6ZYLmthaPETSYqpVFwkHX4mEDtgliU5TGu78xCvEx
HSFKUkiZHM5lgmHaD2E9bhKD2CWtI/u6jfzhzJ575xuBmnZ07pC5KOPM//2bQx23ekd1TREo0me8
zPNyJk955QfTDIDbgmw+s3bvbD8DQVSksAQgdZpCh+MNcRulIfy8TarwSpKRprmrykwyB5bTcO55
fG9yYCGc+SsRbqvFXq+ThqpzjRKvhp0IzhNwuHT/F2bfD+ye7Mxuf2fvkVeRScw31fw2Hc7MgG5o
l6NqNmVVuuRMDfK2QdnuT++Kd9ZvPksGPbq5vb7UxYCFQYlSsxA5Mf2fKTI7BDvyKy6R52gE7w9E
kkZ+SoF2ucm1tqqAEUls6Nsy+4DqOtg6yl033tT+/o3EbgBiMb/joIoWub6mUnT9PB0JT9coHmRu
ya3maMXTUAzyzDd6BVEfBnFzbftfY4nDj4SzhvCVQ9pdFo5/01UFyuHSwb9wHWaG9yiburN3qWag
Hdq51ZQRRhUDBM3MIfCDyYXQpQNIHFc9+ssYIPSvjihGp9AyyiBaf+y1rPhZWZ0QsMXwXd6kE6oD
m9ObYAnSh3lqzohAjg+4anDcyyWrgijotLzbIDSpb4NA1rft0DRfxqyB3edCRXc8D4O81ET7XNSh
tx8RCf0bW3FezJkrQPVsiR5oRxLaUaDClZtGeeEj+EXWZbcXM3jnzFDvHOQ5ziPSAWNNaLW4NUYA
dGDrQN9g2R7fzi7nmCb5WnFTCcScikCW9pl76t0RaSlYpKwz/mexUayMT9DFTbcxKZtchtJu92D+
TUSuUH+4lXjOn2lhvXN9mAQq9HcIksDLLq+PCdCMKcZ+A7wz3ygUr1doRERnds4706IPTwcJiAlB
wBKG3ySmN6JViKJHNHvx9EmLxV5U7Sc9rO5xLGjPjPfeTjUNCh6UX0mJoIEfHrg0EpEt8mbY+LP7
pj9iCTb5Itt1CFB9HMtE+5bi5I2NCS1E3Gdd90/VEgT9jXNPDEfxkpeAspM1r/6bZw6WlZ0A9h42
ut0gKx/jEqNRUwdCD2n0ZjCT4F5mqrseRSDWuZ3bqwbO9hqpUZOibVs8QOhECNyBEwl7ON0FPRL+
Y+fnsBg4ijhg0KealGjPPM/v3MJzPwqgBpEU6Lrlxid/0eNc6zeFGkOMNpDQxwu2Nx6yrO+/n75V
3tuB7HiOtAvOAaDL4Rq5vY/EQJqyRkHlbYO8KOFUWv7ub4zCYVY0+3Tg7ot93muumkSRDVSSC2+f
1FF+VbgQrk+P8k6CSL3gv7g7ryXJjWzL/sp8wIAGOPQrgAiESC0qM+sFVooOrfXX3xXFnmZlMJk5
5NPYdLfRuo3NiggI9+Pn7L0XEneKQGbotnt+4cp4ImmNB10rpPV9IhYcoPUauxuR4S3dq8UJSi5o
7D7Cji4hZaOWuRo7Fd6rbv2uTuROmFQk28XOJPwAXB6wdvV2N2vq+On97/rXcxVflXKfGgWTGTbM
19d9ThCq5xXXnSbHul/qpLjIZQtmao2icCJI0Ru02vj6/oe++WDZDF7RCWMDOikTfn0hGgwtpElW
c4AH/Kkln8hX1WbypLsWm/c/6c3H6pdPOvt5xNcrKdn63PARGmW5pPllDPrwg07I278HPwNjax0N
4Nk6M5B3B/6onYPKgUjeEvBNZjVmPK8UbvqRf+LNn+Q4vJc8v4xMzx6uNIuGRplY1DIAQ9ulUk/0
XrX+4Ce99Smnvim9jlO7/rx6beyZDcPs5sCYpoEYRSjNWQ0n+f3b89aF+/VTzt7HTFO7RtNrHgTO
cfdDhTGrn6vlk1GDhPhgGX6jLY1I8NSi5aHDU3Q+9Zg0Y1HJnpl4DDDYS8MBT09IwnQ4gc2fptbV
DrPutM9zreaPRGkoF1EPENooFpAc7//ut78LKjvOBUhVUWW/fgNGRF6uYnRTsJCjzko/J5tCjZ9m
zW5D8Ky/j2BtyyGRh6TvVo8YYkkkQvLB1X/zHtMswrlCoY2V7PWXSIcoBg2HJ77FSrszR7ijFd7r
D3aRvzieKFZOcy0N4xgyWWQrrz/GrhH72RWXnAAr+7gWMrvNqF2v2Gs7JxAYhg8wy+xNSi7TV+WU
sxRhzn4WtPS+LCMtoQ8ehLceul+/z9nbCvLQnkgCmAInwl81tFwA5hkEYUBD+OCj3rrCBqpAtNUc
mbB1vv7pGbAJ4hC5zdqiEwETGUtQ1Jn8YJE7vSVn54qTpP/Uk+S0SYDd609ph4mAFYI3g5SanahO
0FQYvU+zp1tDzYAtjW5eX6i4WnUwzmn1T+2VpxvMnEfQBT6FFZ9rBZnZSnuV5hSQe1ocmjFtfRKb
2rsP3pm3LqaFzIpain8Z55McAfx26B2aHq2+xF9yYcoksNdBeVhG1zxq1dwV/pyO3VVSlfE3Isfm
mNRixDH7tdeUp0nAScbhpzDYTQgPyT94m97aSbmmJ0WBTVNcP1vLgOLAKBrViWaGqu+Iy1k8Yi3s
m9VxyH2sCA83jMJ8eP+inNaJ81t/qisN1BKcFs4niVIOiSBHnXWkAs8GtOpmAIVIeIL5Atnk0/sf
9tYNsLnyjCGoqvEJvn7ORDVYsJB5XRgYiwMsBTK+UnP4FzsPej5Hp6l/8tOeXt9fquURuIpdJFxH
ArM2xAAWN2s/tvfv/5S3XhmCHU6zM8bt7rn1ITGWnBKb+UBu692nqHe1q4JMu0OptP3nSDHcTRrp
BBKqk/bBz3vrjp3MKmQxkPZL6fX65zGgG9MKjRDIIQUYI3FCh6ZWSPwrLBIhvEItssf3f+ubt80m
YoKWJEor82y9ayrST/hGczBNrhtAYjcCZUzS7fuf8taqyi9CSUckGP7us1U+iVvhTIk2B1FUkOLa
ze6BUUy/V3tCEd7/qLduHv4vA2ErLSL88q8vYd4almJqGdnbUp+uMlcYj5Hdl7u5lcqm4LbviVye
nksR6f/iUtJyVU9tUbZN4+wNqFW7Y0KqUK/oc/IpqYDDFkVpfDDLeeuG0dOgH8VJCJ332Xq+5qmV
jLnOQtdhwy/cqSCCQFTuv1m3kcWfJngnzeF5wnvNJlxagB2CFSvCxp3cJbSWugnev1tvrYsMLSkk
UfBw0c6uWQM9RGtBfQSmEU2XcMXzeDMBsvBaldi8oF0KYg3VfPpA4/Lm4f/kw+ejUXvRw379lNQl
5ANVo7acBkOdPLNs7JuoX7pHFkdrF8Gy2ndIQMO1SsfryY3LGxDbHwVanD7kfH0mVhZFIUcsQYPl
9ZcwVq2rtJm3Ip8isc01aLwjmRpf0i5KwmUtje+qWPUXzgkdcWgdyB4o0+YNIKP1X5Qiv36Ts+0p
JWStzshbDwyrHo5aGYtt6rYf2a/eeHTNU0TJqWdAa/+8FCDxypCJWVFeryME2VHqK5SRvNY+uLtv
fA41K9Uz/Xzq5/PBbw0zEZBhrwW4JYF7piTAkmX1UdbBG48uQ17MSSd5G6Oxs62ITMGmNfVYCwxH
AT88Wss3sqXKsEWfwxBQmjEx9Y0M339h3L8+MzyuBu04Ah7AOZzfKUF0roxzLZiaWNwOmR1v8YLP
fiZK4Q+E3BzWdG6IEowXUMs1uJf3P/+NlRyZDF1HRO0nydDZr25jUvliKQFqa4N6U3AQ2thlu9zb
k/L7v/gkmmKUjEyAeGBevx2Oq60yd1YkQZ2zHAnFbDYruIN7Ve8/2jPeeGBQyuCyPQ1zHVSLrz8q
IeF8ihJHCxbkZd5sA1sSVRx9sNa9sTPB3j2ZHJEIIPw8u3VOCyOpxVcXyMZGyQR3IH6SqTPUQURk
6SnDrY+vYmF2xlaWZVZ+sDG+IdWhbvrl80+P1i+1k5V18IDcRAQgFNrf1QKL/miIHtCaCyyhAmkR
kvhZbAwo3FgGnFkLyfQzPolEOZK7sqkSB8KlIbtv79/oN68+ieonXeNpKTz7XlM5rjANhBbEVdEg
rFvywF4s8cHP/0MG83q5PZFK2MmYSmCKOZekqFjOXQXAGlKMlWxNe1mb51U/ISrWF30p/Sx32iw0
R4f5GATi+IGM1SoLOi12UQEPUQkto9RGH1qJruzaVevNhyFpFUnwrFNezsMqJ06Mo2HBoZSOemgK
Nybg1Zkday91GJ/bpG1tGVhSJvW2yhr3czRDAvMKqEjE0SmLecyieF526zosHOr7TsiLIgYr5PEd
Ftjk5UIEbtEqSxYW0QlWSQ4vtpaknRGQqCnH6UATskPj0sF4n1unczfalCdEhZRG7mwwN8qLxazX
x6laU7pqJdkM3uw0RMc6+H3lhpDfqD9k0wLzMsFiAXEzJuGBP6WCCSVgMdCGHbIJwt4QFSJoCCt+
afE2il1JVmS57TTaan5cp9DT2xGxjdeJrnbCXFuymIlMdXKhxJNuheOU2uHJtZgfnHYAy5khuIRt
VjGuOnZ6l0uCXScJL9KoQYXM2FvArUDZ8irHTSYCe1LStKouMbNHXSaz+Zg53XorzGlp6Y3PpEpy
7lKabTwQWOtRFgIuSEhVfhI0GzAD6WNzCda+fjZN6FeesMGmQQcHqK0lNejziaDuktZFhr59aSAV
j9RLwCyGlXD0yISpBCx6IY00cmyikvV0POaC2HEvGbsOB3Ni9GAEM9rVsmegHOY/6ZlFFNkXqWW3
YAyjVcwhQZ3qk5BFCnvSzPSrRC4xSekxa/2exk+q+3YvOuFbc5w3Fw2WIrEtkPUXpNEMzdEFxwhL
IM5XfPSDjalZi0a72Y0OWRzXwi6VT4Ssjc/tQhy0b09MDYhFKK2vC0/sF8spp+tWK+ujU6wF42d1
Eh4nHdXaZmM6PagGIRpEHLTTwa4cHB5obDTCZmUFzZu3tZgTHnHpXKl95yq7iej4+WVwnN700kXo
q0fuA4nBBJoWaZCPqv77XBLgS9q8noaj0iq/V2TOGx7WGljMxMbyxKplvtyxWObuZi3X4sksAKSS
LU2zxKchGH9O09rZkyZQ/CDkMbmZtHlMryNpG09ZglEXyQ3xMsAt41gNsNFH4PGcAqVu4fZ640+y
y7s9kb8dwezmkjyVMIdBN6RTVN3MgtzqgNiIJgctkbTfTSIcIX/mZUmInF2Pn3sc8fWu6QHsbuxU
mk+EQ09jSKBVJHzGSPp1BrjHZNCJ/zdGT6NsoMys0LCNhZeSYOZi2BiZW6sbu4UTTV7/6l5nMleA
MUd8kQRypvRybtopC3zRvrccdbDC6uNX2aqK4ovJTBLSlzPjKUHND8zHrmHLZcAsoRmiQQHah5nG
2buQRFSw8w4FXekqlu533ZrcwO4gNogE5gpoU4TVAKTfXMI5SvNy7xoJYYNJXeqMo9qhpmeNKzeG
k9u4oyfgwna3gyIYIM9xMhhBo2ZlHUyOOaaXllAm00/W1sV9rcQk7inuz0DUTo/bgKNL+SwmtcNI
PBZVGi5uy9spVLAfyL7HKNu1kzW0XiOSISeHkEWB6XfUI+xydcCts2PeK/HUiG2Tr23BkNuatJPZ
OyETdegamExocOHDnRTIHip95VYzq2wKZ6vFDM8ozFoPxdiVWhoUzeSi+R1AyBawD4BEa91XZHLl
rNyqCjwgEuYIrFDyRxCRjkUG/RwJRmv/u2zw2cEwMQLg1eUVvS/33mQpejBFq9BOa9xuA9ooP6RN
DtdTmxIWFqXx28YWj0uspfxtt2sfbWB8J7x4pZQf1Ih/EYQ6aD2YLOEWoEGPgObsjCgRN47l7BoB
kQb3XC6Q71oE+KlV84BQMArTsm0CWD7f2ZVItE8VcsgQ5HouqdV+PXR/nIz/kZP3/47u9i6b5P9B
6gitrl+Knb8g3m6+tF++/cj/177Lv5Tfu19tuj//yT9sulTSvzHqokfKq4kA6VQZ/mHTpaH5m3Ya
RzB8JwsIXdx/bbqa/RtWyFNFgy7lFBJE0fofm64GyASdD4ZX9PX4QTlo/UTt/ek/+IPO9+f//tWP
cDawVAQtgNO/f44pfqkXlUgmVYas+GC26VWK70JExYH15CqrjGCd7f2oK8+ZXV7N5uCJVo89V8gg
0eVOi6zBA1b1rZwjH3ry7pdrePNHyfbrN/o5if2zkvvzG521kWazJ8qFZfuAROCAeUlSMrI+9W5R
QkUatiAuHA846UbRl/7CMUmCaAwiH4p1+N6k4hNNSeHPxnrQRu2LYTfS0xTHDuxOsGgVdrHVyvzB
hum5hUxd+fPKywG1+07YsrrTjBowSaEe8iF5MfT1sK7VAwCRK775J3BE1A9zC9ED2uSOCs3cMI7v
N2nDFxyM9YfpRHugakG6yhuGjg+xmj80xXDF6gMAvosp7sz0Gbdy4jeK9m1q1U/aMFthmav3i1nB
Jxj5C9PE6xWx+fsX9Ocg940Leh7oofW1pfTNPB7clA12bBx/0PjNMnYSWj6aV7t6YAHeHhLNS6L6
YqnTl6q095VkiGDMkiWwCytzEmEeVbS1LQRG1Kfj58HWKCLmm54Y/sDJyKinzCj2ANezoBdL6ruY
2za0d6Q3rYieMgbN/tqA+8wN68HWSs0b7fG2aewPBk4/j+Vv/dSz05c19+gJ2Y0OSzTdYJU+tmV6
a7U68iRr14/g1kdjzH0yR+ynSOf5XezpxUjydDOuZGmbfbObrHQLcf4ecUpouuIb2I8oXKnRPdA8
z3olRhCH7FPxIm8G0pE/OHr/tIi89dXPjqdZ5Y5LqqjNoY3kblmnsDAPiSoCrFgBHdBQNaI7p91m
kvxP281faCJ9srLexzAGfw2FxinhO894fLWmyQOsyuivXO3C1TsfBsGdnKf79x+on1kdb33Vs35e
XNaxSU+iPQzD4GuQTUsIEBnowWUcLMa38ltr8vg41UOup/dr240+kCt1Z4yW31b1RcGrwrHF/kCr
/bpr8d8F49ycYaW86KZZtAdHh7KbZJ458GZ9ZGAT4lVT5s8//nSy/WWFBIdopVJt24Ox1BcIwC66
fpk8ktSgdY/ChXNf9mAVmRy2hhaWYBK8OE4ItRHFvSw6kHdqTNnaH4eOUlTmWaibVP52nryoeXav
iW5XpfaP9+/N6Wl569acFQV2lrXzUlXtAehKgETThXGcpaVnmtLP7X8oBPzzmpyu1S/XxGT9S4pk
aA7AJ/eC3BpIOVwfGY7C4ahdBTbYycGg1jA/Egz87Nq+9dPOurlRKbuSRIDmMLnrvbE4xzRD9gje
nWT2yfo9o4aklTwrj5kcfMjgu9QytzNld8BEp+fBAEw1AyDycqk+p82QeiA8v7oVpVvhLK1v2qQO
v38XfvpA3vquZ3uYBfnaihanPvTT+FIni4DP4tbsUwMADmMVXtLkoSXdRyG6bWyus+8YxVMrYo2I
fbP22V42i9o/FwOdcSmveo3a142CCTJoFltHlNnfmkTccYBHG4BCJMBas+kK9QOjy9+sRrg7Xt/g
1emaKTb05rAmXeplRhl0hHaQz0DOtXg6WcEaMYSFkfkjlPSltraDXVJnK4Q1dZdLDpNLt26VufNW
MdxNlXosOvsbC+0uIsUZinzzUc/yZwTFX6+1dQ4ULEslXwikaA5ppxi+MgiMIH09eeTWj1cuNf4G
4R3WiXlYvHGaa6r17K6yavWa06iFawoJgD2qiQ+KzHMLUXsmcm2vjAp902cnr4eIHpUp/aRHqLUq
/TNNUfiUWR4OXfJFpXNEJQIMhfN9FXAw4YhtDwGQ3AedJsj7D9RZ0f9/Xjjmva/vR9RkvYPOtT4I
oGdWmRwtKzpA/vqBOmJHs+Uqa5+5XUdz1bf4fY5qaW0BAn3kQrNeTzP+/PyzJb90ega+PJkHXH8Q
y1cQ2GNB0WNpXXxTU1K4xom1VhYaoKDpa6Yb32qloblEq4LtSm9DtHikW8GAyheT13b4TlOBYbyp
0SjqyPg1Co2Ayrpt4E7NTRHUaw/1MzN2swQaYQXkuxyLHBY9mCzPQF8HOtQxNy5drW05iAuwv1no
KhJ4rPiyCsWhNBsrH4IXGBWFakpV18fVyfd6p88em1IOI1S9q1oxbce4/WySb+rBXLkxl5hjZaVc
jWX/mOX2U6xnLyOLuGfk1UUh9V0dgzqfrHbbxMbL+zf4TCH+5wU+a7nbajfBhBXDQZ0paDvZPHSj
0QQ1XTFv0FF40Rjrt3qrk4Q29PiNphL4BotiwE6cbR1KEVKnjS9uXFOe1wYa0QjkVNT3h3aae3Kp
KITf/64/R+RvvXFnO+JIXwGAxzAeIiO+asdLe7wicv+GfLYjAp/EMwbzYE62oLFHd4G6wNHiEkLW
6LsUDJ3Mw5l5ZhWvv6dle53NL8wALm3FCZt69GsHKOFs+xNQq842aMHqYW5Ifmt0iNyWEoeJYTNs
supz5Li7guGwv9jtXWbZx0ofQwvOxxJpG0Xc5vCqQCErykUxfp+FvZU0nJP4o/Dfv71nZ5tttLLO
kcnYHkzFNUKUYvlDhq8cuHyb7DWntf0IHLVXIbFC1AuHNmKhpg0UDkQ6f0mUVu6MdG28hM7XplNB
K6KoKDaaGAsPYbCx65Z53bx/0/6mjGFPeL2CKAszGGiS/QGrkInI2F3kPrHSBbhwHFErO9cybxDw
nF5AVR9s36jS3pdudYH/Ut51JXQoLzbj5MZJ0uF+KnCOr6vRXkKTFb6DA9IvV1XxeWfTjdV9UM9Y
p2v51rN2tusvs6wSxXSrQ2eqPWnqZJ1lfWbtiBLVtqNbrxs9rvtNq4NpXQzGjiOmPM8aoIwVsrlI
1+TObqLreoCwpWHdrU1q5jpP4808WIY/qpHp0QqDM1Wk/SbP7XyL01j1BMJxr7YL1Wsye/Y7LXkZ
XHnTVwWtPCmM3Wmas9NFI7xGGYWfx/yNRivY2lU6+XXfF167pHeg4Gh1UTVGXV4FcdbtxiV/cdr4
Jpm0sDby4pK3aN9E8spRSjQnuEGIi4nrjdQhguNq6/bRkmW8R6eqns5ViEfkqccbgB68kpvR4TaJ
nDxwe3L07b98Ws4KGA3EwcDhtT5ESs/1qjlMdB1ZjEDMotkfe1B7YOtoNFfDj9kQLXMNOPDa3NUb
txymDQRNE9Cg9qR15iFb9dsx1S/0NW44nejm9SzGCwPZM5pm7YNj7t+cSrDCvn7Aq6kmOSatc/ie
zlM89p/7mXtgquQjVSK+QbnyhODiqRDx9WnOHhKtwUoJv8hbS2Q3tCNvukL7sqTJ3fsX8W+/0dlp
VGfJjWe7pJPRaMm1tqQqy88o+vtIL3exYk2fSE0Fcg+5ahNrzAyTtGSqzAyiBSBuhywwZk2sl6ld
ymhNQhyg8oP36m/6PgiDXl8tEivtvuvV+iAhIfHCN65nku8d6rllbiii5n1W6oQlWNe95Ni8ujAO
SQinm10wHZvz2biOh0rdKhPMqEE7JZ7xIH6ww5wpOP67Gzpn5Ya2lolTD9p4KI1sL1YtnCpJKJhz
SQzR3uJVd4Z1S3adX2jx7b+8W2c7cIHDQhP5Mh2iRAv7LApVSIBMkpxjHDkBkMKwQzzVmHaQzbCI
0uix66JQJAvAR1dawaqvN07cf5A8cIYV//MSnG2yp9DwqdG0+WCP46OegtDUe4AOVTbfRCmw2ayj
j2Jm5Y9CsY8lq4QeV/cGp34/NVZzo/dKulk0+a1KDBr0bcoMSPlAgvFTY/HGonwuT+K5ZOikzMNh
iC0kHvYoP0fUzL9ri+Ye2rHqdoK8Aq+hGE2S8ZjRDcu77rNqVhdtQjdgRC7D5Gqst3QMkgPV5XTb
SysJdC2/M0d9s1rpi21zoCvVZVM2/Qfyqr/bsc89JlGu0FHvneGgQRswewzAXTqT/sJQpm6LFy3r
P0+SDcJYjINh9F9s1mdSi2mmQ5CELK9ckmCNjHOw9S1c3Z6RAo9/3CQ/ZElV+8GTeFqx3rq8Z3se
DLs1ZsQyHMiIKVAgppdawww0UcvvejNweqrkNcyw2GvX5sIxqgsNvK6HyoJvVvD1WGEfVocNq4me
YO5eMfAPlBrQ48/v948a/g9VwX/+/+GLnw7Af5/KeT/h2fjRntr8v3b5f+a8/KfLrwIRJ90BvDjq
GXrzrFz/CeP8zUV4YpLdYSEQPk1t/tvlN+zf8MHoKrMBk3Phr11+w/yNOQ+HWoS9yEmw3f6TLj8q
l1ePFJoIC3kyngO+GbnLf+Eo6Mjs2YtwhwqYes/EcWa+KlKOwZqRArFTG/CGbra2PtuU9MbYbgJt
UuwbQjyjfbw26gaIqEqLR3ZXoB/q+1ifP9fdUO37aNCui7lyj5mSywt3KcdL6fSExAhMVpc/0bbJ
ahmXGFs3WKbEvpYu87dy7MbDnKzO3gEnC0+whjAsRm06mroyhENkZYeUBs4WHd36QmafFtDFcbo9
9qHlKEcd4Xc635dulVzO/NOhbreEcZfjBJm0k+1zH5nzJin7bivq+hZyAEcRzLKBnY8jCNEilqG9
TOkm73SdFjVVPIWbq3ltnJhhI/RTum6Sz7eMIwyPWGP3VBQLrzcaI9SNtD7YfT+FuSz1bSHs8duU
z8O21Y0fbZeIjVolKsW2ofsic9ODlQOwnpS8p2fAyQkc9HjQMJUCFCVddD+NwgYoGLM0gnYnJoRK
JX5WEYR8pZGFzqB2M28s8sEHBL8c0LvTY7O1WXkh4YXgbDi5ux4VAvE8VuO+SK3PDm2y1PfdoEvq
4zHfjV2W/z5LIXdZOW7nSO+hWlIdj1VZ7uMK2UJQlnrYt2q5c4q6fpzabvWH1pSXSPnsYxebDWjI
rBt3Vcygmc5Wbh6xd2hAs9t1n2eucqUnpEd6VlGFbqWmSNNTBVeCXnB0XxUOdg0scnjRoP4G0/wd
KLN1HDExeGtUrbfraJi3KN0Sz6oLZ18NuhsC/2hD1+2647gmDHSB8yIuHvNtPs7lzuY0ApmsbB9F
jlkx6rRsixxUYJzuan+WThowmTGDRle0Bw3cMBKTBp3LqRVlARX3OHASKh5rfqev5dVU1GHXZ/bX
ybb5f1WVyaXL1cCe7SeXVPTt1FuVn9lALdW0sQ+GnIzLsotMTGxUkjkg3cCO8tHLCvrgqMqLfVw0
/a52TSLOJjck4VP9RN6H82BYUb+dsCwrvoucbwPdx9n0gzVigEyN5yof4l3bg5MlNEaUx8gtaR2r
HcjqonLWyje6VHuO83gNl3Qcv8kR/EqEDKkBe4uQpqtnskI75hrQlZM4lHkb8Rez30ylnWwQnsIg
T2wz8t2lhpUKNHgzVAP/deFe4jm0hLbp6XUM8M7mz6JdVb/r4/krqFcTXv30OVM0zuRarl9pLcIY
yekbbbhGJJKpXbsGTs4uX5RwsopxU9WxuqVFFHv9aGmXRAeaflkW9c6a3Zis97YzZ68DqWd79ZIP
nxjew33i0OxsInN4Vqx+fRRji5QOEdO2wwerznPFSazTAoGYxbe07LlyOnUzGXb0xKs6XJDOn98W
8fzJjlx7R4NS31ji9DSuRatfz0Z6lyc5srweGKuSZNkNqZYRrmsYNl42zcMVVkWDtD8kwplXVk32
yQLcutOdabju9dH+0cyxdlycwaAWJd/RT0VP85OIePBGs9pf4GublQ3mVnEpwA+PHEunDnC65ZZX
cdakxziGvO2pWRtWBhqWaFi/KlO7XMZ1tX5vbFwd7OrWEtY1woTZsOZt5yiTBwja/aFR0QQuf16o
oLQ/lHkxHUXWG6iVlm2dZ4+ZYph1gPaxtT1TGYrp4AzJ6F4n1QI+UyHg/6nhVb8iO1SlcgTmeotU
4dKRxLHqjhR7trIYFMDckO44dYSawSIuH+bKMuq9qsoyjKOsq/EdzRv2G+rlQjkwSZ2CeUl6lE4s
d3kz1mvAwSffELrxKWe8eVwBXDyIgbADd3Iu5NQqnt1WgrEhj25WxSlqjiiIqkh2wai4cv/TKI2X
x6IcM4xQIDOGJzJ+05ueHYtUj70+LO6WKfzgzQtPUDybGSOPzvXNHNwuFJf1kn7HuBmTIqyKLtm6
RvnNylqgc8XedsdnO8+vDDW+t5TETbxYpsPWQjONskPTkNDIud71Wf1ljPTlUoFCeoEdhy+rY8tV
k7zbDHqv1wCKJFlbKytlunZXizvoz6hO5EbmRnGInVJ4Ooyxhyyxl89JUziY3gCnNdmQ+80wdr1n
rNWLyJtn5oFX2eReOz0LFAHM33sUndtekGvNwghTM562Kb2JqxU0go8NaNznZnfsbYE13HBu9VyT
W6Q6X0uS9Z/6ro4DPStht5fryrbtln43JSnBRu7AYhYPxj5K2RsVxAh3MhLyOseBEQxgrW5z0pW8
bsguBgRMDZDWES8TD2GxMxJXva/B930haCKFru5I258T0JvjVDaI3syZ1W7In5Yomw+to60haUpI
lwmFoDtmV89DDWA4SLVB0G6prD2ybv1rpNU11NUy4fjb6/bRXDrzexXn4trNC/W2rWMb5yZf9dqQ
2QLZuDtgpl4Oky2jT9U4m+kxqZr8Zo6ib9o05QxV2cSsar6VKFTvFZJAQlAx1VZ2PZR6u7b3ZNpx
rOzN+KVZEtP1mlpXXjJF1vvSRDeFXM3cg4SiQ5Ya5GSmpomwzSXEoDLnoylm6zpb1GXyZa7Vt3Je
7S+lyG9GTLzjlrJq1eD1duUltzhqvN5eyptpXYZPeqY+dRVv1Oyc6FpjXgG2mCVYZ5lvq7aWG60Y
9EcRKdWOrqsZ+yWlp81IRm2IeqGI4PSp5ORY1tZznTjsg7XeHiO1iRBq5fVV3KbjXStJkdC6rAli
pSE3hIFXDUQei4FwZ+Ub3zEnaECdHfaV0bGvwKdoRwQCytaVS+91YKCF2YqNLovoYo0tPQRDQgT1
JPJs9jJm0D6HjXXrDnGodHW5q8bicsLe7mV27srDeEJIAmZXUVMuq+Vlg4GsrodDX42AYTZTNBif
AW06mSccZfbKVMt8DND291K0884p3eWqiuo4XMmOOsyt1j6kozOwhWjM1kbNmf1JU5ubEZ1nvwNt
bwYQr1JzF6cWWsAkj7TPjnCynng8Dd23UjhhlUi5tSNHuUfJx8JFLrTi9ZNVf1rbtHlpSVtTL3Jn
in7knLq0e5LAZtOLa3vdVrnUI39N7M+gpLE3aHNioL2TieJ3dgOU1EqdR6OCEaujfOwt/X5y6SE4
hUULlW2ftlRfF19cvUa4p+ZpE2YcRq9aw6Y9rhfOJ4RpShrwd5UDmulQc+KciuR0wDe6NoRbbG6b
MVvvzJRHpXFQ/jJo9NOhb7fq0jJAQKCDlZeeRmCYc7/tueHXpmI9GdSS29lUo21BMPVmJfToB5JQ
mwAMoe+HhZ3UtmhsqqcOJHei2c3juj6W89pvxuJzYwgSNKOSxp/KvYGwc1G6VGLFmlKqmqFWvNgl
4ZB2klwY5noPvaSnF6qMX/C0IC/q25sOpvSeOuW2NZptbtVXbRv/wNq0cRZyflT3B3Gdd8lsfNMz
ESqVau8QMYsLQpwfCHzZ06G9iXCTbOZF288rPWm7rDOvaxRWztjat9Ji7yHbdsNCmPmYN3DJq0Fu
xKFY8vXrnEYxy+a0UKK5fZpuo9jq7pa50dxdlNBE3KdDVSi3ld0DmlWy5Bta2/RWKHqPYsVAYRD3
VoqtH3ioIruGC5EjUrZFjlpKL+6ZGqZ0y+Y1GBCPHjL0zZtpndZrJuELLTSmIJS5SWQdndVSLHY9
KQNTKtMtgWhy2bq5qgSx1aZ3EgHvGk3MTbTlUp1qZde5abJzahwfUIDYXQuVzjHBlMqNvZ7mC/Ad
1isjH5MfqtFKjlxVhcy0ra4YBY3kDCXmDa3admOT8eCVs7aqLMZItAeqnDmZwzzvbK5nrnSbeGgK
OjtDG290I2cVLmqy0qeo3BA4MiZeyQ02E9Yf9l7GjmkvJl9z5HxZoKtfpv9h70yW5LayNP0qbbUu
pGG+wKJ6ATh8CnePiWQEYwMLMkjM83Qvnr4+SKpuSZmpsty0tbW1FpIZg5TT3XGBc/4xe3Ubmw8C
xl471arcyoTcQx9PMrSmirJXoHHjoVU8XHPTeyKgFRHJ9FqDofMwmZ4pUAFpnFZss+h69x7IRpI4
4lxjdD2nljUeyL+bH9POvJR29+B20xoNlD696FpvPXUFmNxk5sRFE6hydbs1jWxEx6HIy+rQ5yI5
YeGLD43ur5FiBL8XmWdeUzqW913l2gennPAo5KJ7zCsu79VclhPFzwuThbzOTvYosMpfbETqp6Vd
yyu68SrQ9dqH+UgVUWxjNldP6yg/prwxjsuEl1UZGknSysLXE2STVl8cjt0SxMOALC2V2WdhLhzZ
JPGfDLUULxOV72Y0xnNiRwty2k89cnjWh8onBSjjQ7wkmc2/aGd/zGKzlqF06zZSvb/uUoM7ArGX
LiKvqg9Tu35NaM+4GZrN1TYn2nxxQFjJEm21177x8ojKQ76tuERxZzSo3uaVhbW0joUHsdfNaHUI
s00e1iUm26mrqyfHWcd92usrnYKtCKvald/62Vh3+ahx2QEQdh/QBs2LMzrlEoyS+1CQADHYTdak
4UKW/BfZecahyd3ieaazbbeQpLKnfao8SbEWV+o7P3ExMPxMo9LPqzZ0VdTDbIaN1LrTOMVZJHTV
8HyGzbHTbpiQdsz29l5QnsdS3ldq9J77pGUmNLPBe624MO4gWkfwjra9ThiQQ6tX6pO3IroQk9S+
gW1SflQP2U9jdL1XV1P5qdAH+enfG6fqViBDGB7HSLfTNWCAiK2jg4guzIT+bnj5cvfvk8jXHKAD
utvy56Pe+XWgEl/e2ty95UTJhlhxE6aF7JG1M79hDlQP/2eROWKsvzet6rMkHf/n4Udze69+DH8G
+f4vFOpupOY/R+8O04++Hn6o30N325/4FbnTzL8RC4L81seLZlDivGWC/wrd8SN3867yD9kD2PK2
P1WTvE5bju3/DS88CeK/qXA3r95vCl1+RNgVnk9am+jSQKT4rwh0/6i8oHkF0z3pCtgCXZJ6fhEW
/15yZQpjZKhMZGCQ9XznanHxhfUtv4lGS+8mq7J2I5YClv92vPr6MJx7ByV/42Tiv+EE/0QZ/fo3
wR5IBgAhnlv69B+po5HAotzjhhPkuIKy3Zy9xa6VXSylzz9V2ZLr7pnpm6ec9N7GRoj0Cp/WoXeW
5Os4bHUujJTOo70ONpJMSt3R0hnZk9aqfy0R95e/KN3s+I7J4iR2689xnDPrOE1tfGTdPOV7Ldcs
fJtnERMlWKVdWHlx+9+xNRtJ9L8h+19fEnx3i2wTWzvPn0hIjYUOr4W9BFSNTwQ+HQVB4M+aoWuB
7ir2DVdZxEFOr1nhbrxkQh7HSM7g4KFbtJnKg2kpssNSOP2vvOi/hNb/vynPN7eO0X9+7HHjof17
/x/796H5/dH/5Y/9evbN7aASUrJZ4TdJ/ZZr8dvRd/6Gd9skqIroFjyjUID/6+ijwNdpZCQyly97
A9P50W9Hn5NPjTaYiQ5wr2+9l//S2Qec/8N1xaVkC9cgd9HwLU7d3wXIlUWKPKozMXY1ZWiMc7fe
rMq3foyaYEwrhxnYoE4Dl2mcfbswv9ZJzoqQHjUiKEKzkj46BWVEKRZPX+QoCTXynHwPIAxMmUwe
rMSbNjXqTWXvXeVnx7ZcKzBaRHFj3Os7RFpNWNuf+348q6VDo2imWVR6eNCmwXfvmiF/TrWVtXqY
QeiSGIxJ9uHou3u9Hxj44uTaamYXeUa73GNDnIDFNexIWlaiHOzHp77BNtmq+FEp9RLX825zrIyd
2FdpvOxdI05efLrDQkPUF5pY3V1VbMbh1TVfMcqlh5YhNTQ7O6O1w5Jh7HbQtPrwuZpz534Z2W9K
i1gu4VY/q1L4Udwtw4Pu5utPR8veTA9LKlRzuRuaIj+ZmTUQyGHE97k/2Xe1txSPLgmhpyq1+rD2
h/lzJqoGL2gsjbNDN9IaoUJ2nuyk0nBdOY8teALCyDd/Lo0PmZeCPTqXFbo1o9UflaSEcNcNdnzx
TNkavKq9Xrtxta6+0OsGxDB396zb3s8uNdAHpNZURM4ovD7w2yr5Cs6JJt2S5vCQFOgayi62PFSu
q3oA+ahuFqcChrBqFdCxsE6D4y3dw7DK+pr14qc/lpmN06FY58gcF3VSji8OUtWuyoJh9NMMfSo4
HoBm7bnhRF1EHlr1Ag09IbjeLUnlE9Bke/LbMJCDz3Sm37eVNRA7O5em8anTExLtevFIaCAz2Wpk
XeiWJSu4liMYHhNJsyC6xkuDkyxqcqtGpFbK6izN0r2ffb4NLF/IYMZsvY+RE2MfZyXprFreQKas
gHutOq+J+CKQwhXnzMTa3Bg2REabBWxOCoO1+cYsuGu4YYc8PbMXBuVktzY1dc5YQVsdgmdlQ4xN
6if8eL1XvZue1WpGCb+FkmQoHxVUU32LF/tiF/oFwC2YsznIR/VKW+g1Ia8u8bI7FIjeTnhoTdEG
TlUxhxnPHXo9jqnC85y3QYt7dE17pw9mp7sKUdyDHh/Kag69It7JaviEzZDKUBN1nI6gppjlTSYZ
zeOn0Xqam+fO6Q/trMLE/F5YK/uv4vPUX0n1H56mYrqnJCyQdnfgdrTxT2mgx+YdSSmBrmKom3on
KUwHWO+DNmexqAHk/dU7ZllODiLy1xW3GDC1f+dhCzzxVe3nUt6VLdpkFFGHuXBgeNi6w8W1TjlB
Q6A6zvrgpLxumgMDaUAKUSfK9pljczHyB5WYgae/ZYX3GcsdDWbOYYsw6yb/ZFVr4K/1SY35vekh
HilEqPr1julrl2Y/se0cBeHdp8HKJAyUxcBesfCClNiNsAnB7SM6Qz6LMka3O1QO97nhLeaBfCHw
G31Kkf1syvKhzFsUyLnA8qJ3r223fGixH0cdp/EErH8nZbVj0brV3fBeZtnB0OR6HC3jm6oLmVzL
NbZ2SzZMsCt1XD42hR7vCq2xs0CHfFn87sAGklkMPO0NuVHY5KBKp6Fee2uftxQCwBqkd0O1Vbyz
YfXJ58SfN1mNv9/UUwBgdLepSA3lc1KkPzJN/1YrPioj9YrHal1CMjSiNp7XqHYpO8/FpD3ZlHh/
WGv/pGt6/NQTwmwS1ardyAFtrCgu/bkLZt2fr9iZqX5otf6IcEsANUzlKUla44uP5wBwaGhetaae
Q3NjaUD+/ac6z6kQLIz1vegH/2pb2R4keNycySur14A6vQH8wKkGtqiDiPV16GTeK6ZWUHfylE6L
P7OFzTo6jzxjU2/9M7bhKbQxxl9iU3kgFyQrtV44tNUno1weYAd26dgC1axjeaHSAo9vPXLvTz8L
xclo9PGlq5q9XbxnjRU6afIsNkE9sMwPL3OPCULoemiOc1YcjDHjqWK5El64I1i+6L5DCFw9igNx
MA9hPNhA3U3x2BvGdxjFkhTfiYePkR0rCQWHZjVq3SLy8SwFsSywna42OJjIZYTxOAu1tEYjrlAY
lpZbcSsE9gAXtDCftd9jQy/wlNVnqfv5x7yU3sFp6g+/b84Lrsy9SIqwcuywBRAPaz1F7FfdVJXd
dx3ESd4rEc51GhUCCq9rd21BeqT9xZBf1vXr4FhwBLASfNp9vQTbRTeI5sWfl0vZ81Qb7RzeUB4d
7WuG19QqBNSmub4Irzjk2le3H45Tt1yFLT8BNlGY3Hf1jqskWCfJliAOk14/gqns7Uae1sTlOJhu
aIv5IRnbewswKmvnNUCh9k2IDcLwhqu56sAi/WkBwFd1efU7Ypi69DW2tfM8T+eCi7hh5U/G/K6G
N5+2YAUr0d/iPr25VXuy1RpW4rqK6SVT8Eaa9QklrQEopt2EX/9Y5+duIPzEwDUcLC1s7azsn26M
vCl3Dui87QkXd64ZAdLWMJbOM6Hvr2r4WQmI7iq5whiCn7GqWPpm4YOYiXtsDF72kE92YE7pA+ye
HQKveoGjdI45aLIYRhCn9JpatOnRUVSV3zs9OyWtE5FxsMvbNpyUAeQKCenLNzD30OJr3xgnKyLN
8UrSxqGrNO3k6cOpBNPW4jzIDdLg8hIX4EsqkztLvaglPXhVspeEaqIDKzEKLe1ZN2UTZMn8hMf4
OK/ycU7nGpN6HU2x/8Gh3aWDdYhxiAS6iNXJ6Sw9zBbtw23bEy1Aez4wUGggmDI9NdBv3uodCG+J
8lkjfviTo/XvPVH0RBXskMnfEj2DFRj7GxHokMTjk4nnWlhlWAOyqDlHfO+HMVJ0hJtZ2OhGiJv4
6g3YPday+loMP7zSvcl6eDXhHKdOHe3C2RM+sVvTBUda3YBwH5YxPyVi9nblqlehnfb+oS8tvl7d
hcabdrRhc6uyLwTjX5QOYqIbyeMkps9UuWp0y31dKZOq3LI5WnMl7uSg5bxRX53H6oOv8kR16CFu
qp2cqitHK5BDvpsL++zCygf+XNz6TqfHbRGP6MN7oB4EH9bkXFvRFcCxIhpS8wmhl+SbGJ5+wT7H
+YEW0nCVW8TQcurXVEeLNezMZTgY0tm5y2Z/HZ6lZTq7ZlxqzkTV4pPppp1ty/nIgvvqo47+NNd2
HVnO4N/5GpefO+t6AIblfFJW9mo0n/xV3sbWet5SarGU7SdtfEy97s41zYsYl4AqFyZO29/Z/XAe
lRGAdD7avfnkZfNRmtnbonsP41TtNf9iLsDHALsmDrSJz760h0u1IDSw7Hm/6uPHdkPfVzDK3EHn
Q0laO1Vrn7saqheyfZtN90VLC7jOU9tP46j3tiRJ0PJ53Av1gkwIpZld7uvMmQ6DR0NdHXhddpyn
NI10kRmRchwu9dajqAWTLhbKpP9Wp4qtdnVTLiXbiipz+lJbCO6U92biuT87AnLYN7kFGFvweP5C
tUuU+dCBgmGxLnhmcF+Y19oPDcfkyZEVTmCJ+H105nCay5vVVAHTSShq2PdqiGILhUBBOkp1raz4
Zie3OHur0e149n1ZDIe51k7O0H0dZpMnsx12ZouJWX+zoN1oqGPnQZCQrFGhN5EDJ9euRCd0er+n
CJu6IxN5uSjfO5iwXCp4bb4QR/sklvUEaRm2bnZg/zxKCgwSk9qzdWnDqjUPuJXiAzRDmOZ21JWO
i49BxIcRl0eHwVN0bzlUTVh7tdiv9hNUkRU5HfLEpfD2lA0F5DmEMwDkKdcpxRPiwoK3p4k+yLbc
D68svnTzuKNL9phJ/+YorDla+c2nUMA23vFTPChbfEMWWuquPLjpptLMz5PxgrH13SkIQ62tT1lf
pHvQaZ7aIg5yTdUMlqQFNXVnvaWxEX/1ko4Hae3lHaEfpjqs/abvQSkTdH3/3EsRf0FKlG+/lqjr
IFuA3QytPnQQSrEJ1AMuFK7PZr6yEmflNuHeWXbxTXOs14X7M3B/bASJtl2SiGGGhDwLZX2rpMhg
9rpnQ4p90yzrGfHDC7mgT4tj9y+5XnxsRp08Li6aRtyEsRz6NXt01KhHZpvd4kn/gCoCzK4sbFQu
Alqxy+P+o7MXevAQW0rvSibXrbRthCsFqpyhEUD7zYEnfwRyfkl4lD7kPuueaWiUAcxdfmv93j9C
UZtMp2XvZ9Fc5pMP15lX/Y1NV6MByodeA9Z5Lkcsf75Xp6+jKwqSJlcUQ/VahlCIw8UtGetHBKBv
WjISYjLPWuQS8nGdV80/0rAItg5DPg+A9Yu7H0sKFogaoIkKsRzsqob2CBdatdo/5zZt50AgKb8V
uTXdJ06vFaGzbmQKQhakd8mAawg7HEq3nTHFSxOhWGuNS8Ocu3SHutCmxj/mjZzQPyP5d76QTen2
ISkgSX8AsNOusZtkB640VLI1eiGZQa4wcKv5oV1odiG0fBEhsUrZzc8o62TyHU9YyeipHuaa/sEy
Nc4esqIkHMsk7VC0FhBbLVa3HR+Wgdd6xpYfzcAfQBwMFi9keaDOcAqTVdQuNfe4Wt48MMjFi8SY
NpC2jUoKQtdIbKV2KVbz/VIwbEAQD1Qb5ePRzTFI3UTXlmYgSVo8rYOWbqYrhfO6F/2dP5U+slee
BIOFQYCRrFmrUKfXjgzsysZPW8tG3GLgzDBzfYJuSn54JHpqDuY+heVPELgEE6lAj0BIpfKiZcBC
eO8ZmuPu+2JY10+OnRHkoiThagnpiWmA6DA7VR3r2s7WYvWlqylG2rs2Z6mnl5KxM1EBRa7tcJes
Og8wIWLiDULEnmQJeDyW9dMomhxLaCOcvrCO+VronRU4Rme0V222aiLd6DpZ5Cmu/bq85IvUJdOu
sc6hnq/GzH6NyK2/lWrs4FpX4crnfKIt8QcLXCp+ZBDx4bwMtX3GQ+/KV4i65TKO9npEelpNzGBy
CWVPLZYJJWk84XjtEXrkk3EXG5bPnSmTnTrUY17GB2f0+ixYbFxUuGzoPwhFW3vX3PW8NnBRuji7
GYIaMJVfYiTwE7zVue3yXbhrPlzdYS6TwC+0Ta9aFM43ulvsJKRqbpzOaDaceq+vKj5tCX4UaBOB
4ByqJGbWA4BGm0BXk7hvyZuhKdc3tCeXXqgfdetP30xyYx8VdpYfzciEUvqFsxtRnRxkTTBFq8/N
19Yw6iyQeKnW06IrrB2THwu0oqUyo9ohfPJQm2v3lGZIROc8Th7zOI7TndetsJ6uTPq9m9F5BDs6
hE6XZq+4Y5E3ylI9ToPeR2Q0kXIDfg6M5a4x+0ORGD9GN/ZPzlz4z+3oeE9d5jVXc5ycR53cV3a3
ejHO/dBOfeRWjv8yLrnzSEmbua3d0N4hEqF+DNxuwKRUKSQzblXhutPzJQcQQfjywP7khFLL89Ng
JFXQpaIhuCkuhL2XaMxfpJOOP3XYyJk4a12FmZXWz7WwrPuanLQ95Kt5V9kJ+4JxyXSy0QZRMENU
Rlud3FVxp5M9sVAIChNzK2/zX+HU2nNuNMlzPPbMI/Yy+EBZM2ibwzB+qzLTfx0mxdO7yuLc36lY
Ju91XaaHuWI3zofB+I7QBGJ0nI3qS15gqPGMRLOCvE2b22oZ/Q8jqe+5jhA5jm3+U8s3HYgklqI5
mOPAI4bP2d27XnbTSx2QtOb+wtCetNNT3lXGElhDYn+l0BCJXkmit3cZW899MWTLNJNAm6vWmg2g
HxzA4UriXsvlRUggllK5gvkRhvYZzHVRpKvp89Hw+wSdGxErqX1vuQRlIqG0D61uxSKwpqncTxLr
MTCcdXJk4jz0hhezrFnNyVrf0v5p6ZMcAZWlX0A+lRDyWZAYf+44hWfL3YwXYmwQyiYN4zO5mD+M
gt6LUBIRdDbLPnmghc1+XqyaBQEqhrCgbPgkddjrAAh62CeTI68lpZ2sre3TWtjqZjhdzOGyvDtn
Zr/i8x4fLe4wjB19HS3yk1WAEJhADMfSxxdnj40GAe0MgdsDSfJd6PKusAzwF6+f92RDxGFnoYh0
l1oPZycGUR1v05Je9ZLHqZMfOFYlxXfFa6ec515nEm4OmvTvZJV8kHR3GFAtaYw2RF+cKl8dJ1zI
gRkzdqwxArl1uizeEMPF5EbY2g3sPilWgScAnA0Kv6/4BeOz3SuH5aewPtxq1F7yxEoRljaL+6VA
erkQkDWbD3E3omkYqDj0uv4bupP0Wilp/VwYHPJA2fp817Vm8Vo2Sv0occJ+NezRPseKYBSZ9lFf
xwUJtDFO1eOceq1/GpFZ5MyEBY4+rs8qPc2YNl9LUecfFjK0+6JYre/26uLH7IQG113Y5Wed/pSv
buO35CvrFkQWpvf3pO9wnAtNntK0mD4ZK/2+yPP8+V6Zyfq4iDEGdtdH91ve28XZzBhj+U2HyVn0
o46k9KM1SnFJmZCMaDGL+b0fbeCJZezuLTSlR69z9EO2aoKdS6yHWtORCW5RXeBDU3ynFHke5Zia
4YyS6lX1FYattDKRNE81QuX7hEfgLm4zN4T5TgIyh6hAia39wM0UaRx+7pJpLfe3IykzdAVrd52X
agB77hC0zXQeln4eelbiRnZpGIgxwXjXyXe/LKuMZI0n29TSj1EgsEZ3dTfKrIhQ8o5HVF32rlgd
eyc1cRHEPQSJ4z9X2sAyOyJiH6DBmRVSHuxzRIy/GZRN/Jm82RzLuptfGgMPqGxHN3IbtT6Iofkq
s/5HTtlrjvooMTsS7/Aynieg+NCcZbMrDBRvY/VFK7XIijvrXagJYCnNtb07MRZ00yHx6viEYw4g
ZnE/I3QbMVLH4n6qc5AWrer3YFqRmkZGOjKQQgDe/t5tned5S9cBfcSKOYj4m+nVd5ARu8UZ14Pe
aF+7FgSzkRLNMJex384kIMIOjXCwkTd/5M7CcuGbx7YmK1+N82OcuB1+ej6XuaxENHnzi0yKnnPs
3ABt8i+MnwXxP/MccXs/xNlQBDIZCv436smz8h280D4p02Y/z34TEf6hjviwndPGYp98wN6jqvv5
qzKxupouKm20adpD6bw6XnMYpv6cAO1GaltuLFc9GoU/7uckv5vQyhxHRFVEZhTrGug9tbKyKnC8
lx7zr23eW70LTJwZgVFwlhoPJbpT71yAOm/57q2LA+Ch71mvW2SlNnJ2cMNFFMZTmY7RqGO1MJNZ
RprRRbAxb8prFChby8Q0jS92AXTe+d0+Xky4NNtZHjSv5/JgDgtHzcU5E9PgtBjyNEhEhzbYY06a
++NCKT2TrbxBKYzc6wgUKqupvFR90T77sX7Fx2CcJq36NBjqYibyQ0pBBHyH3ovMyDb/4v8C9S3j
MxM8wVZNVT62xFp+oJMOCIDob8PsaW/kAIp7Vy/IVJL9dOS+O0VonUsCKOqc4YM3s0z4KVyz+DZO
ogtiTloKu7jzKc0MvAET7zQkt6pPP9uA+HreVOD3qO7a6UTNQ7gOxSMU4bHyxDFN8zKcPcnTaWH8
sioc2H00aNN9jZuglfnrOK/iUXXTpqipH/Ohc94bOXtPhCiVK0wTl60s9PLOH7GhB9K0P0k2gbAs
5wGFnE0AYVPvqVYDcINlOcxjOV4WYZ1NQLyQVoXbEA/TF98vSNPRhr2Dzv7JqFcgtxH559RKFKyz
WoPU9967Dlox7BplXpeF/sqQ3MGT3tgAYsZuLPU3YmGNY20Qqpj5mKGm5bBYibHHa/Jp4layQ0BI
vBFyMwSDSjCMorlzpvrJypJQr9cL2tQnbAffTCs5lNwSqagL+UbPeDSR1D4XNaxNkqF7WswTleB3
SWGfzJr53G/eSF0n8HC+W7RqZBCnV9YmgjYaVuDEti2B1rmx+yWOv6HVv1tzvWtL3k2edx+GZT21
fUHQQXZfEraIWVkGQPzuphhQRzfV0z06+y8K8HFOTevzVPnnCSCvLpYyQDS2wYIcBMIkhi9S5cOL
rLSo6GBdvBSrTE+j3t5IV+dO9N3XPEnvSAGALIDhRug1YmwSmJojnstZqOvLqxjEy1A1z6yz5Wfe
ToV9Y+mwAqOLK9EogxjLpN1RHHqxnPOStnc5ANIDgrhsPynnPs8+zHLBrpQP4DKdmvcCV7hkIfyK
XwBFWS+de4pIx48sWSYXtyaZ+JIucZD0rPPJneMI2kGDtHgOsN/5j9TWEqFeeNL/krCCaHcw5Nq9
pbz6a5M4zru+YW4lf0tEyN52nrxW7zW0GkY/RMQNE7lRaWW1M2s1MsIQdDTBphgHx1xAneNhvjdZ
T3YeVpar4brUEfcCQgp70PqdDFETDM6tfjCMJvCIOTnCotwyf9DiJ3eJBXkJGPxDJ6dyYA7KxmY5
mAxmFPvieMWnqRbiACwFuDnkeCL4/UZYNuNvIUr/Xwzyb8YWePHPxSDn9/a9/r0K5Jff/5t307H+
RtcyYqT/Un/ww78R/G6yO+mG80v6+3/JvtCF0GNkbN0MFumbHoKN37QfJhZQggRQkZj4L3UyQv8V
7Qdg8R+lH/z/N10KpXgGKpStK42ff39/ysi7+o9/M/6dhXOe1FzUDwRLmnee1gDJFTE945ku9w0q
3lBI2IdpXD57/oLCMIjVoSfVDvDXcU/Z0lwm/d0tO/iC6Ucrsdn5W2aWey6qbL9fy/Umrfptax6I
s0ffjI+LEsvO/PXBopHEM1T0J+qYxMoMtUlcAXUzaL3bOYJ5gZ8PrQJt3+jmyBKsKiccVvKfPD+1
whI9Wla+ripdd3VufiSK4KCYplpiru4HMtGyvPmO5FPfV0orWW8ERpn22dS7IZxSm+PTE07oL+YL
j+bvtlnZR78Q6U0rSXEZmrl8GfK6ulqDMR0xiR6Kh/yBZIjj6CeXtbokdk8uoX7y17u5SJ60EipE
oF2B/ULnoRcYs9Ykee30jc0BCAiq7z7GRLGcrfKAQ1WRC+LD5CIWW/3AU/b3iQUCPYrDaDAsTJ5b
pLgDkBXHUZJAhGnaThO5EyxZE2Cb2xE8Hbrm99wPuRe4hm7BmkiW30wWYKU0Q/AQKhGVi9H6CVPb
3yfrBrZplv1KajLllDSNope2IxIuja00Pj/4FpQH0QPgVTE8fk8iEPN3cjB17hV2zMBXz622j9fm
+zxJb7cmiOu7LB/OgyJCRLodMBvTzI79FZFArWfXahmWaGlI+fKN3gzjeeg+jWWf35MwLg6rtKma
4xZ7yebe2+EpfU2QzrBwlN/mEu6xyMtmPxI5y/iLaWqN5/LVRS8Z1aNR3ZqBy3Zqu7dyVnFQqzqH
ShrVxVqkiKq4+UbyBcoCJb7WJQZg9tIGPMQ3IyQhEup5Svdm6Tzz5WVhPSTJebQ3Vqpz5ZFm6Ufl
DHVYtiVbpU0q9uyo5hmwIjnIwv+M6brY29XYAEGZ4MkTTKW3LMN5XbL4QR9jbz+kCnmPjTjRWggz
H2sKMjrMuCPeAaTUJOhn7xNSmEjN20U+FfYdAmg30InM4f6s5xGy/eacDyRmDhUuOXMeXJx1HgRt
h56de7p9iUH1IZQJJUxNspyyduLrW5gpGg0/vwYzFmV5VztB33fzz9jP5mvlEhMajCuUNLr7JjIG
9l9P7Im92c8LZaYs9PHONGV6r/FFRlnRAy5pGrBC5qVhgR1rZ/rbyqZB1WFdGAJ8MZi+4iqF5J0t
grJWLxxtVSApLbpXoNguoI8BnpaU74Mpyv7OGCRAUu4h2szYYXZIYjE7NH2x53PY+kDXEmwW4UPu
oLPxsnI6kd8+hLrGXCKJK4nGpLFOEg4W+09LUpNVbdW5lo2+JU92IpnxlkCoZrP1xdUWnKEGpJ7t
cRfrpftSjLhfZGMI9NXZT2HjBhznZUI+ztvRJnVf960W2lpCkmlf2bdUcJLtGvthkkA+diuKfIOC
aWI8XO+gGs3bzWAR17IprVPv0w3vTJLTaEhWgZnUKFYjHB5xSSgFbEfQ4yymzREeSFVLwebG+a0L
ADkFVowWP3tfCCcKCgDiM5swn73Wq72n9/XRxAB8qqb1K02kNZkcPgEmM+HtmuwLvlGyZzzLaTZV
hTgysrl7smvT4HfPtodfdae/z9DdAmZ+/dXTx3/8m/jl0eEzhZguTy+6wf6sRsUZ0y1WXxN+Y91V
PjQrJ2Fj5nyt+gx0j2DFiE9//ZqbIPKPL+qQ081r+q6NctL684sWSwvoLKXxwOgYrB0oFZUCRf6B
yGwP6Abz86xbaCoeLc6ThYzvr19/y0X5w3smLQG/NA9lw8AI9+d2raIlmsSIY/0hr+dgCLYB+a9f
4O+ex8Q3gO/h9EcXaqMr5i/wu+ex0lAm9K2wHvoif9Oy/LWzSFiRo/VrvAba+n8cyYzm9I9vxGU5
5VwiXRa83C/BML97HTR8udChCB/q/mAoFHenVqKJS49//Xb+7vNCTk6ZFZ16CLp5yT9dI7FRxw1V
Jf4DUVhQEN8JK/3rF/gHn9fvX0D8KUpK0SxgdiYvMFjXfLjlNqaa979+iW0E+sN3jvLShGDgP9QV
Y+T741eC052E48z2HqaNbZrv7BWrjg0k/rNNv//1S/2Dj8unytGzXSEA28R29f/uW+HjKol0MPyH
zvpP0s6kOW5jzaK/CBFAYt7WgBrIKg6iKEobhEhRSIyZGBLTr+9T3Zv35G47XrQj7IXDFskikPkN
9557npokFv+gIP/rn++g9b2VoYiOPfJ//v3PF2nb1T1r1UdELQ1IfO8fnt6/flROSMcNbMT2HWAj
f1ST2sHRz1ZVPQHeqockloktD9iWJ2f/9x/UX3/tuB5iYi8dfhrfvmm0//WDKnh/VpONxVN0m+dY
/Zc4X753U/T+91/mr28JOXq8JwFXOdyVGzv9X79MGBsCIlyZP4nh2V1fs2zYOOaD/KT/8HMjVVP4
5KLzK3F8otn++HHwe64KV371KPWlqh7GWye8WdJtb/0DcvXPz40v5IOJCQleChCM/je/718esMVn
rEDURv4YVsDYq59W/oXZwd9/aH9wtUISD/0Yhd7tGY54Y5w/fpoRe2DKM5g9NsW4sQ0cbM7L+Cmv
7ht7PMMvZccLDiB9/fuv++fDjYj91i1xgPLqkI/9x5eVzaTnMvCKRwaa6WfD3vTv//w/GLC3n4u6
MrJhuQnC5SF8/PvTkOMBX1ZZFI8zzFeWQaO6dC4yPhQJSMPt1OzrBQVfPyoYEToetmNguz+E4QDH
tvYm7AkuJeb2LVNdn1lCPZ4WO/hkAZM/5orVFJ7R8NC4drh3RixjkUUJ0UvM3QU37W2aRIG8Bl25
0WXk7vvYT5G6k6o7ev2aBHXqH5Xw/yno7q+PzO2n9thJCmQ8fvjHO1CyZYh0G+aPyj7CwY3V1Sn/
x1H2f15G/8tvji/BOxsJJwRT9McJW6m4c6cgKx7xLdLRjNu//8X9+Rbze/MF1bqATMSD4f5xCek2
rrFm8SGrAtndb8v8HkCA3iYwf/91/vpjhLTsni1IjANW9ycqvK+LWcZTax7xFG+il1BZ/88v8Mfx
7UXCqpzbF5htLA9Yn3d//wNwuN2e4X+97DBeCd4gwV+Oy1X0R/2Bob2wM6sNH8JSMD5tGhR5YZkf
B1HMTP5h6lTU9GjzwYUM3DGHCUYMQEvJuCyMpxCNV1ZeaKvRyI574nLTzTrGeaJzInPROzzGaWzO
smJdnQST+A4YBC/TTLG1a/PcO3WEi9yH9KqMFiZxtfOC8aqpl22HwWCX4TO4y9oixPZleiVOPv7o
fcOHcoUbW7/IONeHZZpJxJFu9ntu5/qwNrogeMjVct/5Iy1+Ec1Jx5CQBS2xTJnVfWXCjTihr/us
QX/P/nUbq3WCLIkSze1rTfUuh10Q6e+aVJ7DqEW91dyBzBKRQbGGrndl1rHymTHobmwOWeguQ/qN
XR+LyXhpwUZ58tJXLYMVd1QPER7T5/Cm/mqaPvoRlERXIU9I5X0Qre1Xr53bi0RFdw6DrNubvol3
7N6rJBfSe0e4Js6R34CBRgWDnTgKf/XpwHarD21Mt5O9Z//P/oUl9f7GGThFEQ2JlSFa6yIiBvPy
5p0evzNR9IDRGEw7FXLcapHtoctNxHZGPttCv2USGRVRqwFy86bYglxA+9xn1g7VAJoF4c5jwu6V
Tyr19MXuEbMMwdhu55tmht4s2Ay1jC+q8tZrm49NMvjsG02N4SfrlvbYZlofDHtZ+lM0agx6DGyH
Uu4d7SJiI2HTwD9leQQfMry0Xlmd2kowR4iq6MnB/BZsilkUx7UZXp3B7ratVZQJqv52Iywb8RFp
HSenLuI7Aqu8e6ebkI4Hk8/+xF/PlHTxwU9lngRjpVlz2BG9eYz2E8hE5H0iTbnQWi7Y05HsVXap
ngNC63lkjPd5W7p5exl15rOv17cmgmA2RyRcLahE7teUBWA1xuuzcuP2ztTN9Dsz0fvIIHgLjCdI
oD2i8JZ6TvigrYdhWNancgIqE2WBPDpNXO4jNbsPUYBCNKMheGC8EpyKsHcTqSA94B+nR8xad9f4
/G9xnb3GczYmC3IDdo/kRpFjVP8m+gX0iT+xDDbhhENrDvAlkOu0Oh0wU1sCd6kXMCRQcdj3Ao8P
Bs9P+sIbTw2P7/Ns5jrH5N27T91IxIJtIlCsls+aBk/IliGE3lerT7EXRtYG8WO46Ref5IZM/Ow8
p9k3LsgiJIhIxG1A+AgniJ2wivrApC/7DMeq27gKQ4kfIScOS/hIa97+jNi7IHSxn1SwNjvCS4aT
zIy6WvPYnkpPjvsoW/xjGUfxiS50ue8wpCetdtwTZJeM/ziwd44i92ntboqYBU0uLjZ8P40b1lsu
vOkubsNuszi4N52sQzTbVUgANPMLreptEUAbD4cF1UPvBTtyMaHVMmb8WQdfmZhcaQkQhQN1uA8o
qO5LVzOqYtOZZPwGN1FxWy+/RCwJ4xrfzoxwDIU82j23/EV59GVwg8HixFTeD3Z08OL68euEh3PT
NKlz8qSqEtlHxcOay/SY1x1Outs+G0Uhkr2pkKeOue2xBltyqJZ2uBhY/aTNuWqHMyBig06E38Ya
wBh02nwstZPvpnSIHpkAMaTyADBpdwh3eR+4l8Wai5M7KMh72K+OprLi/VSBemQFKYEvd+MObisa
sjmf9R7okv88qxLPyWIuS2aDxRg4ycgDt39agd/fkfvY7zXH7KGTyAypbkN2l2QmcBOgGg9w2ldV
rRMBTjKxmbCxJinVozMxlqtztzo2iCcv4+iviWzbX2uh4/u4sKwz4DcmDDmUOuUoVk8qfTN+/GOp
7O9Tg2UmyHWE1CXPE39k+9bMzYcgoH27wiPcTmS7H/yyKt/npe6Pc1OrJ6edxs/VJo8Ut4UntnZg
xpdRw83iWIQC0KflNdSOfsgUvdJUFjmBYywGTaj3oBmwAS7WF39yxmOTZWhGjZ+fmBeBMbuNbo0s
4oPEAoH/RbGSYvNyXbscUSu+yq1prfh7zvYae1pWn0gB1Ef4W9l3Zx5C5AAoOlJhiscpgDaf67Td
usuMZ8TPzHWZIKHN2oM/3gqJDkYXLWE5OnyZdEAWh0r7Yy9u1yCOhGmLOY/xOhu0NwIUfRAD0JU4
7rkfbmiyDzfgE6ts1t026Lsv0Mgi4K/VkjMOTGEjtLN9HapHxSiqYJobTh99Hdov5crMB5iNd2Do
+4wCfk1cwZLNkQg2HDl9NspFVNM08bkrarKQmFBfPENUT0ZJdvN9MYEv5KeO8YjlwYpJIm3sIy4Y
gagI6xoXaf44h+67Aiz5S4yIz13WtA84ZtR70a/IMSQ4rZ2FxfEaFi5Jko1fHWp37E+LFIQFOFNx
N0c2H52hjjCq+DCzh+i56x3X3wHMKZHCQ4xCJ1Fkh3JccrHhJm93Nrz1Qw278nGJR1aaTW8D5qHG
uKLskeTVYmHoh6jdtHGHz65XRYJ/8INZ3kKoUSvOheV9mzrlXJTK3m1+iFu6HNPshWl2g4S4qzHI
Nj03ZOrewDuMt9sc1svcaAUDKw2GpwZQ96YbfPvq5AN7dxvivh35uJz6tUZC7xmNmQUkytmSeFv7
ObQeEaQgTB7t/mmuDHkwWH2ufcO9HkVlv5OenSW9gcLpumm9R6Kfv010GcibGOWq7iZT9cUPexmy
OztQ0bZl5bDPU+UkDr3PZhwJRsDu3u3HvvhdAJT7KX3nc7r9PeEp58EZzhJ/p9l2VhRf/Gz6WQSs
hBwZYtyKRHWcu7b6ZLnlUFeAk2LS9sHO9ufNiPFzpEtOjBcZvFW2eFmClLW33yycfYgwAfyQttKk
44RiEvHG6IEND4eIdXcs7e2Ua5L+ogVIUivQGgOd2qEco9zox+XRVPbPTCnUnhK/gOOun56PRp9h
HnpFz0Lab+PAuiMBJkfayJZjCsZ3t0IiiTaAw2OQFv3yYLgyrXG6BlWGQWDh8l3Q5DTwb1V0iMfg
YcoWrNOgB2xv33mvXfYWkV6UOxFa4wnx8jR684O3MJdMjf5t1fBgLWtgunsz3DhugFNATndUHgp2
XRDRPQdis6jJ7PrSJr4gQAsYBWQdePHQ7v2wsC4FLc+uXdrmSF1cXhQnz5V1Gqr6hXnsuCLaICQg
hZC1BO13dgo2pZXvdAfTZdNhjNN8R0OQ7eoCU6uJBTQ8FzOmX9o/GqesjkuB9N/kQXt2S9cg32Dp
3w6Bzc2JW4A1Jcy5fImSavbXg7fipZorOSZ5FXy4xYBgAzYk96HBxJ1OQJxQo361YsanGlfACdy+
OZUd9jmbRRhS1Di+l1Z47eKKWINmtV6zavH2hjXOa+5U7Bkb9pmA8Txm50VTyLOJApd1xRLwrc3z
Oauddtu2XvS8RIzxhWuhNKyI+VDe8AEONr2fzOpd8sr7GTiUX3ntzBsgVRQJeZepYx5V5DzhhN+t
2tM7pC0lEjDjH7M6GN4xVqfXWUTtvVw0qK9aO8+gpnAtcvZz6cpTMasnnjhvZyMzfSiisYROTR0b
zOorWj0emx6Zz1RY3anp3G9EJnqYTet536XNL4j1wz6IkXZIRk+HSLAx23QQVHdkKy8PVRuwm/II
F7F1DsRzwqHlqFn2BAS04rUnUg7u4E1ozY6nY3qk0jspAJDxnpk+Kd2x201jlz4G1ThdxgzqKgfd
cgT+bx1Tv+gSryUwlMpQJY7ODc9vlSNKL9LhAo4p27idDk5gbkQMz61pQlSYcfvc967/UTckM9Ta
Iy+s0ealXmyPW7MdD3WooxfFs4JoFkX1FmSk4Zco/JPqbSJ1aJnOA/PEQ9/zGrYoG8+OHYFmQ44H
C8jfqkxIrhgpQfO6WUKV4O+BpVmblLDqrQckcIep+pjC9tnmufLwsSt9AZrCGxuY/bj01wqb6ZLK
kdVfmydoxN9LJjk4KPRyzFT26YNRvcRY3k+DkvFJ5r68op0vSeFtsBV01JI4nKxE1g2ak1KQ0qB7
UrDXSCI4LMT6BSph+5CmI1uudYkJijCejScyzj7cFUQaUCmNG1yyz9VpcawWZ3zPG3e9BDYpC6K0
zbGtmuUxcuXyWjS5OLfruKDUX0nxzZb2YqWWf+oWr73Tyxi/VQg3v1qWM0JDg6AKeM8qkRoH44G1
e4i3yX32JRRJFrLzDXzrl8+uo48dJbpmYuUzA9jQhqkDpZs8+5GLrhk5Gk1wk76NrMISzk9Qc26P
urhPXcz5GI+wf+EUWMFXDXJJE22vX2jHAhbeC9nTChcW291YHpeUTeWaO9PPhmAn0JVZ/7CS4bFx
iSk45Q79Mg68j6xFy1SQGjhHaB3TqQyOyHb9y4j3/RkHp3cK0jY7eD33F4VqcfV8b77iqfcSx52/
5z2Lw4bqEp4YLqE46PR+XZkHjI6UW2xpFIQlikgQUcF5yk1PHgOFqb2E7qUbnN9BgWacjKvpEFhr
hBPbqZOOM3NHs/6UO9l0kpEktLWaurvAnstk7Mke42zDN4ccYEsnLK+qCbonWIzu2Wkaf78EaFIF
3oRd1VfNsdP8/tpihpkqYfmx0kSuszJMwxao4u9a5p9A6LBLa98/1laUsuKLfwx1O0K99b4FyBaO
7UKSoV3G/Z1wc0nzGb/SbrHfxwS7GwcZ4xsd8Q2jOQNd26gttnIP+C5Ve+ChlCyEpbeeIAcXsAEn
AZp+SBu5s8PqjmEtc2zWPgHShPXFQgrPbJa7OsNTdinikSFk78fnsfaDr15ORLGfuf4hjxEVea2a
jqkJ9LYo+/gAA4Rsy9XC0Gws/+s8EOzd5FhvkMj9QnJQbjXCwPu6qN6X1O9OY4mT3l3T+WFos/lg
l9OnCU18XUh22hUsGTgjMQtnNf5n2XHYS6tokKaF8bEW3bTPeJ+3/RLqQ0RawpdBetF5NKH3Ni1u
iItL+N9FbKITLu8aYZ3M+Mjn8qOdrdtjUf/wRnfmvHKvvCfBvapEmWB5H/Zi8H381y6sHBW4uw7L
FVhG5eEvhndoFPZdE9HI4e9J6UtzyIXEOWwzMKTsjDlixEQTPQ9kLHvh2m/n1KBBH4fPVJG2XWoy
DHub58HDub7vTWzu0slkx9jBlm6yoDirbCJxCXaqx5rBUk5/svFPHnkxMOJ6JzQC/oNblvWLBeNv
qwf9WsZY7L2GwCydgr9E1o+iVKBFNw6YaHIRSG+xeu+kC+fNkxkTA0q4JLYxOa74wNGPygCogT1d
NJNNbirxVnadtbeRILNudqcDU36RML9mph4qMR8Yh5E8rhoQm1jYFRYVYg1QImINdzCWGyyM6No5
7ZzqVqlKhPMUqu3eXVELO5PtX/N+4ABXZOGsI4Z3X2TWibiX326Pon/pcF534HX3PRhBpHQkdJWj
R7DazQAWtj1g4GlpT9a09IdeTc2xNio7Bu0YJaMHAb6Ox+HCj9Ds29mrLp6cnPs5nYefReF8Rykw
bKN5KPa+1yy7DEFtUniGqkGG3oHIZVr3NFuOTLHo3nOQ2DzG9X3cS/2iskI9sBv+rRyaJ4JszDYY
0TsNE3oWoo+bI99nvK1LQaHCCHU/Tqq7Cg0HgGyI/jHv+vJu8sx7yF8cb0xQKpGXD/Qx+DLHKLvm
y1pSEFmLd2rLUiWNNcXHUvfqLhuY/E8DSiqoyAMpfngrQ1GHb3Fmi5+wXZZ9h3pxs/Y3yErrhkdd
8GIWEhvyZoAuew83BwTiLWu35WDeeHr8GjkF9t+2GHd9N4hj1i/givmUHlhW8B6gIT9AIXee9BCh
lFl7mwIzxWwbFAplMwnvWWriZBzQTHsh2FJGnPpQrMYcgwy/Pw6i72A9cSsxF3uEfTvv47x1EyLS
eeRQ3zwUfj4eFJibQ+bcrip6uyTMO2ePnCKm2w3ATbfB29h16ijQ32xqeheIgIt8ypCDn1z0KRcU
Nj1J9lN7WmcRIBWB3R4RFXoQEtkD3oDylFZAQOB1lzuzCA8Fx43u4LHHUbXRe55JTsWhdhLictak
iXT3a4I28MUKOzTfPKgbVtlcpPltiEy7OG1hQSarZMQxHaSld1xm+bbvuT4M8WNTbzyE6pW4ByPf
bpvQYQigM+w9XdY0dzUkFswNzlspW3ubFSmmsXbAWTKtihAWC+aJJK9OCrzqAXqPe4Fx/xxKtz5g
6ez2sIz1vYiGfhPjDjioHp+57wXqslbAIAcgq9s2KJ1HidzpOGXc66sF8CAr6xMHrUkUsuoE0/ty
LrySme6QUkdkQ4UuOkqPY3brFXFCEpPnW29uhbO+DqGCk0Q/nxE4qXPeW+KllZzNq5Uhgopgr2Op
eGd4bjOBWa1NFk60CLVGFb6Kwk8iZmOImEuMIV5ZbIcJN1t3Qwi3efdqV+i2Fvqp/QJCdWOxxD5l
buwQQdmhZYV4tlh62pRUUBvH0wt0NayCtJGEFija94qu+Fu9ivkervJLEDIexL9gb3U2QSFN0RZl
6PGpM3oGU2v74VXMDlgbh/vJxqTcFGv3eJvxY8iNuKZFuHxOciDlrrVZYbqKtOEcOvWxRGm/a73W
+pbSMdyjJG52eUn0FuW1DS7J9pKOWd1zUT7azV1ZeNZ7VM8gGrw+3nd5yWfr6ODKIJOAAodfruda
sNidskwsorYOfWzC01yH5sWXmJfj3IYik9veoYe4m2A6HLclnG5+cnISZzEsGxeezi52Rbsd+5Cn
IzD53aRCi6QyGETYGTtgcGjQusrpvpi2gQ5sehTt4NvNRQEq3YmydLeWpcQra5hxk4cUgjcLb8Z6
ofEZl9b5Pq1RIMVqUw5gb2ar/9ZhVt4N09rC9lY4x8TUYX9hcALKqvtVatxBqVO0D0LRzoa1mA7R
mr8WazrcoeTrNgpLNpzZdFZM6bH17kKGuNjiKHU8XGVfPa8Rv73UjgaelDjbzKmFLiti7Db4yr6S
TP8TSEZwaIvJYTCFHaKFA7bz5yW6c6Z13QkOvEMhijGZbmgVxq72preWMnGjpryfC/Ehg8pFqOq7
y2bBAYxGbq2gKuEh0g+dabLvpiSm0fhUWdCdXPwYHdZXcN2PLi0jnXLlPPVFQOpbFzIvY4iQ7TIo
OYStzv7dkAfTFdlUn3SqX78Bx14fBlvDmLLACSJP1N/akXzFyOn0CyaxjYewIEVAwb6Cy8b18+pn
VNji5EBiJ4+HmsJNy/GYytXa+cTT/Yji2v5Nm/jdL9Ppyv7N/gEYuHgtAmUsrqwxPgfAozZChPIZ
t697sCb7xXPgnMDaCDlDosSJe/fKg/fq9ioiYXMy9YtttAZ2rDHAmXUF0gb57FC17Fh3CgAjyZca
6pdleFbqQjHW7kL/gS7zFwcinCg3d7bNPDyzQ5THipuA4S5lwyjYjI+K8VjgEjCJ/w40x4AIvUOz
T0+McwLranlf9eKXPeUVGaM0FkWbjg8d/HuuWrKnJW4Awp49IjXa6R35SbCXfi0PxnWINNGVY90v
LB8Aret51/OkPJKzjb2j90d6aWYAjpdTUxWde1/by/jTWbmXSy/z38MAsyk1yjg/5F1g7bUrxRlk
HgOOykIaCw6Mfbsqum0tOfedJbZ/rzVkVon/5FmUVfElb2X7NfD84eKWNaS62h53Th8P3wd29YI8
jOqH5WCfsophPEm7devNNM890JtUcjvl5n1wKlgjRQ62CF831snJjc+cSNW2DDsJnq7UZ3c1w93E
/bhti5UoeCjqF7WwEe6d4SiCNYcDXsR7mrGO4RQ+2w2UoGWrtHDv9Kj7A7YwIvdcrI8qxAhTN12x
NZlY5l1cTctXA2YW4lPLgLYLpT4hHUe9HA2gdHPqNCws5CSqLvq0FpAdgUpvdzQ9l7j9A2qtdYgB
Ke3FzfqpS/2DBBjn6Iji1+yW65kN4dscr69RoX6Fls2o2khytbczkS0oIztffY1MfEOV2MOBR7U6
WBbKZCJG+xmqv+29tpbj/SpaseS7ISOMNy2lS/nA/ErlQc2lX2b3ZCG6T+C4a/ZbBKhEwWaZzAUI
sz7YegUr4ALuaecCGbaoAWVZYYRKqUQu3YPEpifiebnhFTJ3IOd3Xg4Dv6JDAOb6uyzc4n7BTXUt
e1Y0jYOMM4ccs3PZEV6Zcqx6XwZj1uwjtpC7MlY1O7vY+qYCcIMMnL1bYES7FZnqkpwVcjI6oB+k
tNedR8gZVHQp71JEgGdbZtlRpkxQjImI9MjDcqsmh7VLU/JEsg+BcirHo24XGhmvLp9pyBC9tqBY
5jiYjr5DFe2l4kY38eAcDmkGX2RcWc1zBphq1TvAlezmFrUe69ElSXUSVP2Zhxcri6Cwkz6xMWUa
7Ig7WpPZjTDD/krrJ5BPELAWbnLJ7M1tSQ2u4+53bsWrxtXsCSbcAvN2d6vX4AIQ+FKtP722s38x
5LYH/ryl+zJ2TbQ3JpuBZlXYMktgNGSY4Ie0ZXcZ0ooF1DKJnRUhhQv7ENvQTFimh3ef+o8p+dxj
8FGBgNJYoHq9FWl9XHe7PGN0Qcio3tqarZM9LD/JiKXNrlcIH7cTPo82JcrV7WCW9+nGK+s6sj/y
MfvCvee9pjcjAfPX8hufuvMRtzc6XNeiWCjdnH6tAK4GkGXD0f5Rwdl4dNky7euZGL0yJmRuMbH/
Vg71/Gr1/tDCGWAGG2cEA/VjrzdY4vtNOzBCDsvgze8VzLaG7jkOMrlrxSjuwMGUmyq3ClY3IctI
GiJgG0NIlV5oIp9sFjo/SQlpoc0riyzcwS5B8JXzjynlBYeRoYZT3AcjJPapdOHUzOXVuCMSYgoH
LcBB2Q4RwyKahqOVrsQ8NWY8Eh6TnW8oYugloXhbKse3N4UkC07F4fRgWu3vcFHKuyBz7R8W2Pth
6/epSvxmxo8bTO4OXhH2PvqXl5D2aSuzOrpbyEvFMuwAFOt4kgtY9bslIPWhSyHe0UT0GyOn4lzb
WrB4RHpPdsWEC9INk8HDIm1Najjw3cyHxTJREtip/a27mXdtO/XOxeLpLxVM4ZesJugHHAQIggxk
F86u93TGYtUHTb29aXd3yJTHO6n7JimcoUZdn8uztXr8PgpB0RSyuYaPZTp/2IWkBL1YS1X8YjMY
vcvUK6gB5vG31rmCYoSrD6xb+aVY0vhIPET+PpclU3xCGw4M3CaaSJyna6rLl5BN6TNLRlaqo4WR
YBMrB8ZPOdoPRqTcA/aIGt9d8+WJeTirWrs3An5lntPRT7QFY4f5xYQwmMYF7puvW8IwXHsfMfsw
e8dylztGg+uOSDWWdsZbEt+FWoRI+WG2tI/Rxf1Vh41Npcj8enKb4c5d6+K0MtllDaVu4hvL/7CB
CuNGDm3Ggv77Ulpg8uW0wnSs7U9J3b+ZFivbukKFCXjSzWrDJRunGzIo2Iy1kHSrMyaewWL4o7IU
ZisPznOJCe8XkzljbuSu/JGlIjJ9XpfDaBR6mba65XZ3Rm5hBxJC6QJwq1jqMYZfbTIZGJM7CtM+
n3b/1LSjqDeREY+5DYeAcvphpOx58mncWhQ41XhISQtJVoFQhCLY3gvbbU8KFsTe6Y7C8u+wTnLt
Twsviqz1sgtcu9+v1VAzHA2dFtsKO4v7vBGc2K3EdmlS9csLGaPPi+XeBUoE3+U4F1gNqp6y41a9
UaQkLAJY2IWZvWdBHJ8HhxShkVWTDDoM6J4hmUZ3HCc6hseE/XHboFPMM151T7nigd2E+F7Tdvm7
bqV472cGKOw5kA5Ufu512yCalleth/4oHI+hQ2Dn6QFiLCP7zrGuZW4QYoXwAKwB7P8U4LMhXYzP
InWX4eB3Q/V7dLz0Le3F+lQUefAalylTqyKzmDuScxxU4fPkFl6/pfTs/0G89r/IQjECOLbPG+ux
uPhTSNjaXmYPftY+5qG4hGyFzZzvfVPf+e3y4LnN1yFLf9ioEJQe938vbPurMu8meSaTUMBTRtH7
hzR0jOEA4PHMHuV2Jelt+g9V7kiqsXlg1kPrypbO+0M0J3OHXb4/pg8Ox49hCHz+T7/9GDmejc03
Bg8V/EUfOTf2ZCqRPthzdSnjcTdYY/L3X0Lcvsd/Ff7dRLP/bQRwQtwA/H7+XdxammXxs6Brr8LJ
HOZKVnAbJw4TkNcB300ALwE93LrPPHIlBFt/qBZ2udMN/bJV9NWnGaOVlnWU9nnMjL+PgS0cZw/X
rrAz86iQqvygIGALECoqmH94um4azr98++RO3kDbLhTrP779StidnsO6vbJG3IzNQz8d8hAQcPRq
86KCQt/0sv8HueT/fCj//lVvUmcGERhS7PAv4GzbIjeESe9wzYK+w98UMjAtHeopJBbr9A66H3iT
5+ltU7D5wlx/+4QQn20oOhi7rVTwq47nFyZP/jFnNH+7P6fX1A3xrGmsTkbc5siYNb5IBiiJ5WTV
0fZ9n61GMdQn1CRBQuLmer/Q8G39gfqN/ajZrbXDfikGEEmXvGuEFW/ZPL+OwsDlDBy942e1UF90
4VFBYGOwwRjEyhj1N13zNZ1D4EgTjkuVSYH/2EF/RCHIAYg38JA2K5o53aR7AgSHuzAfFECYurwO
vCBfFmO6awisates7Us5p8NDDhzrrnERW0UnR6dIm2bQYCmanqPWM374SX9QTcQbI9oe4rKF9iyb
h12HdGMHdi06iag7UyRTt0v4dmfLqz55VqMnOUbs74NxJbu5bk+hE09vOfsIZtBjECbL4oBHyugG
F496fTMWmMugrZMk4JPrFZCGMwm3SvqGSVLr9/0XAjXnZB7G4kqC9/ikdQZvEi7Eelo6eswGa9fe
ncHgxETcaxaiTv6CQdLfw2EjJIWltwja4LTeRE4LTt5znTrBsJmbEJdnCou/5L+5yGrhfKWLoQjI
Z0A6ZVWdLNJAnnulDVklzrh3lUapWPfpZxRUcj91D07rwQLE1oRzfoGlti3yGsulPanHhQnjpwga
5tEzqzW9KW+k7XRFcNr3QXhCqrPcZ0IQitTAp9FWzBAJGiocztsIJqJIv4sD8wu3g/sUF6E+9eFK
ae9YRIisqjqthJph6YjrA1071chS9lgQUxusregrgAxq2dt9y0o8aolM6wHueMlCBgL4E782dwNz
y50zEHS9wVsJKMlEC3uEYP0YLf5dw/NXbuR0SxcMQXUmZlVUxFKT0UZGoHlDH87tSXLLYSgXdec3
ww+WJ/nXTI3MeUpETngrsms72JBTii6/tKHP9N8a7d06DbhppAJq4hcuaAo8Nk/a+r7034YtabXw
FageD3Mn5dfI1Y9Wp+5z2p+xTutLvhqkgbKCgbJTrw101B9dkZVfspZYxDXO5Ek75B4ahwTneNLR
PbUDwz2+A4LQ0opYGsDzwV2+DHrvsQ//ptAkfm1c6p+1P3bO1LH9Kxpnn+MpYFkUzk92yDova9Lv
3TJ/pL2r360uSreFc1smMqqMrhaiEmSkvsvWD+hay66Y4Da7OjErns52KBcWV4a2v28M4BYcZ4eu
NSAPRU+W4r7qdkQVim/RiLa09qgLNpQp+BKAC7Lfji2fJWUMQYe1DsFF45Kds8D6paHZHnCifmYI
jHZET8V7voX0N0IancxWBrHLArkhFvzZS9j+XkZaz0D+F2lvttw2skXbfhEigESieyXBRqQ6qrEl
vSBkyUYPJPrm6+9AnXtil2iHGRXnrXbsKoHoEivXmnNMhwZ3uGhSM93ZZ0p5fg/u4CD4wnCrYxtx
nCGeXMFGfLDHd5vq7dOoQ3EIU3CMzMXkjRZ59VGzp2Izm7K6Dsqh36hm8K7LJmNz71XNarBwUE5C
g9gbY+jMpaJf3M6gIf7+nTyrJDz4ofjzLIIXmDTi/DqrJIgJBtSR4HDiaaqA3gQXvAqX/v65xF+o
EgIhfz/LTh7NLnXB97dYKf71xfJQ9mPyX+yFfCWoxM6+k7EXNEFCIXNPMO2xjcKdJbtD1jvL6KIA
kU8oOsv836/Zn44pXV0HcIGPivrra2kx10NAcFpr3AvCV8cNerT5Tg+K+DGUyvnRunbzDPANFica
//jCsb+6V7CHUcos7g/JiFJ6pnPmSNNJsnHJofNuCc6Lh42ebdv0QnG5/Pz/XdLlEKbuisUeJGyM
Vf/Yhv7lqSo6lnhYR94tLv7xs55JCN50l+qzSwdZnpt/HWTOM/JbTQ5CBG9W+Yzv4SVbyYWK5tJR
zp5u+kdZkuaDd8vWZx5uA7EmzDvt/pMLkQvmubgoJVeM3CJT6GfPIIK1mbDoKOZjG3fbcByqW5ie
4YUn/fxcCFUR+ChNiQWV8uz8zjepAeBGr+Z7hsyh381TukvjGmgj8oiDRrTkhSftawXqGijpHax7
izuZd4sy9OsdMobQchl35EDJv6NCn4cXr6H3eC+alyAukH9e8qN9PUEH2yMWSPhYy8FcC7fo1wOm
7RwZ01QIBt0RoQOrJe0xRpCo/bcl6bfjnLmzBlxC9B5KcSPn3r2LZ3faaGUavP19kbh0NmeXr3Oz
EuE0Z6MAXkR08j40VOzddOEuna+vwrVQM5mEaqFxQk+6/Ix/vUdjbFaZqqPmMbYy3PLV2qjdC4/3
2Zmwx3T48waOsiXbx7DE10NgxQnMSM+CR+bsdIZpjk4OLeQLq87XhW3ZSbOcCnzorD0E2suzEylk
pBHDWpYPrfAXJYrjE8Dz91uyPED/W9iWQ5gkAmETtZHhcpfPVgN81RK06Vg9BFRlsUnuTnQgLzXh
nwbL+Y83hoNJYDR4xfEaLt7+r1fNrLpMuqorH8Qbw/X6+e+ncn7b+essAhhS2QHojrTOlhxtMFsP
ymn+kOtXbJH0/9YA4Erhd9WB++CpwXvqnq3OljVKmBSW9tAP3io+4eG4cHV+v9uO4E2HCcjdQAx5
9q5X8ZD1MjCsh+2UftMjE8VN8d+c9MyIYUsBCCKkylqqhLPXPGJ+YsL6qU8OMTAgS3v8bWxD/uN9
EDxSeEXM5Uzolpw9UlWSS9lncXNyd3ayoWv///bnz16KxktloC1/3oT1tYvE9u9//vzNBjhBH4Z7
TQFosuSeXaKxIg5FF4M66dawadGA9Tpug285mvu/H+gfK/GXV08skioM7jyxtKu8sweqUIVo0jk1
T3ZG6nsswO5amB6tFk1q2eV3i8yQMcKxafD+AfifveEbrqj/1nfikQBJSSoYKw1rpXveVEmVtPKm
GvuHcB9ogDn/61uz/HlWL17HBUtw3hA0tCpCN2X1D0Kf3y1lvUBC+vt1/O215wgWX2VoWiQukm/4
dVHJjKYKe+F2D6kz7l81Jgt///vLDf9ym/553/lC8izLpdb8+vfHYUS+zLL1mKnK19r0yPDMx060
Brxz1aTlJtQYtf39mGd91N8KjXPkBYrhJBpEkUPTgn7dyOS69iABT9FnOjRIDxXTKgRrBw1Uaa66
04XDL9fsf+f8fw+PD97lJRDOucsZwl2LADJkCljVcLCrl25G5I/Opo9j8hr7wKb3gpGNdLKD3SVP
GoOlCz/hT6UWyziVPSsuJJizWiFOa9NoGWKdyHS5HbX2BiI+GhEx/3LL+YVqBRJs9D6O9U1JlIZF
WtCK8StqmOQ9geleJ4tI1QD36a4NUR8RBF9Yh/74Aw06gsKkzNXPqWodBPtiwklwynJe4XmJ0fY8
Il1QVBWYmGC9+rXdfuDXuFB7/PHhYEBnLEu5Qazo2QLbqMZIZZLlpxT7VjMxGSBrjE7sJreeecPM
/s1trrXxwkJxtl79n4fi34c9W3gnZjsRcfL5KZAjPaV91f8YhzdSrK3I8+PxJSCjJmvuUOrgQ40u
vOXe19fw96OffR1BppRY3PKcRG1mqdhjj5lTkaae46Sy8x+9jWm3DQu6BBHeCbQJHwx3f2a9/Whl
DuBffVvBRlWYuFiFriQ5I6vRUPglqo8hWviNkX5v0Z3bGl2xUQPHqOf83l0kHHQzd8Do1nxR3e3U
d78IxSETD4jroiQfaMUaBdYgzd4kBQ70xccUjQDX5vkF08vRTZEcuYPC09n4eRltJ7KqTZMHJmQV
GcS47wJFp9jMnrMgfLIL/T5ICfto+M8wHiFfmnxDFQe3MjZyqh4H29t6JaqSsXDn1ZATN6X6CAIW
szmJjXgdWDnNOyPxq1Lsalv87Cv5jtcL6+vQbmqCK2raazG6VIQviK7D8KkiomydNOK70YRHx/2Z
MuSnWfvNlouYt+uJRuR1HxBersPBQG/VX08l/FVtuC6SagMmVa57PN6qCR8uLARfP8j//41nnkP9
RaEqzt8z1gF6k3QTT7rt3jNCBmnmjQodk3YYQ7GLJjxSOf4me96ZyXw0xuA5iskSR5bAsO296LQT
DpdLK+Sy6n9dIZG6Mm36p1qDFnK2PJklA+lYluqUVp8WG0Duk0S/ohnPVbL1kFNo03vbPxG5iNJ5
d+GS/P4uIHtiuGaxu7aXf/r6SdJR0/X2lFKj9FpxnBGDbU1N1NBA5YxQddR/1Uihfsxei/nDqdUd
KR8/EFdEh9nQ9Y1G9NiBqIn2rgaYuuLz1R4ks4etPqTd599/q7nAmc4vlC0plwHRUJSfwyYIWBtR
aFrlqfau4v4zLr+7RHN7XoLe4B68q590NwR6oV1dldWt6eg/auiH1lxc1+NdABEFw41vuu9FisKv
+DWOPJhazbuLjTpjtghaIjSvR3Cyo57ee8nt33//spae/3wm0q613GuaP2drbQy/n5HapE6zbI/E
4d2ncQXTnYHuhQXuD6s6dZJBgcGYETjHeSEG79GoBZrBU0HAyzKsiT5R7mR78LOfYzHmd7EnR6It
0AEgScdmEI/yQu37h+fKZQ1jg0YlRZvrrJSyiX4Zgq5Rp7j6Ng3WQ5GTrob6CZm5l31IPbvwkf/9
E8op8/2kcWMxWHPPXiJND0vdSrm4IamzH3Ig2YEnONuEThvtrXIUz3laF2huDRwPLdKGv9/bP56u
Sd1LHiqzuHMik6Z3qAarQrGTIDFxmW2uwrJ4iNs8JyZOv5Jh4XfE4f79qF/r1WU946SlZ9Gg5Y0w
xdlJN3oUMCdZLnIE3LShQ+GM/71C+HKMf17Kf3VAYicgAKhv1UmKnYeUop0IDbS+IWPGUDf6vbcp
SIqZuuLCA/SHt4UuqUkrTpo0rs7rRkUMAVRilytqeE+9a6A2659nNHh/v4TG78ehHLdp0zMkpd98
3verYtTVonDqU2NYd01QPGslkZ1Yj0O6Pvh8fABPT/A2rlpJ3tYwU0HXoFZx6Hq5ehhS48KTtCy4
X1eJr79nedL+db2zQeUTsUg1Fdmd1bA68eQgt15pTU100NPfz/73D+JyMIcRJo0CfGpnS9IIlWjG
F4clLY5BkqNv79qr2c336O0v7EP+cCgDwA+Nx6UNqZ+3veOJ9W9CyXbq4uTRtkrvlBL2vA0T8Ssk
ieLCVfzDXeVoDnnYjPcX2O/XqwgzuDOSvl2ORrGlmq3uFAS9XVh0fn/r2YrSt6NDraO0+E3I4WET
bKOxOSkL/HzevTsABCzTZRVIN0nbXGNRufBa/P7KL4cEtLS89PSqz155baqdbCQL6JTO0NzxJWpH
vdKG739/Lv54FPCFbJp03f1t02Z6o5ZjGaYxoopT0ctH04wuXLt/RkdnDzoddxo8iJOlhU3w6y1C
VC6xgc30dvJftSjXFXE0YfU5umwBFTqH0ZfFacYylnjRhafjT6f370OfvWMmVp3QdZf71qh9ZbSo
DXvcQ3+/hn94BJdOCF8/ED6CLf/X8ysUPiok7ta90/cVACbTvsGtnh/nGMj13w/1+7tF5QbHDpoi
DcXfbpeW9F4zESR26iyHBKIWWXdkQk0i1LP0VZXOFxbNszUKBZz0uGuIo3RBq+R82SD6yTa6sp9O
vQFOVitytZs7HTZwNqmNh3yHTUVjXhil/nZQ1MWMzTBiwwhY0Hpfr2eQiQzPU+ecXKIXtoHhseGJ
pvTYW4OzJTfLPKSDll56Spe/+q+nFKiqTvdx6aWCBmIYf7ZCmhWtk2zUtZNA632l10a6bVtQEF1p
ABZqQuOOlLvhOxtKuEmUygeXOBJSLIkAe5mdFFumiOZk7XVDdooVoIwcy8L9HMZUKmMZHUqkBH9/
GM4eboFijg4TZbLBI8WvP7tOYxIT52Tl/H0QQzapVOLx7wc4e9rODkCV//VGSMzHbm9T64S2Wokc
OWLM5FnWkLouAULP3qH/cyjkZTT9aJ1xD74eik8tip3KKE8liQ/JB4m1RCdfeE//eDr/O8Z5069v
UvAsqI1PmHak/A6KAd1MYJqXDsN87/xZWu7M/450XqM6+mhPQW6WJ93IS/TWnnubJUTJjhVjgAZT
0dXA43abYow/NlKQetxoG8NB8GNVdeIrmFs0pfgPwOe5V3VlIDHOm0URnNHF3kuzJbxISW2FW1XC
6gkL91dsFPa+HJxX6A/MgdX8M9U055Qg3vOTqaosv4scmsKxabXgRoS3L/IMJGEdppsI79GWFI6C
HJp5EeVHhNuMhkNo0dCuauxhWA6fM0QcE1g/H8et2iFU/nDbOsI3apTrsIrfEOZ8DngLNslYtZs8
bkBgNRLn2DzYP5HAsVkT5OiMNLd3eQrYzmJLA7kniU7zOB2KOd8PTauTiwwyGwsC7AC7Ee66JARz
PVSdeup0tPI34AhiGFY18iDsKWAYYtkS+QkNRKS2t/IMMqYdCyoD67UHDgZKTSrGYG9biboXZfZh
5qHcYAFwXh0MqXBo03JXVBFhlZqOElggyWKmglVObwe/cXOxaWJWHT0lyS6KmU9odmsR0tg3R11h
4Cw6KgBIOeoqBYK/EnEl94YRlK9OGzY7a+iqjSNwTXolsnk3Mp1DYXSeP2ckNdUYUX3HxJoe1P1b
I0N7XVid8SuQQCdEbQ3PU2WLJSd67ABogZCaZM1Xc1405bUKMNG4ZrqJ+y725yo0IBBPQ7VCdGbt
iEtNPjyvaJ/LdsmjIqUEmB6wrutsiAQZQPmvytChd8yle9V3fUnKEAi6ek7AKBZ42fGuCICSvP1D
7JI53XuggzBCb3Q3sDdTEZOAJfECIjyvb+LUdQ/5ULd7i9BIjKp6xq20jWMUVj94LpxtRpjqazjb
WGEEhKO+C52rCnUrUd1TtiGK/FMMxwGeeV9MT5UTQJGKaJqpKOpvg0AR3ZgE5HF5MxG33fSJhFzD
QetyP9yi8m04DZCqMyhrCjnjzjGMZOM2RXvV2IisBoUMN77u00Ncke+JTAdVOxk7qSHII47DfdEM
ch+UHTwvoBYo7DMT/9Ug07WZdr/qQXurJostX01ybuDU4raROV2/RkWsi5PzAktmsldNluMLjpeU
0bGeyYqrCXI1GwPfbAiWIY60+2Io3SN6nnZLHuS4KgT+ha6Lx+MA4Ab9JJC8NqrCm8aRPzVPR+7u
ttbaqPBn9Rnma5k6b6OR0KOm1l0XqL+3GTPfVdASCmXE+cjn0oxviNPtrxpycx+CcI6vGlUC/h+r
8s6bsNJ6M3RMbIsAGQuA8prAXi8lBJYUvyLh48RbNcxOb+M2IjkAV83OjawPG3ImHj1EcGnl/oCd
uADklyjzVOBhyQP2F6Wqj9jN+ejp4c0A4uKqCFz6rThBaYFE965OhllUusW3MLfJdeJ/bk3ZWf4I
tG7bJ7ODcaycaU9qePWSAB+VNoitWry25Fsqv+p0cgE8LNmxWOyKI/agPFs4djmNKVS2IXm2RryO
G5hIUVfGoNZq9RFqOHEBf4FXlI5Gc6KryLy1HFT4dkEo7RI+QP466RFhtjZbkj/bJB2R/9tgJl2X
vIQ+JAW91W28N21ztINYrtAA9ushrLrHkAbZtl2ct52ay0PkoifvC7APdjlXuO5nOvtpFaz4N4J7
Y4bko0fqNelic51OIQCJJpb85Jr9nwlMC1ZFC0QO3XgUgZJJPKI+iBDwNmWMhm+GMLbNtbSizVrI
H3kw6usK/9Q6rpy3GhPoWsbp51A0PxUGH2YLyWdvad9N1cFfHM2PIsgDsHOcaM/4cMX9+bAsejaO
CNTa6DqQrWaS+DOUa7SdKnpkV0nArQNVpmi1pzolLF6r7AztYYTMMNdn5Kqgu8I2573Ja3ycbmHu
bCgSq6GicOilDJm5wDwq+glFFxiD5pl/kTcxi0e8vXHNvoAV4zl2GrxDVpV9c/L82Uat+b3rtPw4
YNkj26gkzwiyPNlx4Kq33aJzdRbOArY07UOGrufnBRZGrIYIP70QfSfh51vBdt83Is8+FKHzU7po
sWZcvNeN40EeIyR3RRGs0wNvCErS2eKFdc901VbJTgxkMvcJeZE678kWUoL9kHQkPCMwam6An7W3
SsnkUOesvUtBe02lnPrpGBFtV1q/WISU35PkwXJHqk1vtwicUzfZqt6bdqBdxi3haGC11NDRPMIp
hnEMOydxTGu+tfNB9N3gz00jHlUS2ST9Jl0HORts5S5GmI1HiLQ8GTR81UVpFR+aAmqyAvSFqUvW
XEx9CE/JuGB5RY9jz2PI5ZXuu5cU7QouJgwQb0a0n5UpWCPCOlYCLyVoUJleQ+8nbMt6tbru22RB
hanNLH6AbZniZaAGtHpKBtuevBWMnfqYdVp4b8UwBzwMvuu2MdmSj6SMIvQbFyRPnWNFig1p7oMs
4SZMoVUfCkWC6iLPwQAWhneCu8asAUS8Q0jlZqTEJXAa61Gx0Hvg4Gcr9lnBKmOqtHacDgJKVGQE
QRbzYXTkuBW1SYgs3rzbPpWMGkMJkTaQP/OKaVeDKfGgt227GYzMfQkgT8HXy8t9ZjENwSdgbl2I
Cz7Dd/HSAFODfISWDM/NbD3Nk4vvuZMJ/pnQ6B9y+EQ883pxY0iMC4OW/VIzC2SUIFdsdLuGt6rF
d3OJ5DonPXfPZGS+U8zp+b9Jdr2WNgHtCRbQ47S0TeFPhT5fvOCxaTO5C61G7lodBFiGQR03Uqe+
FRUNqy4nX52famw1hG67tsBBuS61tgbO3Ht3eNF5jqfK+3BrrA5urRk+nDbvHo6uuyHgF8H0SMRj
mFE8AW2OMLqqb6LQ2ncb9yHerJQ8ViuYcwvL5cxiL9IOgoEc9JNRVcFT0IWwRrpq3KWFEfihV0wb
O2So5hUzq3LgEuZiaXm3m9spfNLhmDzUI8rBwVQubyUzpCgPnCsV9sGG7aR6kotFE3S5u2k1ViDA
TEwFRzPZIkd2d7GrJ35S9fh9PfrbSec+2gWxcSKghowGdyjJg6p+mriIoHBmA/pYfPeZYf/UJSOw
ipjzVVMz5dP5BoerrE/LH1BarS2TLH2FElRu42QmcWqa6zu97dEfJx4njLq7zI9JbLRPlTe9243e
UAJ1n9MIH40Y1vqmr4Xup7rxOVrLnRvpr9lKYJ8bCOZrQVwA9Jii/Tgy6WEghZPCZW1XVWTcRgxk
VlrBiuq28bxVNTHKAz7ZrSQA+jEYJ7XWIt7IKMueBzTwIDeS1i8qw94IFKv59kPp0ZOOXBbUMXtz
/CjTbqgIARrgUKz0ceh2KLFx2iRTygjHNraA2sYNKLgMk0CQbZCOYR1riBJduRS/x8ky2DckWXuI
46x6sKo82Vejba4BUQ03sKvbdy72tBN9ip1tAHm/SZx/dslVw2mP2ZH4pASXcxo8YS3H6Y5FcVew
hYWh6AKmpfYwcBRE9VEkRve9LV2wrmiafW/J30bLHm6tmZrJVHZ7DyGLTYAO3v6tSdhwbNN6Gk4K
eAVJyFNfvRIUdD2O1puZDIP5mUhzMJ4s8nJN5vpmme1jEG3B1tLr8g2X7fIwpj1kgsY08bZb/aay
2yVQp7C8ddaNwEqlO/bjtwYs0o098FnubemQgpnUVxbZkevc8aL7tJD2xnNVuU/n2F5ZhvaaNW26
yqvY285Vbr6nlcG+xc2jGDskLtp1GJO+N06JThXl6WQOtsgwSAOPiQ1tzfSKXsG06XPyCQ1FOBHm
gNp5jGIPuGUtCV7FxxJGTL5Y6917O8aAEzgwQqu6wnkFOdxpX5Eaoodk1uEeFJXfldlrMaHD1XyV
ZIzdNUpqPzMb5cf98AmMxFpPUYOev0kBekngozS1cnDP1Dy6nXo4XJV5lSjnu4f6Z6u7NWc/1Phr
Wc1WRRS8ZkFbrEkqFcBiReKnw7IO4iddKTuJ2DG5AKTGKbrJWwcCp3CCnDTtQSa+B3COqt7V+KVG
Rg0DsITl0kqmGxAwYNuMxJpvXEPdp1X22sFw2w82XsxVZ+Ky1DKvhp8AfccZ9dqP4BBsUA/mWzCW
fBog7WKI5OnERht9owygcQSY9NOOwvHD0YP+fmJWv+cPjNBy2ugWNiOStnC2DMDPTh+wIBjlS5vj
VBWFa8I7Gp29mCOT9ERoX5Qc/ZWIO+cuDWpe8mIBLvbELoD2qnK/JtN3o9zAu6NvBTvNal5Dx/mp
ZTQcBTuQw0hQ23dPuNqunrTy3ZsCIA9MsXy8BYosRvAXWh61WCADjbGniXGUBWFtaZW2xyBH74th
30oHRu9XQVhf2wPWCN0k8stFqbJSbOrFKimp8cAXajs5DMRy2SDd7vVmdFcwe8TGCOAKWWEyr/IU
4iFBa7S5TGI2IfUYvhcVP70QkIgqQYcbRShXBZWbH0v8KqTMTn6E1QdDlCb90uvme2FN4mqOAT6C
65tuQjO12WN4itZZXe+kpcLrurEw3eeWC/gv7u7S3Op2CMy6N0Dp7tEeE+12wMfInYr7bQ7m/yVi
mTmCJ0j9ZEyBxPI4iXuKWugbZQT3ziu7R0hvP/uhrq+itvdWTMTmaxE9EmBOzF+yZuvDrRCp8Urx
2rO+UPMozWrXQ9cwI26Vs4k4ni9CYa2MVrHlwyib+jFJ1r4+ud6LLG2s6RZshR9z4LzjqhqeQ1GU
V62lEQag51MZXzHSgFNkVQa0epcszV9Rao1XaT2afjAm2SbTmTArFaCXMHC4bvKpKW+bVnzapqkd
wOyNq2zuBRYLHH28VzGsgp73fibAAb6E/VbYTrs3s5IGiSMNSr8ag3lpMmEsEoZzOJO/efr03cGM
RF01AftrFNUdCdA7pyPDL81HcHkF1So6LJBIaYmXh6QC3jvgKhh/iXCe5xOtix6FGlIRRs32ndnj
uIsdBn1JRWZAnOvRPpZBSCB3UT9EwnUeOSlzZTs8lrGLaqgZ3kCS4deT2LR1CqgVPVxAIW3fbYY0
l9+7WMWbqc3MN/K6xa2XpCJeVU3o/prbjHQ1VtNjL9HcZG0DOkgPvmMeQx0RaaTssYz6rYS5VmS1
2DdeH/rYbX/MddpvQN/g5naJrp2QOm4TzwlwxKkfI1ywZ1pLoGzITNvSoIfWJrnFE7HhD4UTPc/J
QL6kpsNoMt0SV/qU+/QcTVyD3c+BHLq1MlK1j7qatPeMu6dHnbgqJ6t5sPpCO8IkcY5wlKNbR2bz
Nk/ddDNDP6ZfqzgNY9nxa69eaZZ3iAypUtuipqknaVuEAa+l9cFX5SdRLdCvEEGs5YRpvtVGDGeD
5fn2IhUK49jh4wlVvrKH8s6JydR1CqgMBfwQfp8dkZ8hqk2oe+8Mjqut1hUjG0OreZ97uo+oRSmr
mmErZJnfUhH238cCcpZZB9GKDWMJy9Cqd0HepQuehA3BrOz0lfi0cFsUveGLyco3bGUILdAnLO2q
zZJ9W8JYDx3xC9QH6jo1z2tVWYDspPtLKb2Cu5ylB9ZaixhkZEuyHRBEhaFZP1R5N7J3z1ocfLWE
eYuxZOtiCyYuPGi2ClfjykzyH6hfI17b+jMaoc2AODDMg13w9Hez8bHY+leRrujNAZKmlCb/4Wca
4FMrG8u4y7H1b0Bo04iTvel37QITTdxrZwYKbCLCPHguiwIdrY60o9SFTwHYguk3QC8t0r5lU6Of
etOITnVjFjde6jov2CTpTLEjXXFxob7PgA5Axlh76TTT4pk1NzDh8420ITvqgkpNCzsBF6ts8te2
tYMjNMKaOGuj2gdGE90Da2z8gtjD3chtWXfJII5mz60J7ZBFXK+sTTkA1sqDZN6VCYFfAvwBHD8D
b6kJAp40unL3T5ZIHTbbuZjftahzaLiq0b5qBxltsZxAn6Ji2xoNhIZGaQPB5g1cLTfidmQDySWx
tK+GUe5dFT9VNrCGqGy6TSZbNmN6lFwxFq9uPXDoB0Fr9jgDPuWTUhvyV5856tV225dAZdHRgAa2
SxuISGOcfIbNOPDzafjKeckuDNoOr2zcBDBk7NFn6EmLqlLAqp1UvwM8z/ttQTuYQk/f5KXZ7nk5
zS1hJxIToFAHrR6LRxEkzss4uz+cYuR50VlvcJG229IBAzVqhXslrapkLamKp0ZzG19ICgq9IG/J
SLX4tRdOe00gaba2Yg1IMkXfWpvJ3UxUhh8x19TzHLdELtCRAB5vt0HwyM0w2PFlyiMEFDqDYyiA
zDbSP6OxrddptvqDxYIBs3AU8KBrfXjmUyeXjq64QtCh30WKpgQlUL+femfBOPKJhC3NtFNCgMkV
db9Fr/0zQdkiVvTjKK6jEPxK0WX5L1quCMLcmhV56kb7xiXN6YEKvPZNK7W/jRKVdALGhJTHgJQS
Ymq3ONsAP0ie7Lt61DI/dMaSvkVbr91gGonsaHvrprPpws0CpCFBqS+4UlEFjNVPzJbDnpwfKCvj
0CKP0LE0bRlMgP8ZFEHphhndiLoc4MU6kJE9UOs1dpDv9iRfGJ7pFGrqzUqjBiRBxZ4fhk17JSuE
nhrBtSIIuk8z94yQLi4uWCaYqj24HmCqAo8DTqW2fhE5cdiknjZ+jxdbFC8L0m9oHkUp+TS0hfXL
ZdG/dvLhFcWmOpDlA4afHhOty9c4R3Q8hsT70DJo1+T3sJMkKmYDE5n1l7r3NXEgZYkcd3PXOslj
b5Q1o4GKtkJdONsgKaL9oAzB2AEtCAEt+aGxGbDyylkR4sfOLkGndd5ReYZ6tWZVB5DXG7GdZPzc
eRHbE3N4jdRCAZdcvzVfAPno0iWAodxlsY8cf4Z+necS/HNuBis9CR5UNAw3EdmlyYY+dNU8xyip
u23S1u2zKWS31pvYg6jUkH5QRaZ+gGHqXo2gYL8Htd74vLZMIO0muAonmsXCi74xQdDXhRsShkK2
3C6AGLBnYxNc4REwfCsJSW4uSQciL69da2GT7ZJuoHPn9eWCvbX8ylU/cr34kZa5sQZBiiHfcuis
HXs2kvUmC7r7zIVG2blwr8lxSdgtRWJTgX2irZv+6AyWxV7l2ZLSzBBF75zge6VPJUX06FV74i02
XvJG36wMrouic8wbGNYD2tG+jeNdzQj4dsbdi+BJxjskdcQ7g90hCrWmwZUbJAfYmv05p0CAC4w8
uP/LjyALl27kt/p7nhztams8LieA4tkvy61tHyX4NNj/ULbkCCeBr8gqma3HqgJhUQbEwBhmZexs
AzZuyxAJBBXQ7rxQMA0ky8SkuvbgIGWfw15bTUn6jAFgabTVxjbJXOuB2KofkzCOU5o+zbzwOx0x
Iykn9OIz8PKkud3IYTKIJmpIA9Hjn4CasWw4R6e/z/EeWgAuaXKK3KZkz7PgZaYauxE58521M2nR
LyWH7imx3ebNAEjnexNwBdzfxsz33U3kJsnb/uTo5nxwRfzmms23UOlw4jOQE63R0/1yNOjvY1lz
g4t47UF7fTJL6BMrCa/urlP6cJQl1DZawsOqjDVMZBqN6CKmHdEVZUjXt62Jp2ZTCoqJ8YgJy9Ps
4eEDhRhWWUGeUGbQ0adPlDHZYBWeuFprOcCY6pXoiUXo4i2ALjTKTU4ey1RE4Fvp0JA8wldNOt1T
MzJHqeLIOWbJ9Mp6LnYOo441y55+B5Y98QPEMesCDbLNi485nP01M6aIPfm7xMzHgFAsfR++Pass
75ufOUaTlZm65aZsqNXAL5BFNYQ/R2eMNiRyzcWG8cZLxfqzZrAC0SoY3wlogEJIZ4ghjE5JAhh6
KzTJljBWo/5paE1zVC1AjIQEnlVI72ZV9yT/0niC9U6j4GROZfuQxBFq7143zAdH5AWl8ayq9VQM
bybLlJ9BHF/DRnonZ515q7CriR5tJwFvJ/JdhK5xw7ymvLFYSvgh1o+SrfAxCe0J0qwlGZh4SLIb
I8KkbTCRzYOUnXn2qodhBcQ/8Q60nH+0UUez13WXCWWAQyQxmmDys7ZvHyugzyBq0hrOGTTLOCNC
2nLC6KlXYXdX5PU7IHyxkZWH9DDhU00dR7wuVNsebq9TTwxfuu8yJywBGGd+o3V1ro65SPMbnQmS
g7K8HcH89sk27Un00qAV8GmPius+GIOToocPzK+gVtS79nnATe+biTbCq1dLioT4VkpaepPA399Z
VnKYHS892PpSbtfcCwap7J1FWG2rMI382mvbbd079Z5BDWlaVRFtqTkgaZSeYOUr9JVHW90PEuuF
ZNVvhPO5vNRNtJnjQOxJ+bL23iio34J2dLeMKKeH3kTh1TqDeQVAY9wMTZNfl2MN/rNxZx8RzQSl
FJpbaoYeYWk2Alhpjzfa7LlHJ+S/ICf5rWzgLo6pwRxAF2TONzXxMCS3r9n3smZC0D1FRh3Vvh7Y
tbeq9TS8qUGsM5NxxIoxOkzuJrhnMZGkZAXGwTaydN+3Mt4vDGA2N2RCGonHBoEkkk06QrBGC0/O
6kQHC5gUMk4LgQFK/ZoJIMFYVlS9SsMoVvGSMTXSxd22IT3xPoEV71GnrPpU5f8fR+exJKmSBdEv
wgwZwDZJUsvS1RusXgm0Jgjg6+fk7Mae9XRnVULEFe5+DiaFEduNOA8mo+2PEw6Xo+6k5lcODYs/
glxddaSaEcxa7zycfHeD+mwbZ/KeQ2PdZqKFfmEXxnnIHqJt2xrX5KwuR+TT9kEIp9nbGk6H2osA
mnVp9y9J0yZkOlcENpVosPilyfXCPQAKIweOo4/P1shChkCZ/gjloCPOd+hDp1o4SxIDWbfhgIFr
loGfdIYd5efLsvP9WITjaCdbVShWzMv70o7dDk5JHbqjLZ84rGfWRfgbM4ynO8uI0lNjds2RwBjy
JK2xvTdO5rHVmiVF3sI2to2za9+pZ5vCc6dNFkOxQbPBCz6207b+5fhdf55trBWVO4h9P5vzczNK
pk0UGIFLUVORimYlWXntEsFr4auflOCSj1hVIlnNj3gLkXMuNCr+KcdZbHIvjeieVc5SW+f/MD7C
ECtl32ko4q/BsaotgDuoS0POUjcGhp1n7nhBO0y4v97q3GdRi4Yr9g8grfwDV7K5j/OsQe9bktPT
5MAQuJaXPp+3YOi6NTV+C3m6UefKKPMdh4h8lIlaACmIUllq887QmgpJg6A+nmsStdWcrETmvBaN
9LeseLpDI/oHWa7V6X5HTBhiIDc08kmUqaNAS9V0aaa4Jvj7kTxu+TWoIv8PsOV3R0/CfvrbsQA4
CU8r3pVl5/dxnlWgd7EMLS7hK1BZO8xHVrumE1eHzM+dA4Fz6TYr89fMdgsaUUM/9o458QsYyKKp
ckJl2NiwbkLTJhSSOrZX8950ovg9j+efamg/sdQkgUEFEJR1z8RspBRgJ0jrp3UOLF6nQ9Hi6tc4
QrLsu3m/qZ3FXIHDMdcpJ9G5Kvpklc8zC3IxvY510W81P4G9w+70okRUksZtaG+wrPYoMS9zbaQb
NgEX6JreZhmdf6M5JGtn5qb1DB5xIu+Sk8+3uqVPMy4+SYZ3tKt5YE+kSIEm9jeRLLwfCjaDXFO3
Zl+UE6Gked1+7knbsWbnHxlJzQ59KXISPyJkWk7WqqI33iQQUXkVrH8elly2gF1LlO2jN2v1j8VW
6cmvInmgqcHRwDI8XWEnUSjQmA6kaO4Dw654XJrMuoOLy89GQ5DokmAQWpKkDY20gRlZd8bVfKwO
/Iru0EYdt3IEpEWszOVdxMIji0G9t5Tsa2IpO0QBDxiT0Tu7JfJZvwvN/ovwxz5eBIQmbvZGIusY
LK724wjdJVaz+fQnEm4SJeU55+TeZRo/TWwxAGp6+w0dQfLwJC27BVhvIJby7qlleBd8sjXDKb5w
3YyOGhDIdT4knyh4CIO2nRdzTN21ESfqxatdlx+CBGMnZ7ZEGNWwbwZ32fREF3nD+FZH7BIzBR7K
6GRKkI7vr1l7RIHXjWXoJ8awN2Ux3KQeDds+T6sXItKsNXQdMzBiB+oisYFVELVK/HNMvd+N3mx9
xCSKvGqNFxP1WYNUZGviYQcrHGpbpFI9rVXoJcwK5/ZREXWCbPpGyHtnVcvTOI74i5hFAV54pOoa
+dkSbf8FHa06MZayWfG70QuZUby6rSI2M64CRcvAbpMtGM1np3/nvUfHg3Pqv2WI2o/C8JbdlGTu
xkospotsHmvNDmofcRbRKtTrv0Ot3hMtfgFBBqPjoc+ZCsaBZBd5aNCEevNi/gUCGuuw7Vkg0h7J
tY119+pkqvtPH9rxzdDpfDK63VVRT4RE6gRMGQO3bO9p+oVmMQYTIN1A5opwXKJK1r4rjTD2ER9M
URUTWCbMF0Nav7rjZ8j7ASpPppUFhtFGdx/X06p3agNIPLbIQbDAgCMByMek6kF7Srwz64qdYTUs
87Uxu1qR4oHLqE76ssvkaiTx/QMZlLlJR/fV64X5ZNmNuaPzQp0j8pYDvuFm8ZzoFGXtsplVmcGM
iZ5TUkuPrArL18FBVlHNXnEyxAFVFFylXMve4YO4QVO74E1ruh/bQ0zGgkJ/svJ/KGUZ59yJUqMc
CDpeVp3hc0o6U87SX71l5cZATsT+8NxW36ORXaJlJgz5BnMbR79uHhnTwJ6mbol/CKPnqmT0W5CU
99jpe2c5vyJk3Dii29niBcINtDJeSue5MY6Oc3Kra5wcvHRHiHTKCkknZNf3dk5LlXcCoREBNfHL
ivbHXpXphw0IytL49e6WYifKH9+903atUp3OoT8xiDQWWiH9ODD6rGSYdlwqZDzxbX1V7r3WXy16
quqapNvepYh19nMNHqj4LdWuYAjVa4HZs6CqTzNTpXRvTLeBIZNkw1iMA0sR5nFcbd3wR4gYNcJv
r62JC+/kaSp/JB5IM7os8bdRdmCxAOr4qFWSbhPXL7H9obUno8n2DotqYd/d1t9w653q6KGuqcOG
3zwJ0WugpEddbqb+Z2Z+4eTIGOmrdPU2M5nq41CNyAtojIi8q5hsF2pnZAd7PnoJu1a7WDv2Ti/u
VfNS8ep0NNpnb2DQT0DoOBTrxgKU7gXe4K3r8efxrYnkjyYT+ijO5gUCR+h417p71zkv4yY/5OZW
GUeoQPuyICqVJpqTQerfWQJrEhGqQW7zTAKgeo5irEuSgODphxNoVZL0KJnF2c2hU9w7xO/nGNb1
6q0We8EkAnLmKo3UqrUOCUojnhjukTWfOk82rXHT4Onan3F9K4z9kPw8suUxFwXK4Rd41kzAUme/
fGy/PpmxKPfuE1PTOyDgv23jZZ7esECtWHP09jnytg1rLOTtGmKcYZuhnymdcDB+ClSKJbcqQefp
okE2O9fRJbVhaKHVys8e97iAYWX3erupaXfJ30f7VdZaxwZ3tF+T0an2THe/zNzML2Rshu5Cd5Wf
FbxoDzgfxdfQTUih7JsHfry0oDcXIHw5dEhTF6fIbI8JKZdGsSvcaqUAs5FLB8kBrg9hQohzWS6V
+dqdzha4KZsjz38dW05en71awSA1WtnjK0nlaxKJgpZqMMu3KXtlhasMFetujlNsjM8T/K/yLEDr
TDT4Tv+RkRtO5Ar7Xc865yQk+TmZbsPVmV51/6mNthkCzKX5Yz651bo3fXky/de42y7Fn4JAwQKr
bo2H7XynjxlqtO2DbWI6pNbPn2n7mkJ5HPVdFE97ofQgR7rR1jhmfUL6GdpTLLBB2M+obmzkbz7s
gq567o233qK81HbUtvvafAA1gIekv7b02diXQAJw5cEKbcZqVYr/JtIPy+y08G3JFC0II505Cpyq
YJ6k3RAVrQm8nJxy7fs/wPq4fm+u+EH8F8QJ6fsu+YEM3BdzK0m+yjhuZ3by+4cKkt1kmZz92aAi
4UDkGaBpWmtFFaa99jYiPyPGd+VF99y5TUm+y61/JqL2uSKGmOFr3Pyrxxh91gvRio+rcHqMAGxr
XWgoAZqVD4gmK6hISwNpygtsWp1OEYpFNZ9tuJIW1ogpend8lBlJdIgIV3aj1ZD+uBpAFSvUsmML
Psx7ZHWON4OEwrFjE87CiJKVc79dg4k/dpC0ZtCIibOOrbeqBojOb2Si4UEQUAtygzYsPfnCXkTc
43a8EFJsY92NvX+D+ZChTpd8HtalFv3Xj806T1gyVGcx77XyXapvR9/N5dbIyJ0k2tP/qp0bRuAg
JVM4t4hHFYeOPrFythWkKAWtKzdw/965V1OSFp2gUFowud8LZ65qv7v8xXVOtBcrp/mM5SdSstBB
NYCCAcnlZcnQsO+UdvamHc7yweN9uEnYXOWHVn8ytVo3Nj2u+6X1zzFvypBuynJrZm/9+O1WzXZG
YovYAH3bs02CTou+sNIkzOOMI5twuvLLjm9uT5pqvWc/g5v/uW/eZ+9Ygnb4v1sZug/tH38xKsbx
v8a5PSiKvrZzxFMx/bH8qPsf9LU7Msvpn8uVbv6UM8hIfzu3p6zl8uQUH4jEdpEpWtl2KV8kc5R0
uQrnxu22oZ4OyDaI/lpGJn8EGsMc/h3IRonfsvGuzx8lKhFjOGoUWbHrD7uHsBh5RsqJJEhizhAu
hRCvhkMBuWnLtz+QrlrDgbdEcmyt4qZwR/HFJxvql0Co+6hQDkpmhOXF8JlAZnjR3lIFENT5dqff
HgFKRq64MxEFvcQPZlTIwxDM2a/G3sED7DSgrVaJvUZBOjvaluEinJJ3JGWhiJYL7KHtMolrBKWb
vXZo5HjUUTkVQn7OhrXp433pfbAvoJUuNqXznkS/4jKQTaiXu/7L27fDVTT8hyO98mostwMbuWWM
9yrZCzAKDYHOyXJ66HnG+dXiVM1LzozHAWH/lNxTEMkJlrq5Jd4wcHP1kwe2o8n5kj85xHyIg4Td
VXmxFuCbOVs8A/fN8hk7z708Zf4vmIViPMTTCXThSgznx5vGRpqXaO9TcZuXtHmKTBbyjhuCYONv
+62LcKbKY1ai+v98JmIsUbh6uqCLScJOv7L83KA9IPZgEaH03jXnYprX2dh3Pa2svrMndzNybVje
wdDYR/QbO7sIdiRquSNORZd+mbunWX25Bk/MZ5H+0xKg8x6CeoBBjXaW7Zrtf0iSaKCPn8o9LvWN
hM2axWCTnFQKePOL2Y9WTTuyV8v2RbdQXX7p7lHYT5F6BWFUx/vF2XTJsSTUatniLA7s8uIzmK3V
tchuNkrbdPhXpAMPwdHxXkdnO3GLpTFGlVfHfImzmxxPegyxHpXU8JGJA5EQcvGoV8IUgypPKDGy
T74J8JS4y40YHd7Hj8W4+jKkkVs7wzf3EbtusgjBxkW/k4CvU508CMlOAWhBL8KOwFj6fHu4Jzkh
pyb5x5m9MvSNaLHIoIuKuJz1B5DsXALjiuu9dJ8yXZ1G818so21h+oyqoZZ1FzqaQLgdfU+1Gtlg
TPoWUyGkxiakTKdgZnZNB6AJHRYzbUlygW2ycrmAveoJxzPi01cQ3Jx22WEiLL/ov1NU02VFkHu1
L43fZHRXrfmecQCYeob/MwuYSZcU8BPbxFj9yjlZa+mMhXe+Zn1JCghTXIZqJT++0b+R8dY3ai/9
G4YKSoJ4s8Bpm6k4Jjd0ScJtxLMpik2q+icZAw1YbE6ZeN1Fn5ODaF+9Rs25iJxAa6GAMapanL+x
L9dL8qyaryghoQRJZ8Z5UDPC7LR1ql9737ktfn4aGsioNjdWXK6IwMK+YQYKELFvoksUnHjSfG0L
nua6IM8+/rYtNlbZbztW7CKQ7COn4UaEQy8PI6Y2VtucuUT9M3Cu+CsrtC0RHGCX4VHWPY/jB5g3
MVwJxkd8wYkdbbrqx2LBToYsK8+/2guFtLdGFJEmndGJt/vElZvR+Gnbjuhn6ISPnB5ZdvuGEaiO
L4dUcfS82oeWTfu6knukJkxXp/ivi7aetzNQt2nwjOaJiyx5mU3yhOsuZPB3GrAfb93FQU7/13ig
PLu3QVhvZt5+LbpYFQCvbeunLf8Sxz06kDJiojfK4kN1KR06eje2gOyalxGE4K3RuHiTt9R/TUwj
lB2a3uW/CV1I9FLNf34Lhgy3jfEpicqVfOJkZy/7B8l7pkssxL8YqGu3zhZ9N7rjSYoX1W5ESq1C
/EymrQxWwnQ8evcDzlK2X451byGCs25LpmNbbwrjKl2CkfeOa4C2WOPCCFFPBAM1oqjSrYTJqVD1
mfp96I7SPnasxUXyU1pOMDFCHrS9yaa0YZCbGa+uex41Y4vwc6XTS5EwQWg03zxuFZQBQfroyBjc
yLfJApohIbQW98n7ATn23wJfwy5tonQvtfWCUHWV1hNzn1/OeDu6dNrRcPdltpU5zFA+G2tzZ3ny
nT8J9JktQNFtyuRduRFJopxG2JAOGk8RGwOwJyf2z5bzW8UNStEX1iUpOjeMKwS1ZMWfPp319sVB
q1qdjIyHE59grF9Eg+xr1z3gKd6x6el9nNNY/llCrGMgJx3zqvRFSLZN8CWa9haJ11w5wThfhjZi
3U9Z9m6g/JrJBXEZtNP08QD00dklZbqunsvxTWufve5Jzduxu8OlDJj+MkM/OAV/oLl1/adJB2P7
xz7V9zXTjHymAsJnWBZvAHqvU3pptCOOQBDtT4V7LMVHRvz8Mg+BK8C/gvJKCGiGp7cY7OWx31kM
V0ta6oS6Ts/+RvAajdzFzTkDnJnWtLnc3lX144PZAKC+TY0tWEXLBBdPMnc8r9sMuGPc7GT6NgLT
wNnG8vo7VV/+wE+I6kCzPirzv7Ybt4k1ry19DzECTRfP8eLJu9QgD5PCKmoEG8SMD12FTXDcLKCE
RIv/wgaYlav/bIR9s56TsCRPuLoOjBuiFVa+N5AjwcJJjZY6P0Q+s33Nu2AYDJa8OhX1zL4clyPz
HmAw6RyaY3/oie7i9+EibvDyB4Cru1mEvUhDww7XhmWEs7+1gzzW/7wOSZI5hWSEf/ox5iFmsRV4
+bGstggrDu4w7wb4NPpD1wRgDG38QEJ9buqIpJdvIzKvHTp0ctFpwfyt1Q/A2B8kkXHdVvaunXnZ
3VntvTr+kFP9Ydvazl/G0BP6qa7hsDZLwDhsJebixjwztMbpwIz/06FAFP54UFZ2h6C4VmrepA0A
c9OtCXYSBEPr+8HTTmUeHxNL21Rs/1dsM347TWxkOT3Fs84in4WVMoPF6fc9b03qo5svrU+UL9QS
kG64jbtVmmsBaT3PtosCLBH7ymr/TbmHQLwmMcAv/APEb9CqRaBLa9VqVrgQ7R4QiI29728u70P/
LOyREnmpVqb/6OaKD9ZDN5XmG2PCKuDOh2WJd6jhboWvBanlb6vOYFMJOsfoz1XJeq9iSS+73RRF
NzMdyVwhcU0u/UUu5bHSRqjf1TrSYTExXAabfPQ4oFfxEt1QFJ4ngnyq2Hk3m2E1cmkOuYnTD12O
GR+xJ63lnL0axGJN5vLaL33o82d01JFyjgN/ykKbg6OF57jMCwIdOD2xj75i2WqOcerrcmf1vKdI
KhUg285zQ1aXn63m7fJanTtjCmr8lT18PLaaIJzhc7+h5t+JbnpiHPmuRnmw82gNWw28JKBg8lFo
ex59raqp7XrG8mCBvLlGwmtfdfkjI4fsFG2Xcp8kuhM6rJyB4TEr0jco2u+awxUseHuHeTkmBdV7
jgduEMbN0sdQ/J/jRGSf3a9RlwVJ0u3afoBbNWylPsEtAmbHhg/G7d4167XA/mflj/eHz87FjJ75
1weCpwz30BvLmqSmi6ip2EZTPY8MkQa32cQaMzmdyc/kTOuCITyjqV999p9SEosCZwSnTg3329V8
314ZNg5XFBLb1kR0ZlFCQnKG6W1Hc0i4KeIatB9qyPa5KtZ+V+x1vcLdmW3bqfpkq1zAQk9ifhpt
03WsYh6aQ7MCOQCzZ+2qiSTAaMPa2A4lrvski4n8r6GmRdwGgr7UFOkx9xRAongbjRPkc19DVNSG
xdQc65iz3FtebZSv40BB3IIvgHPH+mt88I59poG63h3RF+3zmXhXrHyRn9CQgLuvlz3KIUlbB4dX
WM+Q9Nbgqq6gogpi+pdt2cXvLQ8vrAiSb+S9slxi+uyygbaRPVvDWz7S5fVY4g2BM5BfJ0dG2zw7
Q/6ZzQItINR6p9pNZQwzg8pKNpR1GEIRQFaIzsr1xFIpMopTxzasGTiSqX54PDLuj1Y21xnVZJ/w
UhhV4KGCQMCKaRsJ+MIpH6XAzngTmpYCgwbH6ZJDFQ2rLGrWVc1uG3cDZDokkU3Q1VxERJshu2Y4
34RJ5+1MBqzENYbZOIX54K7M3NqCylibTnWhzDzg8qXToigetCAmN8szsa53Aq8QTksXE2RaMQ+z
gYyyIEBskNWBU2DIGtqDDxq1fvRsCSjk0uh3NlVvJ8s/OBpQ6qzlw1Cs28b5PNIZLoxlGxfVs0e6
LEpjbyCUu+LEFHiHKpkz2TNx+RERfzZ9D51ty3SlPvY0hH1dBIamNpwM+4fyfO67tYk2z1fFWyOz
g5wyPUAve12SCKabXT7VDjJFVBR0hjjXMrv66A0bVQgGmshCE5sZ+rkdGZZ7fFDYMfyRgfUsJdkD
sp1ssWWFKmPzu/AtMhjFmrSOoikgemxjRe5KCg81AVzGQmAhA/6rkIa7jOTzxmJmgh+V73NG4pSq
TK0QevHlPFDuSxQ2xHMViyoDoTnMNbJyLXAmN53OtYtpKPHWKLaCeHr0621gVdVJ93AZG5wsdV8h
VjIBfIsfC2tJMOd2kNgIAHQP5TRXqQ4ZsBCY9fv+t6YQb/i82qL4QpvjJLowWvTQYrzXGNbZYPTf
AlFfxSOpoXFnHit7ebEya4e6ewt85pk8zztbYajgOJInsZVaOPk1M9FM7RL41PEgthil1vjIwsjP
7vpAqcoe0sMZSAjH3S21z0ahEfXY/Bn6QsOBDUMkbI79NSjewKaGS6T25Fu0b6raD1Ts8DBhUToT
VAII9n2H1dl0t/70n83tNUJb7TFH9mh0oYeP5XoQmB34rwZIr3SgFLbjBe27/T0T0oXg/otnjwMW
77CN+nhwh48CpaNVZFfFgG6YoLfOFd6u+Jh27RYfPyueIRBTfrXtem9I7HD1uDVF9oT3m3ko21kW
93tdmHvD9v9akcL9zTHfJNVzTbboY8Vu6T4zGV6KyR/2knV5Gdm32hjW2Of5lH0JsBS1ocWB5Lgf
s8YgfujdC7XHp0JKCGJ0ZMiDKCt//IWVyWLJf8+b6LRInGlqQFWZxC9+NZ2HQuIcRPzvNNAb5Myv
yBrrLSNm1hopNkEAtmnGioHLwcaYiPD6sVDRwnTE4TipGp7s/GlmoLG9EVGP4xKfh3PbDNJCUkIP
+gHkCauAqCGJwUHP3bFhDZNhgimGcC2iSTX9ZfeQbs5ufwZYvSW86OjKWe5Ysf14k7Vx0uw0MWUs
bTNsYvGux+NGRp19UapmfOgRYlH79DTe2mWnHAnYRyOJmG7rreNH61jO9PJ4UnXaCdH1l7aI6MCN
k9Wkf7Xl/frecu5I+Gyg4tl2T11YHVRH2oVnBZOZHByYSQ81DDXvevYQpD2GQMyUBIMYw+yYmUzL
ynJioKUM4GuNG9tjkMuAMn5chhpum5R21e5mxEcgt9s8oZQDy5cJkjLKNg4RNWwmE/53A3iStf1m
LFi89pjJq6mr93ZiByZpCu3kUHTbjFeIS1gsZuLDuHWLCo2lRHKeVXYZShJgnrQZb36Gm+5SN4I0
UXgjtEn63ecFbYqyg4HrPdZEo3k3vLrxNrBOh22ZJtg5x8L7znrvP73T/YvutOwgDCLI3haLNZbp
nPo+c7vXGt3HO1k5xVbN3AbKkUijBWohi1TTXeTC41m1df6VAUm91gIZGPkFpM1uoySuTrYkChAn
g0a343zI0W6P0HO+l7yXWyyGKYbxSuCG63LYhkl0JT0Za2e8JBNvUGIiyGOQZ5JUoXtvTdOZH8Yc
ezfTnss8kFNnbm1m2oHmQV01KiYO+Rhlh9F0Do1PGobdYaZeTGX8n5C5w+dSnltyQLb9YuNxw3a5
YxM7hG3uolnqEe1NAkvxgCUS8RAeJsxp/bk0f8mKR2WbwcmxPNf8AjuKamtEEx83A7u+LI4OfUpT
X+Zywobqm6yeMFE/oUxL9lmHx4AZSdoyjW2zF5nL7l72DmJ+5LXTNfWZHxOvT4SLiV3nnhHD4RFf
EqubalL3W5QOKSWzZOzpgavNRyjKhmNHIJl6DS22mp9Z/W/iGOamO7tEPPQwmwbwI0ylRlV+e8ay
bGTGt6cXxHfgTvqSk6ZitFE9w52RsAFslOsMBhFrxWnuOT7n5O4uQ/2XLwM9blpXdKG2KXyE2C5B
I/iFzfklRywRKqk/l5P6afQuO1SOcS6dgmCOxKUezKqcoPvHfTt4mIwdwlVuftq4W8cYsEd2yvhg
/ey/oFCe3kh5IbccXgQvxTweu74bNzGEp6PuC/k69CarYL9c9vSR+HqQZd15VuxbRQpBWOtm+6Mj
mNy2yzTuKlanxCKKlHcli1jvdLFFia4s7ccVVbE3cky4MqWvwFbw/8e+Io+CYy3PWkzLrc6/16jv
XCcLxZ9IKbZm6zn1WpPsFhQk1C5Nrh0Qq+gMp3sG1k5cckgZDIWZBxZveGgf4s+lcjZI5tITshhz
DcdIHpqK8BTWosO0H80S2YeQ8nWcRpwZvscMUPfrV8iGlKejxhmdY23RV0Vm453LML2jZOxtJCHO
sK0fa55G+e5/ftoV4cMARhbA2OJIzMk+FT1lWdE4E4OMmIo6TbyAwH3FwJbjpyK16pl/guPJZANe
66W8mITpcIBOj120iHHZMVjY9mP6S/h0irxZMRaqch+zQsv+K2lL/tfSAJMsaj6NYfUe+a+QU4ty
5srtSXqYE1S3HuPQLJPzVQP2ljJAP8hUAXrrHulR5G1nLpWF6ze7ps6/rWh5KfMJH8t5TMXNSwiB
w5JJHIc/zSj9kNbs4q7mKDeb54w6CnRTwlFaera6OpFT3fPJ8riQyMWnI7WjPdjUR6aE4bxqk2Sq
Ccx040T8pvPIxxvSi/k2uCUUs3r0EO0yYlhPJtRinxZWUv9+5LNRY7Q0x716JT0gGTd89G6f9kvL
68/8lYpQ1usSFBqI2iL+sfz4H/XJcjamqv4oGAzZ82tcNAy8o1VCqEZEngHO8jjAcsoBV0bRXwfa
9EmXXvQ7zMKIWYpH6d6NvGvEHfislN0dbQ1ZYalBVCPgzec8eZwXxWKEk5MGfbSdLUpa28OBWnT9
uHcQca5kDLJ8TdWTOYGeKN8gb1kKGfZdQY4BZtdmZ2EoCsjCZcQ6xzMbkqzVOxy4jFqzyUTryOAK
/mCcbPha470GvBxwFhezlRk8gItmOEdFnAOyJzqFU9F9lN3HBv/IWkVVcm5ttMQm9dniRSxoR4KX
CdfXV/mgUTSLdvnQFtbdttIsngnn3zzxtAxmGo5EKKGMpWkhrDlilK8xQ1MThR5p3KyL6z5oOzva
9lpnM/jJ2o2ce4JDWi+i3FBGSdmN5mpIDZwrZUFZh3+CAh1vH8niOnlVSSTw4aL24a3X8w36WN4f
WeIkYs+96syUiwiyLqpowNEy1ulhSirkWHO/FlwP60KXsMRzOAtUcJSpuW8zLRyiPmjSmXwiHXtF
5GO+RWfXBn3SxQgXxD3GNRIHSYNeQnYDVpG8ympwU1HUrcelOTdq+NWJ5R2fBBUZEoQou3XKKvZ9
Z7MkwqlkM0VPLgjcbPoJzVR/Jdc4SV+W+R9Ixx9GWH7YqJLWiko/D/yIrZ8fj4fR/Q9iGdqCsjUb
Yg5MDWUtEcTc5uV71TrmHX+D/MBxpAeKpARUB+a/YagzK0wLZVD0DQSOxWSZ7VkYDHtvQW1jE856
ax+ix8xkQOXS14TukJebIuYGxpiFQdnu/VtbmAgYe+NY5FN/xSXQIK1MWwY2QsNj0xQf3lKQyeM1
X3StEk1SnDe89lQlLrkhduAXPaexlyX5mZwC6g+9QOLg2PO1WcRfJNNHXetM32h7f5oZ8dPUuldf
aNM5SiIMvYZPl+Tq7TiE5NjZMXEMoufZePCd/Iyh/jSJx7bc1/SdVWfGFzp0kJAiJjh69ssbHkrn
VEryGlbKVwn7T3Ny3ko0sKFjPAZgQJC1s5mge/QU5G2ShFgP45YIMp24glMtRObf09hnV21DgJxj
wYBfY0ciyGOJJ/+zHZBrkk2BCNtJrzFT7VYaQWx+RANtBEOWqE5YDUy++QsZ9IkosKfWlgwHm/Fm
Ke1UdXn7FkVOhuShZSAgR+vFQnHNBqQff0qz19kZ269qgH1dueUbdIHkbCexfHXoP+jhJwa1FuZ0
ONX3uQEYVDkvhYd/ysYzyfXNKbpa2vZ9yCZxKTMqP1toxBilJOrkdq0+WwtV6jd2nJcFi2B51Zvi
rY0fNrHZZZ1VKc1w0b0DOiIiqQxaubAY8LgpPCYTq3Ic/oqqJKQjqxhGIQ8SDivolgAq3pUslmPQ
WBoZDDqPabQ1Ugi6gGptBP3Qh1ZqwD49Uo8GbatVW5HKfw5pJVvyM/zjPMQPlIKPeMHOCGzrEgaH
M91RQEoXkWm9Ze6kVSPfT0e/NtZTVloGO1bbIDI/6/8gjJdhkY9kNCwIrovF/U6ZxG2qOv1smgpH
yUzj0xTassrIZgnk7LYMDxZ2HR6JF2E1J+V3U+rlF/loDxF3zlQytDs2Zm7sIsMXdsN5bc5sHy3p
Nk+GmRl09XrSLoSrZS+MM+g4ub2QI/QQd9M6Gdudpnxn3sgut8GfepOxhxCpePsjA5VhN0cE6cQI
xN/oPcS+axqCJQYDzeBUT1VoiDHZoqfVyXAE2HszYiW/C17tPNQ87V3N4r8yZ9NLaFy1IU2bqCh3
dH5Hq5B1UJnqqsZ+fHMMH9Wz6NFHpckjRYCEVdrD/oX17YuORxLo1P9IO5PeuJksa/+VD73+CJCM
YDC46E3OykwNKVmDvSFkWeY8z/z1/bAaaNgqQ0b3W4tCod6qpDJJRty495znGC6GJLvdVSljfEru
EJOD+SRCokgOCEckAaj6vddsDhx03G2fcXLeVcCYroQz4wBO9ZTdNhO9t8r1Gv5HDicnwVycbML4
Okyay1xj76OGsynIkkpeMhCBjFsnkzkpNdMqyTsAABgyGD9xT4iqzDZR07r0T6rHSQ36YhA/suvD
Pjv5qrO3FDQVfU7Q8doBkr9yZejtKt+r35MFyobshEKxd427Dp7UD8BY47mVsj8Ju6mvxs6lG+zr
/LuSs9wYmdlyBDG7M29XsU4ljxk4rOGg0CNd956qriId6au0JnRWyxjj6tAWdMssyXxjzG/rgVUl
6+mr0aEUS68Yu1ENiYQunoGuc1kzwDv1L/Br1DpxO+emyO3qa2I2zbGqveTSjLF/bYs+fjZdsnvt
wejWQxJNu35KGDeBsjq6jDGoBzsZ4j6pp6N0zLcZcZoB9W1lFoDTs9gzrnqs5gcZ2N3WoSm2jl1R
HuiMoFOwTVZyzZ/mh8I+DnmkXjuzstaTEw0bG8zBxjTix+S/FV0oAzEt4Nsj7KLbjpFBa82z/J3V
W+9z176oCcO9GZvTN03H5iRGnNsM4IsjcPvkYTaR0pnpOJ5RcKt2jROFcXOTfZmdqGU1oTUpDdRj
hoq/l7KmMKLWWjVeK3+6rcPrSPW8Jg99usfAZa9H5lMrTGbWihk+rdXsGHnTQgwyyvWYkJwco61k
3Z+HcNt0LLkkc9Qk1eIbaoLS2unRszamyUS1a6YSNgKtKwc5S+a0W158IB9+6Z5q17J/Djbm5mbs
OA61kTHvIsruHwkMprvJMxGqhRVVP9Seczdad6kp34GUNas6bBlMUdp61AuJArG2sGxGN5BMHyrj
oXQTZ5OoEXeML3JSpgZb6VfVleETNYb3grnwWwQPH331IIbnOpPxvsBAg8sPGzH9n6p4Dqu2YUCX
JOsGDumu6y31M1L3skgOvnKGS5UCitxlAUPB0gvYJeypPlbCiIECmAaGS2psSGrpixwqIBEFXgna
ilP0TDrPxLEDIyTp1h2J9jPdm4WWelJGTg8lRNVElc0Rmz7JMTfyr4D1kg1xwV/Sxni2PLJUEFH3
Z/hU9SOa5+aGAbTAehjQsbIS/+Rh5cMwWAVvtGwItDexpOjSr9+qCYaITSD1quOw+LUoZpOG1UBf
Za6dM49XCdJCvKdV7ayp1bJDmMnZPjl2ULQ/RtdQ0baIdXPu3MCiu25HpxrB1hEKyLDPejWgYYrz
L1mLidRNieWt44n+kjnZPTUutiV/7XG0Foccbi4G7yxBvUFXpU93dcb6unXkqG+CJh5oRFviVEks
j1PmT4cZBfyDZEKK0L5Jd+QbEdKCzeBsJTNDzFgVG9szLPINPCinaRRu07k0NrPrDi79JBORez2V
YuVqBZUpMR3ktZN+biM674ktgmSTi/lJzIKBEcwoQXvUD9B5TsiPSr9MDq1lvSYhG9NUTkwammqa
GXTGZf0yJ1GHfN4ukApkY0jyZ9mBbHItcaetuqfJbsubkPzki28CXxp7JDFjx+wNgNe8zcKm3sdD
sFzBe3TbtP1uW/TXmgYbgI3GbMOAIFu3nfS22ZykP8gXrs9JGfvw4vx0UOtGMPerXWXdzrLUmLlr
Z1e2sd6mHNeOWRm2TPoYQDUqpzIILeeGhBzvUplOt/FUC+XeoD83IM6bIqCn45zOj1B2i8NcDNad
JQy19nTc3uHNznelPWfrqbEIM+TwuS6V9L+nPdUGfUlqhVmYe7yviDUalvgojqBt5ejjfMiF+1QX
FmxzOul4xtFnEZtGSI9DwdYMr0PclLdxnjlvgAOAtTm07jOgjjN/MpO9eayMfdi44VpRLmzw7fcb
NVrZ9VxOCBVEwuMEv5D47h6kTAKmfpdPVoR5PfA3rauCRxEzfWPTMMSTWRsZxvXWOBO3SlnP1rCn
RVfsx8bMdtGYW3e8Bcu0iS5mFtIBBXRG/kCfeZCCum9d5euVgdNsT/s23VpmFD6P7mQeM7Orv2Qd
TwgKiww5pSJW3DCYiabSNFBrhiXAU+jGGqwJVFkGYElef7PCqPoxTNn4QO+9I86ePLQqyMqbvB/f
TKWCG6qIjOcKBbNXVxWmqDk/eKoc7uYyVyecwADyGDluVOuAlhFBjlsQQ1yvWdbLmvlG0VdkXgfM
4ryIHlfUkn6dFg1unArgLxK+eUB/DBsZ7jDpz/m0mkA57IKGl82iRb+xapOSMgmWB5iFbJroXbSY
auaXJOjkYxNSqBH55K7zvlXQHbW3Sx2ZHUwaVas4mp4pO+l/cxCGxaFM+hRkomxcaZeP45iwM1Gm
MPyB/IKBftxLIIk/Q2Rj2FkG/2BmOEedDM1dD9eDpj/nGSsCky9VMtDs9qIdkzCx74aQApNbebus
WysXj+UqZ7vd5sQjYDwuQFN19bfJRIkbOf6Nr7Cx+1Meb2rAUihVwp8RpepKWePL1CMmrmtfHMIh
faRKatfaNB5SQcG2ygZZPXcqReJjDda5S+p3SbIGjATs9deujUFWT0Z2YwtMny0Jl7cuZPqXqkzp
SkuBKK60GG2F0Xs2awbCRMM9lewgG5vYiytzksZV4EuOzkxbt7UpAeW5bnaEz4doJJwDe9nX2LCc
UZvfObrSPRIGypSxFfbW4PlYh4qCrZKW2uuCA/AgrP4piHP/RjddfS6ivN9yIELFN2TRA4MMnOM1
auAISHG4mnFBreY6+u5lUXHqizo9IcPgTwedxJE/QBZddK11TpOStopuIUeJAFwhJYFMHyCOiUM3
59aFyQ967iZHfdZjTEChs9yHwIqpPubWaWivVuKbM5j5Dc8cqIUwfIedgVAtEuB8fIEUIiqIp4ui
VmwaQauUJgdwvRYjjVMa9krLnMocdrSvM7EdMWDv+4rMqKCqmau6Bc10O6+YDC3xYF0j4DDa9mk2
UdSIEK0xek2kX22BxQI50moEnrW35/Y+pX1CNyR7GDt5l3ZBuTWLYNgD9TRf3UVADt7LW94e6kbp
1AhyHfNa9cZ3Kx3qXdTIsQLqWtbbOLb6I9iRAfJ9/IrB2l9nmYly19a4doPK3HleNZ3CWdJW6GEV
wZbrd1Vnm5y2QOG6XfgK1SbbBcgpgJsl47nICw4WrYeAyaD034SypI43UU54ys720dy422BK63aH
DI1h9OyNa6EMDo02ei1dj4wux/bk4YidznrKAXn50guXpT+5C+nxfw+c+ZEGFXavhsrpVBaFTTBe
2oItZ1yKmB8iYHOwgZi9W00bXiKl9Z0fohyuCVC6JQVtQVLhoWc/SmK64vFUFMjU0ejiNsJFEy5C
8hZtxw+mxM6Nn4/hraVxAOb0j4GYgOCyy/TdDJmo0qzGwsccm5F4gKkym+VTRZjbIYRYsscIi6tf
BSa8EYJXhxL0qQpmzlBU5nvDxv3TWLRq0cqqjRTB68AZ/SD7criE4JE2cY0PwuiqaD2wKq+T0VOn
PicFyh3z54AQ0V3gYetNpmLAGRTqbWtN4ktdkFneDhRXltGmO3saFukltzWTxdc40IiAtcHz3PNK
Cav5wWmWIeps46GJZ+ykEEoe7L71eLfNxYSA7p73A07R0PR4Nih7HEmzOPWBm2ataEF5OI135dBD
RyWaubCcAuYgXwSe+H7bzNH0go+jWXsNtmY4iv3KVwul3Jqo9WqNhkKUFDlDmlA7tkN89MQ4rWXe
PeQVDacupWJ1B4PJL5yog+32+jxIPAArWVTM3qqi4aGJA3tkoF2bajplkQ0ith/jL36Z/WABhl6e
q2UMVMT33eSPD07WFaxKMXZN7aIIV6H9MgFcO8txSijs0fZ4VOswJsPoMa9i+Psz2g3fHcNdaNK8
l8o30XTMotijPaCy19574GavLadLfhQr2s8EIpzKsSKkcHCp88oakGwI9Y6tL0IMQI/RfAwAUSBV
Q9JrAsqmVToHGzEqS69iZgqboJojesiGaGmgVpm1NgU/WTu79gNGTuteZDFCD8HnxNE3egUep+is
36SDT0UAXgj1auEfZiwEaHxRzI0lHTvDZ74R94xwTZ8FO42MQ9bV4bfUUEwJ6I4dbGOsj17qFhv0
FeimcyCOxzSzWrZVox25NZS0AAuTMzGdKFL6xtnxI5Fz6HjvZKci/K4C75SKmjM27wzE8HLmyB0Z
NG29tGbb92GBBz7GVDrX/XRK+wp0flQEe4uD126aetqVY7AwQEbCnXwVV7C4g2YrRVPsYx07D4NQ
6cMUBcAU3DJeGBVi5TQYK4OByU5HheLanOzD2v7ak4R3O4GPBZtt4TD2JfuWkLtBXvn2+0CXemP2
nYK2pwLrIRjD5snSCQpMDDz0ypuWllHDt2oMJA9m29XHWhrxF6mpke1WKDokXbetc+RkhojTd9+I
k0vRBqA62b9fdYRBNek5GkIHH9d0xrFlycYGnzvBstbI+vJeiT29fwrjGmokUJ+RWV88XkBFW0dD
Oe2rXznOghQb67veggVi6KRZW2n5g9aCeO87i+WcadtW2TFnZg2oYTYS5Bp4BXC+SLXyKw7HVhdm
rypNxLYbxvYl7zhUACChxh70mwXZkVhMX+woIVC0aKemLd+M3SWs3OhUdHRJLaRpo+gXC4sYQlYd
K/mqGeBzYEeb0E6VcVeFOrtNtaouNg0sOqhLB9iSOHrUjOpynBRi+CQibAFSPraPwc13WnD4Y9TW
EVQxuJvQtOcbz6GUwB1IfycAb1JIVquugs0A4Kqz6e7F4ztq8vygjdbdYR6e9oAH60NfkR1gosZ6
Te1hmBFay+ZQsGJs5NywnsoxOU8Dmo/JtIjajeHQ+xWpWmlK71Kg5rjmtAylfsBxA5GK1a+w3il9
KNKcdNmG6/rYGBQUM+FxWzCR5GNaUCju4zzgbOeW4Z2FrRwGP5i2q07Eet+5Q4ZdXVV7v5pbcBvu
9FqTArHDE896AQeQ5R/rKtOB9ikNJ9BZMlN0/xcvCeXBwWKs9GVskYqbgzlfj1VL/Cd5p3sgryCA
TbbfwbKNG1vLfsfRyz4MdRt+L/25OThWl63nYvzeO8TqtUUW/czh7KFvHJudFQ/lbiBedufQ4YJf
FYidNSPOzSQFbgb4fyfJ3kCFigYtLKxG7tOJ9mIc2fsRAvdqErix+8ABsRD77XYWjYuelHCMou3V
S10OtOaWxXbCw3fVC8M/6pGe9yoa62+JIfU3OdVMDgtVFlewfuuNsh3uB6SAIPiadQs8uVL5lrGD
f3BjPDY+cSjbnLxkaBCucUjCIN5GQWewuAb5VkzIkCtb/2ylAQBqQX/R3QHXEyZQS6yYnX2u6BFC
1+A/0lpgstkY94FZyNOS7ntvV1m4hbierDCaoEvoHOvKT5jXDcrWFyY5JOho9ZXKwj7D/TdOCpQg
RQpMqbUApLzBGPzONG6RSynXXUemC2upKUjpSJIO5mPixVepg1o7hZmmvBNCS4xtaZy+uLkBerHw
S8K8cNqEQF5ORlKWz04HZkZhMNt2PE63ghLoGOP5X9cKBUoax8G1ywTqPPDos0m1AzoH1P95Mm+y
vgAVGDrfmQeJO0zmb4j76McRX7zvB9VuqkCovcfx70jahHXS9tTs2H/LfTqz+MV17uHvzAZEyjLa
RUnjfWX6Nq44R5qrKkPm6ykCKvIpbtZRTcuEB3ANrYx+SYZ2soQPsmLkEn+n2QoDCdH/NSVisuY0
jsuMNOv1WBRoLI2eRr7O5VLJuV8AAeCEgBMEag7iISaWcDGhT+E+VANZjXFerGNlvLHJRxKcGAvT
EM9yF/tucEbViu5vpjfKaoyQ1irkzjazZxpewbaikbieetug4DSiE527cDsZLgVTVpo/59B7rLG4
PKrU4JXyAUxf3G40r/ES1zsvjaipsLZhnBek7gIpXs0u+j3CxfSmnhHRhNnoHAIbKUkAOKGG5OEy
b70R4BKerQBONKeS/mSbPB1zMZebMJ6heIW4A3MzuIc7cphJxcOhVTGfIwOUGmxKaX7hV7SNPN0n
GU5qSgM8AY1hbpsU+m/omsO6MHPzigYvEIo0Kk+myzq09pZcHTFM7q1hogBq6QgB/sKwkxTufhgb
6wawpV4FWfielSncH+Z2Z3jb8zqy6BN4KioOHiOMA/pagAYWdc0usyEEjFH+1OTMx1l5wysBP9FF
2T9RPZcQLVejbt3NQCbNVuRV9CzzieQPuoYINenhH7XhiGd0Tc6uWcqLvu/LfWvTfaYlJk8z/vFD
DIhrl42IZ6Ooh7MxoBgeZVY8JZGb3xsORlvOzhNCLbrfSVp+8abR3rFcwIBj8nJoE9O9pKFR7JBv
uE8oOQF4pJpJFIoERp2FhV+VAc2YdlDkwS7vzASCx2pkTrrRy1RIzZ6YgbgmaJZzq0La0Xg0nXXL
JoGCdMkrNI1HmWRAKtKwfjSyETQWM8IbANH81m2ZXcC3A+OQ4CObuWw2vjOUAMBN+u9JnZ79tJy/
FFRiZ/Km7wYgFZs4795ZXTgre0FHYQgW3ifJBJAI5a6DvGelqBhJyKDNDHuN5gRJGW3aX5UQAs9+
RvumrmhO8mOiNB6FhXy4NfcgtV9Czf6wyrsQ0DHCLz/tS3PjOslPgJ/FOSp1Rz2U1PumQbULjsO6
jMHwipvkWwPW4mqYw+mppVm+YR7b76YAcF2Utx6lQaiumagV+8bvOaNgj4akQD5OQOrRv5RY2KIB
snk0L9awZLxVkjBUzEpVrEWjKhjD7EU1se1vxGZn50pHzA57ClvTnMNrDncVxxTEbvelTrK97j25
8Sf6RIMF46PsRfyAvG9YD6xvVM2ofPpCj2A56Wc2eYQEvPDd82iXGGST81xdGhPMCcR+86tTds73
yF7YWS5eIAVnZR2DOr22/MFdqy6Zdvnsq502vfo5Hhp6Ci5HZIKY4cE74XhGYW69sQpgMm3MkRlh
Pn4Fmi6vATeyodpBgzWH8XOae9kZvWhGdVVQgVSl8cZSTNUFegRXhuntyeR2Twz4kq09CmhJdQAv
yqejEid+tLOqqCd2cQFdJj0KaMRu0KwFLa2+7J4i5FzPJoUbulvMpW5P12rl+YQPxWUXPjIL9inN
0+R+IEXk4oGgR1k/tS/Iuu0duDUOJkois+Hf4qfBFfLgoIi4qjqaluuEjg3S9zRF/xqldXWukryi
b1JlVyxZ86MtSuNoM7ffp1XHOkPFYnWUTwhhOCLGLkY733yFTfOMJuDSwW4H4U+TKfUey+GxcGnu
WXRybqvR1acAgfm6axHPMXUNeVSK4i22xnSbBElBFLK7OMYJ9rv35sK8srOO7AQatnthJ9EXe7GA
ma4VnmmaJe+ZYAhtIhq7MQvEpbXVjVuvHdMTB47ibh4zuTNIN9sBZCGPQCVPkSGqYt0c4oIgFzhx
Hr1aTYudFJSNE0BOPmR6KxA4yqswu8avCoik8xmNlK2NpyOmGaEh/CxIlPYp6heshgZtWg8ZahK0
nYwCkO6NIpqh6tfFlpUk2rY58kl8Gs6OZ4EsSFI1d3ktarT1hT+/+UUqeQQWQUceVcegCWKkrQZk
dpP/DjKyvDjzLBjKjsXGk62314LbpWoIBKYPyguuzxM9ZvOVFCPnoOLi3h/nemdIS/xLL4c5mzjx
lTV6hBol41c96PIaX1P4xhY3XiMFQagDDDSjV4mFqiMZYEOKTXZHY3h67gvWAqavxWFI3ceqGutV
7fIhveW/idmyKxJuOOPBm0Y8IKfnibP4yhFjdDGYy+xnYYMtSFueFl60U9zxM4CDJ2EF40nH6yGB
GC6RKrSiylOAfn4VKeosrw23HUTiHK8sRXu4/BcQdrxwWLfuXZ+E1WMhwe/A4g2Dkzcm8oh4r9yo
aWLsaYrpuoozzQbe6hsrp1dGXl+6DzqPB6Z3PVRAzN2ZBZKzMXn1uaLzfMdQIwIHm3/HpxJsYUUH
dyqsrMPYw4uLmR4iJbKzow4C/LaZXex7AU3O7+rgdqzUG0T6/GgVPWZeMWjA+v68mji63RAnxbKM
fpz1ghO7NRb+vVJIIgO3pLOSA3NMGGPSC6mZHnHuuRtd/ASRRf9BDECH2rjUN3XfsH16cqnT8HnE
o5nQOeSuTSaGpSQhOoGH3diSCBkdIo2aiuObvSCe80PH6wjelsVqaD0ySSOcJ7Aymntn0iRNsVle
GwFZS2gXDaw3UDI5uEbspLr8HiwVdF5V/bu2++4tU12wS4n3AiYHfSU0/H5PAzN/MPspIP1Ftgy4
YM3GMdIcV5gTLWtQgz7iklPr4rEmMJQcCRuYgJz4knbdnhoXb4DjyempcSubBqMvj8hw8IIr66uG
HxHHtJwAHLYOuDZyxKFoensHqcQNyK4IExYaDrLshg2hXR2qi5J2Wop22MA9bfkYynRaEqSQ+yOc
J6g9rZeaxCBa8liiwN8p0XtXVTaXe8NCPNPNRn3gxaOqbmi2t7EbbQI706cUAeyG8o7VqO1eSlSE
hwbBzH2l54Zni2xEqAnxjn70cAXjk9fVbajbJ1M/+pZ576bOsImLSZ5n13mxeweCfMqu2uYMKRBY
6vsOA905aTO02y3PR+Wgxk6NLjwwXYmBNJCMMXnEX9dVCd8tq3hJ6JpScxkCZC1zp2vSrcLNkAjc
NjC2OdvgwG6mZmK9b4qT5eEMEB3+UECaHbiHPD/A0DJRencxY1GneqVwpcpBfAr/JUk7lkBptlcw
tXhw4QEZSJU4w2bfpayZqfZZvyu9urzhuRJXBLLNgKNmF+Ng2JDFV+Q/KIFwxLpt+dVNepzCvdG5
K4sTKgpFG2tJjfSDvh6ndFdYrJVIjMakxn+UYJQx0JvfC14ulkBLbtSMS6WXNbaqyG+e67puLmZD
hmNQ6WQfTCPh5KF0NghyX5n8MxaEs3ku2He2qg0ArZcNtAUc2Wv0PO4hjQEHiM5jsZ/sb93oVueG
0T2mIkZAjYVSOUXBveoJJ9oM1vBKPpq5x12vdzqT3TvBROpoeTHTI898c3uR7WpQq/fe4L2GrkbM
VtNBYID2Az2vtWV6w0E1SonANmC66XJACyI7IrN6Re/PLPaOhBxl4fsGTOP4O3fCAShJ6trIwMAn
75G+VYx2wRtfiuzQGSK4s502u5ecGxGJtyONe1rURx6qt6plTlFmBQcIHbIR+b25HWwTBWljmSvX
NfLNiGl3JaccHiHl23qcMWGiBCy2XcDO1/pMnEjjC7HDReN+NEIb0w8NGbo5U0s0FtBDz3HbY0zM
xYZbwVE8NKetTvOfNnGJG5hO6fd2otHtuJ3xWhHoRbNBtDgO5X1FYXnDgA3mlOmP36j2vqIuUzRd
scCQbDpu6o7G0dCjVYjj4gdfjle6GLF1LBkjRcw0SpdhcxxTKVdNXdWXkGXnEJZAMdH5MaFgrmrn
WNaR4JCiwiDDxv6WOPGNQ/DzxsowzMqIE5Q7kpSysv3Jv7IJNKHAcidUxOxp5gxqpiPpA5EUSqbG
reej5/XwjUOdPLc+nWttM3RoErYGxxxIYQWYuE6jGGUzbWAIunWDLmf4SrYkreUkdYGJmKD7cY2M
Y3FgTGOskwS7Y2+JaYt0WmMfwThhDuQLzTlOSY+Ep03bt2JvJw1u9HoiEIFZ4wmvyW2cJPoRGVC8
rvLK3aNtAeUExWNNuz/EJtCx9aOrxyBjoi92jebstKpi6IDAhjGB5HzRTWWw1b37M/C6PmBCOo7L
cd8AW4U7CseMsymGSdL89VEmg8GFMRerqTsqdOkBBaDTtTV5VgGr3Fpp6knGo9YzcqPn6kxMJH0p
QWhPAw4c2YLn9IxaHZiLxtLxi7wm+Tp0LUhQZcA3B1iIVi1wjk0Z0FFBsPFDDWP3M1BQCiVsXyMt
3zWN2T3aG6KuJz0tf132s7EyuekFw/zQ5u0GCgE5cOGUmizA60gD7c5CGD/mlwpQ5qqomVDqVA6b
SpnJvkaGeyUpqkhDpGpbNWy3eNzc5FAT7QTCFKBZpPGodJ4NEDhR9Zkh1vykyEJ44H9LWEEbGtus
i4yt7MIJ2x4CJBSI5g+jQ3lJQ676kSgRcUpIyBAYK34asbAOZI9rXwnNPi+ZBuKdT54bcmljtvVg
UQs3mFeuOJn2eAvi5irp6PeAktdbm/kdsBDhQgaJnaNtJRFZoONOVHiQS0al8Or73rCfmGfjiZQ2
HUrlqqP0qSzZLjA0UR5uy2yqr6GHO9t6zirIEMQDuHWEn401LxsFSCCHD/HrpiLicwF/0K1GgxZF
a1l3MGuUg44zcIy9tvpoj5SGiQIedyY/ov/aSNl9seFzQVOlzXSpBAqzgrCh9Vz6IJcFz2IdTcgF
ovpJMxXfuf6th4mBGm+JJDFnJK6VgZwGDjKzOwJftgG2MFSfy9g07+S3gFrhpcqZjs19ap6HMHfu
wozOrIHW/t4sS9xpo+dhrUfSihiypjnvMOBlCI7nCsG361jWSQ1YJYGUf527RS5pw6E1I2zkHCS7
bdtGXyXb4irtaVbQY5d7Hn46c3KQEGgQrEVwwPeA7FBLmLDYFh6rYVCDxKbH3NXCb0Qt5107RJCg
jRnrJ07B1r7HE44LWvv+sbIs3puYtDnfiseDzQaGEtYYb1za3OZhrNAgEzGWuOWlGLHv+miqWI9o
ltk23R2dplAfSs1tywjuiTwHAL6TZ8/oyZ/cVrHk9BkxxhERwspDLACkF+UTp98GeqxKNnM2gRIj
gHjlVThip5DV3Bjhk7X8oeu4Mpz7GYEUoryofiYaxt7rMh0ektBR7Co8do3NQJVJ2sxMGYSMjmx5
sm3U7OzdFqoV0TFapaUlFxhC1OTFfm6FfivilmhNmL2rwEc59Xk8+h/z14XWEqOpdPnXf/y/8u31
PqLM/c//sP4/2jfikiM4xVDR4BOq5//txzvCFp7tCKZAjm1av398xwvLiXsqLtifvwRzuS6s6dvn
l/j3RHQu4XjU6sJWjjQ/pK7TZ3O7uOqLizWfJ/2EN04leJOxPP4vr8NPZGpPSm3Tr0ar9ftXKc3U
Zh5VGJC8XpNpQ0Q4I6hkOv2zq9i/X0VWzpws9q3L4OkH3sziQYU0edHRGWdKebH7/HJ/uv3ceEDF
tvaElOL3yyUmZ30RudWFjYctfPL/kiP/t89f/vkvjxekgMyqTK+6VN+Y1BDo88/+fOf3jy9pU+LD
5s+X09ZN94W/+fzzreX7F8A1i/zqx3/+h7ZNh9v9y++zPHy//P24iV0cZn4FXfdOP3nWJeghmKEh
xLK6BmIGFqNBt/s8G/efX/lvP9yH97JFZclOIquL4cCA3ZTdX77Z3z5f//7FyjIbQmU63Bi0lhjL
w3944z+8lRMwE8OcuTP5jPf7HhvMP/p9HPP3v9/1KIiKls8PmDZbEq/u/vMLLI/Ov995l5AuwBkW
rc3fL9Awei47ZVQXrR8qZIfgvpq3zy+x3MNPLmF9+A502gmgKgJgTHLcosFYdR0llX42EDzmnGA+
v9pfvpD1Yf3SSJMQ4fMqYo5BDj80V7X8y0P1t0vYv/9mhUg9MS1vO4KKHFs4orv5L5f483P7P7fl
Xy/sLy8kwKzAQihYXVBNFv2KocTnv9LfPn/55798vg+1PEfaVF0GClsc6w+ff/zffqHln//y8ZbB
kSmZueUAjaKOqSQyuX/4DT4sWUQVpipKdXWpqSpZnf5yA5b/+789tFo6rkeBpx354eNLNnvGnU19
GTMyAKjM43jdc3bxp8vnP9Uf78QvF/qwAurGyNDw1fXFY2xHuj0Mp88v8Md7ocklR7cvOWx82Psy
l2Gt1cQQxBe+Mf5gVd1m7vU/u8iH50n7+M4UoeEXFYHjnR0czC4zwPz4+WX+uJR4Umsk67ZQzoeX
u8vmnuxFwWq1R7KI4vxOTCA07z6/yh/vvae5ggUDxLQ+3BKnbwxNfhHbLfQ+/yQIvtyol8+v8afb
LmxbuNLjxO14H65Bblrb+qKvLwZ0P70rsTr+swt82PkUo9Z6VlzAa9Zd9S2q6r9c4E+/kjQtadrC
tvgKH78BMyt+wbm8ZK8NEYLjnk5xWZw//xZ/enilpR1tW3hs9MefyU9bHw5tW15UdzbSl7G+aa2/
lKLLD/HxTZe2I7FdC20p8WGt0l6qgz5LUGGMhEZ41dkw9Y0DzDoJgiP2jZmsrTH/y4/3p9v/60U/
LC90pvuKRl5JP+xtZXvfP//V/nhrfvlKH27NxFxtyPq0vNBUV8GVH9Gd27Td7f/hKpKyQZpkCEn3
w8KSBzqmMg2qC92q6FaHbzJ5me2/7CR//KEUgyGP8HGh9Ic33jbprpcI1C8qOeLTV3+5+X98vn75
ePv3jWrWTY9DyuTmM4CP7QubFZCmz3+nPz5gSqnlKaY3ID+UWHNWFrEtx/ISMF5kGkd7BNLiMrRO
aOQdHPF/+sn+53ofa0akpyqdEq6XUpZk88OE1OLzb/Svku3f3hmPu+4quayRH94Zt82AXnd+cald
ZCb7EDmw3kFwY2yNmTP7Difp8yv+8T79csEP70sUFpnKai4IEJNIjxDAUnH4/BJ/fGk8ZqOew/4i
Ph58HacmmTvnEiRjWiMY2OpH5bgr9+rzy/zxafjlMh+eOF57Z3YzLgODgRy4Paj/ygYREW96JmUB
F/78esu7/vFWOaZlSsfhPrn2h6evgseArTMsL01+l/iIDLaJe64g5Pd/+f3+9Kb+ciHxocxnbIcn
R3Mh/TMqzkLefP49/vQEOCZtCcuh+2p6y+/6S0lpoi+zSBzk4wUBcWiYiQj6yzf48AQIlhjWMdqf
iqWGCdPHBS2eqgAhvLx1UI1tWloGN7aMiNWCVn0m8BMFx+ff6cNP9t8XVJZUSnBj+GK/f6fZw2bK
MyZvF/Mz3E2G2Nv//RWkAs20BCPj2/wv0s6rR24k2cK/iAC9eS3XVl1sST0yL4Tc0HvPX38/9u7d
qcoiiugeLCQsVgtGZWZkZmTEiXOEjRorNgzpU6kfi0B7Bq3wcUKl+7qJ1xfViYe9jkK3AZMCD8fP
ZNGjJ5NcPUpmyOcaE0TN+vArT5Ej6IE3bRW4mKBr7kMElUv1W6xDKWJ4vbfjMCxXfok6z9f5L7EV
KD+I2glLWEfB1xFORD3OqWo3RPAzp+JjcnGX6LQGw5fKe5jAm3tfO/O7B4JchivVpjIAnqh7mWgC
Uqx0m9QWPTR/D8lwl/ZwDJQf9G4luBT24zxbcxoKkLVlKSjmCb8xiFE3K3y0r0dgRJitACrn/p4H
jC6/ffEx5QDY5e/Z8Ll7wUqi1ZOmK0fNvEvMZ6VfcV9FOMvmT5oOOkga9MyODjrm3ECUApkvYJk9
on6Y3lPvJzfddt2zZzYK2INEGzdtnYaQMA0w7tcAUGHDtpVDnfuAERAdfzRQczoAntaeBqoP+xwC
ls++aYWHAv67aeX3zj/nins4wgkFDSUNgW1Tu0W9pyM35+6KV6Z8zYQQrgSJBtJt6Gq3Tb7koavN
Wjnyy/UNt2ZD2G/WWOlBpTEMOJXU/HsK63eXvS1mYWXnnWSQLIXJgHyzcNpK4xh1FF1rF8K+/mlM
ZekIXIfGbvg6t9GUz72X0suYgr9/6+AMy7Jl0+C1qsgXwZIHPgHFe0076sZhKu5H1LfClbEtnbqW
zRWiwMVGRUCIjumxcfSkNrVj1N3kwQ7M5vUhKPMCnPuZAbeJCsrJNgyAzcIWL5N+rArF6o6B59WH
Cr2MFw2kCj1xeRF/1OJA/TwVJuyWXn7oQL0iRdQ1T5GZppxajtfdrfye2emE38PjieW0SGdwF8wO
dXp1NhZ6nVA6HiM9bsmxIumQ2Z0NeCsf7DsEFen1dKDUtQOn/SQjlEe2pjYow1gQ91z/LZe+a5z9
lPkKPvkpRuzz8gV4dpyqO8k5+Bq8G/vrJhaWl7PV1iBTJOWhmMLsR2MdjFBHDscxe9LAOkrdz+sG
FsKEUwOWcIzE8BsrcoYB45NDe5Z+Cyjb6Vf2wcooLOEgUY0WEfYYIxJsXxXsZ+9YiJNZsmYfPlkI
c2SJ1RgOZVv+noZg226y/OP1eZonWnS7eR1UcmjsBEeIbgKvmRyll5tjlYyAA4BKpfS8tXL2uzQd
/xd0zP6mKuh/Giz6amnMGJU3D9KUFZNwDuYYMPlicluDFCSgW7c9Dj2tTjNmRqksZPWoT14f6qVb
nxkSU9zjNE1GDIrqiAymUuzG5DCYK8HNZdxABEgB2lIVBqSKp5ahp4Pe23FzBBXewfuW0l96aPTn
di2xuhDPnVsSzv6ih11y0kIa/NW/FGRWUesbXtQM/eEbmtCASdyESB8BW7k+h5cef25W2LfSaLZQ
b2I2glkIgQPTuB/Ttl05DBeskM81X/N6qsw9c+73MjhWvVOALns6vcPRF5pWrg/j8nQwzwwIJ1zq
Vzzxk7o9jrFUbuOCtqSwy1IaBuL+EJPyO1y3d7nLCO8VWSF5pdo2z/HzAdm2pMRxTHIHkZYXJd3a
4w3ysnCHZDdVv5LlXZg81TId03YUh8yLGO/Rw8WDxYpVEIkobfHsf/vcqRYPL+TrCDks8T1UkNTP
Lb1Qj339GCFhZW2V+jD+vD5hC3tVo9o1lzxtB5iL6GeAjdB7dgjA5dsyQvh8Z0UrMf6KCfGGqGkv
qw3TU46zoCSYI5XS3cpuWTMhLPtYpw1dBpjQhof4e4dqW7yyGAsWdIfThhCJv1QxvQd2T8qRY5+O
UFVBZJ7Ed5kK0N80qpc3LwjZPV5tZBLV+Vl07sGxmkjo+I7T0a6KuwlKBGhvAbuPFEOuG1o4QjEE
fsJWHZldI1xIrVGDEKpqRjRrvKNSAexKDTOI9go6cPbXjc2n5Pntx6MLnIZukXWxLwLZwAvqPkcZ
2zXRkfe1vw3vmQ5cs70LUdC20OW5bu5ytc7MiUm/rg2nPIUxwm2n72Zyl1M0JB//72wIPjeN2ZAY
qpS7mfQhyW71/lOgfblu4vKEOR+Geu4Lw2AEWRB4uQseoAcKVw8//50BwQciUykbVQkKd0TqHpZA
T85WbpjLC4ATbE4+kOvlZSy686R2Jv0FPP6soQcVbQS3vg/Ezi+sA6R/b781z60Jl7XeICneVWXo
hhAIW3b0FBgoDF6fswVX1hSDJNX8IjORXj1flK5FON4PrcCdlUFtt6uf6RCmka6sn0f/zYeBRTmJ
XBK5fnVOMJ/barO6bsvACl3ZApqMtGXhg9tdOdoWvEybjwBy17asXcC19C5oa73qQrfR7j4Z3u31
6VrYimdfF3wYvRZ6HkBAutRkn4GlPim5BOcseNbrdpaWRXV0GZQAtSt068+nKgvHGhC0EtKbczNE
D35yFyFpGksPFTBMa6UQt2ZM2PtB2WkwJ8q8FPRvvXGUUfGF22zWd9rqxh+vDlbC3eVJ/GdwwiSi
JtAjxcDgYFJAtsOHmy3dhv7KqJYdgahaI7Z2uHvOpzCtrcg3VbwNwY34pYjK6t6SWmXFp5esQNXm
6I4sKzxL57GevLXColUD3fBC1xg+tWDmra/XHWHt+0LIOWlek2YQdrupKoNA/NYk6l/XLSytxukI
hHkCkDdolsII/PROjm4LGUD5Smw5f0K4LzVN1jWOF4uzRgw3rC6EQLNjwavmc5M9eDHMVjoC3tAE
6XW9snWWZ+wfY/O/n6wIEtG84EO8WaZPaMxRYfl1fcKWtsvpaIQlNxAj6P1QDV1P+jQgRhANSBxB
I1dEO14g8K6s1DGXBkSFxzAtAimdB+L5gOhYUDLen4Hr3Y/fEJq/Ppq1rwsOpspNHsZw67lw/G6e
inItmF1a+9NfL7hXA+S4h0sycENkzX3kmvPvsfyj849vz3pQ4DmZpnnZTtZ90jNatGZDKMf8sg9S
8uPfTZRwU0Z0RIURsH83Q8St25r7659f2oYzIgnqCdC5FwGslWeQONtJ4E61RfPauMtqazOhUXHd
zNJy8Iglz2DqVFLEolE/+j6QiCBwoTJxUKaTP2pKD38VUizR7+umFvYJdQOUOfBcTTHF0CKPBrRF
tNF3M1gqAq8/jI16Lw/1i1Jkt3QM3qVQq6x488Is6g5nDfgha65YCXtFgRu2LB3HdyXESH/a9Q3d
vtdHtbBfjLmWqGhzrZKZPHezOLUb2i+rxFUM/yXV7tBNWnlhLliwKOlwcQGJMCjBn1vQNKmXQj33
XY8Wr3tnWDmML6eIuMiwdVBuJo4mxrBol9uSqUutW0AhI0HisLXt7jN9jyvH1vwzzw997JgGRQZQ
dlRAhWhcT1OzVyFddfPY1p7SIet25LHRYRhgrKjUrl+xJwIX5rrGjCKhBwAwHGBwIaww6J6R4Rbs
3NBC+QiNz4BmvOZXaCG+e6x8RCqbadsoh7f6Aw9AeUaTOSoVPxFaAOkEjTcGbPyZNd1WeXYMgnR/
3cRC1m62QWcALw+TXmPh6IHIxQrpYu/cJIM7QEKiCrG74jbP4X/LGgTlc2Sj7c1AR7aeSivR2mv2
UVxIHrugqEjbkCASPB7l6qbUybW6dmN+GMJgF6MJpZjZIeyieyjCkDmgmarUaF3PICrwK9KWZkqL
FPolVlH8KUKd/7u8o7V45YRZcmXD1EHYzaVK3uLnO0WqxzSfjLJxfVlDptWIDGiNbXtTe0h1XF+D
JW+eS89kyHj3E06em4psLakdy6rdSINUDnmU6ZAou278et3M5d63QdsRTBpzxf0CqBLYLSRukVq7
qQnTX6J8VKRkJS5emjTaGOciIH2bqphNCCzICcwgbXiG7xWLbmMa15J8xWWXxnFqRPAZO7DgdnCS
xnUSlMI/tCurMTu86JIAOQgnyVRaYALOV0OSG4XitNq6nmFv2uDPAEPDFP7IdeumlOG+cSu0vd6+
MqcmhfCCZmdnLGSldbVC+cJb4DOkFO84Sk5NCNsc+Q4vD2nRcaEFU4z7rFqZtcVF+WfWTOFRWUAy
D/0e3/czKDV+Fep7fj9ZV3YjTFiqCOiEAUutdVoC3I6m6CiB7Lp7j1ux3qR3iYdlTdiFMJcYpTla
rQvk2dl6+Qrq8TJisUlLvKKDueNlMThS6gq9gVJryeuFt1Cwbpqq5QXePaaJ9xJo0Y9Y0XbX3Wrx
1iJUgRieg13TxIMF1kMzqFMHmzFNwF+T4ElRzU3s61CQ+5BofqNt+BYhqutml1xh7gBTGfD8H2Ei
e9MKYGaXW9dIjsEPRL3+3edn8yexeDAaSgTHAfsTIqTmR1y/DTD2etUTG+lgrMn3EmCcf79BnwbG
RjajWv0Vwl3QGjON2QogfXFpTq0IAYVta60yKkySZ48wEEq6DtuDb3wuy0p6yieaRE0T8ZZwCr7R
4RwcVW1MV37D0jrZCt4+P5wtQNLnA4Wes5iayWzdGKbS5GBALXB9pZZugxMDIm6GjvDc8lFDdHMT
KaEd7cPv8rVTE8JiSZYfysPArtKbcK+iDl38uT6GlUlyhHUi2RcGqI+0SIr9NH562ns+r6JhQtQv
I9U0hwYnzlxFYSNNCJ66/q2icvPba3nepdhijl5gLAUEqarCbQZzV6hIzshmDL75o79PIblAv1Sr
VtpMF+dJ49iEn5mSvRhGmr2pGGXL6Sl7T+G9XLzj9ISS6P8/L4JEIdH+7+kpIwjQ9slNrTpHM1b3
cjE++YZ6DNq1qGx5RMDTDAMUgCULN5qTZCDU0Jt3nVtodwjK1m79eeqFQEMhuLcdWdF08yK9J8Pc
VKHuWrgxOjd99xxVd21Z3smtB23DezBsYHln0L06D0fwg7qYeqnz6tJ1clr5i+5GVofHDBGt69tl
6Vw7A4AJh4paOJJhNmHtWsiulPqtXjw5EFIGCZQPums1h7hwp+Dtka0yoxuATBF1XmSxAgQjMsXA
qA42unpQit/XR7WwiegbsoAG0QluUJ0736U9jKiENmrhRgn0leX3GmqcQTp04b+0Mx+oJ6cBigZ2
7yta4er6QZ4l8R5DB1GslcfswrGskMawFWCYPNXFC67QDC8ty75wUbBtirtkgkd1f33CFoIdMgyA
Tpz5USeL0F5J1TWoq3DtZJawVT7a+RFe1aH6K8jvwjXM4cJGPTMmxBteJCfyZGMMyZZC2cbqSmi7
tE9PByOsvj6GsR+2fJ9uEif9Npa3fv27Rp9dN1aeT0t+BnpB13UeguRRhPV3KjAMniPXrhb8sMJ6
m1Evg1Rcq35dX56lGePOJ6cxo7sv/FkthsGG17N2vUbabFrEX9/8fQojOBhK3xT/FGHG4lTWp9yJ
Rrf7qioPYX73js+T9UOcVqaRREzGxDheD7f46CaPgfnd0r+84/OvKXFg1sZFg1rYENcWkTO4Pvwz
IZzh03sMcE0aMPsCyBLD8oFMDAK+6uB2eoK2CjTCq8fwfMwKdwtKtTIvWJ04nHfH+UkCW75JA6pJ
gqx1lEOoV59KyK6QZ3saOmsLicemRkLDG5G56cIHObN/jyS2bJjz+ny6jWLUSBPzPkyr34VuurCP
vj2IP/19unC5Br6sSBCpdq5OLg0eh80aJGjBxcmbyfPFyhlHzu58AnTIDIehGDvXQqkuBrPaxCur
uHAsUN1+jZ+BNV2kU6IyT/u2kjrXnKZZEa38ZKM2VZbNxgpisHz1sLvulwunAwZh80DUF7CzGAPV
UFElThf2rlehA1G308/eLmGOruK7oe7/vm5saf5ec6uWQc7TVAQHgqQO/leTTK61qcZH5439mfMj
i3HwYYqbM/WJcEJonlFEem23qP/ss+jQSzt9LeOxNF2qKsPSoAPlZKOde4CmFY0NWW7njqNytIL0
uY2gU5uSj0O+lkRdNEV2GGg4Xa1st3NTEX2/tTmlnRvp0VfEGHZNlHy2B/u2add6jRbXhXsbDJpF
7V48Wn3Skt4oT51bF8lmX/DX9XVfCuA00Cekg2fQN1mD87HADZlPXtv3Lkz6ykZu+w+DXH6A5+m2
DNTpjo6MQ6fET0ak3YxJ+o5jgY5QuuggXiQbLSTC4jzp4aZuB1dXn03jY7RyLy1EPrStkNTlyYsN
MYmUWBE8XP3Yu0gMb/Lgh6wfEZu8PoFLC0Tng8W5g5MD1Tifv66qs5E3fOf6iEj9lEhnX//+kq+d
fl94kNIjTyeizPfVKrqbmtTNmvhHH3eIc67hthaHAhrecSi0zU1H50OBYCXxpynqXUP60cW3anBz
fSiLy0Eieq4Y0bghXlKhpwyyXTvs0PZRrR608NjW73CoOdf9XxPiPSMFVeWMMSYyuOD0IN3YKy61
tBygTmUHvgfbxKeEORph+xwaJMchW7TTp1F96ttb+fbtE4WkFjUS0CAaKLFzI35stsOAgrLbqs8q
1NSQpK2Bj5bWmlNeocFl3v2vx8LJ00OpxjIPjXp0pfBF2rbDp+sjWCoz8XziPH5tEFLF9Cdk1XI3
JaXsQnqTfoUT0tsluuXf+GGpIZYyzQoZynjfTLGJZgyyL2lWwdExq3Be/yULA9XVGcDlmIBHL0ga
skIbDai4JlcZybEhuZJWK4+fhdjrzIJwiA1t3dvmgIWyOtTV1pc+ecpjTIjTIqX72MsrA1ropgNp
ezIiwQUDCTycFxmT2/n1thm/yKl2sIwnGw0gRHU9KGzz8aPfoP+Z+dsSiS5ElnzT28jGjd8NN1ni
5vIa4mBhW/CKIX6GLn5umZqDpxN3suws10MZFetIzR9TGFcb82sJKzc6PX+9fT2J0oEXcvequilY
wq9o8dU9EnTwzRnpXg/blStx4ZhiKAppE0c3ONmFGzFwNBovLWIVpMy3pfohkZ7kKl9ZxQW3NIgm
TTJ0oBkMEVHWo4eiQPPYuUP0A6bD7uubZ+ns84JPRkNmRWj8dOCK/G19kydrV+vS7yfYgmhuDrkv
sB/V0A1GmDuNW4/b6KCMK8fs2udnfzv1p2jUwrLg8z7UmPKxM4yVRV4zILhRUpjwuCZe44aTvRm/
TQgxX1+BBS+a2fdAjdpgBhVxgWXIMJV+CHpappAB20TZQzOsJPQXTUBUSDbf4j4VASrjoEFkGvPo
q4rwJuNcneBXeUfGmmo98SFseCa4e+HlNoahFRqhP7ilsUWOZK0rfGkdTj8vhE9+oyewcEk90uW7
PNu+Z5tRO4ZAZwZx0JBy7kdJZ7Vyr8YEmE2xU/izEm8sLQGJdlshxuSoEDM4FiqkAMWMwc26beNv
kL1FkfG6Iy3NkENWzYI/Z87gzD/hZCt0weAhxTiRnjCUzd4hSH/z900ezhbVgjm5IgvHXWf7etuZ
zeCqwxa5pChY8dL5qBFSEzS9UW+yef/N7IHnv58noRkNCSvs+R8mrdkUWrXVwg92/hDRVBUPK+W8
hZvozJwwXeSLp6H2vJ6Nvf2JvgEsuOZ7ZkyVHS5hMuwXrVRJV3UysvW9i4zilN4EL9cXZCGeoMON
3UazlsO7SPDZpstofM1KFnxQpAcShxZqVnb9R50KmMgVWwo20pj6Dz6EtvsJZZU3v2hIs/GewbrG
m1B8q6Nso3nDnKvpwz+yshlQErs+wEuPPjcgLFHaNo3hIXPp6s+j+hAMd+/4vE2hhew9l5MjHCmZ
ohB9xjxj0FiCif6Laqx49Pz7zj2a339iQD336LZLjd6zSczAqj90+yo6DurKU2lxiigPzjn7uVIo
XE99GJR2U9mdG5dPvnQ0dtenaGkEpOl5J1kcW/Sen49A0lEbQAKscxFbfUT4JIB9ACLh2B5WMtwL
hpRXV9ZpcOGYEdaiqgCoGlXduqmc760UnTr+DONaQmZhumYaK1YcEhNAe0K44Ix1mOmB0rjN0aRD
S5XXkktrBoT1aCJVzvREwwAyhL2NpI624lSvjzrBq4gTSHDDC2wAcRRMwF4WVK2DiShHe8x4LozP
Sf230X9Nx1tZh8Zm1rBuEDCvExjYq93oVfvk7bAbIhbQKgrZ2hkNIVwGJKAyabQL+zgrM9s28prG
SmV3wSN40RqgG1/PNzFoUa0W5UjYSo8q2vYaLFBZrn40kmzFwxcWjLQW2GfiFvoSxYHIPRINRVJa
x9RAnC0tocZu3n6M8XTWHCprAAfJmZ5vIt2z68BzIvuYmsUmT7VtIq9U7pYGQWKOY4wGJ8B8ggUt
dHoZ3nRn7uWe20K6t5/0hO7/fF84yCwp9wyni5yjPm6bZFd/uX7KrP18wZlC2eqQfeDzfbFF8B1O
/bUq96IFS4MERAO3yWl/vgSl3/RFAjfMsUpTNKrB7631gq5ZmN35JPqqKkSUSxULQfY8/cUz+/oU
XQZH3LHO3DBHDEmGV5iiUi1QGvcCPl9FH5BQjzdl6HQbUzJ/hXZ7WznSnaK/Z0ynRoVZA2NM33EV
OygQRdtEkrfZWmfA0iY/tSDMWhOr1egYWJiSgx9tw/oOaYzrM7e0MFwodP/xKCHFK+yNYZbuQP7F
Po6avDFkgMNvTjSwLhzG6CspBve9eKdoOdFR61lHVBSHz43/6frvv4xTzz8vHPeF0U+G2vF55EVR
O74NDLiM7uK1ft+FaaI5jpb/mV3DIa4899/Q17QEhn/vKOf0MD8Z2Y/rw1j7vuDA+ZSBYyW7d5y0
rVMekDJ5+/dJxaCJAnukcYHO07OJm2iqvKM1fIwQEXq+/vkFRwXe/8/nhemJfLIYWcfnYWhp2409
7bS3R6NnFoQJSjoj0acWC/RGtHvkKq4PYGn+eVdR9IKtgpy6kOjpyJRFmdV43HPy5k5HgvD69xfc
lHIqUeLccgdVkbDN7FCSUbqvJM6/DEkv39ileebWqGpTHVoJFhdtgSGYb9OZTVl4+CjwNMNE1hPu
Oj/r9huEl536DTXW6yNamjEu7f+3IiY01Eiy+jrFymSnO7NzKEe/Y8m5j9h0nO08FOZfcHJnIEgq
hVrbe8edmbZbu2nesSdOvy+crmMRGHJgdx4MKOi5PGjTOy4InWYbnjiAiCG+EhaCdiIp7uiSOGbS
Dzv4Ee6ur8DSpjv5vC28PvRarz3kxuyjMjwkxk/f+KlKK9H00iJT1SAvCR4aSIQwRXWCUJ3WFd4x
CXKEq+UPfq58vj6K+YAW4nUql3A2gCBnqkxhldXEKtUscJxjCVFmM1n+NjWVvZE7N5bqH2AXTFeW
fWl7cA2RU+TNzx9hVQajNfxOYUzQpm/rPkZzIYa+BWH1lR2yOLJ/DIm1oSkdkrYbMCSFH9X+OUD7
VmtQse2do4Ti9fVpXB6VY7wyetBBJowKESfE7RScWUOpZN/dJtPDaP2+bmPJG4ihKTBDcAqxh+Bw
pee3EMYRxE1JRMZmU8DweN3CwpTRWE84MqdJL9sVWk+LZCnJzaNmv0TlbQlDWxB8jSQU6/IVUwuD
wZQGQwk704Iv+Px0ydvY9qusM4/tB1v9ZLTfro9kYT2onjJVwNJQiRczmnVpS35URRbkpsouTH+l
WX5v967TFSs3y6sbCRvInI+XmdH0tRftfCCq1WgJinbmcejycZNN0UMcZPetae6CePg59L18x7y+
qAgg9ki9v32YNHWSw4MjHu4v4V7zs2RUwyawjt2Q3Qf6bfDk5Ac/dd5+DpkzDBs0KS2SF/lhMNJ6
1eaYaZUbH5n2FV9YnMPT7wvOYPQDGRbkdI+Vmu3j4cao73rZlcf7HE0vP0U6sb311phLFs7vs0HN
m+HkfptqM4+8ikFJR9P5CxhZ/9f1xVnYTWcGhKCGfNggdRoGBsSh5RjYKsmpoECPWNH575+vW1vY
UCbUutQtOVtpxBVcITIrL1BMNpQUHk3pexmu5TuXhgN3hE6hQIM9Qkx5ZNlg5/RTShClmZvCezF8
RB2N4aAk2QElv8P14Sytzqk1wSXiyLMbHpXS0VcVlGLRxTX9+AH62JVpW7JDRAik1ObUu0jtpVmA
0r1nSMeimu7aon4MaTSPk7Xq+tLkwYVBex53LD064tntaD0CIQxHDZONR9/okTRI32xoAFk5kBb8
ALQ3KS4CBt7jIhJKMvs4qXUJ+ho0Lv1mGzsrR+vCjMGIBmUNDdlgpfX530/2TeskVpjrqXP0k53h
bLJxr4w31xd/aQynJoTFt7JSNcIiI6PzHJgwK6/41sLnocOZO/CpE13yoMhTKeltbttHmP/uqrzY
p2mwkh+c73vhVqBcR6GL0AqwurgKE6Hn0AU8aBxd2jr6S2E+5+ZBQwM4+e7VT/VqW8bSmE4Nzv9+
siphPg2OrmGw+VojE8gdsOJXC8sOVTxHE61XGnqSwrL7PPQLucmgSYCiRLp1EPp7I5U/8EoH5D1/
U15D+U0Moro+6rNeQ9vVu58scB+3171qYQ/CgEecS8QBylZERPDqSye/UXx3qDJt2zb2pgyG26L7
LWnF3DA3fb5ub2lJ5iz+3FxEF75YNSiVoR5mGVm3tx+GbaTevePzkCHMnT6clCJnKkXhcNDbKnAt
68/QRBtn5ecvLTjf/d/31XOPGr009TuvCNy46MatORa70Ov2cqPXK7HzmiHt3FCewR9RpgyEwmCT
bNNkW3crJhZIimkfIstmAKs1ZzzauQ11Mu3QqiH5yAf/UFvFYxqXt+2g7VJbfUwyK0Fi2tjRilRu
MooXgeKQiR1p4r++Zq+ZUPFcOPkd4qMk8v1WmzrPd3U0aY+1Fhv5vtDUZ8fx4CpOjHhP0aF4QCfO
PNqN8TVBjPphgr12U1Sj+lsu1/iDlw6q0x8khA1l7COenTMxXF4HuQw2TfIZ7mTfd9WZ7Aqofz+t
PMxeUdgXkzCjqBUdEoULzricaDKzTDaGw8rDfvEdeNHGUspPA83+G73o6hurz4utYpf+oY2dYqPm
obWd2rbblFU67OS6KHehj9QyD1p9F0Vh8kBhqTo4+lqT1uWKweAMSx8cKjM6BTjVuedUnuNrUjV6
R68pKnARivLsBdYfPZeym3qsnENYJRXipX6+k63q707KvtGw5t9OiFgfcy0YXq67kLBbmDBqhFQI
6bghnKD6dP57gNEYMFTS12NniCc7zTZrmhs6MlfuSOGw/I8ZumwoPVm2Berw3EwXFZ4NXUXpepSF
4hbBm2fduUc0ZKtbKwfNfJufuMOrKVQCqB4Qgc1ucW7KMj0t9oykdEdb8zeqBvVmAIIDYfog8Z+v
z55QqfiPLVA0IHepSV8A1vjfCcCRjIYmYQN1cZ/u/XSjlYcOPs5wJQYQzv//2qKRaBZUw4WFc200
o7LT/bgk2nuRy2xjrOl8Lq0RudL/GZh/wMmdPwWRKk1eVLoDLcR296BE33T5YJR/Cm0lIFuzNDvl
iSUUsHMZ7sjSReqs3xXd1s8PXns3DSuusGgHwLCGh8+PWsG5S68DEjIGpetrkK82vXwbJh6iTpk7
6eqDMwUr9hZdDwqXOcW20FQomUEi5x3jCrRfmfxLoQDTtD8V/9cbvW5O/M+8T/St8QAQY6eyAaFp
lEXiTor9aGUK+uq3tZd86r32Jkikh0hbA3gTlrEkZ7sKm8Ci1RmeST5KZBdObCTmC8bnIu2uHJTK
VLZ5rem3uWmlN2Xnm3spAVkbtDysvdFKgNtW+Rc79boH4rBoJ7WTcx9oTnhALH3adXpobrOYy19z
SD+p09hsK9AWB93haQZQc6fXyZfY75u9E5jSNvLtbhOFkraTtUj91BUWqh9T3Wxsr+r3nd6X94kZ
wYbeKKgoDaNyM/J43SBNkj2iMirt1TBsn5ootb4lciLto9w4jk2jbkkZPxTxoVYIE+xmUyWf8uFR
6eOPVW7dfQn2U2De2RaV8o8Soun9sympd2GnJnte4tO+mDrQ9IpcbKyeYmurosgO4jfZTEzuLg74
vcPgR7uwDz100vN2M9SttYmKUd6oaqJsgzSvN5ZkazfRmI7bbupfNElqdlKpmbvUqYtD3U0tI/IR
x24qY1tyQ92okf85zibzAKO0vc2b2t4VrddvZcX/YzXJsEM8MNlLOQoERToT97QBXPuhVx0kWvk3
6sA/wJEf7WD7R21aqzSkztG4G8w0uc1l508ewh9cpsjVa6Q8N7WtB3d9ZBaHyvf0nRZrKsowlIbC
hMda0SfVQdbBywRqqG5hoQ23ctcFN1IZGhs7m5Lbop28jWYwwsjM1W1sJgky1q33FdWF4L5NyWQA
82gPIdxcR3Bzgb/x7OmLLIcRuK7QHG5qp6n28mB2DxBBFGwtU9tE0aTfRmNV7yGyh7gVQG/o1qX2
axwM+RvxTnNXRvQ7BX0GRzEv0JUXgH5xvthAKDn2AQ2xM4DSn59jk5cUXqd0mRvU1aMxlBs1cJ4L
5NoN8xEivU2EEnRhag9W9FRYNwmwuMZrPo7ljSxPO7VP9mmo0eAc4QHeh7RydlHdb0sDRGmADDup
nWmMd32E3rop05f4rU1/94q86fVhO3G8ZPdFR/7MTtCR/+DHT35vcMAR8nif/bKjofmoBgYEkDeh
mmwK3fjIE2JlChZnAIkAGRzp/CgRovpsTMJqAlhNJ9ZvRBO3aZftvemnHzxJ+VoB5iJUmWf7xJZw
P1mNX+Iafeb6dMrAoDuyJcY1frv5I8I5d2ZEuJoCSfeiJMdIbXyxkk+19e362b32/fkKObn65EYJ
Oeb4fhqUmzb84azdeWsG5hU7MQDxVO2pPSsCL7c1bVZFoS/uOGEVBJ839Fj3gbBkPHsJEj7mxs6s
PtfGil+trbUQxCXZYFbtyM5qLW9bUGfJZHlXSz+vL8aKFfH5VGRTD48aY4nLbV1+7Mq/PH0laluZ
rteWoJPl0BoDKqAJE+Xfir2J80ep3an24fo41owIu9C24txIRtY8gSxHOyjhMam2pvwvZ0sIQKc0
qwOnbzNXarf05CMBIfVrD+u1FRHWvXTS1ggiOYN/Stb3sY7gGpFNwY1pa3vbBLhMOX7YpJacbuNB
4o3dcPnmWYIqT13/KOP0lxLYX50B3rXrczxbvjgY6DmmdwHcCEHy+b7KlNFJdBMdwDK1XvzK1ax+
P+jfiC+6UN86UbDV+pU6yeJk0HDzSh4xY6HOTY7tVKi1H2eu6e1bFTbAm+TP9UGJz1HwEWT5FGhx
IN+xLyViuxJErTqYsWuN5Z3dPFCk7f3HMA+3WXgr59mhrr6iWdBHj2n7YA7tCtJr6bCC4wF9JWrS
Mxb+fIS53Wfofamp61luq4UbuuFXlm3NgrBsbTwEiOBOqZtouwp2yrUyxtr3BYclzvP0bOT7ctTt
Joi9lbXS5tLmPpkjVcj1UyZpkkaTU9dX7wOHwCsINqEMSaL2Rp3Q2Rkgdv3faoiwlnrUukELWY1A
mva5au51I98m6hoj1vKASDnQvDF3PwiLHsl2aXSmlrptfSi7Z9+4jbxNsib5s2gFwIZOOydkr+Jg
5DZtYsm3EjcyiXjzH9XwMZd/t+PH6ztocf2BUtADhIwjfG/nHjxaWQ+toMNb7KuEyPkbu4//syQc
ALz2SGGD2j3/vO75dT1ZBXPlf4qyJxZwZX8snjEnIaywGLLeK5XjNYQLzk1v70di6TUqvEUTsJRQ
kgVZf5GQmfUekGtVMrcPtna+lYZNvtb+uWhibrQEpD3zBgujSPXCLiyHcMH3nqb0udC+VepKmnFp
oen+/p8J4SAZGnkE/zPH+uEO3lV/Dbq5PASArzyxHZrjhNsVntWg1R0/cwsz3vQeVRHacpV8jW9r
cRhUKDls6Zy6aNNpYHGLLSnK3NAO9sVwp5lr2BV1aefNPU3/b0LYEnXrc3u2YeaSe4OiozLHO7vW
9U2lNu0u6HkYamP20mfsl2Yq+g8xLC23xtjXOzWqgo09RvZmUoLvVpw5G8pE3bas0SwuEgpR6A8W
27Ecwj35CHNvgWinkdAbd1ZPN4Bj81byFGuN+Xxt0oS1GfRAD7GeuXnF2tR06K9gzhcXn4rx3MG8
UE+wujgZYstO3cj40YzxxszvZDVZCa6WR/E/I2K025XyVP8fadfVGznObH+RAGVKr+rodrbG9sy8
CBOpnAOlX38PvfjWarauCHsXiwUWBlRdZLFYrHBOgP4+pI0SDd3U2kalpqw0siyEzzFgxPMyGZ8D
m1hnRZgjI9p792oruzz4Sb4Iw9AY87/vC8cwDoI2LhvERHgd0/zAnH2wHbqT9u3jbh2gdP+KEa51
1QiGoqNQo8t+BvGN5f5d/75YQXpz7DMBYrtfnqCDfmyUDLTSxXUEIIDEnHZAo3/KKm1rsXRHAv2U
BCrZYHRvF9rIg5kyDOFlq/tXSTG+JEYHGvIyQGxU3dshMJ6C58GSYS8uGgS6y1BbQKHhor4fUGWq
wUaVAxsC2T0kIgyr/swdNhPBHdLsjWWmiQ7XXOcPKpJbjHVeQMBEInsALK7WTIpwx5A47NuyhyLu
UG1qUAj2wKWjbL9uGLLlEuxbp6MV6IBefrCmLQKXQTaivuicZ1oIhu1OddsENrqVc/aauClSpye3
+JKEkvMjESNiYOdOBs9OoEaCVBArdG+igB7RfzLjEy8IjGT+z7zEiQfUM9AKb0IfMMViN6KbalJ+
rW+JZOMt4T6LAgxaNCV0qbVy1ycIV+tom8WOpNF7Wcz7A1O4ZDKIyfQBD0ytuJ3Q0JHqX7RIUq9a
3pZ3Gdz6ZifFTobWCKYqf+jRdBW3t4pCNjQdd+YQSs7ksh2/S+LaziRFrU3LMYQ2wfQNXaCv7YSc
7vq+yERwZWciKHHrUekgohinwVPq8qkFK/W6jOVNeX+CC3tP1SlqwA6DdGC2Y7/Det8yya28tCWg
g0T3MtougKwpHEjMEdAi0WHAiXYIitTDPIqb72gqw3ZYloNxMAB4cGZCwX2V7kBdO3egCaomXZdt
Wrv3ivGmjB7Wl2xpWwCC8a8gwYNVptJ2VmnDg6k3NQF+4/hBZMW3u3MuQVgyNiIRMRSQ4FonNuLp
+ImTOPu++OIOaqAj5Dq+35Jfqv5qVNd1L7ErvghiGDMXIaR29EgDm1FGcDw4izWyWpV708Dfd8o3
vDI3Vff7E5sCbBgUJ3VMBopzWxNqFz3mtnDw+1ersz0z/74uYCku4+NImM3mYL7ibLbbg7QlczPQ
G2pAFbMOffgj7JNt5/7MC1lIsbh4qOmC7hRUEZoteMph0JwktvCg1Ml13Gwt0FT/oAfjh65/xpRn
gripzzyMEcXlEOsQBOhExEds2q0v2qIiaBXlNSTOQys4SVRnqskt7OxBM4ptYNBNWj7k+c+RDBtl
OCrhy7q4xZPJh/cwugfEQSKKs5xEK0B8ivK0V9JnkkqMbNEGZt8XHHKS2UYU5DyeROVK4SzLzN0n
1X2ZSNaN/9CL0zMTJPgysxuMNLKgSBGNXkGfVCUHkp0kcy8Twjdvtvl65ADzgUBIPdbPfd/cpSOG
pjXZg4k7qwtdCG9VRLswGAmFTQn0QtUqI0Pufoz3CcqsxW91yvYVAb0OusYaK9+NSfCZS2cmVNip
0I7rWu95Ztl9CEFMOdJtaeRby2i26ya3uIiYRsXQFCaP8N/zRaxdtw96buGtdmc1KAoeok5ySBcv
NvR48gkTPiQnGAMz26ItVQ0YgCgMBO5NXbVelN07zpd1VRZPz0yOYA8AbEGkVIzZQ6lsXoFt+pmv
A6cB0BM4muKEiUrHoHNoh69X2g0zxy8KuC/XRSzuBfiT/idC2PQhIpNWhQBLnL7qoW+BhdqWbIVM
grAVaj9W1lRCQkIfM+uh726cQJKGWxYBLTiCBorvgkF1JAZzl9JnD737U41fhh586q/r67S80e8i
+N9nBz8dsiJQtCF7GLRTkv0oZQADSyeewwuC0ApNACgnnX9fCdXUdiji1rFVr+xmALayu3W1l9H6
WwzPQCe2us+8+uYihVVDClkBWgdeyBGtbvo22dpTuWWOdqpZ/Ly+eksbhGgWrUI4j5iZEoIzjBS2
PSETgrMIrSXVD6MxPNQ814UsbRGQIIF1R9B3dzH15xjNaDcFltAJike1tK+ok8uijEUZqIqh3w5d
y4DjOt8mm3ZdkgZV+pB4+nSQdtstfR6QfQQctChOgMHs/PNt1mPUCtX6B8v9YnX3uuSwL32eZ1z4
IJlJLsZr+szp+y7HOQEwSsa8RFY3kH1fcCYKK9M4pfCGVrp3ck9KNy5+H8hk6I9FoRV91mBH1YVD
gihSa0J7aG9DJfWI87Pow926DYn3hihBOBMG2BMdrWTtbTIc1fLOdp/rm8Q6rAsRAWyw/rxPj4+i
Y9YNs05CoM9AO4Jhnai9rQYN6C50Pwb0i2bkhzT5kVHfCeOHFJiYiKpPivJiGd/Q7hV6XZZsJD+E
L9g8zuA/BGBmKC+gTRrDd4K9paC00xgAHG+Dyn3MVPdHmwedl0SBCez7GEwY9hUzzWMW0wOp1J9G
mISeBWIcSQZCdH5vPwOlbIDE4vdczBMB6bZCCw9+hkb7PWY2Dn1jhtt2HJ5ZGaJ1KUHZ37Gy0DMm
h27X1+AtGXS+Bi5IBTCiA2g63oAtbAY1ghRwSV19O5kmXtt9l51Ik9/WkzMCDj44KLbyUtLCuS3H
5gQ00e+10f8xaf1bY91zT9HRFLmBrzpR5gV6pt4FWlvva9Rnd8E4PKWlpm9ToPKjU2/a1pFyFVqT
FzK2L8h0MtzpDtfZhjQAfe0i1ClYfuhs4OMFAOExR/e6mkA3GJXkD2a+bqxei7dd5MYbh0b7qbQO
ERot+wSlJ7SD70EtdeXquCrUzs90Em4Ukv6kWpdIluzyGCIYQWSFFlr0118w2rhdMBnOlNa3zUtG
TwaVdDhwHzrbEGA6oUCL+izqHrz0LNbtorCerDFz88cyvi+VX2ZJtxZaKLvoW1XKssSC5V3IEuK3
mgVGpAK34XFk33L61zUSz62iDRhNN2l22zTXmgzHRvAwbxIxYY1QxcXzThchD1Bp65MqYvmjZu7A
zNQWd6BMkUIhCo9ILgVgJhyaDvjL9gVxYqdhlMOKlPzRNE7I3qM01nwd3WOqH6vh9/oBEttFLmRx
c5mFRrQFbgchkIXqxS7N0ME2PZpmA37xP1PVASmx3IbmdT78dl2fJfuMNd76LxDs8Z8fgAECYFXo
HA5DuHZoUIDJrciKR5xcdTfIZroWdgyhy/vnhTvfNcqmNsaExxQ3mHhV44NCT+UHw+QLJQRL5MQX
jjNASpWdaLidzKvO/LG+TguKwNPD+ODIjMuae8qqLqysIX/8mRbfewqQErf2ZP5ULGJxRZBN4M7h
jQNCzF3G1BrNxsCRSn4Q709PvIg8OOmpiZHHOpndHRs3oQyBaMFlzGWKlYXAngw0mTr5IwHX9ejg
JebuqG5u0sIP3I89NkT9xOJCHLj6ZIRwT06VekMC8tex2mgyStJFjYDoj4uJs9xbgjnkYPVKWguH
Sndfmmw7DVuldzedpW+c6ee6Wbzd8oLD5aAS6GODbWCyWogCGsDiDGoLjVpyJNfpY7I39vZfq92m
my+V+cUygl3fPYfWFctHL2LUY+YuSu/d4jalGNi7Tul9Ot7H7KqSTQhdnGwChG6AGaGFBdfgxcOO
pVWrKOhverL65mutPxu5/XddeZkEwXm1/0owisfcffiPXxdWFpyvrhrG+P211u6GZKu47scCVizP
+QrxMz9zvnVgax3DY+KJaDdp4dHIS61r2YWvXXgOLgUpXHBXw72CwOFcSq9V1I6b1HhibeB4mZUf
dcxp2r1xzLvhl6K7+4Y2jzpLv4OBcg8cVN8FnjON04PttOG2z9TQCwIZdtrl3tmABcfwqMMHYC+Y
T5MiYCC6KUO/c19t+zmWxCGyzwtKm1PSJgPYXvza3tnZXgaevvB5hN1YTxBCgRhQ7EWrkqjE5J4V
PNkTpkQPMZNYxvL3QYbC+XpxqIVrK8prjNYqWvAEfmq8xT4Il4ZlR9MI5lxxoWCy6IJqSs8rrSRq
Q57q5ra+LmTIOku/3sSjhKM5gzlGzIInphFTbWTBU0dP475mH99bNJdyvnfE/vB8QkJCKwvQ7Cgp
9W2wLOk4OB8++Gj/47BW4JOG8xIJPIzQBJ6/QpSnCKjytPhSKZLmoKX1mQkQ6TtYZ4OlAWAPT3T0
8DrLC0mqgHumszsB24usIB/OBHIORijOTzxGi4D+0BbUd7vDaHhj5o3WJwwUs/JA2sOoPNaKqzhz
XaVaxhPadpSnhv52b3U8etZd+6XT4lxxmPfk4bZ+AbthKW2rjKUV+fBAI0XNAc/Ho/vBFkB+Ds6k
8Cf2TAtNGeu2NozIj/JdO24wg7muxcJGn31fyEikI02Lpsf32/qqja6kVLSy7wu7gF+O0DYyI398
IeHeqQ7rP39hE974fninJ7JajuBEI8sJ2okZmKDLt2gvSK/xwlIiSR7jIliCiYLD2dABu28AV0o4
zU1VpyNgmlJf7VrMiD0H+U2kXNd0X36w34fvNk4Eh04mnP1HdEtZ1JWExF3jZ84d3omJ4pmupMR0
8SQVRPAVnRlUVYQxbuKq8RO7oHuWN9neoWN1q0aT+uAmnd80VvTFNnukIIMMLZTrG7YkHu8DtHxj
eA0QGdwxzMSDHS6sk1yv/dSgZFNPdbGxFWrdlUChuo9Lqzug/SE+urFqXTWIuiVl9gVzREfzu3hB
+zxUJ9VUtNrfV+xronxdV45bm+DVeL80JsDBwHgJmWJVzBr11qh9pr3Uk1+1mxHIP01/5QJxUqFX
69IWfCiv2mAYFwiAPFNyvpROWNNW753aB1sUpgCdbWX9MUpZSnrB+EEUB6Az5PIwbicaf9rmgJkp
rNoPQFvYR1uW/RmGCpw6O5Ic1xVa2hzA/oBkDUcNuTLhUsijCqMhANLyh7B8qm16GixDcq8trRkK
dkByB0ALCjrCmtV5xCYHhUi/cGn/FLihjh4YIDg0saJKrrglYyB8gBkJdyRjxSwsVeNSjY2i9XtD
KTxifFUC/ThgmsdrQbeQEu2eBTIwNTH1++ZACMJoxH1vDlFwVQbNu9bEEK6faXnnAdNtH9onLf07
6eGeQn7f9a9D3D0ME0Z73J1WRsfMNfdVS57W93JpoWc/RGz8bauhDtMJP6QFLZDdP44FOn+q13Uh
S85kLkTIrVYAu0rKuG79rt1Oyn0ynixyUDTDC1Qf9BmN7HwvGSgezThvYB0DjpDgvKIksZJyhFJq
Crrj9hGdwZKrRiZB8E8kx2yvmeWtX1caRSO6lXhMxjj2tvaim4L1I6WLEQ9enD13HMiAq4NpjY3f
KA9TcF1MGGrVHtzqG2oERzM4NlHpaY0MOGZxs2ZS+XmZef6ANFmOqaXGT1kO1u2r3HwJhpM6XSVD
tjGAmlJRWSeASH72z3FARzgCAw6lKFZugyCN3SYKWz9Pm62qXWXDtzB4KINDBUL28KqPmBcrfxrk
wNcNc3EbZ3L532e60gjUlyWNIDc07/WkeQ2A2bsuYvGAodoGfC6Hk0oLJz3EBP6glEHjG3i/2LdZ
eGhlHASXqVfECohE+CTQGyy64C0DJ1eSCB7FR+UQ2NvuJnYf7eZB725QQttozd+CAGniXumfw/Iu
C/frGi4tIiCnQGSGOsACXFemuFNl4CyMgMsB9OAHx+jejGP+feGsOfE4RNTE9w0wBuQbs5M8Apcu
gPn3hWOW9EWSJloM7zQicx3ESbGtTFp5FdEwtM5Y4oXpGPrKpP5XzYSjZoZDFacONCumCU6k9zIZ
EzRfG9GFYGPw7uG0C4BrPDdwbXRwnLMSlmEfXfvFaRDiPEba749aAHCu8IJDJRzRNzDkz6XELexi
BF2tr+0Vo99iLHC7LuDyEHEBgFFW/7mkBYcOrGCTsqqHAPbaBgddrT3EvZ+QwZNa4LRGuHYxTjdg
zEYPaeMP+aFKwBRyGDTJrXG5G1ADjxQEnXhXX/RzuZQFvalAROFs7XarUtyGuySRxE6X5/FcinBe
Mp0ZdWcqtZ+ZX2Pj3pVxx1xeEPg+6qQINd9WStgMQJkhfC4tXBDVV1TpEL0cmF54LL3JmuNY3Tma
LFxa2n4emQG4CYsHZt9z+0I5JJswq9z441BuFZA3DhmidcnmSISIMOdab7BmTEnjh+X9ZB3cftto
kmDr0tPguQgDADYP3sDIPJ3rEcRxxfoY5z1CHr/dWfUGODRmvB3CbVRKvNqyOu+yhDOpMidM6zpD
hNICXxuFpH0sY9rlP/fcuZyrI2xLHKtssqsUtycQemIAMXQEhSRL9/TW9epa9iRdiBLO5Nnq+fIx
YOvQScfyhfSJj5BFykktwSGnbVvnSGCJSnpdsRPTJAdq6djOtk1sDYiDiuEfhJOGdtMn9zrdmu4B
84rr/kcmRT/Xrre6eiIWpCDaY/E3Gt+E9RPuonUpErMQ+6PLVo86l0JKqJxcdws0KCAbrYtY8j/z
5eJ/nwVVzK4spxphFo65x4B4o0tUkH2fqzj7ft2xdgLuHVRgryzYqKqkU3Hx+7zxAE34yNmK210U
ZqGi0a/1h2rahMXd1Pz+xAIBfw6JMBQmLrhflTg01KEykD2KX8N9XL584vMAqgHuHIbOEXQK68PU
uOsHrfFN5hnVRpc4scXlmX2e/322/CbKns7E8HlVV3bIRHbZfv33Lx4Ei2NPgHHtsi0qCnRj7LWg
9klcnPLppUbuCdmGXVfLYvNFB8Yz9Bh6wVNcfCd2jlop9YT7WBvinWrTvWZjyqbWWQZsthyvx+m4
rtrCk44nDKEWht0BCyDeZEkbI91tm7Xfp9bVaA6beOy31D0Y5JSQ2yHDivYKIJ8kcheXFOUN5F75
U0Rs8CJdxBH9kc0bktpDndUz+7s8wzjJ1bp+S96FlwaRhAVU7EUpjg5xhHnODEnLBC99M9hFiX6V
MFMiZskEgeXCKVwwFHVRM1McAJTlxGh9wOe4G2saDmk0yVCIl4xjLkTwx6WpYG4lNVu/QlIQECsj
Zu+b6lvR7wHOub5sCw84BFMzhcQjS4CYBgoByAKGQPBlQGOmFe1HNfcU1VcJBrGOLf4/Vb1+CkAy
ILnglteTMwvwjN5FjVDvUVvtUZv2QZOymZru1gz6b+sqLokAogfIfS0TDAJixtxAh2FiNFnnI63n
YQBcNlO4ZOHz7/O/z7xSCBA90KTg+8QIN6k9eUp1R7pdLoOnXLJw9KLxsQXAblwkc0GQ53R6VnS+
qdvHKQaHCXic0m7Yry/XojpA3TF50dPFA+5cHXVsHCtWcqhj6x619+640XWvkVJ3L0Sk8EPAwQYs
PfppxcRLPzCD0lBlfmGWG7sddpN2NVRXJLrT620li0kXjAB9gngfIlENxHIR4FZBW21cZu3o2/Q3
MB1l1FoLiwagPuBrclAkzshxvmh1bI+9FRIGx73tB/CWXLXTAe50fWve0m5C2AsxSLnwGTM+mHMu
JlM7kir9hDVTas+gz3HJtrn1pCSPJrkDSJJVhBt03XllTIB0WWzzGujGdGs3dzbwEWtZBX5RaxO8
umCTR65ELAEX4KazqzYa/S47FNMuGdBicYq/ryu9uHMzIaI9JmavDWo8wkFl3nMxfeLxjT73dyWE
NY16pF0smo9+DD4OukF1xEgP6yrI1kmwjrFEh2JvZFAh/sVbZ28UaxP1smqzbKH432d+KGbKOFU2
diNsjgz52ubxv2khBL9myzTa2ikWqjuFGAzsbyf3xiW7/yaFr+VMC3tMDAzTJKMfWdd2qGwsQJmC
6sWU1V6WVwunlc+7uBdDjgX4/EY1LEYfKKUa4Cw+3jjGySnevy/ogZ4GLQKO2Ohr054ZxziVPBUW
boOz7/MYYrZOQepkaDqoR59Ou0ADYhWwUvfrW7EoAlwoBoiL0MQjDmYaDs1SIOcy3x49o9wNnNNF
stuLuzATIaxSZdQsawCG7Gf1nT1spuppXQXZ94VVCmtgz4cDVHC7Dem3OHfr319aIvSxgpwZDa24
koXvqwy1wr7VJ9+yn2L111gCDjiWtHvyb4hOnzOdACwatyQaqc53ehwtlrOoVH00tXqK7tM8hJAj
Iaeo/yDOB5w40cDlgdsFITs0EjyV1pSA/h1aFc+S60ZVwFEwyu4wnioR1UHXFkcLt3Eh60LqplYn
VlC8UXxqFocRpzxPNLCCtsYmJtE9iaeDojc/u8g6TbGsoW4p5oBeQEXHhBPwrPh2zg5Na1lAa0V3
g+82vEvbiU86PaXm3g12eiBRdMn0QKONyNBCQHDR05pFwzgh46r7naluO/Qq1vF23fj4xosrOZcg
GEYztWCuIJAwDFt6F+/ZXyrjsVuyb9T0AcMPy4OdC/YwjHk22YWp+Wq2BeRpnhxjKnkgLq0T6KuR
l8akBUJBYU9IEJhsssLJL3TFyxLUvonkkC5KgC2j3A3icSJanBIrZTgBycxvHVBTgUTk9/o+LC0S
qk8WEgcIg6DFuVWNGsjGTRWxpdXGOy27DWJlp8igGZaUmAvhf5+ZbhTwLHVbjj4gqwPD0/XduhKy
7wvb0KbjFFculDDooVUBl71d//6Ssc5/v2CsoHALrDjHfeXieYQBN8/SH1sr25WGxF0uK4JpBZA0
4xkjUkcYehBUQ9KPfhJPu1hvcLI/rgqSc+gb1DSUtS4yKYixGBmMYUAaKtlrhXprAE8sZdYOrSmS
5/HS8xwTOnwiDWyIl+kTcDYZqWVUg8+CJt+qLtO8ohhMIGU46i7Xs2hj9HqzIUrd7iuzdB+7hlVf
gBKiHBny4ZuxV1kv8WwLW3n2m4StHEHNESstflOVR5s2+90rT5V+56g/1i1mKWN1Jke4XCOmZIDW
rgcfOAQeSx7V+JlyKK3yoXIee2U3tM+mLWtmupwe4QCgnA2Ek8y5FxRQlobca53Q3k8M0yMuSoo1
APu3pAIu4YFQgOjH7kbNv5gTwJ1kRIsLd72OMiAykA7uYlBEnJ9yxU0HV3FI52vuj1hLMKl8mzu7
vLgOLEmRZnETMdmB0iziCoQX55IalgSYdsh7f9L/pk4DrHagb4ycBODD/XSAp8RUOXpIcVnhyX8u
KE6bqbO0rvcH4PxnXihDK1nwvmiwxfUEmjOkU0VFiFEpoOxjg9/V3QYh82HS6k1tyMrZS2IsWAOi
B6RfLkIH1RgzUPpUzI+ybRYdG/NJkzGDyUQI56quowTTQxDBXEDpbhQNcHGSoysTIRwpkFSMDZsg
wlD2Y3SNQThNZsIL/hdpEHhFnvAFB4Gw32E2FaMLKb55iNWto3z8Mp9//s1pzO7BUCd5qRr4/PDi
mHdt8vFn1dnnhWyDabcZC+BDcZfvYuU6J5t8kAQ8SydvtkBvDmimgVrQHgOf2AP6UrfeVAD2ystl
AzOSXRBPxTS1ORgpauZ3BFQNMZzWn3XvLBPA/z7TItLCpif8PJjsu/Izzf9+4vO8aR4pO/T3iL8/
bEvTaQqcamDopB1GOYNPpEtQBn+XICigmxVVmxwSonKjXxkyMKDF9SH8nYEnDk86nq9PNupmPoXN
4JdTtVEjEK3t11do6apAJ+z/BIg8gpWT9o4JmhnfIXdpumHofqFTtuU4xo6kIfxttYWXBhhxcTFi
xTDtJOaECxZP7tSOnZ/WvmbtaH9lxM9ueej1m5YYu1Y/0KjCjPRuwPBtTF7WNV14tfEACM5XVzE2
Ko7KlNTIi1qPKl9PR8/tK29Iuw13k4AcLymyBrK9W1haZDThwRz0/RgXoHT2GLf4g1v6WlZ4TXA0
w1ulZl4N4rgEBC/r2nF/KKztmTCu/ewgVY4R0MxwSt/Eu77IT323V5pHmv5OwmcCgAybGRIXurSe
c/UED50ixOnCKCj9IE+/Ni0cUKjv22Y8Ydreq5QRwCKDv67kwmlA/oh38wPtAQ9Jwa1GwFdwmaqV
fq574+9C8vUFj3r2deGsGb2i5x3B1/v7lL2M5EpLDm7+vK7CUg/ImRTjfKOawc3N2oCUcTwOCXBD
o9eGRsCS+1ujh9p1PYUdgubUmKnEQmSLJ3gqq2ZOZjMILjHLjlTfJ67UM8V40DCzQKVpqmzCMJ2P
poM286hsznAh6AAdKeJaRAVwh+JARxBmfYuqeuFbzreoutGdU538XN+cpSXCFCAiZ3AcE/Tun6uQ
AtwnMsK09NMbZdpaMjRM2ecF81VJjCGlMSt9dfT6/mvfyYoQiwLeMLYQMGHmkFv4bAu6QdVMRTEK
fzTv3OYhqG2JDS25NIcTDsB9ghxWBFXOx8boLTxl/KgorlkU79u48RILxOONs9PLQfIIXzqRvNcA
MDkAWbvoH0duGoSNIeY0eudJKYJNBt6xTvWJ5G2xYFkWWgFNjmGDCrJoWWmklLRs8sqP/gJMoPmF
0a51u1pwlZj6xkUAMF2QgYhhCDJsk9JOaeWncZJ4tWKeiiHZxV23H1xtW5dgnlY+DCaBDo25TOG4
Jw7YgwMnq/wq+xMoyjakn0hNnkkQDnymkSAHz1fll2PgOdk+AVTS+rotmNuZBMGes8EpuriCDknd
eGG073oPBA4YGCD267qkJRNAdpVPBHFOZXH4qHEUwoaAVr7FfAd4RgE4jg/rIpYSESDY+VeGCO4A
gvtqiE1cmHVz1TbhxlKe39CR7AczuM/6B5BTWrrsll5wCUChwasZHGbg6hP7dcDYaCcT0REXONvA
OUhpVSTfF5tOo1aHQ6vx/dS5NY1tw/6sr9qCC5j/flfwmWEf1ZpNzdIPW16g0p1tktxgsf6bFP3c
cdKwLwYaGZACUMrwytS3QbsJbEmyRLZWwtUPIPcq7Rzo0vft18ooboIyPq4rIhPB/z67AVC9rf5Z
rjLcNSgPt5v178u2QzjzkWI3ZmFgoaYGdaOdUp2o4k2y0yjTQjj3AXgQ1EqFFEIPoLjWP4hHyetT
Z0bF/c5slbqi09Wc8lAIT09MGIJzD6zgzcv6Wi16r/ejJxIo1k052X0GLUDA1qs3Oobo1X0cP8Sy
lh5t0XvNJAmheIF+EsPIcAhdVIciGh+GCUyJjtZudSMC05gTlLsp0Q+Bmlw5SufpbvOaRuqxUoqb
oQf7Zh+Sb+vKrxsKukTPlzguNOBk5FjiItuF+aZtbpJvGH9cF7KUZZ1tpCZm6acqi9Q0wYkKOk3b
IvhJvaCk3TZposELy3TyEO49JdjsXRROtedEDvM6F8zlFLPIEge/bLUoe5pA/MJshGBVWmi71VDh
vQcq0qTYS3Ehl97P0PZdgPDGc8tSA8OJXfqxUT+RpN1FpnIAV7tXNdrO1OOjYrr7nlmnAVqCrXOP
HOahrtTH9VVf3tr3nyFY26QmE6rJuMeK7ob0oZeVhoeOZjygiWR/l0/Qv5LEfvk8NAbbqiFpMl+m
8LpQH/LwWNBr6YTW8gF6FyTcMi4JahCmY2V7fQt8hQb0K7rEcy5f/++7J5JpJUEy5EGOF3pVjGiB
eLaLuyq7i9Rbs7yp1cNAf47huFvfKplewnVAdactkeDB7e/eGM1d5uBx/qmr833p+E+Y+VLSVrZe
cxGKoe20unu0bHo1Fs2+Hsh+XZv/57i/y+KWOZM10RGtEpWFazq8a/XfmflMyMsQ1J7aAu+u/NXr
z+74PbUOgJKRmKLE6G3hcJOG9mlvwEIa7dC0e9V9zoNd0kk0XNwvC/2SAIBDVk5s0lBSo5xy8Eb5
JrgFoke8EDbb9TXkh1PIE6EK/y5B0MMJLD3OKK4Kq75yu6NZbKzyS6Lsq3BHtetRxv206BNn4gSX
ZfS129lkwB1oe2PpIeu2ro7s+4IvKtOElhHwfv0qOby2Mo8uWSwxH4Dmi0QdNSxWqG2R1KqBMPwn
iDxS3NDNZzo95jtjCD4oJVEPYFGoYukhZtGoF0r8tsS4DP389FSpZjZ2N+Kkpnsw7lnqPeuv/tN2
iD0MSdqzMO6wYEU9ek99zCTbvayCiQwioENsUOOcq1DqWcxGF/e9UR+DHmTozoFOst6iZZt6F8L/
PvMyFitcA6SUuHXq4xg/gHf6M4v0/n3BY/Za1nR5ge+P1t6KrrJPDGnCkN6/L3jJBtOGuKOxSFrz
mCgnEn7TAXubTf9xLwRPQlzUCpyELxPdxdYhtxFTSUQs3v8WgSNE0xB6awWLDVBHAwQIUvYO2ynD
3yQ/WDHmgcj3AmH7+qYs+veZKMGyelRmo8FCAoDGx9F8bfuvHYb1GyJ5Ai4b8LtGgm3lRAsHkiGi
aehXG3SR9nWSSO4Q2aIJ5qV3eZzkNsLQob2pnB1a+z0zPAWNs7HdT3mUd20ESxurHJBbb1kT10sr
lG3A7PGZfbFNG2Df+OdiICcbSoXheQMHXyVbatw4+W1R3dqdBENl6cxj4MFCUYHTvIilKUayouxi
Bucb7gBip8r2fTH6mwsQTJm4k5vGAS7CDkDc2c+uOKSk86L+qSWPVvOL9Om26CVKLdn0XKZg0xVI
Zljk9KVvW/s894Jkr5NdVr+un5wle5tLEUwaVZ4w0Tpopiuv1XiIM/R07yNtO8lQImTqCIadtSD2
aNIGr3bgVGftcKqqep9qoekl+SiJanlcIoZJc6UEyyaks7KihVIWmEqSTZCcQFSos+2gPjj68/oC
yvTiCzy7bzRG0UzRQy8gbI8RGpiPE7tN2CeS3HONhEgs79TGGFNYOEazSLk1RiRRJU+cZUUA0syH
tgHjJARjWqUyN3FwI3Q2ML7L8klzhkOEyBLYUp/oHrPAwvA/WWLesegCyjQeLdVX9KiioxkMj5Lq
w7JPeBchBGQKMGT0rEMKw8kOWnvnmJ+IA+YqCC6ho1E6jTFPkQDkR61+NPUHucTe8lxzCYIDmFjL
ujiEBOIbk/dBGtGLrwsHv0OXFDofEE9mxcFudvlnruT5rxfOe5fRhNqUm5N6VLoXO3moy5/RB5mQ
LrQQTroV2l2s22rp0+IhS17U6Enpd+sHXGZIwgGPRkLQsoqjx8Y9NTayqvhi+m++UMLRttQg6d0A
29wlybaKoy1NXkK0OOblNThYTZbt0XbsOeSnyU69fhu6fwxjn1myJ7JMTeH4Fw3gLwjFkezQUdEC
xr/219dx3b+gKezcUdKy7AzKHzC69sjMY5TtWXivxS/rUtbVQL/6uZQA4dlUZJBi4KVnHI1REgLK
vi8ce82OhrQu8UbSKwxGXKWyTkl+LC6uLgOdxehjBK+62CSBSSXbScsaz7ysR7Or4Tms/hmUuiQw
W1RjJkZQo4g0fbQN3FpN/VBHr8FHuXX/OZgzAYLzikY9roAAgji2xF3V/rGLr5/Y6JkAruHs3p2c
dmh7Bg0yttUmoLp/5joE9JkK5i4N49GC/wLHBZqhAPiC/p9NXIPJ8aApu3SQxOCLh2ImRfBfuuIg
193wixBjCUzbDda3AiF/SmSVRJkgwYuBgD7qwwDLRSnzGvrFzL/0QO0ch8+cP4QPJugz8K84YzsO
bUKmGG5/UtBHbMJ+0T61vvOLR+RfEZiAPd/5IlHTKJjg81UXqR1vCl5rGRjK4vGYiRC8SEb6AMiL
OOXWrwlgDH/WFZB9XTh8AVEcxkY88Vv6hFa5ROJoZZ8Xjl6t1Gal59gChRxyAxjpkvVfNKXZ4ggn
L2gNvQZhG/q47IOzL749GrLKkGyHhbNHyz6rbF6WttLNGN+hmlvIbqPlRQLiJgEwM0iuBCNSxxYt
RGCE45XpZNgk0oLBog44AI5roi0dvvzcSisEoFmaVMgTZbH3f6RdWW+jytb9RUjMUK9gO87QSQc7
ne5+QT0yFUMxw6//VuXqu8cukEuc+3J0pKjZrnkPa68FqRXPHh4T+3mItYOWEM9I+p1WBk77c7Yg
pv5Uoa8vJU/APkpWS/Y7hHfdGFpGm77C7wih6nawocAi2xBrc+mCSJQz4H8IrV4PtUjDtrD6IQfQ
RzsSWuzM5s/tE7M2iEsLwokpwzkfSdfnp9n4G5XPJrs3QE6x0YaLpBtIMCBExbm+xOykRUN96Kem
fMsqJTnGZWQ/Itvj3FeTTSRvi8YX/+qV/7BlEeTFgN5dQCHHDBRntJzLt7zR/TRFU88ITdJm1+XH
rnnqqOGVSuY3U+WXbRZA1iKh1VFLiiczqyAhr/tNkgGdrkqmYJEMwM+y4XUAXWRwggnx5qDdPClV
z96ixvEMu90r6bkEsFdL/7QyTfHFLSLYEm4R2tcuc/KRvbnue0wyjxqlH6e6l8yJZFSLzSNY4n+/
8BQm1c4YQ233zY7C/QSxXGzV/SBtGlqdPBcdgIiHgUAUex5wpedWVzL2phZ/1LHyc+0liSIoKCq7
opTp2yyOHMaEdmxsUxv/twBjMydME/AUVW+g5/5itcljn8WSTSozIZw5UBbbpoLiz1vYlj8zxT12
YSjJ06yYAOmLBXZ8y0CP7EdodLEy5tQzS8mL6q3NVL96d4tGMoaVTXZlgP/9wgAKDrqmpGX1pqeh
lw0PuDUO40D2luzNXRY3QZZyORTBv4pQdEDnToYFmV8sLQbzaeuBb8SjdbOby3vISBzStt0ZNL7r
SOpltaRJcGUqXRcaNdBp5wyFYocVs0qnL+OhfDPm4j7GYDtVEvms7G8OeHdBHgj8KLixr+fSySvN
muq4ehvH8K5PuaLtMHs9lHG8vLFCr2wyicWVMfFm9w9BPCA9RKJvV3GjOA1hsVB0vNA/R5n3vWYA
wg8GWGt587HYCu70KMSkllW+de33KWb7nsgYqVY2IAHlFWhRoAgK4LswaW3WtyWam8s3C+Gu+urt
tOTL7WeLv9/CUwILBFwSEFpb0pVRCxT8Y6mWbwnU6Uw2eHbyq7Cax5aOvjbYvubuR5ks1Pqo/rEp
XA3Z2BoUjV94Kkc0f5pBq54TrfCt8e722FbtcOYJ7DhI/YnS8HlfdWBW6LCpAX0axrneRymgcUPl
9H4OMsvtDwUBORlHK6Pvc6FDGTcdpWAOzN7mgaHcQvcDEElM3UxQCNIw+Jxc6hzNkCiEXh8kpcsK
hYQk5VpW066UNSmuberLzwuLo0fx3IGkP32raF281JZZPTi2NL23fFQ/QNeQluFg/gVDVD3lugK0
f/zWDvFBiYs9FFD2tVSCfOkooV3URh+uCZ5/MNcJb3dtjCXEf8b2Df1fu9Q4Ttl3J36wrEeVHAr6
8/Z2W84cLgMLYFtOfQFaCuEOb+y8m+0IHuA0RX4HzPVmhRAXUlEg+UfawgWaXISq907ZdcOsVMC5
mAdr+FLSp9QE19D83Rm+bR7LlSl+tC5evnFIqraunOottz2Se0zWz7EyVxpwiVADBOYa1F3CxRYZ
FHxqQMO+pXk4eK5iU6+pi83PN3YNKFVwNbtwEER6MGyrFELUbfcG7Ry1Otg1+tl9V0Z/tzIUtClw
rxedvfBqhAipAbRQS4Y5fgvDQX+uxyLfW25SSfrnllYcpJIA5oazA8IAEQ1nIQib65CF56hurR00
FerG3G1d82sTwsXiqrEyaCDrOVtxkI+n5vi/fV64WEIlm1gLHsdz9bFraba5xwnxI9pFCK/g8oqx
cNjNwsr7sWXuOezZfnqOGnO/eQRXBoRDYRtgJq2j2j3PLrarCwnBrTVbYQTCDVJD79JEtOGex7LZ
Aa3j/SJQuEZGWrLSy9uXuxOINaAgo0GMWsheJNmgTkXl5m/F9DgVceYZE/Ld+vY9e21G2FDTOJQT
+I7yN/2OxePOVGWEIMtDAZQc2naQYEXAiUzJ9S1lTLo61wPJ3tD867nHXpUBEFYmCgZ4JhInHI6e
uOJWGGZGp2RvFn1B01aqfU+60+1NtXRS8F6AUhvMlbxJQ3zOi0Yr88ztM6xFi/ZXvzT9Nt5XRCaT
vTJXV3aE45dqIZ2gRpO9hRbxqh9JKmMclRkQFsPNnKZqJhioRsTJo+lrydaaLKgkTeQ8uHKVAXdY
WI0sYsak9fZwBpMYQuWdO8u4xBbrDQuWynvF+YOxkCHKXVKOLh3Gs9nt2mgXOfuhljili2m6NiGe
PURaaWGnMKGhMPdCZOQDi+0kfF44c2kbOpE74POh9tD9DVN0AlQP5eYeCm4FNyw8UXAcL4T1qJXl
NoQtxnPyoKgQkEV3/cZTAQM8DEVlEzfVoitvVOemSYy5P0+vvX3fh2/h9N7J5BmX7bh4KXBFoa+U
t3wu+qMKmA9td9BBQIAXY7Ae8575kKz9PHft3ga/saKEB3My/5YQslcV2YO7rN1+2LeQLwPvCOeV
ur6/CjZHqctyHWwd1KssbWcYRzpNPkp4/mA+VPGnfnpK2gjKvHchODnH5Gi3QSe7p5d7hk8DZtv6
UEYQa1WUxQgA014/OWXkt6B0bmK6c9BvV4xbfQA+YA0BJ5R6Md0iRJShJ0GN2aSfrHe1P6rW1iyG
8Hl+9i681nnQzIFW+LwxjHvA6uNWpgS4vmWwX8CkpyLdS4Qls5jSuC6zMIIBAd5QeiXauMNkbxL0
JuwBFa7sQzE4XiXth1jeTZi7C8s81rkYXDgPmUFnUz816kM9fxqiRzd5vX3qlncTTCBOxvB0sOCI
g0OzJevKWNdPSeP1jp/Nu9vfX9louoojjdcOJISIY6+HANKSMKrgsqOosW/ZkT42DMoHEq9/ZZ7A
04zcJobASfOEFTJDxYgTozBPSj3cJ0r/lBjjJ8bmw+2xLBInnGEffdYuYgtoI4luf1bHaquptQmQ
2LfOvLeMvy3aYULy0ugHygBIUmWNxCurA8yThj5lHFN0GQkDY+1cFKQwrFOZxH6tv45Mkk9dWR7k
snRcBYgzUcEQdthcO/XIwtg+NfHr0M9e+b0GpLOyzrdnbmUcuG8507EJFkXNFMZhGbPjlFSxTj05
6IpvSEYh+7wwikwnDElbfL5RXy1kX7JZAqZbMwCJcRSowSYCdlbhia0ZSWo1DK2TXZfebyfLJW/f
ygbmGT8Vium8mCKuc0bCvi46ap+y8a1OQvA1aDvibPalIBygYQtD9xgd/aJ4AMln1KnK0T6pQNKT
0qfR782r7MA7wIZSoX0Mrs7rsz7pRaKNA3NOpnbo4p0pI0ReWQXkQDD7KuHSAGK9pNDVwYiRyjvl
6MVBWXGf7rcOAEzf6BXCJQIjWI3rAdgdYXQEA+jJCHdN4TO6+bG6+v7CEQzxUFGkE06q9tj+oaXk
floeZmhmAXzCzzH0ZA1h/gsyNE5ra+FpyBOPkfmZjM2z0393ZMI2y+16bYj//eJdMms37sHOHp7S
aF8+KONeJle7NhJO7g6lbt1YMq6OuhP3EaMAnZDC19JvtvkW9Z7WqJKHY7mjkIqCDYQYILdYUPa0
aJ7WUrOKzrPpF+FjbEoivfXvo+KmQ5UFvJLCRNFq1FnTtdEZicGsP6YyUrC178OrQhIHeRAcbGHD
ugMmqTSS6KwMRWC140MGYknJ3SSxIW7aAhw5UQNBu/OEftpBPRBHtm+XFoBMRzzvOhZONdzi6+1E
8pQoBdHcU7sD9rqV7VZ++1/VO5AluPw832wXu9XQkyJGUsQ9Tdl+0EffyFXf6J5bw/FDQ/Oj7eEe
7MEbgYY6/N2FdkkbJRXr9YSActk92C05SO7x5em7/r4wHpvMtCmqEOOZIZezC7tP6vb37tqE+F5P
NDe0DCZ0+6C0XqXf375o+b8Xl4TTUnMiMsNevKfhPDbR7GTKSZ9HSA7A7yyPbnQcwmcSRps9XOSJ
LmwJWZAxyWg9TrDlNgGywqSQoQVWti96SHSU8RE8QodPcA5Cp3dIpVjhyf2Sgp5fjTdzI8Ln/IjW
AOVcofdUIxN6J04bnpqH0iT72Rj2t5dj5YRcGeAjvDghNUAVTR024UlLs7uocx6gGWPlu1rf2Xp7
DA33cNveyg6+sicceFsZKbUzDIha6u84645JnB8nSv/cNrO2MCYwBxoX5gb/nHBQupEVdZJjWCl9
BfuGLUndrn4eOiSIa7CTFwTRaW4mwApUIZQTvhVovi82l/2w7gAXgXkJYqXwqoSNNSRaw2y3CE91
D6DUgembvVooikNoE3UM0O4sUl+J2U2d3RDrZNS7XvMp3d2e/7VlRqTEE87gul/kOfsSuIOoss0T
jYrnzKRPutHdRYxsLfrzkOzCjHjA47ocOoSH4NnZqb9UWVMi3yXCXXX1eSHJaYFkHAyHxDwVoGRk
SebPTupHFh4qGYHg6nyBMQC3lYsCqVjsa8EWlZZpaqEncf6pZuRTg8agNk3vbi/L2r5FWRFBNyJZ
oDKEy72v2s4B17V90vrWb8rDQJ1/s/AEGS5emOHwsOv7BLwVSQV6JWyseYYoDwOX6H6SXSKrw7gw
IgzDVHNqDj2MgI8ZpZnXPNlaf+P76sKAEFVWaeFmUQQD3ZSjmyL1/oWjcGVA8N7UpkTzBp8mMInt
yCeHbI9nOP8YeKl5dRpZW+GeVUuamnHoGCejnO+HRNnPlSTyXtmyVxaEldbNvgu5gNIpVN6nZl/T
4/athMvVwC0Fmj4NMCJhK5W00tU2sU9RON4rEBMoR+bp/WHzkYDagokmCuAYwRUk7CW9STind2if
qvjJfIHW3PbPIwMKSQcwcqHaIBTfcrsJx14v7NOQfnFfFOP9X3weEELkcTh4WHwn4lIri6HDPkK6
2PieTD9vf37lAnQ0QDuh2I3QcoHxjAyS07lSlJP93bZ6X6O2X1mTXxJZWX3ZNAuQmK7hueYU/MBv
CfNUag6dZ6tTTmoy79VhXxSPKntOxrtEy3zH2KlIiLul5PlY2cIfrOlIUhMIiDiC0VmvVYVlMzkN
0Tuzrb1ZVUcabQ4EARiD7/b/RoSnPDJUSK9xI4X1Uh7oZmgsuIIxcUBEck72xf6dDFWJZ7DtnpwM
Wnhd/SmL1X3T559A6CoJmflREJ5DYB8A5QHExkGbtnBUsqHO5qQLyWlGv7xDftp2ENJ740uqyQDx
KwvDtzOYlTQL1TmxVKLaSVvjcYHj3k93NeIorUYbW6Pf3d7ey3cEqTcN6tZApgA5KGaVRsWy5rLP
23Nh/M7vrOrX9s9zbVBcv5DRBiv19QXWQbVmHAu3OZPxsxv7Wvk/fl+4IMNqLo26wfcj13feNkuz
EhtCLtA/5L8fsY1wvw9kHucxJNHbpN7X1qHZ/MSCEx9Tj/CcA0XFuSd5CMSRk9Tn/ujY+Z7UMkKk
5eJ+uM/wok0NWU+x1K7oU4h0dM7OQMCTeK+GmzN6198XfM9WjezQtCgDpU72KfeSgkkMLA8BZh6E
B0inIfusi+UzN9Oi2S3a6lyS6kfbTT7pOZbf/H57ly7veFy4/AJBDRYlDhF1GgPlrxY9bc7N8C0z
DX8CRjdEQT9nsoLQckU+rnbbAXsbAUKL//0i1iR1HQ9W1bbnuL9jxGMyxkLZ9/mEXnw/aXolMVp8
34h2o+Mlv29PlOzzwoEYLRdiikPTnhXUaK3vUNnyNhsAoNBENGYhlb7Q0rKHpmKhq7bnHMTe9b0G
5fjtBvC4ovHm40SItYyy6M1knhp6TvOv7b7YrJsKDwGnDaVS9BhwWd3r+Z9td7LzqkrPnbtroIYg
ua1XzsPV54X5TyIF9kt8fket7+y+6L5tnp2r7wvPG80bI1QGfF8HUcuPyo0Pt7+/9vstAkfA5qJV
SD5fT880afo8K1l6pvHenO60cD/qkvzgMpsDTJkGbCJHvyLOE16EjuRuNKtpCkjZ2U1Kv61jv03B
Q+w6AOkU3iBrfF05E8B1AgaNWwqKLWLcavYlrWc3Ts/qoHpFfF/359uTtjRAQAaDyi5CCRQPRVTn
0IToHlUsNKBmr6FntpuDmOvPc/MXV8aUZCkSMfj8nI4Ha5y8UmshpWJLll42CuFk4MQ3JQL/4sy8
Mt1BHOj2JPGdf+2YXY9COBkz+AYRaODz1Jw8y/yi7KfuK7C4m68PZDlRAUcsA28ZtcrryQI2DxQT
CR3PdVl5Dk28WvIUrUwTr8GhxRIZuyUOqKRQAez0sTvbvtm9Un2zJ84VZlCihPIsPH4xJm4UqMH3
uTqcteSpzIkfR8X2debOPhAVKhcsFP1WVBvqaWrIdE6Sh+guJpuzdtzZ/+fzgkMZp2MURz0+r9vv
XX6297e30fKCgh8GAgz0UED0Dh7x9frW1cQUyy7VM8jllYdS1XIPqSgXKKG2lvJwimuNIis0iRHx
2RYuw4Xqj0kRF+XMmM9Mu/9MtePtoYgn4uPrcO8g4I2sGryb66HY2jTMacXms5tP7guI5atAU2hz
ZzMVIss0C5l/2+ByOBiKCx4UXv8GrEaYu851ZvRRJEMQfy3dfcQkkepyPNefF96OGMj2NK3xeWOC
1FP7VTfREHyIZcUZ2SiEacvUuNYiC2Z6069cbyaSHSb7Pv/7xXWLgCMiTYLvFwRl6umxoZKoQtzC
8CwBrcXZA0oY3W1iVVQLEf3249AHGjtrZOeqOOSvm1f60oSYqYiMWMlqpB8DTfdq5scSL2dlinQg
HNAOQ/gxFHslUmJ0LDPyPujUO7d4IrKS6Nr3gTNAUYEX8oG6vF6CTqm1sk3iPkAGEkxuqbd9eoCg
QHnPRJsmJ1i7/r4OqiPXAIl/wJv+EvTq5r9uzz93wy4fOywxyi4I1vHwmwBICXu0TfomsQBvCKzq
XgnRpemF7j3eukw53za0MlPo8uM8cfBmuZ7Q9UgA3KU40WEbJLYXRjtN4nrIPs//fnEWMseF6lmF
zw/0XRm+m1tJCz7m6eLn86Ny+f0p6YthwPdV9ZtWB2lwe3ZWbiTAD5AzRYaadxcL3rJiW407ZUUX
gFjlO6uagzMontI5B2gESPyOlUN9ZUp49nIjN5Dsz7sgYQet/03pvuwiiQ3ZcIRtW1p9adsjhqPF
uzDdKXRPmKckksMt+ucfa/LPpIl3B1Q0khqN7F0w1oOXlIoHVh1vtho/Tf5q7L5NZMNaOyxw9PhC
oetg0Xk32RXEFKM6DarICb9r7gjBxrjKzPuYhtPjmLLpgWoDldEjLLDOGCinswBo7j8MccJ0KlUK
fETlpEFdZ+YLVMftEK9J4YDYYoDuikP+Dm3cHUJqs6cKUx97hdJOjTe69nBQ6g46d2E6FxAaafJD
bTmR5J1YLjf2LMDJDm9JREsJ//vl4eiNJGkZ5oWwYzPu2/6TbaW7upSp6CwXHHaQlUVLCb9FxPCl
bmfXypo0Dez2KR3j+0KpdgOoLRPwJOQBsLmSbbxqDw2waBVFXRS9xNfjanp0cI5GkgYsjz1g2R+c
7F0fPyv2Pqzu9SGWmFveYVhkHfEf7mPkkMThpVOWW+McY5nTQ+ipMonh5cHH7QIxUGS/UP5BZuR6
NJGm9vnY0zSA8MiucB+b4nWWBQVrO4HgmVVRDkd0IAY1TVOZdYxqWVA5rV+Bly/sz7jc/CxTdrdv
zA8op/ByIUZSUeCAIfQ5CD4ioSynaZxnAWsrduegfzjx7FazH6piMPaTDt7e1jVBdMnG7shctGhT
TYsOEN/5Bnyt+qenM2TKlEr5VCBN5KWUZEDu5uzP7d+5nHXggS9+pn496xpaxUKGNqWgmeLnziz+
KBBJ0Xvn/raZ5d7hulvwFMBbBs08VzCTpu1IJh0vk/7qaPvNGmW4gRxo/PC2aQCaiBjMzElr2WOt
10F7UMIzqYLtvx6VdODL0EuyLNjHupYzs2F1QHvfojtr8Ld/H1V0eLFw1BBrCwc5H3pHZX3WBGby
mB67/F9M/uXnhSc1TBurNBp8frLOVv7OJHmolbXlDDy8VgTwyqJLdsoTpU0UtQlqY+em+8iRpMYl
3xcLd6xRiiQO8f0h25mhN0h82JUTcPnzHeGgFm1SlQPofQKzae5pB/1K0vrT7Bxvr/Hy6tEQoeDi
AUgUYImPmujFI5SyempL1aqDwjrOieXNdZBYtU/Sn7ftfGQWhYsHDSy2CQIYG12lYo27MEKbRVpb
BPg1hu+2ruFrhZ35pKT6IVYS4leg6NpT3FyPMSnqnU3HHncTeIx/o/OhPjnx+M0Ip/zvPCXpC/RH
hnPJ4uRO6yP3haXOeGhSeDFqNOa6N9aGI3MoVlYEFTTOgsBzK0AVXN9Jg5KbauQWNOi74d6ENvyR
0WTe1aHx9fZcrRlCnyyq9QBdGYsH28zL3CFJQ4OmKvrP6MFQHx0oA7zOWiXrKVlZfqw6sK8mUMJL
Mg7DHWmSV0oRZOOxy+6j6qlPXqdKkjlYOSociMMfUKRRIcl6PXOoIEHxNHeKoEqeNPeQyRq91ybs
8vvCTcIgpWm7Jb6fsledfGLps5tJjqNsCIIzabBuRMcyTKja3fRi17vbS770kdFBhFCV+0wWSi+C
l0HyTo9b2xiDxPR08xuqzXBkovjn/Pu2neUweKeSyuV9DYNntK9Xop2T3LFA8xOU6THZZ7XkNln5
PHB2XG8cwFoUDoWFaHSWuI3ZzMHY/Y2P9dYOD+iUcJcFDylw89hLwj4ae6vP1Ij0QQO9CuO92Iyl
/Y8BJA0AC0ZOcOEP9KCYtC06BEPzW3d+080PKroikPlFUgK+EtKo17NfTzNqwcqEBF0U+tkdNAgk
BpYHAQZ4mAUQH+pIhrBLByeLAAdmY2BllhfVgauewnxr2zUmyQTVIJBdgP3jXRUQKxQ9danDEito
oYmK+6+VZOCXdxIEEUEQhJQsqG1QhLyepbmjMXq1cjuwnhr1i1vRfUbKvaW93z4KC7gPHweSBjgN
mDLu4Qh2QjNsY5Y4QR0H2i+wbivmof7bT7/B3HSMSkm0t3I0YI2npJDFWeI8hiJG4nyCtS4Gv2xQ
Fv9iWTAYYCVQvMUjKya95oi4pToWbUA12/tE2Fa+ZUwXvo9KG48iORDrerp66MTUcdy2AXDovr6H
iJVk8/LL4dpD4IVbbCpXBysBEM3XBsAJ5SRoJW8DOx6AdH1pk5emfHTflC9VNu9vL/7KalzZEvZY
kSsx6ULYUkokUBNfYVtxu3y6wAmCYI7wNIQo8WCOimlPzdwGlvrcNcbRzXpvdDSQzshUnNbGgoIJ
WI2AauctqMK81TRHCFMjm/qjte8i5277VCE8wsVF0PeG4sz15yMkSZQozXhWyuucvd1s9tMB5Lr4
vrAUpRYDcxemXVDMj0rqU0eCflzbVnBv0WWFSGCZzK4qA1JhfdYHqfmnnL418e+q/knV7/n419Jk
AlELoky+7OiGgFoxHBIwJ/Eb+sKftnplmJFF6AIyEq8w92p6bF4ncH+26rtNfULvC/pQ/WTMryZ/
CHdpfkJrNeI3dNjeXrdF47j4U4R9UZaEdLpidMHkVFBIf+6V71PyPVWeM8r1Oaw2mOMXPTnfNrvy
BOEAg1kEqF+4lSKNLAj0jTrPYlxDX5vvQMAAp3LbwNp6gkISNTVsGl7kvJ7hsVINxQQ1YeA47Z4l
x5rU9/1c+7p5zElyKN1vt+2tDsjibQTg6eAtQ9f2VJcltNFIE4SW9VIr4W6sprd+M1sKXy2EF8hG
IIfFb8FrM8OYFkyvEH6B+EGp7hQZGJv/e/F2RdstPDN4mEh2CK6BOYNNQonCOlDrpya2d8P0uXOf
7OqlZe1h+4wBOElsXr/liNDroRSVGXaRriOwj5mxn81S9+JpYNAEdWTEtHyxhVGBRJL3kCPVAodT
MGWFVmkn49AFA/i9vhbZ2Oy1+L0MB2Ons0hG4b4yhxyIqKO4CqwJnIbrgdkA5jg5SNcChQHimoDD
/cHVj/EMgr/NERPmDtvho7EHz6HgSMepE5v9zJP00Z62rd+7lnd7kVZeDfcD4oC8JiIPkYKj0cIk
jyenDcIyxMO0i2tZYxrfUeLaAPOIfYANvVRvJylNx1IphqCN8gNYCj0nHZ/VPj32E3nJnPKTbTDm
qZG6ffshlIXAOoIQdB+owknS1WiCFMncB2NoeE73FVLLfjRp2+ePxyBIHQJXz3uwrvdCPbZhb1TI
7SVftJ/zj62Lg2w9Wo9xjaKvbwGp552qboX6dND32SOcokcksiTP4vJauzYhPOtd2bhhgwsTXJiD
P5fuEZrknyAbJYGL6Px6vN4FsINoAacG8eYCAtux0ZwM2iQBDZsSWmdjDwL80PSduXt2SHlval8j
1uwaPdq7tR09sTCbfkRJWvx0oSpxIJk9eCNoVu5q24xADaH1XlkW5q4r3OhAqClDyC2fF3CoYjk5
yhyZf/EBj3Q6mNMcJUGS5neRWfuudlfM033vjvc23F4gU2+v9UqdChZxS3K2PZ6IE3ZS1zNKQFCa
BhlVNd/UMq/Un7xdW5FdqlbD3qHR4OkKMXapawMdFhm/amaOeMOzfj+0SSd5YFccB/wgTgzmAESJ
1nHhqZgbhno02syCNH2bKIp16p5lj2X44A6f4tbwqKbu2/onsWVF1uX9iu5rXBYfzJn2op88nvVh
Zk6WBRboeedqfAfxaOvFg1t7WWu8Fkazk8z9ymoj9YXkF7TYVtw1Xa+qHLrRaQBpQW9qHucq82Ny
7GNrZ47vnXswlU/Qy9oZ+gMFAXehfSUEVKvWDuXLZPL1/OvtH7S8lXmnASSdEV+he03MkmY5aDrm
sM+gt3xoomMkCxJXTv3V94V3hYGfkqhZlwUte82awms65mVSXlrZKIQNVGUWydC0nwVRYu0r9kOT
Er9LxmEKTtmYT3ZkTU0WTK5fl/ejfufIAI2rgwBTHnf58OiLbU2RgWgtr6cs6H+n7oFokrBndQQX
nxfu3wbOJqFgWAoQE/ZAxYIiT0bfs+D4Bg8pL7qjwowthVtNWIfBsmlkK2YWJNPDQCqvtQ55/4T/
OuaxyLNdVvhO92rOX8dQRv63cpRBlsI7SXHpI74TLrXC0kerdqss0MmTlR2SOfcduErqC7o5JO/9
qin+BPNwALlswZSp9ygGmAwLVe2icNdlXhges9Cr+s0VHwO8cP8Y4s7oRWzX6RYrzAqGTO3VrT41
99vPvo2HHclZJNccsaA0DnXP9JZ+nP0uOwySDbc6TbaB5QBRNAIA/veLX18PLfplrToLFMOHZrXy
bPyAil0hU+Vb29eI/ZDk1D6K2cKesxOTVdTE4zGNO4egZuuhm//2RK2O5B8Ti5pVqeV6b9tpEBV7
rHapv7qJ34d7KnVh+YoKzgs40P87mI+X8mLO0nAKh9gmgGhoXpseaH+YINi5VQ2UH9NLK8JVUFcN
c4veTYM28YbBK2WFq9VRIExCQAFQH4AG1yufqe6gqHacBeHsG8hAjV6R31tlcHtVVhceMCykWQDL
XgAlwLtcor5oYVWgw2xHX5zxHnRot22s3cngcuOE54AwwNT1SOAbdcZkVUUAuSktOfQybOjaTF1+
n//9Yr2LGrxVs9YUwUzeLLCjJkjaRUDkZ0SmGPQRBAtbi3ykCJGXAghIxJVUeR4mjhuVQUrjxnMG
8xuNXWiL6L5aAaPflUcb2KzMiO+KqvVaZnqNke4bZ2sLGTYfWg+heIwrBzkVMZ2SUDNz7RSFLT3c
187BTSXe5Mq2IPBo4NDAs0VYJkxplo0dY1aeBzqtnqsw/JWR9j4fE0k4s7IzeMeSg0iWV0zF0FzP
G+CG0wZm4l8/LFn1WvZ1/veLfZHMdY0+xDoPYv1z5gQy0Lvs88K2NkZAFWqkzQIyv5O9Td9un5q1
JbgEmgm/foD2VTS1TRpYHVyNs2Kdt/Zp8k10aUEYwIxGJb1h3IK5z8398L51AJycDlUa3gXK0TTX
09+bNYFLiatFz+o7vXjrdA1k939vG1kuwrUR4X2c7LqFvCheFWAwfWqczVKWMliuw7UFwfkOx1Bp
zBEWaD9AyO6FEN8uq83n7dqIcNnbTVPYRYT3F5r1cXU/l4+qjIt3dRwoj6qcyBtVUqFwpk3RDO4I
LIejHOZZ8wb0xRN9cySEcVwYER7FMSIVMn4wMqTvSfy7DiWJifVBwEflwEFjwT4zp6bF1BHzpOiZ
X+cMnf0oBbWyt3clmObj+K8dEW4Ln7EDZzhciPZr2nlmtivY3dge3MPg+M07ZFN1Gd52pbB5bVJY
H0vv5wRdz2mQFI2XTjEg9vd9/qSkxEd1qNQOFCyyWXu6fX74Ibx+0K6tCgtmjMPcDiOs9pwUbFdN
R4d65vZiF0ASaCsEUxtUzxYSO1PdOlFbKpjOAWz44bMW/7o9jLVrABJ7BI4+B4+JyWvFrMsuThQK
Nzn2tPBzGO/+hQELOVdOFwtMjLA6czhAsihleaBUDyFRdm7R3d22sPSPTdyReA418GYgoyRYGJ1J
nyE0TIOu3VGT+m76VLUPc5r4JNk+GJ6fdHn6CvVOEQuQ58Bt29UQBZFW7o340ZltyWBW1uPKgjAY
Es0TbRVYKJ9rY185h9tztfJ5ZPK5MIiJF2aRBldSlk5Vr8ZB0dyXfpVtdlhNF1lc5NDQdo66n/Aw
FuacaGpMq4ANPyi47H7e/vUrl9jV54WHEcqWVdxU+HyW+CGOd2oPO3urJhlq2CDBBBURHHtOMCc8
jEiS9qHb9OVJNXdlUe2g37Cz0mOrb3bhru0Iz6M5ZlWudLDj1KehwgP5+/ZkLZcayQiUiAgS0sCV
iBU2YucUMKssObW/bPsRlfnbn1/ef8iscewFDgPnqhA2apc6g9qjKwjQKvebrU6H9LMS13cocny7
bWi56DCE2AesntixEIy/9oYilrlTkndh0Cifi+4QzQdb5rSvTBU0kuC3AwKF+1Yci14aZKxQ9j9F
4776Wco6CWWfF54KszBZqRN8XmHv7s+qlUBtlvcfCiQA2aDOyQVyRNh1UTeFXusNPUGyyjBOcf6V
0JOd7MLtlwc4WxDVcMgbzoYpjMMCgtkZrDY/VUruWbbiOc7+9lqvzBQYm9AjggcDOXlLOOC9aSR2
Z7rF6QX81d4Imaf/7fvC2a5Ibyq0CouTOe/N4VgMkqWQ/X7hTAPhPSD9jt+vj8dsPLiS6Vk5Cqhm
49kx0EwNdVLB2WUaU/GSlvSUuj+YUntWCkBxIlNNWBnEpRUxMdcUY1HnWkVPCvHKX/b75iW4+rpw
b2Rm45a5XdATGCvmcd+Ym58g0HKBKolz4SEBI4JvezZgfUlCT9ApZelukjGqrK7BxfeFJTa0sM2o
FdOTAz21HgGBn8uSyTITwjKPs4IyF+rJJ908kHiXuHeaTOls5fa+nCUR5ZH2dCwdAA9Pmev0vycI
gQcmgzCG1VThHi7WfLy96nxWrr1lLnsJghX0w0GbQnQzRxBKKDOaZ07WOEJbOd1F411p/WmszCuM
r/W8lcQVsA+Q+AMjBmNwm8VHI9PDPIWaOj3Vyo+kGeQsFstDcm2A//0iRdJ1MTX0imGb1a82u2fD
4faEyb7P98jF9y1rjMppxFEP/4+0K1uSFFeyX4QZ+/IKxJJrJFlr1wtWXQsgsQmBAH39HLJnuiIU
WGDZc69Z90Na4yHJJbncj58jj1AM3YS5XfvY5e9XTtomI0wOASYoq+LWikXwXL5XpB1rgDN8iREc
C7G5qRy2deqM1owOg1ckYQHAaqp3H+b4PnK8qFyjfQDx5uUUeXnWVFmVua9m99we3a2+9utr9eLz
aqwv27aza6o5r03XPvu29ivwyD0oo2KkNA6+IPHtBb/ekXiDgYcDLOx45+N8vxxNycphMoZ0fi3j
/O8234s6moMNGytOhW6UpacDdT4895QLvAI5c8Adob/S9mWadtYWPGnr+0qoxiA7b5Yavp9br23/
YlobK77MweUpEuAhvNBLoP8Lcdpi/3xTkOVJVrritW4SS8+6u6nonkGp+wsdY7/Z1N0Pdp/fB/mH
dy4NOlPAxQgcFFwNLCzK0uSG0GaZm8Or3pOwsUOny0Pd+5yJn//BDrBwyM4seofq8DprmDRfR0N0
gUZoLuKKxa3dhsltK1c7H6MAjbK5BLsgK1XfaOk0eKwizfBK6wNKiLkXW+17Dy+YWPrTF/agBVqh
3JHo1BtyAyzXr5ClllExxHMezBu+cOVriw2k8sEvA0EBdN9e+gIRfgllKRvAy/RQ9cfPtydp5evo
MIQO6AJIumab9jk4tbS5ml/RrC32Gdv9vz5vKT9eE0LwUuLzo/9oHAby3jAUnZhnv16F+pM6tdxO
4PO9ts92jv3+5cXnUcIDE/fS/6L8+rJsgSV3zflVPBrNUWR3tydnxUEvPq9EiKXppiL18HkoCPj+
k02eivdyaAGpjKc9aH0A10NfkKoU4WoFmuoapr8WPA2r+znYQiOvjAEGgHPCbsZGUIGafTOZ7Tjn
OvoM0zDTrHCqWCTGrVzFiptCZhKXBeB/9kJJerkJnAAJBOxn/bVy43aK/a0miLVhnH9/sX924E5C
D9p8wve5fqqKl7rZy2IjMnxjP7k41LEWqAcv64BS1lUvGCi4fTSWWvKVZoO80/S23ZvcLOOUiyzH
WcuTnPsH2x++4m4ZfzJTEgQTo85oSKlpvBZaUUe2TQ17B/bPHJ3ePg0DzskdybMyAmaxfs55XvzE
qzWYQmrro7Y3wbUZD97o3vvSE3uRm/UBuT3IVcxN+Q1NzOWpqMd2ApJX9s/eFPDQ0Lwsov7ovFLL
5P195bRx4LG4t2bmRK4++lXs1TPfp1yfd2TOtARvZWs/lEZ+gIh5Gbf6mOehBSjKHtrF2d/mlI9J
OjnfNC6m0AHwLSS6GOSu5R5AtmYW6cZUHmXQSRJaJjEe0VeohX0n+zbqNNv7kjd5ubPzIn/oKOmj
Li950jaz/JnZlniA3jxAL5UcIr8w8sjXuL7vwAEaAQPJPlQ+yaKubHjoV4bYg2Cfhz1aK37oowdK
kca1XyerlWMIeqI0mufGPUEMw/hBfX8iUVvOLMHZr2eAPTjCCbU0DV5GMpE987K/ezv1twC2186I
Sx87F1k5ODweE5fO2MnS7ltR2K+WDe4K6AYWu9T9cfvsud5QlzZUhx8H1nUAdbwaRRw85+zdJyc+
vySZkOQAvavaU+tbrdU0k2e9upN2z6MGOMP/8PuBgVqajqFlph5smt10dZ9h6TIEDr75OpCNEbiY
5MvdihGcGVj+fnYiCDT6ZMbk2K/S+QXWobAjWcgo+j22UkGrhpC7RLsunotXiCphQ46hTJn9Sv0P
43SwUqh+f/XNLe2jNaeCQi8gHMsxelVId0VpjiPev+hQ42He3RMAPkn36faqXD0lFhqYRa8EzXAI
u1R0GKNQ3ei6yXqVkxVLrwqb6ZnZd8bwidBft02tOTAgfAB3Ak8JnINyN/NGH3t9GI1Xi32ctBdx
uP35t2KKuv5Q2UFkh/w+HizKo640p8IwUmG8DuUUBvNvysYDakhRTu8D/6fJ7wl7HPUs0ri3a9uH
qf+EVoWQud1O1q9G/Tz2zzX7YUkIFm8EPWsr+eeXgf/90jMlH3wrCzDygrwwGc5A4ImN0HltcpeG
RjRp4roFU9WlidKdSEXGzkRX9FGfH+TL7cl9e+Opk4twARvMddEXqFLJ6Pqgm7jS4POWHnmNH9Zm
GU2gVSPHsuSROZcx0548Hyx0WSzGfdn6e6P4lYJNIGu+NfXR7I7aVjh2PWj0v4JNGxyqiza6mkrx
XOm7HI+xRCddFNJNeffrjX75feXIbQ1REE7w/Zn9Hi1vZ5v9bi7v/F68+8VwaUhdPZZadjvCkIWr
CbzOtJDh7QVcHQrmCXAwwDeuqIDypb6foV8use3mBURPH/q2vRtZ/62btnAPa6aWdjOcjiA7uiIG
HfD4SouhccFGMz67fXbgHQq4PCgj08w+3R7W9c4yFwrjf20paYOuyfqgLGFr0L5Y2M1QRmVb5fQ1
L0PGFrA5aMssLJKXW4sG42inReokzINcYt+HW8Jqa4MA1Taq6NhAqLwp0UOdE+gq4L5JcnsKdZzy
bTrusHluT9XqMIA8XDSEENSq8C9Nm2ZJwW6bBKAB1kMNYim3DawOY7lGoPADbQs1K+USm6dOLzGM
oYTmgB5Twj8O2rSxV65xHFCsQf7rXzvKI8wzhQ94oO4khZ9G1QJnroydxT4M6EAsd0IM0aw3Ia++
Wv7n2yNcmcKlfxXuhtwBuo2UhQoMkqPrxdUTluHlFAbG/vb3V2bw4vvKeZNn/eSyCd/XhsgKYptG
xZfbFlb25oWF5RecxUheQYMi62Fh7PaG/1cBUOUPsgWoX5smC4yVuC0ASkKS5dKISMEa6w+jnnje
qcxP7+4qQ77WQns6Cq7obUW0evl5LXNZPlhCTwILOkxiR1I/JFv1rKuqgGJESaylY6v1eooxFLLG
A+Lvcm4iz30x2J4UR842lmVt4c+GpG6drvOEoTcTlqVgJ692v/sju/e7fHd79a/NvBGNLa3jsHZ1
CaDHJmM6TSXgzbtivMuskFUbyPxVE6in4KYBtbKvlvZzp85tg0kJxNMBr0RBj8Wwcc5c+zAqJ2hi
W4R0kPpUQ9YM/fetRR0JiKMbGd2eas+OmdTTe1XXlkzMuZ3ld5ztlQ5uLCl15asBCqSfckvm/nqX
LJpbFsjVwHcGqLOyS4qGgHVQ60BAwSJZxuhpur3YW99XrkY2+T0yJNx7pdXOcUDEVNpbJ/HKSiAc
RFl8oUVdEIiXMzT1uZlTl6SvkyGz75ymaVL53vcSve5fKgEJT2o1Jjg2ABYNq0GT+6WTNgyI+ZDm
9Z0w9Ugw7VfnQP5x9j/eHv4SU18GrBenhErBPHdg9xtnbGApHqz0UPBXvXgygxzowq1U16opIOHQ
jAwEFvjKL6dBmpqRWT3VE5f+nqsv0qzicRKHInut23IjJ3U95RiWC6wkmgfQy6ve4miH4yDiq/UE
fflxrX9PlxAc0ZXx/fb0rdtBZA1MBboAA+WQ9SowRelurydldjC8ImrILrc/WOTnbTPXx8UynD9m
lGN2tmdzMHuuJ0OWR5VW8LB2tHA0so3hrNlZoHjuQssNBNiyWc72Mm4p4masMBLPP2Zm3Mow2PC3
LQvKXnDQSWsgl2ckvQcMbn3kKYCXG6NYfqXq0+ejUE4kSMDLupKwQe3Qm+NqiwBkdQw49lAgQbbz
6oWezcioGmlpJNL+DpVGROyB2PDf1SGAyHA585BnUusvVTY2gchrI2lLEYqjj8zebY/aMqB4lFnr
1Kl6biSj82XY93yDEum6ixqBAZpe/m8Ab38/8yS7dDtmDgzrzOsHhvpxP+Ces7zxq8fE0fXRkyrr
Qzr1X6rBi4kGoVnb2+kgFWlduqM2OotoDbUBMsU5RHt7XsQlbTcg1auTgHTAQpaBOVbrz6C7Lzqn
DYxE5Ds/i8H++h8m+c/31XglgwLmnFLXSArjQIo7tnWirv5+YGRAWovU+5WiKqoSZSZSE7/f/eT3
Hz/d/vVrZ5vt4+LC/xAJqdeWK4Ny7urMXALIOzkF0ewehjHfjaOIb1taiyLR0vzG1oMebjXlZQ7c
sTKu47SeyZ0XVDujdu5m249GQxvCeUJDrr9F6b46ujObym3kVD4vZgqbKJCFWnAn6wfTYqHX/bo9
ttXD4syOEl+Q1K3mkkk9mevP4ERwnG9Z9h+yFiCH+jN/yoNLGLyHo8EGsk9Pwzg/DQaKYi1qLukW
fvq6DWzZ2Ge2Fp8829gVHbx0FrOe6FMRL+p89NFju8KFbsDc7iRETjKQDdbd12b63Op4A3y4PZ9r
6wZFSMQPSMMge6ncuL1eSwssLZhPB8HSCVz5ULAVW7JJax4JwRYEKyji41+KFbvhDqpSGOWYP1Fy
6vonTXzk+UcQhOx0vvGsueY4xpyeW1MOY8KsdJpGWEMX4b0DAYkChCOTzSLEMDtDb++YI45N0cZ+
10W6L79NUxn3LDvqlhEPlfwr6/yoZ2zjeLzuy7j8XeohPrdZn1vLWnu0CYPgl5XeUQ9ZviHUy2NO
g1A3yC7d6vtdXeE/c6/GiblvFkXKsDNNe47b3P7sjlrcFnyXkS1xxi1TyubsAYh1S4qN08/7enxp
x7hhR2urdXL1MjxbX5XEcqxnyaCioycpVO+IMe1Ttwzbqnk0ujScM3S4ZuDOLuZXpy73fVm/8Mm9
nxkYFUi1J1l37NAKQXIaW1kZEjJ1Eauy4+19tZYvguY3nqNgaEYTvsroORZtwEmwuHx53zTQF9T2
hn03dI9zh67rKn3MGWLPmoUTSqC3ba/dY+eml5fD2Zni06Fw4f560vEdvSfa7vbnVzczyKresvJA
zShHvYt6rYbnAI6s8neAIL2qhrAgqOj336zpe55vYUNW7C1yT6AtxaMA2ITF686GQ6kIuBYQJEXS
HW32+u92OszW3jE+Zlsgw+VkUEJdPKYWzj4LxGLgr7o0lZdUD9y8wsy58+/OlyEBx0ntF69+qqNT
S1QxoJr7SZv3t6d05VaDXQwPJwTquKpOJDpo8i6tcj0R2cElsZNH1pa694pTXJhQ9iYSp8IZbAxN
G+vIYF+ArHu/211YUK7NQhedRyuskweWGrCMgKdH/D9NKLdlWWvjaM4wkdIPnN8X70bJQn9y0e2B
V2MDeSpOyMyyrKxIiTc1MWMhd8DExO9faTB7AQC6NCtf1aN74eQDDSyZ1Mz+RscyBjrwV72J0Ftz
KN/Acx1VCsjTqDlj0uWkr6gnEy24D9wD04pQounv9lhWjnuw8f4xoqyGVuMURlFUJr7XhloDuQwo
QBuPtNg4cLYGs/z97AAo67EmAbUxGHuX8yio0MO4YWIlmbJIlKDmDYT0Uve+NDGhANP0diCTzLib
p3uEXOLz6Lw7Swn2YsA1UadYABtXWcqud3NP6DKZjUPXHbr6AGjP7SVZiydBjwyibQ9QRrCCKnNF
dIvjOprnhJjmMdWzsKDDaQBaRxBvJxrgzQ3zUPHhd2/xB4/YkeiqqLe2lmzltMHPAE4BeSmwEavQ
FD0Qmm8za07ciJQ0smUT3R7oiu9dGFB8LzdsAcixNyc2MMjlrrX/5qUeVt17efjg3sAOorUEDZuA
XijTmfKsFajEgXsdHHxhQDdOg7UoAWzNeHPaaEJeWlov/Q6F5B4kc9qMUEaA+pQcmVVFjfdALW2P
VtdwNp7dtAw750X3frx/BtHjClQMABi4VxWXH1KTImmhWwl3973/w2tz5OX31kYJf2VjoWqG+iKk
TVAyVVlnBJCLklHDSkj5WPVd3M0FCEh+100QoWr6H0a00GZBu8xFlkeJ+03w4FrzYNmJP55k+t0d
TqUBdBjZgsis+R5QnsD9AFWykifoTDsvywl2CN/Zzj1vQmsI0cyx4eNrm+jMjgqK5bNZegINVMno
P3sFC4d3k9rDu88NKJEcik3AR1kwoNN7dNiWWxD+awKqxQBI7RbUsA0skRKJFmMOQrdGt5PGLPUD
d4YubI2hCFHxrh6tDHmiVHJ2YG7z3eSjEeLp2EYcWIIwyMVWBWfZq0pwh20MfXowhCArYivBXeWk
VpNro5M0/SODeEP9aPQbT7x1E7hzl6I9WruVU2no+wyog9ZJXN5+L+3s0Q8aENQ6u9uOvuoYwNL+
nxnlVBpplsteh5nCBt+pP8bTf8hnYq7+WFi2wNmVWxV+X7hu4yQldHx3k/nh9gBWQnpQ7i3cYChs
Xz+OCkPmRd0aduL2sZM+2AWClD2hD9BK3ITTrK7JmS3FB2c+4arAJZXUgxmWZuS3wLlupYxWV+TM
iOJbw9DNhL8Z6aNf+vvR2dhG6PRwwG6G4FQNHFyC4rYochw4WGur0R5Nb767vSKrZ9qZCWUA3mjq
tcYK7NS88R/QW8sjVwMVMYdaWNja9bR/vz0PKX8XEGfcfrpy+wCvxd1Br2Gvt2MIrIWWPUSQ8ov5
+7H/mDADGmtL4R7CBcoh583tpAVtaycaO7bkeLw9jrWFx9WGmwBvHzBEK1uRWm5ZVUaGI7QMte/V
Fn3ImvOef17Zh3UzuHOxLIuwdw6Flvajb2/ABFfevAgW/4xA2R9+VqUQ8MIIsvoAvHxTo0JwrLUd
GrObcNoSo9sakOJn0HWoMiic2YnV+siAP4+GAWDf4faiLB9RT3roj1jeUq5EJ4wSCICGyu5ri9hJ
QT8IDfKfaA3OnL9N63Prv1AcA7fNre0d1NSBmMULfhF5uDws0e/fBSDtsoE8MQHB/+wKLS5GAiHB
3W1Dy4eux/XHkDJ5Kfi9S2bC0IxevHtOptOQg5mM5uXnCtmM2GfWVqyz6t+gAABTpbH8X9mnTcDH
lk7UTqbpxc93xbARs61/38YbFckPNHkpu7Oh0yK9J+3EyQ9tGQbjxpSt+Ruo73ACmIuPq/sTxXPm
l21rJta4H+o9ShK03HjWrS3/uQllj5b5OJZoATKTHDT+Mp7M+yZHX8SGk61NFBgfDHAaQDAXRbZL
JxtkBnpk0zQT2rMuLAxLRkHPtkCBax62ELWBNwZxG95vl1b0orWsiRdgVDSsXSHdu6AMYmvW8EbM
u73lvVOyGh2XIIgHLPtNFP0auOO6/UDQ2huckFLT7ZfZT27vmLeI62zLvBnA4gD/j2gGt406oNZo
ezPnwamuos6IRlAS2Xdsjqj9wbZi9pfe7Fsr7IsIektyi4hCWbMr48vfz6Iov5/nrrX64EQayf4O
WF/uGfG3BLOV0+7KiuIZle03FpTPgpOT2+EgvdAYXgJ5rMtng7gIpD9sTOnyJr2aUoRugBAhLQJU
9uWoRiC8GOtG/+SmJkBENtAtwH6Bkc0BB29HOyP0S84fABvgB8Nk/l2l0+7j7R+h+Ok/Yz77Deqe
K1zuF2LwTw5Q0SaReLvaQYSuJfRemEnpsPi2PeUY+V97QE2BwRI9fmo+TUCbBqKXpX+yGd/VhIVF
msZdtpVCVUtE/9hBLzK2BcRTrxLBPVIRpkhhZ8rqZzAcQ9C0ax76ACBjYeUvQ+N9R7/Mtz51IptX
G5O6uOPVwp4ZNy8XVu9Rtm6Cwj9Z0n8iHbkLSLWRT1FfhG8DBIQIXoMq+3WijTJbq2nnuSdHfwnq
Jpbp/TglpjzRRoZjtTOHcZeaQWS42aE3tuhOlKP6H+suXh0LIB20T8ptE/gA/bAJ1iuB00xWv72g
20snjauSbSQ+VpcSj99/bSmzSV0wbTcicE8dnrgh0o6HPrM/mrX82PfATmVTc9e2w96b9INEMu59
18U/I4WAJLIUy1hVDpw8T9PeJJp7yqcH/snaeuiuuUpw9nllcHpaogUvx+fBuxzuHfzjvfsNtzWO
Fzx7sExgObp0RYavj+k0eqem/Vn3YzRVR0f7ddvG9RiWiACgGsDG0f+tJie62elnzxPuiYbEuYN8
zO3PX/va5eeVYM2dzSajAT5v5dpftdk/Z6x51Ez+wNx24/G2OhKIeGBBlu5Xla6JWNKE2snsnmTQ
Q5I3D+nP22O5Pm4xFrDsIHXiuSiMLH8/u8g0cLk7tT2g4RGaCKhXMtTMcW2K9sHyt47a1cGc2VLm
jTWyIAJo8ZNZZ/um4rGzxfJ7fWFejkZxrpx3/ZS7GA1BK60X19BX4cHTAKJEd/jlbwlIr40HFOxI
/CMIWeheLudOll6fexNxTwL9qiwNDnL8eHt1/mkwvzy5wbUN+ltcD//okVzayLTZn3p7zl6AgWce
FMut+liZ7RD3uK15NDmDA9y1L3eVOXYfR0/kMZlYdtdyawoFOPZeJo05dzorq5e6BtlG5lP7CynI
9KGp+/mAE2z8Mvjg/qihs3MUgOsdW8uFlIcM0ojpHLrlBc3bMEXtY0d1g+2o188feM2xhmluA5qW
p4+sZ+IAmh1xLNHIFfsuJN4snvu7mntkbwk6hlKn+T0tKbpFvGlA9doTf6EB9bcH6w/cKPWX3u3o
vjJpsDPK4C/J9P7QlURAwAaANm2w5R5s9vbDAIZSEaZMILoTzXwqJzc7ORWnkQQZUsSgqrx3cvL3
BBWB0GtyI8paa4htlmrPwVyPj+hZoLsOXVcPRkshRDKC/k4WYxO7qGYAk2qji6/Um6iZhjQ0izzf
BSmx9rNntq/pkFdRLqj3OdXcZp+iGHe0haMdGp6VDy0jKIvIybxjnv21daY8QuOwHc6NzBJPT0Wk
ZWYfGbwoQ78zqgeN6X9no5HHNdc+IDEqf4HM/7YPre3wpbUBBRu0E+PYvfQgr0ePrw0E7EsqHMiq
0AfHtUJq2p/8mR9qQ7wvUYrraaErAQQXMHTQSaj1tt7jhjMaTvbi5fm+0mr0iGcPpTdtjOo6bIOZ
paDnQlULDULK3st60J7r0s1ebFDJILWRP2LxT+Pg7m/P3toeRyvVEg8vWpLqcEhKMj472H8QS5lS
pLG3upzWLhPQvy0ckuiHRI7hcnnAipiC35pnLyTtw0aXIajDo9YDjatzuD0UtST1tjTodELuBNVK
dDsocxY06TRPVp+9oL/+GJDpgJ370CJrijdcqBE95tUIfIT9nfbVU1rqG+motSU7N69EFkM2DMVU
TDjKZv8v6Zifnbw/jGIrZ7O2YtCjBiXnm0iZeioLkleW16TpqfGbHzZ4CcLeSDeC3TUbSNrCCjBA
OJ2VPdX1ZqWj9KqdzFkLTaRmunIje7ISZJpv8qX/a+Lt72cXszFUNuKYQTsJt3XDDHx+oJWiR/Qn
fjLZkLidFw98vnMnHG+as2F9zSmRX1viAdTOr5IFlEjfKbw2PU1euSfl97anu3L+TuTGPK7aQYIN
2WLoEV01wBX9ZA16JdMTq0HFzz+B8igcvFe7/nrb9VfXywMXrLUQ5SFhdLnJ2rlsuYt+klNa7iz6
RLd4s1e+j6t7adXAgbQQR15+H/u6QBd/kJ6G6hWtzNXr7Z+/tnPxfeA4ASzB6armOgpNBn6dFtoJ
h7kJjxBWVGtWdi8BO34aLCpinVd+CBFXfgTiwYjrcfKPqOFvoVpXBwpCCrxjMZdX9KGjRO95bVJ4
JY+9J2erF/MNhqWEOwDWAVmArB5QAGqWqrG70ZosKz3Nfd7uzMKVUeMEyL7V4AUhpVF+nce6js2a
+Qc0VoIbRKTk0Ba6gzs2zX/2CDL2E83ayOMM1B3GUB7A7PGX32V+TI0UkQGlc1g1GtT32uF3ETgP
hXB+DXSwnyQ3h1iQAh2gzjy+/8LCyJwlx4CmuSuFaJsZdUF0Pz1pIM9OC2uXlV6i183xtqusLhAu
E5yA6E6BAtalJyJKNaXXw1MsPw2bkkRsw4CK0VxukQX7+H8WVGDDmLXlWGq5dkrTMa4pYI62iVjJ
8l4q6UR+Xz8MXAs7s46pNA62N7wIx3+Yx+CYufWd6wzRQp7rT+MTSlE7WhVHo9rifFy5akCegrBg
URLx8c/LWTAcxkhm+HDT9sn148YAc8e8EeisxFVLZ4segKMFr3GVYa7snHFudUM7zcNrqn+qyzI2
dRbKAFJM88YBsPKuQRuNBbo0JHDxslWCBJfao1MXZfZStFhV9kPz3Tinh6E4zJoZuf3d+50I9nzs
cKT8gO24nD4y1IyDm1U7TfMzAXLl5+3Pr7oQHucLkgNPW+AtLr+PBF/DhTlqp3FyjActdfUodywe
kRZ8R0Sip6/qAzORTUceU8/vD7b0yjjr0694xWaxHKx0V6E9/wMQNOmPqfSMqK1sEY6e1qMQILwH
u2PZRnZ0zaeMhe3fhzTtgsO6/NEMsaU5lpiU3v+UuWjRMYHeSbcguCs3Irjd/7WiMtI6s0ZpWzja
STfgWBH5NowPhGxksFaNgK0L5N9L/lxd3953mDvVNQ4J7gQxnphV3BeQLIYOirHzWbcF31nbKniY
41BHzmcJ2i+nTkLmEK+gRjtpLglbpHTH4HdJn3sG3Wl9Y6us20IG0loUd/ECubRlWXkV8AZj05aH
2pCFRjXEjXRxF4DFWWyVVdZ2JtBC/5pb/n4WppWQwG2dEkOTxAkz4xDMfegFn3szKToz7Oro9tZZ
NQf4KkDyCxJKLapZoxEQ3i6BZw1aGZygEDAKD7YDlsYtPOvKROKkh87qkq1b0nWXI3MGkXfMQGw2
5COoVopvIrUOo1bsOl6goCc3jtOVi+vcnOr43VhUTe5PuPllCB6y4Z36i8u1dfF9xQdLj1fe7OL7
skGcFFZb5VSV0eYfA+BUD0xAjVFlU2PAfgFo1gMGwO2fphdnTSgPjkBwssMxndOwGHH1je5Or4IP
JmHf9EqEjlEi2PA+T+P4yNoWuM5iY6+veAwGjoYFnLMo7HjLvJ85qDtPpl40iKhkuhfQ3CzZvQYA
Fs3z45RVAOVs4QBW/ebMoDIPxkwEtXw9PfmaeHJocF/XGHeAyGqeY6kZGzviLSRUQkaQeyIRDnII
yK2pbzGgW9KayhHzLhz0htfDkyXrvc6/ueWHJmSguRtBqSWOrbQP1MS6Z+2WytPqHIOKChqF4Du7
SqLOWp+DNXd5xhRpaGvPwwS60b3bQwfoS1lv3EPLvrsa76LnhXc8OEHVELlrAcqly9sMIJvYLp2d
bzxm08/GLsIU50DlR6m78Ux7E4K4srl05UOaDWDWt76sMycyhK/PQ9Olp9x9bSYatq4RFyCWkTaQ
fX3iTV/9+aCBqw7/7U4MQSigQNrORcSNJtJqHtEqC5scbzz5RD09DqB72xn2M2RvD8107NGtVUkr
4gutQHrURjMi9oPHHgp9xl2Rh1oPlvwq1NOD7zwTvLmz8bkovjvp0aHQ7v2uBV9m506yu3wa49sn
7lsHmzp2uBeOXNRbMAGKP/N8xGNDFOkpm75xsavmE1qCQy+XoSF/uHMdDsbRdMWL5jzXgIY0NEce
Zd6ZIGBsRz10dQLGOP94+1e9MUpf/Sr8JOAGQDyAh+fltk7tcnaNyghObvY0mX08DV8CRPzUQMsT
pNlnqQFhvG/lQ9N+s0zcSTMkithfmi4jx4EiAPk74yyyizaSUyJ6P7ahF8nn/dz/Tslj0NhxyrYy
M296ndc/GjEsvBZEtmpY3qfMGwhxoBGOX1OTFhQAqDhkv+tRxqZxr42fa7vHg+9L3z41lbej1k4g
f2PmB0vfVzZB+tICEc83x62hBPpgaOWh7J6l97EVB2GfeJPw4PNoH+X0TfTlnVv/rNiE1K5/bPON
EHml3GkuyccAcImFXthRrkffl3Wf89RGnRoyr/mzxu8r+jB3iQOXJ+3nnv2yizsUOt4twrvcNDaO
dGDe0NLigbfmcu15N4+dyAAXc9OXoX1qk9u+tRLogvENoTmYOJCaUR3e5lTkQ8ucE5jKnoIJjJ4u
8nTynXQo/4zCWgawJCSvGlk8DpXolnXOCUyHcZ8+9gbbeHKvhBQYyB8LytU3gWRVcD44J8CUMweC
WdaX2zO1ZgCUz+goghXAUNSjwXbraeod54T+sTD0ePkfBuCj0wYLgTfBVXrMqkEow5GdPlXgKz1W
P/7Drz/7ujI9XccDa+jx9ZZ9rM1nn2/V5FeuRWS2kXBbOkXgtMr0BMNsiaxm7qkV9pM9DScy+Z/I
1H4kZhrPXnacHL7FlL/mvEh9AOYEmSyQ4FiXewNo19EQBM4rCMelyKE41Igp29UQXNlYnStT2PiL
WhlufNz8qHdcmiIukiAFG8pEt+67GtjAvRw2AGhbJsxLEyaEQoWA9EKS17O4G0z0DnaQYzg1pr8F
K7gK2zAapC+X/AJYsFATvjQls6YmWQ5T+pjFbOwPOiFeGLhNjj4L6+cADOlt97t6hC4GwYcElRj0
5UFn59KgMTLHSoOWJrT4krv3Rv69wwYqtvJVa+MCYBTk17hyrmXloJpgVsMQ0ASojW7f59W+9fmD
344/8Gw7Or33+/aw1pbMAk07suZIPl1hqJi0xiwNXJrw2QW1X04/8sw+teYWuHfVDrTN8DZDRwJ6
Gi+nrzQrvLalpAm6U8KOI+D8wfqN8+1qA2OJrDMbivuRDMh0kuo0wQvxp21nX6Tl3gP5gNp6/8PM
mmdQ8zobu2rdpg0BPfgEKF1UP0TdY24mm+IeRT9R/sEdW/BOf0MhxBYPIKvfMLc+jf+aU5lHtHIW
6OqwKMglwWuCt6EuGLQU/4NTgGEOATvOJizZ4qRn8TOQyhkdyq5MSkhS1pOXOHOQyHEr7bm2pQCp
Qa8jriPrag+P/pwaFmnbhHKwg9uZdL4Qlh/E8LFIceTedvRVYx4UmwFZRQuDCpybnTorkR5okrnr
4sZGaaop7oKxCmdtCyu/Zmrp/gLOAtrjqOJcTl9pt1YxVLxNBo7TaPw8Q9CTyx94Ktwe0prvLR3i
C9Ug0Ktq7qhymoFaltYkrMyMvUYXcl/pQDnZ+Oma5AOi1ke9t/uNibyKIrDLgMzFPQmkNNqYlIMw
1wjXPQKrvfloaI/BRgJg6/PL5J75XkuLoS5Y1iYsHEkMIOftOVvbQOe/XnFtlzRcMxv8ev9bw/Bu
E1PkbhSOt0awLNvZCIjTlYO7jEAWO41vNjJufV45cUZid1WH3gWQwhy1ZzTR3p6g5T+/ePRgedGV
BgQ8lAsAU1YmSAe6Q3iu3Sa9Jg9NdT+N+7b6SprXejo65oHNWwZXdgsuPLxOgL9G9B4s4z2brgHs
2/VAuvp/SPuyJbdxZdsvYgTAma+UqBptF6WaXC8MD2WOIEFw5tffBe99TksQr3jVN6LtF0czhSmR
yFy5VliSGmDdNtYenVygcb/StW08of/98gAX7clGQFxGKImrkcMo5iqquxH2vF12QPnzs1xrj/jL
BKFMIu4hxCY2YBLnzabWRFNbA89XyGx08fug5dc2A87UBiAl9Kg/iUQLsmrYaIX30jItEFb6rcgn
0C0ABDTUT7qFqiFPaebDTXfP1TyPD52b5DGoH2J+wBJS8Gi7hXEHOxC552iQ4j0jj9yw0i2vbRLw
MhW+jf/lLirNwbebLn2IkyzajGLIn5raxre4lpUbrgl0VpG4zsA+JxKsdrWxY3NbIG9qz3NQIoPS
+2gzhZ5BFnu3CSHzIx502h2Qd9EWy5R9A1lBSXfGYCB/DQiKj3JElPl6zT4Gt6PfSE0/3Cr6zlMN
KgwZa4FBTHMSDJoD0WEHmp4gSHTM0jcy9w81+ujV0Ijue2Ns0wAP/2ebN/m+4GYWEpp4xTazoVcc
zYm4y6gx+QmN6T36S6MfXq7rvd/FkCDV8lTfFGZp3bPCkWqkVPgUShNf2TgZ26HKh6+CMQfTM4iV
LbZwRAFPROlFpjJRdFM9gNOPhYH3Fe7N7vGTNXQl+bywhdHECjwR6vegB1HJHa3WhVKFZbIwNis/
nT9o/iUd7ntM4OWjsuAskaiED0DxHIGA+iLKhrkTUZuWYTGBUj5/5MIFimMFvLEwWYgB8CLBVYlH
l6FEbQk1wDPLBQtZchcdnGktGXjuz9BaDry8ZNvDq1S5jKvJmhtaa0XoxC9DHvkQegguz9LSAEAL
gy5spAXO8xto6SOplpRlmNYbq3u116qpK99XK9icpROLenzf9AIvQAry/+vnW0pkHnt5ZJEJn3ce
AP5u11qv5X2huEIwD6EDDlo+SACp90kzFbFIcl6Es91tGt7dGcY3hOjweHdklRx7aaqOjSkHzx0K
i+VeVYDY4sGFO9EPl+dq6eBJVB3SBKAdQq7j9K4yczbaLhAFYRsHVd74XVb5jG6r3WUzC+cOfPRo
FkIMTsDPoixJn7QGqj8MR2KOtwYtv5nCuo1G/ePfmAFGB01vIDZSlwZxYq1ZZsrCxOhC1Br8YdBv
ubXGKbQQUUjCCjzUsQnOIZYx2m+Y1IQLJ23wda8L7CELTPolmb/ZGbha+sGP1lrhFjaCXCKE+kjb
guxNCZIys8Seo5UIkyeNlYGoqusPvdRll1Qt4J+CaMzpTmBOJlynqurQ4MjX+dZa2WTh2FgGsveS
BAqHRiUASivPyPNW56Glb9l+P76Kcbsmrrywmy0gzEBVjW4iwPeUMdRmR4usiHgIQshDzwMobwGS
qrn+fCXnE+4QZAMl4SR2Nf5WX0ROSc06g/BWODK+6fAnvLyTl5ZbMhBLqgAI56kV+6nBEpVQwQin
pNhM23Fam6pFA9AZhDAZAmPk606Xm2jw8IBHixD1oHpb4M/1A8B9jvci3BfudeXEF7TynIEJTJCj
33ZtsjPo3WULS4t9bEG5ZlunpsKNe7xKwDUXO/oWQVOg9T+hZXLZ0NJUoZXe8/CoR7JHhSAn6TyJ
CSSHYfyjTm69NWKhxc8jfEdJRsKpifI+cbQ+JpNt12FTvU71RnfWOn7WDChLnQ057xIDBkx2Q8lN
dJ24vDwKKLsiXYROH6gBqXkIs6uZadcaD5tU/DEaBPd6eX3IgwcApGpkNQT+Q9lMaDOegVYaeGh0
gGYD8Laywgtb6eT7ylZqKOmStsD3h6S5y7XhBTmcnR2lt8jyrdyEC4txYkqJ3tACjBxRAlOT8AkE
z14u79WFi/bk89L80duz6ma9EhoOhQN5HtePUJ1a6/teHAFaxwlIUpDoV9dbSwVL2tirQtOuUG0H
skfzpis1Z+SmQuoTMFR0MLt4dyjXHXM6rbKjCiti1sHcNB+Nae66lgURX1M4WByPhJFjZ6GaqCad
6OgkAPW6PMzyx/m2y1eeNosrcvR55fTZpIacq23j801+55CgocEg8hVfuDYGZbqozfoRuXAelmzn
Frvh9vKuWvm8KuGN18BQF5nDQ7vcgGBVW8NvLJ0/pEwMdME5SGCo6Vk9anmeVNhSddmnX8dG/9TS
KH1q85jcmcYwr1yucsqVCB7xBwFsTJLknHmsqpn60cBLEwSiJf0yt06y0fPe89nUORuKy2ob5an7
URipvgZXU2YShTjQpKMSgjwNBUBYLR0PUYyuJQqqagvguLd+jfVMmcj/fl6ibsGJjwYT5S7RhfDm
iaJP25ni6NVho4FIUbDUtyZT23jWYF23M/5jUL6oQbzoAvInd/+RvxlmraKm0QAraj46/Ku1hupS
Ts9/v48bBnkniaKS83n0fQFR0LJlBI3nlG3r5ClKPmXr/eXtvThrKBgB0IcExJnsmHA6XSsHG7PG
LR9NTVsjIjszBzpzxRcsGULwjucjXA1iImU0TW97k5ti9bseuLPcyl/0QW98nULxxshpu7k8LiXk
/jt5x+aUxUFh3M5YJ81Z3xP3pWC7qNiV/YvhvV82tLRKKA8gvIc+GLialPuZgporNzwN9O7duzN8
RPNOpCtRxvLU/WNCuaJrHXIncw8TjrhLvYDPd2ZzR9ObywORfvLIM/x3xv6xotzOtGzcjFWYMcjc
zeMufkDj5eDcAFVm/AEtwb8whk2Nfkhw1iOCOt3bnGt6a2g4rKxupztiF9YhI40D2i5G78DcAQbj
uh7sLdhGMwK8zeis/IDFOUWSFq4X+NkzZFXtunmUuEwPadx9qUX+c2witBOAS9Pvo7XNuLhHjozJ
H3N0kuMaNbNJK+D5RCB+l9lttZbck6fnbPHwYgIfD6hZoe97aoFZxVx50rf21j5Nv9rVyiW7PIJ/
vq+MoEBCoWIk00PgIP1G/y3K2+lfqI6gVfQfG8qeYFM2N14PG000j+gunt+w83U/rfq3y5tvbTDy
jjxajh7dgBm1cZ6A4b4BeSpgk/021VZ22NqSKHFJnYyAm5iwAv+eokru3Eal+2+cKvAFIAnDX+iX
OB0J6yeD91Apxcbaxl80shFfxm5lHIuzdWRDmS0HSsaaBiw/9Cs+knHX0tuu//MvFsSSir2A6+hn
DbWFV8Y5rTBVenFfRt8lnJQM0cpNtziOIyOKFwVhT0FbI8I4AMoSnp+NgZnaK9fO4qIfGVGcaNbV
KTMsGNG1Jwccstdz9qG0jvcH0lWoeJ1leaB53WfjYBl4MKMD5McAgOflpTgfgIHgEHIoSLCD1VIt
4M1EB9m+Ro1wfJjR+1m2VyZfcM3A5UKwBOwYiNNcTzkWEZ1GoaHeEVoZCdwx3yBzeHkI564dZRS8
xolMuIEmn5weinocZ1AxAHdn8Cl+RIf7CzJZUEQpqr0n0pUgUJ6wU8eLxyCShmhtRnyLzsRTY3E0
5HYO3EhYt9s5/y5mOJINiT8MY+UYLi0MTjJsAJpyju0B8DLxUtGaYfQFugNRueLglz+PHkHkqAG7
UV+2Y6s3vZWBMY3kDwAUps3h8qIsfh/JQqAGITkJvobTeRJlH1laClXYZtoU/Q16VC5///x0Y14A
PpEIcUiXq0nDxClGN/MSK6wdcEPfpjaUia4/GuiDgzwvEjEoBKvvF6uCBl0NzrGQspE+89QbPrQx
WSN4+YsSVHYUomPw06BZCaloFdzrlah8te1EQ230IMiEVAkxfoyjg7jktbZM1J/ZjUjvmxHdKuBf
57+LbuUALawVwC7QpcST1AK/snJEaa/x2DI1Eu4ik9xU6ZUgAekCjr+v1sBmEFJ0RIf010SnXdw0
wVgmvi60ALjqy7tiaSRg0DShhgNWCCRuTnedxWehVSXuLrOZgq9dPQZXf18H/g3XL/K86FdU7hRq
llmVDrkRau73PuzWZHQWfj7wnWjxRD8k5Cd1ZSE6hzBqAlwYulDcGl7N6yMugPf/+f4ZFXRclI4t
XAO5vz9T9QjdHJTpb66fIlwo6FzEKxlEMsoSCPSOJhYdDEAtbT9FLmvtBXt+8oHJACk8kgvwKzj+
p2tM0MfftjzrQ63YMchDpH4ab68dA0yAJVcmynQ0MylhVpxERc/NZABv8UuUZJumXQmAzq8sGMAM
gSYNYDZUoE7H4HQg2RuRDQ+NotrhktrU1bbRdoW7ch7W7Mh/P4p8OdTkaD7CTowwXmhbw+C7yLpl
q7XbxUWBNCHa/IFoOKsbtFRnxVjpPaQdy61oya++c3zDTn5dXpg1M/IAHY1HB4foZGW0D8vW3BlI
LRa8+ukaxY/LZpamDRqzKBJDSpCclXBpibf/zLsuzLLQMVJIkDCQe03bRlwvsibhk4AzAT2FXInK
yALJ6dZuHaMNLfumtJ5679aOW9/Nn4f4x5RdnbqQxgCfRCsuKOVU5ojGanNg2bU2rOfbxAlBwWQ0
K1fJ0gLhzKMq7aG4ekaUiQykXnR13oVJZvqc7CV1vsuDy8uzbASNCkigylY8xQsDDFXlxDTbEIkl
c9yiL8xyVzzAkglJ4YHQG09UZLBONxpJAADTTOzngj+3wGeV5Ju5Rim9tMtcZP7xALJku71iIxOo
4KI0MMAb5/cON796lbXjvdhyy727PGPnUSsiSDSngNcL+YKzXGmKHj6kZooxdOfOd9jdkAaWp2+N
4RmV8JWwaWnqjm0p78dIeO0A9aMxNIcX132FzL1fp8+Xx7M8dXKTIfELMSf5G478ADAp+ogGryFE
nxxNd2N2z+eNu5bAXrMi//3IikXjkmYtrJjaeENjkINB9NLRv5LmOtgsAiQsD/YZqt/ofcYz5tTQ
EHdeIoxmDMHF68/ISxXTyq28uChHFpRFsUbu5ZknxlAYv8bqPsqgXrfW1bEQyZpATgOGj3ODY2kr
81VGrXCLqYSR8S2ZXpl+P+d2YHoF5NQyH13WLXtH68dG0++F/ii6emWQKnXN33kEbASNEOgrAW+I
Ehq4sZtkvaMPYWPz994x7rOSHnJef5tdIzBQvZtq48GSGUYbem+zLb5f3pb/lx8AJBwBT7x7lhzm
FiRrBh07xhX7Uv9D+34r2K7W7kj35mZBx29b+mgaV2eFMO/QvP0fq4o/LKd2apgNq5PF/RqBUb2d
0p+xteJElo7DsRklsquzorOyyR7C2n23y+8cnMcQ/HB2l+dQXuGnz6HTwahX/FRZCTACQ+g5mZ/w
1E9WgFNLvhB6JTZuQmBzzlLRAo0XcTYN2CQi4xsyNtt4Lm40zw1SEn/XnPjt8oDk0TobEB538h5B
CVn1VQb81JRE8xBG4DfV6zvKKr8b7+igb0E/6BdXgpv+cwgk45oNXiOUXpTd4DHgcI04HkP+nkUv
pr0Sgslb6Ww4R59XdkGB7g63r/B5wp/KLtmCIyUBYT1KSn4LILAHeihtpTPtfONJTVE8uKSbPH91
GSJJkb6NUYWvXrxB980sSGNjw9PXyyt1vvVkOgRUZMhTSeissvW0ri87UGuVYeXbU7zx8OeygfOt
h4+jFgYoEiILgGZP/fyc6OWYzVMZJjuPBvYfb0I9LChW3OC5r5dWkNpBmgv/qXEF9IeTOe1hBfSX
vm+A+ORKgB622IkF9UFf5X1hudICdXdFjNB4ZZ4WFgIvOyC2JJ8S8lPKQiSN0XQceuGIIvdsY8Th
v1gG3LOm7PsCn5K6DMyah8QY8HkH9Fwp9fP+u6ZtqbcFnmR72dbSYhjomZeabRA/UE//OBQgWEny
EoKJBweviTKAOsZlE+cOBtzGKKNAXwxlaWiTn+4q0VtOnvRDFZI039LuvpnfLYfjEdEFabnTwE1/
2d7SLj6yp2YRMrsb+VigAb4GWh/sqX5lpQeTedQnnN3GJRqILxtcmkOo3CMZJ72ArqYUWjvzwBtM
yjAj6Zs+ZgiTss1UeCvjWtp1MgMmdZ0ANjcVx2lmpcu61MHxn0v/bkrW8omLw8B7QjaJA9Ouvim0
fmIuG7QyBAwIEhXOJy1BQTVGwyr/u/TBpz4a2UQAXMFWClAlZu10RxijDheQZKAoEIXf8jutvivn
ySf2GBjarW3fgfR97ih+ROXr47eiDC4v2NIOObavRptm2nUg0atCO+c/hEkfGbhrfYA/d7Eon8zS
W8HMLc0sKsvQoENVXlJanY5XB3Oq20wxeJiLTQk0WEun2zr7F9vj2IgyqTNo+xowijZoddpqtR/t
L8/Zwu7DngCwEDkUeDzV5zWT0aEQzURo+SkqVWt+aPHz+Lguk1qAs8kpPHrLoO9GzFE5cSgMxX7T
v1Uroe/i9yVdHEoJgIt7yuERWpSNmcD3I/7K0M/9cnl2FlZYMt+B9gbkDWhtU35+FFEn7lgGtHOX
7GwighxM2GuObWkMkuEXDxh5SatqUgBFNjWSZYCvxT/aPvXbcSWQWTMg//1oEUjfWD2iJx7q9ltt
/vHo4fIsyX2unHt5o/3vAJRZypo+GaxWAi5Z5PfWzYgOL+uB8PfLZhaONxCwQCkBFIn8qwoSrgbW
V+1sVSEjAlqtwqx9vUzQRG28Rb37rsXtytlYXH00bABGBg45BNKn84buoKpoXVqFFji4kbJGqaeO
nQfNE1fih2VkA8knQLlRsgRDgaruN1Vg1S5HvQ7Tbjs9l2vEnEsbwDSwtQiamdD4qyyQF+UFc22c
khiKMvfjxMZ91SVXAvb/DuLYiuIOy2TqI+ia8LAi2n0+mF94t4YPWRgIyABQCkEUCz0cFcht2gD2
9rHehuRjbO7H8uqECGoHR59XLpC5hoNJUny+A/fk00xuLm/gxV8vmTQAQZfZauUcgvQWaZ0an48/
zO67oSX+5e8v7Ffc4QjFwNUCpJ3qDDPuanUyFV1IIBlGULMvqq2zht9aGgQ0V9HOAJeICrhS9nZS
ovX1wLqQWXyTB1HarEThC94E9VvZMIX3iiRhPT11VZWypLOiNpzsh5Hfp+PDBO04c3v9XAF3I2ln
IG+A6sGpFa9t6jjTMFcTqDjj8hOAWB1ia5eNLM3VkRFXBkxHjrcHoKWye8xVY73Xm65cufwW1huq
gHhyQ3tKnmtlP41QBBUdoU2oRTeZvhFrIN617ytug3LissrC93l7r3nPg7GZ+YqLXfDpeNTb4GCU
kvVny6CDyZKObt6GDVZY0Glr6u9NuR/Lfdy9Xb0YHghLXKBPIWF9lu0kjaDo4OYifKcemlNXHnfn
Sw2wAXpXgJUBLuAsBdc1ntXqKTFDSPM0t1G7EmoufB7hGa4gIKrRMGoqvpXOusWTcjTgwWNfiMxf
w4cvGsDVYIOmHK8stduqIxpkPqwJAJP4875Pfl879/+RygSEBVXmM8aToq9bSrPeCqcvRfM14isB
yMKPlzglNBDhqYs3lLJRTQPN2uBd09GUpu+Mcn6lzhoXzblXAhM4Xrt/EfTnsO+stJrULClQg8JP
rI3wwCR7a11JhgRfhPefJE8BPhEwE7W7ckqTlrBuoKGLZtHCDjKH7ErbvdrDwgouUEwVgXtSOb1q
sx7dSKt1gFgGv3LutCngU0jMlYzn0pSBwg1OHDQjiGwV71fFtjNBnUUPK1reEgsvQbSRfUWOFVLn
7vWa7cisonMTUHg4dLTEnbpa142TQosaLXRASPCWRK+XN/C5KwSjH7gmZC4A/PR/M/BHnhxa0G5N
a+6Gad++dGgJL4Xhe1R7uWxmYSOfmNFPR5EWljkxp3ZDplfgXvT7cWVNFgzYqJIgBygpsM6Kf53d
Qj+G4iCa4pf+rOcrv1/O8ulLACcEoL6/WTS8ZZSDGBmZbpeVboWs+BW3O/5OqsdR35F5l45/rp4q
rDdQyDpB9fisqgxi9SbNawNIrIDE99mV/TjyJMIRohYrhYuRsVfCnNkykrknmh2Wup+hfrKWLV1a
iOPvK8lANyXZRGjqhPQgotx34zXB8IXTh7AGyStgyCSft7IUvdd4pVPFNCzRTjRULehwM7/mDPwh
t1evBMBbiGkh24A8+V8q9KOzkeUaayZek7C5z/qnaI2EfmGmTj6vzFSv11mq5Q0JwUga+ZlYcYZr
n1eOHGiXBGEjPp9a2yzZpGtUFXKelSMBQlmABsDyAPCNWmSts86aszibQ9btO/vJzD/G7HrnhHYk
ZJUR+cskv7LUk8b7WqsEIMeZ6zeQOQUhhjmuVPsWx4E3BaJNUGXjOXzqmhKT5LNdZBQUTrGfj+HY
GOAaf768lRaNoNcV9x/AIiiKnBrhhttpmYhIyNm32foEgwXYMa7GiqB5C4VLBM0oGANUd2qjyxqk
CC3AAm39Ps5b35q/Dfoa8+fC6ZN5CtBsoRSCg6EMZGR1lEV5RiB/8afSHyPQlGhAXL1cnq6FvXti
Rf6Ko5NHJscUVZ2Q0LA+K/KUR7vL319w52CukOyfkooDSf7T7ydFBnB4URKAqPdm9qo1dx67M8Be
3lq1X671Hy2NxkTgA6gjnpVnZfQBgoMOKORICBWvwBnAd9ytbeKFSjlErmUvECQfUClXi1RRj/Ju
zQQJdTL9FIMedAyE0nPEbwsUsROrvnVHM7ArO9DRnSZwm608CRd2OJoYgO8DbBzxpFqLq4cpI5rp
zaHQXqzpi5HcFf3d5VVbmkdUE5DuR6OYXLvTVWvTiGtlrM+hnTmPRt9+jbx+5S21tL0Bgpb5JESS
ZzBrGkHhVBTSRP1TZ4bPvdIfJgsl0pXDumgI+WPglGTkrXqdFqtg8XqA8yeQWOWlY/pkGrd2aqQb
zsfXyzO3tDgozeMtLXtEHFVxzU3BOeGCCAttD+nG6pFASQ9RmmwvWzl/8yKgOLKi3DhulWqWgKxn
yDTrC6s6vwV7vNX/0NL2xiYrLuJ8SH9Db6A+wa6A5gG5WY5cBGjHY5GOyRxmHUelnG6oCZ1a7f3y
kBatSEoTGeyDA065HKLERhGrcKaQRloM1eb5aR5KCK5V8cotpGqGyWwNVGH/19JZDZikE0e3HixR
3WfsEDlvHvtjpc9NA/L0Dv18yf9DmuJ8G6LNA+xscBn4+2y/d7lGzGLQJ7Qz+10e1B2YrXxIAV0/
i7J3QbpavDHUR36k2yN630acKtCwFdOEh/6Tl/26bOTcO2AoR0YU72B1dQPirGkOtY5AXGt4tIxm
ZYMv7Ya/lysSOgCrq7shHbJuthtrCh3vhs1QR//W9TdXj0KyYUgNCgCmUa8/3dZzji6rJmuq/TdX
mD4eIituemGWHDwskJUC3huOVJkl6N4Bb+wl1d6KSt+lENldWeslA1LhBIlO5B8dtf1CF1bG8Aou
912xncpdsnLsVz6vZmnzqIY3dfD5RH+J552dPF8//xD6AqpXkrCeQZXTUYBo0KVsP7fgZ0JNt1qB
kC8NAC+wv/1bSKc5ikfRY1aIKWZsn/tN9F5VV7+DAfAAGQyk5tC5hXS8sn9IyR13JPVeL80N+sNJ
udbPeB47wYKDfDxSRnhrq7dwaY60pRWt91ADS4hfeQ8Z9Ql7LDPAYFduyfPJgi3g/mRpB+wa6r1l
9OnAK9IK4J4f+fRQz+Lq44CuAVDVoRZmAt6lBoJ6AqhfMlv1PpnyLfgp/WQNwX1+KUoLwFuZ8O4y
+XW6IF2rlTNkEuv9tvG+et626za2T9ckVZcmCklUBEUAvZ4TkTDipE08eHxvMrKNZm+DS+Pag4Fx
HFmQ2+Lovh3dAlWeERaKrtwMKdkOa3DT87sIFlAu/CvKAHkMOcYjCx5zrLzyCN/X+T2rAEm7bbr7
9koKGtyzSBHJFCHyzUipEcXBxhOwrDOO+b5p+Q4aTKW19rhYWAsYgWoPgC8SaKe4WCfJktGL3Xpv
pC9l9dRcHQVD2gEqHB5IjZA4Vz24FlUzLdKU7afoacw25fUOCt9HDVKq4yHleP5UbVvHK6Ji3yb1
NrIg1KzdXt5KCwsNKTHkVQCpkyuhvL6olc721NrFvjN3XPtii3sv3xb1ykW0YEViVyycO4kT8+Rl
frSdIpsWhTv05V7zc/H5mXu/1pzHogUwaCM9AcoAeMNTC3bHq5rwESth3HP3R5I+o8cfLYcr07Xg
cGX+Q2IQXeCPVCRLjiz0aIF4dK9Z+WM2WFttMLd16+1GgiZsv27eLy/Pwv49sadMXJHUUS8y2OuT
KbDNNiBrjQDncRQQfDjoyKxJAQGVmaUn2Tzmo1Puo3rnRlAecv3avDqQQsEY6BnJcg4A2l8NmKPl
jysKFtKIVvtu+tD1T0iQXp6lpTEAmePBXUHKDTmX08WnheN0hauXe+dgtL4nHtJipfK2aAH04sh0
IqQBT/ephQKMs2Nj1gh10PvjpunGsyBLlq3Vcpd2MXDb/2NGpZytc3RTCQtmKhaY5ZOWHdAAtKb0
tbSnULtHdR11fCSe9dOxgJeNu6zNy33tfbJDt9aJtfh5lMfwRsOZxy11+nlR9A4wDgQbykNEMhQB
qBxX1nvhgYYNhX57bF35bFczX0SvNbfJaLl3iebT7tZyo23MP7MsC5gG2mVUfwZOfD6u8Zkt7QPZ
IwsfsMST5BZJKZrZYns+fxreC61f9enP5c28EKTA3yOYA2wAKEe1e91M0i5mA6Jem3kbWhkfTpzf
zFb5263BPB1fz+cCFWKcS8giQ4QFgfbpcpktHjhNE7F9j25Wg4MVrKaB4a1cAEvzJtvBZLoIKWQ1
eKyypC+mGlbq/tF1bvpxq6/1Ry+dHZCSotEbKD3sCyW4G+NCy5wad0zHHoDsCNKa+c3wtRnWwCkL
C4Q8Ed7oEK3CpW8qMzboZgm045TsWza+9yXdIhQETbnm220fjIPzdvV+QBoRwE+EGHi1qwLmXt0a
4F4vi73HQoL9lr1w3fAn/CHR82VTC0cXGGTo08E3SH0I+e9HfjofGQLk3kIw4LzZfq9ff5mhVQQc
YOjmQRSgboJomiPRYln2xXPabSApevnXL+RdkSnE5gJuD2pilhotxdWMlREIizP7Z+xs2JjduC3b
5P2uJText4uaLKjKr5G+FvEvbL0Tw/Lfj+ZN2E4zO0bE96M2fGntYeuMxmPFojtQtKwcJFUvTcbM
sAXVQtnAjdBWCdhIlRSgYEJkboBnLM6+uvoXs/+S8e+s8wLb/WF7z0bKt5Hdbrq1I7YQ/SAVS7A3
4NehOKQcMXR0xlTYLt9z83crHjzjEW0YgTPdRPVtPMxrQ13YjogXpMfA09w6U04VtTfyeBzwzJmf
UITYcHdEYpZv4pxtCuvTjm9BKtmgz0EHvRevnzwjqLzvK5tq4bQjjwqHL5PpUINQYouU105u6oPY
97P2jUbYtahQbaMk3emx8Wwwfdc1xjtKY+g/hd6yQYIe2hoxHgRsguZeC70EmoK5TxjVj8s/7eyX
4YksO57laqArWVUuipnbJ3NE6sMwfgMyxodOoRCBmdyQ+OpMFQzgTvIkTY9EUSmOwRj50AnR8YPB
2OaGx/nKUi8NBW8cWcZCXhcu6PQA2ZM26Ynb4vvUr3TwJJdi2/xq6h9J9fPypJ3tKTlVBO81W17j
GNSppSLPWmMsTXGwN/MYsGR3+fNnJwTPNRP5KgkCQwVQzWFYpT7RWdj9wTL+5OUhHW+IgNjvPrLA
P2Su3AwLYwFBpIV2TNBFnKuZ6502CMOuxKEESSy5p0+Xx7L0eTycwY2PbA9AjMppb1ge9WaRiIMw
/sSBUf65/vMoHQFThToV1FAVpylz925u6+KAZu1f7VrAsfTjj78ud9yRS+YdszsnNcShZj82trGS
2TsLZ5BPOP66EuOaWRv3povf/pFNe+1j6F6vnxvkj+BwTDC+nFV2tWYoehSq6kNRfm8h+9pR8+qN
KtuY8QpAYhWdR2rNqwKdjEZTLG7ifRlHhM3242D+NpyHab7VmqvfNYiScCkDD4ZXJtIkyqWlmbgY
3SoThyFBwo21G1buLOclWuumPF912AGnP4AQJtImauwMrItX9XEnDjQNqjQYrs0Xy2EcfV6aP9pU
IyFFUxb4fNc8pvyluJqAS37fRq88aDM8nAt105pelsQRvk8gJDtW8be6ZhtK2Ya4IOw13OfLu+x8
FwO0gwgC6WkYPVMeK7ymdeJ5HA7ANfp0+IydV3tY4ftcWBFJionQH4ptYMNThjTMcY6wMhsPA6Ru
rEps9audIErECMYxZfj+Wf9EHDUFeJ+7ARsZMndfEu3676MsDDJK+WwBWYYyAExdPbkktw7trvE4
8HJXY6ggcog7XJ52KBCfdZzMLC8m3Umsg5d/WNkhZTuI9K71NCwsNc4eDjre5OiQUiM3QN0nxDep
eWj2hjFu24YFydV8gRjIsQ0lr9C3TovdBhtpqm/T4bU21vLe57crLABQiKqczOmqTzyz6jq0tMIC
T7bM+IqLZVeUn2S608wgJ2sQh4U5w2sLDUdSmVQmx05PO+n6CrAUQz+4M7nNCfSPoZ8d31w+gwjW
Fo6IxJ7JdgoQ1p0xRtaim6Mhso1DM7bmoYxJcTumULQCEk3fo7mw+hZlQ7nRI8e4EfoEPtQBjVy+
N7ORbbyRTFCL8+z6ZrRY8Vi37c/GdX6SHDg2bhVeG1AWOz9mmqQvM3RQBSS3UfbamEYU3ZmD8cs2
0eICLJFxV+elk/qeN2bbDNJbwdCV2o0n7HGfjN241ybP/mHi8Vj7XeFou5Zyig6Q+A+vk13nZCCr
SgFnqGstx9choN3HDpJk3kjv0ij7mWk5NLxaW/iemRfQkUjqz3yk3eMIOsCH0m2ReBR6+pGUaDjw
k2nSsUdb+MIiNnezQGPzpk6sD8FaC6UhJ30XdWvnPnrnD9QdXouhqbazM+dvzHOqbZfSfofhG5AN
K8dNT6P5Ni1y4kP2Kw94pOGaa/MXEIfEj82kkcDotJ/zZLrC79tZT3wndtkfbRoTv7P7NDBzbn/l
E32BJlT+IkD6e0u50Deu1TnFJi5mKLknaOgxgs6HfM1bl7fe+4AqVhO4LCM3lHc/8rp/o145+rSa
9AfXw6T7pQdxRNHy8XvGKweLU1kzGjAZe5l4hfeOrnnR3WQYzYbpmfnkpAOUtVxRsmJbloYbmp0+
oCqQsE1UMyATciriJ8eopl8p6T+5iJtdzZuPckYuzE8MLaa+SRJUEorefR148To27ps+z1Pio2WL
hK2Tcx8IPNBaa1O8JXPpcp/1Mfj7bG+sxKbTtPK37QKHU8RRvOmbqNynyMvcmp54Brb8w6JjGJdZ
om+HZgzShny2dBB+VNnjN6+Zh3bbuJ1VfWm0qrsZRPmnGEwn2gG8j5b+pree7bSvu03E0fm9pa0B
8tS4dxt3445TegA+4r202xJ3iWaPSIMM+1ykH7R2wilreeNDOe59oPzXmNSaX+eJuYm8EZ18ZTds
IjN1/JQn7q7htrjztM42gjTlZVDwLGFbgt6yh3ZO0trnRg1+idiAAF0a9YFtZ+lNlc2x31st31I0
//7h+cjv8py9QIQs9kmVm5Cki9+6RjNe7VKv7qap+V3bbdP7No/Le15M2qZrrY8uNmZnqzlG496y
dKa/ewvM1ECfjpCgSdtAB4+vCEmbgzvt/5B2Zb2R6tz2FyGBzfgK1JCkMlSqMvWL1Z1OMxgwow3+
9XfRRzpfQkop5Vz1Y9S4PG3vYa21Gwg0lWpQEEfkAj5NlsVFggAUNZvH0gLwfQv90yQFpZsP9i0z
gSLQXavDxulFPDLKo1EGbuwV2R83b6rY6/KhXwnfKUKnH0Sx9kepcZQcEhJl7vKJmlVoT3bTXHRT
aYeQc7MiN1dNVCUNVMIKAYF4C/JaJkgiEdJIfWxOfE9SCID09vgLkrHNxi3KJFLMdqKANJSsVYra
VtRN/m+qja7cKd5ec+jZX1eqygmORvtAynI35ca+8ERtbLSsqzLqbFNCKTI7srF4sfwchkdljq1j
J1PPNZSY1GXrZ/nOkS3M2lBxaYVGTR+7kWDpkI9Bv2BqglHEA64eKrNM1EXvGMlWOXVymKCQYIAO
NNRwtZwq5EZCN75myUXTl1W2yg1vYBuc1FvempueobHfQPizZ4LTjmewjV38gKjzahGl3BiGMElI
dk38Mb1rR8ZjJaVsVpOjrpTZ4PJVWW3WMRqd+68ED+V6TJn5ytr1UKwl0Nkrkymcf7Cwb8fcJgy4
HHRCrHrTv2kzUmYxF0775Ld0OqIY+Auqz+ZV2cu7qsBmGOgb/gxgko9OJFmXRgGaASVhbYPrm6Zd
FWpVjFEB7M8ucdBXonDM8efQt2xDpV8+oN3Zg67yF5Bn6gufNM6OFC7d+Q2OB26zEUlHshCIrD7M
DTOLkR1lIHJX01oDJLUzODOqK+pKOYZFqX9BKSg3NhRJbPK76Twfwnm9TWKuRhUPMPZhkdpujEKh
HQ9u0wCC1DvajApXBKFSdhBSv3iVDVVRYUjY1goMD7R0TK3yms+aGruhBBxnQo26i9vCsAUkyJ00
WIkSsgY9MfEOEVfhrR4hBpfVUFzvtnSYXsRU+DE6bGRhTXR5leh216m0D3tZAIRnFb8CP4WNrNPb
3tMkRu9HunIcCO6bCobVUdIOO7s2XvBu/JnsLDOjXogh9snUYoUlnLywGsy6xtRZZm08PH881uhP
yTfTVJU4pmki0Gilp2nUD1kRplUA/qEjHsypqWu0m0QyjfZsjIEZ2eaeEekCHFerqqACiZ9o0hKn
qlB0IwxKVllK/Cgb/PyajrwMi6HY1A4LmYV96SV+GF7q4QAgsnlH2qSKQM7FHbVlA/2MHLrMYVP0
1SMERYt1PZlk5WSc4dCy7uCOI4QOWd3sFUrfWwr17x0wksmmGHUa+r36M2EpIzy4deSjCHbnguC/
mTOHcRlQtUpkznAfjf6lqQuO3WDqpSmgZWZa+R3QKmxVGXn/AnuoXtBcdIphqsWl8NPu3keTTxgJ
z24i5il+0xNmrSDjNnQRBBGrXmyztBD02hgs9QNSxSTUbUsjYCpxC3uLvbRt+Wp1rrN2YSlCc261
KUfC0Ex04BfoNVpsAm/4bdP+3lTWI6ntBlgQwz/4dU7X/pC6bZSNqH9TFCuQsXHZ1qJtF7M6FRGE
JrPIZgHZTambh4lbdRewzVVY5b5Y8az1jnjgmhtF+XDpcChtcII7MxDh5VGJOGyjuD1sGOHqKghY
Evrp6BN4rr0OK79qrsE8tl+ozJ964qePqkcTP2f0m6sCliUkeQ6eVgdvqvYa3KcRLt6dr5ugRres
kYZJTqvfXW96MX4rXvmuK9BDmpm/kwLFvljW5tHux27cGq7k/a20rfS1I/BvJG0v24Dse7vMdo2e
ivLCHnLOQwudGtpIi3ZnZt49dxXHAbeK0HXal8Tv7+q8EVsjKDO0XUk3cOJ8Z4RA5rjOU7Zpu0Fe
cNewY8sY3Qtop/URUMlN2JqSyHUmIFvWWnoGKuEdp1PZRaQCcXxwyptE02TF7LRdjYYl8T+6OEh+
tp1XRkNjtCucF+i/uDTO6joPx8DXG7zBf+hk/VK1WkNPoQKIHBUAHmzs3I8b5vxOaGWifxwDFh9M
vtBrM1A98hKJuiwNgxw9xIlb9xFktbDKkC6NbAtdbWuVvoEJWazHGl0VJemeKG+yqCDui56c7JL3
zq2iBFJRfv2nFJV/kyfm8BtUFXOX+Ww4ap+xjVVU4PcbKn+okl6sSmZO26R2VbCa7MLMr6Hh34RG
GSRXZhNoSKWClex7SgQxaQenD6kw4JVxMAFWgZoAQfXx0jnVIH6gypk5ITquls/1hGcwNBuaHmwI
yU6RkTX056C89oXw7gcUWX+qxGVRqdMOHl2OViLqyNAj/r5peziEKUzPzux6WccFdwszynM1tpGP
x+r36Gt/A1Fq+RPeRBsjm+OEpZ2hkJL3bbNKE6NZOayYVmhzm1+B397eklKZd13vZuvGrR1shct5
lCddGYR1NrEH3tdA9DHSFd6uHzxBwsSWWseJZ5C1Qcw/LO3lbUGqh9Z1yxVMMmIJM2u2VuUySKEI
4IWkUSY/s67q4by2bovV6YJ0gx7q8D4ACvhhG624QjwBDS9tpKPaVXbZkGNRu1W1hZpnhu5gcHoh
4s3yNS8aHvMsPaLg9ltwuH/CySPqDBNs4YBAI9B/gkD2MO8OLI6HX49GiM6q5D5/AiDL3+ma5Ksx
Bw56wp0+9K6Gay+a/kdGnP5o2MZt00qgnAKvR2w0DZHpDLgKOUPoU1epdcRu+v3GmvIsZ6Go0Mr4
ikxllUIeXxrBAK8V1YR+aBr4krpaJ8oEPWYw3BeJDXphReAk106PVLMHANrWzEZhX9TSukElU0KX
UFIRlTa6cxe5Q4dV6rfI+yQTCigAcNs3jZv5YCcVryR34OdCeu/GCjIFhUuVXqK7s2hCCwmqR2MQ
yUVGWaLimkCzwqhc6CSBDCAug6aE0YHRT59GN/FDwyuwDgDmQEqrFmAhWFSsQP/56Tqam8Cjwze2
R/+u7rs67NoUbfM6nUU8yY+mNWURum8fSrN/EMjqX9pBDdcv0T3efr+LWFqWt8Isq2hEXfGpcqs7
Xadw0kx0f3IHE7c6FemFRSA4mVm1v4GkA8Flpn4McHJ1CTlDs70Ht4WEvs2a6jpRaVPeQLPivnfN
H+gf1A07lvS2v2emCbEhbQ5FyJritXSGo0mLB9K0Ds6rLZ9S06kf/KKz6tAgk36q7WG8kU2788vE
jfGIcpz6wP8hM/1k+7+qtBoQhxjmNnEd40de5WYI3RnAvTOvIek6Q8vFewZVmCc3wa+3hfB+ST3g
GbTpHqLNzmqa6keRD1lU5bgXpd+9ddJPcMvEk63GKrI0wsR0bETooZXqpnGLKuooKC/DGJhH+MQP
qW9nT1Au935Cwyu91I7V4BntvCIsRiZumCDjEIkCwW0BIsaqQP1+N0B7yVxbOmH3wq+CKkZzgqre
anu47yqXq13GZ1XKwkW8lwagcA2KvVlyeuP9cCWbHELQbvlz8vRBuAT61tJBb/DrIfVfKXqBh2UD
OOWqSQc8Ssq0BkjV+YDY+F4FnTcfyk8o3/YCGw7VdXIR9MIDecZuLhxh/jJH55cdDHkkKhhIpzR/
kQ6cRAJTFOoMi4HqU4k68JhizRrWP2pAVKLJtxhuUCH/NLY2wsLxkmhqPV0gFZEmu76Sw2VNjYGG
XNU7phMD3D0HKJOcSMeKeeI+jTVg9FY23Y2F68WI+hEFqiyHYQmOrcmeDPQWDz2nsDc6K+po0rTY
auWna5GzAT8ta/auqiTC+3omG7C8/QESeh9nGt53xWsY7HQSN6NPMQcF7h3XhTwaShc/OZpqPYP7
V8kt0kTtbQ60cUjw9MhIefZBQznqoYFSwdZTbZZHJDX5DtJizkPNkww33G17INbQsCiEL0lfasDd
LjQZ1RAzYXjNuhKlu5FDs3bqynxCrKziEhioGwm1zFVXig7Ie2r9LEQ/TFuZgLCMuAoIvwSWAq9g
EAa92USdH+hNPfrPWHoWwisBfcKHEztp8ygKW215hsSAJ7cIEtdB1geXZuspND5g2XDT97y1dwH6
Ia4GJyOXWee3EUrNbWyr/hFZU7p1DfISpM0YjiJ4SCUmRrmDBvPOjuXmQbEezjlPXr2ufoFj5q10
SoML1SI2DFCpHz2uDnWS9v2qbc0iak3VFpFhmlXcUJbFrY9Yp5/YLw8SVpFjFNDss4ttWZAtadyt
MKayjeA+N6Hn6lUD9ypwiy1tn3267d0utCbnjYxJu+6a2rqiaQpUIrKxbw6SIj9Tr0doXpnJELvF
LCVbVLcIQx9Jl/AVl7KE39nlaxV4XciHrtjZCtnVqTFfJiOrr9Ak3itjxeqfQdXTS6uQ3apNtXvD
bFvtVZswhJtQmTG9/Fj2+jVPhLORkK2ewo6miJtNpHlkWgc4+Z0zHv0ieKgMs0gBqXKRjSsyGXPc
i4j3VnDRFEYZ51ApEiHDw/LK8Io8AIohra3O89caLsJVMlLzOkvcJh7VKEMTRuZK+zW57a3SRh6n
NMxQ2gwatb7xHBB1Z2ttbdrKViuR99lOEYjpMtCwwmyo/vip8dY6wg4DPz94HOJeNRzmGLTmX4xV
kBdlwBExnXkXiVO67uUI8a5HWyMXZg1G8DwOrctjmbS+HzmJ1aNZda4hD+DU8AMCA80CWemFgyVr
aIXn9UNWJRgq9Z5kQGQsC9+6V4rWb9nQoIsIg+UEV17r5xrPwaanCHfXI8LDfesSxJSuW9evHeWQ
C+2a+9bqCUR4Idgb9Xmq+sgi1bHi7niJVxYFvSkoxp0sMm89yvrXmHAYI1eqYT90pHmGaoyGxmFb
rpLWCG7SqjFha0DiyEEs9MKWlSPSh8EPJAfyKOnL7kkD2XXrjiRJIt9nGtOCq3LpkiYz0TyEeWvF
JhWZQw5peeI/Tl2bvQXIhN5BTukJyCN3q8lEI2SGNYxHOtkrzdwnC6m8QsOoulByh6Reyl+HlvT4
9XlXIL0g8yxOuoH+sARzH6cJSaSMKRjAIKE/egShV4b2m99smHfctO/wu7t4bNnURw0SZzF6bssV
YEHNkQUIcC0Z3BOZskjawgsJFbiIVanCws7saITBWfe2SH7mwDzcQ8Cgv7e6Tq+J7q+lq+gdkGz5
ECqSzeGFwW2cJDqOMLGIjhvZWpsq08iFALULlEGNRNWlpu64sc1yugNdzr+2FRpnTaVTbWZDcd+3
KtBxblZ+WASGDFMTHXJCq9cGIgxuu1FjUX6mLHuq5gCFEWuuboDRsQR71bVtwa+a6MGTT9pbSboV
6vsFLaiXAJoAHQsQR+xFmYZ7PjyLklNU5GIr3ybnWMmnyhkAivyFYVmfMesOclkUOSd6KI1V50TW
OaHZE9+fS8gAcQDPj26SC0BOyU0W8C7wD73zCyYUB/HrisyJLXj//SUg0u08hQQcvl/UErmjrV1d
JMjEfT3ImUksu6gjST/5SP/4KFTv8IwYZ6pKpz4PRAUk5AG3AwFs/vu7QjVB1getRFwP8OHLt+Sc
4v7nr0PuDmhuAF3QnRTaUB+/7k8BNWg20AMwYMaFX26/XpsZ+PFBzAD8ovefX+BOEL7ZpEvxebPe
Bd6F1Bdq2njIR3w9zLlZLO4BMpUofxg9PVT6VY/H7Nf/7/MLyAOpuzpBsZge6n6LRDc9s8MnFwnl
SagLoBQKBtvHPYDgV+VmtYNfb659Hk51aL+Jc9qjp5YIAPFZrxgh4icNH1ZbKa9z1L5LtOoOJhGi
leX3V2lWrJjlL4F1XlIss7yrygwSuAcbucnMXpXiu6w1HKb3A3iLdcqFzmvoZh0GKkPlx8w8B6A+
tUhA0qP1BAVnF2N9HMFoJEWuidiHxxq9EV12jtxw6vvQ9ZhbWM1Y92XRWwU+z2g9uAeF9xAeu6eM
M5swr8Hiws34DPx8YC0/NzAduI1yqt17B6ludBJDfkFt2vug+v6N+DDMAjRllDlPAh/D1CghxElx
BkN44kYQ4BMdkFgAmv/U1qQRSHekqfDgIDvXfIydcmOjctwiCfP1mf38QEAzCzBF4KPB2gUR4eOG
965FZVkHiC1sne0mpzqgVuHc1oO0z4x0Ykpgf4FuBNLJrEO0GClJUbsm3DcPlvWGmlakRoZyXgaO
w/D9kYA3m4HFM3AaUr0f56QyKFLg8E2HfiIIBxrVyisADsgPrjJkIVOffRtciIQGhCMA7MWxgyD9
xwFRZ5uAfuvtQ9qtOrnqz+lq/6XKLA41gKQEwFdwh2dgzccBWuohShFwQ6wASbrEcIqozAofkOG2
u9alTkYw+2t0o0bRJ4mN0VJAQ9he2GurudKWzy9QgszuLaAMwgTx8wZJJu8Gruu0o+VkGpvJdYdb
C1XaGzr+QMcxiHa5W245/bowE7WqWrCEMrP2qpA5eXdrai9ZjY5p/OoKbt3nOVzPr8/lidMCwimI
N+gYDsD0UgY5QCsG09UtPfiwpUFxnAgJR71BGu/rcT5D0GdmK4ZCxQ8+AM7Nx6UdObhYQ2bTA+rW
IVV3A+QYkNWaOiSoUAlPxt0wbEh5gTAQeeYzxuoz9weYNRxSFw8TCBgw7h9Hp3PiqfJNdrBuO8+B
Om+CBX6t7YcgE5FRI/ZDqu2MIsRnG4yjCnQOCCwYmCwJZmxwhe+NNTukSbJhhrHef72kJ74PWjW4
C3NLLsjLLVbUm0xVuKzOjo1QN5VVXlLru/LM+NHvR5gPzzuPUJR90EHeMTsOKLf2K8P9NjQS3we2
bMaYQZrSX+wKd9AWaaA8O+Y5vIToLMXv5ApB793FiQNebklaC4Z6MAto4h0sApBMuYHA7X/YgncD
LAxSx0a7nhoMUJvr7miSMwb28+9HwILiEfC2oKB/0ik0Zc+oQHbsAGYfryEs/G0/B9/HDkAydw4d
l2QAbiVGLxQzDqV3VVkb5Z+5dp8fPQBS/167WQsWujUfzw8xevSAsBx+9PVFFRxzd11Nl9/dgY9D
LPyDamwcE/AYfnSMGOym8pysy4kt+EtBBc0NPu2nS5ZAuJg7FfrP2eZFeSmSb9+AAHJ+s6jK3Mjh
04MjVVqoUhv5sXpNAXCW3z9AoJkD+AgDAdvnLVaHNyUpmyngR4rkOAnF0/cX//3nF1E1ka3bexKf
L6srf7huvTM/fz4fH5/jmSX/789fNjK2UUXk0sb3rSGqPcAVSIj0PGrmUeaf0wo8cVaROQH+G5hK
MJqXKPAxd920CMrq6LkPYpDhiA5n58hJnx/bWWX2f2PMh+2dPW3KDroqcM+OxqpWWShX1py5XH17
Uz4MsngWfLcC959hEEHROy2/0tW33zXMAjJU4OqCMgdXczGLxmFjl1fVEQZ9pe3pkhXD5j/M4d0Q
C7uqOuZWjBXV8bGbrsf8288aGk9BAQgCNw4en6VZ4oVsxwQF3kPJf/UiouSMr3PCZoCBBnh2gIUC
hX2xzYUANmhEcvMwmnF2AZTMtxfnw+cXG8wNkFmB+HcPMhvX0AETfDpz705OAGqpUCKB3wL//uMO
FyRztdQKC9QC+uihn406M8L8Gxc3G0givGtoLIV04jI+zVlnISHrewfVrgF4c/mayfXXy3TisqGv
B2JspP3+3uqPkxCA8hCBAucBuraRnd8I46pO2qj4dgsDKEIiY4lGnhBunMmVH8epESBkUIf0D0le
X7HL8qyXdMIKfhhgYcRTkqbthGL9gf8BqCgN1k4WeQXoomcu3dJJBuUCYBBIVyE/NAc/S4K8tGzW
1aNnHHsP/hhZiYJcGsOjB/bCMFzoYIqB+0JRIt1+vVN/iQTvTsPMJUEMieAAcliIWpcc3KrPqJWw
kR6nEdASMDO5HSbAPzwEeqKbDD2mUb4Qj1nvqDdWkuFNCTe4qmrF/pSBW15WzHys0RNjXRIWhAbV
BNVcCWQaNRBa9E0HiYqpSP37tG/Qxmwg6S1EehW6vENtPyovJY1ANFFNAhjC+GD4FeAJdbdCu/lg
AxBEvbEGCmwaAIkXHbAq6O7BRyDXy4AXOyBP03sVOEcwO83464VZHOF/1oUiYQqaI/RcljrVCQlk
mXqSHjPn6nkjqh1//nqAxUX/ZwAbWqNoWHHC/Si6rg9Mc6BHUyYxcPetJGemcG6ExWPRod8ysVNM
AX0ljA37DxMgkLBFug7+6yyz/vHypRXSaKKz8Hnb2GR5uj3jn9ETWwDaHriZNriS5ifqJ1UZ8mh+
Q49o4wXtT8b5TeJZ9YPVi+TOdKB0ZDganWsEy2MG5aDI4bVzjYJ04oRSed3ao4NzWRPu3ped6DdI
GZA/rlLXDJC5rUmUj+SMkcdNbtQXge6sTe4YoAl4A9xBqwOSzu/qtewBqpJgIWwsOx2jKQMzLkKx
vwtrPpi/GwgRhwMDvUJPI70CMumcPOmJbYR5wCJYSCfiqCzfnBxU0tQd7SMlf4KfCX38+hwunoP5
HGIDISwI0hT9zNGpe+YHpc/oETnF0AbsYBwvARD/epC/SusLMzOTcsDwgW4bKmWLSZTa60ceJPbR
m7xYFBvWPQcbieyN/QNgPKDBqYj52wx8d+Ny+u1ae9f7IZEoN+QZF2qpOvDPhKGgBC0IDx7hMvIi
QccgoyjsIxnEddsUK2WndxZ69soE/YlSfUMZkE4QPKDCWhEhztzKE6d6FmT7d/jFrQSyaBjyDMPL
DlBKDqLDnVFfJbY+EwB+midSzzOjkkD2aJYLWhLhdTcEDsPtvUGu8NaAWIhbw5irmq9p0eQrlfPb
xs+eR2NldfzOtLMzEyVzSeP9nkOe9R+9DaQMkalcGgiuKGJ05NZuyYCSrxgCKyKGCcSgqI9lYxbX
6HskLtKc23M6j1zg7PRAauIGcmS0HXM7+EUSJTL4o/scOtxlUgMwOEI1oZVqC8j7Od9rcRWQ1MRC
IehHvgIkXiTNPlq0ruRVXo5NtZ9sCBb027bYJgAnfH0VTg2CcByKxvODD37cx0GKEt3P0DR87oj5
VtY/mELni6evh5g/8W7h/87j/RCLefgcWMrAxRB19tOl2UURbHwWRFi5kiTrIT2XYD85HnL5FEQC
RCbLLq9pqf2KGFm1lwZa/Gk7sqGgZ5ToNyxv6/TVyC++nt/CIv6dH3x7Ci49ej590mmc7MkAeyFF
azGQmuou9qZv9q39Z4S/jT3+CvssfWSD+cqlaQMQMFsnxpvyvpc6+fT9hRHIa5v3FdLde5vTkIxv
XJ+5fKeWyEa+1UJ9COmTpYDb0OdEDKaBJp80arFK54qxp04xYG0g1eO2UMibfDzFGTcto4Jm+p4H
EZMXhrFq6PbrXT43xLIgkLDKDBJ02FSqWfmD2ltDc5s13hnX+9QwiIegDmXN+g9LxcGsdjPTEwPf
o7lKUKxVvynPlYXODbG48ukQkDFIFd8XUtcbH/JNG7iybMW7s27ruaEWV7+ZQV5jg/cb+3bnqfTG
HS+0vP96ZxZP2N/TO0fvIPTOe79UgmgkEIKtNPm+q1Y53Wo3NNuI/fp6kFMn+P0gc2j2LmFTo77l
JwHhYNwEv8FCm8CUUWf2/tQYyPACFIHgh6AO+HEMqCpb4NPkxR5SwTMa95wg8YndwIsCZA3krf6q
8Hz8fovXDryRrN4b3bMx9nDz73vQSL69UB8GWdiSsU39PLFytKPsV8APE+PMg3VikT58f7FIqaFb
5TuYhEvz2JH3vHXPzODkMs0yRfBGfAhNLbY6K0tZlomPHo46nF7ACeVnztLpAQBbQDCHfHuwmIJH
QV0qpRb7Qbo7Z6ov/V7sGlYdvt6JE++gh4rTv8PMK/nuyHKJPD/UE9D8mAI2KTfaJfCmh3BKbmzr
JUtfvh7u5MZAS2HukoYoaZkMrPA0CtPCrFQGHoznh6T7LxN6N8Ji3ZhwzKbrTLG3Kn8bQBnXcm+7
pI5G78728zArn7+e0cl9QkiMJh82XNcllKtLHLBx3FrsNcnB99B/JtWgNsWMMw7EfKAWDpIHV+Xf
cRZPSwacfe00g9h7Mx+iINKFDzyBMjsCOS693rgH2Kg8E8+enhxalQKm681Ar4+nA0mRRiYuTodC
9qPZDOwyGc64FeeGWDw0WSOsGjRKsQ+AYXcvk2Ne/6e7OuPtEJICyLQsWjujK2nfQj0rd+4r+RY0
N1m9+voUnNydd0PMz8+7a1SXGniJGu6dEDrizj7rgUZ1f6f8t5XH3x8KSCbI6aBRIvpGzQv6bqgK
Qrd20bJqP6RBRERxzUoB+ofVhYW2n6wSlMSvBzy1Q/Cb7NnZgBLxMvikM1zbntDXmyC4zFKwlgVI
xPxcM7dzwyzfBJhsK/UwL4P8zoUKafPqkDOaSqe26f1UFsah1GJqWtvHGFDk7kgdOwUaoTVhbyYr
V99/vW4nXA40Qv/fui1Mq5HoUiQFJhRgb+z20ZmA+CZixeozV+iUUbUhmw57iZrjp6aEJinRDdZM
xJ5UzpVBkx0oAGeGOLU5SAAAdIF/UHBeLJyXuFOezL3deSBApLzVxuPwzf7xs4s2tyf+d4zFerWW
MhjoQ9W+HOO6DaEi8fV+nJvD/Pd3F8eZXBsEOHwfYV/YafA9pQTb+oydPrXrkHNBep8i1APK9OMo
klrgbLhjubdGsjHsW+huxLR8Fd8s6/yzWtCihgfoQtJlaQY6aAVACJuXe2bcZ84FO5eLOTkPFxYG
ckd/7ebHedBSdUEGKtXe1Ju+qMMhRb632Pz+ek9OuR/QhQIUHTBrpAoXDwyyk8kIdQOxN3QVpfV2
0D9og7adMvZoEtvdOcfzby1q+YziiAFu6kH49lOOXFCvgOhBIfZoEqqvPGRjo9xoaWyOlrHJ/cbe
ulI+oNgkVjVxplVC3XwF0oQZtiDih1aDDM5Ekd4nmSGijATikkE5Kv56WU4dVXRaAGZtjvE+yS56
4BqoqQ9gcqtHTmrIQT6T4T+87e/HWNhbqJmbhmUa1d4ke6O5BQkGwhbrr+dxcnvfzWNxGVADqhJQ
jsUeslaXHlH3HtUz0fKyyesYWdcGjZb4mWTpubVbmJHSIrJQPtaufS69m7aMZfNfRgBADDHSjM5c
GkOkDbVnNQFcPlFGjbxI5a9qkv/BWsHS/jvIYhpj6WtvmpjYy6qObCOD2kobdvnx6w06uVjw7oDL
RckIHvnHW+6B+g61ChcbBBKz0htNvMhCSPP1KKeeXThf1EY+HaQKb2F587qhg5o8+HgS+knQWhGb
MmjDqTmmxe+vh5qXZXm/3w81m7V3Rj6f5a7dAb7eOD4qeUPPfP7UesG0I0+NkufcXOvj573KKTwO
lBUyL8Uu8cnaUsmFkfrfQ67+Ne6QH4PEy0zJ/dQ+0GMNcjxS427aEB9AG/o7w/d/fb1SJ6aCVBi2
AwLqSIj8zcW/W6lWJBUzqMf3vH8t8lVjrbl3ZrXm07PYDEA34ZeAeIXwaBk+BCI3HM8x+N6t/ygG
rmIQBQZ489UFBJJiK7htzvXYPPFqfRhxEU1wjhiNY2+w/WPI6XWTpGGp3cg1pzNn+tTyoXO8C91s
FCs+GYE0k6WZQfRn3xtlOObrFoJOpX/G7To5Hftv60Iw1nGuPx43KOGm2mtTJHuSZ6esN9zd5l0f
W+Jcl5STswHi0Z2bcwN4Pl+rd4dhaJsKci44DLbxBJJpaPnPfXPG+T45BlTLAd9E0R5idB/HSKB9
kegUe4NOtNqIaXprqrevz/Sp9ZrjcCA4Zy7DMmniiibz0UerQDbDidCNPTStMTahazFMZ26Pe8LQ
BGgG4aMDIgpFcPY+zgbiMlK3Q1vsAzvr7hp3+NGUrBKRQ/MSKK3SuGMVuwXYY23sc3AEjMJZC/gl
0BSArhsQ4OUzSn18FfS6C5s6dxE26uq5ZFO2VZrwPwWS+etAk+Cauy29lFBzgHQUlEmc2kH9wCD9
Fg1Xxj1AGFXYKjVuuGHnMWI4uW/RTOJaKgPcYhMKSaLojSu3tgzIW3Q0eDXrwR4hheIPMR0GEmvd
qD+9jZa0tJ7UWwsNjIekdPLXRIhgK6A0dOmI0oh9sNg3QOg85LKSoUh0ss0MV28gGG6vIWgAyQkj
1QhKJZo+M5tvC55VbwOF0pUBZTCo2QC5A4XHc1S0k9uOe4j2MgFioOW2dznE/tBxHHex2aBZw81o
hHW++fpondxvSD8htWQ7wAItPFWhC49CzYjvS0A9bsyqXX39/c9zgG4t5o6mDHPzqCUPw3Ubo7I7
3EDIpbxBKWHVt8WTSq1dSbwzpuvzVIDZQRObmUBpAgexMJKOAL9D1hxDbdiAOsiZCGiJ3cfrNWOC
UAmdURaIHRYXXQhLQ4oJ5YkSRUMIpnZwXhqNoo6Qa2jzXSZivBpb88fE/F3B9QYs3Gcz52d+xqkF
RW0EzAyADv1g2QnA5BX6IXtIxoPGsx+zfGtKxOGO6LbQU4y+3rzPfu484/+NRT4aAwfwPepklO8H
3a4F9OpcfcE1+oa3/0falS3HjSvLL2IEdxKvJHvV1i1ZtuUXhlcQILgD4PL1N+kTcY5EMbpDvvMw
L5phNbZCoSor8zFswzt+zV2vriASMkAC2AAaLy9WEKUHLuJ3zLBOt+gBvNW2/+H9jiEheYFdiV6P
d8J4Vt4SGSIBCMFSuAr6uyuu6ZysDmKW8kRqEeNY5pV0ZpRM9g4/T1viH9trUO+19QdSyYJbAIAD
RcW3a0KN1q48jVpckakHIcjG4mCPYOApaMPgSry2amuGos1XJ6oyC1s9aO1zAqXkM594fwB13LBt
g25IdACWs4w09RVsyvy9t4EVuhnx7scDBJhatG69HVuux5QQoCHOrr3LQ3BzIXu1vbyl11YHvTdz
BgPvAnQVvDXhq8bnVVDBxECDLQ3seqNAsnblETp/5e1A5vAJVNroo4JzXQI+hF2UHficUDEbP3Ed
S7AR5vyKu3tvA5OFONNDfhbKFkte4kpYbg6qB5QyAVI0i89e8yOcthZKQtS/1pi+amsW5EMZEN7P
W2TpOwmIuyezHKnmQn/ykW6MPTyCUeICFe4O7GrBjynNvCuubnU7vLK6cD8EgYeVovXxLLNhP0cQ
se8oKwaldXVlLlctAQ0F9Y8Zu7rMOoEpKM87TvOzV72UQweig0fbv4K3XrGBLQ2qcBfrhW2+2Nw9
aGjGNiPszPC8mnRCSjtxryXsV7b3GyPz318FvHQGS3AOI8V3KCUnHPmIy+dndRSo0GJZPIxmGbqb
Y2WKWjX8XPdNIqX5pR7FnU3VlVzE2jjQEwMkrI9U8ztEI5DAqmNAYJ8LMLo8G+zp8ihWP2/DhwIA
j8zlEvkT2loiqMbnUxAu+3sbHFOXDawFC3h9zoVsgOznNuq3CwFC4G6yzYGdHRD+3gJK9QQYfrFt
EX+CmRbhezBUP1rD8+7AXaLBfivLY1gJ/7bW3LoGEVkdLgDeAFW4qOUtnyilMYI2aHDZebCNRA/6
LuvT58sDXgkVrPkBNLc2AgW+PEFj31rNaGDjCeczekgSYbq7rLttOEks8BnXzpUVXNuHeIADIgZW
cJSrF/Ob1b7QZVDgakrbx8Jr70nD9rKnXy8Pa+UGnBtvEEuhALFSJEqHUcnaYec2bfdUm9+yKgVA
dTgz5b5cNrU6IjK/ueDAUAVbjCjsWOlVLGTnoEkCEwCF+76LL5tY3QevTMx/f+UdmjnWN9Fqf9a9
VSUzdAv8xOLa3r9mZR7oKyvt0FKTNgEcXb63nXuv3///RjGv2avvF1K3VRfi+xMonBxzOHkAIX/c
BFYdsC2ARWx0B7410XmOBid4CvdTboo24VfinJXrFEqbSLIArA1047Inljod/KsbIv0l97Z/Y4dP
BIRyw03gfDzagZNDbgJKq7PuymIcyF1yOcg8O0OBaasJ2TiO+Fj35Pwqgglk3PB6RA5keSEA+y3R
AMCyc/YJJMQfpAJ59/XFWgsyMp8yfJ1I0NPddtbm8kIvobnvDMxL9WoztXU3Cq+bf77VJBVkA/PO
ig0+ou0D0lAZ+L4KNfwetbyj7vBc19fSlWsXBRBJkHYFeg8sHkula/h8IUfV0DPN7QdPg8/xR4l2
E1uAMlYyEXPH25USuoIWiPGo9ZRb/3BeX/+CJXESGuvTxi3xCzrfPZlV+qwZ+XgkB4Qayj7YI+gJ
W8LUqO82fd/a9GyS28G4K9rzSK6cqRX3CRNocbaQ64O7Xvi2LPSbQDg+PTNv2xXgpzoa13oK19fK
ntH5AMSALmABtQQvcq5An0HPIJwtX+xAg6xttPTeCKVxC9g33bkgeYuqIDXiniAtlTXg5A5Gahxy
BwJjl/fu6ohnVcMAXA1ztvvt1u3rym7B3ZidpXUSxVev+U2rK4naZTPUfDwgE4oUN3i10Ae3xINB
CFgjMi7ZGf72F2qJPzPqgtPut2zU1vKLG1W2zyBug+iERHfR5fGt3CNIDiNmCQkGh8ji7fhkCDy6
k4fZOdQsHr5MLLtyHa5O4CsDc0zz6uwb7Yi+TbSrnOvp1sohS4Rq4ceaIP8zf6DqAGICYLd34bIy
+9QyuxqB5tRsehDBFc2nf5ilEEwnaLtDjWAZaIa5KmVnaHamvE+hdAQ15UpAfeD/Z2VxuiR3HTSa
wQrXduQCWqIa+4qJlQgSrd/oVEAyEpXs5XuW1GFFgrZgSHKDCzJi4Gl84mDRvpmmLN+PtTU+QPDD
TpxguJY5XInycMmDZR5PP+QFluV6EJhy0rsI1o1GHf1BHkU4fbJ7/UxH98qGWN1zr0wt9lw6AIYK
JnKEYIFMI62y+t6upj4OTX5te6+eH5TZQKwEuct32ODJqxwoeiDqD9SufMrllTBsbdLQ8AllMnRC
IVpZuJ+U5bQmamJnNCeKargPnVtLqLjp/CtBzDVD9ttj6pgTmIZDGGrFc6rcG6N7BGIfrRTXUBRr
E4YeVhvJ6sDHu3Ph3tOBS15WRnZOxa619+OVpNDq55E8QYwE8pV3mmEjFXkxoU8SqIH7/jlt/uEC
BGj3b/sqUFNL8WiUjWqLj3V2huwI2hgnWj8P1Otv/RZtIJe9wepFCL1z8APhqCIPsHir1CO4VevB
zs5jZ8g4LQHZG/K8vQ9SOdSRw60oY9lu8CG9wZROPA7Bkzo3/d9Or64RzMwx7NtcGzofgRSai5ZI
UDmLEzVkft0ryI6clQBiEGUOGWfOVG+tsAyTINDFLL8ioHFCniGONVzxWmvnGVYR0gACMKNa3m5O
tCmBzTgN6dkfwhtLMIgDpUkmdpcnfPUIBFjT+R5EAm4Rx2cFOM4nXWZns5I/Q16BAZj8zhsU3GR3
JfOyOqAQaFLXQpsjGlbeDqjCjez1Ic/OVk70pm/G+kFBVv3YN/01+bY1jz/nsRFdwO1j8d6aGg2l
m5FhF2W+Gh46AeyM15y8zh8Tii60u5Y2buK0zXjlybK6fSFKC1oClIXn2tRbw8RgfmPyIQNaqjzV
GUkEGnOkGMEFWCcSZUgRQD0l6Ag6amyZgDN5m47Ox/G7Iei7gmBu3TCRTVssKs+qsJ5qUeDBD4UC
cJPQl+bai39t47yysWwOqkG8ldohbAxqV/U68vw68seD0/MrLmHNuQE3ghZWJLQ8ED69nVIbXUFW
XtooUef7wI2D4unjJ2BmkgAKCfczeIDefh8p5rEdfV6cRaZ3XfMVZVHwyX62rzF0rW1/sMf6oA0E
F57rLbwJtaHdpdOxODvZFM2Mh8BUGwD1fHw0eKTAg1p4mL8TLvQcWlKS6+LcQgjIBo/LASxu7jXN
v7XFf21lXrNX8S3YN9rScfri3EM5qPXaRAzfeZZFpfHrH4aDXAmwuhB7DJZvL226ZVlAfO/MnSRo
Y0mgS/V9lP/ia5Exmd+RyJC9S5ukQEC0ftOJs7KgGUVaKA448pvy8iuvnrU9ABt/+coQiC7LkJwN
DhlAbX8upw6vOYc2kUOq3VR0z5fnbdURvba02G2AS+iWWIM4Ww4444cc6kLhbW+QKBfegTE/8am5
nabwafI9aEMwCGtYVw7W2sGd05s4WjMPybLGRzveWYaYxDkI5TewWZ8qcGtcGeYcDiyvaBQ8QHoH
SBbgcotL0qo9KF6xsjiTxvvkNlOSTwxEExheXsW4bIBXdzuwcw63DmBA+UCORcUPQ3eNhmF1YfG2
QNkXnQPvcy0clBigsyjOld1AS89oEihDZEkHDPDlEa8aQijyF0+HCGnhrfIiZwy95Th5Qw5WK4/R
Lbo0QayRqjC9Ymt1AQFGBXhvDg2Wt2g+tVRC1Q/I7G5H7qX4h6gVZcb/fn6xRYs0SD014AbRlh/1
ECZRXy7P1XzLv9scswY3klCozS8rBy1Xvi5tWpxpPf0K6iPxY6Moj87kbfpObi4bW10Y0K2B4gU4
kXfoCYtQOVgECMQgfEC/SWR2DwJMiJeNWOtWEKwhsoFI8LLdvlOMCNBcldCFMkVEqunBS8Md9Pa2
LtVbl0FFMxojqOdBi8qejLsqsx7SKtt3CnT3l3/L2uyijAZJOGQX0cw1/9RXd0CRpj0tLTTSh+ii
J6P10lTQ3xrxWNgMTfBHZcL4hylGQSb4C/IEoGh2Bq8scrMH5wyKGefRuJ1BRYR9de3vl0e1drN5
OMOAPfrAJSwdSg15IKkHxPxOuLPzjZVtbbJzPqhi+zd5M2dkIXmP7DkIft+OJKBQOhCNW5xRQNxB
2XAHZZX7SVxjZ1gLgz2kuJAemgPSwH5rhqUWQm1CinNhvRA/i1P624S4TxZ8VX4RKWu8sj3XHMZr
e4sFcqGSBv27EA4DAjXeHxtSVJdXZ83AXBCAHneI4upyB1Qa56/x8vmePjB6453+4fMzXyPCZzBn
Lh9DRRHqme8iR9zcRz4IS+rmGkXd6gj+Z2KZEkeuHbonIRC+ZSaLwzg04t7O6DX6r9XsKqIldLyh
AABntHgA4bSPrdkCJuKxIngZ04HtDWYUseeCVWPI03wH5iMLopoiBcyHudtSjRDCuTyda84KaXOU
bmdOdDStvN1+VDdKSF8j2jGmGMCer/k07EuIXl42szalM7+pjbgK4KtlyiCANKw1FXNjWprGI/IB
/bWsxDUL899fOR6FKpThMlionTgU0ZDv/2UEoKJADAO8jbn4vpd2YRZUhjhP4Z2AHOeVzOBaHgMF
7bl9GDX6d/Rfwqk072pEt9q9DbmM/MCLITsW4W7IjFvC7dizrgRma270tcmFg6MItVlFAPaVCE3C
aoiL9mCjiufoK1P3F2GwvORfW1psssmVgPMVEs9DFuzLNt9DH3KjCr5VzDv2IEiJRECPIagFiCG/
lKWflKHxSaX8ytN/dY8gBEUgiysRd/PbPRJQSItWPUJ7d+ieieiPQKJfGeuaCXQ4oDyEwA//LEx4
jeFXdQGYKDqysk9hWqQQJNTD58ubce3SQIP+HDahlR4NT28HoitgZsZwys+DPyQZfXY5sq93lXcr
PR0FxuNla/PXlss3szgDiQM8Cwis31qj5kS7oQBqzvFLsMNpAhUncshycUdz54aASvLKFbJWl52Z
L/9rcXHYiNGhfs6Bbht5d6frIotLsz2OekJXQqFuhoZuDe1HY6uhBQrN0yiQfXJ50KsL+eonLEIn
uxiniU0FuDXaaHCSrLjyzFz/PiJRC3UPDyiht5PqaQdUQFaDe4w+2uLnZNRXJnHNs6NP5b8G7IUB
mUuDt1g1VowQGKvKA4igfzruNbKF5ekGsGAmsAT79ly6Cd9B28xW58j1ovOhk4a3YYPVPLJ2GBPN
CYgtQfZ+j/JNmXRtGUQ88yEl4fTbGhqlZq1/sVLlV1Zu4dfQ6gHM8pwOBk4WSNll0OtwU7SiEOzc
U7s81H0u7wKLebFQoPyYmH9N7GPVHvAisAhc9rtSCDE7VbS04ucsS2orav2zA7lh5/Ch/fifUb2y
slhObtfjVClYsaxfZJIRHkqXDSz2yzsDi1PeajGg1AsDbTojip8t/djqzWUby4P918iMuZsVBhDv
vssvd1bWknJAnb4fb3JW3buGswsM6K/WSj0MkDy3vDRJWXpC5BR1Zfh8+QesDfIvNxYomfBjllg4
KUMGUTjU8EWmEsqcXRc81OPXy0bWNsRrI/PRfxWKBNzIHQsa82d7RE8241E2QqPFOBv602VDq6NB
CZvg3YyTtwzelNcTyJmS7Nw2wY+MVb/QigJ2MX2+bGZx2/xn0VBkBjcTMtXvusKscugrVjrZmTOG
J0mm8VSF4CGznmrRQzHE+dNYH3wW/bXpIkOKbDIi/XftFlieChEFChHE/0G8PWefCnZ0WxI1pIv6
IL+yMddmEqVnJDoQ3oGvb/77qyXrKqcLad9k5x7Cp+0n3n4Gh+TlWVw4/P+MaGaMBktMiPrf4s7O
rb4BUztqRZCuD62nkn/sYTR/P8CzCNMFcNlMxvt2CKWVTSOBwuip4RQK1J9sdSVEXRnA3PRoz32P
uLCWu02UpTLsziWnot+Y2+Cab1j7PN70aN6c42t7mXu3wjoYLeqRk9D3t/qDUIy/swMUJ+SxbALA
zJK8czCd0jKrgJyMDFTOX5AWv7y6K2c+RKcTwEe4ANAhtPCe3De4M2Y9YFRelPKfwFbaJGrpx4KG
eRRvrMxz+GqbUjKwsqca7kuUO4hbfw/a/ApQfWUZYAJ1fXDlAxK/5BDUZopXJ6hDzv6I1jwnvUEF
LvmXufqficVcFbST9TTABLWPDhrwvDgrd/JaZXjlSKNa8JcFCtSEONhv54o4um40UDmnubw3Oo9p
c2ieLg9kZa4AQYb3BXMrTsQyRWSFqZxaVDhPUsZuu4da5OXvr2wqMl/5qEKgkQSjeDsE9OKG+ShN
nLjqt2n0kUmOtbbj3vxYqIhthSUH0gsYbrTMA+v81s4gQo/aLSWn6afMH8RnpT/sOmDAQ0oU7wes
ibNwr9QLy9ajYXgq6S07NNeaK96vw9ypNouhobEcz+fFhrLwXKjRLxCewP473nnXaC7f7SRkLFBz
/CsQBAGSZUJ38IwwFayxT6q6cX/b/Y0Vbi4v9LsBwIKFp/9MugYK8KXsYGsMaWuMnXuq2wwEIdDL
nT729HWwj7DEc0MathM87GKKDF+HWcst91SISBeHIryyVd+/ArDCOGbO3FqFAt3yevM01V2Z1tMp
EyopIGbDsx2ohiODHctmjPLwno1PvflCvU2b7tPmitt6H1nO9m1oiyGXCq7NJSBJexNIkAo2nSzv
0W3tJEu9eBpuJihgg8D8oW0T0NfSjwbl2HczFBQJb1DjvAdhWga66FN7OPnlpjRucnnFwazsPHwV
qB5s6hXJUSW44RaqHk+mSFJ153ZHI/to2IAh4FIEjhSpSJS9F2FJWvbESV3g6IX9y3JYYhm/L+/t
ZZlz3nqwAJAMhuJ475jKbAr1Xtr0AzZ3G6E5EnJiMR4wvXwwppPz03/xuL/xhiIaO7q/bHt1/vC2
BuEEBPoQWbx1bOAXrsyK1cPJUeSzHpHdHP0np73GUb9yfB0bQVcIEh4X0epiDosRco/A4I2nrjE1
Foq1B5GLaxK3izTM33nE1kZWBFthRl69HQwjhdFpboynv4rmEr7I/G3yMfZMELaMj5dnbnVIr4zN
V9OrSMOnUBgvQW1wyjqoPBcJ1GOveYz59nqVVvrPeOZ0MK4eNDwsx2O1eHIQw8PmJk+hgLq8L3aq
eamtPmrtLC5GGhXd1uyuxOGr0zjjFtFsA56DJaWw7pERQDFyPGWq45Gv/U8DtMNyv4pR6tx1wrzm
mZADWI40mAM3BOVQgMJlvtTs0zUkor18mk7GJNm2S/PxD5itAwp5ZKsFy2YO1tYQc8wGcT/lZZMY
XIik8tD2kEOLGExJSsdDDVys9NNpgwzcCJpU6HtPpSpRI0LENvMvN3uN7vVIOKV6osqBBLUS7Z4V
drihfefeu2NvnR1QKyZS6PCuGkK9Fxb97NRd/6VwneFX7hVk71FmfM5H95cR9GIDgSP+6Gd5sekG
ALICePnY8nqsTVj+qJUFmWlgNOsiUZUqWZQPRbqfSF1sDSqrQ8MGf0/dVkdS+VMifbA5EjaOm8b0
quegy1nsNtwFA5+jz04xeJFjF07S6xECzlld36mpIiDw8cm2Eyo4phpC8VZV1gmkScFvTbgZWYXZ
b4JmFu/T0rC3dmqA4Nyi42PAOHvszZY9EHcsItelf6rQRLbQa8WDGDx0lSAhFacmmIhoDjazCljT
u8LJ3U1d5CQZHK9PGujJb1Qrv6MXg8euV1hJG45WAp8KeEhWpLcgkjPvC7s0H7vCvaVI/dTTRo3l
cHRJWmwYyf0oK1t68Kkc9w5CdpRjrC31g5nSIfzlecWUMN6yCPQ5NBGcmRtuepjSnhsborr8K5R6
qtvBK00kLSC2Ern+EFi3krFHNJQ5sfCH9IzOzx9Olff7Mde1xtR3BEryyA/sDVdlkfSyFzK2cLND
X3+1Jhb2saxcquK2nV7GlntdXFph8WCERp8Alm//AC9v5yZ9aJNvLKTmiw3A4cboW4PHxhgEz/Zo
lz/SoLA+kbCrbs0Cu7Gxye/WLOWXyZmyCFPzhI0xbtJC/i6MwXhK83S6LeiYfwuLyg0PDvNk4gVq
8BPXY2GEvWhXe+Sh/mR68h/7DkVxRkmfFOFI96gN6Nhn2t8hjZM9liYP64g0XH1Gzrj7wWqmY9PI
kHdp7f572qGuCgUKI0nxtqcxDzIj1oMI7pymfwqMIbtpGRiJHmpX0R2rDdDeDiB2gN4IPQxF0YJT
U7obS8LLZvMmGb2gSoZ+PNVupTHP7GfujPxbSUP1MMNOIzQlWs8cRVH/kAKIv+2d2n8aU8x95KOG
COCByu4Nq6SfRFN/s4O6+NLV9kueAuEz9mMda3eCpHxvdNscqzQZg7fFIg0PmFvyxRmlHUOIzUqY
W8kEcprVFvpmYVLl5os3oZ80GWUHjTOm6hgxMf7VguOUCkk+g5GNRZYqysREB9omGMzuG8XJrGMS
FPTObaTCQFE5k2GPvpYfAf+h4YVB/h1p5zcV3hR5oNdIrL5QWOQa/6GnROR3Ad9ZBe/isCc6mfy0
SjxJ+FaOrohL8LbEeMZYW0e3zcGpiJvkNAueO5ebR81SGgs60rjsHBcMdCGJ+ikVUU0HM56aDuRD
LGiPreqNmAuf5/CEHbR8Wc92IGxvvnTaNX74qF9Gk8tZUgS1jm0mwAuTsX43ibBAUat0I5xhM2Ye
L2K7U1BZbJjbPaFhqIvtlIW7QrRV3Kpg+KMRHNy0eMT8UBUTB8fOvIjIKqeQuylkPEJ+fA/HY8aV
l/Voc9XWZ+6UXRWjmqRuC9ZkPzwDd0/E8JyKHd5OO9L6+ujwxtvVvRFsemHpL7bKlYyHsLYSQ2u5
o2Mf7msvc5Om4voJohdhxPM2/2QXku1ahjK3BtH+jQaC6zykqoYbN4Y9SsthzC1l3quce1thABxf
+P545qJTiZIhFFjLyU9UmFcnbUj/aIAOdS+VMW1o7edfO9oXez6OVjx0XgkQrBncjKyqjn6XmlGK
CgKAKs1U/e4cAWc3Cp4Ypjx71lDGPCVnalhpAtH0XxBbYxHrS+AYhfiCHG8BJh0DSrGpLxNduGxr
GgG8Bimn+7yXLDLCyorypsHF0E3srmvCLsa7SEe2QINHJXNwE7ppuelEVaMK2nn82DY2fhN+1K3m
Um2ZzNXdZHcETD1hu3EgjrcBl80YQ5WgSjJvdPeUmtY2BdhyA0wfgiRqqW+4fcVmzDjbTAPeQoFR
u/HADL6pc+xpXbn+oQUwNB58F3JIBgj7M2CG7hqtROy3JYk74v4RxJ+e2pC2jzWvi13nwGygWm8b
pmYZEZoPn0spgqTp5RSBIsK8TzPgIh3FzUNOUrmrja7eZPB6RyJZvxGF9rctUPXbDo7/0M70JEab
+wcXIktPqlB9bHRAYCFzjfbgGnunywN7E2TaT6YCkjjGiA6XuK+hojM4HU0AdAKMMJXurRhDAy3u
+JeXBmU8ZsAhkQq6EEUPpzEaeXv0yWBteFPmjx1HF5vTNfVjW4kanB+Tem5alL+sMXTPbWfhR5et
2GhDy++5GrNoCMcmIhbUarkn+12pbIqOWUxWZBNabjzRlVFek/Ig7BTwUKdqbuoSbzJnJGzfYhPj
SDP55KI//Sf3FU90G+i9zUgfpTZIyPikflWe00XQ4+KRbWGbDXll3eDIpjEShva2DvJsBz4x+G4Z
Tnsg8HHIgMlPeCmdeCiaKXIm4R5kaeh7BPG+e0QNaOyjjKd863T+U85pfRy0ajaVNLFn/Qkd7GkF
skxl+seaOnrbFF4Qhdou7iZ0GcZ+VweJUXkFBLgQXYHh14ydoUYIScuXvDQBHnYn94DsVLptgIfZ
9qGrItMUYTSWfgfgjQIGrPbIph58At1X/2c46Z8tmptetE4thKIMLk/Z5q7VFUdNCSJ0I6tBN9fW
7g0fM3rXGRnbObmqPueTkca2p+QuF6UTFx1pk4YynphQztp6ZtXuSkgt3SIqwB4c0aM4qMzcgrmI
bKDCc1Y0I14EXh4Wi6b1diytoBtWoW0zGefLBqxgWNNxQAwx5O7j4KJg7+YGtAYApjNiV6NRtbF1
n6R+PmzSrmP7ssvUaeIi3Ved6u6LCbJCRiv9e5yjcTNwSh+qLjfv27LKQFlrG1tuGT1A6qgbjtCB
CqJCmDxBOqPe8lymMlEqUE8jOHuEV8XC8R4axJcbS2X9Fz9keowr0Ih9c4KxO1mNyn+5tcy/ksmn
G4+TKenN7Gdu5VaUGr2IEYM4cdkQJ+40QlkA6Ow9eHXIVrapuUHNPYsa3QWJN4XDRio2xGmBDk5d
u3TLDRCsgFvM3RNLyY0wLGw6PNkiS1cvY0XQ/TKQ4iFEW1nilBkK5u40gpWlDqMB+ZMNdStjk1kj
2/gezcy4t2rb27nlOOktCP5rsHkPaeRm9AudXLQFSNm+IIzIvI2LMuMpc7m+9aB2JY6c8LpGMAvZ
LxQ5VcJdUKp5LenuCQ1+9W3eR3WFTe+mdbYd1ICgFBDOfUp6XDsFrkEmKn8zci0PaPJST30FKF1A
q/LFsUVwi1KG/BRIQxy7rppOvkGZH+XgGK5uWjp5JspzaRPzrpusGEg5/tANcAiZPQ2xQloEVwrU
jcCtItFN7eWnDpRJj4jMQNeW1mKbIaF6Ww46fFaWSOuY97U6DgMFU45Mzb6JwP7CfoPmQZ1cAw0F
ggb5jWw0Ghy5pizqw3yIJdp/4gYR3i6tpLEl7Qj34DE/BjNXmEy21e9F1WT7ivRd4ubBN4m9cJfW
tQR9VVp8HsAHdKuzCoKqxZwvGjV7zrgat4PjV4maQgeM3Y35KbRrdrKpwcBnxzI8hxq1c8Yy3NhU
V89aNHiFT0UZkzqfgx4VQC3JI8dMTuWmovUXo2u7Tcn94rbkqr6BtqS8w4uH4s53mgdPtMNT4Df0
YLYcW6Vz8kPj8T/4v3iS9Y6CECHOppeNekcg4n3Ac6s5NXWDyL61QmhJuX26yXKqT2KsjMjoA75x
bCmiwsUTowB27dlJPXvrt575QHCwP0nTrzZZlhZJyfssYWYB6ruh0TdmPpXb0dfjI3ML+egCqw33
6VpR2atu2+ZpHPLwgB7Gz3nqGoniEJOidp/HvCj1vT3grdTBHcZoCui2ti3c7SwjHzud2e8yT1tJ
Ksvfad4qOAvdHKuWWfeVHfJYmF0y+GC0bKdeQ/YrlLeOlcnvouwA1GWNcweK3RBAodJKcqDHcVUP
+TEzqzymMqsBKjd3mWVEIMmtI2Oyp2OPgt9Gprw5GkTRreOl4N8GdPQRpQHAqQBXTwbZFjczEGMr
ak7jcOrDW6vmeVJzQrbaZ7jWQTfxybXKX5zJ8MF04OZ8UiNs6RsDRV1HHEbKwu92axUoaKcqsWUr
H/yidG+skshjoMzfflDBQavWOvLBAUf7wN0ICTmxnTxIfmaotMSklG7ktdW48ZVi4FMM/Y0xDNaO
eqaKmAj5H9dWyP071Hho/JwfWaWKbU57M0Y9MNt0PZ8iuHBj07W4GJjXlUCsSgShBBKWaC5rT5Xl
TXtjdMMoy+swAdOnEeckEwfI0Xs3Q5jVUdrXWQTAev0iG9AgoIE5PUw2uugmU0xHYo/5dyiz+duw
tYZbkNv/GXkunl3HwFx6+eeedMa2UulP1XXFU+vw+gT0ItQsB9s+VXagI4SjdKNtv9whEKfxzOOa
ID/SJ2iIciIL63NQzIC6pN8YR0VB6Rchc2Lem8hSxkr2MhFWeZ9ZvXVI0b+2oWQ0HlyJpITP3eoG
GejqTru8PxfMGJ49aT1NsoCUZ20W5Ckl7oOjTeMZVDUWZANFBRI/TrJTlvcvJMuGuwqtHjF30z+k
zNUNOv+Go62b8uDiyopZNvRRBdEzB4qE/Uz5WXRxhckxYF6ZwcFPaZ/knENWouR1XDIzjPqupXHK
vPrGaSxzp0szjJs61NsiS/O4cbzPDoo/+4mJ8g8o0LxoGuX85MrEJveoxlOsbR58CVYgaZPJi6ra
mh59CModfGXxGBGvuQuC4k8rcrLXdpMnA/URl7HOuWnA6bwtDOs2q/siDmltnhpHz1MYjAdJDJKA
3u97gX6FncDja8tboZBUcPJYWEhAlaWBiBsvMO8ITMPwXAFttk0nEy/KgRdfc8NovwC16h99nI0d
anpNVDVEPxiIpyKWpzQJmwbpLV1Ye0isT/e4UptIs8I/Nwxic3i5pjd5GNqboh6MvSsD0US93WWI
LoLs/0g7s924tWTbfhEB9s0rs5VkKSlbsi2/EPa2zb7v+fVn0Bf3WMkkkkgfVGFvFFRg5OpixYqY
Mede9MqMMCCu7SBPrF1K8tP2muKXGTSFHXPEjwJ5ph0iGLAs9KWwG/M8fyZgHm0BRJJdiOwoz9I6
Wy576dGkj+GDn5TB5xszpVNyz/rT4C9JE+D/PFNa9p2ujZY5OuCddfnDmK3kSZeSh5MKAl+mOxne
uvPvp5VX6UBmRqdunvrwzpdXagwr31dnRcYOyUxTCvi+dYrdTb8Gc75IwTM9FnUnyNXoL7poUOkN
kzuud0eny2IyhfeKuB/CNazb0hjeG5kVMCst0Tq9xUjkbyLBXiPbW/v8bAksQGNVX/N5g5Rj9lx4
b7dvIWsq8IBolyaQ9PkSD0Yx6BHZJyepvjmV8v3mr9PGQJMXjKHm1NZ4/nW37GqhbHXRgTzym0x6
iAzYrdVFeninND5FFmrJWDk3gcR0F+VVrjmumJwoAZFXH5Tf14exsJGwASaB+gpvkXmPKRUESwEt
qDlQbEuVU6ZkKl6um9D5mWcViWkYCi2mcIqBqjKnv78rejRqpiLymmlOwx0JS9MnLW7J0cffDHpb
V2rul6CqiRBkavugmZHk28xtDCQaizFPNS7I/hgl7f3oNs90jL7IlfefODSkI28VsJ06rSdgJITY
2KR35nx4Yi70ZqgWmpN5oR3f+97P69M3HYP59FEe54wDEwKuMNsFsRwRz6Su4cjpzxH5vmCwyaXa
PQdflMgCrVHEzDsowC1M6vLQuU5V+Yn853xAWm5ZceqLupO2hrQrZJc+br2811zSw5m/i4KWlG36
0ivCrktzd3N9uAteASgRr3cmFfzHvGhPVrcWdM6zA0RjM3T3oX6jHMr/G987CzO/0HKn+10o644H
ailhSxr/sOHhIZuqU8iggp44n8CMYNkkm8SOQNiZGkunUsGBnN9rbhSvm4p9tH0wXX+EV6iZn1sa
JOL+zmgUpyKF5g+2QB73+nIsIRDoIaSEDRrZoGNxthto7yzFuihlZ6Rk5jWHJHXSsrNpKhzzYq8l
1RehTr6KrnqorPTgk89T+1/Xf8PFlqDUjRsHfQfEVdHmsUAkFhrPWGtw6KTZRH7yYVSqlXLiognk
a+i2pxMeLOH5ROa8xcglKIPTVflvsXTvjcQ8XB/FhRucRvHOxKycDdIo9OJSHpyo/i6lsBalpz6N
bV/bX7ezNpTZrc37wzQzFzu0j/N0Dgi8V5zskgXC50lVUqJKNaf28QE+QPQQYGFKBXr02NPZvdqt
sFDIhrOYYzQxuXHPzv3qUKhFkcidU1aGl4I1Q8u66EuTF79VVXbq+8UxDrP4Yejl4DXTA3OvdOmP
65O5UNaGmmwikqCfTIYJ5XxfJIKXhnStA3UgB2LQ5WnKBL5qaCtStWmjG9VPpvOsKliZehb/9HWd
m6NtXDYaXekcDf5hqM77Bqk2cvhV80Vd4yG7uFcmW4DHaJMw2Zjzg22USCNIWd85fS9+ljVvX+p6
aWsUqggzhtDWunQb6PF/0rgm37Zomd54MFlErxew4E5V8pIGzc5pEAjvGgNRT2mjp3cubEftc9Wl
G1codtcX8iIwYLQ0UUyAIiSwLtoJ/FbTKSuZnaNCDbVNh+RJh6XczyAoNGt6XnBmyEfLN7K9/1lQ
DZoovDTs22yj8wVVq6qB6cKCT5M7INEPvuzZoSDzrpW2/M/sRn23P/YmYM7U+E34M4+1YqvnJW0o
7Fe6zxKygmuYuot4kXkE5U+xbYI3UlE/HxAFKy1t2oyzz6PatCC+qEkc1zdHAZMZ6mzc/+B/Ics7
N8MRAG4hV70zqsa2H7UTJPN313fEghfDBP4L0PjUVDvzx/4gUOMo296J8qx5HkwyybxHvE/XrSzt
O0iXqW3Cvg8aZ2YlsdxS04Ssd9iSlECPWjnV0+7zptk02rFv366bW7hk1PfmZs6/boZ2CNyidyQf
CEf/y5RfBkvfj+F/1+1M838WlLI+UCQCPCXGli6a1xoxt3xPS3uH1NZHzc1xwsNbmKufjUpC7yzY
WK3xlICp3ly3exmcToZVWLK5Fmjgnh+oLG7jGEXgwQlQlpRcgUxQsdO0ikzdz8J6zYhNPeWHutYn
tLTt6QQg1KId4BIHKQiWVleBBCRxfJV4tWjl73yN8WUp1EIWgK0I0pItP0fE6mJA/bIbe8cTTxoe
WK6CjRCfGlffBEZlS+Oznh4V8dGXfwvd3e29ULhivDL/VHksQz93fubULitjJRBlp0hhaCXp6wX+
8fryLZy5MxPTNL97Cpp1MeWtR9kxk4qew4MgP183sHBfnxmYxXGlqsSN5jMGKaR0pOz95q6jLzoM
3xp5JTRYHIsiwcvNNcbzbOaiYNCTlZDKoGPo/+nu9zVc4srn5VkCqY+s0RzSmM/buRzaY7yWflnY
0jS58naY/B/PiFlgH7QqZSz6xx2rBDpcDI30WoASuo86SVtpsJCmb83chYGSMzE8/B1whM1sDVmV
jlImjkD6LVsK3lTlwygEez/7rPo/zXGqmRVHE2CbupJCWXC/Z4bl8w0XapHi9VozOmXofQJWvPOV
L27n1HKFuNyxiVeeEUvuCXu0L7AxQITPO/FyAXKoIq5GJ5e9H3ok/sgRw6CSRenB9+wgTA80a/83
usUHpQXvcn3zL2yZSSGFjBGdRGj1zHZkY+WamTRgMGW6ZaA/W7lbVj4/pwtr0ygYfJnPkzUgJb2r
zd//8PsJ+XlvgsjlsXm+WF4VVKHZNYOTeGjG9iIRt2euEclMH5lvRRom/r8RZXau6lYMRasrAKq6
GADI/DGNtFey9j97n3KHKL4J1hjaqdkfro9u6bxBGEMeT2eNLhg8ypLigeSGQOmrrzoxdn2gmHrd
xMLtP3HS/K+JaQXfuVe10vW+rZLRCYyt+r2U4Fk/VtrKHl/cBjTi4zggfCLKPDdSSYmsVCNGlHGr
DYiKr8zT8iD+fn92ZN1BEHMN3iKny/etdfCkfQej+1rWbnk1/lpRZqOozaFJW6woxU5U7OCrsjaO
RQt/AthJeucis5rpA73i/p/3PvD12PS/xXL1JJXa7vqir9iZ82KZvl+pYzEMjsY7roe8z6OObWt+
5fyLHd5sQK2NS2IVN63A9zXA8bXsMQU4XTkAVK6bWNxa5l8Ts+jV8koDWlFMeCCdqiiztTVptsXN
RdhIQ71sEcHONq8A8CGrQp0kDOFj2slgdvQtKtudXP7DWHDEpFJlFAxxaOcbLKInehgEleIJ6VOg
dyufX1r195+fvStiHq1WAqwVvL2xlX+1AHLVf/AmE8kVs0R4QxHifATQ0CrBEGai4xfbIN94d0BQ
9LV3+dKST6UBEpkIVNP/em7EaIUxzCrqZOYIRkmsczs0tdfr22pp0cm80XlJOpZ0w2yuzNh1A0/y
RMc0up0VlsfQzezAknZmuL9uaWk03PxE8eStLJ5H56MBPUsCQhgoaZVme5DQrNp65BtX6GSXrMC2
Qjuvgbzshd6aiBS1LgREU121F3YAkK4PYmm6WAtJo6Oa2uuc6UFPAEe4ozY6gwJw1Cs2sWHsmuyo
1yth4dIeJimDkCjPSJNK0/lsyVWqqajm9A4lfbuNvqcgfNJk5cmxYmTuHsEfV0qTT0Yy+JKLL61K
UmQtXbFohGfT1I2FfO18hxGrpy2hSs+KlJtE+I0tu1hrW1tcdgI8Eq+kXi/armTydSGder1jAhK+
r8ZcPrhe8/v64k9nYR4esRr/a2S2g93CcJtS56GbRKQei7cU0EGuvLEyVvYvpqifQmBJ/eziAdKp
bWKNBrD/sB9QPRPLB0uQnttsfETi9LUEA319aIvzZ9ExBsMPPGRzV5PHpVpGhUpnlJbbpsTDUFlx
yosn56+FOTNwRBawohl/cCzjEArbESofgIFrAZi0uNvI7U2krcTac3ZuF5nvvFaZuNQf4FU2Hzt9
sOO4+uKVcf3gNgVIGgomZI4T86vQIEOfAIGwk743D43V0F7TbkMjaVYCt6W3FhRbEx6B3AyMDOfH
uUU9LxIaygJ5Uv5IpOBRyxt/Ixh1sKkph9kWwheHIk1uf4dDi/fX7GzHDl7egbLxB6fUug2wxN1q
194frt35odCmNkv2DSW9P6++d3G1YQWN5dNnw8jcjownQLV0MJM9wbb+IA5S9YBYhPUE8p1WiwB8
TJ8KyS5MIprjUXQ8eHJWbIRGDd+u7+iljTB1yVJVn97x80KMNkJwiRgBJ6h78L82xVb0d/9gAWYH
SErg1CbTd76mgU9LWwCrjCMBQo3MEqDva1atoVmWzg3CoRp5L5r56HU+t1KYIMlbCx8d99I2Het7
kr1VTb/FjaIUU3qcXMdfQ7O94plpWrchhtwB4IaYbcFGnfqkh1DGUr9cn7ql4zARHZOjJD0Erf/5
oLrAG/HXlBRTQXiUO9SPLOEAN9xzIVE3irvwiygG367bXJrIaZ1oY6Uz4SJt7hWt75olLZGxe8pU
+ElFG1ZydNSvm1lqPiZs+V8780tVtIZQLgeitgjR0oxGpApEmoWWshh9NuIHJSPDwoEP79tYvMvr
Nc7hpal9b34WxSdD4bqA6EYH1Go1bMrxS1bdS9o2kW3RWIkflm4N7kMmk7ud3tbZ3gyivgj0Ruah
WMI9kqu1zcsxWJnQxQFRiYO1HqAPeKXzvWKGgZFZHuvG26s9KIIwflAKz924Sk36KIqNXah20acq
8ddYQxYtE7gQ6ln8Yx7kKzFddqrGVJbVsZTrTUndYJRfAklFadeRjJXQdSG8INI3qG9SDpueFecD
LSeiqMYF86UJzzzuk2Gflw/Mq34z+YY5CRETidGPPBHrzE6fWut9BV+C6ND1sBnLn7RB1P7n68dg
YWvQZs22gEoAzMBcgasSpSEaQCI72fjijnutu/uH79P/PoX6vCTnLM555iVS2xeSUyEFMtiFaf/f
vj95k3fXmliOXtooseTIVriJpN5GM+EfLMDYiBskzOeGmlkg/5HEgyI6oh/ZiMffKi8zOXQTfjiY
MZDim4om5wZys+qSRDEkx3wcQsUW6Hy6PoLpA7Orn606fZq7f5KyPTdQi21cuWorO2ocGdvGSu7c
UKNbt3lQeu1YanW0KTtrpBcy+nrd8oIvh/cIVNlUYaNkPRsaKsRiKkzwyJFWhG6jfxasXZt+/Bcj
4MpQVabiNC+CKpErhUbvi04sNuisDMNd44ruxrfGV11JVgLExRFB+ow+B8fy4pWkdpYsiCDLnKbS
P0Ll/mnqJLSFJDwN5hrTwoJfowj+19b093d7W6jobJX7iDd/+y2Ov0nlM8I54ERgrEjgOrs+iwtx
GFKDJKxhJeLenTPlKEZqGqUB0rQtgNzIsg1Hud36N4pP/dnslOZAs0IYN0nIn49JpjfEcEeKC6lS
byyLxvLbU7skFRDwBQ4y+bPZZi89lV54iMCdqVdAewj7NXWaJY/53sDM4yj6CKygVkZHLfZ6d1//
un0deNjhaZgiA76w8wnqy86oB5eSVvg2iPem4rhr2i+LA4AVUGIPU4KeJ78to/PRNaOeZCY/89TW
4jW9rMsLEjIXFK0nwmL+Pff5kuzGIZRCxkkLaBXw7j3ra0Art+L32/5mbjtARhiDuVeFb+fCO2cp
vZJSMOinTLoPHgL35t10/vnZEQw6WDbGlM+nH0xauddipoVy+cRUT5YNBBrFtvnlYuWDTtd3rZ1o
7/FL+CPGU+N5dFbfSdpdLotbvf4pTb3TwoNEY6nUv9y6287tz8ZnDUNG+1ynnQTrtaC3uQzum0S6
2bVgBMTNVNcDvzQHNLdWlxZjxCCl4GPR0J6Z2JHxfH0gf6Be55fchKqkNws8FpHGHAqWjYAtQkLg
E7n5Yl+2id6B61O0T34ThF+YZdpfs+SjNVT15yaXFQLRPPBtIZbczRjnNOLXVvXQy0b5BLCW6uPo
hsGXRmjMQ632zYMa+J5Tp01yN4ZectC8MjrkChA3cQBxQKO4XB8JRaphq6VDf98TOx49Xvx2BR7i
DqHY+HtbBN4zlaeeWr4pfYFPXfjiDRqMiYOfO60PZWZTjrHt6jHNCt4Y2Sma32gmDca2ixopPXDx
tLS3jflTSK8jUGZVee1D61Od1b+DTpBtwRdjOubGoB735MH8u3IYvLcMRuiHcjCbO9RQA7BObaH/
7sGS/YrlQdheX4nLi2TKMYg4eTJ88P/O7nwjpdtKTDRWuzjFdI3SzH0zISSH/p2J+dNNqdwy9XNM
WPsmol1qf30ES/6LfMQkdobc9kVAkWXMZN94+kkUu30gHMfiV57Uturee3QhXrd16Yynofy1NTuA
fVGrsVdia2jNgwdtky6vvMsWLICQgHqNPBtB4LxcJGVeqhTc/Cep3ec7bY1I6zIgIirGy08mCB/m
rJCGl5Mu9CRkU/pPDU+gQptQPkd1LYuzNAz4V4lgoaCcmBXP78UqDLxCkFrzFIjf2ofU/Hp9HZaG
wTjoPiZSvpT6JL0v5L5n6ScJvtfn3hyh74Cy/WWMle5Ja8V4hWtKlvm95/4KvSMuR6CcoOvBW5yP
x20arx3jMgUlVRTPXT7cSSYd0rsyiEbYi0wR9qb0zRTzaNeNUfVk1HAohWnq224NTZkYkC6ozMr6
lOGizJ2px8V+KNWUyTeNjZLL0XcUF+TnifpgkwlZ83J9wi6P+eTRockChTBVWWa/34uluhWSMTlB
GiBO3PKVYpc3F1cQ4cOpk08gWgRycD5HPrG2SkNneDLEYjMClKv0HjaJ7fWRXO6syQq5GOKhhXAl
Lf1MDhsjPAntg2T5m2683SVigZCUwh0tCBcdPb7nDb0qptFJSURbM2j8Fxu763/fPg5Fg2oRbOv0
ppxHjtmgUbzL4tMQbLLnYY13eVrQ2YblgPz9/DSN714joVR3fqfxeVd7G4OdUH+ATOO5qA9hfZCK
m92iinwsER1ei8TVfOWpphiD2LO75DR+NGjuhojt1tmCw9Yg30zZFqL6eWMaVJtGaNZZdcplFL8O
WXa8/v3JH51PF9/nCWIBRQSiOz8fgSr6gaWE1UmSq/CxFU3/RRRa/z7S9PKD6rbdnSKIht373Vr/
2OV+nixP5XodAYELzkFfzeUqrovqVP9sYzt8vT6uta/P/LA4RLBzhGV1KsJgo9d37T/kQyiF0GdC
+IAIJ/8832hWFMNhgcs79fAVDHaorMWjS0PAZbEqZAuZqdlBUTxJTSWVpR/KJ8H9ICqrKzC9YmeL
j/aTRn4ARV+28WwIUiPDuWB68qnG1s5LO23jlrAxbcQ4MayjNzbBC++8bEP/rrrJBV4ZG6tuC17d
Lsqn+AZN+J65FpqJoltuONmv7BgJEVmvFWkb0Zu9QB31OWplc+tnvrkvrFiADGKIt1Qcwk2vyJ+8
rtaeTFcTjqGfgtyDq3187S190G0pk71jRV9IDpOcAZViFo4PnVx0r0nNHd7pQQe0pBIMYVOV4rBN
y9y4+WU1OV0dr84taFwQpMqcBTRDfPnky9tCgTv+Zg9y/v3p/n3nroIy76pKn5Zg+JSoX1Tt+/Vz
cBkknn9/tonqVgrTRBWkUxcHotOVdfUogZiAdFFsFZrVfTl4gli8uNltsaEQbOMWQYXnop9WLHy5
GeqhcJrxzghfzGLlyr08G+ffn01bYZaNmzd8v6VdV8J99Ct+cQFeigWONTHMlG2aZwcq3+u7HgZu
4M0fY9AZWg9xHjQOMYxvwmPhxyhAvg1psr2+XpcBnjU1M/LaBlUKene+XnAgDnnn+05mds9a3H3k
kXTytGhrWflKgeAyNDo3Nc3xu60ntZ4eCXXoO4WhbHTvu6/sDRgdro/ncqGYu0lIcALqyCRazo0Y
wyh6XTW6pyqFsiQ+Zql18wk6tzDN6LthCG5PUwT12VPbOO2wC83P/7cRzKK7uoxCP9b5vvgrQepz
TVtqbYJmF9Ug6kmdlnw+dV9qb6OutSktbaj3CzALgHX42MTElNxTpz9U8UCWwN1E4XOsxivb6dLT
sA6830AAQAQOxux8HVIXIjnZdF3EIh8F666Twq3ZSGTrT6661uu1aIsdBZRJMWmcnx3/QOnFtC1V
gUH5j5bf2lX+nNeob2XSTl67AhZnED1xsgQTVmcu2JcXsWjlsSacsrDf5WGyy1X3i58JPzuvOFzf
a4um6JIyqWbDlz+PKQLE7FJCMveU0I+ieB/kaoCh6UMcKCuHZs3Q9Pd3h6bTgsBTRgzJ8X0gI19W
32WwyfbGyvtxycdQk4c6X6WTiPbOczvUcDvVajv3NAr+XZ6EjySSjtXgrdzSC10PwD/f2ZltiK4B
kehS7jwZvfXiR8H3LgBB0cjWTknGRyGQNxnxQ1Yp+1oUD7WSfL2+cEsbcupu40HD6l3cd54mxCkV
X/eELLad5p0t5PRbCq8xBMVrelXmZdjGYN8Zmw020/s6kwfdPXkpEVYMK/A2j42fMPE294rbBoci
r/WNUgTiRlAkGNag7oVrs5zcFzvKltuaOhdvqJ0xyNnPwDe+CJA/ma6+F4ux+uDqcmJbQyx/0KQ6
3pauAhtqLGh2KxoJEyla4BzgkNPG2tommkr/Q556H/Uocu/yqrQeEjgCNxZ8Wjb1NmuTRpV7LEW3
sSHSdJ98uoo37iBZD5aXfM+jvnwYm7rejvUYHroeRtCoj7q7IlWzJ4i8qp2bwhprJrr7WEbx774J
kN1rmsTWuqTciKHePgl1lW9KKsR2JVsulAlVfSc3Fi9+f68OMCLGD+FotRTbBmWTuTSCe3rowZbs
JceoDb4OQu1veXrzg/XxhwFvGcSt8DK5wCURsFYtu606/6COSS7Bk9j9ht7rRr22qc1ueg3DMS8B
nLsoo+cwtXoWVEbIx9iK9pyqzvUtenHR8H0QP5MEEkwTvF3Oj2KSjX46RlbkqAey22O0EvFdeJTp
8wqpA1A4pNHn+dS88gur9+QYbNh3FVnsvQVdm/tyfQyX53yyMjUXa9AJXUJE4qhz5WLAyoBmXvmp
D7d6+BB7W7jXBEGyJ7bSQdjUSrfiLxcnDxgFNnmIwQJ0PnkIL0la1I3Y5Xi8dDc3yDIs0FJ0EROS
kRmZrY0bp3oP1UPshJ7Th/sg+HF93hZ+Pt4RxgUWnt86h2gMnlZDBRgEjtt8VN+KYqX1a+3zs9mJ
oiHtQovPQ8AWqsHW75vt9QFc3CMUe98NYJ4GyZK0lroY7QjdVe95633qO9hUoZtbCVcX7ZDmRrOC
ZkPW5HydZQUW+hQVDkesym1l/qrbD0F+9w9jeWdjukve3b1J2BrpCHObU/elrbaprQP5j9qVm3dx
TSadZJ4voFfN2SWRlzyOJVR3nQL+2E54EdcyRxcHnr3KNYQwEQpCdNDOhlE0YhqGCMuc2tZWx+f9
ppVXIHYLiwGMFwj2pE50qXWnuFwjTY0bNgWna7/l+a+k+XR9LRZm6czE9Pd3ayGYkQwp8Cic4hj+
VRj1Vp6Ra9+fHWx10BMkYvm+8Kl/yG736ITZIEXxh+h2zF1uHarCoFiucBIDv6Ft1XgUzHJlgqSL
ZaYgOeET0NyhG/yid390Kzmu4ZZ01B6lBGp16Z5rxr03wdjuR6/zv3MVxrZZ1/kmS8Jhn4pyeSD3
Fm40KQ/+E/Na2ioB/HfaiKOwhcJaUy+5CL5mP3H2hFLaVE7LKvac1ir+K8Kq3hXN8GwI0uNYlBso
t1ZeOouL+m5K5k8qETY4KQo8xwj8nWr6m6D77/q2XByRRuskLDygjudISDmHozf3BeGk618GS9zU
yYMmedsx/2j1K5Hr4mBILxOJTSDBi05QGJMSyCA9xw2H1zhRPxVCt78+msVz/NfEHExDE6iiNbrk
OZr/wUo/C/omDv5lwt6ZmN1A8DCUYZeJbAEzQnTlZ4M6pgGbbPA1UNeQzYvD4XoA88hzl3riuc8w
ah3gVl150JGGGym9l4fftfv7+pQtboB3NmZ+KS/cVFOyhlJ+L2yTobWl7kdW5nbVPqDpsRLcLA6I
m4LmegSZL4Ib2YgDYgaOuDBoW0/+1iXyvhDdf7AiQX9n6RP+hWDkfNpg9aFHIuLNbkrCwevvtOgA
RPdwfd6WhvLeyGxtRngU1MkvnkoYmeC3+FEF/Xex92+/wjkqf8cyWx4BzY0cqizhlJuvQwQo9Sn5
hyhhOo0UGOD9IKCeOZmW7Jyc94ZwavM23AxCc5R6+EOBE6ysy5IDAOMG7FHjEuGpfr4u6tS1b6gl
vubQa59TaeUSX7o/6GgEac1NdSm6mXewjQcNrqwdrCe0z46I1t7T3b4VO3XzD4tvTLuYh/hEQTQb
CdmbvnV17kPpTfd/usYRQtx/MAFEmIcajTe8wc9N+EI2ALSFxVyNDm6wVWVkKHb/YIKmqYlHU540
mc9NFIWk9n6pCKcqD324mcv+oEOofqApeC05O12MZ/UfYmoDVg1eHCS2KGGfm4rNvpPrbJBOUjN8
iqxEs5vM+zqmwSc89q9yJLHWm1KysuEWrRo0LVHzo+44z6dBBS6OWlRLJ3qWdp54CNPe1orPobsr
xocR9PL1+VxwpVRwYHoxoQZid8yWTDNdT2gzSzy52W8PBe8ycG2Q8bZiPBTw1F83Np3Kixm1JJwp
++8SSeyKw4AGRCqdorRzHwyFNN4QtPG+lIoQdFy4G1Jj4sHXA1sNkUq6bn3B+8mkoEiIMq88kWdH
uY/9sou8UDq1Ur0R5a9l+dH1hZUhXlZGppcYbYR/ahQ0d882qBfmvgW/gnQy5Wd/lO2mu5cz0fba
fWhsPRcdkqMV/bg+sj+7fjaxE/gfZk7awsgAzIZWuyTV4rjQTmoWFbveyHRbUAR/FxS1eEzEStkC
CHyNxqQE41GO1aGt63QzjnX1yyzNfqsHmfRkIdpuW7nR2JEIKYRc+uVbq1T1pxQFKYjyh+ixK2rP
5paSP8oFRPKSR2QtDgkbteiD53LQ3/qhSI690csbUWzaPemwZGPkQ4veWRxkO70U/b0woiNRFYMC
0NuCmanHlZzcUUBLqqTsWUi59HJ9ghbc7Nn8TH9/95DxakWEnADwYigp20qC72WjJ4Qn1u0+lsck
nHlTLomX5ew0xY1qZX0Jjkozj6iYZLwG1nBtC0M5MzEL53NC4iTOMEFCR0Esq7/3h7s1BqhFIxyS
qUoJ1nMeYYcjUlBdAE7LjD6p0jEsNlnE1lgr7y74A1Cef83MAoW68MdGpLHvFKOGRrZUUn4hu9QX
pzyH+Kl4M7OVVMxlvxhArfcWZwcllgUhqzKY/t3YQqXS3BihtNPcYFdbme0mD/KwV8hRy9KPPtk1
+u2BEe0G/Ic+84Xu7L4AaCcLsXkqJkL+Qn9wg+qlM9dAPks+SAWoC/oCUMzUQX++3f1ygGFdyM1T
VIB3RrOFpjjB5x4RMlv3v8vRfapqdvIPDvbMrHxuNonGEFGS0jwZ2UtbHkJ/Y/m3RxhnJmZ3cjAG
QtCMhXlKvOw/ZYh+tH2w65O1R8zS/n8/gbON2SRVZkgeE6j0X7L4WEzJcvHQKbvrbmnabTO3Te6G
G52lgpBhHsUagQyr9iAbJ+jeINf62AYvsblGkro0FgUIL92m0ORcvJZF3Ljh975xUltllw4oRozy
Jk++V8HKaP60mc2HgzgwzD9kCC9x8FqmNGkoesapq5J634dAGPNxbF+VxPJ3gx6UXw01EPauBAC3
7oNur7mudwwR6jkMdBR6NgPw964gKPddkBZ3tPznm0ZB7STX/Oge+YL0XkeDjYSdKm9GWRneND2b
uEBydAxqXEfTV/o+LEwtpBrTpR5a8GH5sW5H/VeIUsxDr8Um4i9atK/Q+nF41mnbqnHND34ggPk2
g3IfZkb/JI1hcDdYiEL0VRM81QgTkblBEDKvdOExLJubCZOmDO6ELWSRwBtdRA2Gr3qxqwSOpo1E
Cb+jutjTLlBSuLm+5RZ2A7sA0aAptp1gFOdnVC4NFmnEkCL9SOP7LPivbLdGfXN7CuOZojyUAegW
4N18bkZsSi9RRylwOnnYurBzZkm2EmktjkQmmqN+TxvMvMo9SnEp6tHgOwHlNfo286MZpq+KIRyF
fI0Od+GgMpy/tmbDkQcELcoEW3ErWwhS0hGbDwLaeBp6rdcXaCH+J377e4hmC6SOpTAKAscVHJda
HtTqQ6mDrKru8/G5S/bXjS3MITS/QKWhFFhous0i1C2I8PRTG0JEkxyT7Dtb3e6kj9ftTP7ywjNA
WDD191DnnheILBRZw7BS9dOIupcvfaOSt7IbliyofBtkLsw2F7sh0ZowHBrPPPmbEhiatfpQWtgC
E9YbUkcoJWB5mP7+LoRM3AZsCCC9U4E8a7QNo6O4JrK+tBrvTUx/f2dCsRCJUCcTlfSMJKUhbtzw
g/f19qWAUh9yA9oSLxMaWhwOSJeJxqnUPgquE65s36V1gDdhQrrw34sIuJMDLjuEYE6FQqwRPXlI
TF4fwMKLdSJ7nUibaei9qKy0JVKBIGzck2m2m7xtf+JQ77LKtBWfB0WZ1ytnZM3e7EDWbSI2FQpc
JyFunpRSPaRec/RkivGQ32R1vVKZWtpnsPJBnEBzOp2DM1cTimGl9aiRnDTr1Am/2uZD3/5DEPXe
xCy68dEZNxIRE7X1qEgf4/pjZt6KQJwaIgB7THlzfPO8/IVaq6lbReCegr74FgpUI016iK5vhKXi
C8TMokhDyTRX87KnoenVmOoWNTY6PWzY333pSKkQeaQwDdFOy+6rmK0RhAeXDqx8sO50od41hvsl
jtXD9R+ztO9NahJ/8rd0qM0Skl2qiC2wfUARvgTqNoy/VKhGXbextDVMmltU0Oic3z/dKO/8g1CX
haemMjtRQzE2Q/WgaFQUNiEt/wdDdEaTxAWsw1v23BH5dZ+bqGGxQYzksYG9VoriJ2QzV04WzWQL
94L5ztDsoWKoouT9wT9arRI8FNAt7WUziA9x534hvzvuRRAloVAqj4h8FPtxUNy7umnz3ehq+j71
q3JnagUUqlJb2E2O/iO9//8pgGYO8VB49+loNNvaBbAjyEh10xqh7rqkzw7weUIv35QCtnLdetO6
zHDi1Eq2fpWBuCGgPsSGGOzyAUGBso6R3JQDlD0LKQUvA4ontdr2IQ764M6qITu3SxPMheFm+hZU
Z7lpg0Hbp3mW3teeYu3VYER1sOjRSGpQ4hX6GKoSS9cPUYaD9MKqO4p+aNhUlMdXczCIXNHcOfRl
oB1Die5GpPMMKKZr8aNqkPEeKSXqVYT6hTg8ia4n3yna+Jrw/3qqWivdjcY4HqpEfTP0+McYqcZe
7gX9wYvDD6qYIAcWtTuhUJJTkJrFoev6eINmdmr3uSLa9ehR2B9C4cEb42ETm55qmw2C62JB8J3T
6rYp89Dd6sbIH0hr79BAQJBY9rNXLfXLbQPF7rbRs/hQNpm6ETK6Jen4rJ+EQNEPKkxQu8YUvSOo
4X4blBq0G23+YkUm6PiRjb8jiZIghlc3EE67BQiqKifD7wXeoxHlwRbZ+dHuaQWyY2X8VQzG/5B2
Xbtx61r0iwSol1dJ01xi2U5zXoSTpi5SElW//i7mAiczNDGEfQLEj9pDcnNz17U2PPqGvpuJ2T0E
Zs/CtkL8gF7M8cPUEn1nL+ipXznpmtnY0+0wF0bUuOOEH5l+A8yY+SktJ+Mm6L05iNZKm/5hbQYc
lxYEgLFTp58CVmEoC877vgnG3800LSFosZrfYFL5x5z79n6rEb+woC2exlUrw2EEUgLaPb2I2KCP
MT27+goGtty4mdPnpfWDJNcAu785LMVvXb1bUAWNcQbQySgL0O8Vk3Fz7qq2aO6bXN+iaaRBuA6U
xWbb0E+56XXJ5oMrj6tSe1pwa0J9XkCg3BSIUowSxKHgg0LDFqhz9nqhO7HeVy92zX57fd988MfR
ilCUMH/bXebv7SbLDpgSm++CEmCwY2/TPXhgaVwzQHDXtjc81B0rcYsyum+7Ybop2hqwmOiHa3cu
qAXAWozrMICm6wYFMyx0aQrwZ9e/5j4dD9OcF49aCTT2dhiyT6Y7GxyUZ0LtNsMsxMkj1XpoaN+F
GOvIb4xSC46mDl5Jb8vzU5Ma/oEMxhITY552He1t9OgOmPht5/xUWAM9TNvvCeyJOfR2QIkttmyQ
PV+3iRIDD0ByF+8MinNIzQs20du8tDe3oUx6e4eWEVvhN0ls+8XnBUuojxilwJRIiYAp3Qd2+aH0
9RNAJBXvssTgXogxLy17mk8DmzNWJgOIq9NvFNDXdJ+mCh9TJUXwYQrAbBtB2pXJpt049KTZH8mw
c1Uo06otE9wYw849inHvMgEXYUg7NBrYd0OgeKNkGUPsGG8MAzYRsnfCuRNMKzLAL5TJSg1An2ut
/9MskEGrnW29HwlSsLgwVbYPGrsBpXOjx/YSlHGTVaruK7kG/v0lgooEPdEykuOXeGlsrTtNVyxV
9X1BN1ieo2HJ08vEBEtpvPbx9Qsk8aM56Bnm+hEGIkkuHNc8V5pZzjiuZXhsqntzfEqrxCpOmK5S
uC/ShZxJ4opz5ifZgHgftm4qE1v7heaArf3n+kpU3+fqf/b9vtHcLetxiYK+BRCdbVdRBYN5XYgk
N87hIdFkh6oOgk7htNdJG9MB80lJU+P5WqJc+76N6Y4PDQzZFI7Nz0EFGis5Id4BiYlixE8YfRN8
WH2evNklBIhtLijAGwoezqHNAb+l/yYpuwMz6s/ra+QbJaYF+DAEwF0tXC0ROGPJRqvP+iF96Jbg
aHVeDZLi4Uj6FI6PqcoXSU4N3jk4EtGBzrdUMEpktXxiBugLz7MYDw9VDQxJv48KKnqIgeiMwPRS
K8a+NNuywChJY4878AU/Dph/UjxCEpMHCnseFvIR91cjiV4L5MNgKNyHqgZ+/6EtAQB1un4mKhGC
cmPGotKcFSJGsvdbE7i7GEl881gPkp3AysRIArQMyS6+l2c3qIafbFh5gRsUUvemLxUxtOQoOGcr
ktBIbHHoqsvPTyZivbVycHf8yI3dN89U4dejOwYDPSa6+QFSdPl5TTfA0O1veHhAHjJ7KJquH68f
gmwBCLw4Ii2StK/gm8F5krv5ivTpkAEIL/JHhXFRfV+wkItB2QDDUyTel9LeL5pChySGBP3BSGND
UcHoKWZ/adaDwq9ADy8FS3oRfK6W7yUwuxkIoj324x1bdSaLL/VMleDPO22wDUWy7Ff7Wdefrn9e
uhQUT/D4I/X3qv9n8TXQKKykTKbae8QICP4COnOP7Fbcqky+SpagtkVruXRGiJZYTZMD96b8uk06
GvaYW0dm1TohLVXYoJLbzjFY4NjwfMKrpiBNXzOLrWWZ5G1x0NO7tSA3RfpyfQ9l2sbzdZyjFhDu
IoNM6lmrPsEpSuzgg9OA411x3fm+CM8I4A8xHIKnCx3RYh7IDAoL8+V4KtMes/iIIZn+w0jnXRq8
vVvrQpBw8f2p8P2a4uJbxk/f/9pqdpj2Hx2i6KCV6MGFGOGlatreaIsWjlixfSMY4qGDF6L4EDrZ
42AqfBmJAlzIEq6P5tO8qgyzTEaaWOlhokkxH64fv1QEOkH/TCPyYbfLG2rnObNNiuOviq/M3oF3
3tW/XBch1QB0aXG0OBBpiwVvZ23cFtEAbmkFlMcwb8r8Y26V+VM3FDom06muSKHKwgIwQXImPTgv
7qtygFaXGXPyKQc2vR8H8JIKsv3yB+3GbEns5Plvc9B3C0ohYeoBLjHVf1W2CtdMsrEXv0GwFy1D
pQiAhXkyGZMb9a2/G4r2ERH8O2LfC0FcYc9sLJD+Sj8lOuZLfPeuZvCetsHXdtfPUGIlAEmOCSKO
UQzcPEHr26Fu2MbsPOnHaIjQmvHfPi8ouueuS5alLsqFfmzgSf3+js/Dk0FlAnoICJrLLTKCsdfN
rM+TZhlmTNYVd3MWqFh2JWoegFPxXyHCGsa274x5HvNE7xLL+id3rYNpNpFhPl9fjFSxEAXwGhFP
aglySL42zsDlBN5pZQekVpCtUfVYyM4bXZU4afTjIdcsCPEKsBOzrsKgj/UbpftMV4zcyRaBBEkA
EfCYbbGjegYL1VCXPg683ZE6DsiuVtVqpUs4EyEcet42W81AqJME3S7LYi9++zGgLwT4jrATrzFR
kYkzabbCS6bge20cI1zZriGKXA0PS4THE8iFf4UI1pno9VjOLjwAhOXOkOjFjabdafRY1f+M3Xc2
KTqw5KfyVxz/OWemhFXdkJUZxBH9Y5qDWMs4OJYiySU/ln9liP5GS5am0lFwTmr3VHkHFRCUYsfE
Xo1G21of9I7YMceIV205rsVy7PRx59fj/WA3T/1s75EuVxgwfhBXDkqs/tAOvc7DUkGs9i2zxrBM
k8BMynY+gGo+RAfvf1I+U9DtYF5HVwdwdZKtAFbStjwEJFGKAcZR4b0pNMIU7MA8pgveTwhyyc80
f3R9ZMRVeCUyw3mm5GIXv5eZRt8bOZK32a4ojh29DzrAWO+vb5lU79DywmvfQKUSG4zLrChcb0Gs
oDXFIa3KmL1jpg0I0H8lCC++oVnI/qPJKvEIDecXjHGE/20Jwkvvrj1IuzUoGase2uOkIqGVnjWw
DlCu5Z1OjnDWvdci9wzKoGS27bBYHrv1S5u+3XvmKNn/yuC/4czCZHXTsMVPi8QISNROvzbn4zDu
9Q2D0L+vbxbfjFc38kyScBqWN2TAUsvgp887tvUhBQiAaUxRiTLNkG/v0q6/6xKOJiiZa2UD9k7z
jq4RLioYW/5rr61GeAjQ3evUhuYjkDbuyvS7X34mlQ82pB/XN00qhuOw49VBK6wr2JVuHP3O2wAh
bDZBMufklgAqq9O2qKxsRWwjPR9QefDxczTBinkaMjVrzcagSPq52VD/N9ndxFAst6uR3k59hpIZ
RrsUZlpqBDBFbgKqAGGBmAasCLNLHeXzxM83hrBNm0O7VUW8UiGIpTnKdwBAUEEXlhrz8EhwFYCv
/l6mLRJ0CndWelHPBAjKgLFj4pa9WSRF5h2Jj07iwH128mx3XRnk68AYF+gbefAmKENR1z3gTmBu
ynmvo8DZnv7b90V7U2w2WVO8LdXnDtVEFU6M9Of7GEPivLugkxBy9EMOSqEe7A7JWn2x2QHu2Tt+
/tn3hXzDgqJjxTSEtUATzaZHrOO/fV/YfnMZqOvnXZn4cxw0O1XIJb3qHIgVmEfoeBfHwTZn8ggQ
e5Dl3X6aYOhcAH7au1/aTVfsk1Rb4egjmADXMYzKpckPBiujcKDxLBou2KVQAK+MyJnn+Pp2ydaD
DhFOVYwHDLhnl2LouMxp1czIygLMEjmmBhgxmxOPg6l4hV8Ta+FegywCmRlgoqMzU5BklRS0vQu3
XPl0yNP2ozZgVmrSyiZMDfQ+kA48GSDPavPDXG9ggwApR+PdV+lyIJ198PKv11cuU3SA1fHWZOSk
YRcuV56B2iprfVTU1vn4wubjf/u6oOZW2/XTlOJJYF+tNbZUI1ky7Tj/8YKW26tG+6xakbXL9+0Q
r+2DxV6ur0CmGShsgjUKpSUwPArnBYLsZp47+BxBZYf0o3c7NtHSqzofudEVX2gMzoFEBr0lxqvO
x4roC2Me7lOaVeHofGAY4ayOM3miQQCAA1WxSXroZ+KEN6B3+2UFuluZGMUnBKAGe7q+aXxTXi3H
xbQzZ2QBySM/tzNHLchdtypSP0s23XqwxnmN83Rdw8Gabyiz4wAZySwdX8ZJpW8yvwAIYjBMuMTI
cQiCZ00H7qYBaD/cwn0zL7FFzD1A44+myZ77OdhdX6dKnGCdNrNZfNpCXI7Wajov+8rVYlR9IqdZ
H9Bn9w4rBdwRdCpbABUD5c3ltlYTLdJpK3J0kpQvnVWhf7RCvUILnbFViJLdLJSpbA97CWnirGqh
9bPDpiFPKjeeugMAqtAJdH3zFCL+jDqdKYlOgS7LPOTVaPtikM9D9mMJfl4XwTdE1EOOlxSgdxyt
pKKxZZXTOEGGatXa3VbD1zz4fP37siWgIIwUDkdpwdzF5YEsRd6AkrOokrZDfGAvt7bxRH1Vc6hs
FSiy6CDDtgEqKkK4Q8uQJfKrKnHS7232dVkP11eh+r5gRVuqldBXAHDZ/R7NQ1WvyKjLTOj57+fy
zw66BsBzajn4PtDQ0Vuo5791/YdbKYJD1Sr4WZ1JwXSmn7G8rcCP+rDeOUyxCJmFPl+EcNWzsSob
FO+wCHY3a0XYlb9qgv7O8RajKVRTReuqPRM0S1vp5JkM4pYxmquQpE/OelCmNVRShHcAjd6rkTKu
WfYQlsNLDj6MDS201ef/pmHCI+p6Y94XA1bj09/91mIMXfFKv6bP5OHS3zsiGpNW572DpK6SCvjN
bLqtglstPWnpJ1L8LPUlAqsV639YwWk09pah3UyqS6TYyj8AbmfqZ3jFxuoSPyCl0brEWQ4UaUxR
n96xkT5cbgzieWh4FlrW8toztdkk6K5yDjbaURSfl71nwN/89/OCM9gMQd+ZaNlMMC1UOvvqV1/t
UuNQ5Irjen1X0W33hw4InSIA3wgu72q+BnUzbSjrIqYObWQ4J4Wb/fo0MIqLwrADrBJAiIssTbA3
i5f7rE4whwm61K+ARur1m6VmCjmvHwBD55RcEISutFfeIVlL1Ok8wONR+jKtT711Y6qoeGUiwJoD
nAqkOpB7FKynjU7IWe+nAhyf4HgHqKVqclp2GOcCBMM522trkRYCCEhU0I/AqGrGTiIBCROgF6Dn
xQHMn/DAlIY/sS1vmuR2pZ/6+eP1OyHZILRwoGKClhREiSJuCHKzc9BpGs66HkKmtYCsrMOgVVVK
Xz8AUCgOe4+0DCA8RAAAN+vcrXLyGoXoxybdoRn7sS4eFzjqzXBjszfH75fSBMustW7v9D6kVUfn
A3iQrm+Z5EDA5I2Lh5IjwmpdeF0WM2iWLitoopV+uDz5bP6PAoSfjwkH9BsyCPDLGICCy7i7vgDJ
/b5YgGBAWm3x9I3i+y39ujg3cxOx5aZ0nt8uBbysmKNE9yBGN4WbUZQL6wJSdgn8FnqcrFOfHSt6
vC5EdhYIu4ENhT9w8ISzoCAhN4LCo4nzows+2+an65+X3A78/L+fF05inAudLIZLE1pPERmiZoz9
dIveIQR8DQC8RzrWFV9fD7yEBbVLmnjjTZ8H4Yg5zWJVOHjSlQC1x0TvLAI8kQqVeEWhgQqGJB5o
gY9VUU8vdlGOn+y5C+Lr65GdCYCbQKaCgSx0gQkH39DOccqiogmpbhNTe3NZDO0lZ1/nyn3mKjTu
VrtOha8z56YvaGjpNOxnRaVUdkPQD4vmdozPAStCuCGVUeekoTgSki3oxDyta0IwwbIpDkWyUyjw
Y49gfdED9gey+WwtjramngdMhcTWH2mbVG8/iIvPCw6JhodXG2p8PsX9oInKTElUCh0EyC1ioNFE
lCicMyBrPK9bQCUNqqT7pkO7uoNqYhxsBjtd1yipJAdAusiYclHCE+joZeNY5UYS6FxYAdbcmIpo
BmjHdTH8VC8DXt5n81cMP66z40jhhU6pBTEV/dz1CzoNg9B0HlL9VtMSS2PRvP64LlG6sP9zknKi
A3FWvxtAd55tNo5+acLFilfyoDUKOyxVsjMZwuaxCTas4TKK/ifQ22Pm/7q+CMll4dkwNPiA6Atd
y4Ie+JrbVvW8ZYlJ77btSWvHQzGSoz6rWFxlKzkXJFx9ryl9Db2agFGLigqzbIvK8ZUcB2htOBSW
iyld+BCXCjB5NcWUKYeONV90b8+sk63qh5JsloMrjyZvlHlf03kDmXxBaDppD2bwbJdAVXe/M68L
t3l3/VAke3UhR9grzGMGzThAju3OIalfOhXg3OtoBx41OGjhM4LLFbWMy71qs2JFK1SWodmiw03x
I5qZ4TAYERr9Qqt/Oz7HpTjBIqN6mFYtBWptVX3pnfsg3Q35obXj67smQQjicQJqVrybAHAJggaA
MsvWO5OTYRpA4u8xXtrsDRBRMPpp8b56wAyv2o8pXRSWR3paAGf4g5CF7knhjlbo/EF6l2YJBjub
l6X8j5/n4s8M22aOTdAFFXBOqyEqTD6rqrDQ/LQF04l9+7sAwQYMjl4FQQ+EQ8yz1bFLDlrxRc8x
erxLo+tHJL2jYJXEm8lrCmJTM7yYqqwLYHXWjf5kaEF+Ah7hcDLadxRJoQtnkszLXbM8ghlSThfi
9wC/imqq8GSkhw5D4wBtAtAZYkxkASRxdGYAqPY/9OVQUIUuyzYKISMS0D5y3q9AJ9e5J7ldAcp7
yaYXxsiusoJbaP7bfRg8yX/FCHaANbPNtokjhmvmy1TYz+v4ntuBLiUdxLdwXgHld3kQqecM/diy
IsnI7dofl8N1jZJZMhMkdgCmA9gQ9ury88NolYRYTp60HkdbNOO+DOKS3JC8OBmW4jWWnspfYSKm
vq0TGrTEQ6vqVu3yzPkCIo5wmu1f19ck0y2k1E3gTMBZ9kTrDPAAg9QexEzs5lepK267/OvYL3Td
op9IrFD5GbUwdoyW5NWNh+leeztuP4eW/ft94fEyF9Yi7kJftc2eAq8/ADQjAqKAwirKjuJcihA7
tpnjd7aOVTjk417Lv7ieQoBMsYBN65oA48DI1asykF5M00BwNTwTo9g90LjT5onpy6kMtF2ulaok
i+xYgC0DekFQuKPyxBd8ZubnNqCWl+KewF0LP4wIJa8rlWw94OLCl4EoBHo74aLojV7bBSYHkoXd
uNO9D4R2DHoEcfHzuhzZwcAockecPypiF48zbrU9mh3k+E0ZumN+NDV67zsqIFvpfnEKTuSkkKMQ
uac0AOP0S4f9onfV5IfF6Co2TC4AaDyACIDpEkFkSYBOK2osQC/rc5DY7qZSBV4scyeRoOBYX8jh
v2oU2gq/9FZ/ge3qtbic03C0H8c5j4EPoFiLXBJ8PTC1wDkWe3qywfAHn63w98BlA5bXKawAprC4
iuddJca81OHNrsEt6UFMNqPugN6nDv3dZBgO/vL5upZxbRVdFg/g0ohZgMj2qguHAkrJXDbGHdiQ
WUdn3tvGHYbM3BERPxgtFa+9hIQGzsSZPOEVIylAoAEWkSUrHOUWjSpWv8fAahsW+xo4ZnGBXj/y
jgzDhVDxyrpdXubox0ysOqJ1rFGFVsiuKjiM+fQSeHxevQQGgLksg4AHIAjuiwlcmt1t7qv4clVC
uM6c2bVJX92yBjxDsnUfJw+MoenJW1XBv+yuIo2IFmWMl/vwBC6FgAN8mSsPwSVxX9j0tNrH6+om
XUTgYegTOQYwbwiKPYKLnQQgjEpGq3gYl/U0tnMygZ3kuhjJABZSGCD95bjsCM9cYbO01ex8RtEY
MFJtCDMGXvcu3VtalWzOEq0rr+bZEZnGEEQb0ZjOsVu/Hezs8jcIL6trFk5JnC5PtGDv67frpCrw
yl6i80UKdym3nSLoLSxymm9L8qLZ7d7b3Bj8IaGtK1Rcphgg9USwAf2GiyiEhONCPTqnHtx0dtyq
k3e6fmAyvQBMI0guASvzuqWNv7Y+cltZ0hrN47y495o5Pw6YmLguRroKRALAxwIXuCHC9HUb3HID
TYeghliHfVVq3m+zdwpVpCkzqkAwQ2yGvO/rfDzoRhbgGsCX7m24bMQ4tPQU1HmYAXwsd+bYIc+j
o/KzZG/GuVBBGzRmNsxkRp74HNWqzdH+99LlaZTrKl2QHRYyXXyBMBNoML40EkOTtoAaQWPP7JP7
XEPJLCBFVATjj7ef1pmcQKhUY85+G60Jg2bZbMfZYsS5CpVB+hwFAE1AKt0AlJlYOXEMbUnNYcuT
RXdv6Uaf08Z/aEct1KcswfD+x3To0CvqJlU1xlrZ7a6vULqTyHzDecGlQtPe5U7q/rSmepXyM8s/
oPaYTGl2SH3rPQ8UYDQ93oWIAotoDjGYvKAHds4Ti64oc/1e2C+PqhKTksVAq4FHgJ4vlMzFt4OU
2WSbfY3RChPkoo522ob5oFWLwlRI9BxiXBfcC3BOgNVxuWcZwKkay8SeFYuHYvYCYB83yrTHbPz5
5sMB0AnQe8BcZ/PS/KWgieZzQRj4zMy+PGWTdWCGE5mDq6iySGwSnG70AAAbhLMXC2IawwbcAuAu
Es0/ZvlBVZqXnsrfz4tofWa+lMxcEX6Bgjz0VgaoxR+TqeJbV0kRnocW/a1ZUYHFbnAGeCZBqCEB
trYqH0iWmQR2PhBEwUeBVglxlFvrAXW2IOualOOXQKv33ZRGtU3j0tnCCbCHRvVsmF1oF4/XdUHy
1F7IFfyWjASz4zAckoNpOrCxAxruU0pO7QakuVz1fMg0wsLiAIoATX8VYa7TsmndNGsPKPd8q5s2
Gor509vXgwZXjFnhL6aphUs0Mnc2XRvcagb72o/9TkfDW/AdfeWxVismbSX3FdzvODFkYUBKJN7X
zusJesO7DPyM8PJ9kHGlu23EmN32jhIyN6Iumj4x5I8hu8sLa2c2cvEEqYxmHXbVZhxHNNMEnbO7
vnd/8tBCzHQhR3hpW5eNlGQWuk5X7T7VnKjrm/2iD4eiewL2y8Ey6shOx2jClBfKTsfBp9FCVGMA
3C5c+xWC3WAleK6A04fXkVmhzUjUVKiYL7fV9iVI57DSAQW1PV1fOl/ZFZli71g5GA1aruDYeO6A
TMGHzC+jZWT3Y28eHDInLlMkCiVXwYOXASwgGMfXNH1zW3aspZihhobFFR3iQRUAKySISxq70pos
FsCZKe7RxBy67Nc79gxtDWhTAzwrIp9LrVwri87I8mSJ0QImMV5Bh2LEQfWxmw/zOxq9UAz4K4sv
9ixGpHMA7kALVG7pususW69+thdFpltiCSEC6VQQH8GZEGtDi4nSQx44CEPnW6Pc19U9sNXtB09V
hJKey5kcYdu00cjslJc5reBxo6Ak+H79WFTrELYKtOAEcGf4fl/sPPPYuxEQeadfwdvRjvjMB/7z
1jIUtYSXsdN6DcRQDSIb18uO/pp+pov9qZhsFs4rs08lYPsUsZpsaQhxwLKIJxKHJYic9dan3gIH
NnDa7IO/Blmcw2ZxPNouKqct2AdzRX5f30+JB+DhPQlAxAtYp1feUj/Y5gDGFggFgRztv6O0+D3N
FG+JVAgSSEjlw2fHn0v9HgywswCtNUv04TsLtLBcPgEISbF9Ms0DWhCfS0PyC8/WpRCnXZg7rAhv
0nIIF4eGqvhJej4IaDlqFNxk0YlpfW/Q0GCYJyT0ltsiuLU7VFq+vN2vRJYFzYbAm0aziBhbeARj
GaRsEVvoL2V/k3dvHzhCMuCvABHzFMbGnje9QfrB/Vl4u6yJrApgN6FZR4sTX9cu6ZnAeKLQjhUB
tOPyTMaqHoKRZYiotRtt5/un65+X6RVGtWHfUf96Xfxi4J8Y287XHjoX8DgrxTwMAIPuxjlVjU3J
vKEzSWLlC0TiFssIKvh8ZG8bHqeGRaCiDWvn7d2fQMAHawwmgNGuIUYvbNVTd1rxFPgZ2JkAtO/f
5pvRKvximUNwJkV8PRunDsaG5208v34xrekDGZ2jaTvPWeUf4XtGQfXz7UflopjEk1A+QibhdnYm
68AkxulZ2KHJWZiZkWUr9k52SJiiQ+bQQlXkFaW4u5EKjV7ofzDHLTT0D40Bf8obQt/YXV+MTBCq
CKiL/GEsFH2DSavnciEQlDr0JiVZGua2dgCkbJyR7R2FMTzbPNUBpQCvh2A8s8CdAH+AsVFimBGI
2ry3I6vyMutfAXy1Z95HgPEFZ9Ix3D47gG4GIPP0DjMACcDVstFtDgIBISO00SzVSGZj8rUEtrXe
hgrlkpwH2gTQzccpVjDKK6wgczbG/In3sedrHTJcUWJ6kZdNv/rhn+tHLwtl0VTJIyOoMyrIgv/e
bGU1pi7qiOmU3vk9+eV0Y5QDgh7Djscs25KpL28Cau8YmVThuiR2OJctWiG3Xgo7I5C9odxiLXcN
+vxm/ZZp8651Xrq+iKxZYSkkFhwikULmo248A3upHDVyIEFWI/XaFYCvXw+LXkbXd1RixAHFCN1A
2h17Kl6moZ2DJUh7TOp5TgSnJ7RnJ64DVb1UKgbDGpwSE96OmENGTXAp9GpDmstyb4zRiHw/PeZ2
oPCzZfuF6gUy7pwREzS2l/uFBg2XaByE0/KOQwbEd4WXI7HceOvQA/0n8fQqLGm6iQ7QShREqiZy
ukM6HQEWNrl+SIAe0zgq5AuJ0+MjKYj4HPEcBqGFq2s13aAPrVUhXCXRWlaoaAOAxTx6eXbsvd11
VZBeLsyK8Il0lOVeIVcSlvZdGXRVopMs1EAUltdBmE8GzNIcmgDBD0bwm/xqHFV49GfYXQiRed8k
T3YEqKmK1xpJSS8fTMwQotfMu0XTUx3mfW/fsnpZQqR7mti1qI9yFCFRivwiGCbGKpyceb3x3Qbo
c257lxZ92Ycs98on4JIMGHZ2g11H/F+5t9KbcbaXHYX/qnAYZYrNW7055BqsrOgxtKY/Ov5AK7x6
1Udir+hlsvFMEFUjkyx/ggGxfwWJToNbEboC6qtKOjdYQqIXp6Er7jxEkgTEvdMRGdG7fm7jBXQZ
Rkb2mlOfBnCsXdcR2QVDFxWS4hxfDvNqlxfMbbtsAiZPA9QCdphz7Zi/owAIkN6/EsxLCd5Cx230
IKEm4aDfjipWGdmBwQOCO+njH6Kiy+9bfWfVuG5NMjbbTV9/9AEHkZk/3rFNCB9sdJUDO0MEx6KG
WTWWnzaJM3EknrhW9bnIDBHwtv8VILy5RWdbOa0gAF0o+7Eed/MKdgzclt+o29zMvd6Ea6Pl8fVl
ySrEyC5gCJKTKaFIJ9ijBT3InV8GNWBhSWSVQZS5AJ2qfjlFGzLvBozKwfTguvXe634WaPW5Ll52
dOfSBeUb66l1nNTDwBm9S/tg11jZ3h9UzRbcFxZtEVCoUcVAkhfkavxXnDlk6Hv0wUqQNcihDKE9
tkcwjJ7SvANOSG2eZuQFKl75tv2bzZy+tKt56y/lPRmzX9dXK3OrfJ/3SPPBUJjGy9/BQDY8NlUL
Re0wJGwHPd1pGaM7AKKNYZ5ZRHG1Jbsb6KiqwZVDofcVN7fWNhYbAtKizNtG6N2LCu/JmD6+eVEw
78h4cGplGG7hdgd62yzrggd0KNFwhD69kLlgiwWDdQgWyOuyJLbqQpYQ9IAR2WnS1K8So9nbQViZ
CtdJcgexDKBs8BwriPgEX9QaMWjnLBgVLK2nwnB2Kb1j9e+uvh+bb6DBVEgzJO7nuTjRF0jHHk3S
KcT55qMBHsvuZADRNa/vHR300st9sYLk5B/qj+G6PrPsaV2WuAXp7vzPlP5u3b0W/H7H/v5dv5ik
s0ZrmzDqWyfLtN8ejel0/fOK7f1ji87voQUynl6rakCKaFGwPTIfZEmPE3nK0s+1/u26MAk8EDzG
s8UIyuK1xjC5QQFpBebIt699dkvXb7r2i/q3Q8pCLb2tyRCmzIxI+VCzE8ozYWsr/H3ZHTz/FVyl
z9bcGXBf8LTXiTY8jzSss3BTQWdIzAoWylNCLi85e3zbz0SsngsC2QGnVjnjztm0vaPXxyowH9C9
d7y+qfLV/BUlXJAR7FOO3kCUXt825QBi+hNTwQRJPGQkG9AmifoVCs5ichMtZLRoHVhr6oNozP0W
zH683tXRkL1cX4zMmsAPxwdtDNyhb/1y36rFw4Pm4+mryz0Fb9Xu+udlx3L+ecEw5jZjvWlhHV15
LOpY9wF7iqaDw3UpshNBuxCeb51PXYkVTChFwCxmVgnNY70+zT14mBXvp0qEoF91MGyUEIgghR3X
2T3hvvw7uEmRY8LkADrIMRGli9Nveueu9mx4CBjCwrvL6nc8HbynCi8vgiGkfi4PW/PLEWOoK5xt
OobLB8DZKAJJ6S4hZkDvI6LIVwOQ9jiUTqfPCBuyBlRHelRPd7arsCYydw0+IsYSEXajEiiO0+qG
Oa1thl2i1L8bjeJEdPReOwBuBKo/8miR2Wmgw82MsOza595tIxPUj9dVTqbYgAcAyxEQDl3cn8ut
7OyZ0HluatAhjPoe3GXODuQCzbFqQFDG3Kl9foc8eN1oxER4AqiOS3mTHbR2T+smKbCjKzIzhyn/
ikLVdSmG7HVCo8G/Yviyz8woH9OwggXQCuXs3c2NG/pZ86Gu8l1re7c54Fz0vIpbpIdyb7uxqHma
WmDW29M/DitfmFl/GAu6o5Z773a+wseS9WdhcgfT2hhEA06nmO3lKTJTX9M6Qdb3h9sxBs8Vk68j
6ENusgqYH1NlV2Gnr6C7Mco7d+gOAMWeFNonPfizXyG8ZYaebiYoDWEwVxDvft50AlrNIRzsT4qj
4JZXcNixXKg3kKaASS521uV4nqnVOXVireW9prUHvTYOVo5Hu2wpeC/zD+5iP/Xe+lA17Sd3VTkq
8oX+K1/suKvzFdgtGeQHy7O1PGVWqPcgF1FonMxioLCGV87jd0k03QVpuo7ZVYtVdpHFPrSYZ9aL
/fW9VAkRjPdggy1Rr4s2mZzvLTtq04/NVJhW2YPNMVxRJ0Zby6s6azesgZdlbpOYKLfr3d2qBZHu
Lketvul6V7Ee6VU4lyY8q0BSW+yu9ZrEy7+htINxqTxCkjycLEybl3mU9cAYbm5s+x7DtYoTk5mI
c9nWpYmgnU31xoTscnTCxn6egjwCwGzo4vIN5SfU5hSPiiyBh8bZv3srXDkPOQA97/0mATnvfhkA
2qk/G0u7G8dHn4+IdzvDBtHiqGKdlamN45oBhxbSMZ4s5FSmnmRevTHkbDDU4Vs3a/2PMapadWWK
g4Q/dAaZG47YcbmdM/UGumawuN3WP29OcNu0xg3TXVSzFu9UpKpeCqnunAvkqz4z8QOgm8kMdPBk
7PdFFwIwdrPiwT8UFcBQw8l8rN0jU/WD8lWIxow/1bzciXl4sQBtuds4A0cAzdZaVB2Iubt+waWf
R68Bf54M89UoTlDb2WC6GCsiQANr6H03HK8LkKkC78z8k5pCsl84pdplAdsK9DROztNETtrwlJYK
j0K2hj9WEICOBhIk3B6fnQsjbCl9CywXZnvbTF+8QuHByu4tHBX+lvwhqRQ8/XQpTJJPWEILMDHi
OzEdtUckaDDtsCVWP+2arXm6vmt/RjjEYz+XKdipsgbqXFegbRZo7vu6rSKg8BwyTvk7VLsKELwZ
stxjU8eYcNqTLt+nbhEjJYxEMGIdv026eouAvL33GblrWH4HCJJT69AYq4lylv8s7WpXmOMtA0ya
1nSx/z/SrmtJbl1JfhEj6M0rybYz0+M0RnphyNKBBiQBEPj6Tercvaebw22GtKEHPUxEF+EKhaqs
TDZA4T24sRLvQG13o1cqvj6mxZ1gwRu4eFmjL2a2TEBpK/DtTi2F/MCajdfsqj/nogZzBLKreLbA
IwAxdLkTEMEWjp+36O5lMTI8mrtyWhZdwJmBeenUROdVygHRfXAdP3SsgwQBrTOQras9Em/T94+D
9r0DuZnur83e4ib8d2jz7J9lSoomAiCQmQYifBp23qd0fGj7h6QZIrLGOrp4pM6szbZflQjXTE2g
0KuBPw+ZjHlZrj15FlMs55M5uw/dEcDEoEIxM3HLfd27Ie+csHS7MM/tgwtOPVqrd8AfXmyTbovK
fyQOOo0cK8pGcAcK9/X6/lwb8/T3MzfCS9SL/Km26uVgrRxQV1Ir9/HiCTib1envZxaaMeHoxsCh
NqBfJJO9Gp6sNXD32j6ZnTJ30HLTY1i5ouFRYn+SIKpLyUGWfFs2341gJaZZm7TZTd+Xg9N6CQ6E
xm4sSGUUdCURt1QKxJnGqxt8ML+r3peTlhag9VUQ/X5IITHPu/ek+IRkgp6cRuOx5iffedJUH9Ly
hbdvFaEhaTY2hKttawgJ3zXk3Wi+DSMUtVdKy8Y0kx9c9NmHzZxNLr0qpRIfVron3hSxD8h82j3o
8mD2Mm4tgNqbB2Z+U+0Pvf7K6TZLfhX9oeYriaj/4xz97wyB0PFyhtD5Xxs5gdcjyoio5p5GwPvC
3Ki3DuISNehhD66e1O5ibRx2augjG58L3um9kehH8Dr9uH6QFicGqlYOwHmo7s9fJlxCy6yVaCTu
JQut4YBWg73Qkrh3Vi7+xfN0Zmg6C2fnSQlmK2NEQ45tymONunRfdzdsVSJg6UgBK4kOcpCQAZwz
O7ZjoSVZRnD/S8eJ0FnXuyJqnTSEohMoLdMdSdYapBf31rnJ2SlWMks71cHbk55HOdsG/pcReegh
eCxzPRp19GmUWTz272O+RbdQZGrjxhWnvkG4HaxJMCw+I6Dw5YBaGTirDygKI9As0k49SbV6k+0O
MpNhJfasvXd4HvL2qz28j+XD9U205FjObc5mwDUzYvDJsThBvm/DTGX76wYWV/VsUDPPVTd9YqgS
g3JEu0G7V1S3nwNXC1U/xIb9zNLddXtLzxWEkCCXt1BM/MBQOvSsGD2JXdS1+Y7TMRaJgwKNuHOn
tpHSXBne8vz919w8UrFMXjDbxA4C11gLbDlfGc7S2fNA7I7zDbQQ+EEuz15dgvHf0+F0TOB7Hb5z
0AWc19vrc7Z8Ds6szEIE7GWbMeAaHlqO6od8st2buip3YKAZu+eaP9nFfWLeQpk09NpPLThsk/5p
HLZVdbj+IYub5ew7ptk+8zTgwjC1ZMB3cHVbvQZFxPtQtzadf+t6a2Nem9mZu+mZboqigK0s+6qR
R+78gP/M8/dStpAIfKXOwyB3bvHFpzvuteHUeGuvMSMuBrqQ18IKI9kN0P1s4tVQK60BOdKDVT/q
w4su+6gY9kXhhA5wYUECVTnPDl33sVg7l0vAFjzqp0YnAEqQx5uZ9lWrchDZoQGJCLoZbMN/Grj8
UjhtFaK1/qfrUrLRMyPZOu5QAChd/Mql2T2zvP4min4tibK49NjlqCpM4sRzhIsnRtAqTk1rnd1t
aKo/ZFC31PAKy7tyS7oyZnzt9bdAom1gCv61OTtc8MJd0Hpo0AN88wSg04aX5obU3cbX5VYbeGxX
xX1f9V/HItnrTR7DVcbtkN9yy4z/YueffcpsNVyfm7WYXgK29EKQa0f5JPjXhW5ONsLf6+3bdXuL
u//M3uykGRqvNW7CTeo9/D76y6Ge80t65Ot1M2urOjtkPs+EXrApbu32tRXEhL22AzxYQqNUR6EN
e+26wSkanEeL50s6u8+cmg5g9oc/ztP6OaH1j2ocD1nShLUE6a/d2hGr+QaFk5V7YNEukuC6hW5f
hC+z5IWvWYJA0AT5o4zdGaS/rfX2MwQONhUpb3StPuSlij3+F/2KAZ74poXcEmRA5qiqxgPu0qjR
X2wG5T5XzYECszcAK9M6zsrMLu6YM1PTUp/55iYzmsTOcFgsIjfc0J4MxWJeVCtgo2mBPiwgulk8
R0en54c6UjUOuU11mCnrIezzGxNQimrTraF8Fu/tMzOzfVJLZrZaADNmMnwtNftX0XgrI1neEv+O
ZIpUzifMSpNKKHg0UC3eZVZ2a7aMhJp0OAB2aBAk3Zsq5aaR0A69fgiWBoexobnJBIsVUHeXllOw
e3LRQybI6coIoh1hQlfCkiULgT2lfgCOhfTtzF2JlhUGtwH49erDcGqL/+fPz7xT0GkFkhP4ea36
IvOvyRqoZ/HzJ7JN4DDw2JgXRweh4fMVIOVoBD/lafeII7QSXywdF9T6/2tiNgT0tRGLGQB4236c
O1HFo2xtlpY22LmJD8vcDDlzGKK2IbkJwOrltRwa3fK+kiwy7PInrtF7Le2i67tr6YRC73IqwoJq
ERR/l7urSVXa1ZlCPilHVk4NG8tirzZJTwA3r0ziR1PIlQMTh+4JQMrw79JUDa0OEEdDlQ5bELjH
/AtFJNIn3mPT+G58fVgLsdiUmEeYbVngkTXnVXstr1RQTFpK4NuOlPoB+EOoZBFqza4Xb7rR4hgh
1+Pmm0Jbe4kuDhR8iS4CwWBS77kcqMcGZdpJC2ElV6B/FDjmSBettUOE1hmhCz6bNYsf9ydGi2I9
9OwACDTntaNRAC/dmnjUU6G9gBQacrglEj0rqYPFcU0c6agTowtg3p6YCJVQSEaA7ExCwpQ53YYY
9pGw4NaUa8RqH48DRnRma3biXFdTgdPhLiy9Atz42k1ZmTGXwbbtkjivqo0+0Meu4ittnotDxN07
7RhoFs23jSrd1gXTAxokmR139Yh+1VSEQT4cSwr9vuubdGnVoJfmOoABI/s+z/moZGydpgZvjtn+
CCRQnDjpnrYSy3z0jqBMQvrhNwmi/qE3xewSg2Y9EkuOVCOSWhSFN7rGB7VkxJxg9ZOUBfbg7Hb0
TCaFPSBgavxndFqETrXGObA0V+cWZgGLEE6ZeBNXiQItTt2geo/oL0+szZ8vCSTKAN51wT/8QYIt
NRO0QzBUDlVypNqhdsNRrHjcRdd0bmPag2ehBMi5Ur0bENXKpgjHABITr1UnY7fYJUyEwnxMhpMc
+9CwP10f3DRHl9EYIoizwc1WCbSOBlEWniWF1W3ayg4z/XOGhtNWlShjchAQrO2L5VX7dzpnq6YN
RtpxBxbb3PnEqm5HOYkLUKStnKSFnMfl0GbXWOb1wHlLGKqqHU0/6UUdBc3eMH9l2beOlDElN8J+
RQNhaFvHCpTcNuORxQ5e9nx9jpccyNkcz3EsDSThIIOGcoWnd1moC+fJrNmx7MiWUfNw3dbKegaz
eyanqR+gto4sf3Ay5C3S+4Fehglynq767K21v67t28C83Ld5z1O7cfD8U8F9mf/UzQ4NRdiw7XcG
BbGkBgdIPWH7vxvi8fpAV03PItQc8iamKaZZpbHevAErnbc/RfDAfdzoyWdL3UF5I3QF+f+5gzlc
wkCrUJlpGHIwbCr+2BqHka2MbTp0Vw7lvNuO5v97KBEVvZa2eUi7bF9kENJmJGaetnJSlj31f09k
MHM+KhitxPYxk9z4Bd7uUPL362u1dHGfH4CZk/EzzSmCDh5Us9ww08CMNIColucDaCiym17zT8we
HgT7C5zm5ALwgEYKDuObA/bGrim0iiA6sfxsVxpZqIxq13MeibqJVLstzSNJ83iotoV144uVytbi
MoIhwAQDBbL9c2SzMozeGSs4oEA/jUnsJmXUyGdX+yQBDL0+w8umpvKeM/VQzqF6dVq0nLd4KQgQ
x5nR0MRNusvc2FmrYSz6FzBY/sfQ3JfZXq6PxYQMSEDoYry2DQ8nAGKV3pr2L695uj6shYoJFvDM
3MydUacqSqee9C6DZ1ID11Y1kCh/cdujbv3ovbuq2Au68qxfdNdnNmc+LW3Q798gawYSWm9H/VuT
OmE/3DnBSly5eOzO7MwcmLQyPYOeMKrYDjKAr3T8cX3y1pZqsn8WU9gF3sbUxDi6sduw1gwt6m08
HsQStDKd2cRZh5r2dZuLl/vZmKa/n9lMZeDXNZTGHxx3n0EnnUSVFV83sbonZu6qpjbT8wrz5ih1
X/t5nNbOY2/lR5AIxhXekq2u71AC3xujXLG96MhAnYQK+gS8mb+parTJ6uBehCOr+8irb1PggiAU
kz0nBd/6ybfmzyWisP9RvgMXMkrAaJy7nE/gn80M6KUcvBnGtqmCr6IqYuTpfl6f02krfLhwUCuY
2mChsDQvQoGUz+Z+DU9FijYSwdfWW4F+rRmYjaM1Gq7cFJfmoFVvo4DyuZt+uz6Gxe1+NobpE862
nq8Voq9qmHAcGVr5k6/8Xcpp2AyPRvFqj2vx5aKbOLM32+pF6am0bzBn1ER26VMmtFAE23WB9cWp
QyoOVM4uakHzzEGW8CFvR7BAFCyCvFLi767P2+KRPfv9mbvT9KGQ0KsEIMqPUvEEVaq1iH9pBMi6
TAHGxIcwZ4DqMzBkBtLDCHJ306DAovfxn4/h3MJsDExqLCulj1sJrBUBBmJb7Q5lzetWli5ZtK3q
6I3xgwkxfrnDFGu9Yqg1XLLg+jA7tpHis5b2obKtqOxXAvnlSfvX2PQxZ9u5wau9MHsYQxv+tsvv
NX9NcnDRAtIAaMVF5uYDYHygbdAR30XYVwRhxYDy68LrE7ZmYbYsbU6Gio5O/vApUC+F93r915cO
IDAAIHdF8TwAycHlDCUeOFFTYGIf+rDR9lJEKKiOaz0IS14FNJEmMjKov3zIgyubu5CWB29VXv1s
KzjHPI9AtxiWOPF1GlrFClxjcY/5KDEh04B2svlpD2gqck/AnsTGSuiX1rCjwn9vDHsn3c/XJ3Bx
eZAen2QOp2rMLLhqAIh2xhppIGq8D8D7/Lj+84vrgzZrpN+h4QLhiMv1oYmlEVLi513hbLRhjJXt
gdw8j6hYsbS0SGBNQIxvTjS88zCfomptMh0RgcmdqBdFVGh3dXPTdmIqQp6yrPyLjQ1lJbRz6zZ0
Kua0Gkz6nILwErmtOuYh0aPrM2cuDgjpud/CDpPMzuXUBQ1JkqopyodCMh3tBQRV61QhT2w5qG2O
QsVtDqY5lF7fDIDav/AavASZk9ANURDXrlKuIsjdGzvRF2KjgXwtRB9uC+4RKe5ztxWhStEDmwTG
D7uRDRrl2jYGOTK6iLRgRKnY0mOiMf8zbxO1ssNn942NFDyy4PgPKXgPAOaZF6XCGhKtYuLEaB7V
+qmzv9iKrszgLFD7bQS5WmS/Jw1S6BNdTqAPkAMjRSNPRae1uNkgmC07vSNAW5jimA2N9lbadvpk
uRW9sUHJshYIL50tVH/dScligmnPooO2GJjjgoT4QcsglaJDfw2nYK0MOJtKC2xq+rmR2VQ2I9Go
Itgm8H+0LEIfCWNh/cVFdG5kdhFJr8vBhwEjWlj723Gtc3ZxovCeBCAQb8oPhRGrDsDmn3UlaEPc
/qhTBwImSitW4s8lX2T7oNKa5Mk8ZKMv94MtOzsFfBJ9p3px1IkWVrzeoFEqVK294hsWFwWEXWjC
Qm0WPFKXpjy/T4WTOcWDbrdyP7qkARNv4oW61+b7637id65pHrcD3oizBP5pF8zJl7Ys4rkl0Wz0
gA5oQ3IUznk1eta9Y9fQlMh84Ye+VY9AGSZs06sECeSx998x1Z91OdSRzu0m7sG+dPA0bmPvcBXq
TmshCxx0J9y5XWzpGih/hk68kxzisXnXySN6ubsQhe9ya9d44gV+k+0SqfMEJFedfU/J8FnnMrsJ
Rl7FSPHYG5/k6Ny0mX/noyQVqcz3HirEN5Erm3cwZ4xPnV6rnWOxd6Sivkpdlk9Giq7PArCqG+m7
5WZAIxKIoPDMk+U3XdJ0N6hioucBoq2WCqk+c3zmWVdA15iZt6PnJOGg504I5aITCMHdvWg8JxxE
Ay9AqjwcOPmsB/JLBsqXCGgStc3K12r85KvHBmhJ8K7sQL4mt2XHIAJTqzBLChELoLUgeNpzEDjJ
qEmdKGmgFuYZ/q4NqiqmPbo+rcZCj7aN9GdjkSbqzcE/+oC9RRQVuW3RNvRvXAHQAAARogv9I/sO
a4hiJcfjV4Hxw+yqSNlvDV9x3UvBybmR6do6j0kZMXuSZgUg5HoE1eRXkwQbVUFiRqRbrPjKSVoA
ZE/qb9CyNYH3RF/VzB4ZMNaBDMVDYQ48rPNEPASZ1hwaN0huGmzvyMjkuPE0M7gxmJ499xRVtajV
R3GHzlx3a9GCHEckC3ZDSqyVPNHSQUfR2sWbDDm+DwfdtdCFIwNaPIyBiojexLmO1qLyZeWMY07n
RzxABhFtaxBY/MDDQOqkLewOT5vcdsnUWiY+IUj8TnzVhN1gu/dpxfjOwF1z67q1s3KPzsY43aNQ
2kYcCuATiGXmjUA4fL2fiHQ4MbfeM08+d4EXCRAwrSz10i0AVNc0TiRr8Ry83Fkt8Ut7GFzyYMg3
9OclK5O4FE+d/fwcxEsMFGBUhp+X+ZGORwCGPWfL242Vf6/zv9gWPuD6DhpxsWrzZ0k/NjoIldCX
T9zkIfXSOxck24ysobWWbjTUwoELAwQap352LbOiSQ0WDGjOnhD0NbqK7ThrnK3GVi6Z34Xa+Q48
tzQ7hS6UnlEBZbDkpvcFE3rINPOQQInVkXkEbHRc9iQMerG3PLURwXDKTOvNzcbIku1+IFWsCTMW
Yu1On+3N39EP+BemZkLEkojGL/dMZup9IhJBHjrvu21/CdhPZ025acnhnZuYBVi1ZUjaFpKAw//r
0D+nwb3ZbpPyKQV/3/VjvjaY2SQT0IhmJsVgHFuGQXUYxqmPeeU0L+8ZTNgUA6ERaBYu9CoHj2vd
gzcGCfRk5JGHXE/uHVChXLE0i7//szb/WprF35qrd3nSwBJaS/QI1CVdVOTKOppJkW8TC/dT3kDz
Nm1xO+oSddfrs7mwbgA9I/wGowxSp/OBgp2qBSl4BTYsB6gek7u3KikOSe3saeG+1ba2uW5vgUMK
FF/IC4OuCgwV8JSXezGxQDcb8HQE1gxCcuV442Zvmmdsi/4EWIyWVJs+e6dBF3r0l7BFlOvHtvvu
W894O4SYRjQ+5/eGv0Zu+NHvISaENA0exdO7eF6BgsCelqVpIk+18cbLduPSd5lbgJD9VL19bIOn
69Pwcdox3dPLzsONOLE9X87CSN1S02xdntr8SVTfaPWZgIG7MspYN75eN/Vxg12YcmYvZFBnd40r
lTyVVQIszjYoNiWwxr73wtIHKmOw9103+PGGwl2PznHkmsD+gcLr5dgMopkZtCbUqbK2BY+zlVtj
8ecR6IIrFhW8D3mmlkhLSoeoU5eSuDF+Wcnz9e9fqJdjAP7E6IRiJBIXs8UhEH9DdlaTJzbe2wPU
d8yDJt86/1QO295+qOyfRDxKZ1hxbIsD+9fs72rOWczYKuAD2rJQJyDe3OAp+wtkHaixAc4CVhGw
vg+ayjx3SNYWwPGXQxfZ9CbPp6bFnda9rkzg75v78iK8tDTz0a4rGd48BVplarQrW0ACbB2hf7PS
zn+poAUKJoPGfe98rzhUpLUPpe22MQPd4Jc6Ud03z6NoN3bwefro9dsBbW/oQLHkttL7V7wZnRNQ
W+BCyEt3A4C795Im6Y+SeQ6LcuUk31WgS1Ayj/3WJ5S9W7n3qWCNGbW9W+9Sx+afKmMsxk1aBPl9
15jmr1ykvN+7eA7coA2Fvmi8o1HLXCgAisS/zat2fKJV1SEvpA2Pma+9Zl4ZPEJVo9oEpNF3RI5I
E6V1mZ1E6nY71H6dMoS6grXxKnAfRTz3+YH3JWip3UzDY5MBx0jMNA05QLk7i5focmAahCVS29q2
fcJuqmxsD4XhdGFKuTrarkgPdoN7oFBDttOwYUA/j8b5HmQIW06oGaeDmTwYiOpRYEFHkmlLRL1D
30emladByBzdfxd1pd1nRSdp6AiHfxO+IEddbf2O/UqC7qsNDLbItb0qrNgD58tTVrjdTa/zx0wb
7F09UnYo3GbcZA1AUGhT0fGSozLirT1EHsiV7hPedieGsuBnx8y1Hw0aWrb5WPBnO9C0GxVQFUlr
8L5QdyrU5EN173Sy25WuLLDChpKRIZ3sS8cM/7HB/Qjyq/yHAu/mtlfIIILGN99WLe03ZpB5W5U7
TRR4iTii/gONPqtK9iILWjxioW4A4AsQiI05RoZRFge07rj4FcGjbjS/scavQT8gVawcP4sRmA2R
VgM3Er3ouRGV2lg+6YNXvaim859KsynuMrBZhQ1qTze1lxr3PCFg40i6CogQyDG1Rtq+0YqxnfSJ
FxEw0u88kjh3hpWijwUNEaClR5ZBmj3UKyGijT56bwgNh3hH4tTWV11a2i9jQBwVFKBDcNHueuiq
km14o9e7nOmYbFFBQMMXxQbJOmgqyGbYeprBY9Pp2cFNGuOoWazbeSnoa/MEr3FNGjSifcIjsyjM
nWtTBBWV76z4/Y8x0+Whn7lNO9Far+vK4h4NXlszeKf5LgCbfBJ8v+5evIUbDel+8G6gP9SeSN8v
Lxik2dKxrMf8frQy9yt1vKKCgJLTHxPLZTgDSFgxO/E3nj6oPS4SN1TCDOLWpd3RM8ogHKtSg/T3
F2QbIwd6JHdjV1SRyT63tg5xW2/YsByt+EIN6iGrdPHN77FjTDff9oMwI0immBHVhX1f46W0g67w
uCkEWnQLVvUx7UhzNySD9YSKEd1ppkq2PIFUyGgq8ZAzTYvbnrzJoO/2uYPMiGYXXswZB6MrCKN3
RdWyb2wg9bZyg++yht5fSpF19VQeRE2QWHeSIj3VBf7WdFj/pEslNn7gU6A6S5c/U6skewsv1U1X
Dr+q3oJOSQcKA0vqbMfdqkMUoHVZVBFsiBEEMEA86HiJJBYPvT4ffg25YYd6wcUu6aERlJVQWKWk
z+8rg7VR3Wf0UdRyLZM/2z3/vJ+hz40oFPcuEAOXi6ph/F4g2XCiQdaGrGluEAtuaxPyJ3rnrTBA
zXbQb2OTjAvyjhM18jzqDYoyqBRq+SevcuLR0e5AW/0ApcoqSny/RNOZuYUYzw+z0VbC7YU7HmdW
R+4cTQMov8xjo7whmsON7B5ergFBG3rranCTrRwQTNX89kUbLnyDCWHCD+UkM0mBmpcquzdFbHGw
bG5UEaPUX7D4uqHF0ZwZmv5+FrEkeaEpeE8Y4veJnYd1tRK7LoViyNEBaIECD9r759yadWZIKJZq
2T211CmT2QthgoPxW/xSuXhMMge5W/MOzR23fSZ+tnR8WRnhFB3P5hJJFsykPbkc1DYvhwg5psIG
EWNy8lQj8zBzq2DXg4bgxTErK6TQAIndoSd7Xjgy7plHb7uK9BvRCoiCjrT4jEZ+4w4i1MmGQM4x
Um6bvjSGV8UBxw7oIDm7TRI92HeJr7a4IH6hj4be0YD0h3RI2w6YHYNsS4fyp5oo9zFDh0tk9ETe
igwtqCZa8GI398YYyW2kalVQjp8lVuUxkdx7BCVp+ivp/OZTqiOSuj45c3zRP8cI7xcbOhh4Os5z
UaWROIM0g/5kB8+6tkfEFuZdHSdaCQ3JONPeOpHC5azkVmdPtX+s2uDEBOAHHbsfSoolJV7q6z3k
XdoYQQfH4xiEBLWG9A5xgl3jVdluTNawyQtPNndKrQJHP7FLzRtw+srvObBU+T2xvLsmySBkkpiv
0qPHoCa7NEseV2Z3egnPtp4LIrhJzAatKcgvXm69cqRVXesefEXrNbduPoy3FBmujXCYuVG1Uxwx
CzqHrzSDe2twgxumMu2IAnOyJq017fJrn2LOPoWht8ngbnY/UUI0VX8MrPZJWeMf154gnumhIAQw
h4eX3dw7MqfweOlk955hRLipwt59oRIlWLHy/F5yXOeGZu8TWlJNQsA1u2fBWwFqIwLQ6fXVW7Lg
TALmENyDItG8jCZp0LqNz5CqMMZQc3QIBK14+dkxQOIoQIsUDp4Nzmg4p9lkBSpo+kLHflQaIkhf
gd+vDjtNC1EFi0GAH5lrGhlLFsGmCdAsem7Q2TvzhZVEVjrvWywP8b0bPPy9W+XoamPUNDhlrYub
Uyd99qwGc01AaOkiAF+jjlQJeN2mTNXlDiSSl7qfKOtkGlTuCmGZLxWYv548U1WHgALr5aLeAqks
t92mBa7UjObB1lRG+uuPFxbFV2CKkFD+zR95+SGGLy2RMmmdWkKOedUc17LICztnknmaWtJAkYx0
7aUBk9ZlmcrUO9W3hnNfr7VJr/38fBGFNua9BcqegR8J2aP6eX1+FlzFxedPcd5ZTNBwmxjA+3kn
5H9r/gOU7/2a+ra5cCkDqYBdjwMGjzdH/QOEZxuyyt1T65EyATGA5oGPKYcUHLgChEc3HrQJHqf8
o9zRHBBvVGbbo5YA49h36RNEPUO0PVrbknvNY6EZ+oajEPa1pLX8THMEViHCTiTsDWcNCjmb/X/u
LpyeAFB7HR2js9kvg0IJjeLu4rILs9J9Bijj2/UFmJmY/MLF5MwWABSjBSnRinfyvKfy0HV/hsXG
CHQA++AFdOQvUdObjcCvAQ9IbGacWAmlsKK/xQP+7foIZltoMuGgkxqwIeTerA8gJWk1hgxk5Z38
zGRhMGjZq54lAg8wzlZMzSZrMgVAJwKJSf5sEqi+3K1gEtAEwiqOFEMaVCHJbPYt15BY+eMRwXuh
QdkB8T0erDNfzU0UvPE25EDyAHPU5BHjb5nx50+o30+KKSaayNXnmyunSDo4tRSnZLQ2BCR2LNu4
+u3A1lovpy10Fg78njVU7Gw8wKc24Tm80+iGROhqECfDYPWhhZzyJuvAqNf72WcDRy/+89k7Nzeb
Pdp4aAl2YY7SIkRGIB5VurGdH9etfHwTYs7wOENiFBXJD12YJqs9Zuq+OHExCZG7O1+ebFuERfG1
B+YzsDsg5crtdaMLWx2hHV6gkzY6JBFmgYgHdpWx7kYYHbtwNB/cjoa5tRIwL21yD+hVEImhAI/a
9OUmxzEbrB5QtpOde6F6Tfo/bC/9vR/ODcxOkSsps7HHxUl/hWx9aG9tY00EcVrj+ZY7NzGN8exa
geSOJETBRLrXwQWm/YhUgkTciu9c2tgAKYJGGNUkSJDNUli1PvhJw2BF8VALdiOkYbbuX83WlLsC
lhhwUmu25qnnsV5kJT9lfbBFLSOUeEvY7s/rO2vhcQY8CBTo/CnNAI7a2alxB7+jpYEe77rHwdzm
aDbkSIxmgPTclA4o1V7lGuHY0kY7NzkbWa4B92ulDT/JO6vZiHp/fUhrPz9bHYGHODV9TFyfPg7q
HrLpf/77QKtP3Mfw0UALXO6x1m9MA42w7NT6Q5hNBYk1auWl4z5JZtnA32Jl5oX4DtxGKVDe7JQV
L2bqxoR/qcj7X4xiKr9NUETs49lhVKUnbccp2akPEaZHdruWw1ochIsCGSpwKJLNr5lBJD04xXV+
qkyk3A9lsB3q3V+M4czELIZhnesZBTP4aeiPXO6HP4tR4a+mqh4yFvg3ocdnU9RyvfSLzmWnYGiO
7dDfuf0TMHV/OgYDgtqQl0Ewj0ro/M4f0f5g1MM4ntrhiFI+sjvXf/+jR8Tv/+YhRwRsgzrgcrca
QpaMAb14ssHExd1fDDWSTB0Tm2+ITVaKrovGPFyPAZqrkI6Y/n7mfn3I2+Z6Wo2nwKgPlbwLAGaU
eh7qgxPq/V/M3KSbgfsQgTKaky+NtYC5BnD18pR+ba29769M3IJnBMoYcOdJsgfHxJ/9vqmsmpSd
Np5QD3uwTAZyJb+NQBDyhB5tEMp2wYtdls8aT4+DJV6uL9vH04OErDGp1KIAhvr4zImNvEttZjF2
Yob5Slr9E1plflp9sjLIj77ywswcx2W7nUKnj2AnUXm/dAl+JWSKro9kOoSXVzJMQPgI+Wz0jyMh
d7lMpUH5AAkZdkrVl8Hyt8h5gGOkj0GnEv+FJaQ7EKsjp/JBeD3t/V4z/JadSkveeJSnEXdolHUI
BcnYr/Qiz1Fck3eYsIouavx6gLtgWsGzvZ4ESUstb+xPbSOaLSyJSK9o9yiM1LsJhDlumKtHdnkP
NHARdn6dHgvXaVFt7cpnCUneTWbmQdi2rto0zLXDhPPhcH1GFs7jxTdOa3P2jbZqDFJz3p86om/K
DMy/RNRHBdYc26jfZNVurttbWmv01CHBA0agiUz00h7Sfz5HkbY/pdRsQjPV9iblG7Qn3g1klX1o
8lzzjQWeI+TbJwFdUMBeGuuYU+u0afuTYf5U4meuvXvWC5cPBqh2a+STj3qpHZwO2XP6Y7RW3rdL
M3tufDpYZzPbmZoWZIz2p77uUTQzxVfqiZex1INI1e7e4msdpXOJpN/7zYPsIXK9yCxBOPjS4lhO
KnNW35+IXvdT+dHYUyuHBLKJHEE1suKmJVZxz0zwROSdk0ZBB+iU0xkswt3jrKz0kn9CagWxtm5P
qcXZqR4oqQjP1HDqBHok+la7Lzn5OWZruLelHXVuZxYrQosZqS8dhcea3hmsiDWiRQXJoqH+Q2b5
f+YX8TxClamINK8h+Slp/STpgMzNtPQbaGP6sCyL7Mf1E7I4b6gMAGPp4qk/B5C5vFejK43hNAT0
QdZy77XjJu+zFRapOdL792h8VAOmSx8Yunm/Tt8NVkZMCzUXxdUmELXaJAawSMmgWWGNqD9OAYaI
Uqsln3hNqo20PRUDz2Kgl6B1Qmoa4DCqEZT8D2lf1hu3jnX7iwRopKRXDTW5yort2E7yQjiJo4Ga
qIGi9OvvUoDvtq0SSkh3oxs4jQPUNikOm3uvoejVf4RNzn8cJIwAwEBNAAZ1yysB4GHZjSlr70sI
iqBH4hnxSdFPwnq9PdkrtxuQTHjZQB7aUFGH+rxlWgst8FQgjlBfZfGuNeXG3baWI3yKsMgRRlCk
syEvAEqUuxosMBtG3iItAN59ajQwRoYXvN09ok/+7ZGtHD+f4i7OvqJAh74giNvWL9yMfaeFGsah
ZY8Zffn3SBDAmOVukdddH+m0LN12Pugs9gaXj0Tei/K9xRt+erwdaO1jfQi0pOj1OjWhk9njrtLh
kH3eMoza+vnFWnDVNslMinFIwEBMVwALsVXvWl0NH4ewWA1oehSFocyXQn0/4m63KwrWINsV3cuk
lwFWis+0bDfaG1O3cqiAUIDt5OLkulYA1S2qwNs7aaHIW4xhX5ldOOtUnGMDHiq3v9JaKMi+WDMk
ApZDy/YmiPO5W2moTLsuO9uJeUjoubE2LtetIIt5LItBh3330N7TboKfzGtrv6UgSN0eydoW+jiS
xRYidguSvoPcKHGO8YyyIAdTf7aMr6Yb/G+R5qX5IVfg0C/t6hzDmZIgtX28tFvLj9tL1m2c+mtr
/OOQ5nn9EEgYEzC16oSWNx3v1Nh6tJnx8/ZYVu5jCOn95/vP//5DCJnDqdhQMGsEb6G4/Jkamq8D
lLel07E6FNtG/QMlfgRc5Bd6x+2E59hKLButU0wsNZDKVIW3R7O2BlC+A4URSOS5HfR5NAUD8Yak
c76aF+6jaNDNaZhaAY1lOEGXlvzUial5vR10bQo/Bl2s7mTIEklLbCEtPwOhkhgAXZyV8vl2lJWh
gWdko0oNTAoMJhepeJMwJ4bTY3+fjtX0oE9cHtS8co4OlKMC4YzdQ+b2W+ymtSTVRl4DBATIp5jT
xaYSKnbSqGF5TMoDad8am9w16RDCD8oH42zPiQis5EKT7EKpDJpp472zcnBAmB3tBuhK47Jarpqq
dwEMzrrmvjVKb4hNGK696Fv83ZWZRRD8F7eiCXrVYoxwZ1B5wYvmPtHcUxoDIlc3517Cqi8/1WIz
xZjX4OKZA0mBvyBz8ADQb/y8Rs106AoWZ819U2QPVk5VT88aWIWyN6udoe2MpV4szOdCNF5DEl8W
PNvdXksrm3GuQYCDgN6XeUXME3lCm7FwOZrZ2Q+Xf0+HfotuOefxV6P8T4gl/QAPFMhEtTa/Z9oB
ddVLNhJY9jzpU+bVpHs0zf9ipcA7Y/6EUOmBve3nWTVyMEpj0+T3aVm/kV4+i759UiTSt9tTt7LZ
sffw+0jDZyDG4uv10tKbqSP8XstMvNIuRf+17x5I+v12mLUvhOoK0lygHlAxXhzLwgU7yI4bfk8f
OuvibLkMr40Cb7w5/QOE5GrJj2U/4EtwzJYSDvxOiLfWBix84zRe2b0AMgA8h1clGJLLigqY67U6
AhZ3X+TWqVVaf+rhCsTkRpiVpTarm8wQLQBi4Df8+dMDSs1KnscqmmnyvU7M77Rzf3e9cy4KhXoj
6jqehn/l3/5C11HnNjWaRgDC2dcwrdTu3FHWo3pvQSE5mPrJCbiueCQ24RTBYn+koEJr41b17Xph
zGFRgEdNRgMKesZIfLivczkNXClz9b7WAvNZaPvbo/o7WZ/37effX9ygeFji/q7x+xAGzT0ICsOT
Hoa2QS/ze7gChqww9/3Q/dLT6hteNG9NM+1qBUUabSp9JW9pMGnWTo7O/dQrnpvoEB4zv2TUOGSO
fKiFi72it5d84iJQjf4ZGs9fZRz7elzvK0eEms6fWFkDOCVAi4tlSFGH64DjN3ry0kChHm/tFL30
7qVsyIENlk8Uw9c67Y4JscfNuVEBX4JO8LYFqWRW+UZpECflsq/ilsTJCBsw4XXCook5/WmoWv1S
Sk0c4kTXHmEAmgoPxIIqck31l6J0zdMYM5d4pN9Tcpl+DElf54GSOuziUlIGpHZ+NXWDmmnXjxu7
4XqB/P0zZ817G52aZVlJMfvKBiSUXEYHTJtvcXB7gUC9/epkJ2gBAZqImiy49PZ8nX5YgTZnYzJW
rXUpHVL4PHVCKxu/tf3kG9oQwswl9TQeB5yih1oaO7AMT1ZjQEOSl0coWr6B6uC1sgM0uaEPiu0c
pZkdyrI54ueCCrYjKqt8yCEgdRs7KDVCGal0WB+MEg/wxokjtevYCXRCOMTk5rs+OndxpaPDrTdf
+jo+F7n7wKsmvpNVc+mTClXjlIekAm8kS/eZMfZ/YoMD0U6zNmhgTe3VNiSLSzrsZe28llmXAU4k
7xNZDh7T2lDR8jt9Tj5SgxvekMBEt3en9shTuI4Vg6l7wsmHUMJcPEgZC3Rb+ePUmS9Bz3HSErSd
CkaYCvdsAREaaBqlHhvTbkdRL+YeTfLv0iFnUXavqeUGQ+kczZpHltZerCwLDCN57LrkKKl6NDv3
jkJKP83aEySLX8GxPiYmOYA/BLHePpjaKWBDvtOIfilke8gq/tWmzXGy4vOU5LsKtamp+15VWjC0
Vihs5QKPGZzLgxtaQw0L0PFQjfZXjdDHPBHoG7uNGrCJnONGRRWSD2/Qs3itjCFAvfSeFHrIBxcE
l/y+ZENyLBQB5LkjQz3BSnD0MEmtnzC/Oqlx1/ulm8V+ObmxJ8c82VVanIKSkN5PRoaK45A9prIN
jM78qZSWvTPhQhQAqw/BlqH8YcR2c+Jptic97N1QzyI12D/GGLA+N/dWXBxNuwC5A1KbPmhaACM7
9C1Lk+aUN64W2FwFgsQeAgd4bw+0s8Tv4/qH7CAdRqi1gWdd2YIQQANQGTpoKNYtiYRFWWlDy4R1
MRX3h1ZVr4nY2OR/20Wfj2nyMcTfysWHTYiXTN61srcuqtuq99TUY4gfDvrrqFTl6IOjhrPJMgJN
3VEUsMcgEo1+VNNMDZvij6E6+xI6uQp0j+U750GHRXWp+hZdUYOT+0JtwN8hQWmMIoT79xRAM356
YZnWnhm8ZTbunOtkBIVNCwAVA2ctHhuLknBKExXQCE1eCKn9Vt638Jlq6icnTjZm7frk+hxo8YQC
XtqyO2NC0jYdKuUdnbHk3ysdH0MAJvX5cOytQSh4QstLCgOF7GvNd7z752LK5xCLG7ouwTms5+li
RTjBd1L5oW6lh84CaYlLD8sLJXMVD/aZtLKYKdBVagpIsHUhjV0CJz01e93pn0pgOrXE8F1Qkgy3
Z8GkTsPO1VJ9p9dTFzSq8ktvx7A2+oCypAhj+I9PQkBPxiXz5XgUCntUSPmtl00AktpwnGSe44SN
k3PWwed6lB0P6xbsRjbxZwkX7CNRMr+hyneV1w+DooIEPjwWk/GgjCU04MxzOgzsInVRwJltfCRu
GYre3Ou4APra/EZZ/sMtktc8LiwPHCvN15oGSYMr38pM/LC07qyr9WU0tSAV9cXO62M8TD5LXMNz
oG0zdukPNG+QyljWOUVzbzfGcQUGp37uoDfNWvOrOlq4y7hvCsNXm2ZnJgKFLmDHEqHdYWse0mx6
0nLD8obMPaMw+3T7Sr5+v+JjAQgA7zSgQK+q70nugMaUCnKxOhHjMuO1V/fjY6+nj5WqeJSQjTfQ
deo7Q8/Ro7PQpgNpflHwYCOrCsEm7eJOJRRXksShp7GU3dPAXDiTgl+MnZWM3aVsx2p3e7Bk/vHP
Jx/OaAIWPQo8K5hKR0f7wu7pcEkg2nbmRsOf7aIrjn3HDV+gurQHpy55Rk9TmY09yM8cwKsTAD4Q
IY1V4wT7g2a2InVewN+1zk3aMVhX17npWXYCko/kae2BkZc+jWUuQxZbP6tGj5/6saqZr9dt/EVm
qnjEC98KrTyGSANaMOqLXhvqr5ZCAdEUHa5h7APoFk9AZEL/7ztVrW7nVrb77FAdB9ColCiz8eFs
Ty09m20t7riTpBdFSXmAEnN3GDWIEYuedtAk0NK7vpXQ/dKZ/aUVdPxKKRmeRVnjxEYe/K7pLfjS
WJl+Cr4s9XhClAJi/iT2MyoaaIpKYw+d6K2a63wOLD4GDgjUhXB2Q+Bn2TVkmTngleyIi9F23xo9
CbklfIcbQYlTorD4bhroY7qpcLyyACH2Oj9cVciaXD0sndZWnFRPh0sFEE+f/qnS56Q75gnaiCBB
VNbbxpq7HiWeyFhvqCjiQbvsJOK94ginH0fcG2HfR6I4Qgzd3DrXr7MGtIJnBgwIrjh5lyAxbgte
x045XjL+MJbRv8MPAXmxYFdlwhIdu2dRuBhgJt5xFddG4Q4FXIxNxdP6+FUlML759+nCFQUaA5ra
gFcvLiiosha2jA150eSTo++w6KR9N2zB0VayBsDp/hNlcQhhVWj1MO8l20g9uCTuc+N7N5f9refb
w1nJGj4FWkycwiGcW6kIpFZ/8ICAbKaqvv5vIeal8SGbk7ojLaYjBHP9WF5a01eGDerr9SWBzz8/
YWfQ+zUDtWMm1bpinq4Wxxu8JJM33vktkAbpv6dzICdZiINStX4l71Rrsp+6ShMXZtnid1qo057B
MipKM0MPIcMCvP3t2VtZCTMbCh1ovJ1wE85D/zB7eVU1Zl8TcYFiJ+jd7GBiWCWQC1RumZCvzCLA
Y8Bt6yhJW5oz/ykfQqnWZI4FbrqLaIl+nPp02pd1zX8XiSufjE7NfFsO4IveHuDKyQDuyFytA0QJ
h+xigAaVrOdKLi6W2fCwGVV1J+xR2fhuK+vcAvYSTqgzpfNK7dgymh5anbW4aEMzfuFyZKjnxFo4
9sYWNOMvbmhxb6DjOBuJo2AHNNkiv2SqFoOkw8QlmUR2Lwqz8jRI40Q94e2XpJ6MX2zspottW/F9
M03KW5awFNbCZADcrCi/d5OTnihu7bCmyeS3Ooh8RevEj65w8RyvNIpCEmxdjHKaPFJYeu/HXZGH
OZwwPJkn0MiQHbTIecV3UuROMDRTfMaF3/u126keLs7hkMj2V1ebAmhHBXumr3g4ymovVYnXpqgh
dWyUkH/EPe2NRIZNAq2/wWEpshAZe8D7+XVmxTtTWuhd5LZ7TI0OJ++U6IHOFevYlzC7IZmZv4JT
/K7Jznp35UT8tu66sDO1/qRrAw3TpOP7rOQsUsseunI9eiXvQMErl9zp9NwztAw6I6Rph4cuo0O5
UedcWxZYEpB2JsCAXtWT6iLWJxXskovZqfQyVFX7g0He5ax11bhRa1vJJlBWR4kNwHUbddzFOp8a
WhuJYMOlVfpyNxHLiRgVNOIKTCKh1GSEtKvys63n9B3P0OS/GOksRgvtXWAj0G36vLlZyxQgb5vh
4mjjr6YHz5tkcJmK8y3A+cop8unBuxhnr+WJAa0heUmoB86uEweOeBizSGy5Wq+cjASgcw1z6qLD
tUzPoNbCXSU3xGWYHtC2g2DnXWm+asrv2+fTWjqG5AhS4w6kB1Ce/jxxY6bkjrSpuJDK9mlsFl4x
Ft9syX6pEC2cNWleJihzbJyKa4Nz0MJyCBwZAEldzGKSD2BxZWK6dAlQGXE0WT9ijflTsaVlfRUI
oF08cmwsDPQX8MD6PDyAxV3CB55FpnuGtQrtvpWAgNjfb0/iWhQCjjnglnDCweH4OYpGwXxjxEoj
IeBxP0D9QoOVgQ3gVrqxzlcjmXgnYjQAIy8/V8ZqE10SmkaZZZywFvemqLw+r045cQ63B3V1c2Hq
HAsNkpk2CN7D4hv1wpoGAr2faCzu7F09bSQ1V2cTft6FZghSTZArrgpto17rtABuM2qUcsdt9nVE
RZK00wYM429T79N1NceBAzxafrYOhPri20hXRUlCwmPANYrAqCHqixLyU8outH8EYyzrnmqo+6At
42XyEaJDGyv96rz4Gx6Y/xkIfQ2MdbqKFZ3apREf7Ll2/VRL5UcPj4iM1qcJRLXbH211VvFq+79w
i2wUAil1nlgQfmG6BaEi5mvWt+SfaRKLMS2mVDXlUFijSKNyaD3bOLntxn5aGQVWnWFDJB725vhy
n/dTnAC3YA4YBZi9vltofmG+FNXx9lStrG8EgXQxwI/2NWpWYXYC+TIHdP/8OyUvW1iBlQ8PXJaJ
Lg5IY0CkL7YP1p3KkbZkUa2iGKCgF3lXxqZ4g8gACbLczh5d6JQFt8e0OnGwCVDB+JgJuYsvMxRO
PA0ajgfwrX3d4f7oHpMk//dDyFYBF52B9riYlrgzYnGllvGE728kXm8+lPIla2fNuI0vdHU34fJD
lBmYiv9BBvbzMjCLBJbyls2i7i9Sz5HqrqthFAwZp2cYSHNvAIPSN7Pa2t+exqV0AdCpiAy2t6Oj
Uj//CZ8jK5wD0wlSdmTwJNQUc48e9g5OAz+k3h5FVb83lnVhZApMXp71/s/t8NdfEaUEWH4ARAjd
PyD7PkeHoFjuwAWqitSHVvp558X/DCIBLOdDhGUnutTVwqwJIqCpaz12nJdvkulia6GsDuRvwQ9H
PErEi4E0WUyNRIurSMpd+Vv278R5uD1V15sYZK35dsKTDn4IS0iH6N2cT01ZR2bmtn42mE2g1sMW
lWJlPSDM7AMMCUsddZFlWUTqGWu0po7UPL+nqg5hsCSs3Bcjey4z8+xMWpBoBAo66AF2xcamvhoj
YCRAk+A/eNytAD4G4kw806aobYV7bDOl3aGz3f5rAr+IMv8VH57Hyiy5XDiz6RjdpyPwDxCgKkYn
5MWxyvfm1Hm4PG9/vKtkBiFRZQKOBRVp0NQWy4PDYgq+uaUa2ULSc4kHX1RImgU68JmBazTZxmJZ
jaejtIV8BkoIyzKa65btlDV0imRTpP5QW6FdFme3zn710BS7PbarpT+P7UOsxXS6VWkY1E3gYF5P
kWO0e9HIRzJp4X8TBlckrDJAFV/W65Q6RnseB1GUwyfGm5rOz6VTerwZNhKLlbmD2AKE1yCkArzO
kisBhzHIn9FRiQz9PNWvrLk3urc2Szam7Rq0CI6tinsFgvCoCgFI/XkZGrxjHBgVJVIr/dE2pDcx
UCamu9KCN2IBoWWhlUHTSOucKLQ9CLTOQ0fAdPP2vF5dPfOfgZsH4FpYTl4pRylyrADEgOrm1Gue
GodxFYqUQj7qqWQCftK72+FWVgvCIVXQ5ksHLIzPo2YWUaABgFGn+SlzICT93G9J1W6EWLILXZ4q
lkl7BfnIvcK+6WTfbuH45jX9KdX+O2n/fxTG4pTMwcNGlWtQojzfDeWOsY28Y2sI+udZctIKe7bB
LAlWeUDMQmck9/Th5fa3WPv0SGoArkQ9A5WmxShMtSqUQnFo1Bm/Eif3NffL0B015c4dJ7z3t6Tu
1yYNdbvZRdyF7NTyKVxmiW7Erk6jYfqeQi+bN1t64UuvaLAgYEv3IcQ84g9H+6iIutczhKhRFj2T
wnhhYB4OEHyOlLwuDu0oXY91VdN4ljF90d2YwYx3fDOkFUAg1KfUeKxSAi84p683NvzaN0Ut1tF1
x1aR4y32e2NktRlTSqN8uqsgTiXRCna3ijbzjywXJs77+Y4BLvPKTA1m1ObYjqoTjSg1HL/SO2NL
Ygc9zNsx3AV6QCRVarZAZ0S6dLRozFGCLQU0jesBoJnWQbGvkPWvOrPdnXCM4VtFeBW20rCPAtgJ
yMY638GfhxpyFv9ukRYGWgu1GRVIXN/ibhaIwhKnCiFOOlrhB67q/TEuhYKKpUAtstNtsVfUttpr
BXZ4DO2t3nPUnngmRLaOEGbOAjRcU2+cscmMaBrMC2ru62aqetRKf9iCaKHsRYmqqEWCFqibHG7X
EEh0lMBMTTBIfa6BIaY+DuhKO6Oo/LiRCczUXb9Qc0j+ZrHijXFle10DSyioker3RmoSj+la69Wa
UcOITzbnIdOKsz7Yw0EFpXCfuaQ6p51b+ICMKxelTL/x0gamtXJk8a0VEjVdmeZVgIL2CN732Ch7
PtVdKIzMCjuW1F+yWDMO4F/ar0WcGHu0vY1g7NPuNDQ0PZUVycFXVLqTAh9NTy3S8a611TZKEhuQ
AlED8AkZuz0kqV6SFE4qdLBpOOp2eTKnNjsw12r2faHWoZuABJGguhPAkZUAtdPmEbhF1E+plfvI
ojGfBemCUsFFTJkwwoYY5W4AOXbX2QpM4hwoBEsZD+eqS8xTagA1E/caO0id1iFaBWhMJHDggf6P
C5ltqcPO1kz8sZYykCDZeom0x3M9Nj0+UD+cqcMKT5oD2auT2n91lLnYndk0auyM7gbUpaLWtlPP
SofUy9HtgEoO0BKmqjg706L3Bu3ysKUMaHXg9GA4o6rPt0/Tq2cwoAZz5wNNECCvkT98Pnty4vI2
dRoCGULLT6gTMDruFZueBUUrM2ebVKKVAwUBscehFYuLdIn51LQult3UkSiDKVOuTF9NRb1I1/pz
e1yrYeYCFiq06LwsXwRqPWZ4l1AS6SZXPEXTv/W60e0r3aoPtyOtHl7ICwyIRM2Y78V9lEPcW3SU
OBEsVH07ATx50IoAqOiXrNdfb8dau/sghI03Lypm10yf1LFqZHoxjVxZOh6O0jszZxdFlwD/ORWY
RSzQcneDvb96cqK9jVojgPlXqWWdpzB3yjsa6T8cuF2Ft4e09euLpKEx3KlSKvw6qcB7ASjT6jcq
mStLHPMFcUUQMjCC5RIHljB3J0vSSCvyU2wk+5xnQelaX6B1W3lKSjYWxNqI8BZF+QWdDhB7FsUJ
xx6ySaCdFLlT8Q5J+rDJ0v9iSOgCg8w/NwZAEf68a0eUq3phDDSCLZXfmerZruCpoP3mVhcmypZX
+Mpegg8N9FmBCsFbcNkjBQGLZkWluVAhB+0ZPHZmZbt82kJXb4VZpEFZNghoUk5uNNlRqnNPGY5I
mjYeDmuL4eNYFpl8VxgD4CYIohVRNRyL2jPkuQbmtt0Aqq5t1Q+B/sIAPyR1dZ9NUjgIZPT7wX4Y
qkdSQF0rMeD696e1NsroG3O3PO4m0ilN2o6IJtxnQ8n2HRnvKC6z25t1NQyMR6FS5AK1syzngEOF
PCaXbjROfpV9AfhIUY63Q6wdp7MyHRQEIUl71ROFvkptOtMsvxtTX6jUAw7LqTIfZIDbgeYvvUw6
0aWBAgeAfbCpmcf64QNRyD+XtQ1XJQVww+FPijwLNu4NDd0UuSDYGAD8/W8R56F/iKhTnvU0QUS3
5bu6gj5O/SCtHzDS8obqkOg1SC1b/Y3VZfhhlPN++BCTDMhlmxExuVn4rCyQXr0QFyj7uti1OfcH
aW68Alc/IIphAHOhJgeo/OeII7ruapwkFFavuwnuO7EFmDn9nqW/bs/mahygiuc+BBbLEto8ii5m
aFDBFaslkC+EDEP9I3bbHe02dvLaeT7fHliN6J0De/N5QJoiGECI1I3qBnxCJ0z7LcPY6/olXoDg
WQHuh9sI/YHFWkTDPjcaIUkE/Z2o5Oa+cMhXPkh8JuuxzcYQ0J7cm30CoMma7N3M+H17Mlc2Nhoe
yAMdgm7clVeTwobY0tKCRNoI3ddCxJU/TjCcdLgyhbdDrZzACAU2IXDQgEAvGy+MtWpfoSYWEeV1
kod4wEuCkUMK75BN6YfVYeGgAnwSdEy4Qn3+dIPKWVuNOonarPNsauzgBL8b+FY1ai0MJOhmoCYs
hdEv/xwGsKm2rpwEMOy+jVpVF54BwuROmMmWHCAUkfFbi2MLC8WwZ+kCCJ8ul8oMDYev6GBFDXQV
H0bF7qFKTTUvjRsweO4tIXwY6yjoFSS8CTlJ0duCpbOnNPV7oYrqFTQayT29a7QD1CoguG8VDVDg
mvnAWTzcIamUO4VXaUCyAhbW+VBPHnLDzrdgphTgr3ofmQYcidaIp1hUMgBnqTwOvK+PaZITr3Ub
AkOU2D0nnKIoaInWB1wJyiWpUvL7WHGNLzpNwFmJi9Enqc1QtpusPdW7JKJVx+Bs38WhDl9e5IKV
CONiErDStqxHGG2QIwco12tUUwQ1rAI8YlUl/Eb76RJnw8+ywF/gpHZ8GoDp9ltciQBrq7CvMSU7
gaYMSQFt9iGJG3dfc9W4dKKFGREXX+NBlXtZ4U6Lrcy5c4Ag2icxrXyQNORdnLMOyW8MHkgWHyZz
lwFGUGn8zkJ1JsWx0JdhCrI/HqeOfarREDsAsSH2GfA9d1o9qdFom+ND0QzuV3Rc9Ls2ttRQUdTS
y3SmeqY01FNBpP1eUgyINcZ0SgBMCnI4m5xgUPOXeeJ+ZQ3cs8DxafezOefOAWLLhxe9dsQ/TZ7B
+tjv67QPcqMrgaA3Yg+POVjFOy04UrEBonA3GwuZnR7k8LINbDr1PjZP6WtV1gUauIN/emkr+5Km
xFeN1DkV0Li5CG6ZJ/iwDPdEAh0UQ87rzBt4BFAzUw5MDNoLS9QOC8uQ0kuFoz2XeUM3juKV2wwd
R1A/AGwDynzZcRwspzaLlsAPKZnCMn9W+ncha/AhoL8z/KzbrSbxtUoJnscfAy6ubCOBaZniWBY4
PlFTfJfGz5Lep8nBMh5Q7vRadfLFFlRr7TT5GHNxZSNri51eQUxQaWIRNODikd3tM3jlSoMgL3bd
3NkBRHARIs16KBNY1Ebu0wUCD2Ra729HWBsEWJJQpYAf8/y1Ph+JLNZBBsJyjoTxW6Nw7JoKIPm2
GON/lduXpyHcu9Hzm/mSV8KZUu9xqQJzFrHSUnZwyaoOTQ2RLaWvfsq+N+9g7mO85ibJ/BG65z4s
05ogbzJA4JhdBxhB+5AVnfPv6TiEj8F3c7BMcUovLgRrYDr8DzC/luNVqvA5Tuku9v99iqEKBSA4
pA4MZ1nRVPpcyeJWWFHM/4gYJk2By99vh1hbJx9DLN6ZdZ13hnQRwjq3Tg5HqC3817wMlt8PnTHo
haIMdc02GDLawyo5t9C4rb6TgU4wtJajR1P1xWpaZOTZFsl2dWFCJU1HvRn94mXPu2ZWXko2rxhu
/wEGLj7rBslCg0FCfGPy1k6r2bMRiRXKD9cwGdSSWTJNThQ7GQ+SAXyuXvBXOPTqvprav8HgKQIK
RH/o8MEAtyNj+67MZlUsKAJOrhnfk94qPHQ54HKTVumu0SblnCJRRM8LoolihFJsUTD1qDiZAXvP
BkV6GMmhhOlKv0oL7VjV4MyjWknuYtKSvZvKOATHpnxJIV0WEkXpdyb0n4vOgnoQqrxBX1b4/3hx
oSzKJGCvQOSimCpRlJRmiFsFAGkV8mcmqKC4BgTu4hZC204DFZHb87cxfUuZCyJ1Y8yp5kT2YEEP
ir4Oggcp0WMPgKF9MwpfK+Gdcjvo6vKA1JxB4IJzDeusjIp04CMjqBjPY129AGL3FaaG9kactZ01
C6b+X5x58B/eZW6sclnCIi8aUBUY09Qzpy1X35UHEsRe/xNiUerQ3RwMaRRBI+ie6flda2GVm08J
0rH/acr+svw/DMUGN6o0Gwwl5i890ZCdPG+av/9NoZcHxYfBLPvbHO4UOXJPJ6orlAjT8mtOFE83
2/u+TX+zkjxhtBwqKOaBGekly1TPqrpgtOqNDGR9feBeAH7AADht/vcfBqu0JYwGSetEQsl9BZTH
Akx3iIyEt+d0NfGYSVE43eHdg1Lv5ziWTEqWK4MTqYwGFOJKsFD1hGYezNH43ljm7y4Dn3wajvCw
26jArA0RWQGygxmWeSWn26mlIeDEMn9PX4EqK9bm4+3RrUcA3hc6UkBFLNMPvammonJrJyLlvToU
mMPHsv1xO8baBkPuAa0GJCGgZC0SEJV2qkBya0cw50vEros3ZulaNRKp4ccAix1sKW7dwKcQtUp+
nynfC6eH9MLBss8qu3do2KPSN7iHoYeblHXp64tkndcPv2+PcnWdfPwrFpucF2A1ygnDVIt7GKR6
WeLA/TBkFYR6HL9M3jUK/aM/t6NuzK256KUyqQNshVsgsosqGnLy0ubOxqGyPjAAtpG+4b17hRzj
RQL/gySzo0yyiPPxzqkBWDCrGs6m9JuV5m94dj91Df2V6c7GrP7FcyxPm7lzBE3puYK/3OWJrdLW
0irkx73BVb+DJ45vT7Q9Or3ZHwivU584cfmcpyON2gRvVvCySjiDQN8CXoHwMauVX62I8QWYEEEa
0+SgCd2GZLkcgny0i7B29bdxbAj6yK4b9i7J4K+kqi+CWICzAPa/YyMsuWkJv3Jv0AG+vv0NjdVN
iMYIgIYA8kD87PMJUzotMEuJbUc6w0HZ/yGtUp7FQPSDrdfarsoK5vcV1Bz4VCF37xpnVxd6hbf2
6GI9K8UDjMWUfZH04mGAIgkamJMNKjlLrTBre0gSjbRwPTQq6CFGeoSDhKgnKWmz11Bt8AGsVHzg
GfgJj3Tz7MJ8CB6slvuF0r4Ka4UbZ26hkZqTkb+4zcbx8PfCWH5iaMgDlkjAvrmC9MRdB0H/vEUx
tkQ9grs/m1H7NlkAMnfVo90x9Cfpg+p0EUofD5rSAJRmQKp9ij09n1AGMb4VKjt2RiY8bvJz4vxJ
RAqgurG1E1Y3G8qpyMNnSTN98Z0g09FODRKQKIWkn2H1ITEOt5fC+kr4T4T5L/hwp6WdWY6WhteK
2qdBwdpAKaAqUP57G9ElEN3EpEOF+grkYSUJBMcd3Y6cmn/V4fI12fpGiPVD4z8xlk+ietD0puwt
O6p65ZT3BDVTMr078CPwJBORqWWhlMqphJ3tlGzpiq3lWx8G6C4eS2Zn/j/Srmw3chxIfpEAibpf
VadvVbvtcfeL0Keo+6aOr9+gdzFTxSJE2Psw0w8GlMUrmcyMjPCLFIf8aQLjfWy+uc6pQmYNXObr
y6WyIyQ1lwY4PyPHIBtIYEN7pH+smi1RUfrLXmbvDSCQNceyXFVNOwr66Kb0nobXagH+BbXtJjBt
MLMqggHp/uadJv9niA/3bPcBHQ4NKiDjnxZrY2KdPIWjU31fCARo63SgRsL330AzwPEvimeK7Puc
4RWvfLwor4RvoTGK7qas8p6MNgJnkQ+6ai37RNSJtiXgYoDAQg1W2FqGNVEzznBCy26rF1/it778
xCrgVcyZ3nhB2eE+4mwVtJrG1GGmi0w5CZwKjB8aIx9utkXIxKl7wEMO737VvQ5ITIfL3oARVh4X
E6wNKqJ76WKAxppTWKOWIZKUkowmpMh8PBPiam92P6LYUyy37FzweJLDZvjTXgi49EYHQVBF/adY
P/rkJ+LoXZrdWu1yzGKFO5P55TNT797ubE0o2LwyVLlQbY0fDLcMuiHozed1ZyKdMFTpgPLmOESx
dNH4OgTbq8x/cvU5RMk1nHv39AkTLrgkUNgykW0UNq/fOXNs2Mx7ojoSc22wJKrCqnQQZxbI5ebN
0sXN2xiPpbrYdEnwCfSvzzOZqP6h3HjVdU+XYcyKCHkcJFom9qdNoNRwWJ8j6a6CvBDaPtAbdIVR
iWpjNJwigokGje5Z7uPeGHN9axSVvmnbgRxcArbPdaPS/eW58L28/A1s6+W0MbuPSzPnncCgUmT2
XcXuJk/xVLi6rEy0TKMUbOCt/F4hu7SRT6llUi3NTrGuGYG9DF8MlDKgp/7Dgh7DB8fzbgtlPo6A
vH5WeiV1B10rsxNkSB7c2fqaWMXWNcvf62au1kowIzz8ssmbC6erspPt4GkZE9SmwNUXa7ssK+H/
9+vWrhZJsCb4G0Mvtcm2MKjaQRMLKNtqFIETRxEOr1u55taC/HORV0V20tidF+/19qlSCcSrTAhu
AAK4/2fCbY9kPHS/iYqsgk/8RUh/MVVor7vca3VbtD1epNkpN4f7iRp4kzegV7NPphE9ufH43BGi
mDf59ubYcM6whiDm0qRDIYSR+lN2aqFOQw9ZtaeogDoK73Dl3/jAoAgOYS3IZyIIuLRims6oeY2e
nXztLQu96p/1LSYdBHwPCD64mxPRZHjqDn5F6+zEapIFBgTIUG09TsN88NpSkTZR2RLWaCp7r3Dm
Lju5JurWR4hBjvauWRQ3p/SIno1ImLCGevWcFxiRG/kpGJumbd9a92zxbuDI79i8zIqoQDosKCkj
PiP2dbapAMvVrLdxfqKQAM5ORT1vWleDlJIi9pfuBN7jA7iIpJMdQqC9Q5oiP3nTjZEcP9wQyDca
QlhwMeGpiczA5UZDk/zS5NTj2/mHrn0x618sff3EZkNVEJQ5FrnO60R13aHkgxH0xWaxb9I8YMUR
/LbrVqTzhN5kIJ/w1kQC9XIgVWzmLObr0RfxH9yhu0qzf62bkC45OsYRLHtcw17YyVqU+Enmpvkp
mzcVNApAhmIA/63YWBKfxhkDUesG8AKsbMJA8pJEujZE6ckYmhuMliAT07dBMwIXNHkPbqm9zimS
Eutj45eK4EkvrPKxn0WeVZXnjhvH2QnojccKGH04j41lD89dufwlk/ZDq4d9RcePPnOg1wodQVBN
4zmF3i5hsGVtAwLqZdnJ8+7aOgu6+M4ZVSVH/pGrsTk2IniwgXHmlcuxxRMCj8Ij2akxD8vyCLRs
oqJpkuw+sD+gRw7bA6VNMbVW90Ne1lDvPeX5pgNA4OOb++Lzwin1yrLOSITPL2gXiW8b9+NOBkhf
zD9K10DE6Ny7nq1+z+iclxYY9HsTPMGbUgFels3O+eeF+GmoQVc+Ofh8XOzy9GVya8XulZxMywIa
ADwLoG1E8/Hl7489EhE/tZITujIDr0J7D6HHGUpDU7N8xhTidXTJwqddtawm6BlqCEowJ9eiQVOC
I4v81cFQNAG/vH4kZY4A3bi83R1YhyttoShLW72kQ3Ia7Opk5s5R70GlOftdYNXa/9Ivj53CV8uO
Ck42hqZzfy1GNwvobUAzVScnkubh5JO7sWtfRsjrrg9NtiHw7oerhiFk0ITb2iBV7VlJmpyW5hQv
j+bHjwsIJCDuAWUrJHpFbDRbElKXA5lOpN1735J+t/7rr8Gb6A08/z653G6FNzYuYJLTCbxTmW3v
a+txIqB/8wKjuGX+17h9W9DPbKokHCVBDjI2eFWDCc7HZS1MWwEJgDHNzPFUgATWHn/l5l2h3UAi
uFbVuiR7D+SG6LgEfQ5yKmL6yS2YWepxPJ6W6qQNd3MKuNXyHZzgzfyPXqnQsJJdB2tIzMNDI5oS
m23NAlUVppnsVPj0QUudsCvtl6RX8TxLdh32NJJqeJvyTgph2abGXmyN9QxOmkEv+tUfFEGoyoCw
Pr7fk7lhqI5AVnGo9taHwfjgHDgfALd/5qY70FTbFv++V/yMte2k79z49/reliz8hQnBk6aRV8Tu
MvIhfNXHZAs8EFzNo6PnO6+8q0t9u25PsqUv7AlxRx/1dLSdieGhA+I3UqKkNAf4BfusD1tPYYzP
jxAIgAsU5XXEHGhlEDuuE38Y88qo2Sltn+2Dwb6uj0U2d+efF967w6BbUeHi8zPaCTIQGW19CEjb
m44emuJt3ZbkyGAooJXBnYd/REcd+zYY+pqKnczxEVSU22Z5BbWcwo9KrlUPkG0fQQ3UQCByc7nf
QKSHjuyWDCfQl4NjZYM7GIR5UAHxxsP6cGQrg0eIg9AD7u2KwlDzshTE0fFwopBxT6xfi+JeU3xf
XPm61Jg1xflw6sPO2GbVdv3ny1bj7OeLffYjlOWyuMfPN+2bJL1bptuuUYRokrUANoRXLtGUAPoR
IUTruknvXXTjnBLjFndLbgIL8liokD3vJHbCEYEZlO1QC0fHj5ghnLO8MIwCBVDPYkGKfoSoeSuj
nxF5HfMXdKW+0iNzAjekfzRvQ519Z2zs+Lg+m9dDxTsOHImABxLw/bx3z5+5ubrzoR210P5k4Tfk
1k1KobPwo6o+HJWitx/MFki4Q+QIp+lyd+M3VLmG/hEcVxDDVcixqRgernfdpQXh/EykrvyGW6A1
UNhBnSm2nfT7IKJBSABN56s0tVa6TaWnpDslr2Dgn6of6+twvavx8zE373vhOgggTd6yWk97BINH
K9mgW7NgHz33eHQayBPrXEcczyZhV7O0nyMbdKwhgIoMSjSobq6P4WqKuAEfD0wUboAmE/1kHcW6
nltZFOb30C7B/bL++aspEj7Pt/LZVkWDeTEzG5+H1pgxdEGq/Y5tRQJNNQRhjrohAYN5lEZhNJhQ
LM6ADVH4eZkFQKZx6JF0vKYz9s0u1sx48MNq/hF5u4Lmn5imcwP85jybJqfy3YL4PZAebaXv2w4l
WZQNrfsafOiK2ZKtCLyki2Zz1J6w+JemSlObUshr+6FlPBjQL2mMfDPOirSFbMJ4Dxo2FDigUE65
NDKDxdSKm1oLE3egu8Fg1V1eaqXicMiGgvQsEHM2RmKIvpgVWTaMaP4+ecN0svz4zh3Ng9Hl24/v
Yc73DJ4bGANf8eVgEqDaijEhUYhkYOiz8THVx8AvVeqHV14dRwUGbBuAEM4zykd7tgdqUrsa9F+j
0JxaxJLjxu6TRwDEoexRKi4Q2fIAxIV2KQPsn3CMl6ZysItELPPjU1mW+nOux9aLHfkfhulgQOdW
eErtbEDmYszFyCg9ba3ul9n9Wl8V6RjevS+EoYAnEL5ujc0MqYI2PqUzABI+c53tEpfRbt2KbFF8
pODQAwgxUURel2OA2Mic9eCFPvnkbzf/mOvvtf59Kn9+2AqSpujYwJEE5bb43M9ne0h7L6cnzwU1
NfrXe4IusWrbp6rsDF/Zi/CFZxPPLPFZPVsTUIhnk66n9NRBeddtixMjcxpAYfZnaSf7lLjPRU1+
f2J0IMsBIyJBN6DY3jgmqUPmCLttBiFLgvR2Zh/0+SFxVe0F11RcfHRnloR9XYPVriOtG596cANu
Td/JNykIS3adpdnPiUbGoJshlZUY5bJJdSChq3qhQZ435g4Z+Fbl1SWbB8NFjR9wVAntgZ+iu5jq
XXyqfHvTlF+0pQxM65vp/12fYIkfRJOlCVpBdKGDTVq4AI1+JsaE0vUJSlrxxkSTw4H4aHsra+h+
rZvip+pq/5yZEma4zz3HZ/Ucn5aZhdo8l5tqySFB2EdB3i6gQ/aDZQGek6noiqQbF2xjYNaEe8Tj
9HLjFmk9kxGdZ2Fmoz1gSeq/yJrzdCYa3+xXfR6+e1FrffxaNjCrgLWg0AgSPsHHTE0KMWmrjk/Q
YjsUIGnUi2YbAaq6PqnSfeIjYYYXBRIYInF2XZmF1Tg0PuXTjBLQ3BmPGQRZdkMzz5usSDzFvSlb
RF7YRE0BPT+AUF3OZWWYLHKg0gZ343e3BZ6deyeeq0c2PGjTLm12pVGjRthM7Lg+UNlGxZXDdXwA
akJkcGm4ZEtJaG7EJxOUjXROsqBxlp1lxYoJldvBq//dDLCsl3bAMTQibIbHIfYe5Zp2+NmrhiJb
MwTm/5rgfz9zpFynxrGymJ4agJGb+FfnPvj2feZ/XZ8xyS2H+frPjHC0e2QdtKnWsFRUAxIwz36A
sX6zbkM6WwCHvK8IgE9CRJh7+mgyz4PX9Prd4j60i70rBqqwIh3JmRVyOWENaA+H2cCamBUEH7Kl
zW9Kz1K5XNVYhK0NdeWlZnOEscSgdJgBRWMVHsk9qgPrkyYfDpoZOemjiUj3cjgWYzHSpXz9J/80
6siW0e6j0mtwPKD8QBsnQevVVXjboJQKMq8xCj3EhoHRlcWOjvOTOxH9E2sDqjnU0PlYrkiYHbeG
GpRb4hEY0+fCcqB0RhQ+R7YwBKT9OojTuay4sDB0gL/R+ioKi3b2t501/x7NOb7zAX74aCII04bn
AJqhgXoEMkQ4MlnUWCVa5aOw42weJmntA8QfN4hF642TeypUsGxgiCQgBwNIMC56YWDtlDNzaOG8
22nfF03gOEeGasD6blMZ4bvxzNssltabc8NvCNAeOo9Z+5Axxc0uM8GJtFDT4DUh8RIyJ1BOzEYC
nxntnB9Rtrf/fHwM5waE0GHG2wqSH3F8GrKSbIoI6n7W5EyBPZQqgLNqLMLhhFpNZkcVxqLDWbrg
Arb/6CoydqkNnEtQbYNi9gqfWIylTaoGAQnFbQ3J1u7UfSKxweOdf00Id0zNTLtYakcLI3CjpwMy
TCo8rewWO7cgnBUnbg0STxjEku2n0dgkS70ro3JjTgp3KQs5zg0Ji7+AppmQBotf+Jsqu63Zo5/f
gmrD8gJwCyUq1I7MO4MwACEg59OD7s/leSlND+VmDeMqgqoBQH9S5QRkBgDPx9uZ+zQIJVwaIJHW
ouugg4Hqt1H/UtV/ZZsLXt9HBQMZp6uIcBxsBvy0jVxArW2jhTzm/UuVqIhc+aSLwTyUUDmRK2S2
r4hTBqx4nyQlYuqyLlgQ5bpziF0TbUozGLunkc6HPGFjCyYJr1DwAUgnkEMRoPgJfhgREGJnet4b
Tq6FFnQ4F6MK7FSx5aRziJc7aPFBDnMVbGYpbrqxzbSwdp3iNFV6dJunlXksuihX+E7ZMeLMZoiU
fU7gI/gbp0/qktWLFtrgnx31N8tBh1v2DedXcQ9IZ81DzgbICh+IfmHbdX21oCce286kO5dtqQov
rPq+cG46ttC2iHst9ON7sB65zcv6HaD6vuBvzNpGDODyYzNufZYGhfdt3YAh3dNnMyQ4mjbq/L7j
FhJvYxSBkQTpq/YL+q2/jPf/mLbVrKD9a9boMQ8gFB89r/8C6bYDay960/BKRTLn0jNAdn02IUkK
pz3soGMBUThDJbQkMYF0J8QD4B6AtrsqOy7GBJIx6oXzQMA+OG+ixQR13+/1gfC1ELzDhRUhYB9L
VNRmS3NDMPS9Fn6xr6Y4TECctImL8Y8FgadP2EPcAZQlOCiwvy8nrtHdqG+dygsjO9r7Q3W0WRaU
yFVt0Gd4Q3rUVtcNSjYjHsDgpUT3DUjvRBJHGxJfJaWtF7rp+GP2i60+N/+sm5CtFCAiQO4hsObE
MsKY4Md7b6nc0I0eCH025yfWKIpQsmXCTcSDas6pIcafXTQuc1qmfuhoVRqUufGo0Q40aVbxjw2V
LCSc0pv1QV2zc6Mv5twkn9izaLQjZhM1SQKW8WE8aCBeiu1qRwvvcQTs0qDxXku9A03714F1T/oy
7cY6/+LMEF0m+Y1N25u5Vr0ur/sc+W8C/QCEs6C/c0Vi0k10Mf0Y7wtzjJ9rLTmNRbZLWXHbR+Av
ZvUfI8aPa8pxa1IVVZzE54C0jTPFQSIYF7awc6EtlEXAVPihOeT9wXKifgOpvPpA27jeDUVT3dc0
/ZnmPlPs4GugFR81vowONVhHq93lSqR5BqmgSPNDoxys+wVJzOPUFfpDAsW/exBUpYcK3FT3QzvV
X4qp1Xc9sG03RtH/UWwJ6S6EDAD2IaBDuAMvf8jkuEmftKjzOYlpb9qss4J4qcd7KCQbRxCase9F
k2cB+GyGp7aj7X2JBt5t2bTW16gj1Tau0nIT1VNzAP9bPAW01ZqHsomzt/UfKl2qs98pHMjBqE1z
TCI/BJ6DbmhdzwF6OZ2Xfh6jTd079DB2ur31aaVaK5krsM8sC4fGaEZkDIYkCvvZ3HoU8mfzVlMV
vCWBCDk3wn/E2cmc6Bg5+QQjvF2Z7Ki3r9hmcT8K4+K7DhuLQwN4jkLYdZlrD9oI1s6wNa29z9r9
lKhSovLZ+teEiEcZAXUpEft64bhkrwUg3WgoPY2jMgSW2XEArUONB90qUIG8nLBy9DTH6akfsvhL
3CHpOVn7ePizvulkFw38vwnuEATbV2jOFJRc+WLAX5YpCgBQ3Z38L+sWZOt+bkHYXM7S6STKYKFa
jrV3bJyfxS9TRRQsOzsO6EM4vyhYKETUqOuXpd3mvhfqEF5sK0A2/O/G8HshBWjmq42b7NYHJV0b
pIrQtgRBPDCaXa4N2MqjKB11P8zRJrhzclYj2GkhD4YWg826qffygRjsAAH/ry3BfxXITtWtMfrh
ZHl/bAqp9855sPz5oSpq4GvsE7TdfjgRAS2tfkTL7nZmJJxcsl//HdJ1dJBM8MDzi2YQ/vez88to
p0H2YcZOgQxuCyEE0/6VtWjSRi9S8WuB9qriLlcZ5H79zGCatmBZshdsnJfFzIPK+pHoQXNcH9V7
mHM1u9B44wyn2Du6gCQqQaOVpUnmh93gjjfo23hdamKADWPKH1iWVzu9y+Zt2zj2ixPl5k1eLGhT
XPJ6w9CbECYUGg9L4rEjXYrhYNVNu+/MgW3s0h83PjCf+zGj0bZiDbnH5VJBkMOnikHIbjgO83OQ
jQeDlBgtpr0Gwo/FjcLMTA+mc7Tto61DHxndGDnbrk+YbFXObfGTeLYqxpg06AnwgZqp3PqLZ+TR
cZhj+tujVb+pWaMSN5U5KBdJZsgloQwFiMulPa1iRoou8Sicxr3xvVb16ks/j0wMXvqAHIAB/vLz
tlbnZdUBoONld05oZOH6bMnKvgQgNfRpIXpBpV5wFF43GawurCjUknh+dkCYej+7Xoo+OhcECi39
wZbIedBm2w09t/R+zpquxyC0NtjJLVJXEZRJRwsFPgIkOhQNHWGz93FUQvwMaXuTbnV7k2mKzSFz
wwj20ZNmcTY2MZO+gIiutxuKxKNWfW+i8bWsy11fTUGHhuigLeq/SaQC1kttorYMsWJUnK4A6C4j
ZV/32JCjdg8S2sH6p26KjcbwLvzR6FSRwZc5fpc3diCaB1mg+L6tUeWI3QhHzVzChfxKkShAd5Ji
GqXLdGZE8Ph65WhJZ3tRqIM+tqJFoMrZywx4gCY5PrJCHGx1uevLdOzNIUEsNu8M88arFJOk+jz/
+5mPGIyhRkyEQ0Un8y/4fZ9QUduuHyzZOpyPgP/9zEQzgoyyiGFiNp58+zYeD9agOLuqUQgX3jsd
JOiHUax51NlzSxWfV41AuN7iwUxS143h2HT9Nu6i70upP7qQPPr/TZTgr2lUdvYcw0xSHiJzGw0b
8I59wgQ8Cio0BpB/YnnG7yA2GDPXD2dv62lH5qGGpogFpGtxZkIYRYkuyr7rYILiFWQCJaMYguxW
Q2kJFwzkwcGPLbjpInPSaWIMTkQ/RDGy//t2+d7kCtSy1ApoZ9AvCdwNIqnLTWumhV+6eoPLYNjQ
p8IKuueiV4WL/KeKAQ3Qk/8aEW60Ab6QARcYhW1ZPlKrDprMfGDT9IzYuQ8aDzH+wKVOlmkbD90m
r1VSDbJo5OwHiJfMxBOpfYsfUJRI+sTN3VTa92NpPufxBGUu+xN1dZBWQC+GE8Ri3IIrSLNuyrjs
cdgnAbrgtWVjaortId1+JhTsYAjZP5///czbZD4aNqoYT/OWuvvcRgcS9NvWD5HsGkO3IBJEuF4A
IxJ24EISgCnwQgtbMOwiI5GaL6jrkr3u9sZtPGT9EdlCCJc1aLhdt8w3xNWGAY8ACBGguI686uXg
TKgnF9SDnytZ+oaq28lKzW09oV8sq3Y+hMQ3mrtAziBVeCbpaYDqDvTKuR6sKJvb9eZiusOCyj4Y
TY65BnnKDnH1YYJ84wbJ8na/Pk6pPbTegfsfgHjUki/HafSIxdIEabjE/Bonf6n/mMdf2/pl3Yps
90NZFlUQRAjoBBeOn4twNc9H4oVAve0MhD4jSBerl7RBwt9QQJkVtsRMBEP6PdVSE2np4Wcev4wk
qJEpolDwaL6tj0p2AM5GJe5OEuujw0ZYYmRreJtW4bRUnyeXS5ONraP1eNaHqfdjbN4+3FOKpJD/
3kaAGwoRouB3NTD0ELRgI2OTBXEWsHH3mdnhbQr/+31hzVmvmQvR8H2jfIug2pKkquKXLFj4bwRI
B11OUGx48TjWnhc61aPpHOxop0c364OQJmzPbQh+oJ1cE+9InkPR45sqM7YEmn94Nr10lfbF88c7
wyq+GBlztlVP3vRSRZ7AZ0n0Q+f2hU3QdibKrrg5Qwbthtx7KZaD37oBY491QwM6nsb59/qQr2kl
+cZARp4LnAD+owtxcARvkPRl7oWa3iTsUEOxAuneJfkytJH128ez88lIGZLDdRLRh96dl0PXRinq
JdkQxDV9Y/OYHdEC0Dw5yGPvWJ1CdZlG05bm9J8qLuyDVjktMjXj9PFYAjVWG6S8oDXGjSHsaRDY
Ws4cWXg2jkh4FY+7Cv9zVfg7ycFE4Zj3ZPCW5au8mj6npsGo4YYjxDPfvPz7+gJItjWy8qhF+hgK
To8QAy+tM4OKBdXCOq6f7ST5Mdt6B52G4rhuRzKMi3Xmfz+7v9uuQg/eknqhPdyOdTBEiqtF6ojR
rM7bLQH4F3FdrPHbJnZj/v1mj9rkYYygHFYdrKLagtZKESpIR3NmTVh6PKEB8WCZF2bFbZrdgMfq
E7MFPgyuv8dJzviqnc0WrczGYHnphY1v3kRt98JM79e6CdldjIfnvyb4389MdGRu28ZNvNCK6kDP
fyGxtbGiu376um5HssGIj7wLGu0crgoleOZ4SCtqgxczRLE43eSOrR0gJzGBz1fLFf5TugfQSOBz
gQT8K8xaauIaQOHIC0ndPdRDsUcy5Jbl9Msy5zds+jDLFHddns5z3g7aPcUnfKxpZk6hpYlM702b
HpXPCO76rrwx0gOc+hHEPyKVja21up30LeLRYc7+zCjXbiq38PNg0kftYPQ+uV1QBlkAMMYGbNDf
eiwz4EyCJjXmgHa1BlbVXFdEPNL1BBoYjaU2fpotHORcqzqHOagoL8SCdti0h9hvq31Z3zTS8+Vz
IRJ0E3Aa+8vNqblx2qVd7ocuWMIf+1qlgyL5Pm5wDpJB2gptssKmLKyeNXqLYEr/ngLzo2IakF3k
ILbyUNxH0YCLTl7+/roqSWcsPq4GY3qyU/rbBLOek6dbL9G+0hzAZrfodsRlX5rSvK8WFZWCrOAN
6JbNYSZodkYH+uUPIAyaVXXlAJ7heIFrPphQxOj656zgsGe2h+7lhpbuRndP6wsn8SoXdoUIYoGy
aq3lHuy680+/mt9qwzuC33cBE2eq6k6VGkPdwEDTEueTEUIy9D5M1ewCg9JbvXND0xlcmXSJtpY7
vvpT6ijcC+FeXTiQQPOBjBVivIDDi61KcUMGd3ALuDL0V3+1bRo/5WQwvriFafxNFh+MBSBb/Kdv
TGO7VIS0gY7o5gFFcUw764z2ph4S78FLIEOdQnPrpqH6sKm1bgzq1hqgDqJPQd9m7oZ27XhP7cU4
TVYbg/Gr7zauH/lQksbTF7npHFd0YuzWF09ytKHJqyN1zHX1rlgRfHOJofaMWy1h2wH6V3q1y9yP
XwewgZ5xQNcBThJPRoVYMGo8XAfe4G5if9oXzZPdeYr7U3ITcHVhdEZw4MUVcW6rR8PYNIg2zKUN
Rmodo9h6RAvnnmaJFhiupohupAeed+gB74/0x1Un9uIlVkfigVc/te8sMZ+dpL6bsuI0L6QL8oLi
PooCvdV2SWp9yf0Pc0Qhcj63LwQkWRm9q9zhLuqHW5bFd72tYrmSnTa0HyLUBZbIveL4H+N+aSEF
hy7kriS3mk/a56kavEPjZN6NSSdLMacyH434BzVx3il6BTlPCGOWQZFUMvRHGzDQNFaVrFUWhEnL
a2ZpDe740Jz2xNmpbkrp57lMOABkIAkUb0o6QVWopBXQA4DPavMQ/F0/rrKyNFYCmmQgMEBqTEy7
zZrWVqM3AWlVHpz4dvjrlngh7qAT3s678Wc07+pqk7tb7du6YX47in6QcKkudLbghImBCYHcbF81
eCbm+mMRvRL7q8UqcECALbx6G5efg2rr8YW4Mgj1Rs6swWuEwnUKheZKnwrEHGVa7FFyuCdacVsV
kHswIWsU9Flk7zTgqtaHKVs/INn+tcr/fhYh+21Jiw4UF+FUGF+LeXgbahSP121IpxI85dCTRw3o
KutdQg0wKdCpElqQFcyiMUiKNNCWb0V/GqwvQ5du5+nXukmZl4dICKhp0OB93Zs0uglzG2rDA5d3
VnZw2ps8/8RFcmZCzIo1fTeiUVj3wjhNf/qD8dzq/hLQyFUUcGRuHtENasc4YJC05X8/WyG7SKw6
A7o7HJP6l2nXNyWD1qJrOn+MFHC6qLb0w/rkSXciRBcQVsE1IW16abFGEgPbnyHf50YT+sr7eetH
XrIzaVps9L7XdzECr+1sRY1iTmVjRXUVqVOubWGLfXhR3kQzmSx6ipablmwmuu3tQ5vduLkiwJdt
e7SaI3WK8V13SC2s16EL2NIT8TajeWfZH8eHIcDg5GhovoCainCYS8/u2nxO6Mmq7rR86zuKIyW5
p0CMBwEGUC7xlJIQ+oJ+wYwZcgEhY9MhZnowGfauhDKbiltWagiOHRkH00U2W9gL/LFpNGx0wqiG
ULmR3ujTcgOgZa6qtEpWBE0KCJfQrgb8qjhjid1YeqX3djikTlD3gT+rGv/5TxUcLMqGLh4sBLA9
8P5dbusWEN1xSYkdWvYYNmb2ddTar33+Yc4gcDHAo6KEw+Unr9Iak5UN/QKSizAd7zhqu/i4x+aB
CegxCAenizjTpDEK4NITO2QmVHYPVf/84dN/8X1h66ZxVhN7wff1cVd9L7ps17XpzvNa0JgPgdd9
/CS6oK8GJoYraV8pZfTEyRawZVuhhYoo3vYKX3atyIXlQC0NfTbA7F3H4hp0iuo6Hq3QWAr9cYoW
/5tX5l3QWw27jSu4GHd02nuvxJPALEodRV/DP1TIzh68wcONDw3DQ+M7070/KqntZFsSmRw056AN
iBOFXG5JgPoafXF7K4ROwTPCtKMdV9XW1SIVs4rEsaLczHto4ZLQ5ywc4yLX0zpySis0MxbASGCj
MbTFE8hIICKQbte3kMxpgEsXRxkFN8D4BO+05P5cF3NhhUQLob2zNUG36lkvC/nEVrVRDwFcCwXF
K9Vwzys7K6aNHRL/mbpFQPSHRX/JrPtKuxtUAaFsrZAMwl4Fgex1j3hNs8pp/NwO7Xhk0MADD4Kd
DM7WadxPNCMjH/afKSHB4EUgeQPvPlzI9GzVX3xHFZFJtwNo9N6rwNcxBZJ9zBtbHLoRAok7y5sT
SErr803qQgyJMejV8a4QxVGUGoW4Fh6sYG276txyinzwJqSSQqQct1Ee7zKE8ZZ3D9kamv5a34GS
EAb5SgTuYKzApWLxHXoeNCE5WmadZ4clKf9atN6UbnnDWuPV8vof81h+jRowsazblG0QvItBuAgO
Tljn4z+zCdXkefQL7EZwYG+aIjTI0XRLxdGSXZNcQxjbHc8iYEkujZRRAbnxxrbAf/pYgw7NqRWg
KukoLDCtAtmBAEzE1g1oEzKn2LXCmmz1at+QIFGpV0jeA6jn/WdC8HqpkbQuRNWscNDQglZogZa4
W9b9Ze4jK4FUjA/+9La+Nu96o+Llz08UL8EhCBC5kqB+3g2Fj2sAyJz+aZkYvU1o5hwso7G2do0C
uuOg6WJJF32zMKe7a72he2yrmWxolv6p3XoKMzA5O3RfAfiNh3rkHuqxA39HQaCCDPYIMLCv/2jZ
gcFRRH7Tx91wVe6xbGa27sh/87TT8AI0j1CcpShVqrCN0k2FzNB7Xcm4ClkslpZAD8Nfxw3EIgtU
kizHUYEBpaPhghUo9+CxJwZ4RK+I5jaDFS76PzOB13H9gDU/SQsUvfEJ0kAXrUgIWCH8xjVmLo8J
yZHD1MfFCvXlyXNvoD6/vjSyGQNQAK8U9JuBqEw4611Oi1gjCJK0Onlps/Ex11XdMrJL9NyEEK5S
CjZPrYusMGvJEvhMg4oInCVC2F3Miu36eGS5dHQ0gF0fpOUmelqECTNNLYcsFuDBcRc7m2rOt6bW
39G03I2D+V3LzYekaHakTF6Hpfw4QgccIjruBDB5AtcnjLReCs0YWx22q77dtu3U7QDTgB+1jHFv
53OjuBxkLg7pUqimoN0FzlpYvNq2+j6vFxfleCMYYvMwzgSdHNNhfU5lewSHyn/P3INLmv/97D5I
qtI0OqdzQ6cJI+0hP33i82iB5Yl6SHWJjRJTY7o0BwNhaM2HZluq6L1lHQuAiP33fWGWjKVzMyvF
9/PCzu3AatMibJbZefJSA/LhgCqYh0bTh2pj69ZbF+kpnrlFFIwu1TaNXuSHnBR072ZAC2Ro191a
+sjenLZNT/MwoTRTRdltNVf+MW6QOzQh/futyqkKb8J/puj4UQIzePIJu0ysgsXQ/olh1AsHv9hk
ixm0+akGe+XkxbcWGvDWF0V2aLlsIR4zAH9dQy9JqoO6cgbSoDpa/ut8l+QnYh7XjUj2LwpCeI4j
uYX7TMwIgYzRMGqC8kKRP+flGBCG5VHB5lRGhEOpx9nA8hSPIkKLg7UcZoYyhq8YieSIAF2NzYuo
EAVKEcVWOKVHuholRF9nL5At2No5VcmWKGyIebooRq94u6BaN5XRc9zP9162vKwviGTVMQwAADjW
HURIwlw5iR0PVou5yukLKV97SBCXr4nisSMdBxikuYAFIjMxK6c57ZCC6APjYAGBTpKCakn2ebxD
8VoGUAb4TOECiFGXWzzWOuE8BeW8rRxFXCkJ+kBF9N/3/4e0a+uRE2eivwgJzP0V6Ntcku7JzCST
FzTJZgGDweZufv13iPTtdrtRo8xKeYg0EtW2y1XlqlOnlDeNMKqBI3PhHHtebUuX3ffN8DSWLOpN
NKZ40zv6G97Qkroidt569fpDtfD2xWMabCXzzzozwiRpiJ+lwjs2w4aVkX5g3zQRDE0Yxyvh/4IS
INL4R5KqZ0BIeqlRNN7RF9opjZ0vsc33CWgJKFkDlK2JUs7KNWMtzRlH2z6rwN1oR5PHg2xCYl3+
uK3ZC1pxsSjl1IwSc30qCusp7SjjGGS8EkctrgSvacSDeFdfVWNl2Qt00sOUddS+E6D+1N1N19qP
Y6J9RBHOJM2/5EwRRnRl6+NsNJv2vSyNoPd/etYYgcEsMJu/6Fp1YHHjzsQp3tOL0yorLUD+CocE
hTs/GFZs54KBxujMf7dOMTq2HjPpSxidKt9LZ0uGr8VaDLC2COXyJFTSGk8cOJoB069/WNZKhLSy
BBWaDY/Qu2mKTeL+y2h/1zMrcIs1GNtSb9z5RqkwESZqr24kWDXMZsTjjb9Y1vSNevVDXxlfMMz7
i+WJXzzWdqadbSywGFZkbazI8kLnmgY4Ea8Z0oohwYg7MroAIPqfqHB3iZ+88UFfuU1rYubzPNPx
JE9NC+2zwIpgbknuk5+W4aPoS1au0qIYC3m3GXhgXvEOG/7Iiad17jFLvlbZd578XWQrWeFFuwAc
yQw1MHwUUC5XQlO3dNIeSMdUe7TBu+/YaICjz6R4vm3fljANyDr/K0i5RTnv2gGzktxjLOtINGPo
eXHY9J+FlgVEfk3Yqe3coKnKg/zj+RzwtYgXdGSnUPNCue1yjU5q5B3PAE4s48eJHTIrpGvsrYsX
+EyEohCYDutkVQsRTR3Y/S4Vfx40YAlIJ8+YRyi24ojMAsTcSYKYJIvdN077r8Rco59ePiHEJLOU
eXSKsk12k3LDLIhzTPS3JMEsPY2LNmxKkKY5WQM6D8xbdeVnVmmHfmq3I9gSbuvIoi4i4Mb65jBC
HQJRkAzPC5u6x04Ewo6cbwUAB9VK9LAQHuFx8q8QZSdjrpeuZkHIgCEn6Jrt+Y9Ws8qvVesOT5qv
d+/llAwbKpsWuP94WnmCL5ZJYJ9mogFMQLgCohQAZBHKuHs0RucurfIdOkyiFm18Bqmf0da8k6n8
yRP6lzk2B1CdnGjR33msB3t2f8e6tQnBS682NK+hSw64mLnf9vJuDEMydX0VO8dJ65KApm3/kFQZ
O+q0kU9N6lu7hPC1pM6iUGBx5mkfsIwqlkUDG68+6jkAjcVdZt5jTiwK7Za1n4oV17102LBpM2ci
wGFX/csgxS4L/AjnSBBeYW4vR7OX1QW07J+mftI3klTbxOj26fiBpjkkJNBahgZ+tGerBfbE9zK9
nhJ4iPJ7a/0EhNgBlNzx93It8F4yPeeSlMiRTrFwhNQcoMd3ZgwGluj2rVyiYMJSAGyFg0DbvhrZ
63ExTUVnOEe34IwHDLRjkSFr8BFkDX+fUvEKn58HROjNZkj14o5jaMXDYDf81A19f2hpKvciM3ko
NelsROGcbv/CJTd59gPVB4GTUs0hHU5ZmvSurZAnKZuAOx8wwedSFMOR5kaugaoEBXqGWnBkrqVt
F1cBJw8Lj7ZHDN25vIlFY+lxasLZY+7X98aK72Kn+hZjnNTtzVq6e7DwwLX7GPNyNUeqAFLS0RxE
SD5I/1nDQUwkP9VO/NMoh29mzdf6IBfV80yeop5u69utNqLjJJn0KGbVp1h8AEbjYjFIDmOmxTVB
Jl7ZLUE9wgEGKaRx1Ijt4GzyKiD1vbn2jlo8pTNZyuumB+GetEvYS557gVO9O4YIyVq4vuQIMQMC
Vw0ZdaTXFVWzcg+98BkSmho/VHEajGW9F1QLzH6tyWFxOUAVYu+QTbtinWdTO0hmD0BYm+NPLlFB
ntwviEZ3t5VuRYzq2THViI6ihhjDkkdhZXvk+jemsxZkLuoaCMF+QwlB9Dn//Swsz8p8rDPwix+N
ePyVFNUDKayVNq3F63MmYl7pmQjRlmgTFbMIJIfs0Ms3mvZQjyFfK7kv6AAOHxV3gCngv3wFjo4p
sOOA0phzdCjmzOLsmy1KxsJ6uX0yC+uBmBnV78A9XqHQMwMc1g3HmEc26AdkD6wAHG+Phuy2Ztru
zYmvgOyWvMms1JidCQ4kjDlRNzDN9U7zqtmMkieLfOXpz+TBKaZIuE76FOtJetcWKbqt/A5ExMw4
MpZvY4eC9c8q9Pcu19kBXU5rycsFDUWNFzqDZDI2XO0IJ3UnOAZmI1Jw7rX4bdQw3AIVwA9sNrp7
ZvjuTNahmPiUmph60oLz3EBv3NxOs5v04mUq3Vecwp2NuuNteQvhD0Ys/1/eFRcSF141UQ7DmOQI
ISOvm+eehdQNJRhrsj6sp8NtgQsXEO8rMLujpQfIKxX5xZBEz1p3RCziRmYTlE//7fPK/o1t7pa6
js/b3bfxTnc/8nkULjDWBOATFP8v77ZXVn2ta/g8c+/96tNH+vyQt/z3+/NdPLMdA8Il2cT4fnEg
xlZk29u7s3Ta6L4H4GMu/oKi7fLzUtgaRVBrH5uCtUHjeFE2NW9octyUQ78pMZXO8HIbTDprkdGS
qToXrJhdf8DQspFIYEAw8GbIu7C3MZ+S/By8OLq9xCX9AnAFSFLA8siVu8rLwXIAbrHh6V+pfvJX
3NTK51U3NQhWDkTg81TPAdpyAv3P0ap4a82JXhg+mHbliJyGtL3sBvNoubUXNkCW7mwMfVqRsnQe
sK9zF/RMMqfmO9o0wcuDa+aRsF0xbQexJ81e0pWH9KIUwPYBzZ5HR6trMbxuMIq+IkeOxMBougeP
EYze1poIxaw18zxnh5TqAhLXaEuBJzRn/36p2xSA6BHN7OTYSDNBY8CAUTLuV9FVb5hUbwaF4ydB
jYfzbXVbulGozIL5GETB85TaS6kstxKgTEcTyHN+LwDT9Dg6Bkz6jgnJQ9hl1TfTR6a+K/w1Cp4l
TQTYbm5GcwEBUb0kGs9yUJIk5lHvuueU+ff5xFY88ZLHQ0IOg7/n8eJAT18ursxGUaReah7LZo/p
SkGsRV36dnsDl45thpqidO4Dp6U+HcFbA1iAXwHjlCCrEBgD+8l8UMqR0in/JpictS9A7hnFFYan
3Ja8uDq4cugL/N5V6RYccLbJddwBoxn779yrx1ePO0XEybA2mXdR1G+cFerRYF5WvFIxOZK4mrCO
cV49Zh7b50Z6F1d0JVO7qBL/ilFz+CjgjzVPa4hhO1GGOV8JTpaXAT1AL44POJpyxQzqNtXo4PtT
/SjkXRe/e8bLBw4Fs1zxTkPTAcDClyrnaWXWVKitHvuqfrWtYe9n8V+i8/6bmN8QnDM/O6HOFQ+1
Y8KPmyKqSOpvJTw+khaps/IcWNy0f1f0O6d6Jip19G5KS888cuAs7BQppixwnRVLO++8avyAlvv/
tv2uu5wJaZC+znSZAFmdOYIEeIFqe+ZW1kY2XR7qDDCewVxFXi0tDTk6PAvRmo1RLYp9mDC6YIan
W0edbTRrnyaPNF9JqSyKABQJEuDQgYm61AfeycwamQ748lR8G2LxySzYxsZQsD9XOwDf/xEze7Kz
/XOMhKV2ZVpHqTHxnGdWFtmMaW/DZHRrouanuXpW6OdFBgcmFf0JytN9NHRmmmliHzFK1Ar6zOq3
Dc2aULh20QVZQqsHNkm5rUpRRV4TOyHn2hg2mJGJiy2Bd87bfN9iPOdmTAy7CwbMzN013ViFpNKb
Ow/D2gLqtEMwuV1251TiRNGa/VmndY6ZQHa8T9BttNXBHBrJqsPsc7STSMeAea+dn07mDQmK163+
hFikCPxh6MIhJckvjREAUCv9u63p2jc8FslGS2Xz0MgRcTDqh2jPt9AjjNy5gaGKuvnFjhMjoFma
RVbZt4farrKt3sdr+aoFswfcPnYUdQkAi9Q3vZaTJE9cAAC5sZERSM5v68ZCFIPPo2sBVFwWTJ9i
kmrQxQN7N9pH0Tzo6amq7pt6n7G1FuLFVSBwwVhfpHOuntk5F2DlSkz7WJgh5hBxfeWlN98URe0w
K3hGEiP2B/BWUfFeNDQXQ2MfGf/kti8TOuSzleB4UQRSP3gEAz5w1ZQsE87IGDP72KY/xGCH4LKO
jGlFyMJxwNKhywAgRaxFjXsqkY2N1QIv7+t+ZJrg2NJqdLuCeyL3P+DvzkUpW5YmqSX8IbWPiQ8i
kccaCYY1iuUlw41cK5CD4E1A17GiXAX1J1q4cKlV3z7MqWNexQmmxNmfy96ztqW9Rg65oGbzaDUU
8HRw+1xxlnRWmzSdZplHYNreXVdugfI63b4wC2pwIULZNj9L4r4vTISNhhFJw37yR2Nfl+Phtpil
yHGmSvdA5oQZjlfep8pHrexcEzTB7LU1+N1UTzuHWQDipzxqQaAXFPkaJH9x+2DbkAy1/Jli8NJR
TFpC8j5DvO+wJ0xssbuVvVv4vo8q228SeDwp1GIbZu/aeedw8ygddEN6WVDH2YpWL1wgvBrm+i1m
OfnwepdLqMa406oRAQkm1P9MSKt/6UzGN4xr1sYaDGflqbm4IlQyAVLA4+xq1N7QNv3Y9eirck26
iYkdiX7lmbK4oDMJ8y84c96DVkz+UEBCl8ZPpe3vOy29r7spdLtyLQReXA2maoArBm9atIdfyvK1
qpvm0Pjo9oFwtU1sG9vbar1we+D3/5GgBvEYe4ccCcGzRNL4PXEA9x0H/tUbYeU+IAht2QBeI9q+
6ovFFK6hLuLYPA4t/6XFRhp4k5kGjNRrkuZNUV0PTPU/kpQD4ug1nYiExmnfWrqxXufJBm7Y0QhU
0ZP8c0QMOIzmuQYoV6OyOlvcM23AzGr0zUwIha2mfbVovvFYCVS5t+JO3SVNmAfdAG2BwfJXlB8W
meo2cwZybEe9CKTOADC2mI3uzKY7Zq1tR2XV6YHfTOaTmTXds62PMjARkLeBU9MxiB1XIIndat6D
RvNsT7N5JAmGNW2J3Y7fCm90QNzbeA8mr5uD42nVM4gu89BIYv4Fh5ffswkG1gJvdChNke7bPgZP
SywZ25LYKu/jHEW8wOXg3XFTy9mzuq0/g+WpuPeTOI1kvp/a7lCjAdNLIq+IQAewSzCbbsTkPS0c
kzgqHe+eJsJ6RNSGLDTjdaSD++YpxQjKsNL0+t7wevtkN17yNwJVb2P7tNnWdJi2tfSybdlXDfoo
9SHkA8LTzhFZiADI/VtWbhb4FSUB4Z0WWVYzbszYK7aANmdPbq4l+8Joi03b69PKwS1ZC9udcQVI
EOqONbuVM/2wxEQF2ovQ0gDg+ZNIopJuots3a1EEeg08A6lWMFfNfz8T0cR1amHqln104o2LIZwZ
PAWjP3v+flvO0r0C3cc/chRVd3mdpOidsI8pfUn5Jm02GJiY0yHMRkxo5S3S+WtZtiXrdC5S2T2A
JMyqAk3B0R+2gAg60zZZG/25vHuejq5VUBAi73S5e8JG3mn0e0SROh4mmUByOjX300DfNGuNnnnp
Es+EX6gNw58DRncpS+OV7PuGwtiSO1L/Skq+8jBfE6A422JgZptzCNCHKL5z5Pa2Bix+Hol8ZD3R
5XDVqd87FmcJqUwgacXfndl/7qo1MoCFCHUeKolJ7tBkaPSsEWfKPAlmjD43CJ6r8R5031x391X5
IuuTpq+BJpdanyAMMxPACjq3pyrbVfUSI1YKhmQJaTcIjZ/B87MF+dsOsIu90fWfKaZzWw5LQmCj
nm/v5e+AUXVTQF05DkaoIsOlsr6MbZMDooe41RR5HTa1dd+m3o7AMVIMW5+a3A6MnKNN0tPeyGg7
QeonO7zXx4AloH1Y+TWz6l39GnT9oK8EjIwIOC73naRdl07wEEcnv6uBr4ptEfDkh2+2UYwhYsTI
o5Q/ZvqP23KXLrg19wXOMe6cg7sUq1XMNoQhyZF592Q6JO1d06946CWlPRehmEfeG3yyh5GAu+ql
fSyylXBw7fPKxk0I+oTpwzGn3TfT/fbnOVZULv/dH8UA2oIbPbpyyZG82mMbOYkZ3T6AtZ+vmD/T
6gopWwhg497RRYAXx4pNWjKwFt7oCJMwb9VTm6ONKvctDVh44AY6JxgyZu1aaWB+ja6By9FrP8DW
PgNGwSqLJ5MBboBLlRLMnepyIgRlBDtKJ4nrood9vrm9b0urAp5jntKBTBBIeC6lsAQul6OudsyM
MqiNJ897ZOX3PH/+b2KU44mlmEZTQkxvAMdLnkz304iXppGkKwZgye6Cr2EeIoOm+Ss3CMLl0k0z
To4UQ3elAKKsMzBNC6x91QRLENu72wtb0js0G+FBiF42dH8qC8uTihk+h96NJBwyGlgwd/9Jwu++
8DNPwmrN7aTUydHuv4ztC2DkH/k+ytugjPNBYqLomWdbGYIHEzenbKPRzj41lK4k85ewuXBOBN1l
FriRrijQwD/atJ1ojKPMHPs5Hv1k41aV/lKM9RBV3MlfDdt1Ip1b/LnXZHIoOZEhJV0cMYbkaJ1m
9UspdP8R7I7Zy+0NWFIZJPbQlYaXKWInZQPqqTeTgU7GMTXzXeYzL9JJ90jiegwoZ/dtvVp0XVIa
OEs4KHQNWVfVdqSEcwlsKZQGLUPbttvfXtDi5+dpNeCHxLg6tc/OY2BG0OoUPrAE8N/9keZrtnBp
y8Ccit/vIP1/NQmBuX5rZW5Mjtp4pNV3I/FCDlj3ZN11wweYtdEz+K8scmmhJHMb7ugJVpOGmNGy
L1i+sl/L8dOZCKUiUw/lKAFeJ8famxiyolX1qAkSY+9sAvYwqW/ttiz3FZUc8A90kRtm9QEuaVCU
/xO/qxAJgJipRGHAPua6gRFp2WYoV2zwrMdqaIQbiOFneHkDKTUf6pkhIQbueWVOeIRgiKpVPc3I
ZoxWvq17v8O9KynAu6PGDv4oJBovpTSjKwrmgbfAGErnc1u6QzCCCMAOiDZ1PLCH7mfS83I/xfoU
MOkkYTbQu9x+HEwLXOBDYcWhI5j9KfE1cHKSPrZCpKpqEVTSoDCCzPzcoAa9AaslajyZbDY5WCba
IDaQvYCxcH5K3U0PU9rDZ0qZZ1s5Os43roNbN2G+DG1LVpveFOSJ97QPEsLrIXCr+JMP2807HibJ
Tmt3hat3v1LJ6YlM2V/ErpPXtDTKjd2PZVhxswq8Qhb3MHd5MEzVsCXj1Ac+rsVej2nx4/a+Lt1p
tBnPTG/A9yHQv9xWs+jctuK5c6TtneffIRty+/tLyoHuCTJXqFHwUL9Pe2MYSwvv+xiPlbrRACJ1
DhRj5G+LWVzGmZj572c6WBiV2WY2dFAXYWdFPV952a0tQ7HlE6nzpCT4vk0eMA/BJqdujfB0VuBL
BTeAe0BjB9wYeuHUjiFDG9uhKEA1UpiJe/A74FRSoDrlBOaAovXG+2wcuqjmg725vXfXa4NgEIGA
YGLuBVaJzAt79AyQKdugH8GzBrPjHbqB0b0t5PqALoUoBzQVDAjiAkJovWMsTLyVA1r7vnJAXsaZ
Gc/f1//u6y958+X2z1/otZp/P9LMyNUjn6mmQWynENhAaqOk3+8q3QoHoQVx7SJEb9oHNpg7Mlp6
AD52zHTvyx/atFabuo6oIRlN7kjcunOJSjGzIO3QOjo41lGv+cHEkwEz6tm2LtmXWLQrKnG9m2ha
Q9yOFAyS3yjoXF4nogO5NXHXOjrWlosv8VrL+/VaLr9PLr/vVsOYWy4YXFL5gH/IL5Zk62fR7UNb
W4Vi21Jrssx2XgVzwvKpWwMHX9+beRFwrsgGAEHrKosYAWwFeBOLmNoA6Y+2fEnFyq1ZFGHPrFYI
cgFpU7Sa0c4fBBTrKKfEDgoyFmhxk5FuprvbW7V4IGBGBbgMaE28Dy8PRON4xtjAzh19sKY+mYWd
bfshpu9TkiTPop4+QNaFuBjIUIxkh46pUQmGCIwtkzXsafxsP5rD2+3lLJ782ecV/TXtVu+9EZ83
jMC4J2uV6MXPIw4ByGFO83lKLGJN0q9sq7KPgOBb9Z6udRYtfx/9W5iI64FZVFFc4pQcFSI4TXlX
acBJJr8+sD1gjP7/92f5Z96yIbLUtRbft9FV/uhXKzXGRa09+7yiTK3ekqGefX7/1ZOBre+KNQKh
JQkgN4RxQloa4YtiCxGcNfE04epx78CNncnzXcf5yp1YOoVzIcop01jaiW1CiFPeizAfV1JXi2uY
Cabnwd/g2lU+jzpQnHoOt4+m95lUDw0JpbX583OeESwgR0YJG7Iuz1lvOPhQB8/G++OAmLb6yArm
WQGY846svQrFiUGEBNArd456GcnsJas+TeMH4rqZogBWdm4EV6vjGJ1gS8NCeIopUP3War16Mwx1
tb+9T0vWD4HPDFgGDegVdgFveAbH64OzLMHAAM1KH8GCt9OT7gF42+gDsoCdQ3IM2W3k+y7PxBwl
pvsBXXfUeq8OwS3M7jIjrndT0QMjRszUPN0WeK3GgEJjPADSpARj/izlrgxZjukfU2se2+aQefs1
J3utxjPSetYvLOmaRQoU/anF0so6juYQYrJDRBNj609rlZs536VGx2di1O6qjOkgrZw4IgataN2d
sGN2NAejfB3TkhyTjORAzRVtdpgqLsGEP6YvH9hGlOZ1jOIBRFkdwNcwLQXPF4AAMfI45RiWjVzR
jMWDOpOgxBO91qfIGLnmMX2W2b4gh/+2AMWpxO3/F0AnGow8LMo1GulZk67O6GwB8wLP3ErFAUnW
JwcQIJKGhdgaDR7Te+sdE6L/2CxA6RAUeTNP3RylXkrissrTssdbyfZ/eIfU+H57qxbyivg+kjDI
yoNu9rqQx1CU/s1oG5Pnrn0Fcyn66kG/GTgJC5mU6MeaggzlfIrSbm9sOycNPtE/z9DiV/zGd4MC
aGbiuFwlk7YUdYrS6/SztBBcPt1e5ZK+oe0IdXcwiaANV9nExBcZi7vSPo76UaNfjT8H56C6MDcs
ANgGJ6d6n3xoXNrAeRwH5F1BFLKiz7N/VLQNpDHAO9veHCOpXIWVsDE41cX00gyZncL8Me217+iu
CQoLI7H6tfz/gpkDETV6kvHyQp5EdURaXdoFyYUPItA44vGu9Ph2iLU/12tsFeoLsz9FaKM4B11y
C4RfGM5gggAUZYXhz7OB4FQBtBHmGtQqeEheqpRIDZN3lcZOTLz+lOL5tkYtbNKMBJ3xPoSANFMJ
aVpADc28lOXJRMdIH5Xmd79fEbGgtBciZj9xbmMYo4k9QIS91eAB6hW2jwUTBvD8DCWE5uJ1ohyA
15bgRPc6dvKy/oCJFaFlHEFUiPR+qE/b27u1Jkux98WYYfyl3rOTlm4yguWE2ruLIZfml9tylnIX
F4tSLL8BolzNaFt26qqfuFJBg15WUzxmMrlz0P2SFMCZ9ZLP8Kag6f01Su2FI0O3Oi7NnGREZ5Rq
xkYJGH/SsJNrf+aB260c2fLyzr6vaN1oUVbxtmYnXWzt+IV4D7YANdJ+npXXpgdubezs0UpWHjmL
q0KPx+8aKqICRRHxOAEiDF0Jp3S44xtXrHx+UTlmGC0Bpg2PzPmqnem5b2RmR2jJTlR77J0JFYpn
2qENH+P2xuSPEQDotMAjHBhDEJKCw/1SVl0ZgicFCJ3YGOqdHthpt2LXFgwDvCjySQg/AdlXcdV1
DehrNnq4SGApMtrHGikTzXq7redLQvAsnssD8zgkS1lGodf9gNlbxSntQ2qEeRZNay5tTcSsFGen
wjO7lhSkrycwgEZ0eMHMhxoliNvruH6NYN7D2TqUo8+FXjLBsI64iGwvADDTbrYIrm9LWVKwcynz
rzhbivDYmMfSKjDUtwur/K9m9FGy+JnRneOtHMziDT2XpVgAXfqCaxlkeZNAu4u+0YCUxIyWQPb8
V9rJbet17yQRUeLLo1agTeW/rVWxEC74bXyLOsVJNlmYI11Ttw+83iVib9EVo754eJblud483wF1
qsttLTL0aJIBhzdaAHKan2o3HIyt7ayIWbI+4KL+vxg1dmMoeBioEEARUxL4VAQtWamtL6q6jSAY
9K2/66SXC8mIlrJUEOzZ+L0Fd470fpC17urFzTqTMf/9TAdN5rd5C5TsqUyjzA0pSmqg1VpzEAsr
cXVMncGzDQDGq75ZsxEVaMGL4tQDT+hiCm05PfvpH+dCEEKfCVEsAxhbdB3tsQUakj7l2V8juavW
gPUL5eRLGYphKJHRBJAB4Qhvd477oPsB4qzG2KaA8fr3nvvWrFEdL91cLAsQPIz9BsuCyopVF2ZZ
54JDz1AJBYlDFd+1yX2JImXn/HDct1bfa3qkp5vbF3a+JUpsfyFWCY1ooVE3TiC2AfxpgoajFDqG
RAZDt2kJGtvWwvsFTcRTApHr/HyFB1F8R277uYE8e34iRQQbAeg1nUJnbcLmwpPlQoqiJK3HsyaW
Tn5C/p7Ig2sdmuG99nmUgSuomX7c3sRFvUdZVwefGugx1CJO7zq1qKiWn0ryt6G/GNWnoVqJHNZE
KOdUDpVR2BVEVPW2y35SttHX5tUtqsLZKpSTAVanYYWLi4Unx94ov1v01cdwDN7/ZZdfC3pXxiuR
19qalEMapdejQZMWJ71yN5y/N82h1IcVj7QoBOO2gKKZSzsq44Nm9L2MvRHW1b4v412P0mHpfmQh
ZzKUhbCiafK2m2BdixCdN20VYYbTn6sYnqp4XYDbAwtRvF1p5JkHEEZ+GtOnogRXzZfhz/HnSMgi
OYHOKCSCr4C3oLsimOvV5SdfA4HDgYh91X+OxzUk/bwZqsUB4gjJEKRJ58bjS1ek5UkPjEufn+w+
FP2e6U8f2Kmz7yuuLvf53Eo2f3/82qdvWvXLa1eQtks6db4EJcrKCBvsgcocr9WIdp9YFn2AXx+H
cbYKJZByGoyHqNiQn6Zmk/hGYOaHNluzxQvrQKp/nhSEpPt1bdB0pMGAJhGn0gOFltQj7t0LsgZI
WJKCsos3E3YAXK56NuZ0ThLbjTgZ7Z0w9pY4yHTlAi44FQRov5EVpoMclWK6ei3mGEfQ1FDdPjKt
fY4Wmjr7K5W727q1KMdHJRUw/RmGpRx8qg1irEq0AFh+HbTSD7ysw9gLGTTat9uSljYN0+IAhAD/
mIcpi5e3BHVVRuNOr0+izCNO3zPA7tuSrBjHpUAHjK//ilE2Towl8dJ2wIIMHqWUonW5AlFNHybm
JpfdnqVeMAgzkOLrf1ufYjJlrQ2T1Kb6VEx5ODifmEWCci0Rv7iJIIoDOxm88tXAJVfYiVNNOK66
H+/6bNhN40tc/3k8inc2anPzCE9wuSiW2Wpb7llOW5+qV11H1uUUo/Pp9mYtmExMdkBed04bILxQ
1A64EdMfXaj3kMuDbxcR2t5W4os1EYq9QbRkdpkPEQYDZXcy/kWAvbu9ioXTQNXPRykcLgygU0XX
pox0zOOpOEla7OuGfSJSbC1vLV30Ox2tOJgLOYpqFQUB2hAvqlNR5PIOQPO/6t4F6VrFzIfczYwD
wCokBIrN3Uh7iIM8dr3H1nJ/mb1un0Si23ueDv3LlIAok2ol5gYKi24Gx/2lcdphSgwGEdQ67++t
iRWH2kp+0Q5JvcnSnh0hrLAxaRk2o/ea9T1sqmt9mXRq7jTh+nvua/HzVOnk0UvS4tUyyix0Gp8E
gy3R4CJJFpodOGxcEceBUesZEiydH5b+VO1Tp6y3Ii0H0GN51l4yMaHT0B5DBAbJnjjcjFBkqDBW
IEufK5o3h4kRPUwHw3r1raLdgOPDfQYOscGjRu++9qLswthxuk2S1j7+6uufUzBb33sGBwG5ZyRf
fT1x0KUohzyw0GYFcPX834RaxabKNml1h5Fj+R36aWxwTPnd57qyyru8EGDXwHijYHQpklwj0Xad
bjcbs9a6UJYEBH+FAOlMZ3mb2zq2YKBxA30PJSuUDkCleGk2DdGOFRdpdXKrtz7/3ExjIPBqWguV
18Qo1nnk4EvOWVLN3pmxIM0fU4Ddq+3txfzOo6majGcMYiUgFecZ0perkWmSaNCS6sSsyd3HVo6Z
fihbh6UoaWCbo7ab7EyLiCgBzu1FFnhkZMGYOcZd69TtibYs25ttlz0wTFYJu1Sf7kenzTcTRl48
tcyk4chNK8ykDryj2dURSdoirLxmfBlb29+V2TAFRAicpODvvM1+9V1Jd8PodxtNB29iIrwkrH1b
RLqNqXVcohqMKpEXFIyUoYEnU2CQ4WTFrQzKsvaChvXpSlp63gV1l87tymx3znIbTlLSCfPfxUnQ
X2WyoSBv0UE9y4dD6q9FTAvvSiRWf4+shDW+AicmbmPogsb8RIAiceRJaF9NFHlB+nCg/oPx58RW
oAAHoACUIuYCtxv3rSlDwa860RqRppF9ou0aA9CC4YcIQDJABoaI8wr4NhUYOujm/DSIqUdrK9W2
bUm9aEWVF84Ij5eZeMPF3VQ9GK2zKgMQvDrVB5o8YKv+2+cV7yWbNOFjpuHz9vuDX/64/fWl246y
CkqRQFXPj5ZLBUszQ+v0DpzdSdNiBI1bsQBkt3VQxdoDcpArW7Wkzhjoh/Z6cKMgclDU2YKLybQh
hbSKIiOzz+skaHVEFTTU2rWK0bIw0NyhrusCJqj4ZCsrzaaoC34qBabTv9gI/hMfDRSiDhpvdQrK
XOdWbyowtf9IUzyz5o2JpzmQNqAfPo2nINGi1nvzxClxvgj2luhN0LP326e3dGXRfTe/P+bDU5Mz
RjqAeWDwq5NVYsJPf6g7FsSWFrbjPht3zKnD2/KWwpwzF6TGgzIm7mTIuDw1U7LR5MMYA6Wx1py8
IkSFZbRJ3XbaCCFpo99bCT0MmvEo4mmtGWRhZikoZtAajM4CYECuxnLyPGGJUbjlCTwZIEtgWbrj
Evy4VeaAemiM5fDJyCtvIzr9jfY5C63YOekpLaIBbNOBUZbaAW1jacRK7wsyG3lkdgmNNNBr3/dJ
9+IW1VoNYmHYzuVvnu/zmUMwCGtsg9nlCTncXdlpX/02vY+F8dXXsm1t9mFZy8C3xj36rB5oDH6G
ae3lsWRVz7dN9dx+nDcZxbbp05um3Znx2qDfNQGKxbN7xHzpvMbu1XYDkX9AifHyxLMdj+prjiEg
HVnLEZyeKlFG9vQ/0r5tOW4dyfZXJvY7e3gFyRPT/UDWTVJJomTJkvzCsGWZF5AASfD+9WdRs0+7
CsUonnJPx3TEbm8zC0BmIpGXtW6L/LGBnPOWMruGAyGSO6hSB21kKoSkuT8QP15q85ozksNFSJ40
4QUX2bQI0/HTcTXkvr6E9DrnPw9FSKrGm8FxMLnPHvLuW9pcmVq5bsq9GfMN5vcWzmRmTh9HcbBf
klI5bq7qLqjgH8zhm1BuQkAJU+Ur66dg+5m796rFN8L81ar2BvirabQQjs5dg4fiJZXrdQ6U8RDi
OzQzGztkhDO6GruFh+isFMDLgIAbrUYnXZtdxsMy6xz2MGYYH/W1Yksbz7LX51VvVjWA9IU7HYz3
J6PgAHKP9L6B+Yh8DcBpt9xwsZAXmNXuAxHSdo0jd8zGIXDR9jNt31x74ftzG+UgmAJQgmkAa0XK
O8S0EGgyEvzBSu7Nfmv4Y7+t0gUYyjn9RtMX2oIxNIQMuhT6uHEWgYELiyic+3a8CUFYnvKvWfTU
t/mCes/d00g+m6gcAkLvZOrGbHSDmRT3tD3Vx3m06tWnqLsWwzuvd7n17bwCfP5yORZBLgJXGiCz
kQCVjKkcEwqwJGhzFtatR7pCRy8Ds6odflvhZT1mG2MLGKIjY/GmNxyxwnug2+ZdTwAYqWQ7V3E0
D/wqycbp8viaGE22oZaT+RjyyXwlLlA6a9SyeBKF1X3RCKKBNHXtO2GV7FEV5RPQPCm43uof1pA1
T3mW2E+MkHSFlFx/1Wso0yaWYOB74g5fNZHbvVdJWvtMLcPtQELh9XXLvaoY2VOud+LyPD1eFhMz
MZ4fU9eNcXyLGlk9REPVqAHrv4b5W46xmPNHcGqDxwIk988TzSnGBAKcYduRdgXsJbWmqz8RgosM
wEfI2hLppa47aT6S2lWDwWSrcqz9UXk0xYKQU1NEWAkgToz14ZkGsLfjrUIPOql1pSkfcCo+qEQH
9izc59BcIug6dSl4gmBkeyKnUSfygmM5ql7HrQIleOCOj0krQKJeulnH35/WeRA4YQ6tjnuG7+uW
Nzobt1+77OKXGkSghQyOCwl0YJYfi+itlFHFDZOHuLZXona9+PJZCfh09IoBUxu2DSyXYwk5KdTY
LFnyUDo36LFhbEXzizs2jkVIrr2NFIqG3Dx5aBtAz/rUWkeXt48ei5C8+wA2h9qIsQoigF0LkMIF
lZ1TpYNdcqSWZJ4gj8RJljyY2a8IKSx3ibfz1LqPFiBPX/T2QCo3wgKG5IUUGBWtfHWpOX1JhmTc
Tllg6i2DjKb01WGbGdfmUgw5Q8oyrQMmB0YWgMfINjekQ1wopRIjo9gir4TeTboryW3KrprwOUci
uTaudPdbE3805KfifrBkFzcbWonN5bZ5+Dsk23SNVoRMC+OHUV81+gbTMmSpADy3nTZCSICIIIN6
gumvhG03FHWaPDjdyiDbNvxSpdvLV3EoQjJ/u2pbm9I4wbvCV6Orpt6hw+C8iBlnjOad36uQnGQY
m6ICdkbykNivGvC52c4ufXI5agwilAMp0nHgNtAi9Npir8K16Hal+gfHjaAEsSkurVMKAkzYD2lE
DcAuq1dlui7YViz1yMy5gEMR0lkYqVO3ItOh2bWHioPDducPYvb7NqJTxI0Okj7SrSgUjZZAioyR
3PEU1RdLb9TZgz74vvT7XQP99W2M7zfuXZSDufAOsLHDEnXMrFEcSJHUiaGiklQY1n+wso2e3oDC
RXcezm/U0kIkXeoGJOur3MZBvDrgzXJ8F8023YKQ6cI4jnehsAfrkK7FzsEUUg1C24cuZpuyVj1a
KJ5jfW/MdWM/EDXI+OP5ZS2dv3RLWn2sAS8TO9cPm9AGbejqP/u+dEW2BrBkSD993/AdA3BxC7f8
wu+XJ6eVhIGp0sb3K+6Jj2xphmvp89LTyqhTu6pSHAi67spX8uM/2hxLuhp1WhsOfG38UNfXVrlp
l/JPszqLMR2M6GC+BRMox1FW3QnHHowhfqCjb5XbPLlLGo8ZL3+wigMpkgr1XWx3egUvSB3fyneh
u6BCs8Z98H1JhQRosnlkA9xejFdtkOZXfbc+v4KFfZLjrIYDkVZ0WEGnXjsj2r+9tgPR9+t5KTPr
mIqdCHbxLJhyDsenUdYUvEp9FD2gQFCCca/Y9vVClW1GXXXUB5APRC4Az0LpKIa2TswibpQgRmHa
tX+War85v4iZrcIoEMC08HngL8oPTtUMVYrHA9LlnQGQ3hs3/WJ3u7xZ6qaYfqnkCY/kTCs9eOVo
huK0LDfDIFO+obXCV9wH3eUr4iaocn7T+cLGTZZwTpx0gehO1OtuBHGq8ZqnQRhvh/yNmvvUGC5+
voHhAK0oEzL8DDJzWJbgz6ChGlhkB1Qmm93VzYLBnGrBJAJpswkF7jTpRCK8GjqDaQHTfTsy13W8
FCEuSJArG6OTpSL/lJC8AWy5W0rLnZrKRC6GhgRAMc2A5Wl1lSiM9QCyi8imodZjkQ87hbfb88p8
euoQY5q67uD5gG5KySKL1FLHkdZawAnbhXm9VaripxaW624g96VoFmxndlUOiriYzpxBwBuLfsgH
gVXlSnttJaHnMNVT1ffzizq1HGRsVFTwAGkPqEH5LWQZJeg/Y8QKVdzfpGX3KOwqQ4ZsfO9CdNeO
4xcnvjzNCZk6+TyrCd1QiiLjuHWBq52p4NopYm+k+fcB3scou11l0KVy15zyAZjl39kiSRg1jMpK
eawFrriqx3tESOc3cPb7YBPVUcyfgV22SGtpqIRrATW/JMl7hsLEeQFzeoDGeoAeAAkRgCnSAixb
Lw3hWGoQJ+Doc8KYbMG2B6an1rh8MAYHM+WGAcRtg319soADN1p2HRBhFeyVSQRY2oHKtkQoPLtb
BxKkKwf9nno0lg7UTS2+xCn/YmnZUpZTmxUCJB60PqC5+qR11FC7jiq1jR0jKUD1UtwAsbovS/Gs
gGrV1kbTjyrxAezRwovjZNcSvkO3qScwSEDKyzl3gK850flgiGbCkJDchp40rdr0rR5Yhl9+VbRA
aAG6vM4rydySJ2DlCXIFgCInF+0w2G0DAocgNeJ85/RWvioL+3J2aywFGHMg0MV8FgabjvWDuh3A
oYWKqV6MgUVPuHL/wJgOBUh75RRgW4G70gI73Sf9zVK74uwuHfx+KYKuQKRLqwGgomPodfGKv/zB
IRx8XrJUNNtYLVfxecXeteCyVhe+fxpNYfvBBAGKCyBvGnLbQ1P0jOYNhqoL06/LrXDvXW2vX54G
OZYibVJYomdQZwYcZpminy9Z/Tq/SzO1fExD6biskY9C3/VJlUuxUsQciRok+YulfWGEbmPg/ut3
esL303CrVYerNut9Pt633cUvwGkUC3RlBgCcDCBgHKswr8eiiktnDByHrZKIrXbnVzcXJAD1wgJI
tI0JFTlHiv5SXmTaOAa056C7wYBg5VsKbb72CFA2ra6yK8sY2oWAdE4z4K61KUhUES1Kjx6GhlLR
aKi7dAzUoADOH28tgeoXr63mGsW+ZqGGOCcPhVwV9UNA/5xA3CUDjY0qEip8GdnmtbMT7CojmzRc
2M05gz2UI+kiEJZziw/ltK7wdaTVruLD18sPDBhJuEbNiT5TDoBKGhKw4AwjMDb51orTW0sNc89s
+1sQAt6Aju7yHNcEE/lb4LS3B5dsFmtp7KgQyMSr1V5zUq6K4ak1uz/wpWictbAqC3egKnsjXQnL
DvBxgY6mAvQbqyNfnd+6udNx0TmJsXRglajG9OcHKzHGoUDBb0CeKQGGbLGNAbx+XsJM7IP+JJTf
cHUCv0oekUqKJImscdLrrvBB71OA2i+lP/4jIfKtBuCjyk5jCOGd1oP8z1wXuY0GBX0JhHJ+NYh4
4RoQZsltgCnpQ5pP5Ve33gnlZ1jfVN3T+bXMHAluZuT60TDtgpJRiq8ooEgTW6EgAzVfI/cjuzxH
NOHdOp+PLWBly1cQ1+qxUhR9BMD0bSVewehMYwugPo/nlzGzUwiXMFAA/PvpupN0ty1LjQ+KMgaJ
8Gh9D6Bg6+J5LywE1JU6aNsxSyKHuqKKrAG5ojEw+mKd5N1t3YfrsqKvly8E+F645JDMQQO7FDEV
WmU6YA9Sg1G5VUfh22PqV8VC28jMoQPfEo1dKFGgtVgGi+c9G416xJ0W8jt1uMs+/mANIC7+hIya
4LuOzZwoLo1iJ4WZF/FGqVqwLrrPQIpe8PVzZz5N2hIcDJ7yMkjs0NloJm06qFarbwel3dCifk1i
ulCtngs/iAkKL0zigagZ3ULHy7Erh1aERfC/rht6oa4MvpElV+ja2FBh1F6dxjsWaVekGPes4u+V
7grgSERfzu/qTKCAnwENxI7i5Shf2T2JB7TopGOQtf2my+I7xcq/Nil5McIY6fthQRFnhtHBlPiJ
UQzcTRAKSKfYAmA3BEreGGDMUd+MgBv72VRuC/ZPV13FZd+uBxf9WT1RsteqAe4/D80ODdE2CGrO
r3wmeMALYprfglsHCqx0AFHlVKoy/ZIIeCYVuLiH0AUIOPXtdMHIZ2bhsGiwnX5i/2JKadK5gxtq
sDAzJDJrDHTCm9s4oi9U6SOOnEMTbzMCuIFMMci1WpnCr0PirBrF/oMnLwwfT2q0dQEqXPZlJMwK
O2+0MehFvDac4qE27Isb7CYWzN8ipIuYdSljwjDGACkBj/S3pqusqoj6abTUsDjnaqbnB8aWNaDd
yqm8eHRBuahlY+AaftR72dJM9Nz3J7qiT8M4RQqjHSjAbDAGB53fRne2uhAnT9ffceIWhLQAwZ8G
MAAOKz+T3RRv5FZPhkDLCnSFfUsydV1qX/IoAkfco9Y+XK7p8GbTPn16Nsnm9NGOXRZWQ3Cj2y8b
X4leLv/+NOQLB4KarPaJxHeg3k1pov5H6yGodxH4e+K7Ub9L4s15ITNHAu3SccOYwLpD0u7YhvCI
6+2yHazABVPLU1o9/8nnYZvTVY9gT94jM2oIWKCtgOXfmHWVIGV/XsDMmeP3/xYw/fnBJmEaAjSB
DALgCraVXmEV7cp1nnSrBel06bd6tDovcXbHLJTQptgC5TT9WGJMnW5QkwzIscAmi7b5wnU/c1Ei
gwZkRW2yerwzjz9fd23FRFXbAQelHOzkgaV/sIBDCdKW0bZoibCEHbDxJ0WxJjHshUNZWoP0YG2S
SBdYhB004VrT1mq1Egu2MS8B3acAPsB/ZLA+IzQsDmwEO4jFNVKznO718PKLDAfxW8T0Ew40SwH3
zSCQeUM7pevlyuQNTfqNPV+uTYdSpPeilTmg5xyxkETd2dlWX+qGmNRF8olAC9CBnIiBNHSnSN93
CWfoOs3swIq/E0x/9tsi+W6+VePl/WmoZqCagETFVG6Qh4U11oDGh3E7GLM3oXy4xeVJiaPvT2Z5
cBxF2WgE/tYGyGzrd+paoJkyNH8WS6ys8xv2ex3Ssdei1zEFjHV0GrBHdqAfNekm/IH5yfMHPxMn
YT3TpAZIkDDyLjle3bWUAQkfEijWj0zB8O49Nf30T7TrQIjkq8qw0ZnphIChrp2XONd3dth8P7+O
aT9OFez3OqTHXDroamJ0ILbBM+ytbOkmYu2AOaN+d17OnNvFbQiYEwzXoqQpyel5lDk4cydQOMAN
VuB8Pf/9mXWAmhE5L6AOIKKUHyjl6CZaP7SA03a3Vn7V/LSjy1eAchjq5BiTQBQkP010UwDG2iBW
0GTX4j1JFhRqbgE60sYO/l9HR4F0cRBQdTHRWrgJCzTGp6UfV3ujfTq/S6enAEZulJCmHIGLqEfS
WtLhiWf2qR6I3h8Mz22vzn//dBFIP4MWimCcEq8Y+fUwEiviJEF6GgC5mEYO11yn2yheItk4NXKI
ATsBZltBTYKb/NiZOOjT55UG9qmhR/+FsiH2Q67ta7rV1efzCzo182NJ04YeuK24JirlFSQp/Re3
vM7RqK2hmTK7vEfiWM60sQdyCpIqOc9cPdBI55vGfVNmXlEDeZytqmpfX94lg/kS1MsRZgNY5WSs
2nEBopBRWw9sO4IWxJ4V3ba25unj4/n9m1O4A0FyioUPReaok6DQ0dd9861CI9x5CXO6gLGJiV5y
6siRVboDSAPIh4BjXeTlajRp6ulp96Oo6SZp6Q997F7Py5tZ0TS6+zkmDm8mq7hSRmHbaH0f2J39
MyNwNfYS+d+sCNz6mKJFJ+fJwxhUaaZIMxNEcdZjvDHjhTOZMVLAlYKPCQ8fBKmGpGt1IQo9jvB5
+4U2+yq+BR34H+zRgQQparHsJu/z0OiDkFKvqb8MS8Hd3A6Ria8IRJ8qehSkGFiNHTsxdDYEaTL4
RU28NjIud2Wo2PwWIQXBeeSQHsOYQ2AgcqzHVYf8YNYtBKkziR+kHgC5T5AfVHHi0llEfDD0toE2
teLKCH1meKzckmgbKT7M0RrWDVmRpSLHzO6hvqYic4uAkiBWOnY2UVvltKprpLp1EBuIBqPDl28e
JCCRjrI3UjyykYTmILTG4Jhlin44MUOf16ql2/NKNpM/AiwbkrcOognkPx39eBlZBlqspkWtpihu
ASi/oRjRUhnx1Owqam4jfp21+VXBLw5kIRX1DqTvMfNyQv6JRC9w4XQk2QV1/Xhs37vSXKvM/AYC
joUM2YyhYvtQwQGOF9y1zGerJ1auqQ1H0tXdsfaj0+6U+Ov5TZxThUMRkqWmtMBsTVMi31orK9oN
t0DWW9CFWRGocSFLAQRKJNqOj6lUcq2kSoLcZtpGXsvrO13tFmRM9n4cxeJQLBO47OgoATC/ZKyA
6DHGXmAZSudugI59n5eOT/L2WwZMe8Cwtl4iLicZgEwUD5AWwbjKielSJcUzn+F0jDryLGQof54/
mpnThzIhcWQgOsdTQvJxnDgtUG/CIeDJrVpSrwc8RZtcXHFHtIy+F7xhwTaLp/jx4XRh71ARIaWX
jcoqrUY/X3oozRz/kQTpaAYxKmmrQQJOxHlrlqZYp78unfzEIYy5jYmnDDmw4wUUGBnRK0upg9gq
r3memF6qcY/Vw12Z6ndOVBKPaqYHktqFRM/cujB9iFwoJpUIHufHgss+rnjcsAYhFPCh4tAHdft5
BZh++snS8KBA8+yE3iqnkoyQDGYzxE2ggD7HEvtB2fYd0LAWxMzdQROuOFwogg204knRNFcVNEUo
kGMAwqfhG1WQW1XZVTUw9MedVscrytg2ckYMKC5MBc8uEXEbLtqJxEkO3lCvGpXIoE3AkmcFwHRZ
cz006GzLLm+OQk/JgSDprhgM4I25dtYEIHFJ/QlnLCuXSidzGgHEE/wfGrZPW2dQHkrstMi6IM9e
FIpWtgVbndssIKUB9A4hD5pcJUea6U0fFRQlvjJ3NjV8qdaQKyNyVmO2ECHOxNRoCEcRyATDNcas
JZuNAMnW5Tlrg048jlG3psX3SEHxIow2SfF2Xsvn3BweIehvxev3lAfLNHNishrap8f2Dtx53M9T
/lNR1YVwYeaKQOnitxxJA0bRal1jpk2Q/CKRuK3ejW91x2/L94WQbk4LkKgDhLkN0GwUTI/9Qs3T
PDOKvg5ou6o9cwk+am67MM4LgBjcdmCIk2rWHU3ylgnRBM2QBT3m4cKyerSdpdb2uVWgqwNqNiFH
I29zvAqCRgW9A5JoMNJ49RFpS2Pic24bSU2QKkOZUWCVdNnkSaZ1SdiAYC3g6S+zfUEArzX7AvNY
6Tebbc4r2ZzpQJVRJ0d6E5hS0nIcxagY0AmbIBSpx+K3qnjPRxSOl9IFM5AhLt7UvwVN+3rwjnc7
1LZ1MQnK7wyRrkzW70HntzNI8VwajadG9b1J+SYHVo1vZj9TwP3hkBd0cKaMjp8BNvMpGzaNyUuX
k1ALZ6xVXE5MB2FIXd92CUMVV/Uri2Dov17Vef6iqnQvWuZ6aBvdJY7x9Ad7Dl+FYghCmJOHedFp
bsUbGJzemF6e7Zz2wbYBs74EdfZ5Scj3JOA60ZeA1i3kYyVdagl4fpUQHsTqbFCIsBs+9E9F12IC
EjTV6kBWeWquEvbi1NGPvqk9buU2Uh3Mr1TnHTimK533d42DkqZGt4WR3du5thbqEprAnOmi7wfj
AiaIePCCONaNhkUouSfYkIzseLmnmAJ36OWNZSAIAcnSVHxC4CC3ziCL61po2hwCU71l2lb7fv5Q
Z/wC0kYo26CpDMyFcrzIYz1qzELvg4QLr3ixhsubjPFghHvDJYoWTWJPm3hgQGMX66HF8Ps5TfwS
+TC0TJ5fwozrMY2p5jvB/J6COoBuLyrUsutBx2H4NkDXhvKhHt4N6ylWf4TDjVN+OS9wds8OBE7O
6WBJUcFd6oR445fKXhG65+SvfyIASV04Hpy77N1Q4wQ1UaT2gWWuK3fV/4Hi4hWKrmZEuuhgsqUF
ZKVl9qNL2qDoQ+/O0Z/LcCGYngk4IAGaC7wjvKtVyTQivXa4XaptYFTpqzK6m3qsE89FYyTlAhRO
Vrw7v2UzF8KhwM/cwsGZmGZC66TS2sDOwKvWbwDm6RfJF7W+/Al/JEfyTT2ntqgyyKGOe6sOznUV
N0+xW23+s+VIwU2ldTpj3dgGEdBiG/2OVE+sfeuXUJzmNBm4qOiIAvAyOoQk49QJAJAagQi0TbzR
2odi4cqY8ZCYoSEoy0/ti0DIPLYUPnYpwGSbPjCH1hM6WljQ+iHezu/V3CLQxjYRhiKOAvX5sRBi
Dn+bIwN6n6CPfIk6Yk4AUnrIRyO+wXCQtAo3Lio166ouaGKEl2KJ0Hrp81KAWTlGk/JRdEHZr0bb
p0sR5pwtHv58yRbVBH12Y4fvO+amq72QbTXtuijW3VLJeUGQzPQDsluipRjWDQyxqjIvcx7cwc8s
ZEAXXpnzgjB74+Jxe1oiYE5tKU7Mu4BYreeaiR+RwaP2ozpmXt8sqNecDtsT0eEEdOWevJ06ruB/
T3qc/vgG1ghH3YPa9bwGTycgBTx4X/xbhLxxmFoApZXTdsEoki2gzvoag4F+xW+yYk9IAgD59XmB
c97yUKDkxSpmaoKOEEja73l20yV7Xr5l2sIlML9zaLgElg8w5OVmI2WwTfTKql2gABF1wPiSGU/c
MUv0CLP2M1F6/C1Gsh/UuMMMvcBQO74aLYRISXN1frtmzwdzHshHYTb8BOQ1R+N9X0VwAGWldjdo
RyhvkYPN/FCv2I3dg3Exb9R2Z4vB3cV0sBbutrl9RPCP1CS6s08hRK2BIr/fYyyZh1809droV+3S
XOWSCCkiEHziM3EhQuNvA41WmvvFxajE+W2cO6jPbkY0NOqnfeakLxnJhY4iAvifVo26EMrO1Q8m
xj7Q901jvCctHE7YDWExNpitRoeeVXqi/sqa/ZC9D1bqcfLddJhnJ5c3V7mYREWxB9MsIK+W84bc
iAeS6aMa1ECY83EbZXc9Mdv7sVCUhQ38JK2QHQXS4sAaBowAIGGmYzyIcoAIgypNjzKM0w4bIe4T
9QHp/g1Sy75VrWpt9IFF7Bmd8CoklxV1Y6vXRNmN3ZrloWdqP4puX7N3tcH0EL0qy3Z9/oS1OUvB
EAz2A2i3U5nj+Ac6hTuwysCo0mhuw9r2eajdGw3x8WwGaOzeTLaYdUVkCgTA75Z5RcsHGK9v9ggL
jIe2vUJAsiqypZS1Pok92TcCF4SkIWAx5UeUsFlInQzTOXjFm/neTRwPdGCq0j3k/IfC0gdA+JcA
/s/tfQ+2Uf5jjHO09rZeMVbb0HCvm6bwlCpaO+l916QPjtD8SHQL/nL+eLF9UxsERlfl7KmgLGyZ
huMt06+uE3vDeKfWj2MJfmo8bgsHqbRwXZlXoXg32T43rgsWxH2Mxzhb6Vq1rjLiW3YPhMnQQ5b+
gaQP5893xk1MIw9TXn7Cu/6cBT7Qv7Byuj7MMfvQCjE8DlyP9hEzyjVhw1JHw+S1pSNDvgNjP1No
il56KehKo1axKoEjKxRR7KnIh02ftsO1NbTCB726eHJoUzxWiqssePtZyZ8QmhiCQnQx6fjBIi2d
WlqKGkvQOUAKI+pKG+7EcMeqaNMB7GKsFqz6xC0iT47sH5qd0KdvnxQgwUyVArM8r4PEudGHm1/n
j+zkqsfXQVA36T0qQjCt49UMo2J2KtVQT+EWaDAaGnvoz218awyTHfBCl9hDTlREkiffJF2piM7t
6qADHGUPdHePqehIQHZuYdtOgsBJ0FQpQjYKXQMyZuTUqEnrrm8CrWyJL0jk3KC6Z3iOkjzrLZiL
sN9LfUqzmznh2GGkBRWcE1/vZk1uELMOtH4vTM1T0puRP4uLHxzT0g7ESBENIoq61XuIMZi1Uk3q
xf3bea2YOSUU8WBdU1oGyiHpuCBGBsKnsQrsMf7ajGX2yIpR8w031F7PS5rZMoxk6egMxhMQ6XPJ
jp2coNcxYZAUku/Am7oHS8pV2GXrNmuWMB9nVmVipAnddghX0IQurYolo2ZHpVViHu+BN6CvuVLt
p/PLWRAh5xkwT2qDwxkiNOVaRJFXanfd0rzvrAwdBRsyMUvitj822Rz1zTgpwyIQid0hV5K360LL
srs8HO0FI5o5HbgEe6J7QVHgZOQTRLaDW/OiQjF3PTpX1rgT7a7PfpzftBlTRbMAppen1nAEspIO
5GGBBB1Jq8Btcyv3eK31u0YpdfDz4NHB6zjbkWZMFho7TpPmn3fUBCmLSjLypFIwEg55kxgRFpe1
1xjbKMKbwr63NdjrvYl6S/1Kk/uwvMqXSIRnHDoGnBGjYT+h83LWY2yyblB0XgVgiqFXqWKPPsjX
lkL203AXOBcwYdSTp0lERDXHalLaed93ZORB1NRPmaa/tLrmt0a0CgErjnYXuoqbYqWV1uC7sbrw
ZD3VUR3NWsAERtLIwvNOMjUtBAxlr3Z5EKXtiqoRMD5U73K0JEwjH0iRrc00cg46qTEPXKY+d8iD
heMS4dH0Q4/iDEmEZGyxRYDl12l5QPJfA39sUKkG3svWbG6b6FsRB/bFHTqSQCldFReGDgoPPQ/A
Q+RqtqdoS72np/qHXYO5QS0wcqvK/mN0i1I4NSTwX9VNtmBVSx+Xfn5aO8yhAz5O9ZtBW7Xh43lf
ceqRjn+8ZLQAyO/B/IDzUJzr8mkguzzdmcXuvJBZ7QWHPOqULv5bky7YiLhKZAkjD1L7Oqr2Q3xD
rIXi/sw+TXlVzF6oU0ezM63zIIoUzGWUpHEeqEBu9Np0fX4F859HPRetPuj1kTumq5SbxFBoHvTa
qtJtb4yX0iqnTht+ZQK8/FvC9AsOFpDrbYuOvzwPMp1s+gyuJY93RWpvNRLuhyFfOPe5BaHpF8Uo
tH8jIJa8WZw0hAuUn4KagzHRoD7V/PNbdlrLhZNEGnd6lwK67CRiVEPudGnfY0U0vOnd5DUa831o
NcC3Vm+UGow2JNuaWnMda8paG3u/L/ltQuqFR9SkXJLHOfoZ0sYaNhMup2oejFZL/STp79E1uha8
3tpA0kPL/UdSjW8La58xKwjFqCdiCkCJnEAJANTXUUSbB1ZrB72b7WKR7EEUsKmAyTqM+RqEKLd9
PHgaOJ4NMfq0T1FDTsFnp/pqRdcl5pW98z9qxgo10CWDDdlC4/rJHdI0riCjrmaBNlRorAgAxL/K
iqUC5IyDh5SJbxT07cBNlxSrtrnSDbadoSVpPzhgYLiP08eYEb+oqFd3jxX9en5ZswLxIgFy0zQk
LLdCYPxGGfM2zYOK3dut8OJhU9qul8S3lWl7olCRSaCXOzQA2xvIgJqAJjiZllEUPrZpDXdglLsm
Ww9ahDnvhfTE7HH9liG3/kccj5+aYF0x0mlODAnJt2RcIoibkTJBMKLzEzMAU8Lm2O04I7KwJLdZ
ELGXvnyh+TPVn88f0IyrORIhGWAymjbVOgtsVuruQ3e357++tIDpzw/8Zg1jCtUKC4j1PUGjr2l9
V9JmwZfNmPPREqTbhbd6qhklhNTaS63mWyMH7TwoFKMlDN8lQZL1lFVV9bjjWGA1XmysIrQR0qvc
WFLf6VQln3i0HulCNhNijJRBDBkbn9KfdpZ7hRV7YbxB+nttZz/sErlDZvpOV24ZyTySb1kX+iO/
dxvFzxD9qns1Hz2i7MsxW6X8DY8bv2ttz3XpbqDd2tFLrwcOMbvS842e1E9gGduM7hp0Ip6rfwA4
xGP0JRMDCEQYUlqr0tZWEUidU3B2OdZPtf1KwWVK08dB/dEjsVFzHR0Nz258q2pLt++MjsLUkNmY
SujobJC0KGl7PcxyVkw9BkTna2GlC3s+L2FC19TxZsZ75VhPuTWwgli0CHSt9zsHM4JLjagzloA1
/JYghYoR5r0HbidFwLWnNtwm/YulrM8b29IiJG/R1C3In6usCDTnh67vK7Y6//0Z9T9awiT/wJjb
ulILleL7nXqbdeiZvRrGTVQvWPOk3ZL2H0mRDlslVtObOo7CNsgNElteFG4RC3mk2ChKt3abH+dX
NSsP6IgO3v0O8gySUWtUzRRV1zk6+HO/iDLP5oFKNkUXrnTlJrp4Qt9CSzVuJ4z2ONBkuZ/LQsbE
rLuQB/1o3JjiLcsvLqFPElD7B2inAS4iGShj0A08Q6OiwKN+n9pevdSSNqtmB9+XbKUe1BpTsBzW
aL2a2Q9OF4LfWTWbICsnjBa8pyV3bmTN2JeVDgUAwQ5vHhP9a1ai2LDUXL8kRzp4s0MAnIQa5MDD
JXazLZub0Lkbl1ivZhWMAMQCx43QTi4DKamgAMAhRUCJh+qPGHdM84r0ReH+uDTGO+tlDmRJJqrl
ieFGHHsXDs6myMdV09KrVjiXB6sTVua/lyTZKBuL3El0LEkJt05heT1b1enfkPb//d7/n+iDB/9r
8+Jf/4N/fufFUCVRXEv/+K/b5L3igv+q/2f6a//+147/0r++fbAqYfK/cvQ38OG/Ba++19+P/mHN
6qQeHpqPanj8EE1Wf34dP3H6N/9///C/Pj6/8jQUH//86503rJ6+FiWc/fX3H139/Odfk7X/9+Hn
//6zu+85/trqg+XfKyr/hY/vov7nX5r1D3TfA1UPEGt4Rn/ChnUf0584/0AlHCMOSFoiReIisfjX
fzFe1fE//7Lsf0xVI8xCTxcnugJw6wjefP6R+Q98buqCRy0fPGmgNPt/P+zoaH4f1X+xBlmShNUC
Hz5y2hNBKRr3cXci0zzxGcs5BA4apj5Nxs7veIXJ69JNVmFdlOshKfnuYE/+Fn0o6vhF8SnKQTpx
mhlBSICn0vEtRBM7HM0GI966ocQexOmbZBB039st28dqVGy7Ks+e06JyACfRxlfnxX9CC/6+n/5X
PgC/MRYD0GpA8kkm1iCyDPMIrilBvSgOND121nrvJM4mNVoQrCnoYTexBUOc+pFGStuP40j7Yhut
/R6ldhgAIRT8y1UGhEkgClql641aZZebkGKYbKOPac62tpZ2v8qutEHgRuLy/1L3Jctx49q2X4QT
BHtOSWamGktyL7smCNllEwRBoiPYff1d9DkR7yilp4wa3MEdVYQjSkxmotl77dXwyuT4Si3BbVGJ
SYVzya0Zfi9MoRHtQwE5ZTMb/hnrZ4/Qjg370WTr9DhNSfglcGS4K6aVjId5kPzL218IqF8vf3yQ
sSGLBzqPX+Rc5rnqgNl0RZjc3BbBHlMXh09Iks+Qn6IT8ICJSOPHQIb0SToQnWsg8O1caqWDpky3
yPy99XMYloKz5EiQEZjWrm30T0cXjYJ10j2rEoRIZyDMNYk4yd5HP+kCxc2pSbrxMxtDOOoiJFb+
SDw38kim3CKOddTq2+LzSFVtytaPienR41roG30JqzFkyqJYGn8KDz61A5ER4T54CwTQrp7fT9Db
hTcOGQXJA2dedMegz3p3DSn2MOGFFhTXfaFTXy9pONpDNxdgXVkbc1vzvl2yquiG8SmQAXqRIV2p
unYeo5q7DVRQUjsX5X8xavLuSmUc2io+WbodW7tkWU1Z0Wb1sEFaDLPXpsHgSyxhxUzOnzKLhvAq
VGGynOZs6acqtRlYt84Nmzl0I4t0qV3ixjrY2ni3WWgBfYsEud/lFm9JWsIqOPa+jIbCx8h8WwJT
gxDXRe8mwpAq6RhzBt4lqfzYIsMgOGQLGWgd+mb2dZxLm12B/1OEP/HCaXIL/7Q0qDDDh1ajY3k2
37EGgWxHBI3r9thCGyePEquir7pgCOU1iyIpazZ1LjyMOiyGB0HF1pWqF+FYJ3yWUS0FtQ9hOsA0
NJLZXFQzggvTMmHIrPrhN4yDjjGMzJoKP9K6lYIYkHO2uYh5nXVFtEIm2yNzquiE1YcY84cj6djS
HkFQDab67cX/2mEEdj7k+fCEQNz5WS3kBBoyeGyPVaOy4pRyGtcudeaho+G0lX4el8M2EXWcAqHL
XHr2++3nP69h/hxGSJDfXfRBCwBOcFbDjJQ0rczlVGnRDIfRqvg2dL69CeOenhQtxCULw1cOevBZ
/pAeMFSEwcLz03fnyCpNY1/Nw6zKMU7Hyi6DvW2typ+8WewVC7e4HpNF1KuZgmtpdPRDzZ0CZWGl
adkLJo9bQqLbiIjmEv/obMy1fyG7ISw4SKAgAf85d1QN+6BYjJFjZQhqbFWsyclHIj5g7D/Jslla
Cmu6BTaLUw8YSi0h5rxjvB1VT8aT8+SSteTzYnn/PLirUcXuzioFhM57cfhfPdNA3AA+gkdgVR+b
sJrE3BRltl4sZl85hDHg212EoV8APTM5K8mo7pI5gCNuBSro9J4j90IccJxFouxjl/0ii1qRSCJQ
15eB5ZaW29riqo5TrmRJ/YxApc6u8zeTbBE9+tSaoM5ILE89cayvveoTd6HTe7l4ocACGplB9Qep
aXF2k0LfkWQT2z/ytOkfMIZwJwZGzbHNBv6pBVfj9PZmORsSAuvddXgYv2NACNgXG/b5j0GyTvmG
hEE1ERl/NQy4ZdnadPZV3mxRnZp54KcesQAPoui6r/NsoxR8U0eOb3+Q54sCdQsql2AH31HI7E4V
Z7uWb4mmcME0VZyDdSXhQFwGU7d+fvspZ2EE/34M3cMGITqAm9O5xprOs47F1Bq4mSfpUFI+FJ96
06cfWy/Xnz7W7Dg6u33ptZzesWYIw2oJBhEgtyDtuiOhuaJXajFPjd+GS954z0/O/cOBsIyycQ81
gabsHNrUuQhdzLip7Nyza5Pk5IC5Cj8N3fSl8Z045PFEa2Y6fhuA5fTp7e/mtafT3d4bYhzgPfFZ
Edna0DWxTzVccUfaHEap5hKaHLKVK29cvS2K3HUTRII11YE/2Gyb/xFt+9/vj5FkgKWPgxuSqedr
EXMZjiIPa2AaxLBVo2Z0hgGsWd4rDUSPCdlehau7SErc3+z/la/7c/9Qt6FvwimJ8dLZ2ouMSkOr
4Wkdi0i1B4YB5BfZwH64xLS8u0Otlh2IU/Qh6VORVMPC5+XYJm0na5XITR9hpciX+u2f4/lJ8OdD
IWhm710gu4J/1pnuE2skiGREfLXBKLbM4ma89sHiv8Yy3m4nbvPHt5/3vCX/8zzwH0F9/FPDA1d8
/uVHyxZupMMtRoeoqDtCkkNHO4lZRD5+6nWWH6jCpIKpIj28/eSXWx9HUIK53p8nh9nZEbRROci8
i3xlBErFJmHdgWWLvHCy0ufX9L9fcA9KxOmC7xVjy+cvOBcJdIPGThWMk/urRrbsLkLCTQWjuuGz
l5nd77of3tHsGPeOlLzNmi/F2AR38UqLG9crcDVsPDwlU5Jf2Hugh71cg+ASwmf5jz01rFqefzqv
fAh2eGoqp+f3jYnyDy1ZnC6HQPoS5betM6lHiBjHCQXcfeL7Q9H1dSLIKefd0lWpEN2tslliywYt
YlAiagfXW7Sx1JRUjunPPlRjC+eCmKhaNyLKat5R/i3lMD4+SIfyWTMtT1j42/u4KR5FEzTvdiU/
O3SQU0ToYloYOMpEQuaMwu13wgv+LSaLhcR25O12CBLtmqp3gR2Ow6LXn4Qzww8jiJLXs0966Ff6
cVpq1oWstkOa4EjLV/09NnPwQDSFNq/n6WTKccDDb7sp3/oqLuiU1cHI2oeQzIKXTtPwOlAaEUKo
mbUq98nBDGmlTj7NqgDo72cjaGnjPU19WFew4YMsnQYU7n1kT0NLR3ezrst47FtFZY3yOf+9NXmw
lcs8Fl9S6ou5NGjclrpx3QLGx2jsr5DxrK+ipE82cJBJezMIh2q6IcNWywkcmyWJ1DfJWvcrbyKz
Vch9AT8vcVb8wsS4YNdYm3FeRrDFS8rVLvMPlG2tBRXXDZ+DuOmXI9IPpL3Cxp/zUgSsa44iDxkp
qaLrw+Al/eXzZfmRU87v0RxP0We8TPF1ckOHFqB18Z0ndEBbrELelm2r1IxiNIz6qiceZq5s7Luu
ChfkgB/STO2oW4MzrJz1hk+Gm8Hk91JH7bdepsUK0vCKH3QMeKfLkXlr6iXkxWlLs6GtlNbQHtJh
3SqGyfL1YGW2wULaS/w99HF/r77bvsYM52k5zQm7XoyjYJ0jjpNWnV4nW5mEFPj9pBNfc7X6JzGN
RVxFIgi+h6hL/0YbAe9AT/vtd9plzTfe8RFx08FCl+tVrklUcjJEny3pzHfl5+CDAiH0A5FzIOtg
jcRNr0Sjyw62s2sVFnOxADvYlvtx2pSriI7W7Brvlf2Ex4wsyqLPOuwxFUc3SZen7ISeBd27VZG3
h1AnzXTbxBPaQ5K6PDy5hTTNcUIn5OqedylyUkDomso1aRUaz25ZrkXOgQXKlUR4DZ8H7U2Udrar
YVXmsTaZiRGYjkRdU9FUmae070YHijbT8GmibYgFqVUAaoVezO9YLvwpV5FGhsmy+bxa2y6fDj0c
g3TZTICg8E16jOJh8OLzm9WmkKCYriPX0xpyUnVcrqIccc//YCTeljLbTKpv8OYaaug1aSjiA1YU
Xh7UUKAxehEBcqcoo+W0RejdS9wHwp1i7XpXovLWQdWNKcLePQvW4dQ6rJOyI66JjjJUBRY2JmDf
0LDPospbFt13WKwwGQ/GtL8K0ykYazuKVB/YFrAQ0nlI0gvMkJsya7riXuE3ymv00YEuJ2xujV+w
Hd8ZojpXN+kwRaURcY4/2Dfht6bNkVZmEpCb0EuJ9OuM6N2pTkcPqEgOTHyLI6nWEr72nlx3oL3+
pdVIWC0KRX8u6ag/kMk4VXnoktITaUmB33xlw63dGt7DOlhnH1VqW1mRfMBWkmNUfA9JlP8eoYz5
1ifD9ln10u/f67Jvu6hwn9d1C/G5N50PB7qQIimTtsEN48D3+06TBuXWGHUFihueRO8b2m79Eddg
Ml5BmBvejU2s80O64as5JFpm8JyBcBWeHFP8sUjkktSZzd1WoyI1vAw7P3/Sa1oEpZqoWw/xKnxQ
gl5hsUC2qX/XtjTRWLEj1yXeO7iNAngoTUsrPwXBPKyl3j22EPJgwXoBObtRV4UAVFz5IIyWQ55o
chWNw8Qrt6T0XisRLUegQM0V3faVPzjR/A1z7AbW9aD/3bRYEUXdS0vjO7rGaKuKsS98lbGJkGM+
pii0nIzRhXZu+0Agav0VbJF4xF+IfzvC/FwLqIK+572di1JuXdvWLWuDAXdcq3m95rGqA54iHT7i
QYQTzw3JxzlOeHS7TAHo+eAnDg95qEdWKRMBKgxskX5cmFm/imGZsgpahuVxkmrRN6vDYrmKncdE
OZlsMlUQEtK8dnqV8mqhWwo8Jo6VL9FHbL9xctL7QjB08MblM5J+Jt609Sai0ZZeB+m1n5cMBZU1
TPVlgBwgf5ydggUX7Bd1Fz74OfbzO85T915y5tJ6oyqFjYGQrq8wWDei1IOGE/e2ZTNWnIQ2pFoX
SDfqidp4PbWm6aM7aoaCllQokdRNG2fkEIXbBMNPnuRLlU+asaMK/DRWsaYc5waFCzN2ThrVPVTe
HzqV+CPt2vSrCVfycVN0G6832Xd34eJwE3IEtgFjjbz3J5j2HCQ0j+9mz3R7FbPOiMrZjy1Lo6E0
U9NXm3F3PbxNf/VS6kdq5vd2Qq+FmuZGN71qLxV2LxsX+CbuLqqwuPxD9X9eOkmF7dlaWPVBmUEl
ShGlm2perVZVktjuZ5sIzJhCIbYHES60L5dsLww0X8MRRtGhd9W6DispPYd2p4JNPGwrtdSuHA2J
hxruPzDTcMEq2hJIjbwU+XkG0OyVKRrw/aMD5d1dOs8KYLNQ3cslXarCBK6E7F+c9NoXRe01Hf8O
MvMpbhOvSk47ew1QKfipIdD/3EYL0OIpGKLl0lf6x+7leUsEFAICCDgtgmCAT/j8Ox05WoWhQxZ3
UeBUvpkCu++AWUVPoG8DeS10Cx6YDEn7Ffr+Blp628HvCxYv4msfRL4FYwAG/sWABLZybgLgpdjI
aV4Ck2nzBxdR/gvUZd7XhRwnWxY8tys6vHACGbkYVpS7hPC/Z/CJpgPjczxUoQ+xH5pIyx/GQodw
sw2Fmas2yciVD/B7lRMlZCynaWWffE8nhcnL2nxmWO5PDrTRqB4bH/0GSht8l1sTt2VXGN+jOmCD
qoI5VkvNt3jkVczyoisZDE0CaOMy2t6mTZ9+ke3iecVZZL9zTI8+RbTrEbczTMYCm26Hk8ybEPXd
OGbmEANcJ7eREvFWJ41PwDxJuwbWA2v3u3XCpKVuUQuUM+qJpAbtsZelY0H6LsCg6698stvTJFYh
D1bZXpWZKwJSh/GIrPcEtV1/0FEmVpwzFuUbah91TIa+h/FKoNhBNt48+sLSpvZJpqOqH4HJViAW
yr8a4hsUgomSBxImEz3lmet+p6jT4ivYK8bHEUUjjqItQhxohGfrCgGDmlUyXceHYgNhowQsJN/h
CstdZQKtXb10vBEl2lh9h/o0oRVTpCPlXHBVlG+3iy8bYxDnoOSHPhkoIprj50vTNjT3gWNTtdhc
Hena65ohZ7FeB9DO9GDTC8972ZkBiwB6CgI9hoUvfJp7lDnJbGFi7sIhuS1G0j6qeeyPNFY4899+
t5dHWYIhGp4BtDIEef5s23lFilYyNYLc6uQBb7oA/9hQgeuM3ALTHg7hKIO6EyK4T4fxUiTWy68W
I2xMUgE4YD4KH8/nXy1dQ9CrAW5Wlhfr/caZPpHVxnXqfXCE0PwSxWhvap+fMgn00ogECOBsBYXs
2evqZctnkLlHQCqm+ZbrNa4G6pdjjoLly55Ki8qQyQ///DvOMZH7o0qABmP/Ev4LfsZYyE4CiQqV
K1r9ThYLeRQumG62Nhjhg078Nazx2BfELoSHAa3/hVntK++8s8qRtrOTjHHEPn88Gdoc0APH45WA
jTwYk4dinqerKYYOI+NUV8HaBddvv3P0ysLCGt6zCBPwwYF+PH9qF0+ZzAYoIyPppr8HLIG4opPF
HTO3ehiPIxk7URGMLBjYc8sIAW7B1yc+hgw5qSgBh3rTULMflnFrjoYmbVLBjNXfFSHIdlWYWXQl
O30EsU2aku8BQnJ/j6GWnxFL19UNF3Hlt249dKqI7gokc9J6GLNxgKQWthBV4iY1YQKXL7pc+1ge
NnDsmjrHyHqpnFlZWjeYHLpTQZTDGC4gSzkHLVLC1JixfxYStF93CeR1uJUhRoJFXXw2oRD9xAO0
E3Pl7cAece93SSXlsC4XtvsrmFsGsBVydAxE4Ll2BvoQPHkUmvmqHWkEnDWP0UfAUPXglfqAwCcc
vSjjbVuGdr70ji/3eroncex07z1J5gXq1sCfMV04pqUhp6ciWeZDE4u80kW+3hBRzP8Yz4RSbdeb
wH0cnvPnU59gsmqLbT9WrCm2e1zjpsXofWEPI3Z8W/WYxVxSQL0EFjEARCRiGmH0Bdvjs5si8wr/
rkcM4dPIVhzKFFNiPWeX9DQvNxdgm2wvmKDkoNjczzcX9co5G+PUzlbXvseeF0ffoOFrqCXffA+E
I0Ehfg1ccjpEPRHv397cr1xQuxMu3i9B8YW+8Pnjg4DxLZjAvpiWMT96HxXvqddL1QeB+vb2o15Z
NCDIwwoItVkKzPbs7Axy10gcy3hTxEJ94r4JWamaTB3yAj1Pwjv39Z8/EDHU+4+HKRXYOc/fTY4k
IBY5h1XeJeKYYzByxYAefDZZur4z6SwuPC/cr5znV1IKRhGsQjDQ3aeGZ1tSDWvqoEjFCLdHUwWz
nSFCkwBvzNqAWHiijhbbqZv9+hnkWOJKaYr4K+nE2pVJZgJRpZ3g+ohgK38P0xYQGzLRxLbKk8V/
FCPSdutAr8DVV1XooJ4bRy/NM15ZjnBZ3PVdKCR2s+zn31nvuaNrBGCpAQJ8Y/3SPfR9CxzAJIEt
s6RpbpaZRAc3iOhahsuWXDjWXl5xONRisF/AuqQZDtPnH6ABlOaHmGGVOMYrm/fRaQlW/XtkXQr4
AEllaQA6xtsr5ZXNjpMUajZ4KGOYeX5m6yJb4VRVjBW8uuFugMnVTcTF9o9UW39aNQTHxRjSYq/v
s4SzV1PZSEOJp6Qq2z5YVEgVKCKXIiTPlEh/HgM56u5ujUoFfK6zLY19lQFU6ecK8MVfgJLtrXYG
IDh6jetWj6aKKMneA/8FYD6a9QAGeniPAHB4ogcwbQUaKCG3fPsLfjEqRpsKPjB2Pzo68JqS8Pm7
T5stTNstvhobwh7yeNBX+SrU15Hq1VdpMKcHRIb3AYicrfiORTCgU/GXlA2vdctwvYPNJe5m8Gmy
s8t5GJuIt1OP1tQb6GU0xqlfXNeHn8zaOMglrSPfs67NGRCXZfmV26mA23XL6U/UziHocV2eN4e3
v5tXVjxIDRhdY4AIbUpx9tU40En7LHKggBD2NMTNeh1BQn8TTMt2KFp0hjM4Dxea9JfFw841gSs9
8DuMzuKzYj2XJJdLwz28UzZx3bBG1jTuihLYsKky3AWHTUDzwKfJ/fzHbwvzEVyrEUp3fIKzA6ZZ
cCaLokCsE2Rq7zmmqw8khDFkM6fN1ZrY8YcchHp6+6F/Qgqen8zgCWewXweVA/fc+dZTbd/sGBm2
XqpsXpHEh+M96ppW1w73K4O12+i3ipsCAxuG2tAfROA2+s6Ew/iYLaFAAreO+VCtAQ/tERBjHoO/
5eVSAt2eBeBMTe9BOwMxtsvjX3xMcHxFlAGUaZIlOW4mRq7Yioo3PfG5hV2datx612/MXbhnX17p
IDjgUocOL8JWP4dfiJS5VjmwQ+Kn5GTjTh5QWLmyYK26fvt7ffGoP+3mn+CGDIzXnSn73+1Qx0Qv
uMphBB9C8WLIcmJ2ToCOIUn47Se9WLC4xXG07ZNrjE1gxPT8SW3erz2dAXMB0W/rmRp2jdDXoQoI
1fXiKKtNpN1HxHy449tPfkn7wGLN6c4GgwwAOcn75fFfPR/wgShhrNmqIpXBp4FymCCtwMNtnqqr
bd3S93IAA5BsGOVhkBLdO+HUB8pNjDSTJrvuhHH3Tu3Hx9uf7MWtBRUgZGwR9vBOPD53sw+KPlJ4
9a0SS8rueO7T26TpoguJpNDs4AWfbR5U+KBD73xkOARDMv/8C0g6H/ZGhZCsKnD+ji0tCK/GTMvw
kGE8+23MpPoWLMnOykoWCz7iIGaMSiPVzOhL0mUtZ4wpJZwCAM2UYFrbv4qly38ooRZ6QB7DkN+F
6NaHw9wFwSdCzPTQ5240x6QNxK6KWs1WsxDWQ4ANg1hV1JCUX8ezCX0JDHe0FQGNGRMnIE/8sLje
2COdfH5XCMMGwLJAucug4wAU17gNfOlmi+a02xzAwrbz3x2loH2GvQWbKUbIqy0xU9x+eePbtFJc
8uAWZpyxumlMBzx+tt5NaHODwF3PXTrB7ryQYr3WBWEY2eGsJ7WeI++uPMai2cc+Xy2rN5gpNL8j
MydfCrNMfye52oYr3veiKHF+afAMrV15ifNHR0c0rhiYWXCSh7qfpvEHkyz8C5MkBxNm0vQoLf0C
XD6ZevN+7EeGwUHYw4Exy0jzCx6v6w48mxYDg9TEP1sTh0hTG43/3iEQ+DcGzuHttsDoZpeM6uKQ
qmIYEAAuhzsMgKi42UQHXz3kmgRg8ETN+AmDv4SjBC1yQOKrtPBaBb8FPtXpKiPQRB26o6xNU1Iv
M5TIlYu1/TQkjQ1OsLWddJ1MI2is8zhsXwcN1wU1xrkoi2UnG2xYDHDOSjENLMEyRRSHd7N+aOJl
/pmHwxIchsKuf42wFgpLY3T/hXiTJgfejTmpeNpFpuzQ0vUldkvAQIKbB8DHYPjyq2yjXXfyYTNc
BSAg2SuAB7k8dkbToI5FYEaM9lBwIz2Zg5BgOkSFofYcw99xO1pXMbTyHi0SjrhyAZ/B4hqgthyG
BI5HxRyqO5Dy+qJMUdxQVPzd3FS8H/ZxQa+Ivjaj1g3SMZEmCp6Q93HN+BDEJWVNFp24nJcfGtPe
6B38jItj4FMXH/xqjXinSAqVoWhj+83ilHuvUg6nLsmNvwPhaHgU3ISfIXbG0NhJBPoi9nhHiufQ
Fh+LPuSfRbEUaTUDg/0RYJz4w8GZMQQOXaTf+t1dF4bGdANxHuRS8HXaeS1Kk5skqXOMHDk0jQwB
xBSwL5imJPwCoZQ+WLuZn2gA/HXfRVFfwj9rgiEI98VPIKoERqmTGY9DvA2Y/CcxvpjJjaCJ2znL
zZFjGoyfeCVKVgPgRHDSc9ChoY/Elix5b4q/E5Wab3ID3F2OPIrBZAmpvqXrWPxa56nBWZDyCRva
pbyrlc+NR9jJwDFejlNN6giMKCho8mQKjq4BW/tWovi8R/nPxtISBWIesOEmvHBHvTyP9+Ib0rcC
VrFwFjsrvFtIpGU7A+yNGwPfEqztkyZ6u3QfvbwKMxz6e9wCWMr4z9lxPDLQqDC1xJDYzxibWiyX
vyTdaMkZbC2wltz7UObTrY71epIc5pvgGmDNKJlXMthJYVtorpYVhJkQ9JsTJsnftSLki8LPYC/c
Ua/dnrDmppCzwAsDNNqzes8Bd5sw3UUqFo/h1N+EQ/ZlSHMMLATGbLcY/EHolKXL8hEHD/toMF6+
HkzXfpiHpvO3O+8pxYiC2keMQYS/8PFeKWDQ5EJjjE9H4dpwVsCgBpUDRCFzFfYi+jFiNF+peHDf
leIXStCXHRDQMhS84C3DK2AfOj6/RcGiUJIwN1cc4946ZCDto+rMxS+gIumDXwpzUn5FEFHTN3e8
XdTthAnvBZn9y6s8A3wGZGIvZSDmP1uiiVYRLk2MO/s+JCdYWsJg3Czfo2SM7yev6YXW5tXHYfyB
YQQ8G9FuPH/nZQIKmWfAQic+RfdN0Pc/lnjrriFGgLSpaNmFvbEvpueVCmwrUcCAtQ7RMfhwz5/X
4ZYhQQv4KiTKgNTVa1uSfljvYBPXHFjBsqsZLj8fHSZRB5sz3H1vl2Qvejn8yGhuUSmFcMQDmvD8
A6i8WWdkSy1VoDJVt77PbiK7ZU+JEL/g2jB/W3icPL79zJdrGM9EWQa8JkYqyrl1QkAkwl6dWirW
dgITtFZfL6CFgIraZBdOuOSVH5TCeAoOjWjesvDccJ8VK+Exhq4VhlptW7Ugryylt3H6fZ6LzN9m
fHLfgTvI5hSLBChtGrTtu40hOarEzo4/at74x5aI8NNIGrCCoDjZ/GlKNP2SEsogom+Te8if2IcA
k3bYeSX9HnqhLAABsungxzZE8GROwTE8SUBtXwZd8CcWhA3YWeiTb2dkVNxt7ZTzYxhPsHBeR7hK
5EzAJDxd3JDVmprttCSFbGshkYhzMFYMT2tGeXvoSaR/JA4FLoatc4yGLQZDZiQCcpOW9EGINGLC
k1MWNdNvYM/zWoZusxiyzYVFKiYYPOYDvGzyvgJKlRUYfE0tblSICS/BBq/9FFhlCLKicA5GpPvz
pYbRw5gmkUFHtMjvfZ+G75Yeb0cmZBl3YHhc8r975Xl7ZgauNaBXObbz8+flUdFu4CahgCko7PbX
mBEQszLdVwQnW42FfdFz95WVHaUYJeZ4QeSNnWu7odtKCMV+Aut22+4XXGhloyN1D6aMe4KzW3fk
ytEaybLrEZCYBcsYZPOsS7/pIlivwFvLD5MIohp5qcJeONte/XC46JHPgW77hXU3MXNeDDG6IkOX
9jHiGPqLccqAYKXpdqHPfuVYAesWexs0D8xWz5UHo+9nTiKYr5pCIJ3OGPNO+y24BcsUke5G8RMD
v/rCC4av/eLotCEb31F7xPE9/8W9ErwlCd5w4gUkUWZNU3YL4ykeH3UcTikKdNa0x2yGQQY3BPLJ
gsGAho4gQta8baf1HXYkrrlVANAqbdN3P3XOIolBoDCPoGiNnxJAcFtlXWyW44Ycvgf8zTg7AJfz
hykRnTlpLdRvUIMxI/RkGvMLR9pLSBCNfRjSHLIvuFrhp3z+lhM27sKA8FV56u3XFojUEQBuD3te
OhSHhtkeeryIVM0E5hqXEYgCHRnhQLyk7p01hb16+zh/pYrE58kzuA1g2hOci1ks1awAeRq8zUF3
LapYzGdKjI6aC309BMnnl+Wu6ELtg6kPtM7nQzwL/Wmh3TxXQbO2V54GajysIMp+WLNhpmU6gMSJ
6ZfgTxsQoLGm6TIb0Mn75kksIDCUkkX8urUs0WWs0v5jgNoiuzGw9QPdDhvTVD5blw9AjpbHFqYQ
ttraeWnK2HHSgnDFWVMxDBlvu6bb4ooMqfobnS/91YVLhmY8SIaPkPCKd9la8PedBJUYDiyjY8c8
CMDRFjMzj3SDfSX8+cFjq0AjSn9LZuR2XLlpsDVCkVwaDP7Bz58VGWD1YRSJOx6TLASJRs8XTDNm
uWAtsqfAZqaqTgl0sWRj0QxKzDaBeZjRR4Bz4cecJAVIf91k+xvwifvPgmXpx26Kh+YDSg8XHxmm
bP4dYUv/NKxQQte6ywBUFPj0/pA5U6hPWSZMdsCN2tp/aw//F/wAHvSv4dNof/0a7570/wFbgHDX
b/z/fQE+tUPzpJX99d/OAH/+n/9YAwTxvyABRUG1zwqgosFV929rADDs/gXwGLNLVEAwUd37hf9Y
A9B/Qb4J5gssg3Elw3IT+/o/1gD0X3T/N2SgQJiVY0GH/8QaID47lnEao2HBoBHbM8Pfe1FUt228
rpYMJwPj8Z88GuveTjH2FljZAtD71zBd+6cxy6BVFNDv5uXCJngIIcZ3KhPnRmQxZQzIDsvX5jqZ
LT8gnXbTFfimi63kmuXVZCYQjVnmHxZQ1wXO7gCzRylCUlpNmqnqQjI8WAm1h9ZMDKX0hfwApSz5
Ev4Pc+exHLeyZdEfanTAmylMVdGLIilRmiDkCCQ8Eh5f3wu8Ed2qIpsVt0d9n5m8J6Fg8+Q5e6+t
lcWDMBwkcnRdQP+o3nqHroyikeRI9B5xvO41lgXVJwPR/loMoPNRuRHK7LeDh9R8cgiC7rFLzT7Y
uSYo8na9IBdBPWO+1bftx19vMlcSbAySST6B9E+tU/NtMcZO79pFvWeMebBjtb6S0hIXbldKlHl2
7I90nXcSJH0wbCqfYspu4mz+htxO98tk+jFTxB4My6tupWlc2XFfXKdr8adOLC/qPOMeA431M6nR
KJpjs96so5Ex0hXD4puFhN7m5VPsx+Z65tP+7nlRKxBwRjPijVyC2W7dwU+tgVgpP72h8xWnMG4K
i/aeliqPWZXfpmhvz0gJ3j6XXM3tOUeMRUf6dPptpSADMnOu94oxuptk1tiJHPuJt/EbaM5q+79e
2k//3Ke/wRUnRdHr3aPhAv3SgW3DyPj4OyzL0ZhxmtX7xdSXT8qYqNe61bahNiVpmMWrvGFuM5+5
tNtfevrI/H3Q7SL8NQyo6bnbcnbrvdenqo89yiU4LtaiZc2c3cfnd9p3/+cEGc1stYmmG/ZJ/UXp
1CSu9BpuI2Aoi/pW6sZlZySXq5dp4ZIAU1pML4EzVtzmfU/PsRqzX07T5VhKFLwYZVnfADIQaC7R
8n/889673aRSMBFhagn1ZLs9f10JmSTFkDhlvR/cr7bsxFUv1/VC97LpIOW5ULGTouj1UmyrLVsd
x8QReXKvUcvPWZPxprJnTy94AsHlF8U5Lc57TxQNGoxT21wUN93JKS1xZ9LYr/eogM0LmcHiWu2t
iVbmY2DNTsMXLZujj6/ju6eGX3sr+dDhnDL0UUbWeY+7ZD9NWRbMlejDWs2GMw/Ta5/t+MHdGNyU
LVv/B4HKSeeH9NKcfqBd71OHwPPPrryI5Uaf86K61q4K0A5T+XmqDorydWiX0GwchKNZ6CkvqrLT
pLdTyo7Y6qeFuUNVG7uVKl77TZ/Zj2tilAtgo6j0lmynEv0kHYIt7IM0EBN3V6362xzMaGFAkXQ/
AI1fTMqlWzh0a7/3bZSCbC9uGgt7S2mTH6Dt6/jewJXRs4GQ9AjgkdCvspjWNMjBB5+hU2TVAlRa
7ptSnFOgnMp4eNhYG2lSUIYj1sDjfvIYeOz/V8HWIxMYTeg/pAGuEOu+yuwsyhpnCVpkFbva4OOf
GhSilTsNh94FxmtZpbxQp0LcirFv97GyqPs2cxJfSdofrUhdOtlLzvjY7c49vO/+bJSpoHRQAFMW
nDy9dmGOi9Ck3NNEpFti4rpgXf7lPBkv5bVd+01kB/NXeB4MulxIMXv78739D8D5X9WUH1aLR9Sp
/5VG9f8QNfWa6/K/15S3tZx+LH8XlK9/4J+C0qAChNSM8oWyh9795o/+p6A0/5P6A5XV9r3ZQBuG
/t8FpcMf4jEE0r9ZjnG1/09BCYYK9gV+Hfy+SKA3Gcu/YE0df/XsLfMJRQYNFnSk5FydappjW+vQ
pNdrqM+5+osuXPPJri2HzqnesFtjslhetzPxQ//mu7cdllhixPEIlf5xzh+/ZavhLKouVzs0C6V6
auiZ71Om9+c6J9tu7H++e/8chtoOngx1PNka1PJ/L1NeRRZAlSZWCGVq+Kp1pvJgLYq8I1N4wFEm
LP3R6CfoN63auz1Tu958KHoUUz6GProAdar2Yl8CVDBAF9vein+rrrtIMk38pb5eIRv2VB8W89zr
QYeZKPfLStC7rNRSuxFLsfaQPlGwRmVXqzP9kjF9zGWLn5JWaopMVx+1JKjVvF4R4AxmHjg0J4sN
IKDFt3PWDb/popYi1Kd66EIMotqPLF0z/I6pbgZ1l+XJFSKh6SGV6dhGbSrUL+Ri1Hw6tbrC/0E9
6PmlMeVQoWwiHy5jauwHo8jY52sx6w53GTnBp3oxinK/ujnp2quJpouRfa5dys7JTfo/M76CcsyN
NdBEkVwsbcPYUWsmeassSdpFWYExJCgTnIfBf1QFsCqPVi77htb8hMfYpmhup/oqh0e4NctSrhTz
fcHOwoBUHX78fB3XJ683Hh3MP5YElVbKyVd8VJfa0IRiIAypjWiIFVoaFibk1qxYq3Cjn3nSTvop
rwfkBdrMF9vj9sYbwFw2zh20EiFUh6oPUTEVzrUj5zGNLKPJ7rpE19uoX03lszf2SovQLgf+2g8M
M4OBrnbqt2JOzJBA2+zZgr3101gTJ2O8PkzTAYaa9pIvbi92SrsUO6m4zeirzah/RkEmt1sF/qfK
YWH56zzJi2QsZRxMWkwuphJnteF3hdJ6uzhr0ovCEdj+XGedUbN4bYMHUquVL4jRGnZd+MeGsG17
eZmXbVZhKl4GxLpFIr6vVc2y8q9vFTQftM+w+BhqnhIdPXBebkkiVFhO4xqlhZnsRTErO10t+4No
PO2MEPOkhfPPrWI6hAh5k+niLDr+KGi5M1gFPbYwQdH9kxF9FmKhrQPFa6bbTgoch0WS5ZE7iOQR
R3eC0qEogWZiXPuSIPiiyWzJp9WS0+zj4ZTol/HAFvtCK9pngyiVNPDKWt1NLn+KKvocOlY/rhq3
M2A472gwiiCswgk8bUJVjptUNJ3CsqrdLOwSCvCS1PLSRxNCK7rrlxjhYjnaERqatWIDtuIDFnnJ
ewrBCJxClc7Yn7CgYlBo1z5FkQbOx6TFnrYxuZodG0erGQf8a6ZLVAxeg96ny67fAWSjFde73YAe
LlOKc1CP403W68kxZUIszsbcYLh1Uquifqg0UxZW2HDqN32sVlFuDdUBirN65itxMpbdjkU/hcQ7
LDUa4/TTiV3Oz0DlvGKPQy0+QLWYVxTAuVNn+Eo67N+DMk+/8QQ339tViCvXNnET50Z1NkLg7TrM
NpY1GKQSS+Kb3Uc9rm4rqSkjp9XaKOkIskNvsn0zXb3ExM7Yq2+K6twyvD3rxwsks2/6VbZJE5xy
92SX2TNmb0unTyPKR1kEfWku9S5DsHJrxArebzWb8jy0StcNaifHtDfmRBL7fW6Z10UrGxEM+qAA
xcNLDgUrLRzAfV6NOzrXE+sOx3dG1Qu+SPMHpcrja3yjusQQF5siRD+SfB3biq9cqhIWYIgEJZEb
5yVHG7TxbnDzsd3BObTKS1AK4qvFsCnxm3rN1sghrl0NdUcMfEw9RVH9mUbBF2wWVX1hKkqM7Xl1
VHGfLYM4aGVsztFUJM1Fgll+E7Rk5V3ZWL0V8EVd9x3znMG3B282/ZT5SnNmp/dmRcIYsKm/ucGI
6FAUHn91+nRNYk+mRaSXo/dH9G12aFf8oTOkxp2am/X/6XgWsiIqRNTO1JZ/lz4zywLzw7KIRNck
O8z+0P3slg7byLg/SheINmcepjcv7paSqjGoY2KHqeRU3LvMemJrsPyZ38wlryvmoKVLlyvFzKfH
j9cM7Xh8wYu7HYuBDQElG/3ndBQNVgw3PHVIpE3zdD33wtgPZrbUfj4M/dfGG9UhZHw1X2dV3Dys
qY0Etk+Zo/liHPSXM7/mzfeYX4OllFWfLChb997cWztu4EAVEe+q1l8Unr7cTk0hfEkOx3WTIMCp
s3z9PbvADYUluycdoXK09rYIDRIVrmspYM8zuzhzS15RsUfvN79ss5/yyKEbQvVx/BQomhVPbW7l
kTGLON93ea3du9pCzSeWntZunC8NkreJ9SGYWhGvAQOV8vuqSBH7SuOtdhAvMQGQuqU4WdCOo/ik
pqJxD45VJ6XfFkrRX9E1VuT+44v6ztPE7QVrxJAbF9apkDmeW3AIMFABShHV0ziiveIdVj+rSlv/
62WA1j7q8E3EjHUdXfrxVbL7Dpv9nCjoS7vuiVlVdciA6vxYEqHdumaffE/t1b5oymHdjZ3u/hRV
bZ7pR7/zfdj2hzxE3C5qyJOqhCnbPCbMWMOMFVfsZoSuj4NdZnvL3kgKQIbOBmKcZKq+vkWcNKM0
EHou0qSTbwTD8TZXIMKGmBwaa993JY3+QjWJLahcUT5VRtnfJa/ggsJCO+Z1TctcD5e1F9RVOevY
tEcHg+XQ1kY4FUu7WwadVQoOkPOUrfBFg7ZRsycMJhDnP35ATqwu//x6NsKU3ajAwGefVEE1HOrt
i+OENaq42RcrkUKBHSOM86fYJhhjlQ0pd6wv5hiavYhrHyfliESTX/OrA79U7hx1MqTfoOIcz/w8
5jonSyv2pY0TzbSPjTzOouOHymwYrMoGABXr4xpfToh7lRAl5nQ3xVgAfEZQ7ifLrKwmHNVJuZoG
d6PuwMuR+zmD6OenkyIyGHped01AaZf51gh2FyyUC29XoZkPw6CXzW2BebBD5VlJyJQaEJxGQRse
9vpqlQHhLvjEVK+DrdR5TTU8GYmc53AY0vTRVtMmBe/jdeO3KRFzeiNWm00C4Iv8NraL6XHoev2X
WbrFC6Yzmt4tdTw+nkZnwjM0JbzoQvWK1e8aBYhOkVjuHcyz9SHWx/kP8CTR3VhJyr5mdJSe5wVF
BmtvIjaKgTRg9fGoyE8msN1vNNHHz/ANUjuoCDA6dJnN9nWNk/KbaBT7d26QsaFZVaxGqppi2HHI
w/uRdgUgr4VULAV7gIE4haF9wcPcu4vtg0U1lL0Tp/NzInLzs20OwznZ1ztvLigzF1741uLBu3Z8
o5ME5QzdEpSnltrdQCtSAotxtp+nXXWx2JP+f/hcsbqS5Is8gxX3FcHxV/O9b8asEkupEJFmyQc5
LWY4NKLfpYun71ZpMnFJFsfYsQXtflm9M+xSrT3nyXhTOdIA4IO5Gc04caqa47OmmjEzxZZKSBvB
3BGuJH0Jp/pCnw0Raov3e15E+lnrrAXGTZqeuQZvymWOvi20FAIsbky6jo/uVmvp5boLC24qRZAB
18R3oK2/eiZCpra5qFAzn/lC82bwt56sphjZGDnBmYS4cvq9tKSieHw1lDBNPCaaSMyAoAZD1YJ7
k2vBlomt1eD69lTgy9ey0sZlp5ryEfVf6fjujARgv1SqcoX0EycJkCvdDkvbnc1oQ0w/wg/IM3wM
s0oSRAE8tFKWrjuQqMtHDRM03wCsiSB1iG33Zt9UUvvAxRUArS1PfIaok6QM37xKCVo8FJDTYWaz
kSvXdrOh5hg2YQ53j5pFw8mvitm9mxKle6pbXEt93pf3PS7dT10uYtVP3MwjiiaDJLpvsPffF/XY
pESJretvUNpKASRnym/NQUl/DoWxZJGWzyT5DFpGJT31BTL6CTBL48/DWtxok8q65tJaH4JtVg62
a1XGzHe8dfUuxymdvsMgVBTfKE31ezy5MMSEnvc0baDw/lTbeIC5u0j3M8ydDTveZeDae7sZPq+d
lrfkfNftZ9ybvefrbSe+N7ZZa2xRm6nyB8MWTAQnV/XtbDMLOI2w7upugEFkqyrJywn0YsOfcPPQ
LFuG2YHmpqBUaXtby8ETxaYS2INRXLu1lCQJAY95BiiV/m4tpwSiiKbgNif45tkapwnyEYKaP7j4
4KoM9twcZKxaL0zEMZFBHS4/LWlvPzVD7X2S5tA+oBuZviyeUaKm6WMMBBlC+ZkP9gRcb9rohQHa
+uTroul55Wej4uXYbRhA+wWtLtqVopZfU5jr3Q4igG0FvYfpJjBE5TLxtecch0Wj3JjW0AIoXqm6
Qgh/ODNwn+SXtr2o6iGDG36XOxYoarxu2oXp1jUG9HzrVSYTs5cfHy/gb7+bGv5sYCzmtgdnfHzy
Dgs6W5qHanEZszRiZcSOMNTLrZWatLZAW0QfH+/t28sAkU+Gxj7MYk0+OV6Z1mAOlZIFuWxsvhnG
+sliub3H/SPP1N1vTw00A0UJ7RkqOdqCx6dWjkXOjCrn85RL9wvcjvzWnRSS3eXY7unPnSPbvD01
xgu0HwFvMU+g0D8+njYag1NbnRfCtrQDmGfVZcWIlkrHPodbftszeR1lUDOiP2Vc+ho1/9fqo4tE
AfuVeQD+ZMxrCFrspppd5QLqtRY5ojefVhP4JYNrMV1R1Xb3Uz6054A376wArrFdXAabGBHdk+rP
qE1rBcjsha4+L96hk2hFIx2GIE2btB/jSOuHyohKvL3jmY7le4c28fLRQcRjzU84vtqkQmml4WHp
Spe8vJxKe9h19P6gVI7V5Vou7SFV5vzMfuhY1vFa7TKZpn9A8w/7+Ol+CHPyZNVzwSMFlHPap8wQ
WPjWbMZCBbtw9r0GJ0E5Dl6geb04s/a980DzPHOu/AB+xOvK+PdNr21N1nmthInj4CaT/cRGkax3
t85sYCdN13z7+GVl/8FVPFlsmUwhgWTvteFGTp5pXV1Kka84werEBlGqyVX9gSmkm5Ccr3I5YM6e
3dC2iqQKvdmNtZ2W4he5H6WR9qEHY+m3lZMSFiz6UP9Y2XJ1GMVUxUNAuH3AK4U0Bz9fVsBzxaQb
IkiSlVTeWGY/q2FknyBpkd4USFSVULh98iyo9utoMhOZ+DWAPrmrvdZ+RhCD+AoYICvdpGadwbfF
s29KqvQZeGKdf629nsAHvoCegV66B74FTNxykcaWydXo0JGJ4ITQZsUU0V9qrbEkfjckBV/mKVMP
i6LVs0+uB306QbvnV9XhDoxGoU/fJ+w0zM9iIP0Tp99zQinrHXK0+ofjEOqws3UoqCEOTEv6AhKf
589Jnsd+27gdAsbEnZ7WdGnvqhQrGr8AtXxgkpk3+NDdlcfC26iDaTVD1y5bMjH4ZanygxWkZ6qc
LiVYXQjQpi+XfO19/HU4ACtoq39A51ufpaFlLxSyovanFs3Kg8jUPgsn+Acv7iJiJwDjOCxhURvT
g92LHHI5/F/y9TrNbIH65mAxyz4FIpw1pVCCDPNmct1Mqnpfxl4zhLAeu8NEj5BWBa1CtoMSXul+
HZ3ujyc09C+4+dWvFSMT2pfm0vd+TXVxGbebVBUlQAOte411Zna4iNuvc9FOv/jyZKbv5AXO/DKd
mwujoWZhY7VIZoBUGhL7VG3+5qsDpyA3q3naqzUQzztjSccmYoZoE5eNiAKumoilec38Z9UutAQ1
NEqKJNZ3UJXXyTdJbG0jtU/otjJ+dK2g1gXnbCXt+H0qSerbd5hUG5+oFed5FiQ8+wWIUdZ8SvDW
Z2UtrEBTK/N+xG0yH+xJmX+KRMZz6Cra/AsWsfUr8Xib/MZUvBeKM8u5BJtd13vhDo44EJ5jtZek
d0nFt2u3fjHQ+nc0IsrsGvEcpB9LbpU+PkhsgtVqLt9GvZuvGkutBG4lQx9wyZrZVzg55i9tjRsv
yFqowWTFzIz5vLaWw0EXrdXvFncBa+cow6L5RmOtSTRDWY5aSy5GaKJK4by6Ce0N4856DVpbU6zA
SuKpI+QnHS2SSKrqkV9S1KEu0qIINGWdjQtN7U1xhWqn09Gn94jAPv4evf3m43zZtIJs6fGyeSdf
oyXz4Bi6ih0KWdEeaXvwcUHDnDXxDfiOF12CDj+vz6YbvPcV3ORB9FTp473huiWFY80oNWlNUUEx
rUsdy3dGc97Xfc1kz2JY4LT2fK+WI6GWZk2j/uMTf6e08HDAo6qixUmFcdIbc3oV9kyX804Lq7rc
8Fs3CZlRvvDS7x8f6Z1LTHoAaKmtiNmCuY6X1b7pu8SZTTf0ynTbeJD/FJFtlPxWrFXurcYyduOS
nBP8vD0/qlDk9hiZub+ac3J+NeBeUx1ICppQl12wNCy0Dub6fnXV/MylfLuEcyh6QfDUSCSgrXl8
gstsFOomrQ31Va1vchvXko7vleMZ+Z1TckUpvO3hGYrrmdX0nZM0qJHMjVCEfPi1nf7X8p0J2IeZ
VLm09qTdqnXHfiA13S8rF/TMi3Li+dwKFfyedEI8kA0IUE/HAEQ6Jepg9l6o9EUyfmsWoRKc1yfg
OdOi/+PIzBR7UTk2zg/2ySFlRUwSJeikNHDXRpGB0SQgOJfUNOG0p5U8s+9452LQ89QtoCuY9Hi2
j2+Dg70TDr8Th1OeTTe6lpMhWCh9aHq4CP71I43hAUkhKhvqxdNHOs2sPhtXMwa2TEiXrix5SGpK
7bftpNxCYRwj/of+HKDt7TdDg/qJyUBFwb4ZhY9PcDHsYl0U0wsN5l3JvsRAf8gKEBrspxVzDhJX
qS8Y9wLH0vVevXcktskzZ/7eRWb7w4xpc/++KRgZFpQkjqlxqGZt+VLRTPmmLgu6h5JB4f2/vsoM
wsGdoDtGRXBaGkvafqad126Y1kvb7VLctIuf8rHOdpo5F5x1qn6x+rg9UxS/88Givcy3aoPFbX6B
4+vcJBbGpUV3Q+lldQS8IHuBVId2sSsT7nEy9XvRi/Xfb/ZYhzY79TYeR2h2so8F96HYxO0IFk0Y
03tn4bGl1qrqCPtYf0Yt8c43izOk2bYZpEnpOzlYpToKuRIkyGQ01iO3Ul20J+CIozFZit/L0psX
hjU5JggMqYjo4xv7zkPkEK2iqXyaucinklwnHwnIMmF6JIubPAChHC7o7qs3StGdSxR+516yTWed
M02U83wpj+8lZCdCtQzUOtq61No12AElijHSx1FJI7mClZ87kZl18b9+TyDGqSg26ecyKDglnpGA
V8BqYkyrdYbz4qht/VV13exCi0fr8PHV3B7H4w3V8aFOTtGY2j6bdGamImFvHxQgHWjvIL4681ps
f8/pcUx8ilxPuuKUDceXkjbloKtg7aKsSqtrPDHdHbQe65q0C8RtiMx2H5/Xm7QuS8P1jbhPVfHg
bOS44wMO7LQyXUI68nCuIGTJSg/SMMZes4mc1WxuYyGnh9ZLPQCxBHrekz3QfGW4Jvcxgx8QKYqm
ZLuKnlGKYCyrLL8kVDgE3p5dWFrM+PbjX3xCpNrWSOQWrI9s5Qkrovt1/IvZ8mRs9pV0iyoUFfLS
pHgiuTDt71r6bAxn42EUZGOYHimTVJYvg1P22HtBC2b+6BVVvk/01HlWEfD0YV9nE23ftna+E1jN
vMPIu/hhLI30u6p37f2MVggXDzyXaYdIaHwqV0wHIcxngslRQZc6/UNv0f1G72kkfHyub9/hzadM
25yHDwzEqXhfc0rQTDbuanPW4WbrpXs7u/kPmNH648dHeqfyQMjDosNMkAXeO62vsmFxSkfJk8ig
Ybybyk7b5cbofurdzLill71+qtV2+jywZbo1t5QJiOJxx/6ugZ+ba1WUZlWJ5jV2GOZ8/Nvefl5o
dSJI5HutIRE8tauszVgAPhfccLzZe5mW685r1toHKLzeaT2Vp7DW9MxjduIheX3M8GNvEgmMaQD4
tnvzV9nnYsLNZqhEoTYupsUwINdvhFqsbdhU06zCL9daQlPMXCN3I1905xHEY/dbV4fWuyEhkigl
6U20UOJlImoBOZvzjDlclPtysPHgf3yN3pYtbK507OXU/9jsThuLSLSSZMDYHXUO3Q2zX8CEyHYu
klAdY+FeWgb2Z60ajC4yKy+7ZW/o/fn4J7zzieQn0FdEi82/X5+wvy4YS7ybu1qCZnNN8X5VyvgH
zv369eOjvPOBxPKxQbW2/STu/ePb0i4dmgKyW6I6WbGxFJOmRBCOReg4Q69QOLDb//iIb1+NTeLm
4qBh8UAJcpoOWC6NXre4JSJ1WGoAJAK+sgUY6waFdLxT6lT7lKIO2ltLIy88Gm4gsBJLZWScO/Jh
SrFX9bgi9kJjjvXxb3tz27HT0s5EIskw04RCe3I1CBoZWwnLyV07WkcDtf/zCsc/idTOaPGDzGS1
BhQaycusmFuQPObA7MyPePN+8iOQwutk2PF6stk9/hFL0ivYpUY3qudqQgZXrhfIqRHrkPPil+OS
XxIDn0Ufn/kJW5v3k+0g6wBvpsHOmmnq8VF7PZmUWmRxNHTYov3ONNd2R90Kuko3xryOvMrGSJfg
tf6s53H6B7Vl94vsg+nn1MUN3TbDbV+I9SDeAPGgF/vCdWl4rUsR/9BrlZgdpV1J8Zr7YnpxJiTy
fO8L6e6SLB7vp9GU9xSxAql4tmBArkqUzYHNN3rvijkrwWAY80/Lzmo16vpE+1SMKlEyqzoleDLN
zNGhHS0W6T62VQUGvzP9RKU8WpcFaG37TP3yzj3C9oomiLdwK0lP75FJyk5jSEm8fNaE1VLKu942
kh329iv2b+mOHbV37sF480XYgAs2G0X+o22ry/EtWrrZWtq66aKW6JNDTdeYsOXZQVfy8bPwdqyy
VUx46dgr8i/WsOMDDZPdNI22cnYYO28GFtVAma2NpCLNqAVATdxQtxy8VGIosAYgM+msffn4R7x3
hSmA6e/zBvARPDlZJGJGiwUPq6EGZ7ESYon4HkzBvHRGlNtme0BSnJZnTv3NFoM3D64j+leuL+ja
k6MSWTwg2py7aK46ssBWzCilqogLO42LKMW+sF9k90NWnXrGzvn2dDddGYINppAQFE+Xx1SB7zmQ
lxAh//a+6UyTgnxYWsNfvKwEM9bpWSC1TDHPrMtvvv+c8PZA8UHmH+Aax7daEkruWHGLFFuT+e0M
fmM/GpD7x77UrqYyG35+fFvfqiW3A1J/cHk3aPypWkKawDbKVXSR8HJ1CWVWWmFMdnC7iSbcF/Km
s9DOZInrTzPaLiicfrltp5npvNCleo679SrpP9ohbL8HKz2NTRuVxal7tFacdGZN6SJlWeotcy6W
RgsxuxyS0MhIE/fTlZA/v8dF4kVTSj4RoeWlqQd12cYwaukMXamyHotLtzWMPMKj0k2+w+pgU1Lb
Bb7jytaaPdk+TLN1ZU3/rETF2ZeIvbO7iUrxu2Ii9afE1hV6TxvzWCZ0c8N2VimH81qY63U3rNk3
ZUCJ4U/CGcfQjbvuKdenBSifqfKjCgCRd+lQxI88NsazYcx571tkx39RlZxAggLgHihwU6utYE7U
9mIjgXb7JmnTZxwX1u06lcsSaoyvDt6qGjkSXfSaEZYMIw6tlnCp3+AHcxlNSHn3OrMJsmPRDTP1
A4/iiUfpdWLvFKLVgkpMaX2IhbG0F1THyU4T3VxeGGwPnmB60P/HBLQaB1wFiINGo291WEGDc2Cg
q7ooSMrlZfGkJIGmFcjnPn4I3+wDuOeAz0iH3XqDaHaOH/omYZpEYkQdSWUZD4iWnEA1s/Vg0a0/
s67SG+AvO3nA6PDRqGf7yUDslHTWNjUAqkQvI4iibv88Esb0rXArTWO4sGnllElxfrJFjfEGzWL+
RnVk6A9VpxQLEWmF+iuzunlE71jUKoG/o3zR9B4Woqsq63I1xEn/lNNQdS7kpk28BG8y69dTVeFT
BXDc1LiAnPERsj1hFdJebDPM1FVloezz6iErVCMNmhaFkj/PbEvDEUXek9fZpMJsCnz3kwQRX0az
ZRslsMhMlWGrGth0Bgf3zjh0DTxKFQNW4EEnxeHfFQigzGmwrGuLPOr2wIbXu5urvP1diAqGUq4P
IBcK5I732rKoDuFJekLWVW8iP7S8QXkg0dEloD5J62vmnOT8sAfo2kunJXiT7A/aS8HMc2cFiVXW
34HgoDIbervGR1SmAzkck+0cvLpLxl0+M4nmm2MllLWpNgYVKkMzkMxbp3Ap2CmFNtFvxi4eSha3
dW1x1XqAYA+itAEzYvzRfgsnbctnMxkNK5x7uNEB7WT1AtrqgKhntjL82DbDIHg8qfKbcobQFQtX
PBiu3v0KZZRH2qs0Yd6aoE+NwESFA6fXtJb4fknaRkOhBDgmQOPQf0N/b47McAzxp9Pz1n2Y87if
9+nGLkLKM0GOJB/RxFvFHMy6bIwp9oIi4RftZNrFuT8k/VSQJrl0+Z0ce3KoE0crcD1jbwj7zFsZ
EoKw2nWZmMZw0TpluvG0JP8yG+Su7ZEqNBYwGXsJnUlW4HDsCligGpujDPSc7hxBrDZ9c89SICYu
6tJle5LEgRLFzRJTOvIPuGePUdTea3LQdlTqAyQA2KEvzBwzd0eAcSuDurCsH7DYvZnOt8aIM04N
QjViZ/3ctar6LBFxdIE5JkSWTbonni2FIMzQmrvuMddmzEVaPvCjADXVfDNyZ7lF3pL8tHFPJL43
xCUNmG5MfifOCNiW/2oIg8ZK5fnEDvT1/ZYDUdwbg73qvpWNaKl7mQPpKqbleRCD9fjxZ+edL8Fm
cMHegiyGGls//uwYLew4W++GiA7j9Hny4vSCZMbfpKem9/QQzmmM3qlltlbeNiSktmexPT5cYrXV
UqTGEFWxDomVKQd7uVlpc/oP+RAhqml3+D2LiwrF2t3Hp/pOOUOzxkMVCRmGidb22/7avC56P6s8
NyUJOFVKoytdg00XcKhaHeVRP+vPRUZWzMcHfef6sk+mC81Pp5x5paz8dVCrZR8ytnMdKS6kV71u
tvBn1965tHu+pMCO9x8f752T5HjU4Vs8CyO7k/sJPXceqoRlpKqSdd/YBnseexkiI+v6C8IhbZp7
5TntzXsFFCAXA/ELEzykPyfFuaKpUjV6OkQKcUcAymxrelnMFpMafEslRx5X5ZcLnDok5sbYF0+u
k1btAd2X/dzl5nQOrPreVWen4LKZQoLLpv74VndqaRM3ImTkKF76pV07FB+of8NedCuxb/O5t+id
xXtrIeETZ3jJyOzksc67sVIyxxwineDOz22LIALxjXeN4kacucFvu7lM5rYxO8MGym6s28fnRjin
MxkDCV5sX40DqoTiouH/G8aU8VDhyj6C56vs+j7TmEeQXWAUGgLKzpqgKzu54deVvexaW59ACjlu
E9qLLHeq3ltu+PGz+M6eDQQTJaxlg9rncTx5LAZbpd85mGOUdl3xBR9dcodHb3k0G7GSJzEl0zfw
fGoEvs968BiCHvIh7s9dsLcNFMvlOr3KoJmBnT4MWPg9u3LEiDKpAHRt9kBkH8sEWUJUoPHsQojW
7UOqdYMdjiLTVFzbefk0GKv2NWHZ3EzSZXM7Idj+lTVCBf0Nyg2l/8ZYqad6/IoiOn4wY20983F+
52VGws5OACk7DaDTRlgtElHZ3dpHtTc7VwNK1qgfxXilkl0aZWj6L9c1L89Uh9t28qQ2pDXMboh9
tsVQ6eTdURLkkW7PMAuSWxfqViW/EPtpnG25be/Em+PQ5GdDb3gGu/vj5xjdRAbaYZN21YOx7LLZ
rb7JTv8vzs6rR06kjfefCIkcbqGbnuxxXNs3yONAzhRQfPrzY95z4abnNPLRarUXI201UPXUE/4h
fnL7yQRn68jupmybISwSs23CNUF/wDK5+v94x0yDwTERM9FyXI/2XwHaKylxLbcRR8QK5cmcVA1b
4tUU3lCzh6pffmnc3Du5/mV4orhjvE5ri+4J3b3zNQFpeF5csGZaZcVtIRL5kkJXxj+2rpIjhrXG
jrLxGwGaupawC22YLuKF/ElW2LYo1YVrHkdi7WDK1jwlyVKLA680eca7FsTbkutA9OrBSumImYn2
1NJp/q7kQvv9z4EBggYlNzfiymLeBga6CCU+weN0dOMkgUZGiDBwfrxRJheAVo9MQIXA02OWqyu5
FkvolLnxt+s/4pLnDtOUVASNR5fxGt47518Bm5Wul4o1HYVm9NqxWQD4I3VdeffSs5FlXjqFH+LC
c1YonbvufbtIvFhq6ZrvndjSUbcd4hEznK7rvkX23BbHTGuU+TDTt/gmlQhivD1iLJunophuxi5P
c2rdRN+T8bicYxBjGet59NoZDMCoOn+SkUZEGo/tdIRwVDLlX/obPBWKjPxqdW6W2kyI7bLbnK7l
sVZSzQC7CBbfhy9Fr1NFTqMZ8D9x+qa8Q+SzOaqj0dxcf9+XYRjzLybHsHwIK3iVnP/IZpjR88CU
4WiRuzPiKSDJVzXQNmCzmByn8/NYCfW2BP941Mes2znnby5PaxDpX/p32lYulz5ZNgMJk0fE8bFK
HzOjm33pCCd6KJ1aQamsY7QNxrWwUNs3Z9CgwE8jZScJfR22noc9RHvBZfOlECbQtq9hsdyCZh/I
Fm6hxn3ssRhKHlJNCO0daFRoSDHTseeIZu63RkkS5cnSp7Emcym9Ow9vgPzGTgyU8hjhoZSXmy6i
EAjcI8DSynZO/RF34db3FPwggpkRq35rRAAQYB8mRgvvO1V+VEZGS7tSWzLSuTJL4LbIVGmBNimQ
rkscevxiTPgKswDlKzsruY+nQlh+joslpUjcxjf6ggVZiPYasjCOF2e3Hc5ENGcTNfIwgkqW/m4c
7P6HO8zNly4azQ8oReX55yky81sUn93Wt/GROLp6YTaIMnnmg4OXtRfQ11Z3gHOX2Rn4mtUBmtID
kMQ2YxpxRrCL0eSg2zJ9qExKNxRY2eR6XYXXN/lrvbT5vGTCDEpWUA+Xynq7/nWdTN7iqaO6ArY8
vTVxK9EoRQ8NkC2BCbOpd8eE7kb5pKF5RQGOTFwB6XFenJ9a37XqbWWLPvnEVmRkcf2nvXHpMDOE
mEXaSOt620YGnijavteHo1hS5ZuVRNUBVkL7Mo39fwjFLIfry72RpzoM1cwV4kbTGgGW8zcxtpEq
hmrtMcUGnGTEyVZpx2hSnQzIOmLgoVOotXEXDUODWTX3QXcYy7rQwnnqx/LoQREZA7xdQMJimww1
vVkMqGJ514/PYzRHzyOIb3PnZ1/uFQe2HHclo0D67VvvL8dLJ8xqsGIH5828KBvEGIpumu6bPsEq
9fo7emMxliIoYavHSHU7POm5W2KpL8gEaa1z5y2yO7qIBt7HjNV2lnojF+eSIwleAyBtP3uT1uFY
vYalcjnWVjI+LJrW/KfQhQ7Nwo4xImHZm4k0M+TSjGG8pslnwJLuzh68TGhp1gOWWkfuVEru+ve/
TocTeTqTcW85WmTXPwGROJ9mr0bGo0sa56iAzh0Bf1u1s3P3vB7xs2Np0OkEagMKDjo3jInzhRPU
jsaoRRWjm2GW3YlYVZ+6fsnzR6uc1SZMur7JUP8bs28ZbgzfqrHKPllaDk1HLSb3NwPe5LnJSeVC
K2cwzB0PHtPPRNPOftGlPR4rjpTA1SMCuQK9G2Jy28cRUiBywHl3Ka0oELUJOt2OhPXTVAb3a93J
WBwakHfLXVqq84duTtU5QGu7AZ/DL/tt07kfV4laMfo0J+P8tu+d5PP1bXi5N9jywE/WenlVKd3O
GyBdzRDkXPM4JhStXezpq/ZU02n3PSrnEdaqEm8gFxqYNpnNHRqtanJvAsj5ev2HXGwPvhIfiDE8
hHAMGzY9cBCYianH6XJc24I5ijtlc9sNvVYf80lojj9MShy6o4KuyfWF182/3R7gw/XV94Ohs7XZ
lxicR1Tupnqc9Smp7uZI77jWYM4A6hdW/rlJ7CxGGcTVJiDms9x57os4wHMDcQOZyfwWR731738d
izyGlo7DK4VnUXDhutYMKTHTwsWlE/bPT0oDjLPOYVjVGzdZGLxUgFFVtxxjlw6kn3TMwv0Y8fJj
0k32gzSpSqQHi8VDgPx0fe1Xk/XNawZ2i4wemkz0irYzjjRVKehijFRQToJYCjmkpjnvFe1DHWmV
i9d9pVQHxY2smwIjSiUwp4rmLQI4WXLDRWPRSMZ7d74doxjqnCoXeaDBr2fHZDYjLCy6wvyo8PPd
g0QCbkD9JovC0tFqzM/UWpdHt570JliGunm36NL6ji8SRP1ca+M/DZ4zXtDyXsB/dGW/d8je+Mim
CcoEfz7ePw3I849sTVpjiMjSjhg6Tc0d3nzar9lwku5JJDGTDSSx6hh7W2d5waVjQdoJ4vwUeKoz
YyrVSudU9p0Zr5Sy5WYmP42CrirobF3/SG+cwRU6i00TxRGm5pvaFKJ8FUljHRb0CWIBqA8gZpr2
rjs/0py1p1MMhS7xXR2rsZ1TeJk8cewxTwGiTP5k2upmc04zRupRO+io1lTKEkiZup/HcZB/hCaI
izkGXF9dLHJ8IELOE83cvsHgzc6/mbCgAui+6c5peSMywmWBjeCAPACkp24Cg2vEdeaq7FiDYeKH
uhrl7cJNoR+cKvOwBTDqu4GM4YCZV/7eGxf9sPRkeTvf5BKeBPAVdgt4yLXJaG1RxhosWV6GVI85
IF/lrlGRXQyAUOEaxyQ9+tk4qJAEpgVUf6w6K79JBhCovgrxsPaVKBmeCWkoQhgt3PGgYz5s7vzE
i+zSoLZDddMwIDc4F419Xdi4UNaOedTQ6nyqoeQEHFvtg2iX6nNRNMXL9W36xnpILOLURK+KQLLt
OEPAx4FjGo2j25p4GMZmH91nipJ/c+Ixkb6DgdyepvPlJYEWDA2r9TvgK7MNnVNtpUk85+axE1oU
9L2X5r6KbnyH4yVkjSyTDCOR1g5dOA3Lv7aMCJh8FYAga31vb+cIbS4ay00t89gIqJIDJPgfPTU0
btdLoY7BnOqLsbP5LwMWRHiaCkxMHDjoFwn84k2G2cbWER80eQcnSVSHuuiU+85OzXyncHrje9Li
tFZlyBX28Mp2/fsKrHUG83PJYq6gL93XCqKCRfwo0/IXgJBmB7a/Xc7hZa79Ny5B7GBBfpwHY8+J
Z02kbRxmloHiJDqQdzBCZI8+emTdJaDa9nbPNq6+roh0HZyE9Yq/MFeuY6KnpSpHQrb9ADt+QImg
rd+rKL5AS9froHfFHmSUTvsms1mXtRnwM5hByhHA+fmDjnoVOXO2+jils47JWOI1YTG381dNAILz
G28wfplqpKBd1dQ0Z1D40+48xsC4T0WRt5JhNPUZvQ+IfKPdGypD7Tq/rfQseY/Dw0wZXxlWE8he
xh/axKg+2uADkOVUc/FrQgNxCqM6XimkOBD+GHAX/a+cB5RzVWuxHZ/YKeIAiQ21AMKYQgip6UI+
LW7d/l7Kwqn8WCROuFrRqXd9Nos7HUs6RCrGNPmepAAKGJ42Iz4Kfe00gScnevS10pE6uJgb+i4W
gyOAEAsGhqv0448YQH+3DsxjTAjJNvhfAXv/zS4RUVAuJNdBWjN6lzWksyAxh/p3nnSgVjKiaOt3
kZyzY55kPHjXKRFelW2vPGMjmSfHSDrZg7SwYAymtBpuPZVvfcxy00N3STGynxQIaGVUbLTIx3iy
+xyR9dXHqNURK9UsqSHfPXX07SZh5I+YtUHtgPebQOItMGnwU7wkLb/XulhH0UfplyfUf7IlEHo7
UiWYhoKIOK3Kh46/vY/KGCVZT8cOFeX0as32yrSVFFit8X6ZACeEY92Mv+3eJRmbM7P/WjOP/T2M
NdULRa8Lnm2I668Yv2I7akyyvYdVGRUHsCoTKi6ZlvyhqNCqAx67jR4IfPrwSTcixORkaS4NyiQR
akgZQIL/HKFq8U1WqdlNpDsT2pgaKDYsN5IGBGmnrtJzJtqugVXXQxVwy8/SZz6b3DEZiQ1WY2SI
TYenWF8kE3HAHiOzGbi+c4VUcewxW8x0LGRvDaHZmHx6SucAcxpnJ0BrV/5a1AheOmYBselXZVo8
CqDaSIiJ5U8WRdYvF5BIEUChoOUGoX4+EBnH5IEubv49s3JOrlZOtgwExbGNGW5j/6wl8qFHqY/O
Q1t72QsvDt6xpaTE5evX3UWLFxE/uqYuk2T4EFxC5vk5FusAI5u8MoSsPwOUkXYPjjUZqVbSUW+w
+4TQzEzQsps/SLXNCVeRLH9C+Iidg9lP5XOK2W1ykLhf3+AaBTQ1cd0FSZGxwrfk+q+9jHVg1qiF
12KKen87hLbyvkyNqGlCBoBaULer2QWQ0B+iSP8bE/MrD6l+2lnyMtARxle7ZyBU9C1eNWH/ukBq
F7kC0XRNqNoCTRijjuqbOW/V+thkPUV6l2h2hTFvBXDIVKoRHJpSzvJQ6UNvBb3U285HI7j4BNak
Qn1sGuzond2O9mmKZsIjtuEZeECncD+nYITLgz1rbUOdYTNBdIGiPacgxIdHQ3oLc4y57g494ifL
B1EnRvpOTwwJw8d0QIsmKRSbUplRYFOjHPkTM/4di9j6zwKak0LH82Z5l+tF82NhHIXsajzQoXfc
gcauOibMb9wsrp5SZR5eymWMlZDGAo1+bJ+GTwDBzeJU8Yo/2NhBa6Gn5WV/G2Hu9x+X/TTeWQCc
0KRg/PpNTCMdNCw+00fPBNXIcSyrP12SqDSSkXFGARej5EPfVthfkfUopxLgkAI+bEno4jmFwDq1
BdwTcIrHr82szdMhMXLR3WqdLRLw8AWSDnHrFZ+HBYWM0wSIrPUHLSr3avjLTYcnF3kyc3/66lyg
5yfEkqasJia166RQDRcNqaC6ZyRuDXoedGgrnYrZ7P4xR+J65TWss9J1vAzU4HxRs4eWpqMFGKpG
3Zxw5Z59VyoSMoA6f7u+w9cT/nfxvC7FsIxB6To5RAX3fCksRfIiTlRg3G2nMLAxrfFBaez2fyYF
WAvEv+vn//0P/9/GMStqxGQsicouZLu1WeedL+MyLFrsYohDAxSDdlTiPHoH4sFpA7sAOzPKNn3X
afYehOTy+LIsAZdJ/aofti070a9RmN2kSTiMcXVU40W7QWXKeKIR0z/pUWLtRdQLkO36oDBMXEwK
6fOaW46ZY7Syik0jAt6qO/2LWObhG923pjt6WHB6924bJzelUaHH1yH68BXNHGjhqoZiRzC0UVR8
cXobQGPJ8OYpr6CW3ljonbQBUlieddDjXmmCftC0zxpe00PQM0/8mQK4qMOqmYE9SSAIiFdhlmb4
UYr6ry+r3LhXOBqjj361fEd72Ox8L9KNKnSlpT4keTOusiiFOfgKXC0F3GNZheT+S4azdjTiO+eA
YOP6VTU7MLDw/CwwXst9qOXiPxvrbpTKW8VRDswSGwaG6jgMjAHjXD8WyKu3QSab5qOwJMajM1Jh
SwjtXkMzRzbaS1M72JrPhU6WlMlstXyJjLQ/oIipTRRAlUMqgEPvfZeDZfPzPkErvKn16inS4nk8
qIQR9DuqcsmOjD4meeLC9H51HpMRf7GYggRL7OU/pYrNetF4qri5foYuiIVco68yEdyk9GIoVc93
t9Nac7Taa4WLkehWQMTAKMC1FXT5LWRJCqvQgw45/FAktXbbL0IJPJFHEwbRLnKwdjepCy8wHX5X
lSHhFjcTYvT0HcohlR8N3BnvPbdb3VTVOj3McnF9rE+NALUpHPhsc35CArKSmJJFsHXqPSObV0TI
eZDgFmSmALCGkRd14vnzdeViuMPoZaGR6YgK5rFuUGGoZr+6MQGeHOfWQSlnLG6Il4bua7Ntfa6B
wFYnPbFnI2gB/X8fCkweHkaj08uneb0SQG2R5lORjbX1CCc07wI2HrmOIZE19vW8hDrJ9xpJp9Wo
qt95Yzw8Yo8gp4PbGJkMyhlNds614vweukJ5Lr3O/mXYJdqU1z/xZSBBVRR1HYIk7RJ320OaoXU6
lYmNjDXX1Z1ckHbLYjrIlWp7J/p68c4NcBmWWW9luMNYgCSxbeuNE15lY9PmoV4miYaqkVb1j15R
LKfrz7Wtxtm5hEVa1CxGB2irV21p8YRGvZWFI+pJj5nT1SiLdv072eny8M9LMZ3GUguMC+3aLRkO
aCvtOWsuwh4Q5wlxRRDvve0+04dRdigmFy1hHgvaxdrIoefPQHxz3WDDDCkVt+QwMhPR3FfCTu5i
pv/e0zTOzF1sYiqFxQDe3s2ETRVXpA0qR6ol4WcudnbjcQcWT1HmLhAhrcF49vJCEIUFULgDO6VL
7oah7VAhULT41rRH68+oewICnybQAKKPI760lrkSW8uFyY5kID0EqtV3n2XdG5guzTQ+H6Le3nXF
uNyrNgfndSjLvcsA8Py0tkoN3rYZyhB1/bkKxskT3sfIUZR7peiowBV3nKydj3sheU1zbp03virW
gBbZAp7SstBUjE2rMFNyz/P7wdJPfdZb96VQ1Duo0dZNmdaVj6yY+G0qsZQBdtZd4BmVdeOh4+Zb
qHo+dtWiCxR3V+VwryxARmuqqHwdB7adoP1WYof+BeQcpMyZX29iWoL5h72MbhHy7ZzTNBhIRg3V
oWlxL22crrwfnGQI//UI4HioreYR2vrPtoKJGuzRSXG7EB5Gl/nIFVqfK6cAEdYwCru+1nrnnMds
CJWQjkCCuQTtrTihCWcQ2aC+DpelwRkRvpVXFyGkfYtsq/Se6liVAVQMdSehvIgozIF5MiwVLI3c
aivpIG2iVoNrbdhJ9zP9hYyuvpmboRyN9sP1R7zY6CzFtNdybNTKCbSbU664MzSxWWtClNTy30bZ
myeaSeULs3+6M0687OHdtuBCYF3IyjFn0lGr8CgMz0+WSUh2u75uwgH1z49JVPYrFBlCYNO306m0
tFVtJxn4OxfGHSPHKkQ8zd2JbhfjA34GTnkeDhoAzSjgN8OUshgblAmSLkxwS/uZaVg/grmwj9KC
4EWPbDLvzTpTDBiEbuELFTiUdKtm58hfvn0mfashPaRtpghbeJhk2KMu1iJCtdDko+i85cDLc2+1
Ip5UfgXizDuX8MWWZjtTFKzKDdyIbO7z16+NsGKiNO3DCNumm0KnsQlZJjuV8bw8Wl6Jv4pA25oR
XbEjrnG5qVEtYpAK1IceAOjj85VHYZjdglJWmNoi12DI6eKutiiuSYCyaOcxLyITj7nqw3N2+NK0
dc8X48wqEv5wH7q9YfwAXqDd9L1aH1pTnw4ejMzbGWr0zqJvPiFATqTuANiQ6Z0v2o0GI3K8sUKX
Bs5B1WHjt42n3xRNPuzkNm8txe3kMSuhvQhO93ypKkf7Mda9PjTUxPaFGH8gvTf+Z/ZO/PyvAYIO
tYP6FjKTJG9bTRRoKEXZTDpJZKI4d3Kah/fw3l+SLHEHUHo0Pq6vd7lBwSatlyAR10CldBOQ4Acr
cDgHoA3KhAtglCeBs2C37bsWo19fn0ujg5nWoSMvLffj9cUvzyNEXohvKknPqlu3ppR/taqSrPcG
EIekqFrhnhKO/Rf06Ms7hUjxDCXy/2M5Tj025t4K/NpiXyiEsNnCdzhc+sV8NJde+nPL7MqKnfzb
hLbA8frjXZ4K2gF8RkBwrynrZtesGd2YNDaP18OzsYU936mViA6tEI2v9ZpyX83GHpRq/WBnlyjC
eBQ+K3gEIADUovN3WpJ9zMAOuTeFtMO4nEtfTgqk2a5tArpxFnUcI9LerIsHuxnjnWe+PCksz2Zi
OriqyG391BpM2N3G7AvQQXr+TmlcNEHYYAePIcpONH/r9SJaQpFnU6MDrTt/0rhz9Im+XRFOszY+
VDn1V1SU6KkmpfuCWtIEkHJXQPliNA+ADzAA6RfzVubhW+QWIBxnURarCO14qt/Hq2b2aSmZggCG
0m+txcBPAdFSBhgoij2mRSb8pvSsFxebo2BBq/zH9U12eYDBstHsXcXj4BCs1pB/nyHgXHElkP8M
vVKtnysJ+VQYlASaWSJG5fbJ0ekN5eDVnfvPn3ptIqCSDWeBLe5ttneiVJUrsQIJ1SbPv4w9HV1L
r8Vtmrp7jkEXsH0EyfjIgIKY5b/uq/OntAY8+igoHSynHO/GQsDnidnR8rwKdd8UI67HflYLN5wy
A5KIFUFzyrXiS1Gpe/CVi5jFL2EPeKtECknN9kZH/sdpSmt0QIuDxan1+RNT7vS97GP8q0rT2rnG
Lz4vnsmYfRG2Vq8vMC7nD15klTHFhj3jETe3H0BoPMhRM7/mU17eoEoQPZu16F6Eoys31/fV5XOC
L6aFolOPMaXd2tvysvFJyhY1bEVtAX+jEDKRc37n5PGPvNL3ULJvLaeBYCBlIXxxxM6fM0XuVa+z
RgsHVOT8GtbxCXsOxlITQ55RNMrP6493mZHSzYRAzE2AHDoYrE2cTL1KlbayaKFKA+bZ9KbsnYjt
9FQn5MO+LMbWjzybOjnLy68yKeegV03U+q7/jAvuxWoDhdEyA//XAmQbruNGsUp8GdWwx2uw+tyj
AG0/qU2mfYUWAgTNm6xkOlBxDSZCzJUb4swkmwcGgQN5cmEsX3SHQ39sI0NbfKVVJyvANaYFcC0h
3Ph91dpDUCHOW6L7HGE1VcVQtXBayNB+v/4wl3uVBjHwBxiA6whqq5eJBsxQWP2khTX4cglqyXE+
SyBe73LFjm4MpciOKcJah8Ke91Aha6bw962Hswisc3JsxgFgU7a8wwHEgMCtagnyydCDuHbtu6wZ
6x2wxPbGWVdZxeP4YqCQIEqdb1KMn3SzS9QlqDR9+Zk56fdqtounIfWUR5rNDGuTbk/75+LC+d+i
TDvhQsHV3erXT64JBWE0lyAmj2+ZQ4DKrSO3PcxmrH/SOhTTigYGZAAoLP1YD2CVF09WT2ZVd6cu
HdudwPDmSyB5IvPmzkUl6vwlmLOdJ3iIqOAkKuKs8+qHy/vCMTpykZUoR+PUAmLZOSmv/cPNJ2ZK
h8w72Sq17KuUw1/JolVGXV1FwxIo+Er6kVF6J6XLvU+VWce/shbIRtYgbtCP6nyC6VsxAGzj20Kn
vkR0SD4B+WpDLwI5bDpVeYNuIsiscii+zjEGGnHhJjv344XvFF8OtBwnnLDM9bx1C8vqfkblHbxe
Zw7Og20wDI9R50MrTYkhmdidA/+i8FRkGZIp7MzcPmDn6hwdPVM+AZ4koRmyvUbjBR1h/VUrphAE
HWGHAHj+/TSlpmkU6ytMcJi+60U/4sEiR+/LtNTuXZ1GinpAelWLD4kiaCWaKLsoftmo4nam78lI
hUIduyVVUd8pCAx+aezUeKY1mI5+ZQH3CK9HlW1Guf5ejjZVHuUzufvm0I1AfaphzCUwurR/RvE7
vRO4oxyEbe8lrxeXwutaMLJQAljJCFunsKmwydIKoCHo7g2fdMWpPikK4Ku4GMVLG6umDzQrY3s3
6VEqTh8uwt4TxF2fZ7vPKTRXmNKaYmyJM3bcE7gG1HdrY/mlaCkDvw5v5KAD+/vNqnJ1b5uuPYjN
gmtWRetrvYPgBJxviI7KGcozsdNYBOP9XiaBQlvhhrknTl3YFGGeUOfOLUdOP5UAbv18nmXrN0Y0
vb/+rd949lXnbCXFAba7yAJGD6nJOm6XoGTwwhMPyyHOzOpOVXuJqOVi7JQQrySz7bOjVk4qoMGF
YA56/uwKImIR6y3BgMjRrT6BqX6y6rln3g8RVPhuH4EyLJSeBF9UIrODGOj6D2FBI/RNXI2QuzKy
DqGRSJEvY6agh1KJBHFRx1iU00y4UU4IgnTfMcA238fFXLJp4ma4tezBmnZC81uvD9wgm5dGJrF5
k0TFsvcslIAkyIpK8fvJzp+k6/T+BAY+WPLI/McROccFpAETcriMZFDbHLEVWPGgUC6D1sl/CG9S
Q1wtLYAQbYn4XkGQKNrl9voWuQgH9F9IR22mlmTfaAWdf7F2icGFIdODl6Dp3o9LCQPQzWMUZfQ9
J9aLm25dam0KW0xlqPfWfOevG6eNl2mJFJel9F55wLdjQo68khDXLBuRtdo+LnU/7LzTN5+PYmpV
X1y9y9a//7VohHm0aeRedQDI0v5gNJ0c+k5FHneVOr/+Ki+SJp4PobwVbQrGnc94vlSXsf1n1LEO
Tm3XXzN0ZgM7BRS3d3O/uQ6Qf3ShOduML87XaXD2QTwX7mYZRcsdzRD6Lh4v9pAvafTJiPIqQAWl
+W6P5fgu0STINezRgsou0UeJBsf6ObSjGeYos+y8gYsDgwk7fCiQzPQPuKo3uUynt5MeoStP99Dw
PlL0zUeoLhKqp0RqDaWjnXb8Gx8XILFrYwhkMlfc8npGzJfstAZI1NaOgyKQBg4ND54gXry9j/vW
o7FpXx+PI7qN6nmaSUBTnBP8uAGjZ2A2+zhpgqHui1MjNWXnVb71aNTnq/gHVHbA7ecfWY/UvLDg
LRwEY8mPSYlrXeU07b1w3L3G77bFxdVgIbLCM4GxZwa8aaq7DOhVEwmVAzQkxFAnhONRHZ+NFw6L
8dDjwvKEitWohK1iZUc1H4bD9YOzLXTWH8BjEvIgEQLu2wSGelAjJ6qwRbeddn4E16G8q7qyvVlN
O58WOad3E7JuCePAuQyvL32Zvq1rkwKvbSiO01Y4iFq2HjQbzuqUDXV9tE2RjSf4Gphlk3lHN61K
7XVHJ4LBboLOk3OKzHLCZhn4rfknX6o2dDRU9x/bpTA/t5LWrN8vSvI9RnIRHVMoNzu30hth9OwX
bz5XXFZK3FHbHzCV6T86thxv4ZZlsF5NAINITH8cTVLz6+/prUUZNHHQKBnYlOvx+CuM2g5+V9TC
9WH0ovSP7Dq0t7QcvZ2yn96B5xFhDGLheH3RC3rKujHYloyVCarQZDbxBDUHWoFKWR+SVvOSb6mH
IGug9kOU3VsVmqBgUQFzHZpuNG+LpM+/94s1pEdI7vP8PKGXj7Dk0OLhZ8gKnLkLOezj9Z/41tbl
fZDqUP1zSjcfoy4yUG0J+c04lU6Ic998dEf0BjXG339GATRebc0ydJtiz4b3rYAEMGJVcVyliKzN
LaBlqWoWsmhwBjMG9AtVVGb4ENYXl044XrDtj39+0tVAne/voqxygRNpMfIqEsDQhz5v9UPvmhn+
gXUUYL+pHss5+VWrRvYVNcY9h4A3HpSJBio/tCFWnZFNJERjJ80smrGHMsZjTzOH8lYUuTjoimKe
Ys3cE05/43q1ucnXdAE+Dv+cb/XJMduojmJeLAmfHgrXqpJb9FZ2tVPWL3SWLEOYJD2nAGdEBbB0
s1CDPEzkTkxlI2NFui4ys0+jiPqHqesndGtm5dQqTR5ECQNVf6rE8GjPAu5/FZe2T6ci8SdNz95f
/85vnHQAEWuJyH/Y0pvyJZMeknpCQ9YQ8P+T0Ic8UIDG3lRd1H8A52s8dFn9+fqab71ysgEYXOuY
hetu88qXvNArvFDwtO2rQxEX9qOjJO1OP+1iIwHiphJFqGANKFTA56tkjalNJVKlgYiz7EnTDhla
UdkKSdZHTewEhjcWQ34GbT/wkHzi1w78XwEzzWgLKkx2+KxVGgALx142qqGizkK9E8CTdu7Qt9Yj
Aq1y/xC66KqdP5zT6L2ujo4b1Bi1gyMdvRNzUftRdas2aNNpF/F4sXsBVq3MPDYwWHzwTucLLgwo
HH3WWVBXoPMoReL8BGgyx8ceM1msiKeuTg7W0qDerMfIgyWwMPRAg2fgHelH01+q9c44KhjTAgEm
loVWKpIqxNU1+TMD6fTwIovbY2sgau03aZM/TGnajCfcUXvPV2Kn2VPZuNj7PBOFEKIgYK41czsd
MBDhr6qmdAPXUiC/6UD2keuBaXisZKOfNGQtQ8Pa1da7yPVYluSHDgUjJwLkJsIVhrBdRYDh0KTR
g4CcbSzNhsoATqFP3k7Bd3HW1sWQ1LPIP8ALb8NbKVUExC0WM1fnshs3c/Cw6Ks53lPWfmsh5EBo
MGIpxj2+ubwbheK9VUovGCtwruZgTx/q2iq/XA8db+17JjmrOTRxlNd4vg0nuzbUQkqAxLozfNAm
fNhqUdTBgqDa7dCifXV9vTe+FWRJGH50j4lV23q5S8QI+6yE01Xl9BtF1dcPA9LHml/rdfdyfbE3
9iPxg3f3uie9rY7HBAMozbDpQk9S6x81Q/5ZjCnzzSYXt15VlA8FW3YnvXzjha5K6PiCAuuhkNvE
YolAGsWN5QW1O0KYmzGMzwG7BgpOnS/LqO9Biy8b8sw7QSww/2XcsbJCz7/gbOUYctD0DRYUpCDF
lCW2FxTnrShJ8HIk8OMCx5ahYyAwd04LM3fxTvbUjTdIIe6Jor/5+CRz688hcG9RMAgYRbXQk2iF
bYhTOdaQ5tbGbpk4X8nl0/D6F77IH3n4NYej8UPxQaPp/OEdHD+KJSGKKlVk6Xfk2c5T7k3jQ4ac
xstiLupN2xsuLiWaMHbWfmt3QbA0MZdd051t7moimDKMDhj8LMIi2UJ/+aFNYeFVZdd/FGU2fcBI
eN4jdL9Odc7SHh4Zxig7DBA1k/ZNtOuZIOCMVkRB1cWWvEeSJhffoA4hsC1qZe7rAO6sRCfA9Yr3
bg/sPJhGbfipLD3Ou72pODOkQiiaJ9dBeCvQ58j9EEX61AUp1U91ShPG2743xEMbYMLilQfeLRy/
NpoT/WUp1eRTNg4V7XUgJGNgjjZyuyaqQMfGrlECBtDhVfe5MneFny0QC8NBd/v0PaJn402VqvXk
d31ZfrYjC/VvabhRsTMYe/NMkGKvKn7UFNxG59tCqlHa19mMalUnbTQzUGv8Y0d1edcC5T30+lJ+
R98GTS/hNbfakvV+1njTx0JhNOMXsWz2zELeOBZgBuBrk16gKHKB9RGuzEQ/60EaVeK/pZ3s9UrM
xvsMYeNVYjmOd3o7F10Julv/F8RMKgqz+fwVtFXT1pOX6cEw92YgFnsOAIxrJ1kCtfRHZaDLnDUt
HE2SkI7+Xgqv9vrhfOOhKTnIgsnOsX7eGqXnSEt3Y9zqQclbuWmMWLJkX6jeEUlq8SRKCa3m+pKX
1wvQeMxYOHZMJ4FGnD91jf8Kw+XGCOqsXh4msy19/C8KOKNir/N7+XQA42k1swhebxduCHqiCyob
Bp1FNlFXqZUMHZG9ZG6WHnUt+1cBLAIq9HtiHaafJjnqJszbyqQaKf8GwEZRV5jH5NS4Rf1FajS8
//0lrrnp/8CxeBOev0Q56l1cN7YeYKLj5f5cp+JFiMp2QsZUkBivr3a5USkSETZhAMh1wUR7s5oj
U+qKxCBpzOmg11nxYgsPC4c809TTkiZefxhyBY6wljf1i15Myt6ldZlqrfxEFNMZIGD/ua2fvM50
RGxOwH2bTr1fisX4+H84O68et421j38iAuzllqSkXW2x1zX2DZET2+y989O/v9mbd0URItY4yEkA
IxnNcMpT/oVN0+9MdGvDCDNAYMcQOAxV/PmblGY0cDOtMkhHyVSiS2XOgeanGvzlgqrT18Xh0r29
slcwJbFnhKCCJvqUcGBWI8pNjV5WnMMeqhy7PCqT2h+6vsWSCvH3j8AXoIxmZpp7dT7U3wMaHaQd
RfAjzGr14+3fsnUwYUgjkkKvjnRutX3buRvqaYR02pkRVoxlHt3FnSmfhOXCzjpvDKWg2URBAGYm
C75K5aZZ0yQLSooXJEr2QU/sz2TiwWMbTl9uz+nVf+TyKSbPEbVP8kZopmvxD9zcMFdKGt2zpqb4
RKmt+hIQ/1REBHOMfBFQ6I+AE/T5kNZhO7lT3FjYk7fQltzIbLFoiqyiP4R9XZquYcLt85Qalv77
z7MwViVKpCCu0ly83Hi2KsltNoBmp7Fa40cOROGI9kQ+ohyhlv7Oooi3db0o7Dm6GFTDBfTycrTE
QBOla3vNy3Ek0dCBqJR+weBJWaJPdjrrcCaSsPkxZQ49ADR8xt+5TUNy0fn3PFkfy3DvGIgPvv5F
bASk/IC8UzJa/SL6V42cN4mMY16UHRBQ0H71mGwcsUaS/uvgXrYQLHJsIUBDxHhdFPJxXrp2Z2HE
07P6FQD6uboJ14E8rGVbomIRGpQhvhzjABFxIo28R54oqd3QkeKIsGPIftCVzXc6eFu7VERCoPYA
iEJdXUUCMcqeUmDlshcU2XiW9S55yBK5+Wp04XymCoqXVj6VXlQvhICZFKo/B1ku77IpHk5F02af
QfqUP8dSzs5GaSS/b++XjbsXXXx2J+UO0sI1gNHWEUDNy1T2zAoTKQ0ZcjRIGjPa0Xe9xlII1U9Q
KuS6EDA5eZfbcraDsp5DnMWqWjVR8RtBSjQdrA43nKoa/rw+fanI3FShLyF/SBYofUjAhjuh6cYj
QEMKFzChRSrqwZc/YzT1wbLiRiYYy6MvahrX33U1jr8h1mA+TOBVdzb/1q7jvUH4iWeHZ3b1uirC
T7mysR4xIEt/KGwrPPRjlp9VZ6zuO60Bt0Wf8/72N93ccjDYOHRgNVEOEr/q7VPHbKqFjMkzefL+
FX2wczVm8xeg2MWpsJcsRqogCP6Y5tz8k9MX0AH1C/MW8nP5WQ8nc3a7UM5BCdjdy5iXGCzd/olb
3wEEGxwRevdgFMS2fPMLy4V2E28HJkeSHB77uXI+wpBDcw+BifrF0pdmZ59vDcjmo/MFQpy7cZWS
xKnTjziZKt6gliF+svUcv6Qw9jQkK8249tRhQIPm9iS3zhYIREEVMck7Xpt3byYptZZc6fWsePKs
L5+xmvuGZ+b44/YgG88tIfD/D7K6XtIisquJvpc3N1CofAhtC1p6TljkKGN2098sIwBZrN7otFJt
vPxuwdLw6heYU6E8q+UHksB+PLD/ZzQJa9prbbSnu39dYhB1HGhrsAfgaq3JRNKiK1JRxUTDsZrf
Vz2eilPaGsceL557zI1+UfKozgX47rv3Lyx8DehLFDjARIiFf/P1nC5ZUqtFqAVEMARQDSfULm2G
Zwh07c5G2Zwj54BnSZhJrnU2E0ASksnN77VOODU/lFwJxscpwVCaxnKhoYOFjNQx1DCk8lRlCt/r
Jk2gSrwAewGIGTDvdRUyKeNsjGySVRW1q2M4o//SyEvxsUbW4XB7Va+boowFIwULN2S98EFf3YgV
vbISiybVW0xzmh7MIRmnDyi2jaGHCgyLjEc5YOZCThvpKZ10tM+btiCJzWZVAuGvSf8L9FnpTlYX
9d8iudH39Ba3rgoEgenY0k8nc19dFYCYYsyTAzyeQuhklRLjFbJE7SOGRb+guy07AcLWEyGoXciL
yCI+Wh2prgdyYkyUsBC9hueYa98GXNzugj7LTvZYWz4U8G5nb2+lJtQIaXvwIcgzndUcC8uItUHh
aiqWpi++2+kUnfXGqacDwNQK3GeCcvo8LFLv9nEhaeexTcfClSJgii6ZclT+xb4gEQVkSUZP9rtm
fwE8UEp2n+xF0lRKJzk0lO4IvLlO/wHQbDnHprba7NBV2jKeojCGAEdUn7A8Q6b/kyi5OpCbg492
5QmPH2DvSri3eTcudO4BXhH8WaD7rHmrnSrlZMutTBmvxi0iDlSMse35ePuIiItlFanyX0diFFUD
3N3Xzra0VfsBG3eMPEkm7qdyMb7lff8iJ7V0eu9IXKzsANH9xwJq/Qo7TtA0XViZ6AaM+SkObSSI
KJT/m9RD8fn2UNe7nKHoSfEZxYjrtzACwKC1Wmt6ucWDb8eSfGQzYcUgQT+YJWU8TsY87azk5qAg
A0WfDwDdWkWhXnQLkiQuczxLHQUMk0I8NQD76KBg/Rjn+nTv1PKeLOn1/UHgQh0DJBmvJFfc5cOR
YU+jqbWFt10M/5Q3GDGoSTZOKI3lJ6vEEe/20m7E1hBR6fQLgKAiOjuXA6KJM/Yp9R2vmefla5RX
NNkBe2Wf4Ru3BxDEwZOCst8haVTtKZis+UtbznvP5RV3RWAHqYcLSx5RBFznORHekSNadCYRVqVY
KQo+Qg8nTKYBUQKY3bWrqJ12Dntr+tmVkfohW4RmkBHAI3LVxKz/yKVp/zSKpOqejHysv6OcgKBm
ZExz6baDNP2qa7t2jk6m2+dYNxrtDMVE+np7NcViXZ4+pkHFlOUENHvViVaiWe80FH08S6lH+WTm
Smzj/6eW1OQj/PZAek/TsecKSw9pr8WlV1Kj0O9v/4rrm4ZyAb1HShsIIyPacvlJG9Vs5UCDI6gm
DcRJI4lfWuQ+duKO65tG5MNw2gV4jvLEapQFi8lKWmzdk6dRKT/VQ5VJvi7Mm6uFNHrn0dkcjSoY
WZdQhTFW2xT30j4NTUf3HLxKmzOdozF5WlR02DzLbNEjvL2EW8NRhELsALlWIWd1uYQojQlSF84h
SxfbP007KQ59EMX/lOquh8TG10K5W7gwQ9XmHl2VvDqc5IShhUUS3UT/KQiEfavCeCdO2LhWhDw4
QTcbgz776loBfGyDqmSQRa4kDfeFMj1S1Isg+EzNYt7nqEn8vL2EWzfLxZgicH0bA6sAQeyhsHDk
gEMFqiE6IE40HTvI9p+obIafl1mxExwnx+mUTJH8MLTT+P32r9j4kBc/YrVvjKBZ9GHmRM6IUh5S
XGaxVq8aZPvCPSn2raEQvKd/CpyBzHQ1FNjBNqemaHvwVxoV5ZklOEtLzQUlTctebUD8x1Y3Dfhn
4HdEPCJHXC1uRdOwcrIK3IQ0ZNqpijLto260i3ZylLxOfSdWUZA1u3QZ71RzhFALrDbI392yoTKn
AEMmLwZPoa+2lRyEekNfmr2btuYviJ75vyTt0+AmmjruZcRbe5gDQvoNZpe6yGqwgbZ9AZWCwTKE
B4dFK56Vkag3SuXWU+253+HLbn1PHPYYi7SUZ2m1xHoYx8mgJBbQFEtSfFQN7NFVYjkOgAAO5b+3
N+prEWv9RS26jBS4yFdBj1weF8TSAOf3HFHSdf5fH8e+8+ou7sFoZZn6OV7iWXe5r7DagU1TnIZG
o/RSAMDMuiF6kYJx8G//pq0VwPGROBLiAjwv8UXenOAFFbYwQucXEo/ef83DZvAqmunQsg3ldHuo
rVsQOSKWmt2sO2u6lI04f5xRA/XiZGx+JlTVzxUKatHOvS4WcbXIlP1Fe5UsElztapEDa8a3sgAZ
ExkGnttYJsu/UPRFzLKTNM1tpFz+meD3vfNWbpxWAHjAFkjRRE1t9ZzopTbnhAG2N1a6XSAaEdXH
iLhSP+KGt4TuPJu4yKhyFX7pminDxHvsLGXnR2wFWVwXDow9uNiCiH35OetlKntktxyvChILce5B
Uha/sYANu1W/SJ8iKc9jbzKtENtmkCkhMvfGMvpG3MVf5HFZfs9ZVv4AY8sC9qaCF7TeW1bo4sir
tZ4ttxDMrDmp7qU6GoGtaBV2vEkDxPP9R9MgYBUSPMIKc90VkeJYa4daKP9MmuPT/sfrIZOXX2ZS
KzvF5+szgHcIIwHZoMVJPHW5aO2oTeUQdJFPZ6B7tGJUaJBuzXhKomJnc15fcAxlc7NBlrcgKK42
p9JZaTWHDcjBoa9PqSnEmm2tOKUz7sUgNfZAMNdnjiqqCLaplgILXQNwJHIq/JESySsc1BpDzOpd
u0/2QE7XCyi8NoWBLWkiMh7iV7y5ROolLrK2gyQioepKqTjlxadE9axVnfPubcFQVAHg4YsUag1Q
c6bBxgZtojFagmhpqr4HxCIUSmytPN6+rzZnJQZi+cBqrOH5waBhIO7M0JwCMzhmeVl7iOXJB7VC
2uz2UNfbAkW717wX1hN9EO1yAZMeWmUSpZKnqhmKeoljzIdYCmYQS9aHXNb/3B7uShabtFMGKEyw
SH0datHqmpARUkW9DJjfknKduLRVUEruAvxY8RBAoBKNd7kTbcEI+i/ktcbp3a4z5B82QtC4m1ja
3LlO2xg15KekH59HPK/VEzpouOG4S1ljObPzk6+7hHQBSLxozIte4bpAHxBI9jREJG8KSvOz2UzT
57SMJ7fuMSTkpw1+6FjlnZloZxUx1qcwRjD59m+4vuIFRQANIt4v0tg1oiyajVGnuoTq6WhiTFkK
hHpUq8ekyUvKYJV6b3HtHpD5TR6zFjLV7eE32jaMT2mJ+RMfgUy+3CVWhJk9MFBE+lNbQMBg53gJ
svi/VE3C8gHN6NbNw6T8Ec1K8ynSl/hIWXf4hadAA8pd608GmrTHMhuG4JA4GOnd/oHXLy+/D7AN
CnLkjVedzNeSXCJbEj08xz7oaZCSFygR5kBRf0JsYvaVNm92BhUh2uVzT+9MQZKYz8IRWnfssrht
MAtHop0sy/geVGXJ+9QMvlpZnT/L5nLfx/HsJdIQ7QDut+4HoV2BuiKNKkLWy89RQwYGr5khF6so
KBskquU7eWCfNaPYK55sDCUa0wSq6G6J3Xc5lBSpcTHrrCwkZ2I1a0yBak3lOPlj2eR7+2zjqDEY
ERosTDxtnNU+w6E55i8ejVC1ZvtHXJWdT5uy9+V+lpNDpmbhH1RznOA46mhTwQg3HDeaij3Jpq1Z
CyFC2AzMntv+ctaOsqQ4m8EzxYYuDj1HmRTcIKPAemhtIz/d3rxbg7F5aSUhYkOWvhqsbC0l6Ps8
9J2st7Dyk/HJcQf8VUHjIWy9h3rYGk5cZZxlgU9dt1SGUpXrsoGtUTsjUBgpK//JZSC5iFR0398/
M+4MgnvKbsQ4qySHEm4fOgBfPEknZ810K79L2hgLjgnV978Yivaf0LoSCGP18osF7VihcKUFXjgl
DlYTixZ6bTLkv6XE3Hszt1aQ/gte9QgdsYjiz98EHZDauxxT2MDT9XDo/QJCeXNCVhlbxNzOu/cn
SlRqQTIj0AYIjX1yOVyq1XywUQo8FeO0p8gcU6/M8DwgMtbCnWXcep9VgKgCr0eJCtbQ5WCxiihP
38aBl+hUMh54D7tvgWFKn7VKKf4sQVq3KPbU+jOpqkWlHI1ZDNwUu0LRZpn+69FLD7gBwwkDB4IJ
TGJMLf3QY3zx6/YH3/ylgptsI7TFra+vjg12anOEAok4NnmFjkFmw8WWgqo7JLWlfyKC6xU3XKLq
Q1XL0ezPqDAepF4Z3Dho+2cjRtkyxvSZGxrbwgPej8udRRljD1Cw8XZzrPkfsDlkf9aEpbBF5ayY
DYK50JIOrZNaj/AfHMQyRu1A+VP30RLE37keWsPNWkgjtxdqI8KDf4vwGgeelVrTAMI4Hx09AdBX
tHl/bHppAPnOsxhM0zO0kffqcRHggUblWYLrB7dwnWc0xkzd1uHqxKL4rKIV5WEKTojUZuNJmd4v
CiKGEwPhC8C460c4X2S1HWWcB5Oui48N9bMDnIfo3pkwTKm1tCqwXjH6L8uQVd9Dyynuo3Yw75th
sXbyA3EMV+EAoEpEgSmPg/i7wlWjHdCjPy152qAuZ+F3i0Kt3t7d/pobu4kkn3ub0JmDutYoIPaR
nDBQI7/HNvEuXaLwo5SMDlKUeeXlAAWPHT/anTsUw2Klf69RDF8XGU4iHvFW0SJfXQ+FJvW2NgO6
wXBQOeaI/2MpraAo10S6b9SG7NpIjuyEBRv3Ldwt+t2vMDWmfXkndcokVH1IXWslsA6gQ1Mffzrr
EIz7999GBIIYAZVPMIqclnWpqOESdziJka8szRJ7YD/Mb3o9TudGl6OD6qTToz7Fi4tMMWWBMYXW
0IXxnt7DxozJ+E1SZ5vAkhLo5Yzj1qlR7DNDP15G5dSVBJQUTrL/9QRqeze+yPBW+1YXqhpAWOj1
y2s16xgLKIuOfgQnLivvK/rIXxpT6k5FnGZ3Q97W/2Rp54iHtcCaHALvvd5UMEUyI/i3r6FETx10
k52EZ+PSgssicA7iJ1FMu1yABpCDriUAKCQn/qO1oEu0MLIPZj4kp9Jpp507cmu9yW/ITCnJwgpZ
BdRLrYOArFQMIKaC1u+IFRL3cw0JJqI1+hdzo+QJ8oq6L82Z1WDUVFvE43sGK1uZzHVyHp0sse/L
An6t12jdsjPgVvpGdQSEuUGPi7tptZ2A1Ui5gaKHP2qRcho6zTpZsFr9wAhOmJx8AANrClOh7D4k
AHErjD4/tM2g+C2ybOdEQ6tyCCvE+0b9x+3rbGvhyWMgLdHTJCRdPeIJxqWznWqxX8qlfUwW83uD
Jpvf9kG484nFHNfbHL1iojWcrgCwi2PwJmijqigvlsElQk36gxl1+f86jHUpKJTdo1Mo5othwfZ3
LCn7+O4p0sCgAgbNh6++PsuBZOpBEBShLxXI4k3TglJ/G8O614a/iBRB0QNSoTkryNGr1QR25PRd
VYd+ORTLycCc/cGMIC6lbbEnHrDx2lGf0jiar22/dfV+DlDjz8Ws7FAJnrQo1J7Kconenxqh1y0k
Eym/AIxdTQh2UJTVxhz6RTyEmN80vVMfkhH7+TaW97oEG3cOx5LPzwrSJViHvtrQgdKJiVyoXBuP
Tj7wos3FFLtx7QyNH0h6t7P7t0YkZhAGsYI5v6YMp8WUq4XGNT/XZXCyqqX2oTP+iUwtfAA3tEf7
2BqOpA9VDeE0g1vw5RFoQnkZassI/bauJb+rFf3APdS50RLZX9PWjv/i64ksAtUD6FCQHi7HWxDz
CdpSD31zJMpNAyow5oxjPdZCf5HUgsLE9FQmECRlX22UosbDcNCFLVBdLX4clI1n5bHxEvA4vT8a
YY+8WtlyZUHpvZyVtXRQrgotQ75YXdww6KU7OcT/IcK65/11HspLDCZcZMBarIaq49ixikXP/Hms
2w+amptnDN/Hx2SRxp03YuMipi1gktRCB+BtWj0ReW3nYOvj1FejCt2AtEOCSa+bonbTYZh2llD8
7tVdLBgXwh4X/sEV0lIbenuxaIz5qSHX30C11A9tuKtvIt7Rq1HQr6KqjbDKFQ8PUBMNqbhJ/RaC
52lObOwyauSsxsXGkA9WuWs1Ckqs6ZR/jhrrvQZphMqQ/wSFTex9Ze3LVvM5KycZU382o/EEavWl
D+L8CwKg3X05JcHOXrlW8UR9gKq6bjEcCd8aAD3Ri8g0pU78NG8ILswu0KkNm8HoT4GTP3XUE++k
rrAOvR7XH8AQFp9bAHiPYaHrsVfmtfavbozxf7dfv41PTTUPXyeAEhT01q+fUqhOo+Vl4i/xIINJ
lKCXROkelWXjcWcb0d0GRo/IxLplF8wEUT2WJXzqGXgo0H1s91SSEvQtltQ8TaNlPpgjEY09WfVe
IXjj7FBH4zIgNaIavA4tYITMQCTSzM+yOfldWFL4GI61eY7tYqegtjVPWuagrigkIEmyuubU3hoK
PjQIjKIxz+Ql6T2xgHygZq8dRvT6HwOjS04EAfrd7e+48Xbw/tK3USi3AEATa/AmfOrbSK6MhDnS
x4z/dIbRHsZZG/AYNur2rs/HPQTY1lSpOFPeYQaQ6cWfvxmwixYT3hEI57SXhyN938Ftkxh6XJTh
qJjU9kswLJWronX98hdThaOmEJUCZ1pj3kl2YpR4WGQdkQgXGevxa2vPP2d5mk524Vj3t4fb2j2U
DegCk1sLLsFqojOQHz2ZkAcYjOKfqTFCj3Iz1lhRp/65PdTWRxRu3YQaIsJZq4hWBXKBxSJnvjoW
JhyzQvm36LL846DQQdXMzNlBaV0ffqpslGcgVlHQ5wG7nFrcLE07pBLWq/GSejjrlM/tsOype14v
4OUoqzADJ7u0KDPUCBo1U74ORUFtTSm6j9NIy+C9C8gVA8qNF4UPRbp8OSFFauY2yhYBG42szyi1
/pSW0rxzQK0/ZMWwh9e9fsFEt57GC9kbIOF16VAfDaVO5bDwbWGUUZKktm4KSe1ZnpYG5Rd8i11j
FLnbhB0tz1kaNztxwfWW4Sc41Abo4wOsfMXhvTmGVYDlj4wgkA/CzW59tdCrL8bU9udAc6RThkLN
uwUascgRohmi9wLlYx2lDoVOn8VmRJlu2iGtYuW02JFDA0rfk0LY2jkMhjkrjW8gGGLybybX6lVD
facufMRnOvrM9CueYN41vZsFhrOD9dg6DKgdiGQGoW0Sp8vBQIJ1duiMCCLqEF7pBxUuts/xXhgg
noDLqEfMSMRx3F607VanIUVKEe0e1L7iutWpTZmDm5mDSXt6Uf1Em5zjPKvZoVK7+WRHAd3+QA1+
3z4m13c3rwB9PAAMFCqvdJdkK43s0lZzfygHx9VGMqkCKMg9pvSJF+jTfM+mn315zoedIuzWdhWK
2ARXJB1AeC4XGd/4xQoq7oIutednI5n/ZIY65C4yo6aH8cl4uD1TkTKtVxsdBCGxw+MPuO5yvCQD
oxzKjCdby69RWfTeLYuxeJyizvIQYq7cPuqiHaro1vIKDMqr2R205dWgJeIkddbFhe/odIXagHAK
SQQEV3Ijfep7JT2lsRN/U6Q+fH/910I0QOgMowolyrGX8y3iqqNFhDCsVPWRp0lF+zxHeAN1KEX5
WWGUnmkm806avMEJ4jGm0043hC1FPfRyVKmwK3NwEMmkOItiUuFIme7Fman95IoIu0MIgKS4l1AO
7dzGCrASwpG3AY88CLHVdlT3wE1iG60+O3AQjNIEQxnA33oZCAL7REbLbzEaxa1Tazkjq492ldoF
f27vsM3JOzq9P4QaYN6sIdxGFbaGjq+Jn6Xm6FdJnlZuhHBB5RLJ8qAa8fBYjtHyHcQ5URgJ4/Ay
G2F/qvXE8XZ+zMbtIno7vHwO3Qc8Ry+/xJx2OWU0tKxzK0JAsVvyH4P4FZMSxHc2hvZE3XZ+b6BA
4peOmh4bU99jlWxcpCLDAZ5MkUvETZe/QekCJMslfgNogRFDhAE35ra8e/9M8U9ioFcPV6TrLkfh
tsylICXNDwn+5Kc6MsYn3Z4ddAualHUmTo5K1yAQbR4lM46+BVnSjEiv6OSZt3/LRhhAq1n4ebDw
cCFWiz4l0oxRdJj6i9JW535U7btUycdzUQIRk7RAO5fdkHkoPfRfJ7jKO9fN9WYHmUhDmIYIIQDl
nMuVmGNdqasBOatlzsFCYwnoTZoUuUMvNf7tmV5fp6+kEjovOEShPCf+/O2DnPXVFONw64Hkc2Dy
KtW3oUpnP6in/F7CteW7Pply9v5dTT0HBQyI0KTs/OPlsF3ZKBOmDQ5+KZ1618Lt8VMI6U+Qt0Yf
b1WutsVUP8OvuJtHu3xQpjbf+Q1X35iFNUVbjZcTMMiruNebmUtZ22adpozerMTAytIYUCh6AGUG
X2qQLFexF+NTVM5xR6G+mYoD5dfs/p2rz2+gTU3rkjSEhHb1oUcJeIUKtgcJAiM8p3NXniy9Tg5R
IlkvY585rjPvmqlevdivg9KXRfxAyAyu0p9WabtwqCqEDKWyQusk6u+CSu8P7Zx/l8JgON2e43WZ
RIwnlHagFYKqWIfwMLQHDWnnEWHN3PlWZmZ1bpyoPVfLMvsaalB3nWOOZwIG62PTJ8ELPqjGXd85
/WM5ydrPOuxmY+fjXz3oop4IsI4WvYhb1qBIrpMUtcVGmJZL9rEoK9WNwqLz9CabXMNJRy+1ECVT
B2xYby/H1dkWIyP/8FqfIVhf7XwD10+nByHgdZkTHuqmbnzo84k3W80ehnFzkqJAKzx5xJiXhyyn
Q6xjrjd4ltlIz8gvyi5kXuWuyZPqODqOdGzUunFlur07MfHmyAwp8nmi/LXwjGMuheRUTNI2Bmh7
zVQrTwWosf/N6lKeSsVuXjCxbAJ81mVtJ+rfWmDxbcEo0M/lLbmctdpWXWOWjE38MjReGWvaf/2c
0L0udSfd6/Rd3Z8kpTwQOIVB2gGcuDrBSCtMRTvBpLDzKj8tQwQQM8ZY9/M4tuOp1PL6xZp7TDJv
76LNYYlNyDxo01/JaaIhrznNlA5QaPPlFGijeacWE2auyRIfnFejljxudrbuxldF2BEdYNAIwLDW
Nyb4axJJExHDNm0S7Jab3sdFXnNraFmwCobgl2aN4X23JMPx9nQ3vik0EvRsX5Va4IVfflNa5MoA
gwAd20Iu7mH8px9sbcx+K5Wi7mzdjduRWi7vIewV0SFaHZp0rrWOaHfwCAHRphmwXcJmo2ofs17T
n4oybL7entvWp0Qul8Iv8a0Atl7OTVVD9HDaesANM9IPYTJn95nmoKchF80hbgIUA6e4eC/Ti237
inagBMYNsb6TuY9tBRj/ABIrmo4BMnPnsWrDBxjf0V98OzqxsHTQmKV5s6rgyCynyUEcvAYZ1FOc
NPKTPTa5F9t98OP2Ur6u1UWWIKYFncykUkurdF2V7loDcwcrHDwpUfoPvZQmoGZ5UwwPUqsTuQgr
xs1x1pXedGvJCX444ZB+ynQnGN0kTHoYaHUKDSXQ1NlHZDP7qEmqZHjFKEfWuctay/GlLND/cQjJ
n5IiC3/WaP7jANjRZXBnysDvBpNRjyUI5cTB9+ShWl1nStpWcjQ4XKV9oj/2WteeWmdID63itA/A
wve69q8WFas1FJLKYlOIk77GWprKHC5aTcjZgKawsQbBO/43RbPMcJMsGMPz0o3pD4uVXO6GIs/z
l6Ses9GneIqoZm8F8Ud7CHLHNdQCaQ9KsN38fcqmCR0LAyljd+mX4XM2KONO1LxxcsGRCA4l55eb
eLVStGEzMwqkySNhg3OOE134q+mNGmfK2IlCFy2P2NpJFK4yI74O+5oaPbkiMbv4TW+CSAW/sWZs
FSzTqrl6CR3nf51aqjvbemsQrFypyAsFAWotl4Pk7RIrXasSMkRZ70aFbkKGKdLD7cOzcQ9R9QTf
BpIBUNMaaLZUlR3LnUQsqgzLHZ90uNeXTqgHhPPdkqNhnkaOs/OkbFzsGg0cyoHCrZd04HJqiT53
Tr4Qh6VNU/wZ5iVajoFkafQbUIDbCfq2ZgiIDm0b9gnR76qKIw9LqyUhEX9Vxdim5bNevXQIz31v
kH5E9yJpjnYTmi+313Xj1aSeDKadhjKKoWu0V9KOylhCJ/GmUu46LyzM+CWZkX8cMOdF4iwz0kdZ
T+OnrBulnW+6tbyg+IAvQuilwrfanqD1YqVwuDxEV/DQN7Mcnuh5tIsgBErjzqOytU/ZoIJlD47/
ip5RyM4EZimaPKsozB98c1V15cTcqzhuTUo4z8KMAd4LO/tyzyyOUzcG/XgPN7wZs+WqfRimSjsj
toGk4+2PtzWWkH236PFS21w36SdeZ3nugTn31Lh8I5oId1pFbh6TtGn/4iwIdXkeLmIday3dUSAZ
Ca4RA4JGQT08YHt4M53e8ywryc5J2PhSpGNc2nRvBfZydez6cRnRIeUkaDIC5G2lBw9p0VQ7+2Hj
QqaAiCMIfDoBuxO/4s3lqOlFp+XzyO6rIzoZY6VYdA+NLneNISrr85yZ5k7wf127w6kPPDARKgqG
1MJXjwClk5onyR7QWati6cDpln9DmdKf0HGa/+DlB75CSdoKlIUz5bKfxmF+kmupVWHDlYhNvXv/
iOwXoom4WQksL5cgykOAVkXC1U0ZxU2m2QIb0JenET2UnalvbFWQW7x8JF0Uxtek5GSc1IQ6x4Cl
b2mejLYzv/Z1okGVS7OdoTauNIMqnU5nk8MO5OJyViZlt77psSQCwq8fnT7/1SnG+CxZ6vTBWFL5
zq7xLUBjV/v47uWkQy0EQ7AUFHIelwPHHcsYaMzRMOboOcwqjXAiHqvMlXNt3hHZ2FpQ8hmhKM+j
gTLh5WC9BS25n5FaKKw2/ZomkJ9lSTMegekm97fntXFShK4dQStlGfBpq6H02jArGUMCOJrS+Dy3
inp8RY+27HBfa8Y9XNrGS8h4lmhYIQwLGvRyaqmjtk6lGGjcFv1wDKmQudJQfzWVSLuzMme6L+Rd
3y1x8lZxJdca345wCdPENfDUlGQETOOh92ZDT3M3pEfYuvrsmM8hmh6VW2pD/j3j3zXdsKrLL6qd
lnu+jRuflGob0BFOCqROS2zsNzdS7wQK1D3WOTTS/L9Il9JPs+zMT6bdxXuB+9YaU/Six0lvFfmn
1RqbjWHHoR6R12Fgft9rk3GAIjU8Jbhy+0JsDkB3tqcXvrXIbwddbaROSZQlNEmAKrPAMWyx5vts
CWEZR6mFa3kSP0hm8Ssn+RVqb3/xgtEIpd9K5xphmqtUNpWNNhKjI+6j++WoVEfo9hJOsUV7vH1i
tr4krA+6EmTNPC2rL9noYUgtidWdomG+UwryrgwWit8lprIz1CuBZr1zhZoWPWs4AlcBB54/RdOh
PuhZg9kelqZKHhZJTR4aJUp/lhbaBa6T1PWnulc9I+nv+io3azfXmxgOQ2acRPBOBL2Yv3BCWBJy
7t74N+rRVL29JuLjrn8nVDzBOBJ8TnP19tnToprAuNG+mwvplzVFk+riClx/aivo32iPKJ9vD7jx
EWBLcGXxIViadRgBZrzo0oTjBDMNq0o7a59yaspHqwmX738xFNwmAU2iJbM2MNBG6n3NIPcoVjfS
J61IwUGlc869VQ/aTiK58bzxuIDcZxUJkNYpN+2COi+MufdqG/1pSaPh2HLOv/RFIqGIWVR3FWBK
t5kw6Ls9y424jJGJyoQKD/XLVVymzi0Fb2PqvUwzpTvsT03PgUCws0+upZwARVBTEHAPR7B+xdX1
5hqsKzKNRWdDS7man80m/WhZ9XgY7VA66KEUfBoHJ3EnGb5TWOlIPVrFnnfT5tYRHlVCXVNUUC9/
gjNrestC8BrInFo9tHVfsklxwQ3O/u1F3RxK1PiR1IDAvbbCakMZmlRis0ud2b7DTSBFwzNVjtwq
7wYniIWlTQ+LSAhor5E0thxm0UJT0HMqKzjEA+WiLlLDUxh1vdeRPyMtXu5Raa55ma+jAoxG3FA4
TK52zRKZch4VWu8NaKkfl9xKD8gOLs82anR3NI+t+ViVen1M7UTDXrHMSsC4wfAYyNl41NRkPA3S
iDKfFfbRIQPH4RegC/aEZTfeQxGYi44Tf+NgXX7xurHDJMwUTlUbDh/6eE54JkrnDC8w+YwQo+Ob
dBrvbn/7jfeQLh8JFREc52mNFtHRSQBKxTZr+mm4h2/S/EiTZX6SlyU5DX2eGq4a9MFj0iAjIEW9
uucjvjVrTplArWvUOdfv1JR0lHUioh5NmuxT1trTQxOS44V63Pu1hNfGokrZDiZn6xoR+wClAmpS
7MXLpY47tVVLyvPeYJT2U4hfiduH455byNa5oudOtUjcJNQnL0eZdLVCOJzLSq/r9qBURfFfnbe/
g6TudhLJazEtgeIi26DjIRRa1gCEPmDPQMzrvaoNbBdxSelDVXT/mGZXPKtSWNC71FVfDqUZrdcC
zL5ctrjC1/pjkebRj9t7anPeAiMoCmX0X1ahRzmM0ZCq4nkwgu6oddL/UJ0dvtAAKXd6ERubhyfo
/zg7j2W5kWSJfhHMoMUWKHUFL5uXmhtYUwwSWsuvfyf5NiwUrGDs6ekVZ5iViRQRHh7uFkobIK2Q
kFdHpmhTndg87ILUK9XIb4teeSj0pDV9NMyXt3FTGu8wudgjk21MULLowQDxuEEMZzXBJfH6oVzq
PpiA575pYe36k9XZb6d82u1+35oimvIwVsGbES1YxSwCWf+Qe5jMp1fNU1WJ6SNiJgAT+mj3ssnV
OTh10Yb+2LUdxlcoH57S2Kkf4J8XZ88s58l3iyQxj4PZew9eTAXqECmlchytevoPWx56HW1zkltP
5i5n88fDWWVaU8WjhxmyAITNPBEfsiRMnu2h2euN2voIJvcFKNfvIr388z+GmpS57JW6YmFqmubi
qQq/i76Kn2yndHa22cZ1IXNcGRGwqW/kt5o4VvKI4aiasGJea+dHLez0D/ePzUZ0CtVBKgxDZoe+
J//8jwnV84gzZo+RdKfqM2K/Y+49Z9Dmv1ZT574kStr87/6AWytI8iU7zAia6Cy+HtCcrWacS4PT
gy7cxTS7D5qi4HUTt3tSbJtTAyGknwd7Z0CW1Ugiq+p6ZCT01QgOaV4L4ihEryhTp4c+KcTOq7aF
csnoUMbBIAY4O1wPOAsz0p2ataTCEkJ4VMXnCQXLR8MccG5ooNYccXZQv6i9ZTynfai8KLy+lyGt
e/XvES5if4JV2V5EOrb6rG09NgOejmgbjk39Ngtz41DjZC98u0/2/Iy3vqgLN5vYnJ4MBPmvpw1p
3iClZZ2rPBJ5gPaA9diWCCf6hpJOr/e3z9bNBEYAZg9pBb77CuSalCZTFopXQYkQ1Nc47dMvNaSU
dyU9W91htJe58HWqcDuvy9Zh9DQU4CVsQAfm6tOaTsvfbJldkE8hPrJdGp6UvlRP9ye3ERdJUzao
L0yP6sDqbBhx79hxwyiJ142HcExUn3Y+GpHn3ApoME2fwy6Ln8cSd+rQGvZwmO3hKUyQvVNmXEf/
SjQpIdJe3AU5ndHFZFU0vc3G0Vi67mFxuuWxs4zu7E2eQp3WDHfOz+2nhdTJqSFQh2R3I2TSjFOd
dCZ0glRblq/TkLnHELW+5FBOHshwHjqj4g+lo+5cgbf7l2yH/wIHE5XB573ev4Vrl2UhxBhgsgNE
M+fqP63dvG0sjur97/s7IrrGAigYcipJsGASgvRdDzUr2WQkLfgIlrWNdRxRsfhHi7Fb9cXcpF/V
xtbPoe4o36YlKd5SxtQfvTgRTxID/1Jpg/KM9K37vlDDPam9rcWn9ID8KOmYxMeufxkcksJInbAH
Kgnp9mlVDJca7J5LHKhagUGka/lxu+wxvm63HIcZaFVS7bhB1ga0HebWjonnV+B5aV775eLOkNRb
u/0K51CzA2QWkrMxVMM3saCVeUqNBTOq+1/l9p3gNyA3BUDGbXlTIFvytnLohhsCUQ71uVWz4SWO
uuqTTuH6A3Wav5bxkCAn/z/a8+Dd0YJ/vdSLI0rdjYF5xxzYCYOj9CAanM1gttg7R2pjazMj+B2w
vthta4ZOj1qy02T83RnPcVCLIYLP4tpINRV7DTKbQyGORt89uR0I/fWslKQr7NoEClI98VK60lEp
97Tiydb7XTvCzbG4puADoUdM6HI9lj44WVRUpNYgJVrzNFlj5V3KFFN71SvmT3+9PejMlR2lkKCp
165OhhBerA4eg1U1HgihMF8SYwnjgxid/KDNY7rXgnz71qCmB5xFkIlPJ4/B9ex4BWIDM2KATQgc
L3Q5wvCuuAnuT2vjwMsNL/UEqGpCzrgexWxSxeom0okZUeDpIFx0L/xK1OllnhzvQ2w3+jGpwnKv
3L85OxtOA/EJMfsN2B/p9oyRNRdNqLhj4MVlfIbDoe7RLLf2CFcskB2XGnxH+Tv+CGzVnnYckGMA
HqOBRdtC4s2R/QhioLfD/aXcHEr+bWh6yvhvNVRaZWEyUpUKjEqNAqIk7TEfhh9mX7g7GOgGRohW
HVUSEm5OGgH79awU9CEkiMhl4bZ10Jht+bMsFveQ1Wb6UC6K/Wx25ms0jNr3JI6Xzzgj7TXjbX1A
ghTOBKoX3M+r2aKKbXUeSn2BoIsqiOxlOaHUneys6cbDQImPCoKD9hqFqdURxxEtL5ssh8E5i4Vn
YAwfBmvOj0bp9m+62msx6+vAYVHtPteGt+cwtPVJYY5SGoaDDry9iveMqjGENVCs6Zc4OU1KWh/Q
BaC0ak/d8e93D8RNSPMy9uAJuv6krZgUNy9KTKiLxAraek4Og4Xd32TWf91SyN9O9EEdiDZ07rPV
p4s6Ks+1CukP1fX2uzq01UdPJPmDgBq2s1M3FpDdQdObia0L7Uqr6yWfO7NQloo6G1nIwcxFfVQm
Z/TzsfX+/v1GZc0mOEd9lDtttVVGNRyQRwFNVBdegFjvBvS1pf6tC94WBVWKicz9T7aBfMm2H9RK
EFyD2LjmMzS5lQ2qfFeLBFszP8+W0vqnV8ZRO5btVP+wOzPuII/3hUXbX+K8q3NHo72yDZ23U4pt
yDGyC63/d+dnbRxNyKp04HmyL55ixfVWSiYrUmyX2yErpvqkjHZan/puxJWNS6P6ZVvQSQIaEIX+
qRWj/SbFkqkPkkwUL2aCw8HzZAmH4mCWq+87Y0qrnXBk41BL3ARReGocxCOrU4VQzmSpcQJ6Ahn6
YAMQBejCm0evTt/GNS6LPFPaZZjrHgDcMHcKLFtbUtdNLJtAfg0otterUzoWGbnNhCuB9yw8dOUp
jrTvam9rO0jv1kiGZLpAt6KlwFuds8TLIqUmSWPvYRdflsCesG5EYC3TuHNPbjzjMllkWWXvLoSI
60kZRFsCoSeCSVHPT1UTzYSxjQv1Ijaic63POG/XoOj3d5r8W1d5DO47Jo8rDx45wyomcgBVWxrc
BtTI4jEY9Sn7altlsUNo2dgujOJITiAXIw0a13PDnkhLBhNCi4ZB7iFfOv1JtKnxr5ckzknpTHFC
tMo+xF6k+6Xamq/3J/mbA7iepeZxs8DGkDjcasPEg2dmNNUPQTfggH3RQxpyAmMOw5lGO02EQVjT
GHN0+koxj6Eou8nHdaL9ldDZS79tr36rC1GfSzyITkMYiocR5dePrZLG9jFKR7M9GaPQFT/ORAs+
NHKNHuOytavTDBpGH6GVjdmjYynFMTMir9yZ3202SgghOe4SbgBOWcMNKW5fnU1khI2Z9ymuhrMX
2rKAK9NRT/GoTOWYRM0z7Ug5TCxNXnXo5X/JY/td0aF/Z3Xv7i/5zW6WOwpVtd99/gRTq1cjsYY0
pmQIlBTN1lOHGlTqq7WrPkXgTienc2mlJuDb09iQH/LqQ/8elhIY0Qzg+loatHLwIct4OIJo9jxy
c689mS1E1yWcHQihabvzftzcD78PDmQSxoImsT60ObBVhZY5gHXteOeqHsZLFvZ50Ln6tBPmbw1F
u5oUEHGJudfkD5LbBGI6xQpp3XzoLLMhmehnvKe1Pda1vL3XqwgVgLoeCaAkgV4f177QrTbOB9q1
3CYsadXqzH/zVAs/05TZHvDKRFUxSaaXfl7MnWhjc2jUTyXFBSrCunRuWGOZqObIB1xsge6tbvpu
lQxndxqj50lKV+d1k/ntVP21HxGfkgZ7/gX1Zd6rOypVWkxOWhjECY1zfpfpC9rg9ngMs2ZP2nlr
l+owQ+nPREGI3vPr9U2Nxkosb+5wvWwzHyBxPkweEpy5ZWWHZbD1nfre5nhAujajEYSvK2ogkXxk
ygCBqirqMU/gttemiRGOi9UmRb69dv7N8cgIWUt6RLiPrudHxJVM4xJLi/d0fO362jvQFVk+NHYE
waSZ95xAbiv0fDvDgZUDM4d8Zr2gulLWwOE5EVCHusZJVTClOQmFnqbA6B3rbZ7YuXswPKfn3fGU
6G2pmt34jyr6hfVPxDj6RWsUru+mvYsFQkGrJn+ov6f/3vrrjET+WMTuf5v6kg+vVofcc9LQqaBu
wnN/9CY3eQljsmYS2+zL/Vv4NstkLIhDJOioe5Nork5yNMZFvlQKlRNFVb5wZqsvqbmYF6efte9d
U9ABq+UNVS8ugVdTcZdfmtr07k68trUfSKrZDcAviOasct1wpg8hQTY9ULNwOaQint+YnW5/VsM4
/lK5avbp/rS3xsOfBXay9BBCRet6/yHdmNHM1gB/90b/dgrTDq37ZWhxvQmT9NDF1R4N4SaMYp25
sGgWNEBcgTqvR6yjtNKcpubGbEvlA22Q2jshwp0oamtaKJvC8eSLyqL19SD4tSzL6FRdMHqz/djW
+fukhYJmpQoJwDTol/uruPXg/Dmc/Dl/4C6aBp9UdcsuQLk/P4hY9wKBrOuhbRP7eH+ozZkBeEi2
kkH1chUtuH0+ODkF6EBxm/kZTFJ9VxKOf6mI50pfmbmC/b8fETRAKlBwIUKXuZ6cGnp2SB7fBa5b
jxfP7VofjML2i8iyjzq0wp0jcNs6xw5BXJHID84IGe5qivSzWdZk8KaKYTLE0epa450OpmOfqHI3
75Wx6hKs0+opPmLKPMdHIpzI8a2m6D5iWjc7ProTWhYICvDWA9cHHfOFrg/CL7PKNvxYzbR/EtFC
hLIyPX1I8Hoz/cHIk5+jiYewPyBdqe98t60tAk7GHYaevxRjv17Flg9jlxar6DkLttHAuafOSNWz
R7l5J1HZ2iJgtkA5KiqLoBHXQzluUTmFRUmrmNL52Ay59R2ALA1G21JQAdb3MtytqcnGHirb3CNk
gNfjCXUxYi1cGE8H3CyU3gg6ZELOphnu7cWtoRBegTyHAh49zquhtCgzAR0p8TpZGKPPPNbPyTzT
CNMW8U4+uxFeASqQS9LUDKl0XUkfLMUezFn0QY/B+a8QNfvSr8x5CGxVqR/hXubHsVLLw2j1dbRz
5DamSc4OId6gWsLZW92RTeumcVkVYAZ6Xvl2bXWXFJqk72hjerp/ujeHkixBeOEUo9YeL442N0Zd
EGzEcfS/oSuNk171A+WoMdkZSX6bVahMFzOuNVS+kMVcw4tVKmjHVnlgo0Ipj4ns/Detas8UYGs+
FvcGMCqv2U2awf3r0ZnNfDoL7VJf1M34pe70cSDXrLLvf794PGPUbWGdQY5afafZa1ULy7g+QOMu
DpR+bB8z/BFeEPfWPt4fSv5VN6snuxO5Q+hHWLdJT1gm2kkGvKJ52ETqeumdjWXoT2k6WgH60xrQ
9PjXKKOUJgZiJB4BkSCVuj7ZSPg2S9UzKNyW8LnnGUD4dtRPc0if6QDxbCdx25okKRu5DHtf5jXX
4+mCJhcHmamgt7v6OJr9+IobuHlhOzkFfVRN+RCjv7uTSG3cl1KdmzuFB04WJ69HXSaztQDieG/q
xjlmxeg+eAjPYPGMoh5E1OF4/1NubVEqJxSheL6BBVe7Jk3iqERWug3KfimOqdOrl1IZf0Dk3iso
bKwnHdsUXHExAgNcN7zLKkPXOkrLOwerWYSV/jk1M8TfS1WlVcBRGwXLz043v92f4cbdKbVvZf8Q
o1Nqu15RLtOwbmSMNzXGdHATxfK1KSvflLm5SPMAw09KS1DAyeud/O1W4gW1U9JS+QwB8dw4GjSY
43hNj8Gp3XTla0oLdA3iMIxvuwEEGhcUI3ASNT8lfVce9KXp3rXeiNg9+tE/qlltjpGSlP8Ba+FK
4mehCSCfk9V6VMZk9FZJwgz9ZTwqVq0/RIYR+oXXzQ92ZKnn++t/y8qSq+DxD0EUTQrrKNFoXAHm
DDagKcD0QauUBEipnsfuRRn65VWbi9Y89YkXPYLPltphVNIhCcxqbv43uAOxw/0ftLHl+T2catRr
ZYgg//zPALmO3UhX+T1i6gkfq8LC+VX/ClTxH+JjqRlAiVyay8I5uB7JgM0N1pIAGCBaIc5LTXbp
z47RQem0cvGSeEa2R3vfuECoSgIa0BhPfLwuXjtablU0ybUBjbL1aejxHpql9nLOQ/W6ZAij3V/N
zfF4Q2Uhhmd73fSI8KYdza7eBs5U2t+6bqqCTsl0Ch4RNYUp/2slfnaTFDkEjkYc5IaF63ai7rPO
apF4MUPfHFs1MMB6znqn/JehuMw9fFhk58L6mVMWJxNWrbV0JhmUQJM6fjPN3k/TG6PXv19EwmME
43nkwLnlIv+xJfVwycYGe3REBmxxsVqEG3Gj/qLYLa5SHbnA/eG2TgAXoexJh5gJj+N6uBjdxrkl
rwimyOp9umu8wCzjzrfHXXhuI9DiU0mGAwEQckCrI9A3nkU/swBQds0Wu+dYu6Du3uzctFubUJIt
YXTBnuKFuZ5QtcR44mlU/PRCN97WCvYlOoQy36lK1aeqW+zE45t3GvEjXHA4/rI39XpAL7baJHM5
ZTSzFNwhgIJx2XlHpdHiw5KO/WnuXOVAy1shNVZsv9fz9hw1jrnzS7ZmLluykGyjqAxv7/qHdG5D
t4TO+625RRrUC97keuU0/kRV6lDXqGPf3zpb3xP7C44eC43r2ep7xhR6uzjme9ZZpJ3SyLGCxvPs
f+6PsrVBJR0NU0A0KQj6rmcVk1tobpd2QYP/+RE47GflRvVrBctjZ/22ogNZDMVKVFoernmlwIrN
aBjEWzb600GMuf3XcGzKZ+COHPApXp68FDEZYofo/f05bq4kh56rU7K21rVYe0oRF+7AacSQa5+L
Mq7gctAHc38U+T1WoTqpsGzxIf9AamMVT3YDLCe7AqKhm0C5UPuPv8ZGUSEPOU5HY2xRBEDw6aLm
gxpoUx/vBF+bH1Jy7f5/+LVOfFONsZ17TDI3KpvK92T9g3hDE9DmFl/uz3TzS9qUWgjVEar6LeDz
xx2q6ULRNYWd2ZA7HEotUs/sUbQq3YTgJlyMgGpbc+rcZa8PZ/MMMkfiaGknvE5blSTuF+aPN7gS
JRDUZvVgCtUKBBFeMNe04f+HmcrR4BPK+3uVmSRWLfuyGK/MRfbiiTw8z4Ns/XTzbEqPYWsqr8nS
d6+L5pY7T8dvCsN6QxHIQdgEsIcGJb/4H8tsdx2kBTcCXqTUMj+MtTFo6NUt6SeYD6r+QAbqILim
K+KfMemFzTudpcdsECFSEngC2UGX1KpHowNkSD9Mvbb0p2lSR7+tHV05zmarfnaTYWzwZR8Mc2ft
tjakDQYpeYuIiK+beJRZN9oEg9EA9f7+SESuCX9SF4TNKnTx/7pbhWDlz9FWt+VcJlqR6HJPIr91
mrJUpcwc5/FjvDjmHh61tQ1J/1GewGIRa6nVIzjCe2tHD7RB7+olIAvLLyr6qIGbzeXJayuxc0lv
XS18UTpjeNx5DFc7IVryJJ8VirYQpJUnA41I1TfteVbp5pyHKqhRwRsPvdaLT0lmuT+m2aSn9f5R
2LpEabGT6DOUebrsr3djGguh2GkDMJYJ9WmpGuu9bed7/au3RAS+I2mcJPDSjEXP+/UwOl8vCVuX
podSLOk5xv/0Z9SMqOAr7Hxkf+3wQ17gk4T2cpYfYi0Tv5zQrWOKRRhdghBGlFHGacrfKIURdgf0
c4fZHxVj6X23yZdvVV91eeAaeeX4SauEqIrZ1iR8XdHy6iVudY1O8qwussPodvVfM3PYG9RQwTqA
jtBJXwWETl2lTS47I6c+t98ObljRqqump65Td97bjfPHsy77xCja0vIkP+gf10e91PjtVKAqaW2Z
PoIW1oUQK/T1BFb0/b1xK1AgmZ64f/LNwMRumqlREyWQccn8vTBJisCpKrp3F+RRvsWJrryjuJo4
fpQgv/pAv1Bvve+q0mYPW9GY+7FlY2qwzIn2xgUEa/xErfr4uWmb8V07s5SnKsIReic33QBJZEQA
yVmW3ehTuF6eBVbw3CYAvSacgVM8W9XRVfQisBe9/TmXoor9Ki9ta+dW3IpnUUYAzZM1fEn/uB63
cjK7jgWpdmNk5ovSjtaB+obI/RJYhDZhRKHp7B+HNHBTWuKHWfF8u3HLI0d8zxxkY4uQTOpANQBv
0h76+rfAb+8WZ/HqAFkI43ssBv2o1S5813aY0723dGPB6Q6HsMfbTePimmLkKkAOmjvwloZ18eym
nREM7RCdSPmQucz0/Bte5v3OV96YIYOCcXOfEAGuC6tYPKHt0ixQaMcaefK+1x/MXlWx9+7+Q6lH
OiiDBPBcA97LR+PP84a6m966TRu05pAf3YoS6pBN+hFt1D1cZWsp5amGkgwB5YbcurjuZOUZWd6g
IwgB7yULWpqWznYFRbhCa/DJMcVe7LW1lHIJyRbIn2lpvJ7fMrp2pGNKhg5krQVmknQns3PgAsRt
txNgbg5FgMd/eA1u+kGzUY2tIS7aQOS6OEdeYZw7rxoPRV/s0fu2CABUVelPoR2GRoQ1zTyO1ZLK
P9BDEXPSUtqEA+o/4jjpMyY2GbqSVl9iMB1X08HzqJCrY9rupA6/JS1XoR6oB/S732Jl8EWv19Z0
KrUaEGENpN56fSr5rB8AKqKPS1M5CPynLvdklSpZdHHbgd7GSa2qys+7LnO5sZzoydEman1AffbD
WDSE5Q1aXx/vX/MbYQ+O5ASiv2v5oKzXv3IQdYksiN4ELkrK1HPEcjR642PbaNlj6FnRDkC/sQvo
ksPQBGSPmGBNLS3VGdKKDf4EOyfD0Tss6bIMo+eqWtS9B0wu8OoDyLY4hEBkGziW8tdTI9gbQmMC
ZajqKbSPxuz0B4rcBkJfQ11cpgI7dl8LQwytjVk5J/gh576tWMrpr5eYtjkZI9D1gOnGaiNU4DdO
PAGvqMOMITEO9wehx/PR8vrmqSzq6NP98TbXGL6cbMFRKUusLq1KJUGYFpJyw+ttKGVYAAJzdI8D
kMBfxyPkMp7BvYViA/fHKmgup1nTO9vAxCjKvAumIvh8aUI95XW3Z3B8Oys5FINIfUGwmtVGbTGH
x7rZboJeLaaTRXewrw5hf8rC3V6w2zMB1A4JhKojLylUteuNM9dOaoZlJPHEBSVzcxAPFMHFcbH1
2qcsUD/c/2C/odDrncoCShFRgiZZ5JFz/+OZQXzVKamQMTfAfCMoBtcqT4NCKu4PnJG3SWFCv8be
NiWAsTrzqUxND+8A041aJOZHUgdjxEHDD50iT48oRRmPSR4OPxM3109hGHfpoZkm7Zm1w8mwQo/5
nwgFD3G8P5GNixeUkscLXjWlffLr64mEpTLbaqo0QWqa4y8A/PyhROfuocjpOfMdpeuO6aR45xob
3wfPDdXPwO1NtHPyt76fdBWRvc5slXX3eIymU1qLlEtGsfWjEjnKSW176zyEuo6f/a7hwkb8h8wE
uB6kRhp+CLqup+01wjAUeavhI269KaYRNMHoEuVSZZhVZslJ2Ob4nHLzBV00OYeOfatZu/JHtyEE
PwPhPR26OXNf90+YM+6pfccTa0TmiLmM05+nTAyIVbdE7iCPl9RM9mD+jcUm2oSKDQBI3WQtC1OR
GE1ZazWB17h0/Tjl/Bwacfsyemna0/o9oC58f5fdQlWINcKvpIWWI3MTtIyOWpShdE6rMwUuQK3O
QTbqyJrX1L1iRbHwqRvVgzPo9Yf7I8vYeXVOpTYNpibUTjTCwuvvDBw4VWMFADeLyQyqokzeuMu+
EMPmMPRU8Q9pBaIw18PUfZsu4eQ1gWrWyEqE9lw+uO08+12op63fIYwmjgrShsdoBnZNYiX5MOax
dlC9VLzr3CErT00oxGkRhrtzV219bvpxJVwO6ZTyzvVvU1p0KvWYs7Ukpf7BMGl/aUYnPTkRLJeD
FoLxHe4v+taulgpPNIeguIS34vWIdWiroGSMqKhdccyFaQaic523nZeiP6fwfFugYzuDbk3zz0FX
Kb1Vl0tuq4Jye5/aFCeS+uApRA6mHepvh3D6a3U4VlSGYZQ6pfnoOrFX1TEZoxRnCXv25gfIZY1f
h41yxKRo8XtnGo+AluYZ6+c9B/CbmVKHoP0GFAgslNh8NdMqdmabAj+9MErstBfTbCJEMKQFBuJ+
mZqei2WK9uxb5A6+OkjkpQREJHF0SUL/WuHq4SKSbKZ6FvR0V+dnvTfaZ6sJtafC1sI9Vbib4yQH
owVGqnuAvf4O1P94Xec27Sq9LMmAo0V/m/eTfvLqwvlwf5ve3EqMQjM8Aj4SQb8t7ah0MBHQQbAZ
B/EurigQQLWsQLCdxSeOoEESBPPQlvNeS/ItUYKhuQdB8EhRLcTork+IFJIsSwWIbG5c7d9eL8Uv
olp7RggVagChmCENp434J9bdyyc0jyLPj6bKewmTxpqPVYZZJlTwsHm9vyQ3J1f+Ll4EwEVoS6z9
9e9y3FyblA5NqybpPCOoq1A7OeMQH6KBmK1pKwsoRMMl4f6wG98bbWRqmfQQkAauoylHMp89STW3
8zD9XBSu0MAKzV3688b0wD1k0RnkFJKaPFl/7Cuiz7phMzDOpCbnzBRu6mvuFBvBWM/uR3BjkjpF
6Yfv9+e3sdNkRVin/wY/M1oKr8dNERykTYVxl4gibdE23cmNS9MvhbYcvUXz8LpyTR9Mco9ifruy
iPaStoFSyAh8XSiuJyhQvD0o3SZO/0YLlfl9HXftDr5zeyMRPBLpw68hoLiJhnuRzEyc7L1NIi9I
2sG84I7377J0w0VM4Lz3l/P2M8IWY7NA4kLnGrb+9XLiEOr1hkk5P6aPOQsw1mlPqd5Fl8SwwtfQ
GvXHRkmqv02EJUcNNOS3FSD7dPWO5tVAZmrB51rQYztFZT4dytyIgzidqp3zcHvZMhQ3kuQskQev
qY2dOVhJ7MKj6ZH5/i7KKfw5JZn2NgH+/fwf1lJ2X/yGIImVrtdS0cTIUlOwtBDRdj7mehSJox3F
JCuFmo4OxL8sPuPHU+xZGm5OkgBU1lJQn19X9WbFqBvgXw6jWofnyjbTJzfPnbMBOLuzYW7PH4kh
fD/OPAxDAv7rSaKaZimKDrBDV797rkya/s5eswxnw6jdX06klq4/z5bzxiyEvVMRvs2w2Dc0qcmN
qlICWJOiiETwuFc4c1HT6Kmfu2qXUjfqaxT+o2r5HJv2mJ+iZWg+WG6x/M+DrIKAcNZP2vv733rj
MgAUlbAhsYO8aq+XQQlFOk4hddQ0b3NscWgsDbSscI2d5d4aBz0R2v9klnFjyx5pMEnhZbOnzLx5
inSlPs16vCf9vHXp/DmK/BV/XOYg+MlQoZsDEatP6djF4dZtQ+jgZVd1JzS+h1/3l++2CV8y32Eu
/AaWqeoY1yOWAIBKgahmQAla/4AHpikOYaY7LwVF9q8Dd/AjgI2GZK47Gg/IjnTPmWfEr3lY5I+O
MGiiu/+LNpcAtQOcG0htuBFXPwghhziVZI4yzdpPtlJmj3PqaF9rN3cOLpbRe5D31pklBpJQFfwm
lEeuB7T6Lm+6BWAsTJX4MlLNPoTVnB6lrNJO2rI5lAQdIalwO91UhjpnGW0XilhNX9hpcYrsAaJB
d0i00brcX8at64FiJ22H4GJg0KtzYedKn3SR2wJUOZlzsNyk/9WJsO9QlTalXCxuyWoTqyeaLZLz
/bE3pvm7k5M7giQNzu71ii6yg6JA4yMYUKt808+1+i4aHTpHaZw53R8Kbd2NkwluRShA8El6tgY2
zRZPjLqBM+9g2dQ8KVPqYpRcU7PFCcYoXxuhMM3IFvpybrS+/0AL/ASK7TZK55vCSeOTBpX2vZLa
yr/zPIXvyyYMbR9tglw7zGpYj4fWrTXPx01zns+zZkXDIc6cWD1XvVX9rBvDrE5N03c/7KKYJr9Z
Glv47RC372aV5rQgtivzp1tP6U+tm5LygheQmfl1W03/YCvTlz5ImgzSEyP7QUyvfSrcprGpEVTu
l7F1hvY8L2XyRfrolrCNzdamczVMX2PTIG5tdHypsJlvReLTLqy+aZPBqy5ArjRVEXLCwkjUpfk5
DI2dvWQ2QBRsUrJzolacvTxMrsPDlMWNfcaXE/UUA6fak/AWN76EXuiR27uFMxzQtixEMJdzmx2p
oxTLQSm1eDohEJJdvCobgdUqxTX8PJ/r6F0zROUX6LLRv0VT9F/w4rRKyBp51dL2ifrewRwW6w1W
tNhn0u07vIANacpBCft+ChRPn7SnMMkr0+eSSH4UVieUN64jtFf4ZDXmW7ETvteaikCzR2IJRUqR
QT5v1cJJXgdMYJKjO0Dn8zOrmD/TBiBiX9e7fuZ/UieflmkZDDIilFktdEdAygbRvikWBXePRSv4
Tb2lhZPsrop/eYUTYZ1G734UmFM6tW+rjnZAFMBQ0DpFCGeBNSqx/qLg/RI/ovBWvMSOEzJT4aWP
kaXk1il32f4BD5T5pRwS8e9II+wXCIgeLuYo+6vUA5L5nPOgGsdYs6gNZFOCilxoRmTBWZFQJyiw
I3xjquY8HqPSqRGHjLWp8CPR4LEKqXbOz11l4NZVROHnIV80C6oB4jiHZtQS8+T0pZfRmFNU6Rtk
CTRID/kgHmtNhbjGLLRT1FnCfFTMCYgbgpCZ+q2Ri8p3B2RYLtbgqMqh61sdX1WwoEdFhO4vJJJw
uaoEaBEL2nnjA20lCaY4ker8a45ebZ3skPYfP8M1yfV1DWns134q0vkce9nkPhSzpSUH1CpL62yE
IX+Zokzz42jGloJgRFK+c/W6fIsnctX5mdq0z0kojNdxjFX01ft8/GbblPoDfYQJfMaNK0sh5HW2
9ai5YWhATSLFxJoeGv9pad1Fw6THamGxxS7TzJxhyh5UGznVJ2LtwvAdHEReLSVS0ItUo648ZXNT
I3bS1+GP3nbm9GLWYfejDPXi82Rh1QDbfTQBxvAbLk9zNGv/E4mdPM/qFHMV2aIefHNyGvrpnch0
/KJuvPdtpLBdy7kGS2ON08vEXqTh0u6zd2FUIWk9kRI8TigGO2ccg8kki1Iv/tcm1Deggw8d+gMY
zqa+0tftg+NkhuU3BN7FKQOOAq8RWd5fxswJDx70fPOYCjfUH+AmlKk8FMMPYGKj90fwulcPaw33
MDT5+BBZ7vixGRRYt7OZhl/tia1yKHBybR6GaBK/SLfnr5ZZ2/VhyI2Rl3K2JiT9+dLqoXI9JQ8y
t/deO3sYi6MeiTR6UMQyTkhiKugY6UVVR0fDHVXtYFi9uvjwMUz1khoUuY9dk4a1X5a0RQfjjPT2
sdEKBSfORV1wDw6ryD20almoflOIBHa8WvbJixA9Wu9t3M/DYU6LfLjEYTKFT15Rjs1jrNLt7wsH
X8Qg6qZheChdJcMdqmtB9OYJxYqLMk9V7TtCVaZvIo6m7AMZrvlTc0eByUglmvINDAYdKD1dymZ5
1/JzxqNrzABi6M5P+bNWG850xsU8cv+Po+vajhtXgl/Ec0iC8ZVhgqIVLNl+4bHWNhgAAiBIpK+/
Nfd1V9ZoGBrdVdVV97j4MKgvPJTnUVsrNu/PvnJkuh9CZIZewShO/CmIKfgPOrIVNdF7FVHkYBcV
PB/ORb7V5VcxUV190cTv6QTY1Wwebp6wxy0/0yWHtWZj83BEbyrL5/qvR7sou2rx6xad43FwSdTk
fgAB2rgk1diyimS1SI892836uBXxUixnWOjr8TcskmPW7CRU4U+UGKNyBJsUUl0GmsOn+36oatSs
NpnqPX7f3ZG4D8gSB1iHJSKxT/BNnPY/y5GO6WeUzZrdRzhVSAsvRjr82wgS5Y+TrG4KnjPmIz+/
QDmb2kfnRp8pzAU1hNaN5kkk5m4D4ij+TnVI1xV+6Ls43uB0Pon7xVlVgtqrAvK7N77TH3Bty2OJ
xyc+6NNslcwQ7kedeKBA7CGwOXiuyXuVwu8WQHx2GIhILZHza8QKvdBepAuZcV6pfagkfBkgP33D
dYtJBzlSqp8r8Jc0aoKGuyXsakJGM99ivMyF+WQEi0/9HK+Vl60DIO2mxtPKDpe9WPbxaee1kX/5
FG4ukZbg0X/KlPX5KcG7ASFODP9bON7EQGzmv6BMNN06QxDJfR0xQdMuHQr+ZFK375cN8XoCVH1m
5H0l4DBLm5rDr4e0hZJieIYVoITFYFIGn1XNKm0NK595zA7wdJlg+2MWvKwfR1aWtPH80AOEP8TD
MKpBWmldvHM94aZAmxbZZWl2Vx/y7JZ6dpeFH1l6EVWus+siXI4N8VjU80kWkMc1Gbs1syIibG0D
P46YImigpuOfqgyGPkloHNMm5BwOdFQZnzXxccA1Skcj+MWUeP+sbzYcXRgYGlPJiEA4VGolUizg
UMtPhxMka5WF45VCiOk+1R3iBDn48WVKYmxYr8j3WJHsdDslwzB2iB6DmXyeHOwZCnCYNIcjmT/G
HcrvVpg9j84Eisbnei0oaVIR1UdnTLp/xiHZTcOwC4isjpjaKzg62EmvW+nAWU1InummpSDPnjn9
A2y+De2RRcnWYBYa3N0q68J3WGk5oPOYVDr18LyAtVFR7gz6syHFz8eW0S+ew2KllbWh68XngT0g
apTPHXFS3O9REo+PA3YAfB/MMD4b1D1cOEhqv+c3ad3YhHQpKhxY4P/afVUMbESJf9vy+UBzUM4l
VGZmBKbazhsM+WAAhBiKZo21jn/JRXPQcXu9yQatYqWaeiglOSFJz9TnCgYYeWP1Kquu3AUq8yYV
fKhVcmgED8SH398l3606TxMP9gutY5o1YPjY/HeM7AzFCKIS7HnQWAdzT9SOZDkFGmyIGluvVv2o
VrbH5SkgPjuF19uQb73ShWW9SmgdfSVmi3/KDfv7KUzvlb/GdrNVU0B/jfdqmqeyj5FUHzUe6zwc
vE+V7verzudLPOTTemeQ21Y1CdzRjpcktnGM/jv3sqPxsIa+wES33fvdeXd2TqU7Gtvy4HjU5z3r
kJOHAN2E1wBnC+4ClmgSY2GWnFfhinynMXS1WPOkN9OGvqzBNL3RJxTjZHlKbTEuL9O+JuuzF/AH
6mciNoH9qcq9wbBvYBco9crrpNgoWzlMMpyzCSDbQ437eM5YyPFsZOh6e5iJuuVFFJ6QfpSqutNz
FP6WEjJHp2596cqm9WnJ+fbJEM2lm1LFaFGUA+EAoa7lRVORCWLUMhD2hbdm/8qxgxE3qQqyeJBh
l0cvYl78K6qD6p4UVvE7sojynzGZHjuK4vkgNli8dbRYINvmaHB5m+SCTZ1TNX+zKBOvmVY7Fhwh
HcQ5zad1eEJeAdkafSxweoEHcDp2cDdJX52cZtGgPRbfAsfpdtVjipNWrnMY7nAOb3AyHFd0sftG
b+5jpccfUeWjco81AsYeF3kzkdq2yCwNSqoS7RipFeEXE9e/KsmXF9TyKoDkXvmHWxaAengTxrdB
5vilR4GVzNZB0YvOzER+6+08wSLMUMQM9sXu8fEajskXrBzYsgG1jF27ZanXtdt0hHEM3mx1q1XO
sArthvhlnOZ8RluVILNur7S4p87E/BPwnP49DEpAdWgSud3hnSzP0QHp0c9iZHQE383nuUF2yPBh
zGxUA5Fd0F1N2RY3aPCmX3uh9lOk6lU2qYHi/T0UFQ8POpPR1AIF3vc75g75ZUgd8AdjaRCiVzJW
9rJnqAJ8FvVxUuVm2F0xleG6bLhbr2KoxofEoDL2fktDcodXc1ivQDsEbzKFTJEHewSlz1UGCuG0
qBVRD1E9FQqNw25Iv5dIuv+hU7usPxIbF2sDK7Z1/rA8Kuo2CiKbm2VeFSxKVlIPkDip/TeNGPQd
mHzmKWu5PWTZuhr9HfDrFA0uzCTScDIzs9XduJFlabkc4+0HTDV91dByGn6kqK3w3GDUfM/mffwZ
L8F+ViFTH8qX65PnMvwGvTWza4XS4ZrJ4EnuUp4bfh7EuH4vx30ABDrh4q3w+9l/R0dJbEM2SLxt
oaoPNRa1udBd11/VsAd9zulgstd6m7O8Vz7N/huixBVdPa95dUUZR0nNJ3SqW1hY8pCXQjyMBZqq
BgdFBZWrkvGr4RjYL7C/ScjTaLddXyziz1FkykGsj0yHY7nYTM7Jdx4OuX1bEvS7D9JM7jxzN0sI
Bkx0hzvp/suCMvKcRcKu3zgaU/KQHdnxb4Q0c+s2hpXgJqtuXmRLJbRoDzEjA2/PIXx5HCeGpfME
donJ85BW0QKHubz6E8eufmfIlduvADOmtLEzW+PHA8FRVzst1dDlUVaZs9FkQCu25+zMyWrpZRLx
9C0y3Lr7Yk13e9FVMpxGQDL7w2rn/FqYROQttWmI7zmuDuLGb257sL5P1ivI12K+0pWQd0IVQ3NB
9gWK+q0in0kcEKi2CwC3TbQDSbxt/TBgBJqkCz4dQtQGW9kYKgQCTX8cdlAzgmnwjM4yHtJepYl8
hW6UrC3OzOhebWqbO1sShCZkCh/cwM5j+5vyaEDXNuxTBj00mw60tnv2M3du4dd0k/AqGoqN3GHF
Yy5bg9mXfHP6qE5bWlbDOQ88Zc22hXnvDUIWbWM4HqYOFRTFDf2f+y/JxmnthDJR3FS0mv6KefO0
P4rC3U0WPm6uYQklwI4R2eoemBjE1mTHDqiITFOOA0XMqzjFHpKKM4a8Hc6TVRRGK5pkReIQ4ncq
8ZTm0eIuyE0BkhbD7h3FBGtZ2y1bmd2nYc7v/czLuImBVScvs9AqnAB6pfnJgFr/JK5Ofatm2Hae
YiAF9C6d1z100N7CiGRIp/nvOsASv4FhYJSc8VqnydmgR+EXl8EJ9prR4Kf72btbYg32sbKG7TBL
xgwYjVVb4R6piyJjeT48wQIlqk6C1Qo4J+UnOhyjaqHiT8IjzDXN3q+1SI+PPUKf2Af8OT16Vuyv
U2goRGskWUbgbxh08I7WNIeZWQzsROOjVTNFZflGk2Etm2mkfGyoOIC0VCNVWDda1iFqU9jgP08R
MuybBeva23M2+vKyxGzeOuBWyTcUcfYDIocxa1KXrV9jlPG76kghwo34FC9XadEnwqwxt0U3LyF7
nbEz9Qt/7S1NYkE+/XkGRvETFiDknePtM2eWKsV6+OLkn2vtJ9UQYrfHPcPh9M/ucfYdBteJ7qHE
n58OaqqAiaQA9gMIzf/Cok+GxFDj0rG1cxpPD9GGi9WMRtirFEQLWGOmycsxL3F0GTdEsD3kYAOO
Dg7Pxf2K7ZOlE+tUyxP0bOS14tFWQ3eczltTFNGwYej7/70Nto7+AKWT8i1UidTPZYZky14dGbV9
lumKdceW6LccReJvMOhUW5iK8fxKmDbf4w0u572E8r3uKxw3Cap/ZR4cdhPx5OM9OS+uZtF3sS7H
V0hLK7qdjUSdksyy27pWFp53JTW7Gmw67g3OT/LBkzzQruLHOFyIz4aXkAqH1ymO0CPbKFadMCNM
lOASii2dUY/YKiC7o645wq4IbivFbTuGUD5D0QzsEI/PnjZMQcjSecgrL9bArKZJJeTyvVvjeOuy
BUsr6MaOFe4Ni/C/DQS3sp0HZpdmKsUE2JDv4yuM6YcFJlxooC9wIAaOs+R6edklltpOQGu39y1f
IC2DGHHfWuwxgd+cxq36g9nGXcsI82MDLEGe+ZQCe6h3Jo6vvU6VPgkdE3m/5nSLfgdkBv6rt2kf
Ws3G7GHYmPxTARhe+tnb7PtxDNM1pANlPVqGfGpyOyJntgKE+I8sAM/68dhgfr0pbeFOsQ5g4xvc
/eV43UTqwmnHApPpAirFNUMzzXpsFmbv9SAcCLsx0h81Wd2rK3D0MA+cqFV0S96FH012x51kL87b
IX4t0BQcpyi2IDc9dgW2MxhP/cywncAalNb1OQoYHvtMbeu1AgmYti6gh3zMHQ9nCxNAzAkhYbxP
x3n/TKF91lfYs7InyfSwNiXNd3NOIs0ulRPpdMdvAhIMOTkXALuYQOuEMwKb0YPlfzzAdA/IeeNp
a3aCdt4OFutWvAj70Pm0cp8VwlpZs1Ql+RYV04h50FXxo0IM5d6Xae1+ozdlcxvvGN26Ej0+a2Fp
5H7Iesi/wdlw5me6lNn3rcoA1pmimAOyH3wNGFhU8+/DTLdbnYa8LyK3/rzRHmMrwzpn2BY8wsua
cYxw8LCA9W6Ih9E0OlD1DSuuSC3ltjzwIkheniqbDfbJFKqmkFKEvQ/zUeino4rQMdFKLY9oa/zU
6WlKTefKwiZNDej8XVCEmX0sauG4TIhF0m8xBrCfMH6tQisJ0pefpJ+OhwyGMDneBiyXzyh5MiPN
gryMf0yAZjt7v8knbIwVAWwAYjWeyVTggQPYLJs5nW/NNLVKnOmqdY9WDnK7lHAE36Zw7n7boShb
73M6DReNE+VNhDV9EOktviytDgGFMK+H8BLVY4qVHMQ6NQ54JoyH4kimj/SI8i+Ag7m8Yo7PH4MS
Bb3YoLBmie0v8gsy+eVrQMUCio0dtwefsEk0aLj0ByMTi8DhRPaxsCLCq49gDjgNe5WRNuPVpLtq
oPGMzQqO9xOvam37MsJ3AfDqygdf0TLrE5iNQ9yM3OTnJM+BT/j6YAo6BV3FDRCnLGrSsQrvcsvR
WSjvoSMYIgI+Rkd2gLl9FpKWJlLSBqgHXh5MWsBA0XPC9LckiGNB+wAi45rPXsbAUEM6XwBSmzec
0VHSLR5y1b4Yg5keikTj3HHo29QTEEo/PxhRY/yB73AqrzyhI+nyOfXPwxz4r1mVWJUxOWJUSYUo
xKdMz7hs8KabonaROwuPjhP+aXJ0YB+MF/tvZqY8f2WEaIQK7vmRPFRIhL3zLptMb5EUgzdqIFMG
LHUt/rClpkkD0kyMj6OM7eOuNXgUvdXHj5RO5QwEEmZ6SIEPZbNhweReFoBrO85H9ySG2Rxvm9mn
qoeBxLY2GaESzA3iaO6oW0b2vfZ1etxuawG/fmvFT1IqPl4NJuGoJ3Dwf1fOGTyxiPepv8gGMA75
SjH9sJZVn1hGxR89cfgGNvAUdEN3CHeIrnBkkBfFXenuWbWsLx4PqL8jUg7fK+TcZe+r4KVqR1DQ
7mch5+0OroMQwISY8KjlW+qAz5mtRrYkav6OfglfBRWFwYofmyNRfRkAE0eXVUckemQTNAiPNyjx
dzGTwsEiokBbYqROQ+fXeLOdNbnxfRTN5Bc5dh01SVSvuhmcUdNJWbBpXcjI9gFIp44u++K3r2QF
nfEkCd/+FHs8P+/MEGzuQdqatnvqsdi5JM7Ktpxq9QIiHptaJR3rq4dzWPq+5BPIpITAUquDvUVZ
fzqwaMsFiLIzD9VU6DfGwZp96ew45lYmu0ChL7jvGKYAj/kPA3hjgivy+7TG+3ShBpHfD1OQuQTs
iMXCq4dDN3vX47hNDZoYNYLgCYBTNQa8ul1GQyZcxdIDzC6WJ5vbbH2p7S7+IT08QyoWBF6oppxG
22UHTygvSCvFF8K5r3FpICPLL5CflL4VWz5dfDRkoqvhbnWjkIbhHpRPjnlgWutHWOgUE/Rm9Qwr
hFqpfyTDxNGRVSP1tQhHEW5bKOIFizjuWc1sc62E4eGAE1Qi9aIARQX0G0X16Ggl0stN+QX/f1ke
0zdQrvArA2k+/BdjYodJBy8jsLt7sYW2KpLtaUJU59aMyRR+g/4FRYjg0Hxo4EaKTgV6UvSsNwPK
e1EYQS5aLvNnUdWoHHwO9D/NxcB7zNz4YQthL4xwsZsXGnkAPT/NvBr+hIJvf7NJodm2SzKhT1/z
lwxuj+pJwTTlOGlJoh7tZDSe1KTW/SU3Vl4S9HcB6CPLRTOOmJhOwN5zecZ3KVNAX9y/EQOl9KvC
/K3Oxtnoo2a7h9mQUXVyhpe3ktcFHvG6WeLRfavAusz9ngYBpfU0eAuvkoCRBWjSHiPgLEEdDFon
/gfxToFMrFeH4bRiWAZwiBZ3bShd/HqMrvx9qDGZ2/D/52PFEgjrHITV4MCDTRb4k6f1j3gLYwIm
Q7P/1mSAHbSIBFY7Rx4XZ1PpeerwK+c3qiKVvNUrgkYam2qmT/WmiIaZUOmB8BwENMKCHLbiBLos
mwHzx1iMsJBphSYXg1zvQD/BFRFZYm47VXLK4m6hgvrHAbabz4F4SHFQnOJ/qy7ZA4PY+zizeEZ6
3FK4op9RUm5QJFcMmhW85mONZatWbjad4U1GAGHJY68elryS0ZXIRMw9IoFW+YjRkx4N5n0M8oQX
Swc2z8m7eqlAP6cYTcFVV6kRvcEhAACZRgDm4Cv3eyNkAetbrbvsxzVVmFSOVPJmNdL9hOuCxrnn
CDtD9kkDyivPpks90VnfZeA3cR2S2wPLpKNdQdF6XXOob6eWlBb4mBYDHIuAo8CFAJ5iawZvtbQQ
8MQYa9csYqyRp4YDCkoSEvDSRys2f3qmDvmklgl8JLQlY9VgMJE/0T/PvsGgzoomKdGSdSv0qK/r
hKzb+9mWmIIinSPPARbc5IQlHL51YS3t/JDnSvK+pkMFACV39L6uo8U/RAiBfBDaYiNq21NQeJkb
scGvqTrEBcdU/F2kPP6bpx4RFeNNoQokR3AkgbNkwfMWDW5p/++v1WtK9Gkwy7r+dCtDE2+WPH7S
O+XQv7sV67ZZuiXAVyOvt6bC3rZvSsTJXOEUAmYhsznLGmg2x7dlylhy2o8BXBbam+MeVLYdzzrJ
QNuFhOKnqYYO5+og4o0grs922QQ4QG9gOL15pSCjdMs4PfAfBgMungRYIXpeztMJPbOFN26MrLsG
c5a91n7JyxY026Junh3h1SwQ9XcUG0HVhY3YwLhO8IT6UOAn72zYvWgFuHqKlumw7OTlGkUNwzBx
C7VI5HcOXOVjDT7AQs3eJAqmKtjeDZOGBRG2yGd1F4GgflNom7LvmAa1/JYRp8q/wN1HyATKCeQN
ByDkOmbHBBgPtIjoeqkVX8uxaYk9W42dNeyzDNeBz3CO037JpitJnPYddJyo1WDNB/+viAJ+0GAI
eoNSg6FfJzqQBuKfGKORquvTVI15iXrKfXphTC5vM1XTL3qAR4ZXi6AQLCS1CdjsXOe/4DQSEAwB
XNyEcu4qffJB7mkHrABCCPTjkC2Cqyrg61nv9f3qNwTjlQgBgUKK59AUGSHlFyYFtAKhKtl/AryZ
adwEFKpPeGLCvV8W0nvkuxssuqSqyyF6l1fMGofuGcVmQYcswuIuzW7qAzOilreQX3iccPnowJTL
fI1bJrKwPQsPcwhgY8iZa4REaVMMmoOLOQTqdbUV6zeoeVT2Eqe4T78KGVi4HKjlVaNjMxZvcyXT
EptmMyhsB7eW8Qm8B2odmGWAcKnO0hqrvjBaayhgLrytBVsBs/DEAnlj5APMEY5+vs90+ygsyv4n
yyaGEfR25uN8J7496l2/Q+o/LP3NEmvscJnlp7JHeTxOa5zOV6AsYP35/79KiCuW4Qaj13mhE4HY
wMkwf3rpR9Us3GHnrpZ0hufuNM0ES9hBXp1Dy3OTWi9Vm6oB1i4axis/MkAZeLIgDuGtQ+zHekp4
hqOqxP/8rWyeW6DqVfxeCDf9if040waik/hL6LIY74dNIWcO5F2xnxIv5bvdPP9bSbaFHq5Os32Q
Bz9q5JpVCj6hZIQtbzjgDHyXJJr+45Guxhbe0TByxDJj/IoZCPrzHXg3xbXHkGXSCkqsOU92nN8a
Jb1dEXRie1jC0f8OSKPedyjpLb7AnBRdlSnAkFuWRWm31Su1v2SpxRui6muIlIKm7IR86hS6gnEq
Oi5gTw8XEaVgShQnG/QDQdU7wvOyME4PmpWpa+YFXlsdoRrgvQI0+RAgBICyyLv8nyoNbH5hva6+
I8dtgznJVvk3XsgkaXD2EDDXC+wUH4JESezKsBcIKQU8PDyqTQPi18pFZS/haGl/HWaNs9bM2xE/
gn5PVJ+tsG7r02hgz5VeUwekiuEUG/QRzEtho6Lots1bdTe7CC3DtmzZYzGQw/ewutrHLri5jnuU
Nxk3Y5Uji0aBrulFJbfQ7SMkbjd81j+slU6Kk/EmybAKpaTv12guCvB8nn1EBvJAQAQHrvlioQB8
GaayRsE+ZHE/oE94G0gGwRepIVs1wGmwcDKowp7qeiuf0YaInyC8yPZU6WW+7HHq7EUo/GqYY7Dl
KcmEgYeZkvI5WpfyXxEYugQQrtV6Ag+fPW9ofX+CLBB5g/0YCGxgBA6jUCVdWTX5CAHEdciAMEUU
ltZ/FzIG38xQh4AdtdItHbpMSF90AAUiuc6mXqnVxHCMhZtXHtO5AuERY2RqoLtBDxpLSL97BN3i
vEaSzo5OlIGs6decUyjAQOe/Kiwb5e1uif4zeJSx+3mHPKMbEpaYTt4mSYyy84HGeqDT86Ed396n
BXq/hwgJfO83UWloqsyHSwFUWf/EOKu/QNVy8rSzwfEOqpkh7yN0rg9BgEdtExuFh0k7lzXQQ9R5
MwLfPx5gDLW9jXmOLDE8yShBfs9R/hDJK59EKBBVCv2FZ42xnv8q+JEvdzjP8i87HNOTh4HOe61V
Abdxn0PtDrnE8h3+/mZosxiIK5RMcfUNGH+2P44FDp5GbmMNr76jMH/ClAGSh0MPDReWjsujj+cJ
Kilw+QA2Ng05RKVYdYcmnYzdmIAB6XxB+bs1CMQ+QRG9xc/zaFB5MEtuf1bv5me+DREeyRXVvt0H
tpySHYksIBCBxH76le+6MRGynKGHH/yTsMFu/+UiuOcjJaY6o7kfkn4fdlNDwxjVv4JccgyE8PsH
qgRVUfJfSaAV7BdDxPmWlYH9NE5GtH62rscWpcjq+5lQt4M9gM1da4qJPMsoP37j2LUemTFEuD7d
E/FJ57BAf6Th73lZ69jRO7kcGoyn4vVTIo8ia/1QgVqGERhLL7Te1++YvTkoaTfRZxQBVXYjNL5f
0pfzT2IowPgbOPaZcTW+z4MgZUuBGeE7w7sHD+OyVKehQs5EX4aYfmfxKOAWuUNyBPUQGyhEcgIF
lTqtXkF91M1gERwMJakmAJ80VK1oH6rxBzsmpvulquX7MA0oClAM5N8gjoWQK8H3e+E6r3OUCjrz
5thUph8PHtGfAFgRuhtPk4CxaC1RZgu66DuSBedbJya4OsIwz/0FqofFTVj2B9YeMwjuHpZoMI9N
VFFvt1mkjF+Xg4kUcjWXjDBOj/hTqBfy48B+RXpnqsTeYWhLcabhVDHnNAskvCwAv37PlXdRK48S
UwXGTFqcpsOUHwGO0fOTm0JKMcGy9Wfuo/LoXYFLgho7BUwlkxZxX/pyB/Azsvm4zEctsEJLCb0C
i57X05oU831BoDwGJ85wpDLvgfKHwNLfkcvq6EwZo/g6tUofZ4DMEZ5Su8kujBXB5/g0/eE1YcUZ
un57STEE3Mb9TX2rbJSOvc5zPJkVRFg/4RIHWNRSskI6zsbXaSspbdVx5P/xooTiiCOa73vC1+Rt
WiITQSVXwNzH1oiWbVWJ1uMU8T3/WZqd/TdNifmARwa2zwuBy4s+LQpAsObaNEdehn8GUpPjnBYq
wtS2HuSBQTP4Y4KKT50saJwS6o4b7QxS7sAuI7KzJQTe6NqmNZO+hTiLoi1eJbvfh9Ku7abT+Xs2
kMS3Fm4y0TnwG+WP7B/zwqGNAncylOwDCp5MQI2Q4EKlU5GDMsYc8W3Kd4oo16m2v008o9rAwal6
GGIoLE/W28o2wGrpz2E5YqhoozyB2xRh3DfRDOYdzSNspSSd5NwDI+U/OISMkGbtCUPeUCbgOKNv
vjoXAKQaVT7RKVDDmb4MeKwhLp8iABV6WytIWrJihcf1QdLLeCTxelFJ7p4LUBpzu0PsUzbwTnFz
A6OZbbvZiZSmobkH6RJnAF6/lcsQvUIuBVEG1fv83RhwdGtjMLXewSlhWaGvshNEz1joxsiEVhHE
USSzM6ysM9/tW1kr/EIKOR30DyI0AiLivRm3QZ4A/m8gDGs/ZpglDDW/anhQ/TdnQ/kXeqDynmw5
gOTEoq+HTmcq6q6qj3HvKXFpei5xDd7LekqzHiK443rALWd/QtLW8p9V0Rg/QYyRmzstHDuex0RW
L+A7xdpKs6XfZgsPsjsjEv5rhegbkqssRnYcj+zxhADDwjbLQaYHiEx2hQB4Hn2AIRyhO4ZQvU1l
gZMitZy9CBmVXxbOufV/EBuS/TRDdZ6Bz7TzIwTzAB/lkdV/hKkAKxEoy/oNK6WI/kgXMbWV2bPo
sngzB+hXfVjv8n1w7sx1wnm3QV2YPYAMGb4dFfj/k9tWCRie0CE+OT2D3I+UWhBbQCbAQZha32Lo
X9kJg0Vx2vwYu9MtiwQbIkFWBoq1A8TiAtJt7V0FKcirUYf7SbUwz0dRUXk6hkOBICg2NWCTMAab
vuRZBiTARGSDgWCa31ML6V8T61rA7J+h+nzYNVu2L9i645zzXM1RFyBrWx5J5Vf1mvPJuiaWaBYg
3DdL0hyLO7pCYci9BeBMSVPsYLTh/g3dxQnrtSWYGJmzJ1rd0j0hiotPSEtJsQdx7P6ergalHo4Q
kIZtgtM/ExajCzTdgGfu8VyQfrUraiEIWJlCd6xwhMP8nXm4bufqy6YVdo4GYbesLbCwDtCnMseI
U0Mt6nuyp4B1MKiCXbS3XQNIydXOz4isE8tlQOL1K0X27vKw/Y+j8+pulNfC8C9iLdHhFnc7idMz
mRvW5EsCiCIQov768/jcnjJJbJD2fqtXDA0ztZwuaFza94UQ9ctSZa4NYFVwrIkOSySU1DLN9tZz
p8jeWW0cevfRMInmYOxhao6tKsSybQyTMEgTQHBi04rEhY177tj5yLgxGLslwixll18sRR7mIm1P
/c4u0L4gxc/pWUVpmV/8yoITysNc8iRE7nxfN+S47RCiNTtRBEqx7kYtv0o160+vX9D7tGOtTrHT
wirzRMCHT3wb/VPfZggxdeW193HLbZFk1pIHCcJRnV6j0S4QDKWLFz/mMTU3u3Kgl+A+HNmFNpR3
xO7JVFndMG4E1bjN54BttES8dAfdrNSBDXZ48gcPfVrmYbhO7DRy9Iljqzesakr9RCHAFqJ7YzjI
1zhqNj5qpnTvU2iE7qQSyj4NoBO0PkScJCNNYK+6qMrvMIQn21GWxssbdv3wxwJmdzkNWfgSVJjZ
sldIzWikayVZVqU9Vm9OkU/5vi5dYZOzyOW6s/LWh5juxombpslohw9kG72vKCcYyOMgB/2QM9L+
Cd0A+4RCmFsgzwUySwf4/zwS5XYZ09rfTP4yXkl5aOcd7vRCb9Z1WCAIRtNU9w3kUZsUsSPVtlyp
hU1WPveZ97pc5i3kK1oMYwXWYeRUG/c9RTn5Pl+9m8ZgntIHbx5b0GmrzdOkE9P4QcS1fpqUNqyN
FJ0WmxbpvQ9liVEm8euymDduOdTraeJpBsytl/SPz498dN3QvNQ9XVG7hg8CxjAcERrrKtTt2QUp
uQfJGsgU9W4JCw5Xx1VPayn3Ud6GxPgvxYwFB/Wj3mSzEHJ78/FDm3JqfoWYBtxd0JqpJMjZkazj
w0xfTqQonU0KTyGejT0OBUSGXcqKPSKK6tDgDMTN1PLFGotQn4bUF3eNM0RAazZOxh7dI9iBr9zg
IkJMWHgbJvlMZ3sPwxY2/WUux5CXGpTqq0yFCvYA0Px3acmlugGcMC+GuSNNXBMXVwAFP9oVs++W
19Bvh5epccX8Id08c06G6sn4qxmD+VT1rrYg69NcfC8wZfqh0URibVG/e0Te22VlDqkzlwcHsb78
semnCn5FK2aVIAwgIFU6vU1jeNSJRyoRAOratfdfVu3W9XvAmqyBYwt9e9TX2yPTLjXQu6WjA7+l
uxxxQgznyq2z4Bi4lYPINlzrnQ0iNu9w6dYV3BP5jKcMm9PM36Nh21NAuz9Z1nC2WCjrf5vME99k
DiI+Ip83uKZ4mIDalwwHowRqig/DBKy9GcigMdC01YCMXEjvA/TM1ruWOPUZGnb0v2PTYidBNol6
2kYQ/WnaVvxNtY6De12N6/AxcdH94RpZ460XEFu3Qc2RtZA6dfCFMwaYVk++Lh5GNtZsJ+2uWjZU
flsRX0s5Hb0WughFVF4G26brwD2avhUvOofjPPDLoIRkYWk/KiTB/RY01+l3Dm1McsciUP302BXl
rxWkzXfZoOA4yD50zVZRGPzsF7BtUq/s/y6wiW+gmvPlXfBYUxhcUOG8ieN1vUpkvsuZt7tr34s5
RMSVTKMa/wKTdObgQZDPLKieoYoQY495q4bMkc+m9cnUH/wAbb23xvW/tPbsO1dPQERlyOC6rSOS
4dNsAk22F2EvFySI1bqRazU8m7DB6MHdOZ0bb2wI57dqJJIwhryrOvY4kd2h4uzRgwke86CakbJb
WXTfu8pEtwfGwPSIYJXlJnN1nP+p5ZLJhBGSNgbYG5t8oYJvgyyo7FIgKdQnM4YdWvY+YCFIo4Y5
lLIszZjc1su0tTwcKkk02HphYnGZLfglnMcZdskcxkLMr7xcejxKaaQ4ZFx8R5gyhFSmM849Maf2
8jVCH6Q7PmSEoh7p1GidhqG9i0uCTbZ2yD50mrEaeih+qLVNZjU7qMWkva7/jEcJ4dWh4io9jLB0
3l0719G+kqNj7x2iUr8n3Or3QE2IsWcQoJ0vb0wPH6+ANA6n/x/FcszBmtXwa0S0vpUaKWti66F4
8ci7mrai6vXVWrxFHZqgAv5rrKkmjdfPwOjclRedFm/0Alu66NW8KW3Pb76asO/AIO0u/QVkKTGX
ON1Y7rsex8imLHjImHDK7E9eCUg0ZtYp3tTNCt4iQ3DnTaYQrJynBZxoqHtQ2tmWApqhBZdnL5R1
dZRwWe6jtqb1iskCd9lkguVSsaNzJQuTc2v3IjfJisuaac2rMVMWoInBwzxi8sBtx4EQdY54Rhgx
V1ub2zm8H1vddKeFBkusZR6P5I79ar4yk8oykQW4MYs1bkSwX3KO0XDF7rBFfyu8LcltobMtTTa+
RpKR+WyXOYuSO1nppeW+PAk3GD7aPoWTc2kdwccvawRoJuKk2KeWIz4mzYiW1LIbXnxceY844cFP
mjGtPi0zpq8CCBkcbjGl2nSdzr7B9timSkMMyZtgJvhPuKCrQHdM8lCu1fLYrcvIQ19ijjlEohHB
tuRuegJ28YG3B+y7hyhK/bfFlY31Fks3ZRyuw+hDqXb9o5gbUVmsBVPX6M+EdoiGgGVrFEgLtV33
DxUParULMyyQ7GVTUNxlWb/AGfE7AUpQWHoGJfHF3hsiMbxVfh1mJ1GZ7Pb91DmWkXx2GWCZ7CBF
fJcS5y4sXgAj0+JIqkT+iT1GzOBwjYY/9LEs7Tkjmuba1MJ/oDunQD9KVOFrXTbWH76aZtkgk6vf
1I3T3Sg3C39GapJ/lRaM94Pbuv7WrJGuvofGSP92gjqTgjRuxZt2KOE7o21emxf4dz/j5DER2I0k
nupb82bC1KVBx/grc5tBrRTOhjiyEUHWYtEYP0ZleUnD0Z2fkd6650GT1khwHMqCY9O0Vnd0eoB4
ptdo8PagCAWK8QnFEFSqjGGktfdlhFtxz5CWRaRbPplHApBweUps6a99IcR/bp8t5z6zS0DNCu4c
ieA6P2L9bZ+Qq2UKWIN8mScv97q3QjnW+1BX2t0MzB1XuxdWemx7y7pH45maN6fBd7clqHQ80nsP
iG3Vo3xmSnQ7vr5sdBIM3uISdSpElhvzBCUO6BORAf4sjmE9hOrgFtnSHbylG+ddJgfkoVFrfPkY
01NafLoq1vEVYGAe77VmuNy2c3CILdI8zOD89VbpvEDriJ6Zu1/8Q54Kpzj2GBvUjexyfinVSMFQ
W2megMfK/IiosbiWyzrmj4APUZ4UazD9kO/P8ZTjVp+thJi+Yth7hR0qcLqmWDd9GnJDNw3usE3r
FV54WGaApqNf+2G7qxbXO9SGsvR9ntGn8ekQHZkTkiU1nLNEOwa+BRSwHZYIlzcKB1bE7TKpvDxV
7dD9cHRnr6trrHFnVxKqqnV7fDKSduZfiyn8gmx+mS4qZOvdeMVEyNtgr+5uclq/3HZ1JKP9SgQk
booZxL4q+VxpTOEG9v2lHqF5axujq53a7gmnevGBhiQqMVlGcIUMQGn3ai1W84VnA/qnBRglGGAZ
WhejiMbnWSilLlXW2aQ0GQoND1OPV/udtO7JQIWBYcPdqyJgiPc9BuVqQR5Ue7SnILgz/2Wg5zMr
e1OiL8e0DDzuWIgT8Rggye1sh19Fz1Gxp5ig9VFej3EGVibwaTGODn8gFqu/LpeAzQPGQo0IWWZ7
vyMW96YQCF+hIfKHGVNOnjRV56lD5LeIb8dgdaG+o9a7s5nMf50mXOz9GsEvJB1BMf/1rPf5CXKu
/HEKH1ViNo7jF4dIO6OxZwzdY5NT/wq7CCN8Lhw6CR43RyfLiiF2W7EX4uTxmxRi2YvDv9hka3JB
ijqyYZJq9RWGeKY1eGu4kQx8lzQzEZVo2tP/MQqgIVOT58ekXDSqObkoJZ4bSup5Kat59sEpS/U7
DiL69AYsDwQjQeo62cx7H1seN2Pb92100ItA0poFzfwFrS27I+K54AH/ebFcV4P05MgyD8FI6Pw6
4KI04hvfGeAYPoXsXAu8JAgh7arazLk72zsMrJgyQxNEFxv0rdpXa4zVkAQCNH6eHTk/7WqHH4Nu
hwd4WiDyJmrGN8N7XPOWB/UFMwxit2bAJSVrF85CLGVxnXrXE/ulzzyOkkyjtM8Rd58tnxtnS1uY
vpIQ3n5Fhe39Lm1XXtYFPwB0madg9DA9/lLs5r667KWwpdQeWfsiNJRvlSMoo+M2a70dB/K/0Stm
iG/4BdltkUysj7zV+j8Uj8T/9w1M1LG02+DIAECQQqMs3EhW36BDJC1SbvPOdfzPmDVq2MrMb5yN
18T5cnTN6oynqSqbc+OLIt9kVhN6R7hvVW8yogaJj1Bi7f/4tGHYJ+Tk8O6kG9SIlxDM9UhBePCT
KWzmO7a8Ij7brEj9/YgE+UnNXh2QRFAX3OcRs+0uEkTyJVKOy7073SAYW05xuJ16z+MfscKm/Fus
+FgOAOM85lFpW/qZTCJPbbxUxpfcsm6AWxrIq0+f4o9ARCL4vxfhReRR9pdNIF6TcEqr4ERUW1Nd
2go0+9kuOqs4Nasu1m2Koh+Ba9PYQETYXEIp2/JRl5O0E2Aa9beOY2gnr2lgESebBsKdyewx35a4
zR8wgWJXZK30MGsH03yHxxLuPWTwcJLWqQckqUNIMGVf1t68dey59Lk0KSvdtP0w3jlpX3w7kfHU
Z5jP9r8ZXqiRW1F3abPDe5Q/RMBb1WFSS4yqjwKEeGM4qK+IMVznP96nOr3UuXIeOCdzDmflT+ZO
cSBgaKz4++y7CmjNPZcEUcmTDyd4nXIz/gtRI30LdslnQ7ait5tX2f+J+iIbd7lnmum5QfC9zbHd
4trvaF1soiGMz5RlZkeh6gnWM9P5rnDICt6GKKqzvZt6UX0Cc206WrdjTl9+fz0zbk3l2xD3wlyr
spCXkGdngbfqwBrSkdqLwwAITGBUVVYbG0U9njwC4d/t6SZ8RIkevzURPt4kmMLubzbm3o2DlpSO
qYAavE0Mi1wknl9m/1QDJYN6AuyTPg3oii2XyvyiZMD7VUjsmInFuaZPqUzHPz7z6mNmV4rpwXOm
b9/W0+ssKd9gyBzcfYxF66/URV9vEY9ZR9H05b9IGxby0m1MApvlkKGOdNnd5pDY4z71ilxtKW8W
f1A8qX+WL/sLT0THjZjL8LluC5FeHIoPLsSazO4pi0jj3qOcxRJJTNDwTBpyu24x7mFIackTSS9s
T0huwhrCP1kgHvpEO8Hgsgcp/xNSLs6PNo89V2AZ1u/ASP14lyHPq/YBRaMjcY+i+WVw912KCmJH
cEs5pM7jdoi8o2YDwkbXdwpLiDNnzkbKm1pNFdKu70ifG6d9GRsXBrep1FMNCwk0ZMsIWf+c+ut9
IxmhmWeGwD01nRMrphanTPeLD1Cxm0Lb2ZPZFbEXw0EgjkvrblNi96W1szQLLs/FsU7TxICymwz0
VCLAR1AUUFhB0MQ4KbYtkpL0xYw3QbjjcNuQJN2HyKlSbGDoM+WVUlm4LFfOmiiaaaQpraahc08u
98pdW5H7khA5p/9OU1+9pn2z1OdqaZZrX6bDA3MwZKXrOQuyyd7r7lJ0o1isrbRnCHet4erg9Hfw
VfnjpW9UvL7j/l8fQmHanNXfQTnNMKsB3NYIIzmvxPMcEoS0t4KVLGA+lSgk4oVT6CwjbvuDb+pq
2ltQjVy2COnkjhyD+krnLy8tV5/3zK7sNce0JdWEDK6u+aOrNLysNsd9wmBbv3eurO9HYpfVNqtS
s2cLizCyAfKcGHRRMJVKkaRPe1m09xnDAxZcFUBbh2G3frfKQzXRrn63NUWaPhBoYrI7oEI/lxtd
i5g/qxvfrTLzzy0mbz5VKLTDXC3euOsREQ6JAi4FmC9Cp/52JgoGLoPE8DYmVuHN6qMiYuW/unNR
j1nGnh087UTeT6Pnz0mjXBXuGekYfiQhAmVCNmEHXVYu6BIh6O1sV4+puCg7uFmFMPpJBPWWiwzh
pnrclDOyczxwjgdKa0gaTHQ7L/42vMEwADNein8On/qadCiRzIO1oBW5tmUYfLWmddHoMyDo3erN
sfjghmuj80zx3gp1zuGb5LPS2MPmwEIP4cv1HJTwMU1iTaOx9m3HRLg1ouMEb9B0bgTe/mwTI1/E
PszduJmLaHwAL495sTrmur0u8aneEsxn94KcinJxwIEOyWEh9XcaDCZ7Qzma93uf5yjdGNWRLhTB
bmHuLweN8xYDYf44pE77jIxoxA/LLhhtyOqI//OmISpPocrH73pe8vshGgNCfdrav1qu7zv/SnKQ
UEfnKFWSFnZj2N6GdpaCvMR4qMclmEgMmG4usiULngJBFQCXutUChDpD3z/VJe55fliDbSwK5qLf
RUXnPac3KywTt/DqHTushzu5R5qBgylX4glxBdK4UWTq4eY7Os01Ug+glRqEo9Y59qYuLrqe1bsJ
iwNjE74GN1hegpZ81L9LhgNsHOOoflyUlzenPM118zNZoP4JFgrIfQVP3R/R54b36NkNzFjn4G2I
gdWAgdKYN79GOvgE+89go52B3J+AQJ4PHeIeSdzFX17Bwr0nPej5q4AF/QzStXUf3FKuhNmwAQPO
tE3NFBBWv3aWLT8CDidNzDr0LyW/0A0Vgf3dljnuRHaxQvzpVZg6bkJFS8SrKflrRyizto4hSo3y
Ee0zJ0HfEne8kURmwEiAZOzsjPKgHNGu2eMcEudsDexCHTgzdH7mKLk1wiFiDnYOOkJuTeGuX2iK
xnVLAXMUncsSCHLjeXq+dDX31650yqwjnMpR7ktQdbk+R006/FMwH3ihCFR5vzlaC6IUivmBE5F5
Kyy4nPc6r4Gddc+2TtoGOosdaqu8/ptbLWfuIKSOT7Kf7Kd8IXbxaPPeZEm2lOODNcTLsImJXmDJ
8Hsm/77Tw7hhr8c6CicwYd20CR9G66+aHzsncjCp49I3O7ehq4oo7wxfGH9JCvzlBNmdQfT1GUJo
QAoUOcnjngnzeJuRlVJsZCnnR0VjwIdVL2v/alyeEJ5S3nhUoW09vLHAy+EjDJCmY4FdzZtFTM8H
UM/Nu9/l6jHNSv4aaNLhjmSOjhIdqsraJG6M/0IuIRkEUyFXbgWWe/SQGA+iTSxFdI1tozGAz6h9
R3iDQvV3XuhGKDXszDy6aRjovU1GxQdllME/Pm7XP3rpKljYe3yre6HLOTgisZVnm/ZRtXF73wY0
AxwgGMqg9t2s1MxDgLP2RvdxNbMOjyrin12CYIkunVqmO5VlXX+eijSEQYuIidkAIkVAIyAPWGD5
T4CI4OjVHh8ALqGR7qligwVkwMVVinXaMsES3ZEvDm/bMmapty37HIHuoDMkAECpjKwtscloBchL
s3czfqADaosu2FlY+RgKQPnEFoOlUydr42Emd5Ujnro+xYnNEal2eF9zazMMaBQ2Rb+uDj6iSOrj
NAWcL7JSmfyvZrcyZO5QOZuMy9R+5ssaqyPaPi9IhOmy1yIYs7cREzzcpR8bf5cVjf4HVMXnFeVl
/9lXQsAOYSoJE3xE+g5aHlbA6IUgLsed8+iAt7D7rxyIqSbMI1rSZCgafB8pTtFlP6hxelrpmE0T
0aDYJfOkLl9IlVntA/HsGNLSgK/hXKWjM1Wca+IWb0z6XIUuyfLPEe7g9lxUIREEDdN8f2Brly9L
z/G+ydCwGf4BoORdiJV/2lcNoStJVBAGt3XzOH0ZaiHtq63q4IQaYCg25OxkexKYy+q4NLkpLoju
uNB6lKziHBNqqxKYM4M/IyY/EFFScICN1PrOJmDN3kR6VK/95MWvNiZqb695cW6md2UdhrbosgOP
5+2UHyzNKT205R5Wd0A9NDvhRx/UyAz72ULANHq8k/HgeIepG9BrVIVTR4dR9UOwnbCU7m90LT4X
7Kc3hNIDCsXgKNr9bKbo2dIK0UfhNabaxmj1PxeSu8JthVb4GSU6bFOK4xgpOtWNOhlax68JRMnR
MM9a4+mxYEpiRKbYshi/Cha12UdBiL1oJpftJibMO7uTiSGO7XvkTn2b1UrWAAIkp7tO/KwHe8U/
sSM8w8r4uVV/XLBMWRcgWjfYzLjQJ6S5pX9KMagO26rJAUw5OaY4wb32/zO4i4rHWjoAnx3sVGLD
NaaXaRkasR8qh0wE8nFc76cPvegh6oyeoONJz0EzJ/vWTnAvh2JTpPHwxJc3VpAZjfqK6QH+0yLo
Cc+hm0pxtGOxxIzNjtPcufOwBrxtvvMXe1f4zg1f2rsBxSfbbmHHX7a27BfCAdh+ezWBc9QoezXG
xe+461dnUxMnM5zXNLOzAyB2/NMGbZufbFdkBJ8DwlubyR3adddRQDTfETrhFlsGKubgWo36Y9Wp
lyfaihQGZiu3EbBEPjN7iQZjPNlBbXh94qqe967CRLBtM9D9XeCT6kHeHsW7sP+pFb6Q1ID5IshQ
3+5XoEVAPX/2TjYQcAsR4xG85pOleB5o/PY35I2RczDP/Uypn/AijhAEi0+ym6UHHz2Ac+fIhC9u
hLGdPFhe0a2EMSK4z7HmfySspG9uYDXFETeZ8wVZRDAn49lEDOfgOLsF7M3eBFHfK3guH/NwOZbk
zeX4ZLjLxUjhlD/eMqgRDjPwhei9m4QI4ObXw96lzqHPbLaRNVf/jrav8Jbil+PT5L2KWfrJHxne
GLb4lhSFjevWW0Jbfoou6GdEay2BKFm+1o9uTCXkYWYK5gkHF6ifyehUYJWrB5ZQciz8sSo050fk
sT15knUIoEj7SIMOu3GCFK9xKPjSJ5uP+lppqIkTgwnN6WxTc3lGtCNujdFjSfSoX+URvt6I4ARM
2dB/a91xk3NYrOslrIYGr0i9VtED1lnTPABAB59hByX3apECE+0WcDt+oIWsi2CLtcUa5VZyPQQ4
VMHKhiLrvmJkj+ca89Zyh8xNrAd3wjd8GCOtxyt8anodVFB+icb0xTMicHSLPIMLECVOY7aIzqXG
RAyjH/51gfzlGcdcIbd9nTFRlHyBCoOngxSs65WxzrmTivdyob7zWA6zfBXKEHEwKjVhIygzfEJR
VFQXPpjxMe6VKnZcP6r+kj0zz663irU7DH6x3KMnJ3p8sXXwJy+RF86837y2me5zJLBhNl+bm7oS
BCp6FsRTYfd1XLnvQPsnKBcIhOcmCxBf4CMoh7sydudwL6y6OayCDQiPruiIpODbuNh2O3Yb8tDi
YDdKb4z2I1mq6PV90vqxXcihOU1upD9J/2yhKFz4q2Mzkwy5m3oWm6MkFGK3yNioa+yb5o9frOVH
RGQgO5CdLq/LKqW6c2bkdDvGmsjZZQ765W02r1m6NdGCCjMnkIl3I0OrBbJswxSxCMLvz5GDjLCm
rDonPmi9zAQIDQcVZ6W34fMrR7y92czDqnTzXFlyst6QF9O+G0u62u5COjHTHerjPIYzEyxJ9jQ1
1ZEdrtT3vdX1j2J223E3mmksUCnI3N/ZxF/+KVFmFfuwj81wgFzJKbeNWbjm1kHlAUlScxGulhx3
Q9y1d66rWo8cmXCtDn06O7zFPipe9g6rHv6ZeEZ91fpkAGJBj6PDipwxT9gnHPbJ1a5dwh9Loz5m
7iTkHrZl6gSDUAN7BiY/47LyZE3sRTi0CZJWd35kHnTaDZmQALlRqfyzIxF4n0atpuLU8l0AEyB9
be9Qgk7TbkXFdF9GY+ZfJ1PG5f00FzNkdNnPB+SjxfdkWaGgtEvypdnO6pxAzwh7coLm9oL3lv/b
5GM3P8D9hnrfV3Ufn2cLJyDkwYQJHGrNZDubuE+CsHpPvFvKH0BC1sBw/YcLYA+5ORLbaFBEuBX8
+uZRs6gmikwjyAtcYSNB3pzMvvZtnE3klAWhv2vJ+eZIMExde7sFMyKxiGC+1bWmb9Qa/m+pNP7r
qJbYjl2llnt8b/k3U0hb32zvZhtPM/q/21m+ZfWZYWXzOXtWWoLvIt4AERRauBKSrdE/5JUVXyxZ
EEgp894hBAPI73CL9ZRvoz4baOUw1fBSTIq9zuRu+lR2tvqeDP5jkhwwFu5Ku6f6Na9XQA07ssmE
D0E7Y7IcHGK2Ig4NLiLsDe953anonGZqeF+bdX0hRIP8BabxH8xSisMnpN+YEIY+Pro96i3Cetbl
VZSdfxMzLCgCA56up97N5ZFKreyRtQkCKjAY58+V37Mn3VLH1IZ4MGIUPG1bMonMaIen1pT6e+gm
LJKOxlZPHm2HdykCfViOAjdC+95WhNDubwVh//xyNsO54d094FZOzWU2TfkLotgLxGX0nvnINAzx
o3hQfuMRtxRIHkpf3t+MwXuMarfbEUqn4kS7aX2IZZxRE1UDhJxnKSsb0m91wG19nAqoZtrygayy
rHogpIajWI0lU27gAvluu4qV8bbEjuk5EhCLO+GsodoJHZNZ6zf46BKPOFn0mbjbzYPiTfvr6dh8
d6FK7wj+EaiaJ4MepG87+5Yjz2bDbB+U626NcvuJHGikTzqu2ifUEVDcPV/zsScKDAKfHfGvQP9e
bpHxEuxMcizx62va2uXOKt3gly9L25uGDO785BWzA1rTEoO4Sf2q9C9cdUN2II/Iyw+4KPkK+F+O
x0g2FTeT74b9XYokuoeWX1Iewb6JPnJmFH3MBDHWdtNYP75Iy/W4NkPh7Gc5rOrmpqmfULyCxXqT
Zf4JEoJcZBpm/a1rYvbuiW/R7j4fhfmPIPv8h31mfiiQNj55k8L211R2+15GtvvGoRc/FENt/sT4
JIddZsURFvnaw601OR8Zg+S7v67TlGTkIBjWtFXSbk4O9qlE1YQirhAe17lYTL8t2TNwtUcRqn/T
DsQyp17qXytk9hZHqBz+Y1+Gvaymwv5XoNH8Ow5u+Cnakb4IWxJ2xLKd+S+VMyCMUnT4ck2VwXQh
HytwNxXAhBKfUGJ1elIqi6ZdDezlbSTmZb0H5bJe1rRY/zpCa72loNr/BCbnMaeUiE2J4Fn9uJBj
QIQBgS1Q38iRrl4GEJ4wxDiMSo1dPFgdeswkNpmadrEVVCBncEHbXhfRAKEOA4Fc1Zl+vEVWj5T7
pqicucJIqkq9HuFcSuPyxg+nWd6RxSnezMhcYI1VSpHsOANdigiebfLDxtqksRsHD9Ea26Ru9r74
DPA5PKHeyfNNiRyVAtKGFnmysNLhCCOCjb/prOiDJtXQ3lrMgHvATLKIhmokbISSpznfN9x46AbQ
4m1wR2m5wxMGjunXRLE9I7cXeOVIE8F91g4w1/ONimggebFaVPiLptWxzSFHVnBLBOgrdq4CDjjp
fbhBksMQj52JL3QOLgWu3bUPJYEPyHMs51DZM/1KKQCkizq8Der3ISA6C00zP/tJB/0tOrfmN1o6
bb6zggAdiLvJbs/MUupOTsYmYGOe2p8lsMSdA0YDlA9Bfu+WTjvsoyVGWV3ywrp3wISr3PpuG3Pq
utzYD/aCZGK31oVV79tqiD7YDahlE5q4xQRiibu0WFYi/DqpDWExTIDTvo5Wxu7UjZS+cctZsfUn
HA1bTzo3mtfy07clWKpf0zCl//o2896eJFJ7uNQdATcJIX9k5I8dLGLiyVUFu4bayAmOAegkyQvP
f5vyVsE3RA7YvuwKLOTwQe33Eqz1TDpj2U/bArPrmJBG1vn00DvBT43G76KXXvzehEVZYo/sBJw+
oA/JQLrgzXOEZJ9I2CV+setsLB8nKxryS9G3AUY+TPy8jhrTa6eUxBalM3OoqX0lUNSLK/ZPa12/
CiAdwu+UtvcqC4wHpBN56AMNQcr3aUeOTkJ7e18dp9AH0cKPJnSSGst/KYgL/jYBmchEuMTTtYx1
mm18t+eETQve372fI1XYV9pf/GRxW/VA2i78vUU+C/mxs/gIerf/MsSQo6hxGEMPUTCKH0mbUfXA
baseMDNR3d2nwh52lk4FQukKgyJ/QCbBP0npPkeTka/En8BHEZmn31qvo6ATO9D4HwldnUpGChp/
tKdEuiV2AiKDxLPo0VRBznTAaUuWXefJ35hXkPRfZ5SwTt4U3E0MwHiU8iH8rybCdiRviuycpGIV
DBNSmDgEmkpME457jZ8uhnY9rx3jBqvXzGRANk/wHfRIvHupdbpxqpTbQ7k6vEd9jsEFJVL8gaY8
Pzq6II1H1xNWZOkTyL3j+0ASQmC5QbAzR//j7Ex25ca1Nf0qF3d8hKJEtRdVNYhQdLuxt9O9J0La
aavvez19fXJNHAohhJ0HOToGNoMUubi41t9Yc5stAG2hyjLO3oq00H7kYAKKi4NgZIpGeS3+wdlD
kfvRzySU0cxsopMArf5Gt4e0OTmaN3X7pKK3eRhx0hEnUHfjG9MeWmgrg68Obhobxd+J74dfPYCM
H3XTGRB6GyoO0z+4GYr0hPZTW+/MVPgCsE3bvgvxi/DOURXH4QWsAzk1ILvmYuu5iogU8PHPQxba
n22k9clfum4A9pJ2qEyrU/d3mEqy9ampQe8lOk9OAJHGh8nWLYqZyHJBQzSwWqEH08TBW0VRjY+K
k8AFVmI9md08qXG3KBiYYCXSygRPTMlpTgPwd87fG81EUCwKmHZ0O+uuPppdZnxt/cKEXq5N8oM5
ASjEMcEXh4g+NUgNtDU0es86r1POUGCgNwrRwgWObEG6LOAH7gQN0fCgjhZlJr1D8nbnp4RWN6AG
dujRZ2qJNnTq950F6PsNOJAGvTKaQChbC0gQWrhnLKc8iLaPkw8+SiMeMtcDzUewk053QG8X3oFn
xgPtOM8e0zMXcui7lEP05CwlaLpDoXXyO9q/VXguRAAYO7Aa+YSafRe7LQh+oruOHwSbTZFf1Mo3
P3i8be2DTNUpAaIEvc2VFlgOF9QOaSoMxvxpwC7lUwoe4nubV0pG68/WP6b12KGSAfea8oRfqF/Q
nk/+srtqZPqgvJ4dpCgqfJQf42R8KIU5m+hQhP+VEVtHEG95YCOm2BXU3JHAxlfDsoePadcOX8oJ
sLtiRzEQ5HrqHqtwoMYsdRGihQu++2MCDk97HPAggBdGjjXLCkCzOuHJVL2oncYG6YHUfRgLmWNX
mLNKYIagLyPS2IOnQlscCoYJklM5AjBCV6rBBPE98nO+9s0wa2rmPdZfbwKi+A9d9bXxaEaIUz8r
sEuoFY+OHRFeUXinGJhK+0VPAugHLQSO8jBpAbTKKBjl6PpAMC/cKG2CIGkOcrpWdOOvNjVabrKE
y6mAQ9ruQq1UYvJJs3owu9Bx3CgLLJIUFGLkwRqa7ttkjfKTGoyZ5tZ0ZfHo6kqbbe1jaOey0iPV
4wxSjQR2lD6OhpCCIovjNV+DHvr2E/nK+AB/WWuOlaSm7xMSoNjTvkcPHDpv/gL2kycqrdvgY4dX
KIjv1peRSzvIpjDvUfNweVLFXxT0Pso9kpWjdSzo8X7JgtocEJ9Rhof/lDxMeA3RZbISg1tG5Ah1
dFWJiPl/ysDp+zJLcKKxZSqeKnxEvks1iKgCp4LeSefBTUCau5Q//AbSKTQ04GvoFPT+X4VBRwdX
l4hyX5ai0UAZRjQAXVp0Ab9RGm/tl7IKsvaZVrZGDp9XvvdBbQcxuVo46Re4RmEK06YMst1/nF7K
MSO3c8HWRI/0FRx0w9nq8fE/akHFoqBA6AaWZ/5Dr675mMkonBMoYFgCZvLn/0wTZEbRSdi/Zq15
pLUCsKICupVaSJGax/9AnmwcYXnJITe1QO4Fl+eDiDHhOUdgmMcNW6gVPyNt9lXjr1gCoYrZc+gP
ZyxV+Ii7yKLZg0kaUZoyALkch74Z5Hlo/eRpAmP3bfTi8WJTOHD/+7/+1//93z+G//F/5i//3xL0
v7I2fclDKl//57/XLIZ0et8k87ouHHXhddiT01jEOp4+sDuALiFJSznPebw/ypptElJ5OqBGECaO
vbAA9KOxwjKI15Oi0VxFhfGX0jbVG94Zw8P9kWYPrSvjU+IEqHNdSN4+Bgt6vZh9FPg5mlpYylZK
+NhPrXbiMu33uoIvhJHKvyuzR+Acg43H2mh/3B98nsZi8PkbqpaO1atJV/p68DLo/BgePt4RWRVd
ChHiV4lUx7H2GxiCehegwRMnh/uD3qwtXT86fwwnANRpzuILTmPRN4EB6m2q2+KTkAhjZ0WpvEUO
P3ytpyITcwxd2hJ9H/zLFp+RZtnQ4G8Awawo6mNmOZkLVbVxBw9XpdfOSlepqaiGpaNMaIqFyZfu
aV2BBj5ik5b5vnKi5HmQ5S897dI3rx+It6SOC73KMoqFKVuimgbAJtQC0MmtdwMVgbcaUfVIDxx2
5v2xbgzgmIxuYwLp4LNnQ9W93h8wbDFcSR19b6E2ipb0qO1imdOwACW8wxCje+3hnsdz5s9FXNHg
yl2PFxWNj9AZ41Wg8U9oPioHvZ3Sd6+eFb6emkOTQlDa0BefKi39idvcJuHEjmzv5ZFzhDCKMm4j
ED+Rvbnhi3i74ZHWtuD2OppFR2h5xFUFHmwqwOAloq33mmHSzC2RJ9J7e/r06qnBrtQM9rvFGuqL
D9bNpYE0xG5iyhLzY1S0NBysQv/VIFB4Aq8avDZOWjrO52D5KA9wwLR56n9cBQp+AFyQoOgUxHjP
k5+TkQOh2nN7b/kxrqwi2wILOySadNgxi6+GxkEzExcQnEEH9IyhCyeA6swe7lq7YTC5PhRKtPN/
Djv/elaaBzMFDtF8lvVyp2ihuHgACCsl0jcC1MoBk8QMYiFQW6L/4nsVGiDDIWAqFTgGGLo8sHt/
iE6B0aO4NpXR66MU4zlCN03DYSkXsRevjz7pHLZihgvyaeil7+p4hp2aOvp1fyeurqHmSKRGbGFx
YV+vISR/vHMsiOFxRVt+an3vUOUY1EeDX/2bSUnolIIlNA25GMonpdfVcCBK9Ro6eSgFXAwP2gXC
D9aGa+TtbY2/M7Ke9NUAKOJpez0roOSAbjwkhdHCyQAz96jmHH3ycRry2IX+6qsKuF6jKXRBJnDJ
D6MjefD+i6W1he3oqm1Le2nQnvN4z6oBnQfNU0o8kGCbU6yszsLuo42A/PtvXWcI8JcFJhamoPur
qYv0RPhpk9MQk/tsyoIvSkUHZ9cMWBsVoMzeiiCJX8Kq0h9pjtVPmOGJt1y504FWu30BimP9HOOi
+wksO7N534PNorsfn6NQpbirQH/ZuLDmk3nv5y6+j6IAU41NW+5j+hV+FtCB9QasDzC6OCDXLvbp
2IRoDSMUcv+b/M47742sXe8MlFGguPSMXCPeCOABZbnUfmtSONuXqtk9OjMkgCLBL6+S1ZMI0+Bc
tt7Gr1g7dAR/vpc5By57/vc/wjHkIT2SoHtg+qEt6YVojNfA/S+IhJcbQ82H6ma+CChwwoEBm+bi
0FFyiVqoe/rea74ZYDRPNGUy2rroyBaICN1f3bXB5GwsCtID+oO2yHmcIm70Wf+WtmPmq/tc1Ysn
xYqqk9EPCbV4HdbZxvzUtbW0qRSQkWimpS3djB041mQReHAi4FKj7YsXAQhsr7hYpOuXEbcvwCia
eUQusH8puCnocOEJcKA0En1UNMd8HEF9ly78GXEsKZaf7q/JfDUsPgCkYhX5FJtaH1fI9bfO5uXP
kdACFQex0i7B2+u03g73R1lZBa4lh4SWC0oTYrGtvWmg+4rswb4eBZK6OgIplqHt4N6Px/sjrYRW
wrfKxa6x4tJc7N2klx1oO3I/ukPVZQoy71LQ3dlTRplbEGZ26mo1QAvSUZ5wDqleH1RJqIl1JjVv
oupii6UDzM+wD4y9o+TKu8YUcCvEWORPUK6TL/enurKdDSyOdV4KbCx1+YAGIQkHuGQsgMKzC4DE
p5Y6HWjqqYRYhvXZxtqufEWTm5FPiEG3QTfveq9gooOYp0FJH9Ba/VD2Mdp/RWM/VZrtbAw1/6nF
tmQoR9VIa3g5Ly2ccempMQbyuIwTixZQUoctEqVhgAg4pmqHXhfaM85YykaEWJ2hrdmmAebGMNT5
tPwR+QBxVhHqTCiiQbo4UucERVKgiQ6rIz+/+uvRmUCPnDNsW8iNXg9lKmjJQy8lyZ088V4vi4i+
AbjjM6zK2AGH15XaRjBanZ1j8qrkzlctezE7QzYqMZANI3y/KQ8KomLPKJsYkRtCLX/9c4VV5BOa
tqlJMuDr+TU8nFCDYylRVjFBGpHnWPh1H6oCeOf9pVybF5HLdjQdO1hLLuYVI6Odgz829hDODAyG
UB9WEjxqW8CHGxtk7YKeTwCPB0o6cD0X04KrL8y2ZVqYPFn+vrDzzgAmYOVnhPUVNIwDJIeT3sl6
3mlj/7Oqyu6Cl0/1MLUqyfnrZ25yl9E8J6gaxiLc1AmuUFaPTiamu9a5hQF1HJz6Y9tDiv0XIzkO
eljge7gt5mD0x8ng9YZBKb+AbFHDUAB6GFJHGrhXHPE21njt7Fvz+wxXNfq+9uKyqIcKiFYNnKIA
7ntBj5EuG+5VbkUP5wHhaOUCNdH+F8eR9wX8WyI3NQp5PT/fQudxRDgbRHHiw7QFhpEGpvp11NNz
MTnexot3dY60jyydFAs9y8WHy+E42NqIbpMX5u07K9SjPR480xlFjfgJliCWE2gVvv6ZSOyWM7RK
Ja0zF3OckKADX4d0ewJWVT3MpFFwgo2lvXEY+7sRBuHX+7tmbZq2ZbM32aEm0e56VVFC070BHY+9
ORr1x2FCaLzKgbNGOJJ+6gM7eWp7Zfzn/qBr4YC6MoqiDs853ViEA1FlVqn3KCVAhRncfFTGvZko
EAToFp9ePRR1T2oyVAXnItBiRXHZnplm9A6g/6puQLXyibJyfExKr9u4EVdmRZkcmpOweDOS41wv
ZQt9CVJWjVKsI8QxBllJLyQxkb+2f92f1PyXFncvND82JfkT1Rix+GiD8Lw6LtR6L4GVvKkwrR7g
emZ4dN4fZ97jN+NIHsFQ5QRTWoRS2yqzOELaFrxL5Zw5K/nJHGoT33GJ4NRkWh9lB2ah4DrEBMGK
v98ffo5Yy+EtYQIsoVFmUhS6XlC7ylrDtyQnXhj9e8sT01+gupEstbvsWI6ZslFxXTkLFl6nVMip
cUl7GUFbsIlWENNStCcf5lGaWz9zUfv7kPY+AiazPSUQyL9ePUliNvIvUkoheEhcTxLpY0T7wWrv
OwdxuhyViLcm3ekjepBomvCi3Pimv1dtsapciuxPWxqcQWsRvJ2kH2mT1girtXH83QhS68cc4r8L
C0on3KkKfXY1GAIoTBOkD9Bc/oeUCqTp3p/47WoblumQUUiyLJzFF8cFMgfyTSGFUmEq2jtME5Nf
tCRwQIWA8IhUgmHtRgg2+u7+sLebyrA4pswfWgiiDfMp/uOaNNEXDm1MlfAvxHEszmYpE2wmL/BZ
frIJw41Zrg6n2nOPyVEdLs3r4ZAsVKEuAXKaNQA/gOPRL1UCL35QBkjZQY7M3KvnN68oPl+Q4FXm
eD2gbc6qxHlfQ/9RaEtGMm3eT61uXiLD6zHQzJuNGa58RwzdGNPiHiFtXVyUsuzCFJclqJ9OWp9D
WaBej7WDq3hefA4CxbtMiqK9vT/LOfJcb2Jq+sRznji84nheXc+SAm1OG4mjiqcH6KZqwGQwJuOx
1KL4xwzK8p+oqfEPgGS0cX5uo/w8sklmwHvcBH51PbKOstBYlQYXJvqlB1rP1qWStvaEzk++0TJc
2TtUcFVJVY5SLkHweijF06Ii0HUgDgWajdUwTge41YCdp+J97uHkfX9NV2fGF6SuBLpONxa3Spxa
gTKFQE+gOGfHnAwSmL+nHJHOSTYWce3zqRR4HNOh7SSsxSaNtAGORzrrx0wQALtK8Q86ujsofMtP
NH61E4JGs03CoGxkdXNQud435FcMaTukkazoYrPG/YgzUVo1UECoLym4FB1DCh8bR+L2w/H+oHzM
viTU3JzBTkWTBOJ3s6/rCEkdSAEuIjTFEaVOFIdwhtlYTnXeCctpWfPjjM6TRna8OA6VKBBJbmRD
06nU30QJL8ggyjA102UZ4triVSdR1JAFTJGeyzJFqjR0mkPT+RJZj758Foiqfby/nW6/sYl+n0Yp
j84zN8hiO4G89qHg8Y3rNEEdoiPIfvHjZjihE2R+bhqYmOdogF3oguMGZHl/9JVP4PDOJOvjf/A2
FmHescwBXm5JY7+evvnIH9N4wWR6hNJECDzeH+w2TyIKqbRpOTeG1Jbt59kUF0FE3CkE0O4zhlyI
7FhTf/ZSLHMprFmX3E8Rk2ybJjoYQBFeXw+2OESMz68wEWRfnKeEEqlA4Knd23H0Dw+i+hmHdg8h
2Vh/d3+qtweIkUjIoJBydzPf65jUlljzxQZ4G23IYByXQXMKaXdubOiVUcjAeGDOqQE9icXXKxUH
GW3hsaCTA+0X858HRUMq9f5cbgOeNZcg59lAb2G7XM8lR7MWJekBedZZzmsMZHcx1eiL7Kfp9C9G
MsnwJC87qmaLTLZDtAz2So+xK2Bk/Ex96yFFfBi9D5lc7g+1shepnfMIUVGpprO+/ECBjS2NOWvH
4PtYw5JojaM+aP2zqlGv36Wyjj+kI7y92urKz3Vvvr6SjPockCENgIJJp3Nx7hHopb6TAqPCvDB7
oh0+HfIeXcpYDPrh/lzXPuBv0ILz+/MtG4JowHSt1Wo9cjwlNKkYMhnc9+gFtcOtzsS8bNcRFndc
ZjQDWQSC0osdaXuYVKkjbMtSTvI9enfF50Ixtc+aAr531zW246Z5lr/6umJUkGs8KFVqZ8uPiVzP
MCS+3u0HoJSPGCsVrto7xr84BxjcUQec8QQ0cq/PQT9iDC10JNphHKILOkm0WuVU7fHye32Riqnw
niR+0FilIng9lKrBWAZkDezJwrLEQqT1gBOesfMlciyv3xxzLWUGEdABNxZnTqtqTIE62e1Lrx5P
k4MydkCj+Jh0w/f7I61FKxpxXDMzvIrm9PWkzEamzpTgtlFWRXtpKl7ImQ3S//4oa5udC1UacGtR
xTQW0aqQHqW/CO5laWMbgio/UtCVUZ6nJu82Ls+boZgEWTUvYUy+QJgssqQJnaXabPF2FUZnnbBH
Gc9l31JjgIV0uD+rm3M1D8XKmRRJyXT1xc2lYOQNrwi5ozhL/TPwZx8JoiZ4wZOt/up0OpTUCMeO
fGOGK8OaZLnYC9FF4JpZRkla2eyDAi9MrgCy6uYLtonqKUlj7SeSq3aOCJRRvvac8WD4c9DF5jeQ
wkn9YJjQssshp2kY7KDK0RzHsO/O95d15QvSyXOYoQRCI26gSCFPIA3NhH2B8OYDiGWUOS383ACA
6xvn7CbPm2cFdJJ2LWsJYOJ693uAS0I5xLMxZzJgzYa0qy4R4AG+oJyKTjO/kYfF7wer3jh2Nzfd
YuDF1kHTBVi9Hkz7plH7I+9A1ItCA6qmOkXFA2rrgYuSFwx8zIefaCynGwdydQ9xGXDw6aBQmb6e
OCJ7U1M5WJ2IABOqXSiQtXT9IMmePCQCIigaJcogIxIXG1f8+sDSQHeKLhoZ5/XAlaUiwYrTFl2+
uPuE6kf5t4YN0QkqjOWWwppOMSaQrz+oc4+caiDXH0CwxWr3heKomZfPswXEv6dkVadPbZNl/Y+p
y5SXLqgjhQpuXv24v5VvoiuwIl7BVG8poEjgddezNfNJL0cUcPbILygTbJIWVDyOxdaH149D0ilJ
Nx3ApMveG9eFVtoV/GmTMtTsqDNW3mMQwFvZ+HxrEyK0UrngyGHAuJhQ2EyWnnixmDWRMW/N8V+Y
6m6rP7sSAaw/R1kcyyBGox3hD7FHDqQ5WaaHinvgzCpE1qtLInwhknV6JJAzadAsrgt0pMq0CzRA
N2aufQ2UUX2ntRbdLvBE7v2PtLL1LZJaXOvNufe8xNFhlGM7WeKJPYpvqO2hWYkqeD9eqk7YZx9n
3V2HOPvGB1uJcOQrpkn7QEV801xkEsIKLAWTLRWJubT6QeXlbxQRpzc9MeERCn7mGtPsLedYiMrf
n+7aRzTnChfVBOr9y62C2Z3fpDG7pE3N8QQtHSPGCJafhtbOxuW0tivJ2oG9URkxb8CyDr2eyjeQ
CKEAnp9ykZeuRVFhI2bOUeIqjWarUCwEwmfBXrSXnUNLR/KznHBxA149oh5plZfZ7/ZYznaXfTlq
Gw21tQWcKyIzuNPidbyI0c6AZRw2X9q+MrL0kAfteMT5azzBa9yqg64OZRFABOm6wXPyOk6JEiYU
zSZtX0JKPBAtESbEoAzdSWsLIru6itx+1BUpDdKquB4qDkHrp1ai7Ws8MS+QGPRLgXvKwwBz8W1v
SP90fxuunTo+GZFRI1OjvXU9Hs4JUdOYTE3K6mcMXfEcNrDmYhxy3QbDCMyrp3xjzLU58uT5XTan
prKEDBQA3v1sIOyPTiP2k1rGkTuWfZrBoceHERHq7On+LG87I2xOh6sN9AzBBb7s9TSN3MQQYHQI
zJHThrsk/C15PTjqMUY+GeE6VMOIc/YxDAzU6OAbqkcvF9DM7v+QtXjDvHnCA/uiSbOIp7Gl4hMV
hODfIlt7UTBkEWA0zP5EOa3/keWNAXUJWfquruQWHO52bM4/ARYjP8r51JKu16BQfHPoRg+7rjwq
3VbXhxidvJ3mHOEm1W6pB/2hSWvlcH/Kt9GHYQ2VvazPmKzlQxfCPnWt+WLHW10/WGPkPcdo353v
j3J7ROcBQHvzkuamEMvJxfY0YiQ3gKX1DAKPj5kWci/HoSg/v3okSycKzG9qcrRlMoEvOkW6wdJg
J0rt4MRTcOptpzypU29uTOr2cNJIn4G7tgkY4wZk5puhoWR1CDTfQVZdZjnq4UJBliqzvSOAWAWp
gXoLqHR7Ouk7AwrlvctjlDbI9TZpLcjcrQGID+5meNZLvG0rbObOQwPztg7BEb92PedyEs953on0
mpbrmXVxXOM/hUxWMLVwfYeKyJDz8HhKwddsbMbbM3A92LyN/mgRFq0X9P2MILKqBiFqu0Yrwm+l
Kyajx6oX3r6VE+JTXL036j0rIUgD9oWYAtjzOdFZRNpcGI3h0/uk4x5Zz9gYdnsl0L9kioFbUYHs
KcKk2McOSJiWFY7HRqp1G2Hw9tOaXJgQqmZ2CQFg3m9/zD4PHTtohDq6Y6U4D0o/+qcxsbxznJYT
CkPjVkp3eygZjz40NBYGpAJzPV6ChCMSQM6Ik47mPFNxHjBDC6Tr6+1WseH2w1qCIKOpmsmzGCLG
9VCoyQwTWhm9axRVh6phVzcfQwfNdrVt4hbK8GB8w3ilevRxY9/YVLfLyth8VJDNOpWVJcUqGVX0
VIe8d22swp97GDTnjIIsuldafQqE2m5kyrfLOueNNIJJf2wwjPJ6rjjmDIoZWj2GiCXB24mGHXIa
GJ2K6sv9s/m75Xmd1FkzwJWrk9ba3PO6HioJKoeKvT+6WMci09in4Il2lY5VKlA/2X7q0Mx6MVHa
eQsqd0TrP6I5spsFovEowGB31yepudE7vb1QLI0ALEia56tsiQJEPKoVwIhRUfEEpoPI+QR72Wfj
r/tzn6/ixdThcRlzokIJ4CYOwhPHdUvVUVfwaxSEoLqLPaCfMjyp+I6CTZMAHGBK2S5ynY3cpSO6
efd/wsqHpugyj06xDjGIedP/cV51x0M7NrbZ1IaIn0gRmrOoDPEAYF5uPIRWh6KfBgWHmA/y93qo
OpJkIbXau9qkNHihZYGq74O6RvHZkn278fhZCYYUi3lwSZBw83tvMbOg40sIJEtQQuqVbN9qKnxp
NHUeJJTVfdeo8NblGJ5gCdtv6qnyX/xJ3eJ7rn1haKx0iGxg3DCClnNGQ1BT8wF/IVV9GjWJT0xI
5S5LJ/QKcYNF6VJT3CSB308W0364/3VXh+dcETwM9vPywasntRfEBA5XVWMDDUqVhnLcQYu2I2NA
LxF8PCDrFpWHAptYxXo13trmG9BYnklB8+tw8Q0aE2hHO1SD63dp8b3AsfAkvdbY9W3ZbhzZlQjJ
xcNehhNKVWRJavHV1m60qR+QSYmR0sBB+dwPgLyRuglRvdGa0/2lXdvNAI/o3NLJVEmerr9shClm
rFtsr7Jzhg8mA7gwHJvHqAi3kBxr0WgujszpEliv5U5uWoFxZAjWMZaFll+CzEZuCSM0jAfuz2kO
tYt4RI2CexvOKwzbJeXVSsau8HNuuLyU9iPmqMbBy5Ehyttmet8YiF4jt+Uc7g+6spBc3HM9ZkZW
aL/RCX9EIHROrd6PEdQz/aLHRAyvILeQs0lQVSP+tREWfiPilnOkxw7cCBbJzD+4/m4jwOM0EyOW
zaCPexW988zB8G/KhHWcyk6dDr0XNjm6y+n4HVEGA2155FYR/C1nOZqeCmm/a0SEHGiMq8Ub8NnN
eKInqvrHvkVKfkJr41srLAxmkW7jG2EbY07vFNVXvJ1R+Z19QKl9aB4iLcyfmbifoMysvZozyl6R
5DukRw5MB21RdsqCvEoso0WUD1XM9yLvH/weuUU8tKyHRMdK4dVfETocr01AsgYFk/kr//EVEfbr
6iRJdJ64rfPFbiz/KUeg4KvUumkjzV3ZMDDobRijgAmgjyyGqvsSnaWg1d1SpvZ7ZGLSx0YY2dkc
EDq8P6uVAzE3sqjKmCQnN9lsWwfwyVqGohE+PJJc267aTMFDlNCgg3epPWmYH23MbyWSkVzS52Ql
aaHpiy8nJ62yPCTJ3DQzs3ehFV6wsSAJq3qQ8U2zhTFcm+Ofwy0ORJbMT2rqGu6E35VzbmwfwTUx
YZa4c2quqo4OKU40eiEO9xd37TsikYlmAK9PSqSLHDNEOhW5QYq8/TiIrzHVmi+l8MuPSZxOL/eH
mu+ZxaGnw8ILQQdWBapnMcdaRfXEp0XnluMkDhQRMfNu5S9MdjDxGhRtn2MA86usaVDcH3hlcRnY
ArrJx1Qh5VwfCyNCR6vzatWNGwsdnl5TPoCa+pW3onszNOAqzVHNNtZ1Zf84FH6o+NJ3J8YtJtvb
BdLJFmN2XmVzUSBQ8pwCAox2tYZLUzba1vH+LFe+JDRxMQNG6LZQoL2eZY0smNNOCJj2aCF9VUVT
vxn1CAtfWnkb78u1BZ1J3HxNgjhlruuhlAR6WIrkA7KjjUAdtKl6u3lnNZlFH6TRtL1W2fZLX8AW
ev0coTZKiQYTmZQxr/ofAS4sKf1Ikki38jwshBpUUj+UiVIhr+ak1UYys7agbFYKinO2TCS4Hqyy
tCYOaa67WebZn2U+5hhLhJhGmHY4buSIa2fDmK9DEPqARZaImxj7vgYLGNW1HK+q8YFTu8cusQ3U
uniIUo6ZIwFNL+2AKkC7AZpfSVAdAD/kGlSHGX2RIBJbp6isdKwNjELpLqOV+GfLQ2t+X44+OLEm
0fS/Uk+aH9LOaH9lNfWp+991bfpUKmcUPZ1Jfsj1UuMLahl9XUrXjFNk2pPaiIaTnifG30lciYuB
6fghAPnn1iOPtI3B16ZPvQa008wovcEvSG1oh9zsJWJhQZYcRkv6JWKXWvk+doDS6rkXP2IYYLo8
V7sDVPgtvNfaRuN5iwLDrCrEZXo9+5iue6WgOgSiU2YI4TZiFxaOflaQ5/gXQQKG8IyeJz+4SdAD
NY4CC71yN+0D9BwDuz2leLxe0gKnk/vfdC0CMgSgJx7wZJaL46P5mYrMWSRd/Oqlv+8pn/zMeiDJ
O7xd+scOu+bXD4nUAueHGiO4ZLRprhfSN/ICrbBqIi713UsLZ/KAbyfmNfy/w9+Fh27Z/TneBkIb
XSvUJWadpFni53pABMYrE6HAyU1ULfoCXgOVK09Rd7HAzinFL3GHDPOwEX1/3x3XFylkY0kXZxZ7
oDSyOC2DJvCAjrsRBVBf5O7QDepjrxve3z2s8veJNwZPjV+jiD0WmXlu0qh/jnE8Po2dI/65vwC3
W5cskLSBnj50t5u+aofKKSIRCpU/zAA+CGjE3zPwgs9FVmaf7w91e0zJAmcwE1cqr6Jl+qBJesNR
FU1ui9r2YUg15xDgV3so0tr44HhtehB9WO24Xa1znQ7e4f7wt9t5TkKJEHRYyZWWsHMfprRJOQxV
DEQUM1QbYiTyIlANJGdaVT51nVNtfOiV3aXKGTlBGQwUur247WxY0h2GhaOrzrSMLjGrg2wV54BN
y/QdD6TyFGvWu/vTvI3EKDhTpbe5Zck0l6VjTMrUoS2RKKzqMPyYpNpL7dn5X0RC5az2AZqjPP5d
m2R4I1ys7SSCH1hhUNi8QReT9VNMO50gFlivon/UDJr/qCRg++Mm9jcu9lusvW2TuQCtwO+HnbQs
rNZNWyW9gcGFBBQKoLaPUJiPMRK0Ky9/w+bpdwkWs26k9cPFUv3xr5C86wNyq3ihNkn8rJWWf76/
8Gsfm6Yl1XpgWGQAi0ONu1iEmQGhJJwgG2AKagNGx7jJ33vYW2CuhNDwJXMMdN/uD7z2xUmlqNbA
lwNBrV3HsCjHzCsa+smti6J/wjBI+4Rba3Kxa5n+Mw6VOOYIHhzVWO839vfakSJ8gRDXeB9T4r4e
Wc3Rx/JKdJOp9zdvhlrNmauqfEYXq3moAt/biCBrW4xDzJkywOLS+boeLwWo21sh9pTQR9vjgCr1
ntQPo4jBzjcuhvlrLUI0sYrVpONOvFpWdPMUI97ZIROJ3KF5R4NCR3C+6T+++tNRr5nfVNSlyIcX
Z6ZEBHC062jEvTMdyj1+hdalzBDMUZW4OCK5SRWpDhvcRWF5KBv7ZmXDkqnB/iVH5mm1xAFTzi27
mmqVO/lTgXtWWV6MotfetFiTPVIub3eDOuSvj8KkE9ztM1iJvbP4hAYtfyMMs1lBtcbTVdex3MAX
+ig646Mdh9rp/gL/xgssvyNoXfIXZA8Mbt3rLSNRs9VizB1dGqXxHvHn+IBV5XicesN8V8g2/6ai
/OyOeKYcBoEr4qGqhHnCQzP+ELYFuvUoSup7p+RRtPHTVnYz7XaiLVV83NiXBUlSOfqYdTO6Zm5p
L7GjTBera8v3QN+y7z6ucAcxIqca91XwpeDV+CPC8kcgGqnnRxwvw8OEf8BTQyw6izjqN3bHSuWf
4gl9q/kVrFP9X8QzCOHFZMlucHsjr5HWKfo+cUNkdr7WQirW0VLwSX0wUcn40YP99/e5n4kntJlR
IthYqZU4wwlUBY07mrKAiK4/YhpRHA5y6v9Gh0sl7nqxf2xReH6cO+3TATUX+TBit3Y28UhG8NzJ
frTjWISHHK0yt7SU7BlcrH4KrSJ9iqseE742VoyNrb2S3xAFSaTQpJybBfO///m27UoLvpcY3MjL
B0r0kx4+amOePnJXOt+QdkdeN0ftnaXMxmInmtH7dH+hVk70TB6gWQDaXhKRr3+BgVgfjpGCwxUa
WPv52GU/4GvQfTQTm+ZN1yC8fcCtz379PQDjiiFn2iLAlcU9EDWl1tGxx6tPaQvsRitson8GlVSg
UGvAHzB6t1Lt8urJ0h9XdehWoNjk8tFreCrmWGEvXByHquKbr4zBOaLrWZ5svALCnV/jFvWA0834
6soi1UTCNpUTghjH7XqVASHq2CJlVIaquCjxwXFwapFxmcBi9pTpjGO9zLeCxRwXF3EMlNms5EqP
nrRncclD/9SgTMfo1+cmqneq18dYDLbFo9ON3yUYpGMk2pfBibvTgM7KngZw+/7+gt/GK8oTEOy4
50GdIId3PW9dRlMfUKl1QZppnykWGbDpDASc6gwt7/tjrUQfcC2CNHZGYdDcXRz5wOG9IyYOy6T1
df6YEqAyVyaB9VVvq7p6TqdxtI+OXo06vvCQHPe1hwY3njVpvkXnvs0FAINYvwld5LfoYl5PvA8l
0iaQMbBmJ6zs6lINThOWORun9zbKXQ8z//sf8aPpC7gltmxd4G22jzOp3T7WBc4GeHrUfztRpx/v
L/LagBxYKkfgBmiILfZUE5mtMaRxhxcdlEk7xzEIK1NIVDgg7jzgNhsZ8to6gpifPycFBdTsrieI
yaYKIKHuXNlV/nM+1dkHzRi2rvzbMEypArUMiXQTWaK6WEYwc06fpW2HlUBZHyFjxubOwYLmhU5V
9TIZjvdSxop8zgs/dc1O6C/3V3XlmDA22Q0JqjHjTa5nSWkj0PuI8YO0zly8t3Aab+r6eZzG8nB/
qNvMn6qXBPJBICJzWrIfELNutQkSjYutU4xFShEpn6NUsx58VcXam3Y8TiCZ5v3kZRBvVd1uRfvm
mhulIfSH6FfdtANKBasBX2uYaIi5xR5HEO/R6uv4MRONWSJ8hGLtb0vFLwFeyXtPL9pPTdn+SING
fqjDKTnERTAgMNhZT/SImr/uL87aPoCMC2R25pfCNr/+Dnkw6FgKpR2t7Lagoo3I0F+KmQenUSmk
xDfattC763okjCIp3iPqbmwkn2v7nTwAlVSCGM+kxS/w7Ez3Kodf0Bs4sO4CLwWwG9n1RvV37RjD
8QT6D98UPv0iPMVY63UaLnOuoojuY5mLGKdJTFjHkzNN5bGjbXy5v7SrE6NwZv7maNx27cNax0kg
4yBzMX8Wg+a9kSaPlPujrB0kBELQYCJowPBZhAvo3FmeB8TDLGnEoVE8yw3TDnOwXHk9foeiBah4
KiZozfF8v94rXhgQbQMLwYzOjk553zuuGYjg4PlOsZErrc0K4SBqJJSiGHSxKdpczZNQOq0LohSl
17ZtDlqgYWweBFsVmbWNYRHXZ5FFjQLUcgGbprILg/g+YnD2qIkmcjH+zjB7jszZ5aJ/NdCfrACs
14xTAXy/vCdpbGRFix+R60EiQus7rU7VUPquio3b8f7eWIl8/4+681iyG0nS9au09R410MJsehYA
jkjF1EmxgVEkobXG098PLE5XHiTuwa2Z1TXrRbMoPAMIeHi4/0IWKbLBWHBBoQg8fWEAoJSIflrn
NoaJ5Kw3WY6fCRHgka4+yr7FJUFQgWv2sbfxUa/cKFEmIuWBRZr7T0vB6kAG38QYqHVVIaifs3g0
QhdTTsOWQoB5x7KwpM/ITOOALeKhNjpBTzuVW6iazQbrmFKxm1vcyjjBjn4BGdE9/2hWNtiMX6XD
SVd31i05fTT5aBY1w7TeVXE6OExl8rnAHgi9cH0jwa5kgZNAi7xTe1zh+wA05QRuYHBREcGyRGm0
eqPb9/5WwxUUbiNlAzgoJhKnC2ox4O5bgW0sT5N4sLqu4uYrCbtKRUnQFDPxg4Ce4EbQtdMNLqXO
ZID7FJS7xQ6TGQu0So1RaRvpQe5MwogRsIJmqGP2mfxNKFIRHQuxUdyIm2aP1Yui3mdKUTwU5Ygi
NZmjjamiPP8q4tp54IsZPp5/02sPBhT9PHUjo6hLAZ4YO0JdLVBOiSRBf0owZd0pYSvs/NiitRIN
houZtr6RldeCzjhApqr0b94pcqKqj/+q4XWuyWY+RkH+JQHmtGuwJ73APAy/Vw/65/mFzjnx9PLD
ZIJTQCO9SKToxU7zonqCbSNQaVh+9lnPu08xApmHsGiya6HpvItQMpDKGqv8Kvbi1/PBV6Y1VMd8
juAfZx+UJbm2MHuvkfT5fIVSULtpXeUfwtHwLXvMR+0Q5k3ipJ7Y74dQKvpjlQAX6usMsCtD9C2G
00pOn+9gzGuAvM6YzNOPAZ/LxO8SiXee1skFKXb40Pvy18aoxkt9KOvD+cWv5Vm0ObB+mSs8IFCL
cDHOiUKJ98Q0ac1PnH7gLzdpoe20vsSXHQfT8MpHIu7DpBXWxnGytlSTvg8jbQZGVCmnsSdFjHIs
tRtXKkfrYAUiTtEaOie2ZVXprir7jcnJvJblLkMLmMNkPlpg/pzGi9MikKyWeJSmwy5J8TwW9Crf
x5rRbtwR1h4rZFravsDg+T+LeiPKpjFOMVN1Q0Puw11tavjQ0QzFvquuj1xUmldUn/EwBaYtfzz/
Slc+4JnHOIN6ASm+92mR/TxOfWK3maDvW6GZHciwD74x+a+lo2ZRcznopbk7H3blGwa8w9CT5DF3
EBZvM9DKhE+7ggHrh3p2jEWxx7JMoIcQesLwMBhKXx46WVAeR7Ds6CrU6taNZeWpgwahCazPQzlk
vE9fsI6ZnzkJXu0KZhPvrTF5NIoOe+tJbvdiYRUXiO8Hbs3hvfEVrewscBEzxJUsj0bQounthUZl
9U3SuEIUml/wplUPySgXDKmyLSlDeXWR0GQpAVAUhvZ0ushMnExvEvHd6QdD+1ZhYHzJZEo+VF3S
XUxNG7iBrweOIYXZS4slog4ZApjGJKp4IMWm1/k29IT+ohsGxc184Igk1gx1Z5Dn9aeyUAI8kzL9
tvemUEFwfeq+pLC5e57n1F+2SVg6pAnNtGlK4boX6eUxGMMtb43VVaKbODf/YLEucZmmGWBpW/cN
flRC/iQM/WWCKtsIxVSubGbro4Bv5TDd0HMtNy4/K2kJ9BJXH1IT0OXlRpZxNwwqo27cBruqz2TO
x1LJ/RrwK+gELZCfz383K1UWHbCZ2zHn+3eSI20ZmQF1ZOPqdcEtGr5iK9tptqWfsrZFARCxLnhs
qKUttqhR1l6XBULjimWLwUYWpyEGckU9XhYm7p7n17SWC4DUzqcYCp9MqU/3KK6vkZZ0Ezc7QR2f
K1Otsvup8aCUt32t3PT0o0Ysj5oOb0tu17s+xqLv/I+wQpgBd4GQApNLBMZpap7+DAJeC12nSPAr
Ja0cEPZHORa9iKL2rvUpA+9S+Ur1gkqImt4YwSjPluCdj2JII32PizF+lcK0/37+h1pJzdS4jIMo
3ME6LhNUUFtJmSi4GAO17K/TCPvqrtGafepn4y6sajmwUdPZEi5biQqfeEYvWdRWzKNOn0Qgxxbe
k0LpdkWtf7TgmOE5WHrqo1jI6mgzNLGu4qDN//5imRsDWaWBpXDmLo7byqw6cKvoYneRKdZODFvo
Os4Z4DgWTig7tKWBanBSbXy+a6ud5QCBPdMe5Eg6Xa0ihlKgexN+5ZlmfdRKeeAioXoRtIDKL/Zi
k7V7ffCHjbC/2o6L6gLUCTXUPGvFpnFxixEzqYpNWQCVH/Nt3ShSjSd9p1jJt5Ee+kNkVUpsJ9C8
j+2oZrotxUwUXK+PShmke4DRrIk0riuh+o0qI7QFNMwarMnsKRf81/P7cCUZ/Lo7zsNvXs2yEpK0
OOgLq0foqspkHIjVxArHO11BmSPFtrGtthLCWkDSOGNGLtak1sXJDIKtoKmOspZoFGD9KaOTqyop
wsu0QRDBOb+6lR3Ax0WfYt4CbPnFDmgHszYDjnvX8yLtY13pz3kxpTcmjsLuUHbFPiz9rQpg5dBA
545K71f3mw1/uutGBpVqXBilO+YC9jBRUhv4iYsJ+rN62X8srf5/0AaHkgyNfL4ozK2A04i4I6tT
06QVjaygj+FPRFNzDMyBIW4cWuilTZIQ3Bi+2qeX/VSqQmRnlSx/Pf+sV14sLG8EsplzzzX14lmH
TB+8tCpLV0oBGI9GpdiCb5DHAgzt9udjrT1j5HgYgqN/Qom32ERWQkOAz7l0g6jqHnwpGZ9jsUtt
QpuHbCqCjU7eyj6COolPBIpLlAFLFVpDpdUBBoUbYSKV98j94RQ6iFEwIG/ZRLdl4VHhmV23Rb5Z
qQhmxRqIhhTS6JAtTk8lkSJNrhmNhaBvdgGaEK5kcjk+/zRX3hzSkrSvmS0oyJku0nMoWqFhxUXt
JnGbQzFXx8sI13cnsOLy7z9IJl8MEaip5piLBU352KSd0jaulWllafsxwK44980HnsArnCJjD8PB
3/3t9VlYO0LTYr6I6tlifQCmxVw2UWL2smq660ZcbpEKFcACStFG7l/ZmEiEzEpZfx7ti1BmHCPn
XxaUcG0T/OzTtNpJkSheQwEyHrJc3iIDr8Vj2sD1bq4i6JyffvptklUVkteNWw6q0ew4WKPpyDO2
riip5MehbrWt/PaeEMbwAfIZxGPYUoxIF2uEGBkm3djRpJMT5A56A5GHfU8fPI3ssJPyyC1rUXmW
QmOKL6SOpu7eH8vm4HcihaZaip6CWFeuyd8qbTCqgy9q0avpadW4T9GwpB7oqyi9n/geZ8EIxbvz
68z/ETRFgx2cYOXgNyfzY5KbaepYXib7BzNhELhRNr775vkSOMFBEoEzp/u8yKpc3YZWCyuWCe7l
PuKIcgelEu2kUKdjpHXfeQ7P5zfq+5AQ8mlLzOpucFGWiijBBAIyznLNLaPa7K4AJXF9UxO86216
BNW0F2LKnMsWKM9WZfgu0zA9ZfbC1ZUThEHaInvXES534+hrbh2hMbHzZ6f70GMD/N1vcY5DIuU+
wKAdD4zTDVubHh4KJTY0KJv0oz0iJe70QqJcj4OZfjv/ON99HMSC8QIicSbzWktxFXQ6MqNFn92N
FM87mEphfKoq5a4VAm+Xpy3H4N+ON1eaYIC5L4q0ak/XJhtphaklz5CGUiq0dql71s8gCDvMtxO2
8KOlZOgenA/67no8Y3AZ7TN9BiH7rtOBUXUlYQ5FUNFHG12MancqotStqrB1R+A6jobX0K3sK1sO
MfOWOClziQwTZeajseFQDj5dbo7DcFuHke7WQSk8dz5AtWOEdIYj+8WmGeWvUm0ZjXeJnCmlFftz
8XBruU1E/OChnVjostp1E6jXJQblvU3VEd2LJiRH25N9met5KSNzrQWRcCvlmvmAmUz6Uy5TpA+I
mCouHJlpBnlmbXARRxVlr4V12I0YBxIyFV4wXLYRpClbbkTgkobX5JEtCgjxOby/6Iuex+Pn82/x
feeZgYeoA/ehbzZDyxZ3VDXQKNjwSHMLPxSvoQrIvW0NWprzY1ZRZfeD2Wo7rnbFVatVaGUao1ZF
tjCERoMviWKkx/M/0fvu0vwTzVR4ullcVZdDdbFWg4r2ZI5smBr2O15qXO9DxZ+EHSqMMgOPaeJO
ktUgE2z84ZNXlfsO8pA+9nnOFIl67VR4tVe2CAY+s3VEuXN3GkRV3IfQEGInrKPoLivFBM10RR8/
0+/WCrtBrT7e5ZicPI2ygQpWEqu4Y2DQ3FyEU2+F2AxoEuQeiPrfz6/5/Y5GuAMJdfirSLLQiT7d
0WNSwrgas8KF/ac7Yy4nxyptwDtM/dak631ugoHEOIerEKP8d5zVsoIX4qNI4spm1X4OOlWHwKVL
GPOg7WeLXAY38sTqDmPKxR1hLhUQZDldHJ50fjqjYF25ifodJzwY2aSKdxRGcDq7rHKF0hTtIJq0
3QSA45iNnucERh7+Cfj6jxOv+fqX9/z3vBirEL33xS//67Z4zR6b6vW1ufla/Of8V//9R0//4n/d
hN+rvM5/Nss/dfKX+Pd/x3e/Nl9PfrHLmrAZ79vXanx4xXC6+RXAf83nP/n/+pv/eP31rzyNxeu/
/vk9b7Nm/tf8MM/++fu3Ln78659UtjPYiSf7H2+D/P4TH76m/OWrr21YhfH6X3v9Wjf/+qdh/gG9
EJg/bTMkR/U5F/avv3+HVzgTwkDFM7mYcSZZXjXBv/6pyH8gdc4dgbJ67nPNyhk1OgPzb0l/0Huh
Ecupi+rPrM7y3z/e3Z8p9s/XwzP5/et/ZG16l0Por1nUr3Pzr1QszD2r+bKwnBB56CP2eT16Bz/p
b2p9akiKdecEXfIt7pKDL+uHTpXtEuPoMDSY1GU27g+XefwIgMi3fem+90eBni3kGE/0vvpyLh3R
1QvdjMI5sjUpO0xo2ch9Kl8NSS4DbZR3Sp19inV5b1n3TYfQTWBeG1J1iEvhaVLbZykmlZfJ3dSU
yJWYEf3u+BbA+7gL+sAx1dFRzAdZC34MupfZzHf4b/VzHGXfy1S58C0pcocgyq95rB90qb5u4C3Z
qVmVjN0in3Dl3leMqwh9Zhu7LtGNfD1Cm4pg1mg6QZLsrKakZ+7Xr0JVPGD4c/Aa0zaLGAxwEV71
ffOx86dbb9SPZfDDsEJHyCCHIiP8OHmz5sEnL/jZ1ulhysxPWGXKjjGEH0PptlS0Yqe23VeNqaQj
5s/wPn9oEYJqKPjdSyLqrE1mW3kdPUHFlG8qLUaHRhtvR58SrvaR7LSyQrXNsfkihZ14gUyDtBvl
/oWx3gcQ3/0lLdvikzGOA5LnUXegiVB96UjfnTygL9QA790ZYV4XNuLzmeP5Onas0NB3kVcFB9ko
VQn539q8m3qp/NDqJX9Qqp/Q0Kwv1UilvdKXV+2U56/ocRTPKeXRMwqz0VHKxeukTww35yax66rf
oJG/lWP+r5njJNs85Sn/+/8guUAsO5dXnrOwef3xj6uQq1Cevk0vv/7in5lF+mMW4uOOgcEYZTGT
1v/OLIL5BzMBVOaQeqUvB/iCa93v1KKLf6AdT007n4uM5ucG0+/Uolr8FufJXP5R8QLX/xuZ5ReX
66/EQjrDSHEWGsFtkCsCtrinR9SUerlKby519tFjelPYH5zj1f2V+9Nyj1ucB25T/GOnweAGMh39
5YY1L24RLG64b7VS4DD9GcuA+qQyzD1uXXVnI+NnCYcxTqwrzHLq3I0RwHuR0jLcm0KhXiSiZ4Qf
pt43f3pxLv0c6iy/FELdvxiT0dgPqRE+mX5f7IY6T6rHaZqGg5GVxZ0omPqVDkLoU9aX1SG3CoRS
tKbgpM21UfwSDk34BVcMI3SQgNY/Kk2Sea6p0pu1ZdwKO7eEZT3aZWh2ygGdJvWRjl9r3eKUysW7
mSIywmQMg+f6Sld0F5af6tI+jSPzk9zCDHDzRgZV0yY48+x1L7VeixzL8WPja36+8zxBVXbWKELr
q2IxgpaKTjNyrlLdZ7usKwuyYZkO2oVgqB151Qrq0Pag2Qwgs1LDcMKuTuNL0RASHl/rl26fKsMh
S3vTevaAKdWunpT+sbH0kRD4c3wO8im57UsqUXvsaW4dMxM2+ySbo+cWJhnDZmTd3aQaTXGnn/wk
dpI0GYxDqqjezpOrWdun943rKC9Bw9M0NBJn8DqODK1D28ixEnX80YBc8ri747uISnpuVHdBjxj9
xRiJDfgpFPEqOxSYE+e9pd/KcjGEuyHLoQ+OgoeWW5AM0l4uLaGzcefOPneKFqJ6bhU9IonTJO3r
elS+SU2qm/c0I8Zq30AOiBytrpudOjGb2qOA1OMJFAfFrTGpWfs05UPeOtSaWbmzMGCuL2hxiN9E
qR0PIvx2MBAjpAaHC4DRX3ELMD8Hqm/ETuT5PT4BEOyPKLEoz5OE1oGDs11z3wEtr6Dd6uGTBVJE
siGTZd97BEx/YFRSfsrHXrxRjSQ8ltiiXAG2SgW79TvDcHurM1M7EPXpwqKx8xRbdfpgDV3ZIjgS
Gq6Cs+kV3TlORVit8uNso7f3ShmfrGbMNY5AZIlecqkq76pcSXTbs/r6aEYdVWXto7BoQx7wvmpp
OHzPS6E2Hcusp0Ob56LHmKMCPRsNll7uZol1oPCp5DkmPotf0ymKj3okKC+l1FrcdGkivFaeVqtI
xxp6ZwdQgxCC642vPsfn5CiSl9/j1lAcKo71cicFhnFbWpmM93QsThGq1ZaU2y03Zn+XpUnvO63i
RV9NQYJiyL0x21f90N/oNEvuYr3N+n2vBQjeV4zSb8xas5jnj3Xb2BMkHO1Cz7XkRhjiUdxnfLbf
0CiJfTtOO6lw3uT0leLrtE1Dl3/uK3A/nOf9gJSWt+BUihtRbXTJTio3F8WjXm1xW1cjzMRW5M8Q
IFtiCus6Lqs2JkKJn+ZkHEU/2rhZbkVYJF7Acr2SFkRIQY6zBiDz/5MIEHe4wtEvADZwmtqlya/Z
Lppkt4YraOqxjKqNCL9QB3+dHvA4GXGg0wZMjQNx5pqfhoB6FZRK5LEPmlwdboK2EB+nOjU/hr4q
SFdiVRYZK/PxCIvN7CZTQ28nF0ZyI2k+3ivmDMzdl0ObfhxK6m2n9sVx+lRJ3ewYNmSVdPBw8Bqu
RUGkmSMlMbj281tpMRYnbUOsBvpO64gR5dzqPF1CwqQDWR0xc2g92Pg6iOK9piZ2YTyZ+rcIu+ac
ibD6Kfdu22zj8Z3eft+FXs6h60EAnzMSmqJ938v7tG3dlCtCGD9tLHJ+D2/f069FcmPB9g6fNhDf
p4s0KkwMKplIaf4SePtqpDt1I9NYlpTLJEJe1pm2zEAWN+3fq3sT01zEnKYko8DNHD0O7BgLHFF1
BO/ajPaCdqWXh8lDmcQNpa8ba51bYOfWunihYWcKbSIRN0s7p7IuquaDph8F1WlAGLRc1piAJPsg
39Ow8fQt6tTqO4WcN0O/gKIvp+0S3OYYs72MfVM9t310H/a90wcviRDszy90ThDv1vkm0vyTvGVP
DV0iDj2Rci9xiyCAZBTuC+HvyUL9+RoplGeFPUTFzKUtD2SVQQhliQUJeeIYEeceLRRpB3jvSyxt
CfusPb45rc9lNDf85UY1ywo6vQh1U5AzyhdGJNDBUqG8ZyC28eWvPb+3oRb7E03ExFd8QgUCQ+MY
HLedmPRxC32LFrOAVv9+hm9WtdiShobbY5cSKs+uavmLbN3pBazz66D4DuZDmb6IlNXeUe4+5vGD
NHywosP5vTJ/38u98matyzydDaVeNzMjts1/pOmlaF5LWIub8l0KkPt8qPmxnQu1mIuhm6nWlu/n
Tj0ZP+PgJaaAy+EtIPJONyDYd2qysbi1iCRxnAjhl8wQ7dMPIZjCghpjJIOrPyLhKi5swcttiFaK
eBMhDXx+fWvb5q9o5NPTaB7Y3EgupswxuOzQFDgCoLIN6/XvR5mVCuZeFZCBX8n1zcctRLoAj85j
c2bahVW3zzDzkQz9exIxvzfmmzDcrd/mEGYXSSiphBn78IojfE9pugsHjYbvlinGyluaQUDAFWaT
azQtTkMJYfJ7CxrUw7vEUy23F3GgrnzjLmoE0dWqIbCNrq4ezj/K00Lr1xoZCzESmgVi6BXOL/TN
o4ShowdpCqNBy0PhQWlTw0kNtIXOR5k32WLbz9M1alHSPmz0xSacSgX6j9LlSFq8QJwVw+txsmvv
i2mNdgI1Uao2jHN/daqXEZlSzqqrWIm90wgo8w6wNjN9JzQLWwHFmrSd3U5cVlvNsXrtaMnTLpRV
nB+FC6XlDkSZrzXhgeuxXfn9hzDrXS69OyzVn8Rcsk0zOaCstY+sGB1/C0+W2D3/kFb2ADJ46PnO
JA62wPyq3ryKKc56DCgRTRGMQwlMBMy17u3K9rOvlMBXN6ItKNW/3jwIBHD0tDhmcd/FO6lMpNfk
OZyR3lY+qqyl3csvunZvTCgD7fr2wJju/ApXEi15CA4N0Ce0VJY3Ey2n+5xMau5ATnFDv8GfZ5f7
HyrzulS3FDhXzkpmNHScQNXTHv916rx5mvhCJuVQsLysxnjBo16FahX9SJv782taeWvzuITe5jwa
R5Ty9K0ZXSaEcceahuagyYPt4f7SP8kxMLnmaJDp/3fh5h/nzbK4OU+4ic3h/Occ2JZkfYi628B7
zvrOTpuNdL62SVgdtERc6/A7WpJd0qIMh1rUcwcp4cS0K0yvI1QHavklNO1au5jym3wLZrD25uYZ
BN8AnwLSTqdL9GVo6EHSzybUbqMkTpa8ZuNTL26xPFd2I4Tsv+Is0rufWr1eSiQlzTx2Fm1uWxNU
WtVOggTm+be2UKj6M81yTiH6x/CQw3iRZkd/qCqVIT9A+7tBvcPHUVY6Ww6dtulszdobkptjRm16
TqQczG7jvFx9jZifQFujLQBMbLFJU92I9HQcfm3SRvwel18MbS93x8JyRC21p/aQDBvfxdrB8jbk
YqMGjTdktc5b1OvKmSbrMVWEjbNr9QW+WdUigwW6MvZaRwihDK5LrdoLPvzmKrzR4uQjBpZbHMB5
4y3PlDdLWupNyXpSF2bDUzTK/kcV3CKvYieBf2tVPX6O7aPgI0HR5XajfqrNrcpq7SpOgvn3O1zq
5Vm51YygcHPU/S9iPFpxj+iLB6H94fkvZnCdF4+SuauUp0LdIJSvb943kRcfSijIMvq2RK7KyBUq
3Z6a4FrTo9tKz59rFF7G/gFPxYMAKS6OHkflReqSreNq6+HPF9s3iS9m+J/3BQ8/Ln8k3n1b9m5j
OWl025UOVBaEwSXlY+1tpNvVXAR0BWT6TAFbFi6gncQhU4kaIBvbPBr1ndfvo2xjI6+dIbOm+O8o
S3HqOPLaHDsZMpFKhdRSq+wn6ShrXwCqVP3T+Vy0UosB4Z6n+2gQzCqxpw8yNMYMaRlSkWU+C1l8
0IuX0RIeK/irQq5fAya1Ey3YEHDZCLps5jCwloS+IWiXM8571ryriJZDoNmyeG3MemZb5tBzQl18
qzrNPTTaZ5IVKtGnq8RK1/Llivovle6LRrbl6mIENHH+Ua7sjpMgiw9DS/XUaxSCTMMdPXtEiwFo
UNFu1U1bi1ns/VAwpdwo5jjmtwBTY+brtllvLGYlm1J+AvGnizFLky/2RQarMsHnjE2ImVPyYuU7
k+ExLfuo2Ho5q8/tTaW7WI8lh0zEREIV3u3UvZb9o+E/as0GOHNtz8EQ5+VDJKAXu9gCZh3kULIo
lXL0a/L4wpKeg/yTOTCpab5Pyq4iZ/z9/UDpDm2BI54B6uIRjqWeMMMgIvQtG5M4R1D9a2nyXDmR
/nehlj0LsIWxVsZzKKF34iE+CvJHRZugf5h35xe1oKr8eVEwcGhDEg8qhr7slNe+7BUDWryIt1TJ
j8zz829mIQmferkuHmtD9rTdmCf+FeOP5DqZJuOa4WXaHMCMAZ1rDWS2zSFUm7suS6V2F04BI0pR
Sbv78z/oShYFygmtQkMpGMTU4ukX2gCUeTRwmcDliIaxXt9p+HAnjFmUPLD76vP5eGsfDAAXeFJM
hhluL75+X2+LrqiJFzSlHec7xfo8UEDq4p0Zbqk4rK4NaDrWUXTigdqdpjNBrfJWmdc2lZX0cZCD
cScbxQ0UJVhRU/FhljiDKWR8Ob/EtWs0yFFML2COwEJb3thQqChDmpqFo1W692Li8fEAR0R6nMJB
lhylS5rPva7ER1lNtZ+l1lpfkebrdrNYAiAQvWsvVHCnn7iw+KOtN6n5YEaxFh+EXO0xJ0GNLthV
nR5/1AIBcU1dqd1IqKSf/qTQ75AkX9osxVe6/ch4guAD9IsWypKD4hUQgfq4KZwi/4xBiGwl7qz9
KN/L8uAC66wxH682nuPK6zuJOSfEN8WLakyw28y6cASUXydEh9Px69xX1aDTNpAbm6TbKtpW6u+T
kIsdM4y9PxjqHLLaifk+Vw8pJtQKWBzjWEgNiuTM/W/oMzUlRt33hfVyfuusLxntLeBu5IxlmcFh
WyRd0haMjG6AMNbNg4k/lYITDLMHNsP5aGs1Ksv9d7hlgRGHZVwwqy+cSMRVTD7m1oexu2hLR0gT
px1ShhkvhXikM5nqP4ZK3Yq/vqv+ir84bHJ4Aqnps1x/uohATYYfCzj8ojOGz4FyHLRPhR9txFyp
Ck6WvMg/GEkzlJifsCzfB92rOH1Q25/nH+vKEXoSYnFQF7CVAOPyVIMAMYJYtkVprym5baXHdHKr
+c3uzkdcSap4vQI/wvIVTaSlA5TQS1Y/KVPhTNblaLpiZ9pW9S30DsbmO1sLxf1/VoebPZaXOxTV
CNUbAeA4g/Alnx2jYWrFOwWD+GHaGqSuVDxwGUFUUVdB3Vj2NOCGYbxcDwVqGUwxs2tq010Ufe/K
4/nHt3bTBxbKXYLcNvMnF589s2HdQxCkcNRWA+OSGWqbQNhEyKCvG6QQx1qEbjdYYnato3vQu2nU
wgEs/SHdaMGubU/UMOkr0zaaBc9Pc16H3KiZjRF7p8w+5H5+nWSK7aGydn7FK2/RgN0Av0mac82v
xPAmtYIUNxtpigsGqXYyebYoPzI4teJvSr9RX6x9DKjqIRbBxQnp+sXH0GXYP6lhWjhmaXvZS4GZ
llhfVgMTuAGV2eCCg+/82tamxPRK4VAgrANsdykZZwpVBRM25/gVf4rxgZLWlmYb5NTphngfW5/z
/MVXXqJN3+XVp/pXYGMxxxkQK0LLiMCq0DmAe6ZacCPrDk8COensst+H3iV69dp0DJHaVO8q41Po
f54QWy+2Lv5rB9mbZ7DMCEMzpl2r86MI6LxpbN5ekmw5dTXxK4Y8jlId5fTan7DgsX3B0QrHy4b/
Qablpgx0mlYyM5JFcjcUT/FVpeSfxqgt0m6DQLfFfKOcXPt0ua7wySAjSw2yJFPIRiOnHvBYp2Ma
0e8T+auXIl7LRq720XhZRZ2jG1vUoJUXfZIv5mP8zeeDjZEqdopYzNo99/X0PQ8/4eNxHGPmvbDi
z+/n1SyIugIfrI4Pz3LKBXbUr6KW5JRMdW57hqC6upR9yi3jk5AYWziolWh8rcgR4lYJHXFJshYR
0zFMLLMdWGMfzaLpjmjmVrtgKuL7zhuri/OLW8l3cCyBE8GxhNm57LEGfheaJWxYR4wm027LONt5
EhQYHKmCjZy3tjKGdZgLoIE1y4qevrQQzSf0j6rSkZTiAAMH1GV3Acvn2LT1Bhl35esDpoGPwCxC
AZ5sXvWb/dH2PUPHmlBm1BwRrDwERr2xK9YeHPqADD45HmHjLb4uLxDEUlcywIkN1+TOr38YgdAi
72a8nn9Da18YDhhYwnLs4+O+/MJK2kRFUfUleJ7MUcUWSyZxZyEYVojGQWyqD7FcXkpI7Uue+eN8
7PeHBxdT8KmzRiotieUYvrSU0QfLSTncKh+ExNxJ+WdreDDkF3lqU1trqXFQcjgfdLlPOHghisIS
oRqYBaoXT7bMY6ANpSHZuEBci80P04ov1Vzc5b26sSOX73COBOkOaVMmNu+1HgVVqgOR4aUtj8WT
Z1bRVWdM91lAlXh+SeuBmOtBKqQXvtR+BzWlp2EWyLba6m4aVo7S5y+h1X86H+b9kzOgeFlzpgK6
x+JOt/2AArI5wmCz0Z4BOkTrLcnMzwP2O0Ifb8RapmC2vIIdNLJf87cMNuo0VmjE5GA06+3WHC6y
aF9GuT0UkyPXV8GWqdy7imJmu0LIpgplEk+5NC/8zfcc61mtmgPV/JAqTqK/4FIFxBdSIePmr0b3
UPmXZnoNn2ZjK86EaP7pty1ZQtNaRJ9JnUXOqO5PQ/dqQbsiqxS7lLX2yZC6SIfbayWGk5utf5v1
1qA4+ZgYP+RESC79JpselL7Ld009lKqLXXSYH8Fph7c4q+iyE+tFFjhB7gUA87VW+FT0aXLotEJM
uRIJ2VUktcXzaMnsFq2NmidvDKXP3lRbXzymwaFdmylkFFnDzNaV9KQtbSFt/WwXKno/uqpfIFgc
UZhdR8XUXOQm4Hz4un33LSn6TN8bsFmf9cIcDAYjkr5LtNp80Nq0rx/8xgB65pfqNFymoicqV37R
i9+aogjvktirJ1tQcEpxel2YLsXCqFVbCa0Q/IX/CryX6/EgZq1l+4NVmLY/NrR5YNhKj32NvsNV
axayfmkNfvlYTn2VXwwF06+xEOof4eg3dyCq8otUDjIytp/s1CaVSkh7Y8A9vOjk6kBBpdwoag8z
C8prIULhM3MRdYqcI7lBBRMrx1wqvkWhAPFywoYQ3gAadcNtMZXzOB2m7E1ajd1Xz2zzK3wyFDco
S/HeUiD6SJVMl58e6bU5eZgxd6DhHSxaogjLbTG/la28S/ddh/Dpoz8kBuKzZVljrRHX+XBTCzV2
Yr5ed4LvSF496E6E3GN7QO+o1ew0NozRVZCrfSwyww+cOjTjzxbXxYh8d9TywdsHZqXcg+u3HvsM
CO5B8r19kgYGyVew2XaK8SLoknct4JLeINbY+tdFCPwCcatB3telMbgD0meXLV2r1BYrf0CToIiy
p56vZieUsY7jNA0m9bpFYR/XbTkwNDy6+uQwmbrwUsgTXvZW29a7To9alV2tV8Ed2G/DKeuoNPd6
pBeR3YR5dcMEeNrVghDFdqNU4YVceEH+0DajWOwHb7Taq5RHeWsFZnnRexbY3wxVpPEpZu8oh55/
TvftQPo/lJ3HjuRIFmV/aAhQiy1JV+EeWmXmhohURmkURqP6+jnes5jKzEYlelNAF6qD7k6a8dl7
957bVEjN6x5n38voFvVO22I7D6P000V183r0SDaOCKKz2xDUQotFFoH/vFejGZAKMU95efD6aa7t
uC3AZN3PlVAcUEFZW7tsyUbjuHr41p7RlJQfqgWxcHaWLDjVcpNVukRtjRu2ibwXv5JDcRkdYgVj
OEENpAJ/KL/021jCvHA1XPB0oj93cLHULMnIW9+5KoAC4yTJWtFpi8jhXVbRgDfMVnNK9T3upbtG
z7nbVHtvdbH4MZcZOYu4+d419Hw01nl4WGhf435wu5+2dfWZm429L0ojPJbDoD/C3px3nigUi2up
wym14BgNaVH0GlyrzqajWkPjVWWlbceSwIQgLoXOv7c6Cp+ybCqMxJjl9j44zlzHQVdvH1Fe2nTg
M1Pug3nybhTSN8HStfz9pLLxk+/k4ce69pgcA6JRD4Y/0gXXWGs9wys2hlJ9c1Ngzjc+ApU71kGq
wthpYaAxAha+oFy1F2HsKKbzOcnZ5KZDhfvx4m7reyu7/KMZaCZYsty+lYWfhQdoIgxuqHv7NXGb
3JwPi2Hjdxy6rHhdCyBmcaOM4eDBNhlShkHkxpi12fycxz5Mq86Zo6cJy5d/MKOu9s6mlot9nweF
snYUmwWGP28Yt4vnFiYuTkNACWy8JeqPxL9sJjQouTxiEJr7W5ADtX5rtDdnMsXA7fZFOhadmwLu
HIiKYIveZ2Vugg1d7OWFzy1TBqTzh1kuU/d5xOyS6MZl6yDhPvf341SuxhmysnSP1IedGQ9XO6Ls
rflgZ3gLD0FQtt99UrfWOCjt4abpB4YjejW2XQCyyo0nUxlPuRk0Ym9GsnjdssZ7lXphgFHK7ibq
LEIUWy1E2ofj+hZ2jr9dLFWYt8a6LfoFR3Zl41uV8mE0yvygkbt9nbUVFrGOCAfa+9XWObRb89B5
rcOxSOQiunM9CDLs2hGl/anPrHnYVe26RX5cbGs3P2PdKbeb2iyKdh+Mm+0+BKOrmk9jhjNy7xa2
Lh4hEJKH12gT6kDTWl9qnVsyDQuvdx9m5P+X3qqnR4ZPm3u0+tlGLjuDkhaTLe4IRvGfEPqRW7T5
3WonoZVNGRyW0eBl16+LLz78gft6R7NoxY9bw9nYl3qzxHGZ+9V+G6u2wyfjz8s5GCZxxOxJ73id
LLh4uKgYrUIye266KepYOWNRn4WnPZjAZhs91GIm2m+x16a7WZemFgkqKnon1ih0k2jiUXsVZ0aE
o1Ssfr0vVW0OrO9wq86Gt9UVA8g2e5oiVstxwuXrH3k3DEcP31xzN2BtPRSm8N4bYedNXOIZm/eZ
NY1H/KbNuzDm7dPGBhDshVvIvTLCFRGDUU6nvvYtVonv0VWp7NwCMjPoh3ErCCAA/rpYiTutwtpX
ahn6uF0j58kdN8kvu8yHDvzihxgLYC8ZvtVnp1Imjo7M2fmlne02HULrW6kqDkFDqmBslQvlSDx4
oNa9HCx5HGxWe8g3JimctAMHLMdkWZcq8udRxVabySe3dYNuV+nJfG5ySCUHgIA6j5U5RMGdx4Hi
yRDAcPZzt7mvW54/sU1jVc7NSffHPlt0+amqRDTfNUZdJgGEubu+M9zwUghl4vIb6kGfWxsTzN72
Szxeo3T41JsJPBgeUujjqiuNJFvL5WYyqxrGAaXVQmpi8wXwMCZmewpnLHlqruqddIquhlO3uDun
xxz/1TB6awc21/TxGdJ7d71aV5cGbIF3LEIHNrQ1lNZM5SkiA1ly1K847ixPgevIPjBi9QAdyM54
m0er4DU21FGI/Xorm/OwhJFMQnqq3TVrXpzKzORPDNPGrCkysZGFYmwPEwSdir12qKwjfKDCO4lN
V/JG4SRPw34e8x2JYJV4srKNhA4Mmhzfw43BDHJ0sacNuFFBdetLqKSank3PS6yiKG9C0RP5jLUu
nYVz7E0vv8vdrTpkc5TvxVj3SQYhei9Y/U3ca9PlDi/LEayFsyMEmEDTVvjhpbJqU/3sjSmI7YlM
rbkvvAM8bUPyrq3KEaqIYko6NXNf7bIJMOORpu54d43J/NygbqzYSHS3M7ZpPTeqW7Bxj5FbJ5hx
yTSbfeXWn2bsb3nctw1aEtWu1sUe1UDVW7jTxVzH1r6NKheQyKJhD5a8XCkMjEicZOVjt2+r2T8v
0+w/lNnWPCyMIMOPmTxB8UYLuUtttUUlrzQ/+JyJbNjnTrftahITKCYM87Ox0KNOOIirx8WxJdka
jfLPdmOFeMbCst1FERScpC/z0N6HmeEk+Uo6/Kmbrol+bdst8saF0fv1mvGVWI0tjc8co/TGgKVb
jedA5mGAZbCAgcJvv36MZVat3+1AZv1Xa2itYq8DMDsp/JCheQZkyBYy9h0z4iHKqbVw4aZtFVq0
E4no3cH3XHWspiVPFls5L3ptOCdAnFpvVjyeJ8MqyEoO3cwIL7wxpqQGQV7Ggdv3P6VL0lmIMTVe
yuq0VtVZc7CXq3TcnYz8nKCkbTBO1dpX+6DNxbGMyux+Kcz6pVP7kVKeBO4oLqKJBWAuztjcA9lW
E0sKlm5MHbld3RAi47hRbcHjbJe9E8846+/CvqTZxNz4TpsrZyi30T/rwqtfWXLhIeiq8Kyizt4b
oTJ+WoKVlbA1r6fZjLL5hpjk3jxvS+dQNa5SfIMirw/9tnXGq3Yqh5CSNsyIcy8taV1rVHNvbQVZ
iCvkuemtA3bGKSwqw5hsxHo3eIYqAb+oIR3GqrqoGoTMDlm4tLBytfYhG5ZsA9OyreKE8cctEks1
5qGZCSAkVniay5Phz4F9GspeyEtY+60Tezy0n4ohkEzz6qWbd+OmW3mp9Daf29x21hPbYg5yXmd1
Uiu4nkDV5vUbb4MS7jD5TEW85KZ9I/rruatQDVeVY7736yk4lmKck9bsfAwLpcjnp3BxA7yNvl0+
rGXdf+0DNd0SMeQdsqCK0qyN9BLDqMraizaK+ZM5jdMQB3KZtZ1K7Y9sm2JcAmjSddlfWkzQwc2Y
AV16GWWIxHzkfga73umqT+S/DVVCLTI94VpyHo0lU19CZZnLLl/87SxyczxPXu1+EJIrhkS4ZA3c
bvNsVizjccif/My0fV6TbsGEVRvr2ZjEOu9611zuKpK5jsqdhvl6NqmWWPS+x/R3Gr51stD3dNWl
OmEarb66wu3HeMrS0ZNRt99WK6tuvT7fPtM4GwKgMANTfacwOBKuqnwvR8ueGLbmjFgnLNZI1qcN
DM/I+2eMM2VHKSJ8kJOt3/MKUEF3ccp59k9lRB0/Ko+aIdJ1utYV/zOKJpg/07hfl7J+6qxF7Eyz
D3YatYeMZ2mGhD3k4kuJOfKlWztQjuS4L0k/1sVjOyjzbaC991VCu7736EXt6sVXsGqKNvsM6ynA
X2n159Auhrt8a7ns0okedkZO/l/kd8XPuq1navIlWg6Rm693/rRyLh/9gehyi3diKv1ivF9b1z5U
DIjUa+t6602u8iLdSHTc9iw5TyQ1c4Skmf1vPvL62wprNKwQYcpHStL2syb0SlF6KU6ym6IAcp1M
aLYJ0f2H7stJE0+/fSKE0Tv406IuVVEhq1GOlc6tW+756P2jAxXlhXTo50xSJnh0N+LSgdHIs1Fb
igi8fvvJRmPdEH4VufvMz+fTSv0u42qTEsgphpkDf829q3KngmUEwTrmJOt8I+ih2s1D355mUjXm
RHZqtuJy4CySMeT/HPaNcaSPSY/KQG7DrJ2YNSZSTrYtu8DNu47CrlVpz37wZhhVRDZlJT75OZSo
k62MHs9z70tSPrswjWoCkej4+tWjUYTLZ2MQzROabIGqSSznGq/9ZSbCl4eOEeBdG/rNcVqd6mnI
xmBnwgNgwFm396MqoqNfRVMRhxzeY8V5jzCv0Z+/aO016RjYyj+WC/cr5SHw9D7PzSrYdaYRHYgS
tCAULnyApOhl9tr7S3ggNtdI/SGzgDes1N+9XZ7zQm1Hgcf7NCyRzuI2csYU3b26aVZ3eSH3r3zM
EZ00MWHEmb8rGBYOceMZWzoxgX7W9UwCy6QWzHv+1BA6XazVEZEaHQuIkEmfaeXHrbbmvTXDho+D
tc2KmH89VWmT1zpxB3MNknmNSo7pquT7ytpaHg07xOCY9cMFEsyYhh30hwzM+sGb2dc8a+2cmPYt
/ycVNc1bjUerOlTsH2tsebXYOx0xbzM/RJgwWp4u0ooGRT7k4P0QCmUTb3r5RXsqGYuwfMqU5Uy3
3aYB9FE8v4ZrFTw3GloeZWugq29bGHXv62C4097YQrN+4Odg+SzdtBKLszDKG3VY88+tgb62+T7M
hmtvkDpgCc2Da7fBeizK0VwvUljeR1u4FpsxfdF0cDhY7K9ZYnNM/QohZ63MKI0swjaTfMiqfZ9P
vI7Gfvo2Zb7eRa7/4Fql6BPVcZIiSXeeLhqb3XNgmHaCetx9UNILf/grnam1sWcnGe18+xTJzP2U
KaTNNME4S0alJ88hq8uiXal0GEti44Y01zYshQ2//W4utuI5i7ZyPzhFAABNZlhO0TighKp5CHYD
OACSxoK89xKDjJKLN8HASEJI04/+sNZu3AFSofrlyYs5iC3Tc7YNcfdmXOAwlM3BtDrzpFqkaPuq
4qCmLibIyV3UGN/HVcMJGjiP/8i0b1g7g+jlRBLxvfeyYTvPQ9AClsDqnR9nSYBg4DbuwQxaN+11
W6wAQS0uPStnZWWb0/BoG511v9TcuKgy9Q7f7pyaOCKph6wxu3NbAsvjvndtMzGl2rzbrlAvbac/
gnCYbrfQXp/cKSou2+pu7LIWtqob75A/Vjx+xzUj/yAZXOpxlB2e/rQVMghuzLFZ2G3bvr2lJ79S
HrYcmsgOz08WtkPJ+an33zgbzjdzKAHOVfMyHQVAr+8dReUYE6vbAC7n0Yit2dRpSHeKKCLLHWmf
VNPbSB38tW597sPgc3TcVaOT12keoq6P4Vlt1q0MWxkdh6EsdJx3hEoTMCv723wO2X0p2YjpKrdV
vkaNhSi8oAV+j+QtauNBO2wcvTu2BMlH/RTcOU7d7sNpZEwNvqzqYcZ481dbz0VxAPmsT3Zeq+iQ
Uet/AA30D3k3VR8GTvwuDWbbusm2cjH3HB7IsS36CKeBeqxyOgc5CPvYw4uYnaJBu94+UkUtY0md
jJmEeui2q0YC7UXWRWkJavFTV0xuMigFw4Q4qOx94MgTJbYO5yVuuWVvPk3YgElRqZwnp4X1kU2l
e/IbPv/enI0mSwfC6hpEf7Za0yLPZoVuzaUx6Mz+cJuJNfxOQ/NHazePWV4VXqygQN2vXtFa+w2S
Sr0TQVY/O6OrD8VgFz+duiL4NlMZhWdoNHACgxZgSLyuUXNZy6r0WAq52OJeeZI5hd+uH6ILG4Ip
Wr28uRm4HBQlVXm2HIm4W+Nsd0721pn6oDeDOPBwVmTDuI1P9pJ29VjtagEJcl8a+VrtBqsBLzGa
xpS9LLUijCQoxDbt4YNkawzPIbsNRXSNEirgGh4qCYLUKEYb33Uj1uiYN/T373K0KUgPBm/pmSis
xTeL5viUVEZTXEpX9l6auWINjs66lgaiWNv/gFBjzXFH5eSnkaj1oWvlVj0Kqw9fOr8xp0TzZF90
oPkcQSdMxMtzZRjJ4NFkIQs07/zywY4CI0jp2Wta//xkMYfUfv5ocjXbSe/0/cdEm277PnLQqh8m
6t6TZA9cjhLeyxirzgYQJlq/IgZOWi8YO+zyiM7BUseodQj2GaXcuYaBPTDz1bMG6kvfvDetH0R9
5PtFWhCuI0829OAXp9OJ6eflpeZ33wPB9elAW+ae2qS4dacx2w61IYZH1MT6OEOC4RgFP/5+zMzi
gbJuvpOOmq5BJEt3FSkF/Ff+kn2Xq8b4ZZQAShNQGwJDhCy95WC2zeyeyd010txX2Zt0QjNtgDeH
F6hHUCnCkS78k7ZZ2EnBQ/zWbJKSUWwY2lEdiOZt0Gu17qpe1/lum4yZB0jQP421Icq3gtQFzhp0
8yUO1SzdfFddxJixMQdV3/LeDZkAtcsHF6uI5jbC/tnYjOG1hpvGZI031g+3gV1ZN2WYInzOx8Pk
h+GOiJWRczBSnubc0i58HtfNvYI0Kse+FChof9YjJ1fwjtra0jxTaj445rYW+wjlbQmEowunWIxR
fVxkBbqoXYL8JJvKNfhppvZQiar/3Hird5tpozuZ0Tg/o/svebsiyIyzH1HXGY+NoVCVRN+LIF4j
b7BSBp10DhZvEXXiS7M1GMdY5g9lzVGP2ojYkVjKrHTIfmjy9zLLu2FX6JqjGfEwm2CmHL3SFbyf
8volIzKgTUk+hW0/C9VxF1sAQOOiOWh05bnJ1/GoWj+AMqRWfV4ljZCLietZ7N1o7YebbpzH7qRL
Cdfc5VbfuWMvp53UU7nFUVZNdjzYmyHO8IOZEDZyGy9ultHg444X9M84UtT3pgQr1EkGQylIoivR
d84FDfqVqRVAoKE7mswMn1AfzPyiIU+eH5GMmoSs7i8M+qwyUdIeQI/CNyVxw1ooMOVmv6imlPdT
IKkEiaS4Tq44ve0XeqPVoQzqq1kITmYVz8WwljeWNQWfrMouzsZMAP09KTwYjqFWA96VuXUjonIu
0mZuezuumEd8raxeFvth2Or5veuYWcR9NOfFYegcXrZDEbS7ychmRnV0bR67edrOeVQu1aNkPMc3
C0dRP1hoDh+Lwh4lEBNyBpAdBsbrpjrzHlj11sdmQ9vIq/rG3BETZHKos32bQifyl9uGsPd3x7y2
woUx+hAWZe1feJayPXWUSbrPqOXNMlruVypOfiGEKt1wZNb12ipNLIRVO2MQq0YF28GGuD/CRBSl
/dJTilmYHy3cHxl8Ma4HNTFhcCR8pgR+iEwcRAlaPn8y3tps6Y9lwCs1bop6/cqNs26LQJXVl4qv
jQyssI1nhqI1w5WpyhFWG4HzPENzuDYdyXaqLEVDwCuHubzOnqYT3HNREX+IEOQglLe9lF6BW62e
l+V1XJ0i7VYBaZp29SNT9PKLHPuBwHLZDKegGbvqiN4GiNfi2TvQb/Qom4wcg51bq/JZWmsf4sqr
2i2lMYHn0aQcuK1HY66fxjYLRNKE9cbZeAqtdY+EAfNcPUCESGcp0KJUY+D/NGAW1Sfyn0eGNSTJ
FQmxIOpE5Ipqv3YMcdZXw5dW/qQyIIo8sgKT7LoSWhJ74TC/TlPZFGm2FPJVzUtEjaxCuuhM1w0j
lvh5W0AGkZE/jtnYMfoqKvXZEaJBBbPlRzdvEfi6oCHeCuW4YOuW6jn3OvpKbjZDxEdypem2adsk
uAJ78JDQjunMyzgLq7jDTp+bT3m+8oSXPFvB2eOVfWqa1SpuSqbMnElzfv14DW39Ae1vvLOquYfH
pSL/sbDZh5O5H5uHUATq2eHYj6PCmMj+yEa/exTCWvRlxpC4r8kE+OxTCKl4WjJ6jaVZOBxw1PrR
V2EXJFqoYkrEwMslsXlvL2djE4VOLFcsKm0XXTw4ona2U+1lffveb+V8Vxc+iXJSYCCVJgqE2LTU
+DJ6/vCy+gH0IdfvDJr9RXsTYsXI0y0yEAxHjkYwR6QzQpGmr2yaSZ1uLjT06kc+u0FOu2uN7rdq
1cN5kt7wYPkUJrbbb2/kQ+a3kO4Jy2TkTqJLPeFFHqB0xx6TA1zJg7GKA8lH6INWpw4HCcu0DJan
shyZfAbmYD+WUtvfXbOLyPMqnGlf1TD5PhfUgPQ+V3QRmC/G4KhYL6fBK/WFmVvwxep0eIZH4NFW
H8yewIU+qw7zYBYNB8HC2dtuaT5OrT0d7MLvaxbh6r5mqmaHnTQbUjD2Oj9qzsRMLRuFZ1G7HLIK
Ce50B/ow2nkMJ37yyrLgDnZDmGZeWX8oPQy3kOHyh3apcJjxWMkWD2CPO5DY1mCOJbxD/dTbvf2g
Cl3sSfpd7szItD9Zw2hd/MXydn3Hn+qZ3meJLJTX7IqeEWJtz91+Ve3KU+LKJp5m0592zmSU4Q2j
n+WdTpHcUzmbW9ys3XgenFzcBl4XvJkaausy2Pqum3V0LETFvLNmBs15xRI08BmMSWpSBv/fWUvZ
DvtP9FAOhFGYNS6oXvjOHvqPeU/uJiQgIqJCnB7Cedcmxb3Jo7kDSRcu8ZjldvMzE9R+l2IGVXcj
kIfnoJfYj48U6QAM87k0T/WcNc+lpeYvjiwEDk1/VlT1gnigh7zIOnUEwyZvytH1j0tEnUsk4tLy
RJtG87Sib2CcWfblD9POts+28piMmEzahiPtyvW138zRvM2ZAPJbuE2XnWZHA0wEoO38cFiGh8wk
szp1AN6OsTSq+kmIkK4DQhbraaaHSSVF1y1WlT3JfW4w9oyasbYTUTjha0MGrLfDBBT0O1UWMMqm
5ip/JzdVnrJIGHna6KAz9lQU3ZDUzAiPshZb/bIWiPEno5kvNnUdyZoVu9y+5ZV2FsrX1qHeGvng
hRQ5a2Y5IZ1XS5HRpcyMuuV64/aZoqi+p88Zii/T1tsslMG7DreYIqSimcStLhSsS1je4/Tmt5RZ
kVgVAIceK+7pmqRO1zmkkcYS7zlEGpuVBmyTpDAq345zRrobGWA7f+0O7BfVQ7YEVXFTibF6yrVk
LM+tOHtesL0ybRfqDr9GVtI/dMSR+ad46YyCdTXr8k5YPk1qhHoCRQl1erkPpMERlkM962LjB9OJ
QfWcLhvpm/G65MO3YarmJvHbcfrilR6bVtbnzYNqx2hJK+ZbdULjGw8nUwn5pLnqk7vK5gxhOLjj
COPf63EZHq2CMD5MuJKJxdSofZQRhZCRhzglm+6ia01fu/uyVW6wy22vOeqQfTghSsl8YnBG47fn
b7Wx8NzstPKymW5G39f3cz+Bp6v7wRH7wQsbZLB0FhrCHf2KfBpXtw9O6dq3izRy54y2rl1Ojl/Q
4gox7T4Yo6wY7kwsFSb9BWeNfrgXg+uxNmZ5KKlvzlaWbx/ZUM3PwwgHD7iLN1+GSG9qR4xyFmHC
pMDad0R4hLGFGelE5xrACZX3O8RQIgEzz2Hs4PbWh26zjWBD+pHtw9It1c4lJzukRFvdm7kqhui9
XszhIvGIVHHObXH2g9v0TTKMRtfHAYkqu9qsq/ty4gfaUyZYIb0lAAjMTENfPjKFyNdnlAT18Imy
Z1BIzfr86A159VMhizUOTeRM+QNHeeA7mnomdVTtN4k5ESAWDy5BJrvrGNeLez9c6NIjw3liG6hQ
LplAOLyVUOFhG+3XwNIL08K53fGLm5+R9oGzmDzef3bKSYaCnzf3zCF282hHMDOt2ZabqcyYDylm
uhFepp2zjAa0+ZECoKLRdylB5VyAvfZl0iCMe3U64b65WCXSivim7yEZ28NxcJdOMYBow5LTokVn
ik+85Oc1VMt7tFWFvy8ifzB37LgRQixehuI9Cofwu1g3uzrJuaWNhDoRRTMF/FKh5m+t2zUaKG0s
skc+jdItvxaLdD76cFIGYjAZfslRNpFv0HfwklxfhN9zxhcRWzzzF1qoc4AJDCQmW5cxMCbKy+a+
HFdItha6DBIUgrXbjsBvo0damMhAbBEWz1MzmNgqyfGdWYYlmQOrO3fTfeOSvZaDfftm8l794bR9
viZTZbPvtJF9fc7LcPlkd5b7vPaGVTNlL4rseC3PAqaFtJb29LP9FYOqtMoLWjQJaK8JLTMt7Gj8
NHCaPJdLXg2nFsRVkGo26hUeOsNkOLn2dacWE92DZhSRmXZuL6qEFAGv2m1bRu+7EoZ6c/Tifs1B
/EE2r/OMlwmv1vGmIKXCPzE7Xx7JT9bt4f+Myya1HHAcqKJyWjKN3elnqJUzxjkd6KdKy/Bg+bok
e0XMH3Y59vRgTfMv3oc/Vb04aBGmRsQvYTj73ardztakcr0SNKie1sK+bVi4UbD9RaH/X4S2zCLN
kEEoOfGu+5upxezKjNjukmm8nSem8VTAz4naO2a5nfvw7/rh/6J1jfA8EdLD9IXU1d+0ruizulo1
dHS3nBObmb1Ubfb475f4L78Z0YE4vQKH70MKx69yWs/pCB+quISDezN4kZj1o7+Irf9UQYcI5U0M
cgBAQ/d3x1OVt2hh8t5lKD2n8Plhbx5MZLJb7vxFHny1mfyqDQ7Na/oxTo0Ar/7vfBzZB06UFS1a
ki6LS9p6uBs5Ihz95VsT3hTRX+XIv/s1AYNBbSSTJgxRkZMH8+uvR8RfNaCzdWNVb8l0jdOwbuRw
KKLbsrgVYjcx7vX3/+sdu8qe0bDZJDOQsfnbHbMFQ80IbVzcTk92q4+THPeO3v37Rf4jF//1p7zG
toY+t+sa5/y7rXEJjBYhCTV0l0KK2JG3kC6pERuxFRc7zOpplkYJfceEqM1k3C3JnFoJP3pMqyQx
UsYPuyD10r8BJf9cEXwsizYA6u8AW+BvX74LazIvfD6WFd0v+m0M/2JUcew/HiEuwC9r21gfycj6
7Y4ataBLHUJd7nfX7z2lpHIldkIvKN7i//+9wY8nTEgT9DHp//vWaC0TkWYJvdTkb46n/0AHfrkb
V7G9C1MDtgbBPb/nLlpzV2dhY2EtXU8FQwmRMvEsVeI/q711lx2N5uzHmjvwmsfP3//2o/+WwwaW
9LfL/2bvmsxyarOSyxsEH6FYeMR/KU9f7ttkjKGGhzIuTtm+O35DyhLLGJz+Gv8kiTsp/2IQ+cOg
bbGu2agwpCBg99npf11wirZ7sAxAtlylk94yIcG8l56fDGtexDYWKYOcOGf6sNWbop9CS/pUlMFf
kCB/bDOYUwAx846xIcDY9m/GKattcANEGz1Px7tv8y7V5vi0lqQQzYb1YIM3YgL1Nyf+H7vo9aKh
afnYwnD+/m7i9OsIyW5uMVspo7uhf+9mikjlzo/KaC+rtHd69u+Y49La9gbksZAyltBJlFNdZL8d
lRC3nVie/n2b+G/3g091RUnAJGOY9pvrZFArw07g3XE2fm0792xSunulSwhtexv6OhFLGBtSv0Z2
fW9419GS89V2rb94X/7rDYlM+jwRr+U/THOBzZBXLEit+walrodxN4Ld0YuUBtmxonOHaOzbv3/z
P6qA6+34xyV/WxL2sKL7kFySQJHOo1FmYillRquH+dj+DUP8x67328WutrB/2G0WTyCMn7kY0byM
uhrm3wGn0H//Rtet89c9JqTA8wLPdnmZcTN/vQg62rXU0glic/V2zJoOHU59kqP/12oAYDNkygAe
IAEhZJ3/ehkRGONojORNCy98WKX5E/YmLbVGvcJ8ad/+/Tv98cOFRGSSQI0FC1MsjZ1fL2Z7w6S8
siJ6vP3suGfIw//7378iKK/uuOuO8Nvj30VISwkhC2natV9HWhrbHPzlK/yx7vkK/7zE9Sv+494b
pTGhZ+ESJpIqjqJxOQdJoFMQAP/zAwCah8KW6gmaJyXnr1fqGqc3RqJ1Y6MwDxYHEuFMbyz5vxS1
fy5WLkNkoQkMEptmcP3C//hC7SjsadwigL7W/yXtzJbjNpZu/USIwDzcAuhuziJFipJ4g9BEzPOM
pz8fuGP/7kbjNELetizbIdmJrMrKysphrdcmApDdUTO6cJgAaL8ZxRbo1fk5JViXGFSbx+KYkFso
1Qtd0FilT8oaqbYatted1+3iIX2KrWnXZdPGDXW2XQby4MGR8dP83VzcDWFokk6XZM9W85+dLj0k
Q/M5GwFPyPwNMLQzSdzLHCCUYrJfh3v8dB2FuRKcRbphB7XxxO/Mr/yuosodKaYbNOKGpS8nT2k9
A6vAmIN4qHkYAz2VJlZD1dLtir9rmdR/lrT3nlmrTKTCbuzS7lvW9bvLZ2vemRN/NEtUDUzEIuLR
lv6oLdM09gGAtXNA3qBH3bXaH2+M/9boTZknHIRACn6PedCFXqRyR9nKdBo5hoeh+K5VHnmvjXhh
ZaeQYbJXKi8FUV14CYrFhQmbCg8f4c4kUaZWN0bydWxfLy/YGbYje4QiVGEJ12UTur/TPeoaZTQl
GCdtuumkO+haIOs1yuE6GZToFsTid0/pG/rkyecWXXYVj4w0VlRId3LkDRvWeXbuzA8QAtwvXpdg
feG2+rpMrMGQNDuS1Z7mHHpazFRVXhS1S66nRibZp7ZbgBOcr3OjYYJxZuKgOx07XSx1STdkp5SM
hLque+u69+7tPf+0n3/s9/b++tq2+dv9fr/nn+xr+9DY14eD/fnAT//9Q2f85Kf92T7wy9f8/TO/
j9+7m3+dn5z5h8Mf7vyT49iu8/TkXvHj9gpZ7vwTfzn8mH/L/Fvnf3F/374+vd7+vi3cgn+7veXH
79v5P+E7bzdO67nFgTEBV5ZmfKCKLQeP1ZbUMWVVOnwgMo6rX7I47b34ztNfLpvc+S4rqjIDCDCV
S9vyEgXLH7Vyqhq6hnOsris6ZhG125TmriJ0Cuv9srA1pTikgGfACojcxd6C/N2HEgTidpwUjwyK
XzNfTZNxf9fJwtVlUedmBDACYP4gW+s6EcTCi8e+EnWTnxl2msRu7r3WkM2TIHQYf9hlzS86EC7L
O/d1oCOwWzP+M62dy3nqQIqVQokCw546tboVvTRxaVHIbwYh3UKDOXfkMxDDTItOvKIRwp46ibDW
fVWrY8YSOxPSbIoNUGmPqTuMOvB2VD/1G98Yu1vacF4NunA2/O3H0p26dXr55jADp67MN9ip/E4L
MnFIUtLidm6//edVrXyiacoed3zKodszh+qmzp9+z3yBsvOemWo79Le93dqvhSva779Nx98b7ngj
bJya2SctPw3UDYWUhwmKiLyIFSY6NMGCyYHdUGrqFKACKFsx1rkI8L0BcOA2MGT17MAM3RjTENYa
vFEtKtKMBZdb+MJnOSmeY8ci5mN0FF8VktnCWtlhu9BiXoFgP7ramLfXFQ22TjnS56JI2e9Y6ICD
z5JPSiuWfxsDzV8ALeicGyMI+kgnHH1BmkBsrHZ8gURJzoE34i7Xc6K88VtilBt7tuIUGEbWIDIh
H8tTfPGcYCJjpGzC0yhpAlcSbkTrPk2JtrbgRbbkLF4SldAxEw7POHcrTc7SvUcHUQixWJlsBAtr
FjJz3iuANVHOFxfno/RAmmwlul7KXHoqC/9XZGzZ+Yq3YbCZcAdQPWM29VML6YOYnuKEVALUwPBb
K52jyUNtB1q5cdilefVPTxQbcyRpYYsDEAJmkLNqrcqEY/g4YXjBn2YGSNdSMAXJCbc/QNYvdWFL
9IoLR7TG/UchgH9YKBm14B3QwohbkV5C/xOtFqp4VdaPvXwQaWRQw7u8uxGHQ8FMcPU5qO5orGqt
vRYDfvrjsnf/yDufL8M/37JYBjVqQpgLWQa+ZcwPfvOQi28elF6KdsfAN2Q44fCceLde1NGQstPj
/ThuJDZXzIrIUJfp6CW9eQbBKXW6kusVy1FUokR1DbLWjn61y4quHBKYGbgwATYjRbdMjLU05IM9
Qb2MWcN3Odf2zEr8YUh5V+p/C5rMpTwzgYKaSvpdJxdzasOl35dqAZy3TUH+axeOT0Wt3dJb+8uL
iy2nfX5eeCFAbUKxh1vBWNaVhF4uSyjwsGJFOJSl+UuJZVAdrO9/u3qI4UEsi9R8JOkjvD9ym2Bd
TsWoIcZourtgSOn2YfojH3fkHjayiWu38PzSp3wxY0z9B2XlSJalCnVZdAHJOdIJ5lNBhfXalxWh
/5o0RRntlYh69Y5KpPlVVZohorli4raCpKIfHSoe4TVD8fprAgiGce9VRf8HolJrumPMi9kjg0aI
1M1TjcdOM1G83dO5kLyPHmOkrg6p+qvMUPqjWCXWDSYzNLxH+u6lCCpGBgdFz8jvFllyUJUIzE0p
CKsvhj75L3XYRN8pHDfXUTa0f6CJbq6ZDxuiv75U5rLHP4HA4rwCXdb3DBJCrewLiZvGg+9Eudhf
TcBH7OpcHF4u7/yKg6DKLUszQhZwYlTJTq05z2jcbs3MsmmbtHWluIHf3iblB+oJHU2w/NFX9QLI
xmc1GhwzYDYJlquc0XyDqRdJjp4uf895WK9TcARIAABosiZLpDqrmqIkNATPljL1s6r6TCnP8K/1
VTQF38xJ2oh+z30TejPkQ1GLdxsmeaq9Hxe6ILeiQFNC6N1FtfHeT820YfJnh5i6zvxQMYEIM4h8
F4FCOTRZGylQmvIkcqX2ZmqwU3P8W8tZSFm4pRGIrKmLkNKNzBpRj2jBJoGJHOCmDV97fr99FDph
6EQpIsmFjWpFMoKqTKNoWv4MLUot5u8yhM22fIiia2OLWercIuasFthqmCf+9gMT7chfUHdX6KGE
bFwwpytF8Z7o5QFEsrtXibaU6W8JEwAaY0U4EJQ4yaeZs8UciQNAjv682oIsspbsoN1pSr+HQFGC
ReuypUtL25Nl6ok0C2B1xKxnL68mHiyx9WgS0SPQ8GUQfph8SR9VmHqLe1bXy+5gSIaLj8Zx2wzv
LGHDLpf7uPyAxVOzngR2UuYDVGBDnN70bUDJ6VxkCDcT4x09SLtK1naX1V5u51Lowt94zFnM7O6x
0wzBLoJdGDebBHsokYVh41ZbFWXOfNtcnrypFoe79qxWLi0JcmQBihX/UMi7pApduXM9b+Ppszzi
H1qRboKtiQsUIKtTqzFj0KL8So6dwfoE1FbafZ2aDQjudREKuYE5Vc479lREJKpdVsoTXoTp94/h
9ffE/3Z5c87yeP/R4x8hCycSVAEDe/oYO2JtiLWtemK9ExS//ZZ2VrLTzUi98uNJfM6GJNonRdHf
cWcb3W5giPw6Zn54I5e3fkggi/yv1ovMSxkwDRWqIlrLrgH9caAyMOVCv2EwWxg8WeF1SadUa7nM
YoQaHN5bHzALOA6g/7MiYMiTgqY6tSz7yk2sTkbKBxgUvRsJrNydwlSZeM80aU7XHnMJVuUYvTOU
v1Rt43o6B3ycfQS4h/+VvtgPYVRHjTFohmTEQ9A8TJRI5PAnd0fffxVNWu/3dbWh8bqd/SNyseLM
aZUdOFaxo3hvSfx5LO5T9f2yma0ezCOtFj42L8WJYQtETOGbWP0yw5vU/NRNh27zqtpSZv71I2+u
pvQCJjnrp0TjQ96+CZa4B1Zu4+pddaRH+iwuRCtWlJgWNKQ0jhUwF6weeiaReWfSCGBYG27b2rDI
hdvOrSzWtHn1humx723VetD1uyE7hIUbNze+tHVPbe3WwmOXgk6/vYA8gsTpm/dOh+TV9DP56V/n
19FnQGsO8QsG+VPbWNW1vaMTT5Yk0ixz4e5073SlTBidt2KnKKDZ/eFHu3kA/LIlbshYBhdMKUpp
3yEDJAxbZK5tHu6b/ppkl1N8pMlHruLICuVGG2BqQ0qaKC8MaO/axhW7PobxaePwrlmiAhwJT0Xm
4Xlzn65ZX8UquDAC/qK49at9Kn0Kx28tg8Ctdtt7h3+xeEfCFsdYSjR96CSE9V6/0/2nSB3dqvt5
Wch8dpb+91ijxQn28IDdNCAEsD1H7u5TfQ9ABdOFW6521RRIgZOg0FQgRhfmZjaZDygIV3ihUVT4
BWaQPQK9oEm7qpR3ZvCcKKIrMRoNBUNbuaPyKRh+VFvp+FV1//kKeZEjL7UAnL6Cr8iiu7T/MWg3
CiAZW2m4NSkUVOm6pJVIpq3p1EwsiztcjyF85q2jxi6wVJCXmOKG51hbUXohidwh0DiHDNZ55dfM
CybwvjMMYX2vBVpjog2U/o/U+NJAqNfSe6tLytyhdarL2EuRaM1SJFGInDYp545S0G+vwEIGmwv/
Hzd2PiXVzo/N9t40p2IngqyT3w+6AbWfYiZm+QcMOkkGWjP3LdmZooDJez+R/4h1wnhP5fmDvMu1
TCz3tB3lgK6YadPcdZ0yiIcE/EAik0oFGlBVMn+r/r22WdQE5uo3xAg8j08VTDJZEtqwYVJBAprH
26WSDSqV3f5tnm6OdGYeXWV+1hHpL+4VJmLowjBYyLLy2z2oW+9JoW3xjMw+4Wy3yM7DXYMkWDJO
lfFaNQBr2eTRk9e3oR/YfrZF1ba6XnRjzZ2DBpWeRaCsd0EL9lOYOEy6A+w5vFWAb+gD0ClDufXo
XlOH+QuAk+j0Ean8LtQRmXkFWCt2YmZDzPypSx4vu79VAXNdDnzxuY1ooYxpdZqQJCijQWAut9dR
8+vfCKCFiOEzfMGyigH61+CDFpQ49A/9thKR+ZVgq7/rLBk/mxZ9MDp/8tqlWe90mfJKBsoyYqRn
qL2DBOCHzIs2BVzJVbRXQB/pzb6bR50Zqvg32v0jeHFFdYVPNiQB+c8osx/UhRzVlzfS22vmdqzb
4nhKdQKgQ4Buvvxdkxl7GXaCqe3HLZr5tbAPsBeJdBWMADAgnq6hpwJxHE0MLFWG5DEP8WuoeLT3
X6suegRJWafKldxBquZeXsFV9Uh3U7Ah1XNGHZHqltp4HWLHTg8cCZzkODJAIFFeM+H3ZVHrZqLB
2jFzXoPDuzhNFJ/TTM9LwLgKxdG9OwNAG/1hhrlT/uTllaYBFPRidFeXxc7/16VLIp0/A1Kp1L2W
pQMwx0CW0tBwhjgGDtfKfpfDoTbjg9rvL4tavREphcjARANov3SxZQA00FjjyoXSeuhD2ZF6Bdjl
eHdZzNqekWH/PzGLiD2pGU9rdDz56CmdrfSMpxs5MxD+p6hNNlZvS9YibFJjxZSFDlld9t1MbrP4
Pike2uzbZY1WH8LcTDr9lCYJcmMhxmdwF0w8xPAY+dPWgEGILQDQQF7oKnAi1SMFGDcnH1lt5elW
PTBTPbh3Wv9pgz49d7naBUYpz4OCDc+7WqquPD9K/o2fOhIinwqJRCPDMhAS9vFr74kvBoXCy0u4
aubcVdQX5vhyOdEjjIbF9CU3ySi0f0o/vC6opwiqdWX2b2XVbVj6bGJnh+pI2kIhOEVBq87xioCA
EEiDvwS+ms0ElhkIX73OepC0r5f1W00V0ZMI0YdMUpia5ukaMi0JYo2ASPrin/oJfMQi/MLA/iuk
f0xow5KXMcSdAfDmKd8Ua3TlVnVBot8ZoJVc/pb1tf7nUxYHEOChMUlKrh1L651S4Og9ME/eag2Y
fhuiVhbaECHmJl1NeZCfT7WuQRFhhBzLod/dLWrQO9xAu9KN1PXNN7AILiu2JW2xrWFrAvaegisD
YIitT19K/9sAfIgV82SCgTy7uixuxbkYvB5QbIbsp0a1UK6otIkBY65vzTiQ92uF31rzGeCCjUtu
5W6lZQ0keJwmNDHiIj5Rhwr077RLnFj7llUven+lCTfAdEsJMw3gAbTFRr54bR0lcsVQJqMZ9+qp
YiZA2NbkcdMl0+NQOkE23Mo74GJ2XVNvdHWs2CIlXTLgtCBb9AYvdBNBsPTFgjunBithIK4AKTfG
RlLf9mLjUQe+9PKmrVxyCJxbnhWyHvQJn+o2+TAYxEziOhEND61g2g0ljZ5zdlnMmm0ciVl2k1W1
XGjNLAaSIjeq74va8YCIhf/gspy1qIRuUYuOPHFmv/n49aPsTWlpLfQVPRFyUckOU/9gkTSZXN4C
eAfWaR0+meGo/PJKHehPEJj3QaSDcq0G4EFsLO3aNUiZ3qK5ib3kUCw2UwBmOG3otOWJelfAoAw+
IsCrc+xuK8peEHFo1FOs8sflNVg11yOx8x15tARBm6RDF8jE74PwVOYcxEB/BST+IFjTI8iFoJvm
G0fybL6HN8OJqrOZHcnU4GyAxUVJnEL+MxS7AagB9dq37gzr2lA/Wc2XNt2XWgLGCKwSG2m0NX9w
vMwLpwr2hMTcNfqGw1sovsHFm0xg97U3muj4FvCnW0nWrQVe+NWp9sow1xGYU7FtE7BcvgC5YMs5
yJLpmxRs+NVVn2DScj7TZDPiu7gq276ZIDTEjBrRt4X6qjGUfWcyq+/bfb2Rrl7fSHIK9M7CwQxD
1ulGxj4I+0KIbooOUQvcHvWu78dw14DYYbeS90v1I1Dig16+oafvWQAPw+0NQBpIAFtc4kF6fdma
17SnEZT2YeZneFovHJTV02aiZYCFFR64zlpxq0aHqN6bQnygi/twWZg8b90iEpo5j/8rbZnRyyPF
bwqwrB0p+9RCpCGUVWm3zRPOC9Rp1e3TyM0q+b4MwNpk4tO41sOXIrrDSQOBQk9O9Mj4qytFGx+2
EtfyXXP9ee4vYq7xdFsEOvVJqbEKA3XRuCw+cTVsLPSai6YxElY58gtMkC6OsBV7QSU0s7eKIYly
RwCuKuDn+mvm9kowcQareb682msS5/YZk4QMVE3Lal1XUjEzM8buprCKPgGgRJ5MnOL7spMYlPMh
Jrgsb+2u4zVCsx8gQwwuLRaRxwf05aXAoxx+Sa+9nrDY4M9lGasX0LGQhfdVh6kW+wAhnWBZMGtF
zsypkmiK20TzLPZwmMikZJH1NBjQ4kzh740PWPb1zq74eB/nVT9yxTPupEw8TzBPt0cOLGP7RYcH
WQIwByrve9DwHOH7ZZmr1oljwgI5pKq1MJ1UFPw4qjCdpLcYO6zvek/biMHWbIXGEh79NKMxeLZw
gpInxRPjx+DMzDC0t+BRCfLB2iJdXXU2JL80mgIkxqUWipi5UpUzpYtT+NljrAg3ZVA+j2a489v2
IQAS51+sG111OrTACs/VhTgRDicA4vA2SlvWt7WeW3f6ZL5eFjL/T85c2pGQhT0UEU/0AEB3R9MG
wHWhHYtit5Q3go7VYIeBGijOecwxx7PYoIRgNotiHbtX06eql+AyK67DPrgSPOiVY/UKgJ/bXvtj
APB4WcH/j+i5JU7E+ABoP7V4ne5h4BwsHh4tpyz8LgkMtFTyvgs8Z2jTQ6q99flw8KWtmtrmYV9s
YE4tTEiAnXF8Id2r2cGYvvuAFY+HpvZ3bfUkiy+m8k4Z+7LGa+ft2McsthTsWMVMlQ+kwXwvKAdT
HzYscy3EUXAjnGYao3n5nC5p5Usg6NcjlgmBugIbU/cFOFlVuGrjyElAvrus0PzBSxslocegL9zD
DK4vog5t8jj7AacbThooueHmVJ06esuFcHdZ0NrKHQtahG51oWU+zTKJQ9/ocztlL0o2beiydt6o
SHKp6dzV1vJ5GqpeopgdEVTQfDOpAZSP2b952B+LmLU8cvGaCOlL+hHx9l9w7EaY2bwpgSCE8uIR
gKnLa7a6OUcKLYzcii2xDD02Z4xvGBhxBKOwexOY8a0gZ0vQwqwHIZLBnmflIu9GMr90yX1VfwZu
9rI6a/tDap+6FV2kJuNvp4s3wJc7QV7GmU3MHNi370VRXvV+9nRZzJql6cwvM3Mr89fyIeoFojap
Bq4BxGjwDjyQxX34kr5clrKWR/sY+tdpc5fnxtVTbcQGhrKW+RwnbIW3FvZBGeAcBrMdOH3sfgju
+vqn0psubEd7C+hAnyNlFvBGgCm/8SnzIV0eYpMBWWtujwSGaOGGlULvyQinhFdTA7p22AEPNVCP
VXPorHIwLywnD0vbKuDCjCagyvSNL5id0qUPWBwL3SqT1MjmfBc3XNbuY+M2Y1CCDgEf1Nk2B0e0
3rh71kz2WOfF8mvQS/mFT23eqoZ92Pysw0PeK+7U/NxYXHlDt8XZAGNsDA0J3UYNWOBsAD2lN1zd
qGAu9WdOIMs1mp8KtFB9n+0ieSbJ2IQxOjs6qsblDngGVy2jW8vGyQLQV0vNCSUiSG12xZ6xMThW
nOLWu5rzigeNidiD9Ox/vaz82SIvxM5rc+TuEphfoPqYH2X1zYT/UX7TD5B4xYb5fBR0TuwHOQyj
iLDVopy5rK6S3Owaqj5sZldlsJQGQXdfTnH/ztmqr0S1pelWj4vhp5mp7QPsOxBdiF3Mc3iI65se
wJnPwMSCmNmAU/GlCtX4sQSg/GdhCdNGpfn8nc63kq+j3XCG5TorEMD1wQisQcwjP7Wvlp3uFEAi
XfF6usn3eWeLL/VGFuLMny0ELjZBAzOWQBaBsGsxOc3sxu7vd/lYo4X7aFQfHGUTAZKyi0RaNUn9
48ci1b0sZ82ISXZ+jNESdi8TCkLZlW0IIjto62T52xgoeHLGXbXR6rKyXvh+wlGcPz3A1uKaAQ2v
jPoZNBPOAzeEfq4aNnzP/H9YmKvGBBUkHWDYKYxfnB6LPpDUfsb8cOSRVtqdnO26Fs4V+s8rSdmQ
tXIEyQnM3UEfKF/L/EMnqkBaetxmAVdm9lYNn5p8F8VbVr2q0pGYhQdnnKYcopHAdjxYz35iQwP2
2bhNPnmPodO8Z7D5gN60j2zBLTeSiOeZHyZZiD5ZSdr8QexbhKCqEjdeHKOh9Kw9qzfqTthFP9Wn
n9oDeTYIFq5Br2qvaBxxwmvFGa+iQ+9vOKAVkzn5hMURizUrlM1xXuTsu27eMzl62fLPnysLHRdH
jKFtkDktBGi/IChrPDu0O1sFCtIWg137U99KJp69IhbyFtsZhEnQRQEWGly397luZ653Nx3U1p5u
iFifhMP4tQX961V5aTYyEudx0UL04nAIQqIkqoyq1bfoGnAv0+2+qszK2tDCvWdO8zne/72DPNm9
xQ0d0PnYJeHsV7icRWHnQ7x0ef+27GPhUiJgnZt01ikDvlTvoqu82NBh/Zj/cwjmDT26acsiSMpp
RIdyJqRUCgcoVb2xG2l/WZNVOSYZP02SGQFdvti1jkRxlyInlZ4mjVKz+aNRHiyogy/LWfH1gKD9
I2dhgLoV16PFdDnv88exu6/7r0K7ZWlnYe9saUcyFpYW655cU29Jncn/DB+k3aS7jCKL3181071c
PYUZrBg/xn9xXZ6IXZjb/PSExWx2FipQZrXTgoxUwJK9tVVbS7g0uiAfG6tFPc981opPsJPbSuz+
b9u0MDvoOrxUbpBR+Z8n8yoHnE3dGgRe9wgzzAnxEvW4ZbKthYvPV+lqdUrLZ8VcK7yC76ZKMscQ
vwB6q4avVfJce5ntSTllnRfI6S+reZ6omk2F0Uy6D8ELOXsh5XWZ1l2O2bflXjGgWt1nkr+npOyl
FkjpMxHnHRxOG1LXdpCCKF3mWClD3YsdbLRAr8Y5PQait+tdFz8hzCANaIHB6H/SnOJe/Ay1ziYW
5XyZLMOTY7GLTY0EJWIVeGfrB2PfXQ3gddjV7eC038rn8tb428Y+lvZY2vw2PPJcBlzYYyUZvIPT
q0Jl1Ngxa/rbd5fXcv7mCzrpc+79SEplpWbQzFK06ht8tOp0b3aFHdf4yb2XfrssbDUkOdJpCYEn
gb4OlDzSats/DK7PlkWfjAdCIDgeD7x/5G8+IEHB52flBkD7yO0rp4u2goYtnRdRCcwVBQQCmM/0
6S2043swIp3g2dr9ka/rvcdASUGF7PZ2ax5w3WrpD2L2nFFSY2G1UyHFuSkSCiYwu1aV3YBmJ3y+
vMJrr6gZbeH/hCxstJ9obq5GdGv2natdtQ+ATfxI72as1u7QQzWxtZhrl8WxwIWZtpVkybWEQPkg
JXvvMLz4T/m3gZFVHUTcrfHY1TWkF51kJIlxOo9OzZW2edUq53gvzAie75roqt965qyLMMip8mKe
p8BPReR9BZsQxNMO9FM2jclD7Nt1t3GNrwQ+s99ijlKGBZsJ+FMhXRzDeBXGKfmjwc7MB5hVLxvC
SjwCk/tc9pVpkQWs9VRAYnR105tJ6tQ44Vh4HygvBffB1gWwslgnYhZ6NIEChbuFGMW/86O7Dkh+
b8Pbry7VkSazVz7yUJMMNZgfpxCny5Pb16As+y+X12pLifkLjiTAmlqRj0AJI+OVbr0HHUSIxcb8
7NrJ1GUmKMCxVYCo+0BCOJICz3TMZA1SIh+iypBcAIS/mQIr2AOpGeQNmjtzL+RfhvaLtzU0P1vt
ws+fSF8EV7GgdBFDdMSnXXSoLeNZ7OggMjJQjPVdVSfujDeRmfXh8tLOPu2S2IXPC5PIp2cSpScF
uqW7RLsfpO9K9aZsoU+e7yGJA0MFcQ8EQEA8F6c2rftSr0VITMMcPNq4LR9SkHUSMdhoZztfR/oV
6H2aUStoajuL8xuombNRZ5YuYz65vS+G574cnV65FiGoM6iMbJSJ1xSbgQRp0gPh8Ax+cihSnUFn
cBUS2ralL3HwWai/X96kDRHLVjat1TPLyxFRaO2hUr8pre5CUXlZyEq0auoW5QPQscDBlZcYY55k
NTyRGL2ZJDt9Nwsnfbfs4rZW7Abm7zfhXn8Gce7qstRz53EqdGH2o1AYfT8gtDSYEYxqt9/y5Csx
DSJA5MEkaOYB2O3Ue5RN4wchvE9OucteSM476T46ZNfWXXI9sxE72ZWSvRqHwnmCK+MuOlh3W2Pa
577+9AsWTjhVoTMTQ77A6CC/voZZraPvvu5eL6/lihhjbt1GTRCvcWWninK8mMJvQxRsv2jWrTLs
DfGl3WpFO0N8py4KsKtC+wxwQHRyLiIYEVibMk1SIlI7/Ry/SpA17iLJIa1jhzfhwXMTWwGV5r7b
+fv02dqMDldOw4n8hScpk0muLYXTBlLKXnKTvfpdehj3sp18Me9/G4cfvy8v68rFcKLwskOLBqEK
lGMEem+aZPews752t5IN99d9O+yld9obt4K2c7dMwcOiMYrWbSKd5QBmJEJtBcV2zANKeI4ey4fu
mcZt/U4vSJ9NB+tNcuio8BxFc8TPl9VdsyKoSkxFgq+CTO+8/EfXoCaMuhR7PlaUeIk9ld7nRGwf
+kmoryXYpzbO/5qix9LmrzmSFhtaNAkKA3JZWMa2WvwYsuRF9r+bkwxj8/tl1VYsB2RiqpZcEDPG
4yJSiaICws6SjbRy3xnEH8PY2nrxfFnIikcz5yMIAQZlWEDLTzUapKHJDaslLp27fuAxaownQkBz
wyrXxABhxZ360Ud9tk2hmQK/1/PEJtEfzszafx/KgwRJ+MtgK6PA5KhPFQmtUIBtmcaFCchC2Xhl
iBYgPvfyaq1tCShO9D/Oshh5OhWiGklY9CaFNsF86up90rq0rV0WsRIRUC+FeUVhgBHA5oW/GAOI
rMuuoVfH28fTt6CC/oHplsqFtpkZKYoL6dbx/ei4OA2rTG4cqiQMsc7+cqFWACKZFfjUThW6sCcb
krnRgenSexwUAzs3AjJpLGahOobZtS7kp9B6SGYm2KS+BBqmSLrWjtoLZPzDqe6v+15QX1Ov5jUS
il1xFRVKPLmdQkAlpnoTHNo+USS3I7i6q6u+vaPcWD2U0ui3t4URqo/6pHPzTOO0l5sxuNXlVHyT
x5yW/9Csr1sOYkgrDJOKtjqpUskAB+zvIDJb+nsq5sN+Us3xZyiMGvhKUPYFQh1/LRiYvlWteNhr
yHgqTF+/LbJMBiR1sLobFSrgbx39bAcZQOd5rqBvRlfyhewhD83OncQETruxErsfxN102Mq+lF+3
OvYG+DNQR/C4N9MtPVi992gJovIpGiyzc3pLgcx8yIL82tCC8bVoq4COlM7ybRj0aPbvY5jGQ2UK
wYLJi9H14Q/oYX8NhE+JnInf4nICJqqpQ8/xDK0EjkeIXKMY++qmA5/TIR0dZLcZNKewtwaKv1Os
ePwjl3KeAqMfpy9hKxekzzRR3Gd1Hb7XTZnALmZUGUkgw2hj0m2A4oAv3XzPJx/2HQDtop+SXyk7
hqdVGMlnrm01qMmqN7q3NdY6X8FL80M4IGnApOGIFj4oJFYNhJIeATmdHEjLbPiwD1MkHsKmcJjW
/BMJW3kGec0hMUQCXBoBPg5jIbNLyzLwG/ye8EyCKrv7ljsGXF736suL/9DdhjDCaA/xrnTbx/Rn
sDMJw+Bv32rrWv0Khq0l8EA+BkVP/Ynm+QakmBx2Jd7rvmK3tINcdicfiMdni3skYnFlKb035GaD
CMvba60t34/OT/LI0M49WtAtPpXX4V1lW9dbF/OWagt/DOqgkcMaTRcR/LVCwsxadn1ZtS0Ji8iu
GaUWNI3ZU3K+6vBhkJ8uC1gLpQgpiCtodP1owD7dnob3R541I7FjLgtvRmcY3zPoayunNDOqPtZU
J/sU5ky8UKp3k90EXii7tBenvyuQr7HfsL4twr7bmvBaU/34Ol2EBonvDb2vcp327ReBkFYPNorz
K2EVmv9zX88fcBTomFUT53I5UAvo5ddYzg6lVTuQGt5k8r+QdHylyqeSrDTDo0S0xdbDW6zpbtQW
bkVDoKBIG0dh6/JeLJqYt3nRC1ze9XglVTc1T23ZuWwxK/EhgwGgqs/jAdrZeDn433KHNyMajbN9
quX79KA/B1O6Uz3p8L+JWqzbkItpPArkvr0ipDvvGqbWvda4M4HsX8/XqIRWR1otFm6QDL+L54ZA
RuHcRg/dUXWT/FWFojiDlvKyXmuXAajb8GPMrGnSspGi9POurS2WsC+csAYAP3AU9QqCXRsa2D7a
Moo1Qz8WtzD0WorhYRUQN6ZU+zt3FN+9zu6S18tafTwzl27YBC2T+hKJFzh7Ts28s+AW7QtmMttd
uzOurOc/1JB/ceVU1JpCWzmIV/2tdVV86y33b6k5COmAlQSIH+zAeVx6EVLq7dBqiYbsQGhsMLZM
+kSkKd9dVnHteB1JWb47R6Bi9HDkRo2CzDYDRjE/6+3+soy13TqWsQhU04lJm3hEE63Q9EMPThkF
Qul+AkqHsrIXPf9v4hZnDHbtMqkTxCnKr8T4NXdOFtC2BdHXy3I+krVn1vHPDi07Q6MSxlFhfoWF
P6wXkVyjPd2RNOPyvDN2FLTAF3kw9+HPDbFnkzCzYYBPQRhEdxS4nadGWeFCKq+lcbnjBk015rs/
t/KzNJLGDd0g3zfjdmfD2vmeGyS1OVNA3/zCmViBFPT+PEGi5FnhFJNym7ftc9sX6U6qHjqKzIK1
0TU1q7FcXQv8MFSE5oYWrVM1iYR7xZi7wYVebQGAfNTiFozSMBOvC7P8ppvGVi19VSLVHl6JOlQ1
SzorvW3Uuoy5avIxgQRWkUIobSHdeJNjTwicUgWd/pAyerFRFViJC8C9YRIQOA6eFcvHI1ucxTrg
AE4WaNd5e2945eGyzayccuYPGLIEn5w63XJETEggdVRbCOnFOE532iQGrl7NNN2h8edfSCL3AWIk
2OQw/pzu2lRYOlUtPDN0125PFydJT7nccFrneFssFJlBGsNF0WKCdGGO+EY/SJWJLnR8/069D1z5
WnGz23GfuKY7OVBAwU7JA8jpczc7uD9uHHO3kZNfy1GefMTiEgph66pUcZy7+mgcJkn307r13Po+
BJPQujft8nf8506240+Fa36+vMprFnOs/7zfR4GeNJlBFVfor0GCPIiKrfRXlyV8LOHi+J1oNzv1
IxFKWZnQB6IdoXoMYcDbW7TXv//SbsxPlMpt/am5C9/Sp/wFRNCfegifkSPtvB+Xv2LlRJ58xMIH
GJMfoB0fUXHvRo+RuJeUqzS9y8fNF9fWki7eJX4iZpRREQWXxnfSJ/pgFz/TL3fdq/BuXqmfm3hn
bHi4VZEAS4MUolGtXxYDY9rdR3Mk+RVIgHG3llMEvy6v3wdu0NkuHolY7mIYiplADsTJE1f6VNph
emjgsTU+vUSG/Uu0g3f95WtlM8NQ7dJD6fYFQYDdcmnpD+1ttJUzWIkEZkBIkM4/wPKWVAJxHxmF
UjBPr0o3cg+6xW4033NtKze2ovbcikTMNKe2+XPhhbQkbcdwjuibKMznAZHuKuvAdbeNTNN917AC
8z4U0+DBt4I2d6s8LR/6Pkmew0kJb5JUTvODV0lCZJdlq+5k3Uue5xL0nRwNw//j7LqWJLeV5Rcx
gt68gmT7Hu92XxirmR16gg50X38TrRNSN5q3Gat1ZxWKoyJcoVCVlTkSVR+qDeeQj382fd9AAZcm
aEAx43hUkY2LjefMkRJgVxrV3CZNU2GGM0Vaonzlo7hcXIzPgqQFVD95A7XgBaEGFwY1Cu/IQxiy
P/ZF4OpNI237lhus2tFX1V5fGyPr13VX2e7tzSVeKohAeJczckA6WOtBBHHpISC8HNCwA12a3v1C
wfUxjSx07dGX21ZEF3CyggjcBr8iDJ5e+2d+KC0LLR5icIOXjfLZlgUAQuPLgLZx0tVo4lMae33b
4NywNGwaINqQ3cJj5nJYEyvGTlLS0LXoS1G2oP6yAGNZAr1eZXi4vvKpVA06J7QXi33pmTrUOZWy
yN1/4C1BQgLFtc9313cfF0AgVzVXWALDJiirLLQYo51Z2CYR0u4BGm0igHNqD9pv6/WhQf0Msmy3
J+40M+f7UTTE/d3ZUvUaeNzHOIjclOQn4ewa4tmJa/oa/knDIPnvHD/3Hx/e0fGP9yuyHfjA1w+f
OjkAyOwZfukb/id50An0KklG3tf+s7t5/PraLz2wRGckfq5wiap2lIY1HAA6/zpABlgRrwulpL4a
pk+W0SsLUL7rjcyXAa9JNGmgQKQJF8ygGKrSK5idhA07uy5WcmXt7L46DkO7gt7GwrJfb2MEkihE
g1sBTHbgbbxcjJKpRRGzCA0GA9s1lVyQdOz3pSotXGKiE/p7Fv8dluAFskCyWrvCsCI7IFrwwZA3
SRuIhbBho0F61jQyBZmuP63pwLUDc8p9LC8d4fq8HN4EzKtmD1XqhnRyTei0GaB/srWFNNfVJMIK
4lgsGBgkLPCUXFpRARCs+xZCAWjPN2qkuEF9Ly1xFYlhAIaCsBw4MwVCTeh4ERxOBd4LWSt6VO4Z
A+eTROAKF6K5mXFgCIiWubcGA6bgAtgUMi2rMY4p6N6iSF410GaVM+vP9xw4GiFK5BiWBUcjjEQP
jKZSuOxHYqfE0GqPyYc0+7jtZvjGFbzMhRHheZ+X9ThmUFRyB/DUuUpYbhme3Dp6ICfoE2XBdzTU
z7dNXnWYYJOjgIzGWrhRkBqI6a0O9cN0ZEMMpbD4ESQxKx01saGWPxUlfBzSzssL+V0BvroKKxRK
0wXPeuU6eH0UVVLsEnQWXG1Dxpws6yKQZPUAbJG2tz6dwjJ+VRqAFwp0xb2sKsbX22Oe2TI4WDLA
VCjR871/ufUHPLrbxKSxWyd4v5kGTTeQwAFlRI9DfdvUKcl0saQYH7BNsGbjuX9Fnxwl6FvqGiVG
UWw1IRaGRqJfTG9B1m2a9I1lg5eEh86S9lHGpxqogZdxWJt5sipTeSuxuzr4bVlbo98ufNjM0VSw
4iA8Rn0LHylMwlSPUCLQzRjlafRdQ5QygQSLUzQojoSKmR/Tkcama5p4jLmxhATChlLVeIgyVfLl
uGbBJo/tMNrVuBlGsGMFmmeklfrYh8PQAcc9lnjRSIO0t+W4wAMqzUDIQwFWCqHlXmkfzAJh5gqC
8gnzbg/tekvDtXEJPJTFAd3Hqb1c39oI5HQs0tRN6k2Cqq4SuZO5lQu3m1aWWngVK4lT+4s6BTP7
CnZ1iHeB94dznF/anaqoCKD5AseNI4TA1aNgrQktxb89vhPiSthT/G4ASIKz9wMkcWnHbAbHyOsC
UkQZFquM0D3+6Niveu2nk1+ji7yN/SrYaeG6o2/AEg/2c43mWJSJwcVEfVuHnsg9VMhuf9bMhkKv
hAx1cRwqzv0kfFXaVUbcl+BqxgNDd4iy2Lp91Y3Bb8ZzE/wTzqIwNkBuRm1govyEcrReAAxJut34
0f81/FhSa5xxTGieRAoGZMAAP9iCL3amaqgyCls2y8nI0JV/36o6QeqnWVKRnts3yI6h5ZS/OcCF
dzmsEKzkYezgwp/CctMGkxemxtamS3zxV0Eh/vOImUA2jO3Ju6UvzWSB2g2SXKP7G9qah6qyJ6/s
QfUiT528UeLQXLiZZ+1BDxW3JjIdV5c/kjid0phVAs2ObKe2P8JYXYWIDfUFyOrM9Gm4PuBeHR0X
iRgvxVnaqWEMztpyrO5wY322SDKGkv1ye3/PDYcrX+P1BHAnOrUvp48npSKEziBTSX4qxlfXrUzt
q4wWQoB5K+hqRxqQM0QIZxtJDSVisZq4obxtp68Jmy8cHuLu6/Zg5uYMrgqd80gzYtYEM0nWIrgN
nNhNEEmvpdjId3mlxzFx4oQuNJXO+StQ0UNGmm/u6zswGY2KWjFoaNSol9+G3HI6UkSJ8jiMckHJ
KFUF+lklVf6rKXprhQI3e0Vf5gSFBjD3PtRDVubw3XgprzkMqiLQTgq+mqAeXqYozD4tqzE2ll1w
NExnWz/0hC4xqszNF3gyZIQqMkBpYhsRMiXoDZeDGG1uoxdEIWRh6MYJHO/2ssyt/rkZ4QYp1CAF
0QHMZCh2jMMmbIGcT1NvCt7+gyEdqGsA4OCvRXCao1dqOemI91luAbNUDLr+js6a6gmKb9rnZEYI
DG5bnJlBECIilwL/g/YA8b1Ryrky2mWMJKSZbiVnQCtWsgraeH3bzFUIjReHiesHnhvDu+Ly0Wo1
0NsWbS2Bjgptg8wjaj670WEOMSAPWFatx9j3f7EJVXogEvEcFe/9NqiDMbRg04mhdN1h225L5bGm
eDTmD+lSp8PMxQRUHH+LoFCAlKN4dLHZTaqB/BiJs72MIDHvAG1l33Fbkc5aIpqeWzZkVhCdA4PN
qZ4uvV4V2H2ucvb2cLJ3sgHhSNvw1WbBRczseyi9KsjgANmC15UwJmb0qeRIqGbK1ETFYdglORiL
8qghRb9wW8xMH/Y7nr3gO4aPFYPDxkk0OJQhcSHM2fmF3ElHOJG/hqJpSZLKhd9DgHYhPzIzPB0E
LEiLoc4OEhZhEqXAlirUxBM3Bx99UvUu+PfIaOeboM8XchZLpoSwxZ4grFql4BFM6VuJfHeDRKJJ
P/64MQqxysWQhGgvluXW0ArOVwjhj7BpfKuNN2zS/9xr4JGCn1DDRN+5GLPIsVzrtRLwmQMrLuqx
AS2Bda5Xt08wDxyFiFoH3g06OqCXwrUohEZaV9MkYQ10nZL33qzxwH++bWDmGKHUC7YBHFwuZyJs
8DIo08ikADaaEchp2nxFtYQkwR+LefKXD3wf0iCQQLDE0yobDfjfzRD5loweoMYLIXN5x4ovo0kJ
Mvh/vjgXp5bvxbNwPNYlSAOZHKVbOy9ZjeIHKQGR9aBwWP9hHZknkiDSjLc6BoU5FOYv7oB41TmZ
klFJW3u07qEpsfBUn9kDFyaE0YyQhgrLACbqcnCeprBOkFYMw6fbG2HmfF5YEXZaNKKVcXJgxe4l
MsH36JA/fdKAVr5tZ8bNwQ7g+sAXAM0p9ov1tSVPxVgCwFHpz11nQSAq2ADC61djetQkdAzdtjd3
757Zs+TLvTDaWgQQICCzTonie1NH1KVdaJFQrX4Egb0K43Adgbz7P1hFPZ4nnvGwEd+cfRYaTRhX
wNjTbAdR2TL7rSqobuoPuaaAx2fB3NwDFMHLv/b4Hjrb8WpfWI2EFgg37FQgr0eQOxsg8gNr9fjc
G/c58sTGCB09//Ywr3RDT9v/zK6w/XWlDGU5gl0lmNZatNKrx1F7QQGsxWihO0+bEZS8xYo1W3Mp
3TC7k85sC+cC6OqchTlso6qEnWMa4DwAN0cWHhUDqHAj//PE9MUcCydEHxxc/FylRlEPoZKTqolW
Zr9UFJ89h2ej4vv5bCWnMglZzXfO6Dj+YLQ/+4aB6xfEbGU8LUT11wUx7r2QYZU5pumawDBrs7Br
dKRyWwMcWRGrSVkBvcVzfXHwAlYYRvTxUNSA3clb2VhHya/ANN0u/Ojogv+Z2UoIHiFHD1JqFKuv
2jlkm7IkC3qD9LWjPRWTIvPqibEfjKl2Swe4KwY1NzcNIJJnFTlYhlgAyh+W9H6jxfZ/WWzbAVMZ
Z3LDA/FyGTpVaS2wFSBHFTe/cyiV4hYOSWaHC1Hf7HKf2RE2sWZXqEA4WAFJVbx+Ul2pVREB/oz/
U8kDJwHJCORYTGh4X44orBDplQOQc7Y0OkSjTkVyhy54Wz4tQryCtxRAANCtw1tKTNojyzOg1QRw
awYeEDssD0YWHFi7REQ8N2t40gC4pQJzflWFt8pOiiAFjt2QmMWLCUDQFlp97BABRfdm5On7gpvj
cfDVsJBsU7AV0GkkJsKgzYgSSAygSoamrK7dIg1Cux8mHnPjjkHdsLKOWe81Sx34PHNzZfbUa6Tw
xl2R+I32hdmxEEgS7IaD3Zb6GiREMpGp0TzY7S7K3gZG0cNLfy2M99q1ApGnIEkNqgSepxZcXeVM
YxtrzCBh4yAlPbXWQYqGD6nRQBmPTDvJmf0uJd303vbow2mTESS7afwUatrPXgnfNLtO7yRznNZp
J4PAKEQd4fYnXgdF+D4eeqG+piPdLHxhJsmNhBY3lK/B+FW+90vCU9dhw+V/X3DDRd5Eeg5aPHQe
rVPpzVJfhuwxy9cGxHZC9sen5tKYkMHTk0KfSqTDCMSKZPRIZFq4QufbEniOP7EutxM2MLwZchyg
74EADf792dWiNm2HghdyxejlJ7r1ZqQ/Ne1VKgZSGYdUfa36fdOt5OCopovQi5n14jle4CDx1uTp
0EvbhdXRrNK4lqHyQ0k93oJadb6lf1uGGzEQIfQgFe99p38NUnDBAMu3VFc+wSCF4eMTADNBdR7F
NXHLSCY17aHDprbG0lcgmhxUpIp3re5HauyW0j2LUiiB4hibEPVW3IJCVMafgIMF/YX+oILCLNpU
iMDHgKRqD5zTurNeCjRH1J4mR66MblfouK56W4cAW0Bo8qzXm7GIyWDXpGh+6UXopdKxLX/m+u+m
fnbse91ZJ6O8DoF8QYIxy5+ZtSuKpUfeTHiIu/Vs6MJujmMrmIoMQwehhxeZGRnwBAtHEun3A/M0
NJKMyZPBljpNZw7RhVlh0YHbAnleD7PduGJQSgc2RX9GDg6bLTwgxbbwULp2lxej1IRQf+r71G5C
mKPAZbfg4ZKzXToMpO1cVYmIOX7J9hI31fWFd2lTyKDEZduZUtEZ6Lkw3bCc0JGXo7NzsQtv5uxi
Kk/0QnhTAMpyeX6CcQzMlMHOOA1u5uTQpn0ust+OsVPYo2VJJHW8KfXK8R1a0J6prFTtC2kL0oOy
WM17AsE3UmrHHgKHckokaUmV6Qq7qkBP5vwDhRdIkIe6QRVMvhFi8u1dMmHP6znM4cxbgKb8zkYF
HGmqb4UP0H+HUHWKBt1WLrxicNwRxOOy88i0hsjVvQ2izNq6Uxtz6WabXa+zKFPwgchDyuPYYB7D
SfUky3XS1zjaVgBqAY+UOKGnW082SrDIpDvVO+qxbPjSqe3fvr2WvkI4j2oVDFYa4CvQRE704Ktq
FFKwfOFamQnvsSbgCweungPedHGw0BorC2UwSFY95uoqqreanpEozonleMz5sOgPGROOlzF+/zIG
6svOj74GfuTl9nhPvvXK9559iTBgisSwpjX4kgbNf0m1YQ1ovdNqb6s7J0DQW3sKEKqSei83T2i+
Dae7YXzVpcALkw1DATJJgABluxr168b2c6N1EygHDDqaMbIPC1BoiDOvb3/zTLWezx5YyBHJgmLk
9GA5uy6lNOstpx8NEjUfgbpGS6OkRaRu9PUA3EDQTW4LPIEFKaN2wZHNbg9OVgamAQhpizdVaHcm
7eLJAHUglKxZ21Avl7ovvUXN/PYgrwNpPsZ/LQnrEtpBoGs1LKHih4cBOMuiVYv2MZMtMaovWRLu
AjXHogUpLIWQUw9wVU4FyhDZg77U+XRC2V3vtX/GJF4DelHZ1gjOfAJyGM/W0R+Ov2a7kk1eHj8y
KfFV+KZQcSfpTpHXqrYLY3S7Iwx5y5wPrXyz7An/8LMfj0i7Q/3rvnBAHlX5VH1DqDk6j7fX4Kqn
6eQ6eQYRmjRI9Z6O8dlGM7UsQKUQH2xKwd0QtZ5VW48h5wZsB22VqvpqkCdkciwvd5yfafBZ1xKw
uUG8npzOo+0SNeH8zj/7IMFvTJFeDYDQGqQwpxUdS1eRWxI5hyaCDp4EDZZ438gPfWsSK/ZuT8bM
1geEBMwoPAtwjSIHClzq4xyOomgj5KukY9BlfpuVC4WPuSHCDmSGoBgKQI6IMgLLgWlYFjzwYEA9
XgrB05CMUenlYwvMbNBIK/x/g3VwUtiscaWhhxTF4c7O/suAOeAJORi4abHCFFRa4xSoRJO4TbaZ
1a/iqfBpuwSCuUYkI+ZHMuMfO0IAkWnBmEQ57CR182sINY86ypvWmp46QPqYGs9B2G9tOT04cufm
evRo9sp9rOsro0sXimrzk3/2LUKswFInM2QDi8x4ssNYd/VWNo90sgikirXeRbvdzjIOLF84afy/
K3gGA4pksAyXByyQsK8zlDqUmNtNk52phK7TLlQD5kd2ZkHwp0qnoweiwCznzl1ovQ/atsnRz/au
DY853QG9pqsHtEfdPjNz4f3FuATfitp8GOk2xmVYr8r0HkjBOpN3UvFQx99ZCxQFsC1/Xjbn2nEc
dgBGKl6CvQxIjRavVnPESHUT5yLQNzlaZmnhLDxa+YRdLdmZGWFCaxmq9BY3w4khy34dpX5Q+Nrw
RDUT6KeFrMLp2N8yJ8wkomy1lUrcUil9UPKVlBwBGo/D31nkINPg5wVuRpcWX5ALJXm/EHHM+r5/
xgqOysspzZI8U9oMbldrIr935PtOo8cusxdOwZIZ5dLMlKXIcWUYY2k8Ne19Yn5MwdPtHTl70M5G
wl8zZzcajeVIZgNWLZ0kIvcVFOwWLCwNQnBnKW1lA+gGuJAoWmsDHpdDuHNo498eCN/F4n4AKg1Y
OxlwDGTKLwcSVoOU2zKWpAHDSwytisA+KlULYONeMpdwcHNRMmIAjjRAkgT66XzQZ9MW6nZpQM8G
z3Rl143fRqRuinZT0QEyNKBEde7libkVOOFrKyOStZatZm0Pzw7bMOPL0e9k7YtaX5Lm6aAsaQuv
odTT+71k/bLN2k1bdSFOnXN3Fx8sZK9pgspnybdSkqrNvZqMyIDQ9lNzSkbwL1KAs/P4LQyTYh+N
U4y2Yvnehqrs0nfw1RaWCT4IcQPH2QOKKSyTxagS6JFikBa0jX5kO5WnarV8UAIKih4jdEhW9L2r
O8lzlIHR1OwndMzEhoqrHkA2xVo6AHMuGbAy0J4AXQ1wymnmzpYSJD1DbbWaQabsh5PJxCg+QrR0
WtWraW+roXEt61nSpT/frhfrIcwDUmx431KsR1QhBaKarYzHFuu2aY6iMSAlJYSjwMV4+4zMpF0u
jAouOsxVO4ZMDe68yS+QQusLcKHHhQ98mMsSncjaqw2+09tG57ce53Tl2TwVor2XZ0Wng1aYA06m
0dek2SWZDScDRKdn32XWfTHW37qZP9Ugx1owrM7utX8M24KXDjtQFGKW+aP6hfU/FPU7dGSvtF9o
vW0T9KpMj6W1r9hA2JJy5YzTu9jmwkxHKoM8AINp0+B8sj96tMZ0xdPtAc6gIu0LK+LMmmbVBSOs
JLhiu7RZx+MbHSfctp5m/6ptooC2AjlSsBZhT0GQMfKmIkHS7blMWi+NV7T9UB1kSsEyOH3c/rj/
Z9l5QR+y7cAmC5dXUxRlXo446ZS9DuM+07ZaturQ9jJMm3AE9nKf6266RKB0xTWKJxrm5F+zfFOc
Hed0Qp+LU+Ah2TtIJqZ+Cr8SZ9AyRutQ3Xi2Yrs0+AWGXwVKtzRDNchygR4lY7jOpKdcBc+eC7KB
BGnI1t43S9/HF/7K/6HlDKGYzK8r8dwnYJ+LJMyKCcn1ZAS3etsRhz0E1rZJf4zTwha54mg5TceZ
PWEjSjTMaNxgOpJ42CCHo8Q9iZRVWW4zaReXrx0EHoxj22+igSH1eBytlCTh72TwYuXRLCuysCv4
9N8av7BlwYGXK13Cl8f4KNi0rTMwiMLlsfhVldyUvY26ynUYqhFftOBz/x9X/8/kiwgT9F0bA+hp
DWRVW8RUB8iJrczgGKDwleP5VH450WdirW4PWVxxNBmaiEjQ0wBgOYITIf7p5B5tjJINHIu8NRLw
IAOTYBw05a3unihdCMKvHo9A60DKmgPR0JuEJ7MQmHC0bjdJNHI/Vn+ttr8fPv2759BbKoNdbStu
xgaMBa8JQKnQd3V5ykKp1Bg4oGL3zSBomiXkgDZV4vqbhTDfEZNR3BDgWnjiowHUAk/7pSE1UDOq
hmXsekd0534c//6xWh1XRwKz+IUf/v9+4y9rsiX4hdbZ//074vvEL8jh4Hqbx8fN9+PG2z++Pb59
vW1ur/M14wXeqbzRmzeuAKshC1s7r1pDDyhDH5rbuKvVKnZPPzZLRCxXDWGYE03W0A0BxBI6r0QW
EbmneZqPmHxv73krb4VB+8RdGM31toURdF5ylTETYa7gqGrNyfMqrmK0K+/3b3vv+HO1fv/Uybu/
sMRXF8VpOGeWBBclF9DodSJY2h+PWDY0eS8MhU/8uc/hBlDRRMMewJPQQxGGElOHJk2MoHZ/9LyP
4+o3WWM7uJuF6OrUWHHLjjAQpctplFLYOf78+dcLSBfJRF7QwT2B4nrC3/FPMO0ffHfz/F26z9/P
PXiLe/I9EhT4+P8svB9PtdrrL9IAg7ABib4iFK+B/igi3jro8eOyvd9ienlru7vZuO7C8K9pZ07T
/K8x4YnRQxpgMCpuzMPuJ6unNU4mLHkbb8HUVS/9aUXBqwAo9KlrX3A/8tCEYGltuKkjPwGrLT/2
3BFgeBifx3/d3kXzc3lmUwgsQpCssqZqYTMnGsEfKfr2c/KG0aZu7P5ev68fDg+Hg7+wiFdJZ3Gw
wgXCqk6N5BSG4QEpWa1e1j/cuyWnMufRAer6d0r1S0drhYoK4AwfnndEdg/e82GNnfq6tE2u0GPi
cIQbyoyzWpFPhj681XZN7pYsnEikr3a9qYNAG3UsZOqF864ltJBSwGL4Su0t8tGtmO+twKJQ+p8n
V+lu+BlYuHrnj/+ZWeH4p1qQ55MCs3x/pOSDuR9vjd/jOhjd1mv8zvMsnAqCm5LTN7SgbyDrd1T4
3dZHpZhAKg8/Mf+b2zv3JE5waz6Ei8kuIsDV9L+Xll+j3vH0Bw4OPzz8RsU1yg8r/wN/4scB/3s6
TDhO+OHxY3z7q0wxEjztg3+nyxBeZ1IVVEy++KrTt628v29v/hX8W/ALNwL/sfQFGt/S4ryokFNF
1zgKGFccgpQiua3XQJRww4goTj/gIp/IO0Z/5+64m/QeV0tBzVVMg1wsVyACmB+x2lVDt1Y3kdZB
mczt2FgTZqJg6jDipIavZUtg8VPn0MUgBWOCV26TQkoiW8PlR8l9SEKC96jbkd/420QgwoefiNx8
jJdg2OvDg/u0fVpvfR/D//5+/MK0bFf8IL097jeP3uPb2/5xw8h36PXka4l0hJ9M4WOBbsWaIDWE
OrjYq2FAOrVAqSl1wRENNS86prTywYQIRuhqCMCWNllTvA3rIltwsjNLAs0ZQ8W7UUc1Sazt2IFU
jZMOxoQB5PUELwjmAcP6YYxGskuL+o8ZOpGLR+yM3Q8sr6KfHvZnj9SaUavuJjBOdNJPvUL3teOr
Dm+MWnrxzI7LAvKOp9og0S0427CPZS3ghpQaKHPTZeoAXaiITED1aKtI+giD16ZYDcW7aq2BixnV
50zybXN9+7BfnTSU7gAbcCwVHVOongpXmDl0dKAauq2NxFhLk70q43ohyps1gaqcBloGYNdExqDO
RNnPglqP20/htlJtwESaJZcl7k4+CngKkEmhIwKmLq9ImY2AWzKjcMs836hVSKThUENH1YmChXW7
WjZYQgs8GJ3AQaACr3NpyaRJBuAVaJXiBBxBfYgS4M6gj6H6X+wgMsbW4FQAYpBvZ7beAF+Kdcnl
vSJ/ylW1aQY5I4mxlPC8vvf5mBz0FmEjoGtYPNuQqC/1yEqpm9t3Qf8KsDgEaDcKuA5yei/RV5Pt
kYbLu9doSZKWX7wXXkWwLFzMXaHWcVRn1JXHo1UdlWKrKpJraHdWhCLcwm17/ZyBNTChoHEUETeU
y4TYNNGhfTvKlAIJrx90qj6N3YvTlX4Y0hXSbqTV+qOM6i10r3eNEvy4fdLmxgoHxsmUuNaCCIWJ
WWsw1B3A/K46b2hIIirVVk5iu1Etf2Cz7ttwSeBsfsTQ9YHMmc1xMMJulYZRi4IQIx5S42VQUc8c
FW9QWvA4mOHBVHoyps5OLjXXCL5y3VzYxNc5D8w4mmbRWo2cBPayEN9oQaRAxB2nhTYHuyRts7VB
HFHZI0n6je34trMGUXymeTloaYxVuqSgdJVX4uREgB/hF+B+AAEJS147cdAg2Qvfk2yVnJHWiIku
fUfwDaa0ycatHhxR+PrzlUYSBq9zUD4oaGy79BFTXIdVZHfUxaWWHNK2zoGQaMujkzvPE4vvrARp
ztRpF8LcOdcELgbeSAdYBthDLs0qGi7fWG2pq1ca0VkBTfjxPh4gY6qEC9CPq2jARjGPq6vgZoZI
t3h5BaVeyxaVqdsZn07D1ni8eC0FAq6tt1ZNl1KTPOAU3AQvkYNqghsFTcPlyFgWQBjeyalr1/Uz
utmJrUJ8UE59xa7WffPQOTIitmAVKn/aSYT9c2FZWEqJmknVS7DcBA89OlXbglMihit0Mi5cYXNe
GKZweaFZFZURMT8ojZOhgJ+euu2k7fQ4IVZJD5EUeloJ7pdcJ3kZraj9hP79/dSbJwzq7X07s4FU
iHvCPfGmkKvu6WKKKzUqMNhJ+tkax0ZqSNk+NckSkH3GE8IO8ko8f4gIXwh9mA2tFpxJqIspgCPa
nQ9X7ZqV8imhUivlwzYLhoUw58R5cLWFoHLDcSuIuUSskl5aVmFLsJnGW4NuYmB+w3WdbXQwNtmb
CLA2692QDoWzUhPA+UFF3W8M655JC8s8O3awcnH0DDI/YoaQac4QSSO+I4EQTLrWtRfLONp14KbR
Ho+e1X9Y0X+tiS+5bhirOKng/wvaua38jnY7bxggiLTk8uYcgooeIkwspKM0MescZOrYMzYBBSW3
aAMA9YjDnsBKuI+09Glw6oVHwexhgfNB3gw5biSbBF/XyIMMXJVCXcUZAUMsSdmsUiZDJOtYAGdY
+kH8FBRvsR27cvxye1L1GW90bltIN6Vdr8h1rsJ2EYKYLjkoUbuwXfkJEHcrANanWgH6e0Wl2K4p
S9AS2hS9UrZvg6XZkEdEgfH29kjm7mfVwOUMdgtk61Bpv3SsBtONTm9HuLfaoesYCCgy6Xn4mNuh
43XGkK1BM3tMLBPGtdBrRh0QihAIhTw0XiVcNtuO5uPCEZnZS1hYGb/xBoe3F4KWrGz0fLR09Bin
DUNDgJ4GB3BeToXnqBlie6vW0r0hBclSHwIfrTDr6KVGiIZmfl4CFPIeZpyaAEFUBXTPfQhE9SYQ
EBNqtE3pZvavvPHabmkBrlItiA/OTQr7GOSdTt8NMGnZg1eVrw64vND+5+tS+mBpKINGbUQQ2Qwk
U+V15jhuH6gLaf6rYjW/5JBp4V1N6PYCEudyF+QjgrSE4TDVWgwxCsj4QTW4AguS1u51GVLzKS48
/ZcTmyjN1Wud1VDDKjZx/lDb5iY1WvCxU5KY8T7A+zRSJTKUi1iFuVMHsBw44PHE06EscfmRXcOS
cHRw6oAfRTS3Y+lHEhBL84ImfE30cqvHHwr0OFWzf1HzbJUkNanlJcmVuYOJ4whqPU5Bh9LX5Vfg
AChxOiHwiTWpdWNdGTa1AWY/rakXAJ7zlvDORKUQz/JTaH+WiFCspsqYglOQ6OrGVqJNAxCvmVkL
nmbuzocOFvQRUK3Cy0TwAIOsSYlR56VrRyqc6CZOv2JKV/oStfWsx0bHnIHnF+i1YO5y5ooxNpI2
qUqXVkGg+hForFeGXLcI3KQOxe7ReleYomzyyCoPjdUoB+CtlL1elJ1bKU64cIPMjBtPXZR9wcIP
Uj8xRsdbrKvRXlO4WTx+cBSCI9XHVpK3drOE2p97hCDSAcgGHdnIeZ/S02dLSaGcrBkBQ+9bTbr4
ENAvJn2rLTr3Pgx1XRXrbMmFXhcicaTPTfLhn5mME0Y7K4XJ0VW8+h0Jkae/0orgbQtxeFBCkYdd
9Ft6YC7w8AvuZGZmL0xz935mGgDwGjw8XQn2sR+V7GZqRurxvteWGjxmrokLOzzSOrMTQDKQNgx2
JDVbSRUgCs7gSgP0+mhJNClauJXmArfzGRUOSq9FoPPuMaNZ+zHVA5nK5z5+kiWPBhS626uFm9mY
uRmQo1DRWYL2bLhmwd9NCSQsCw2hGzJrFnPzehjqdVM1duPDM5i7ulUBpg1B67Qa87Z+k8tafZAM
Z9R2rZV3MelLZViZqVanhCH/hm7YaRwfIWsoW642abxtRNWqddkXurWBAO/wK1UGakJ3K9T8aArh
7UM7TPdN5bS9p9aRDslDs6ORD7h/vctkKvkxP50amM0k6OrKypfTys1GbUA668k5ZBy9LkoKy22G
wL4zpCpBplOxywct1OWXSlWyD0MGNBTS0PaEx2Mjh7Krx0qgkogCyc/AqITn0OiknmJFNb7BZned
FQARmMlS+Eup4xIwTbN+1iqtR/8lq3qfJa38E70RcGm6HJvUa/MwMldGVKm7sKcQCm9LLhQH0W0j
Wje5lIPPywknoiuZ7qXNJG8cSLjIpM2YOqGnawAGKxmKCh5YHrtdn0YOAKRhYn9RBd3rI7Oc7zQs
lW2uOfEayafRc7IgMneob1DPascO80YxyWgET8bE42QF0DOBDpmLKkv+uypHdjQn4G7Bo5oE0DAI
WMRIXSfGd+4E7S8lbkfbTcOm/mSNUjzTmE6gIqlG22ttyfnOIIZrP1nUCu9qZZDBLjhmVCO9Ph30
dqr8rk6TLe40XJ29Y6+7IkCqOSrbbd6yZIeOz2KL/Km6ldvB/lUNZR8TtYhyuqob7DCpBkhwZxij
lh8LA118qtTFoVdnrNhrtAuOslpKvEUXul1eqsrSMWfYu2gmU+mHWo8BcG6QQtHdepwqCDWAW4E+
lkMCmc161HS3KqdqAkddxaU/O9oY/pBG4I6N+uZOMiYF/b9DPEHPoJtyompUVR5KoytKn/UKC49S
W2uHoVcbX8Pb6q/OGas1+oMKILOxMxa7AWdPJRJ0wGXDm1/pvtZ1i92Tl7iVZdNFQ1tUHdX+Rxrf
aSkpko1Gv+vJG7WDaU/k/0i7sh3HcWT7RQIkUeurFstLpp17VeWLUJlVKWrfN379Pap777RNCyaq
p9Hohxkgw0EFg2TEiXMEGWHFNB7LKB0uzHCYv+Dyajl0dt2muAB1sX7XDsNRj35B+w8E4lWgwtw8
DptSHQ9ACzstuGM7rRQkpZUUCOFjSGaqpgr0Cc/gUEgyyymuyG4vKY7qBpguGTXsStDPgp7mtrsr
2R0KsfYfdBGQWXzlUpEyvVU6CZVLyBAbRwjJQ59tO4cvIRpmt02tuYWaGaYwAEMBXyJ3M4G0KdJm
HUH8s9VQJa21cq/IIPnACHKt5w6ySO+xSEkLh/UGBM1uW185Li8uItwxlkmDCt4dXERASbu1at2T
sMALdXtEHm5bWvETtMXAC4GWAscCf80n02w3FtQ23GQo/DDXK0+VymdpGv3EzH0L3aVpEtGDrtza
L2wu3p8d0maUGHRIYDPrR6doCC7sz7e9Wrkng4N+Ea4GZBOVXu5cDis71tq5ResH/IVakTnp1GDC
4P22ldW1+8cK/zQEoWk/sLEvXNbbOFSltzi1j3FhQIMh25iRFgyRFNw2ueIYmC4xyoDNphFUAy6X
riMzkFEjwlLTMbAr97hohLssVv7+ukYgGQ9Bc1QCFGwAzgw6EFZFK1zXlA780tuEarhRvZiiCtHa
KxMDsHg2YYvh4sZnj9mYIKETxWD4wyb6Xk+piRr8zAodI8AZmJNGI8KvoEkKmLQxaiFGk3AJeQ+H
HtzxWRSld4CjmQfaDvaWRgb1w7CKDjQeJV/RsgG1ytZIQy/txvJhygyrdtRmoCIqtCWc+BrBWbjx
haeyqxQD3JLgXaTfjOzBCr/UaRe3PsseaP5sDL9vB8FqdjiLu+VQONs/SRercryYo+G9NW3t0mfN
mybimFjdpWdWuLtmrKPETZbobkyU08YEVZ6UEkGgrT2DEGeorUBebUlAy68488Ue4kKX+wYyfMBV
dJQ5NCv8jL1TUgAO/z7mrpp5uaYILu5r++jcLBfgaVvkapPAbA9ulCp/IfMcQEr99ndaW0Gwo4N0
VIb4Ds7GS9+6jLTzION1O6CxFxF6SqNekL5FJrhUqpQNyhERTOQ5JEPmkD6qXfz3RQckGkgCoKa6
wIi5clRTy+aQtdDBtuTqqWiln1G4aA5Xgsf32iY6N8NFdQ+gmdGBi8kFhWGVnTCpixvEfYIJI9sn
w7dcBHJYuUzALbgEnAWwHfwJn9dot+Q6ynhQd/fKEvN6zPS7SQNxeeiZ+by5HQyr5gDBhowt2hw6
n1ITZtRGr+BlGqI9pbDM12uMCFcNGsz0vhIN06wdTYt27f9b4+KiHsAQk8yw1kgnNraOqv4CiX2n
byha2pA2vu3b2qdTFo5nQBKAMOcjREtjlQG0BmvGb830bWBTxq8sebHHENILvyZNNJewtpgg14OS
FqRDUfjjQlIjExqNUVq7cTz5ehlWmAaDRnwPxvGZmrPbG/3HbRdXEgbKe3idQUdruelzezmnE2DJ
ZoWmdQnl2sk4RZEeqHj3CW5+a57h4UNQeMPVxeBp2q15NmPstcItgEBkB1CeO/bk0wbPHhGqad3U
fyrb/CWJhCj9sgyXTLP5XsqyU8avs0GdKtzOogbXmqnzA3JJY2dZvkTPSRltnCVg6nbUaav0vxrt
UY8/Dd2//Z1Wz0YoRaFWj96FeSUOlPSdqZQ4Gwc0JBK580i8NRTHFtGpr20wAEb+Y4fzKGntHo1w
eESWu16fflqV7EIrYJNm9g891PZVmgpyvcgkF4JmMeoJg6Kbm3eonoUepU/tHLmAFKT6Jx1EDfb1
lQS+z8D0E2jUlm969s3mqLUy1VxeBpHkZMOxAiPnED/qqah8vhocgGGAixmgTpu/PUHFaVblHIba
7Jue30vZZmGjKWy/RtHhdnSsLuGZKe6MKVC3MScCU7N0J6cqCJx6P8v2ER7QaXqni3raa6czBmH+
4xl3hSIxoTI0t7CEcr1JaXiIRpG06TUQHM2icxtcIOaxncdav6ze/F4YT7PilnRyrHnfJfuGbdLR
NUKMDG+7ZCvps2vEr6P9ZHQPs5E6rfRye33XCvoXv4aL0UTty1LW8Guawe2bAzqJYETqnaGNnMo4
2Mhmqryp2wMt/J4KTtg/3Y+ra7hJMN9NTDxbeCiXZNRpZLVzgSNW/ZFCj1utx6PUo1empMFslw4r
MM7YvBd2BlH3MN8KnF9OnSv7KBmA1AgtBMxQXu6YAf3YMZZY4faKsSNkcBowWBb9q2wMjpaTraRh
ZjoPf2pG812TBdlhrW2rAdgErUeA9dQryvmS9IORWfB+GMHaaHih2nhgnHdxPXwLbXWHWqBfTSlC
Y/IjPf2OEp8fGt0dlBtFfbm11HH+U7htpoc6mbIOC1GAGy2iIL/6jUuOXEf/ZsXPDXEr3lm5XMUj
DNUmavAp6DEDVa6ctnwBv6cnFUGNJ2CC2jIVNRrWHi5Y7kWDGthgdOW59AhIA+SPbCx3BP0sAp1H
4xeRH3PFTybdT5MTnY/5v8B/Xthc0ttZSmYadlaPAXS3RrW39tV4JplnJODLaLJ4+jHY1fh0O6bX
cvM/Xl5jDljTZ5oCi/MEeo6wxslt3hfxc24DhAri99vWrncwIEBoowLThTs5MAjcomrQ9bHGReO+
zZG01EAbUWqzfjP9szY+ZnoP+Uc31YK2F6Dkrs6FP3aBql2Aa6Bz5NKWRWaaagR2qZJsI8ix2mUI
edznzvIS4yMZBH5erSpnbtk/Z9+xLhXJkFCWciPKvhUzqvGaARqt1kHbGLdL++v2sl5tx8UcKGUW
LLSGJiu3SzC8k9hWi2dV2lveXHtldWQy6DFFUIlVt/DiQD34j9AeZ4fGrOy1GHbq/DkDPeJQB5MS
eVZ9b4nkQ1ZNgUR6ER8DqJGHFlUNas5NAjLvRlZcOdoSyUNvYg5/xn9dIMXi4ZGBJu2C0YWM1uW3
imdr6jD3AXLyzu90EEA+DulJNkbXVO7azr39pZY4uzhBOGPcBgeMAOnShLFiaItgSBTZgdY9aJF7
0gliUGSKK5GmKau1XIEpMh7N+TOTHmTQXN52Zy3wwHSMKqyKSwpS1+XaKS3yc5ks7/kebWaUsKHr
6UC1FZBQgaVVb84scScOpuVtNMtgKcIDQyJgHgmPw/DjtjtXz9zl65wZ4eI7qQdNLgsY0bXYqclT
W8eOogeK8pLPtdNOp7r2b1tcXUAUxpYSNkCKfD7MzSKCgvNClk6P6NxU8i7OXsCR/d9Z4aJuzgcb
QnuwUhU4sJVIemcZ28eKespo6Ny2dX1DRJMMOxbkj4tWBSohlzFBCd4aiQUic2gM+A3oLUYQYRt1
5vSgLM6knUZwLy8mfR+BXiVUFVcHx+/t37CS7ZdbGrBcmK9HeZvb0lNVz3O1/ASwJKsmWqFepQOz
1jiy+TmEf/32hcN4PUEFDdQaaF5xG01tp7JlpgyH9QFsrNIGONAXzUDdVioPeYTH6W3vtOscsiws
JqOAjIbQKxelTGmmnhB8TSYb/mhYfijizF3ZbNAvR40CkOCFWZFbv6Jts7khIImn0nsVHfN5cpJM
UBgW2eBiUsti2cxr2GAj6G6t99SU7hRr2txeq5X9deEJ923GONVJVCESmgSXuNbN6l1MnqFQIPgm
t+0Ah38Z9AziIYrC4I2sDU4pn2i865PKBVXmbX/0tWVDGxpjW/jPtdCtiip0TRrw6bMG2C6nb+Yq
BRm1YnuhAuF5z7ZKWvp5X9t+CF70HR2ncTe1SgOqTlJstRjyaelsgCEzGylU6Kx6DBilyQbW+t8F
xMdip6F1AZZ8O4Q2dpPI2SGeGHRf8jkNR7/DrjO3fUEy2bXKlvhpVqmOLrHpWzgy+UcStdGdHVfz
+xRlZviY9ir5oQGL4pVUAsXLKJtRYGWK8SsEpu7BzFRwvEjWUARVVRWjY0zRmLhsghxt0ISdOdzZ
TSrVG9KmCg2UKKLfGh0vIKmpCQHCuaQ/qtlSYkeKQkDyrE4dtmGlFpsxaRIRXH8tsaCIgbsWkLNo
qnLnHatwDOboO7lh0XmdHjS4vlbadqrvKs3PrSfBx17Z6OfW1MugipI+nhMV1sx6dPpFFHaBhdqi
4u5a7J6b4fJJmzKEzwwzCoiv88c0fBr6z1pItXj1eEaaRGNfXXTQMUr3J7LP7sRNqFObgEHdbevP
inhqHhDtlFLI6lYHKQnM8mTXD4bxeHsN114cF2YX78/Mjh3kJPEeyNyB/BrAWlrmTxmkswzMH6B2
IWunVvIxii31O4HhlZ26CG1AsRApGuGy/P9nhq2adZKtockBWeRPrXxnw7TR9cdoeO3Tdm9Es2/h
QbDowk7dkaX6I47SHaPlfiYiuOfKZfrip3Br0DVo83cKfoo2KgYETAA3AA5AI13k9mW6U0sRZ+rK
RWoBWGKWFl0DGRXoS99DIyxiLUdvLyuN5zKDQLEF2V09D4+9VH5FUI5H8/650qxftxf9mvMCs8pn
hnmKMT1X0lEC8QeKpmwXYnBSiazcdDtJ6+5RpcHQV1WkySFhrVnuUyqFB9nMYkx+Vy39CmciS26X
Yi7F7PPhQVbnZJvkFpTSgcyGdsfch90PmurT2xDNo+pgtrDe03HQ97MsZw8y4EF+EZWiws/KzsGt
FHPWwAOj28c3spKItR0dphzq6cOA2ld/L1utjqyg/QBZTOo3TfpiVdGDngWsTgm6FyI5zOsiJFiT
8GzGDgY4H30ZLkeYkW5Coho868b8qkMGnCr5mz0WEH3Inu0WzU/g+QBqcRWAXRW6qNtGDqbunjv1
WeuT+1B5mVDAkYgu2mXXa7MI3BsQeQHGbsFMXkaaVYQEU2l17kaFDfg6AS1ubLITQD8OGAz9ioHH
b/6YhnyTtZ9hrT/fDri1Ta6C5By9KkB9rwaDMUDLJAJQM25K+TdCaGC35puhiGgaV1I0RrOWmglm
h/BWWFbhLJewMZkMvUZYzyNgEupm0Fu3p0GO0udtf1Y+NIb9AXJXIXKCZh9fq2+VESPQ1py7tfpj
wstb+z6UXqN4OdsP8isox6EcRemW1JhNiCZHJqcs3tFoKxNXxf92+9dcry4KbwsZBPiXcega3B1R
zhImYWNl7sLaV9JtjzpVNgmuVCs5A18OyRXD3WCbU43lvn22uBI0IeaJQiALpDwn0AS9vCxMOaBb
eJ4dkEVt/55uAuRHmOoDZGB5bfKdxp4OJplqnEgRAwQi9ib9XVXfJhGj8vUz4dIMl/QX5rO6LWEm
B5hu1I4A1Ao+z/WxsljAuwe9dVAaWNwzQc/mWMl1WEBp2p/l14J5aZEFGQPRsGCfrzkDZCCuVxjR
wZAQd6AYBgsRCsg/0EHtHroibu/GLheOKyzX9MvyzGU24dYMjTB9MDC563a1vRnqwalnaXaIQo8s
/GraeDNLGng68J6YRDW8tcXEMD6Oy0W7GeFxGYVlGSqEFS0yLJ7M8XCv5t5yOQqnA0tFqNLrdAI3
/7H1Z47gLOLjEQM3NIYtwjr0MsDAOB1IfLBEr5VVn6BlBkD7olzE1yVBGp5ElYF7R46ijSKXDlqp
/XzMuvdChJtbuefBpzNb3C6eBq3tUxO28HjFnfy3rOBOvjVCDEabHwwigLEGhdbNML3czlErPuIp
ZqMlhXl7uMgdQCCLiFuMrWHWPP+KCgkgapzMoG5N9qZQNHLVFsoMCA+ULPHPZYxIY5MXSQ/sgK22
0KgMVDWQK6hAtRhxF2mnrsQIJgHQ4sadA9At/vpadQCHRzNm1Ow2MJR7ltoogCkAwwrW77qthU19
bojbcxWZGyNbhuH6/JDSe1YFE/mlWv6EIqmJzmJxAHmArL6VJaZ0/D59vP39ln3FbXmoikMLD6fe
Mm2+rPnZXih0O4v+IElDffSkvAXQ2nBHaOoo5nMB8BDUgFI9uG1zdW3PbHLnGkE2U3MN6FWmZSCD
2Ch5uDXJXu8sQYYWOcclFUij60k1AQFCoE0MpBScmgGi+VT00Ou0wY3lTWz9uO3c9RsZ3/Mf5zSu
FIKzfIbuIJwrTNTc9l3rMe2dtRoe+e6UNLu/t4ZrKaTTcT3QAQi5/HzzJA8Nyuh4+JexT+baTZs7
CZW+tJ42NdDHU9UL1nRtE55b5D6ervdxMZpygfmVKminn1KeuqNlbGKagyRAdDtZtabiBQv8LBre
/EwwcMIJTRv4102lNxcmuJAkJ55LT43eCkn0SL/6doBqEpAR4BKESyYuXZerGY7qOPS9IoGS2IV+
8UJXTA0V6IZ7K3nEi+32t7s61BdrkDIGGSKud1fHA431os1CWJPsn20euaMmwG9fD8RxFrhDIaRa
V5cJ+hFGwD7jbbbbsO1vEkj76i12PwYH4t2O7GFxN1SgTnq182AZA+rAhQLMjYuLermSGGkxIUUL
dbFCxksI1Yfu2JZvmAQCUn1y8nZbYdjo9nKKTHIfL8tHPEVVhEc0v2fockKBpwR3ebaplJ+Dpbt2
KNh7V9dzzkduddWedUOBuq0zTUdL3RC1xHX2b1MlZ4M7XkMWsdyksIFhEyeMNvYIWmQMTWsCX9Zi
EY8rVGpQ6EQ0cnkEM+mQ6Ilhp6leMpK7TSWIxfXF+scAlzaMtJtZXi4GpmdUJBTlUcinLPJhCZCz
o6zDtFaSdjBhYZQKmoSY6hfFmMDEH2rDMxOlAixCvixTSw1Hi95kW/Ad1pfJBMBlueVjtOPSh3BS
jQEECfAhaR1o+jTNk2o83d4of9LYxZm/BNXCwwE5TxnobS6oRoMakjHAC+NVDb4PXvqW7cYxgF7p
rgjabb0V2Ls67zl7nFN1ofeyWsHesFGele/Dd9V9SjF45KkPd+Odemd6cmB6AqNLhrnlJBfRGAJM
KaB/i5hw6kW17jaNx+zD0GO23HQM80QljCj2YDxvPbkWbNvVOPlf8ifMfoOq4/IzKlFqpGYDj83w
vs5PVivoHq2v6B9yqT9/n9tN0TCAuyDH35dmw9XI4M+WI7P7TBesosgPbkvVBon0eUlxZZM5ubIN
QXQi+E4CV/gho0aDrtoImV8HdQ4MU77Hj+xu2H5C2Jp+FQfQkG7yTfVaCxbwD3vSdXj8ZwX5Qk8c
2jGbRpi1IXv/9Jh/yW4MLspYPow/vs1evnu1vVwXHFHXnNzLTsC/GAQCVdYVhq2Xe4wTLs4yqALt
9U81mAPrvv7qvJeHJHPmE8VewJypk7zKByEx2dXznrO+bJmz7FXbLTARIbYE1G8Y9cs3sL81zhT6
UqB+o4ItcE0+9Mca5LhQ6gGChccclXmsQHYdviZ39Vf9proohx+MnRJAgun7tG8c4GgOKQROBDF7
jVyDYTA7QrAcyF6gpLn0ZiVsYuMENyfIyBi6V6HNkBwb4pJ5V+leEh5rUf9z1VnApZFUAZhDPZaz
2UKTs68kOJvnfu+DXql36qA46E+ZM97NG2tjP47bKUj8v8Y2LM6eGeZyqwEK6HqQYRijeRBtmZUX
TU/BYyLI4WuJ4NwMl9DwLdEnUGFGVn+Y49I/+n07D6zeVc8tcClNMkGQEWqwgEokptj21UZ76Bwn
umsjz3As57XdFsEj2ekPon2xkoFAkI/OsYZODTAonG/qVFGdNbPk1O2rgl5N7c3abrLfbju4RACX
cGAFh8EClQAUnCtekCSHdlYDVatM8ws0T+hCUdBQQTpd+U4oWmBYGeRGClAoXMIGS61J+mLCprNf
bfNRpoJZqT+TJxduoAIJyLxuLCRUgGBwt+xBqfWWljl1D5NnudHWPhHHChIv3NROt4kPqd8d8kfN
jcAh3bns7WEM9KOBlwaEEB/aE3LNIfS145EFGDXZqU7kvYqkSa9WmvuJyxqdpTm6iAqNRUZdTTqm
4yE1fBL+7XaACXxDPLgxMiPbPKHZECnKgnunbpXcydmTRgR/fwk5fpUN9HQWRrxlSoZbZWmQozgf
IZvRkS+leR67/Ug3xejRWGDoKvYXR84McWsV2SH2RVRBxbhkzhjuY/Ndy3xZxIZ7Ja2K0XkMouGu
srDuAi/H7bGMoSxJyh4Oecbb5ACpfZf65PhegYMczaugu4v3UI/cUSc56o/Zk73LPdwAAuml9EVN
s6s9AsVMDDkBxQlwJUoK3G8heSHnTTFSFwpMXez1gwihtLKoFwa4VJZ3iWLMMQyAS4+FGwqyDSBS
RbiFlRhB1w2xByUSTQXL0GWYp2GuhHq3WKnvs7B1CnXbYVYGOqOT6Ehd2VHnpgy+pjXZJVEmmJrY
g1YGfbsfLMGFbM0bVENA+0tUaEPwh3ZWUm3sMSroKtqnVjlWcQjb2llaqqkg5Nc+/7ml5eudpYdC
NRjwRbBUQl4+KdDF1kTXvKu3ByLs3AQXYXaBgdkS9MLutDFVJ8Z4oh96ld9Gwaw6EvIm+3X7cLl+
0nEWuZCLbGCcsgkWG2kTv0m2A44RtzhEdzWuWtqnbrkiMPR14ZozycUfhNtwRGgw2e8L6b5Cy9T9
bbuTK3+PMZQxO0ruSd4c3HZ0JRIXWjBQlBOkxSsFkW4ch1RrdermqNClryDvTZqH2yaulTU0GTYs
TEEiFDGBufyGswABMQUbismg7uDVRzDvOdbePOVPkwMpnU3yZXiRA7IK0EoVxy/ij84RsDfHOubO
z9GJPm7/mOsXA/djuGi1mrzVu9Kk4LRKXB3c3p6GOXIPLDcu/ej8cFM4U+2WXuiCWKB0QsF5v5LK
LtaCi2RQj4dWF2ItMvLb0pyogsRk8lRi3Om2n9ddaM5PLoCTtFTrFiyv7uwTJ3faY7NR/ewF9NxP
3VbZsuB1cLVN5hBf87ojGJT3/RbNGQHF76q7ZOGERPXSwMX68tNb1rgMwdrUlSQvIZgM9AzrBJam
286uZCB0i4F3BsOVilEqzkofEzU2wInsQo1ekV7i/PX2379+jWAxzw0sP+AsgpsI9by4g4Hus0WS
w4j5Lj5EvrWjH+won/QgcnPq+/ZO2Qksr+3Pc8tXeyeu1XqA5dYvM2f4rn31ATu10Hhz9Xvpvb5r
Y5zrohu8aEG5TTKoPaibFFit0k2bP3TV1223rsMC2CN0WbCsKGZfXfdiOtqkbSKgThO124Ke6mhp
rN11JYC09URF8LHrtxAaAktPAD1jZCDgjS6/X5axKu0HFEQocUcfaH8Jiu7e+JM5YL/K/caZN4nz
lr6gZBC5v2R0eQQRuuTuy/snfgCmARYebyCheWYHSEJLKUCDqNvHSDZLttNO0QOk+gTpfOUQuTTE
eVprSZapMQzpz9kdULngvEL7+hDvcveb+qluLNsR8X78wUTdco7LaWleML01YBPg1Rd5D/a1Hz3W
87d1il0AdJ38QzQnu7acuGnKwEIucng8q81gquC1g+ItrmqQvU4gdupN9gMgkHLild0IrjDvdsCu
RtCib6AAkg86Bv4MA2ebkUiMQjjyjnjJLvdH3/ZxcqA74pAg+YpezHtQis6O6U2fvduLxgdXDtEF
rvfPD+A+bGwbOQlN/ACoD22kLcMkyZ311d19/2Vt5v3kRYfpgOkEHxju0ikO6YsGPKEr748dc+vQ
AS5DENKre/jsB3FfHW+gidlJjOLC7BstBAmaTYyrciS5t5d++Tt8dAGOt8jL4har8p2UNmM9iNtD
aHBNJ4W2gPtuxuqhV9tNNf68bWotrMC3j/F1PEXBNs+dI2mtA4GpwZRV9vZjCr2zxzFrD2xOm205
QI4M/NQf4GiZDmk8fd62fZ1ysXHxpjNlHQIkoCy7TFFjRCapsbCcOnJTaBZ+qwi8W058fiE1vD5R
b8AoC+CXlxaipDaywkgAr9J735Rw9zG7Q1rF3zoQYAxA7piFaHx+1amzvMs5lZA+BkUgMkNcPySL
dIMIiXx9PKK/vKCicbVYZAy5ItCQJ41t1ZiwCosHBrhY/Qj67tsfZuXGCBvQSkSNhvyZHbxcN7Or
pWqQUT833qcTxj7qYNigODNso8C0XcARfH/0oEXh5p5oj63bRpUL4kXLwcGXn0BeOymxhX5vuk16
Z3ouNrZLcYS1Lu1cya09+ze4pdl9tJmY0x6EOqCr6/uPfb6ZICdxRbQJ9ns3fDR3RoN3kOUxtwxG
f8fckXqK+yxY77UND/DF//t81UmY0Iqh2tKvAB30Dv2kvfldKp0PKJp/TnDeA3eoH36r7kWl3+tR
swVThqsqRDdASgA6lcsvXallX1lzlLpl/M0Mwfm+q4ftFAW6hReK9DD0qVeDDceQ0eMKbnt9nU0v
TXPX9aqDnkpMYFo1p92k+ADW+9PwxERzjysP20tDSw48u8qCCkwJCwZD1R351WzY93yv7ch9g8eQ
r23QFO+3tz1bOTovLPIxlHQtLiUg33Hl2dXey+3kJaf5PnoatmiB3U8ubrJu8Qjk0KuC43NfCVZ2
5fJ+aZ/LEUWihKBwhX26k072c4TmbP2WeGAxfpkjn22hiIwB+Rf1iFrybdevd8+lZfVyrZWsG6dO
AXscs9B3S7/Rotp0IqTi9aF1aYRL600Yj0k7wj2mYA4SIyCtWj219uSUnfwWKZ2TN6PTjrZ727fr
ht/lZjGX3H8WSBP8SsMlYuVguJOTLRpwbvx7th2gpNTT6E179YA2jUdebhteXdSlTAciJ8wr8o+9
amxTmWlY1DCLHDUJmvIt/GtA3eIb4AIglwHD5fUIZh0N0rDYqG1j2I66/TtlyqmT5mqLO/7mXzj0
jzF+fww2SVE/gzFKfuuyz3AKgwryto3rHt6lR3xSNamO5h6BEU26CzVvMO4Sc/CLnGwadd8qPqs+
Ven7baOrOe3MMS78acLsWQlh047VAly/yb0+zBoaa+B8LokqIklYDYwzc9xGyOWwAMtXgoAkjzR8
qEEoI5LfFpngYp7aCWVmFONTWR+o3gBg7ZhCjpLVZdPA/4dpiWX+cvkRZxtLZ5AaB3MT5pvse0lx
WX1fQk8Upz/ZhtlOj19MKXIj2SHRptZPWgbGCUftBHWqa/zzEjBnv2L5lWe/wi5INZsjfsXU7GQI
IoAjSG18M/1Jp1PeQ9899MCeaQ+i65bIe+4MphCDUKoWdufkWTVcNd2yKvYMkfzK6oaAezbA5AsS
kh8fbFmf6EUIO5IGzIoGPxSj2YYhkJAh5pPpMrIiK57Ukj0VVUSvr8UL5Q/66aCxXKaguBOpJkls
ELlEGEXzkUg1Zl6Fj/Llb1zc9i2Uk/Fawr/AQqLWcvn95pCZjdHGrVtEvlQFeKw5+SIBQ77XsmNL
d6x8NWd8P5Hhqy3C2eV8K2aqgNMpgd2QYXJMcsLMcFMRPkBkhUst4MstWJmmUIGbMXeJy+mwoeHv
2+nregssrmBoHTjuhUCXb6FEta2lxQwjffIcsUAeX5keYGoYuMEgjzdS+9HQ13gUXBqunmmcVW7j
aZJats0Eq2H7M67fYiXxtOEgDTuSPqe6aERldSHPfOS2W2bGiFQCa5L0IyafGmD5YLX8LxeSu9zO
U5lEoQ0jSfUY9ifVPk4Y3kB2BpFmG+FGXbrQwEyrvy4d/FlKEPTg7QaaOH6PV9RG5a8DBt9swoBN
k5vH9NiPYLg3559mm29u+7msFb/lUOqG8LG+1DV5czbp7DhOmtYdlDeII6pG4sYs8SzU+EGI6t02
thYm58a4MCEdYWqZwpg9PIfGAwQRvFH/sLLS080d7U63ra2FCdbRBgsH1AjRwbjMJmFfVGao9K1L
1CqITOCpQFpVpB+3rVzlfnyvcyvcrk7kRC/1tmvd0j6GaQdQYZCqwHEJzFzdmDkz3EWhHyc2awxm
MDC3zTrQQw1QSiBQrQWTSG9CpXs6yYro5SVaQu7uYKdhBLDxYlX9YfdQbtmr9st/t37LTzg7s2MT
VXVVgYm+mwB+s2eQc4LZbiq0Q6s83ba16g4krnWwsqC1x7M9FmaWd4M2tO6ISJAVaz9q+o8mFlWQ
VkMClR2wIgPncMWmVHVlMis9zOgyVd3Jsh/6SvsiURnkk0jeb2X/osioLjG+wCp4zFmTxFpdpE0D
BpntSQXX8zgcSSyavb06/DGdcG6F27jFrJVU0dvGzZptxTqnqQXI8JXwhoFFeQxQDIjpceE9AyoB
Zg0Y0IHERZ3cYQpG1foXBoloOZQ+aYt2oBUKBhRW8hHGXv+QchsYneZrJza0SkjUdA2Y9fQN1L2d
ydAeTZBMJMVdd1fpyePt+FsJjAt7/JkS6QpUvWFPGjakd5K23Gb5joG0+Lad647K8r3OHOMKJgU1
jKylMKTUu0rb6arbGUHa+qn9Bjy5WhdOlm6nJNAZpuZ6wIY10XjlylY7/wX8A1GSJ32sVPyCeb7P
ZqjJW9u02ArcvMKyXrrJPxDzqLdstny/VJr9EOQAGpi046m9a21MyZqJ3yObUGV8LsEZ5/wr4xiX
BvhShTI8tydSyL6D/wCKcBAzd/QyBYnZJou/Fdpzi8pfaO6AO3YSUXlmdaMsU/D/Z5W7+0hVpoI9
ZmjAzrAB7VyhuqAt3wC7HpVOlacbkEPf9nP9Q/5jkIvZMSRFLjG42bT3tXWC0lQ9CRru1+8afEcU
i1EPX9i10W68PANmzYSgQTUiXNGxPk42nYDGn0Mf48A5mmQFVK0MtQfuQU0cXWMg3dNK8i/8hL45
nq66jeca3yzLjW6W0pE1IFGYcVlWXZUdafnz9mKuZetzI1zMSBlYtNgwN25RR1Cm/g72Rzn0bNMd
m+C2pesK4rKmZ/5wa9qBk7cJM/hjgAnVcKfqMda/0ep56gIbBKlj5WfpPc0+iBywfotpbkacOPZU
88ftH7KW885/Bxc/XQwmV0BekfMw3VaRtwIqUbhbA5v610wJi8eY18MtFhLNQO5cRlEKVv9F6woe
E92dQZSoSm4lUgK6LiFyVrgrEbUrmmkZrCR67imtN80flgxeiAOtg1A/DGa+CdW7OL1XTCj4/NDT
r5B9tCIa4GXVuGv7ha/crWmuZHnsegXJJ/bNGZ8T0kS1Dm0JTLU0fgOFxttfcS0LYGIBA5GYajUA
jrlcW8Myw0wyYY8xu/KyVmcBnvE/9U4XvZLJ2l0Dk0koMsAMdJ84U1lS07SiWGDMJ3i1P3m60zqz
mzrpMUVvBeAA9LHjfZ842RfUtzbxXfLtd+XnJ/UYe0qAw+wb2jB38lYEdltfg//8MMJVJ4xmrHvo
beG2YD2nIUUlbZcSwZtlLUFgkh5MHAtCHHycl+vMyDhnWUEaqN691TJyRLLt5r3OfEUVyQusrfO5
KS4XxbOtTIzAna71ZSt1U1U0Pi+ywKWgHGyLY8pgAUq5TquAHZN4t8Ny9eQ4d4LLLsk0gRh8gIk4
2enNgWr+mP+k8jbR/F7ah+2dMglYdNeiQF3kecFFAzUI/qzqmyKfE2WJAm0jW34d39kiE9fdJ+QY
IMLwIkdr3QSL42UUhBrFyyFBFKBxu283bWDbXvsZB5hJ6jeVkwPoFzohRmhNp92WviQ4j9dS9rl5
LjKkMgetyeJiXDWujDyNm7Gp7WP2b+zgrg/CSLQvryh7LWOUkzaGm/N0ig1PSz6M8qSrz7djZPWD
nVlZovTsgSmr0gj0NKwkiewY0hZiS27b/w9pV7YkJ7IsvwgzINnyla2Wrqre1xdMakmQ7HsCX38c
XTuj6ixuYaPzMDZjkk0FuUVGRni4+9eNXJYosWTovyfA2aArAv/91QpX0w4afilSG1Z2kuQNRCtt
6yUIX7rJJnpxk9C7DPY1VJdSj66dtCXz6PaAWi7aV37D2r+aT0cjjJRibBx1uG00FLLMezN61YdP
NX+SKhsq742xt3AoyC06lK+PfeGYz+kjKFGgHANmLuGYNyben6h9NaApln5YZeWGDVjl/r0NtA/o
4M7DWxdksV/H1yV9AzVMA7nTsi9tZdR93VxjwVi4U1XI/yB6mBk/UUb7akNG+TqBblbr6JFlT8yb
Js2urV8d8xoIqzFrZcssnLIv5gTXZSBbL7NphkTw2A8k60ikwa57xPT6sL0+e7+vJiFcUNEQBO4s
QBiB1xXu1MjS+jqgaevwfWFHPncCt7Ch15S43b4ABTMgd4X33XIrW3/oncg2nRhNOZ+g3zkQ4JrN
93pl8EtzffZB4l0q0VTjIP5Ac1DnqKjAmpELlx2hwbQPj2U9/sWDGBOA8pCK9jw0IwrHsw/1QjNz
2FMgk2JDsxXlxNj5bN6iLSih3kFhWZh2Mq5ETb/hSZfz/ses4HvUukd6soHZl8wbZDus7G5TOIAz
7rQ7dpi2IFhCd+tgU49+IEUP9DjdfWu2ILMldug330/F5Lb+6ATe9Q2xFMViPgDaAuUEdrxIWh22
TI7bAB8WPEt+eQjd9hPs1ZYbHEJPqe3SHm3EILv4L47xuVn16xELwlRSJgKzYQOKPtLb1uv1gf2u
pF/O+J+BCQtNZK73lQkLw2fvkq3msVNxit+aZ+YEjzpywHb4qL2VCCfLD83dR15i//ofP0FY9KxM
9DANsxZo/cbuvPa7ctDc4vkuO36+l0d9w18DACK/oQUEba/jjbWy6RbkBsEldLa2QvRAVag20XmS
pe0Rdc9foLba6sbW2n2+FRs5tqFLK31oj9Yj3Zj3o/3j+vCXHp5fzM9+7+y+HWpNjTWG4eu3t5Zj
bPrvigtghx3efyoOhMg84kBEeqVz6BLPC5w0MQGlx79wG4kejgITWGZTAsho4DWlr6ug8CWgKDNc
qAvL7VEK9ygdQiLYah35gwGOtVYIWLyDCTTO58ZL/CNmEMbSLA2TY96nFo9rguYQWbPhlB2t2hCy
KygoAOywU+wsP03WqVx7/y5dKJAlgy4LmtpA+y3ckdKgToXWwT7Xb6zYDeMd6CCRD365vsBrZoQz
zFEFVhsZ6xtIcGFVcUAH6qdURw9KG6zE2r+p3y9OswXuBIi6g8pZLDpHedQq+ryX6G0A8Hu0Ce4t
L90NT9aTsiHb/mZ4kI75r0f9B6IOH1eJ3wDVODjN69qpWvaYZ58iDLuOG5OHEmY3GXFse7yB8TSN
fVTcYxgcarTe9BvZn/bm7vp8L71x5pgHPIOgnYRuiHCeoSomR4oWYxLa0ZnMYSOp1GlrLO2QQUqS
jbdIsH5rW+KpzVp/4VJsh9S4hn2Fl/hFKSOValJVI46VGh4D+WcfPFwf3EJwDtzyHJXgyOAxJcZc
o055OF+QajQCwRCW0PL2oaeRQvg1C9eUBuZfE7YTBXEcNFjx4kDKV5hJNFlEuSmjppuBHw/MxI9V
bTlMT22LffTlWhZ+DqquWRMcYR0otYEOXjwJ8tDJ02NWO0EACnDjIYFYYdIcNbKyVZYtIvEyqwYC
AiCMz0giLU8aODyTpV5T452ovcZgiOwy8si7X2kAIbVkrai2VGwAmz9OOR5ZSN6KtRtopvatARor
iIc4jX5S0Remqrmt1Z7Md2rqSWjm1yQUzb/pgPnXya76153ScP7nu0gIpeOwasYKYkxO2ra7vDb8
Fpzso9U7CdPsMXq/vmcXz8TcpIosABpVxSpiYyoh73jR4iphLqAWh0FOV17GS3MKcS0CoUn0h82Z
8a+XaBgXYFMmZQslxhFMmFD1CogNEWsvCYqbPs/3AQ9tSWNbs9bsqYFskZIiiQwCWl1fc8JLDh94
HBP1TMjrXNTm1D4LSd/VrZNLFsS1WkejwU02ppshgMhhqvrQMvJN/qgUhpPJBBKz4y5XFbsCeL7W
4wO6FkANXOy6juN2/ojzbwmKlXoHPeQkPY7M4iB1B9bUNFcioUXPCbJgvHtA9YnIQDgPiaZGUijj
y5XqzeQHhQJz9l5amy6600t7yG8Mea3n5RKPjb14blM49Uag1+DRgs0QDOsMqIOcSE7IvYxIvlzc
DvSopKlNu/te91fV4ZaeVefGhW0TpYE6xCOMd1x6bpt4b1hPEJP34jQDxUtla+P362dhMdo7tyge
vdzSm6GdhwsNBgs5vih/T5CQNjTXCA2bVy6ptzKoR4mGtEtrp/KGSfCGP/l4Y9KfK18zR/eCy/0y
+bODPIs9URdLQ3nA15hx49Lh0ErETnRXHbwpSDwTAMv8TZYyO09eq/SnZD2u2F8oSILWAK4IFzVo
MUSyVz1R6ipSO8y/+lQjytWiF2RfVHWnG3Zt+jRxTbTrXTe6uOZnNoXnhsYUpRy0Hr43fYx632L7
UTJsOtO8lnYRrnimBef3xdkL1qKREymkuNSIWbyBG7Tc0VatV1zO4j19dqMI51ZjXAoLjhsFFOq7
MGTgvr6vDeagkuS32l+A1zAklP0oZHLm7SNsmrg1s2HCrUmZ7Jnq5FjsVWHsqS3QpRYjQFDK3fUl
m79f2KbnFnWhkoCwTYn7DhYrlrilmm6DJnSS9C8y/DADcJKGqAcctoI3kMD6xqFMBZwcnmR2KU0f
srxS0FzYfF9MCMc/UEnJ1WR+YsX5FolRSJf4M+wgD90hQu/ZGjx7cWdA3QC87Mbcgzs7gLMDTgYG
AFlRYUjg3ZeI3wS3NYOUikPy0b2+SEt3MLXObAlbvc/pWDcctsypkO/GtjxSZtx3E92UPSSRiSo9
qhp4HRRklO0BckF3AfI9XqVH+y7N4lsIN642dS84uC/fJJwM2pe8pwzfFGTxCymaD2hDntI0+Qz4
S4YCYBIELpeCjZ7EYD4Ei3YQfqpGuOZzFkICSpGOxWt3puIXuUDKkPByqACtK5QNr751rUuT10xe
I1e/bCWb9Z3O7AhPWuQxqkBuwH3cuugwDD22DdwOxWxbs/XNN+k4us3t5GVu+Cgd1vrJlw7puW3h
wdfTPh7NYratJhs9jcHiAUIa8jdTeb7LhHihQGNjbFEc0iY/9VTfK42G0s6LudbStLRkyNAD5URR
JLDEPtGpyQuU/GCHhdC435hhsivaG7oKKF2KCLBF/xgSjg3UcAdGOmzR3vqUo25jjC2yy4H5HEb5
lqTvBrW2ELmyydi6WfPaqP1dp9PXEptVyZNTPMou5H5XPO6inzr7KOHcFMBCDHKEj5J1WzUPGkKz
xtpkJqDK2SYZxpU7eWnvnM+BsKiSJHVSrWKyuxFlhNYdercANOm6g1peUawmkIyWAZ/41Rdyecjr
AZ1qqIk4kVn6ASRudeDYEmXlOl6evD+GBCdfxAbUq+OmcZL8h6ZDr4rdd5av5243fpKAryzV2rCE
67jmUcOA2sWBIARJAFsG+bqk1Ccqrzj4+YcubmH6z7DEW7jI0NasZ0AjR+y9QQEild0M3Pmt/lpF
rmklNwPfXF+xpSwlogyEiBYezGgWFZZs7j0rOgmBzZQNUMwabAXIkJyV4IMrTgkZHMkofUv/0XW/
9PynmqBjF1qpck5do8tWPmZpj55/i7Cqk65WSZ7h6m44CJBqQDFcXhFQy7BojW1paUnPTQlLWupF
asUaTCU83KWg2gpZt4unDBJnazrrK6P6XVo/CxDGrhzUAd0Ijq5Ix6JC8YSoW8O8X1nI2YmJe+ds
RL9z8GdmsGvSwgxgJpDSTce0VwmdMareelJI7BQCPIkCUCA3NoOJ8nYfeyZDCRYkU4xb3vVvWTqd
8Org/wJNHLLOwh1pybyTKh3buAk5tKZq22hNp6E6xEG+M2V45Pm0dmfN2/Ry9Oj3R/4DMbOIrOcI
+OrIgjclI3mmNXqRmgI9+g3NK7ci6uiGobJyWJfX9Y9J4TYOygDtGClMmlZlOqE0WV7NOHqeen2t
VjhP2MXo0F2F6iwO6oXOU6ZwiZkEE5q1xpGFP2ja7VW528hR4sXJL1OPEVBT21S7XSH3K95vcWMh
g46gCroTyOPj4842FmRDCeEVjJdj7LNYf0j6aaVWsjiVZyaEg6/GQywXExxsZyQ+OiS2UBeCMGG5
si+Xsi/wrn+GIpx6kmOV0tmRx+mBRM88ioCvvm9UMB7sDci6pPKbhEaa66dh0dXM/Wkzff/8ovs6
f3lFM9o0uBQNMAEZGaix4g66emBcs6IVrNaaKWFLdroxjqEGU6CY9gbEEPHIUcCnt5CUurs+qsUz
jvIW+D3QFgeev6+jStKBooSNqUQUjMC/zX1oJwNj/Fxn3+dG/+vWlgf2x9r892d7sA6TRkvnwCJQ
jgaEact4RyNwGqxlFhfdyNmohL0OZjcIz40Y1RhmmyHiNit/UbnZD9FrjybS/21Qwq6HImilpgUG
JbUeS+kxMb+3Ab9t1rb9UlRBzwYl7Ho1Z22iMjyN+pFRtwqDBHX99r41+Vuo8lM3cuaEaOW5SY1Y
W1u5ReN/3ksiHWQPVJesZDCus86VSncYPqVmRzNmF81jWv4KY//6rF4sIZKqM88Y9MkQ0kDS/utW
qVigAymGjtSksvYg7kUQhfrjQD6MwtyFa2+Yy+7GL+Y0UWJ2gPMvRjVJnBSkOubPclDcMLC15qG0
YrvOazcq/CznO3B8XB/nxZEQDAtuxWByM6ohDOdILFbE2IWsxoMQMqFhtHL6LjPIsy3g/1BiAKnP
BaMHXObQ5Qy2LJTA7J6A8AsgslxP3dHobb0cvPnP64acEiXdomgKBdt/fQcK3yCcFqjGtDnAm+g0
NuPgCST2/CYzcvDhTUXv5HKJWFFCe2k4WOO+ZGp9mw31pgV13kq68f+ZDCRUUf8EuExM4StRmuGW
xIfI6EwMWrfvtrH5KbV+ovuhZhfG4KIS0oNHeVhral9cc8gYA9kGoWlLrKapI6UZNyrMAfuwkk1C
flDJS/UVv3RxG88zjfFBPA5Mlmhc/XqCYmkgUlHWMzWEvu+MYhsB2cxX8/QXcQXMQAYcfeNor5q7
rL6aMdOSKVYM5gu1R1f8EFgvuYlEuN6WshN0qfocEOLHbQZkqcW/D2Xx1jTmPZjiqaNk5DloNbJy
p13GB/MnIcMyF7aROxFDnX4GlKs1lIOSJvMCEjxAtHLbThUAca2bBOxe6zJPHzIvTN+un+bLHMVv
05A6AXczOk8uljbJeE+kFKbLu9oYNqzWvqeoWmTtw4QmSiWMflrgjQd/dg+tlb58b2MQB/Ba3TV6
Am4N0GzS9+vfdHHF45OwLhYyXii4o4DwdYFGs6mqdsQrgg3xPunvMzJuUh0KnsFwKvLeD5JqZect
7e9zi0L8UvYUuAF0pIO/eqpsAoaNRk7fGfgo9VVRpaVdfm5L2OWK1OKpx2ErAQEK5cw2y5eSb69P
4dJldG5kPgPncYsuRY1CYWSEf4zjymbhRqL7AGCffiW4vbhohdUSArIibbsIIXOCkpaKzJ1HU9tk
H0ESooEmscews8tuxScvm0QJFuKk8EZEuGpjXrKkNzA6OahgKXbqRN2NVLY7A53HRmPr2W0iTStB
7iV0dB4pdCoAKpjpVn6nNM4mNQ06Q1JT+Cdtw141kAWCeehQHPHKdW4kD9DEHT0MroYMbXYs3ckO
nt4qB9T5e/YUvFU/tJU1XvJjyDqDAQMZL0A5hY0kZbUOtgY4ZVB82bJpnVjInq5vo8sszTxkIO8R
gBIVlBdCXFrk2QRFzwYu+V57UPxiH3o9dQegi0Ca6qNiw21nja9+ae/Oiwpd8JmsUcSPFyXonooG
Hfi5YY7lXTb2HOhbeE3dZWnJwULb6g9NU6CgfH20SycTuSg0MMoIDgGLEQ5NmeGul/sEZMq3CfHb
PAJNyl94GkDTcY8CHzJD477akNuB50znidN136TpFIKBgj4ba4DqxZEQIDKAlbJAVSJ4UCCjxhTX
KQ6IxR67rn+Ja0jF82nl6C+GJED7m+gTxA65kAduaRCE8jAiCKVHPfKM5Ibn/lhv6u5O1r1C8Qi4
bYyD0q/sy8XxndkV/HU0KF3Eo2n2oaDUS+IdqR6KTFqJ6JfuofPRCQcsDtkUZhyzGJmo2NfE/Dkb
3VKm5Y5a5qbPyk5xqzz/uL4Pl+0Cmg1hCQN3srBHdJ5XpIFekzOBOZxlFjrpDHecpNsApb5ckXzD
+HXd4pIr+Q0G/z+Lokhj0GasJ7kMV1KgJBKfaLfalnGBB4AnOTchbEmQ8miVEcKEZQUOVBh54EXh
XchfS8MBVb+KTHCwlgFZuid+6yrPvL36xT0R6KXeTLGObdJDx0R/52AqGRLuEsjvsXrYt1p2kPm4
uz6ZK1bFyYTS1pD0Paxaw+1U3sbdnRq91NJdo23ryqnWVA2XzsLZIEWsKyW0S6CkDtXJ+LFIbyIC
Ctl/3WOJxTu3IZy3YqgLI1RhQ0saYK1sXYtsFQmYenTH1pv+hlLt3Jxw8MbMSsZKhjkz+paiGJYP
Xt2trNIlRhlAORyxuU9nFpYTq4AkCduqQSCBwlSaMl9R+/BdRS7tk0Hc1qeFkj8OhZWcTGB6Jmes
Q+kWShlgZOdJyA9RlaY3rW7xtUaJheWcC1iqDGUcHcQbwtitnLKyxfsaxGG7INw3Jpqn+mDlplt6
cMy9WWjRAgYUEfa8h89CmRrd0AXpwe3GeaUfJKtS78JMv0kHjkdlTTdjr3IXMdwRbJ6jHcXFtHIP
Lg1zzpkjfptbaUVShNo0mzJL8ZgNrEdLuytQCF0D7F6K189QyDMbgsshfTnlFDSH0PCNnSSZPK0t
bD7JrhnUXsukgwq+8qg3bKZAKJZQJ8l6VJgUO4mH7ZiDDZmodit/mP8+Ayd8mXCeLDOpAtQJEqcO
0QH3wjucoX24Rkq64NWxudGYifw5UONiB60BOgSkEfCqVOtfSf0U1c/XHd3S7yMxD1yICgIHJGq+
biKjwBveMPH76J21Rw4BI8W7bmFxnxL0KCFSQqB7EZKFUxW0OvB0TmHc0HY7NJ5VOKn5rkUykFCb
gSPlslITuAS7YHHObc7X8/nZiHRD6WmOy/CRKva40W3F1t6LDT1NSGy/NAfqait0fUunAcIHJoVm
OJTRxaR2apCs1Yr5uSYdUmMDfgA7XyMwWriWjHMb8xv4fFiKDLXCdh5W5SrgyA/dKTsG7FlGtxd4
k9ZC0MXTBxJOKM4pCAyR2vhqLw4iU2kGPE86CIfIzwOzexutZg660tGobt3KaE+Qblo/3ayh2BZn
E6U49H2AQ+NCvLVpxtDoCN5pTNlr0b4cPiy28hZcvD3Qlv+PDWGTFHmidTlwraBPNW22DT31PTh0
Pt1EtvEQuspKhmh5SMbc94HL4QKYl1UoRUcThmQpuBU+eXYc2xUTZCkVBD4DCLKhuwHPPbETro2H
ekyYhHKUxKpncBLq33U56V80Kyu3XRmoH2mT013AYulk5nG7jzMl82IAjrdBIUe7MK7bd20I5G9V
XARbWQknP5Z0tPrhQUc2RR8G/hCq3V6Gogyw2mY+ASDbao4RDim2x6DJpS1VVu2ir7w7tgwwhLEx
Soc1nXpsRlO6ratgaG3ZGqdNpVThNzVW0qORdSCmK5vhoMWsvUOnRoesVFRSFGoyOvgoQYRuKKvf
rSnpoDagNYFqq7hmn7qOMdwKPTvpZq03LtNZPIGaA8Tddh6ZDZpf0Un80hqJtsHE8QdcKeFO0SvF
owHeAnbXWdo2KocCvCxTVR8YIfOXBfGuByjGVasuz+1Ri2I3pwX3K0OvfTnnNNt0YdVtUSrgOyPI
AESSp4g8h+kEJi5jbrIFpAWEFoGWjqWtZbJ2UEs52IacDsAvNnKDfjpMos+zlLg6dPTeB8XIpG3f
pczpTL2nfmz0bJNN1HjL2gg00bIsPcW44j6mwApQ7eGaJykR6SDyqQHLxcAjr7kkDTXIp8qJ8kom
FU/9cDBu0qxTvnVprf7UCibfcTONvaJWGN6UUK5PXSkv0tcsMXjlhLRIf+SBPuxjImUvsdL3uyJX
JqfmY3bE/94dI8uCxHZqkmMgjQo4c0m0swY1PqpMr9y6mAACqcDk+Uor1bjneUhjgMRrUtqlZqXc
D7IwBNIAxBi7Qm3a+yQmFfgHDNo6qBiPe4jd8Q+zj4BglWrwgFpSEW64oslgP0eHy52Vhs0pDaoY
mGA6hzl0CB9DyGA8FPlkFG5cRuWuK6rqPdSMCLzISs2/aX0MfdxUGSd9r0Zp+xZDBtaPp7TcB51M
nvKuJGhl5Qnbdok63Suc5H6WjLojBZJ5r5tVsGuVRgfbsgboi1d1VaDYRo7iCaiakrHfpE0z3Kdl
P/b2kNLgwHUp2xqB1G0DVkqKbQ5V8R0l3OiJYF4iu4pq6TEEFVnu5uAnfCpibXhUw1b5oCWNnTCl
QPTHZZw/5aSvvukpMo+2mhutZUdJVL0WPKX3AQ0bw85LQjadpGU3Fh/Aqd31g58WDX9Sq1Gt7VCq
i19DzwdPmRT1STXmTp7UAg+wnanFAMIRRqNHkgTxIWM6ipch3q9PKkhn/CLoSGTLhZxCOj4Y+Aup
Q74L0qymds4N4wbMWMEpJC0OcCHrgMKB228XZWV/w3kiv48QWrMB/tHw6boVZO7YF+Ypq5H4siH3
NuyqgElwHUadjBtWTvVeq6Xkbown9NdQLap2lYXSfq5DJibQp6hGllIfDhJirx+AkfDn0qTdLrNS
Cg0CFAtuc6Qx8nAE7Kmsi/pbaAXRCd4QJcQ6G7+bmVr5k0YkPCHzIbIbs4SiwITi9w3rGV53dDSC
DVRcsscB7toHqYPa2zAUouexrHxIZCRHrSziBykYo60RER3HARwvtmVErReSfLhJx6n3i8lI3lG+
l9CnEHVeBtHh7Ux2NdhGqPduXY8migOKCjUNswOTsDaa1m2vVaCDiXPNK/pE55vSMGrqWBmAagDB
Kw0FNw6rWleNmjRC3qIG47hemiba9TSSe53JWgLNYTPxDCVJn6yYIJWaN4M0wYXpNTruGm0qHdSl
k1+RgY5KewCs6KUqaOCNpC7fTS1ot32UJv6opc07CaV2W+loZqmlrvVqsy5dMk96lEvTq6Z08i+u
JZZtmklxP/NJHMKWNjdAjE07BRvxucskiAhcDykXUv2GPifGgGaZRRmEJB9OYBOMDW7SjHoVNDrR
Zz9WrpWvkZcu3dg6ocjNoqUccYgQ/nA1xtsyQeRKgr0q/ax6QLNX0uBrJub4/Cyik/WxivkAEx0a
mKFM1NWuPK5UHddszH9/ZgMUpT06QRGZWsWvKvEStO2UD3+zIn9m6iIwtTpcRhhGCVdR6a9W8RFk
6OBaS+8uPVfOV0RYeaaoUWjosJN3e508x/1K2m5tqoSQUKpwOQcapqrKvApKP43+olgv1+dqzYbw
bo/BTNSnJcbQNvu4e60p6Jfur5tYmabfT7KzFadBDiW4GiZU7S1CI0a31tKyOAbIdJrIb+CBLtYU
RrlLRjnDwyBT9mzwJEAy5GDtETcfry/ItfmFfWZEWIyepNyUWxgx7rNvkC08TVvJMcAZxHu7c8pv
8vb6rC2+Gs8NCiuTpAAfqfOouIPmOsjZbO/6G7Dl35ENpNPlw9ojZ6FKAtZzgmZhaGzPbclfD6Zs
SWpFW/ixMQPeg99Z0n2nH0PI8xnO9aGpSy7z/F0gZCuIlg41T/Au0G2ojvj1W7u75V44MxrEd4Zr
OhFUvd/aPVqtNuWvHMwG9FlT7C1QTKsJgTmnIK7r+bcIw46YNCbECmKnJw8T82XAQRTzXaWvMoQe
MHSpBHeJr/X+9TlYOhTo6AWk1EB16OIxW0NQr1BmkQep2VRDZqf1miTw4vP8zILgzMOuVEM6KzzQ
bvwolR8pxAko2KYMgooX+wQV9p3WrvEkLOZXAJJCdheICMgvCj6xiRvSKPHvpVWdFJAaJB62FphQ
nfCWfb8+h6vGhDNZNWbcDRKMJbMoL9vpvd/h8Fu6z6LtwF4D7Udc/VoxOm9OccOcj1A4l0UdI/mf
wShge2Rb/8j2SCs72qfsxt6wyZ9XzM1juDSHxwb4mSDAIMqdaXIFnJs0g0vua0jNpbvvwLgdW9vM
IJeq3gV+s0MRwjqFt2vVqqUNBPzZP5aF2aX1FIVQJkVOMfXLXforPMif9Uu8MVcigktSFbjWc0PC
jOY0YUEdwZAGDbLH4sWfNgwSpSE6kYwf2VF/gKqmU5/C3DZO9fMq+8SS45trSUg4QojxAnHd4FGn
aiUW9Fg8tLfWnQZ15E2FMMuhTujEH8XdeINHNXWz179Z2zPLgh/UaVTQaN5K7Zul27cIi5WN4RLT
Lj6tCBqUYMZymxv2Pd70ubMqJbq4kc+sC56PSUTKETjHTvXC8Sbb3iqmnb5wt9xLGwbCj+uDXZzl
uQUUwmwAn4rdhayJUtWYxV+K4ARWcA4igXLDm2OwVlpaigbmZvr/GhL8HhhgRwB6UYaR6qeufiPh
rpNXxrLkvM9NzJ9wFtHEFbYrm13rZO6GDMAFhay0BS0PgqKeBOJxSE0IR6KgMxnPjFOk/IaP0JXz
qL6SIl66hM+KGaKUnNJkjaz0KBkA73/gVrpv0TCrFMwhser++7U/Dy2EJanwDAXdzBxayBst2oa1
ZWvG/ZRsijVdzsUrAVgaDZQEeCIBdCEsTZrpRp/BVHAf35qKh/un37cOUz3y418TrMwh4R9bYmCr
KmVQ5TFs9YpraadJ83v+N7EzqJuBlkFpEeqaX4dTD4aaKgHAdOiQ1Wlht9nD9aVZ3AV/DIiNWmne
FoYVzSWd/jnnvhHdFMHGWCMRWdrO4EKbOxZAm4yl+ToMU2Z51XRzqcDc8NCXKrDNrlXnlkZioMER
bTq4sy7QS0U5WVHIAR2JotzOgCUyRjstPCX2rs/YEkYFHSR/DAm7WZbiWsva2VDTlgckhJN9joSk
Z7ZNc2fWEAqsexC+9YbxMchgMTYm3U8NRpxOY2vx1pJXRTHu9z4EIkvslUqh+lFMaDZzzMSXVWjn
RQ+hfNNCLHFQVioUS07v3JRwWeWlWiFYgKlZZ42Rex6tQZmWLRjQP0KgYyhiqEPSNDPBzDq/RTdl
cSL9ymFa3CEoUP/398WAJgcTez3g96v8R9yBxStHppOaHmFrdMaXLLNwDQjsFTCvygCpiDrn2IiA
bNQwZfWGC601RKOSr4cQREa+uZ1MYK1NWw2ZFyYFmDTG04i8/cw1U+M5GRNo+k4y+tnotlNOXUCR
tF6Zi9lxiGHl+QcKm7jti27q5rnopFfLuIuMPQTLo8Kp2n1VbskawHJx6s/mQ3AAqBcg2GGobkGj
yW4YpFzK0VGLbYjk7vXjueRqzgc2f8nZ3ZzTGIK5IwYWo2OBPLfSSZZXPMDiPgWzI0h7gCvH9fzV
BJdyHfVJ4Alj9RAlCmruq+Cm5fn6Y0LYqqNRaChgYL46dH84UeZ0p9wPPdOrXOO220lu/os9dY/W
SkywmHQAN9I/QxPum34yI6mc1wmig+zU3qmSjcKL/UM+qK4EbdeZ3PH6ei16sD8W6QzzOlsvlqe0
ADoTiD8mO2nz1Jh+nr6lzUHK1gQBFyvIZ6MTUYwBD9okotgb6W46kBviIr9+ok7psV3zKX+qtnkY
t2Avsh6mlVroypahgvMM6MxwrmLLRKzcFjE7GFq6vT6Ryxv/n6UTA+wGvaFDHGAiqQEiVMJReYAU
iZmubP619RIcR9UntaYEmMMRWm4y9A7z3q4SSJI98jh1/7chzUM+2xtg4lehsz5LZ7WgPCqeMwPk
R9bKvC1BkuGr/0yc4DEglqo1Muo9TvJCD9r94FI/gAIuf29vAj/d9w+jvbYdlr3vH5OCBwlkBdpM
DdYqjLcy+mug/zHyY2Ug8Wa4ubIBw9D1mVw2CAA/AiMDmvWCQaUz2KCnHV4sb/wEbNIhuZv2xGGv
180sx0ZUxjsazAnoKBZWrIzHhGsa7JjswLJ9MNyiOx31qleDbzvANDRbUxwg5Wzgi1YcyeL+n+H7
KLyC9lyMMfNhSlCchOmo2edd5Mio8kbxZmWA80Rd3JtnVoTN0sdmokezlcYDxuoROgo+25eveTkL
gdQ34656jJ8lbgPcvrtuem18whL2Wg7uqfnWodYmNjd11oBx7W/c1NnohGunytmkTzpsDBAUyQ04
/27lSC86wjMLwgUT8rJkkgQLWEY7kAqnX2v6uqQpnmMvIE4geWMiky12VWQBVae8HYCkcfiGPaSu
7lfOtDVefNBDO/3ReGN+hEvN8pvDM8QTtivZgUs6U+EDhD0y6MwCuhUfMLhHKNB8spt69zM5GLv4
RGzJNXJ7X3jXN8fi+T4bs7A5CiCljSJDF0BuxU8xYiA7y3hzmCLwBppkRFkyHR8AU/iGboSVfbk6
XGHTEJUNrVHBtnGMeujfuvQ29o0Nu89f9aMZOdIGHf2Kx3xzZS8tehtTMZEjQUYJko7CZqrA9Rlb
80ozPbzPLAJ55ifeVChZl4e+MZ18kO/r4fvUvqCH1dOkNa6GeSFFZ4D+HbxpFU0F5FTIoHEp42qt
YORZrCSxL5ujvNV6SQetQQk5catQnq8v82WTrgVssYzmOoClADEWm+sUhO1xZKKPD6K0XhtMXtGm
OyXrfaOqj9yIdoBf2JlE3AxpKWivxitTfuH+ZvugQZ4pg1WUu4UZR9miJRWRK6fkxmCnw2g6BKp4
4VBHnhaj6VE2u7USzYXj+2pTTFF0EkiPzB6I2ihyaWd+yIgC8lRd6+++WMzZDEYEsCS0JiBj+DXY
yAB5kcxAhWg5oxuZD5+Vom//Q9p1LTmuK8kvYgS9eQWdbKul9v3C6OmZofeeX7/J2dg7FMQV4pz7
rAgVCygUCmUylanaoLfT+RfbiIkkgMSB6+R2MCisgNE/KVJp5r1oZpkBvmEZz1HVEkKMZ/Lo3mhL
K+1eY583u853/0vxlKr6kEo+WmpKcHUMmp2mOea8w97pC7k8zAUxk++k0+BzIykj/wdAOQ6eXv1g
fMQc2F8dHqz3TLU2gwOiHfePqS+CuxDEVZrRK6WZBSj6KVFP+mpwDK/8EkZxF3loIIrjQxugK6Tv
NUZpfW2zZ1INWZtnwgBZfL3ZmV6NemWg5QUzVce+Hi6FP12AZ/peTqzh0zXzXYiis4TjWOhxFuoQ
1RStlY9Zeoo6dP2rlewxTufN5TovKQjskGvFut6g54pjo0t+DVFgQbKlsvjoZeX7/rbd3q6QAXIe
wNOhzx6zfHM9dbFtaaOE0xiLKMnq21IGl9x+Gn+28SZJJLT2vAeNulf9l7HYesNTKfyMjMIskyNX
OOm00TJXHk0wLhW+qxROz8Jovt1VeGEUcgQgJgBihr4P6kHx5bwLC1MoLREgQS2imFH8jozL/UVY
lYPgVsfgPADCaIweAIZIXYV2PzNPPKKMHpKZLUmknZyxSuWrkqASnD6qU4DavV5tPMYrr8eQojmi
ettMF01+H73TkH7dV+jWcESsGFCOdMDX6WBHuhZjDGCY170YDAI92LlLrlEBp+3FjMBoTRmcBLCE
AGx9Ruq6llK3HGhOg6Ywu2JI9gafAUWqElVL7INXf0Qt6L5StwcPZAXz/L8GBAADKBrX4gR0pw+T
BwA3pGTJ0LSu0momsDMY3nRt7UDdjsEaRULemW61D4pGwtBgXZiDtkm9nyJroH52xtd+EmoAVHDO
/yPFS0/lanHQjWraFWaqWGhZ9dIU0Ld7TGeQSN7K7a/7i7auzV9p8++L4y0IXiglMaSFvWJPvH9Q
E1bYNvvWG4V0tLYImIzFyCqV8ZESHV3LTQ86XW4DsqhAcUfe5IbUDQFDiwZqUmQMw1uxhLk/D9cM
wGOALE55e30IIqMbpMIs6pIYk8NhZAcN2PdX7jaPgIODit0Mfg8qAZj49dKhGTXHcHpWmgnYC9V8
AJwW0KmnyBTH6G2M1Ocuf0VuEvALZwynfI98sQdZJMDhLKDnMB7Dt6Ex9THi9cfUyM7roBdFgss4
cxM8LppB/dCKcRuRRn/LWkCdx6VtTIDd6I9AWGJ4lJUlxzCYZhi4h5QZF/NaPqCy0aOeD6WZ+voz
miZ9U5xZm+M6YQVTs9egzEmWeMwwANEdxR96yCAvgCfMyT4I3UY5NDuugQFN/GOp+d+K2p7iMtYY
vWDivHi0SMTgiqYDiRqh+Kz88pAYVab3GrB4s4P4CQgZK7S/PyKrIaGN9INT2SJB9+vmpScKOQes
rV1xCDg7M7OyoCJ8oVtsZJ0LFLEHa2yNxysK9w/oDYNYS7H9Y2dKr2i9H9zgIX3egDfXYRj5iupo
sgOJIpDYZ6RTysh9hP0csHFByXFE6xbRd/o2Nt/y93wbO0wmpVVheNxhfF7B8+pPLLJY50HyUDJr
sM7cE2AdN4YJKCswJ002JsM2EeO6WDsyc8n4P9Io1xckmj+pBlQrbXXn7zgSnBILrQrq6UPeZ6yX
1G2lGvRQS3GUEWlGUgpCB+XGc2UVSKKCq0pLLM0FsDDD/90OF1Gy5pt5sZCqEOGotpDV71r7x7CP
3fa9fFcJDwMZTqwwbM0TXqlGXfSC3KJLc1ateW/t8UvbdyjC55kpg/zKf2rc6uWcss7k7XPiejmp
N00GmpVeyCFTP6ebwKpJZY2gKjWIg2paaTW27AzuR2DzTua+Mg7F7Mwof6DwGHfRcFMDa4duncTc
A1eDGQDY3N/Gz/jL8Y4gBSetMxTmtMu3zO1ccXlX8ihLBQAZHxfzdspHPLlPgKY05x4iDMu4EwhC
Tr0Fuo6jbmaMK27l5r6SS5ls049GypWQi4ZXB3ndHxfF5Xm2ua7rJ6F0ihyeeOPhEkEsAsEAEXe9
E932V3qUrMDCbAjSd5XdfYXbL8CA78eU5VlXgh/o91cuZUNGJklgXAFXdvUefyHL4BPvUP2obMEc
7CwhL2dWU9SqQHB0CDPgOqyHuiWVRlIycTacnpsOKFzvm4zFyyOtOtGFDMpYukkX1SzEdTGasmkc
avskbEfzdHn3LEzPWT7RHsTtMXz5pZLxo7cCkOO5wT7ESKrxzGy2WwkLMEGJBn8UxoFvTvc19ZiH
0yMR9KdC/lwgI5m5I+t0rLwy0HeKaA+Q1Ggspx+Bk6JjFjpWKjORB2vICAaWTdk7+qwO3tu8J5wq
oOSQK8IrGM8M6jRg5EfI40wGl19gjrtwMxHxA0gGZ4xS5T0BlN0B7I7W9MhsP1u9OhBi4qWLcgcG
XCjJgYxhr3rkK3NwOn1TPPoIO2z1hLY9nnHfry7mQtL8++LiCPkUIN4DJJV2J5voMyWZwbicVkWo
uAlRlpIwuU+dgbBNOr9PsF9l9xLwCfGkTRludVbksioG3E14CfIIJuhYospAeNBh+Az4tgc1u4jl
ZgrNMdvcvwpuGz9mowDproyHBqqKf1rfFwsWYziq9jQVV9830PNMjEK7mu0Tdasf0NQ+2c0uIA89
yTfeUduKjBBm7XTh3YHJdh7ZmVuivhGDo6UGi9T09nFEpbRtDCfsZcaOrSv5Vw7NMAqKjbRsB8gZ
d2JqdZJZAAPWFFz4yEvvGvakkICzoaUdiCTCDJstghKU4a1v24bnpQZFwpxLAI4G/cQAjmMgxDkM
Rz3WX/rFx6PrENq6NX5rTrUJvgDuKH1Wtv/MbxKz+A4do2MsxKpN4cUBwIu56Yzu8ol9OQW3Gr4g
nbb9cNbAAqQqti6yLiaWHMqFj2mpj3kAOV4qOUE7o9OqL22UZiRnjWetXfFzXvb/VKJcSxgrUqS3
EDVy1VEVPKdXDCsvc1MUutdK/U6qwikERvC2Gp8upc4LsDg1XJNJU1dB6tTlFurhhvhrBMkVCtV1
TjR5mwc2ygoN8OB0cSvW9v1Du3ILA68FzYmYIMJ9QWeiK8T8WZR5MCQtMlOABtUseJSVDUQj2Axa
gNSAYNDQMKng6Xg3cXgwCujrVjGp/hElT4Atv6/I2joiE8UD2noeaZHoiwETH4IktCHgtRMiOMVJ
3nqOcuR/NnZng8jgiPlrhsSVsPtKIrVzmji2Rp1BYm0D6BoDCf2jgUlyrOGmYnVFre3TUjvqWdGJ
cVvksyzMnJJYM3vk9e6rs+JAr7ShAkCxq6cm9SGhMLYKeAy52mLCZqzU8FA8W2wSlY1Ki0FtKwMg
u7yrngOrtSMQsNi99YQ+75/39VmLFDA1gnFRDKjOIqnLdQIZI1/lEfgDv7ErHJlSgosIXNiuepw+
GMJWIk1EdYDggSg0+dLFySFUy8IHuJ8pusaJtye0z6C5CrzAXxGJXAQR9+WtmsNCHGV6pVRIvZIC
5ivpJKuOOlPQWdY97zf1sLvSiLK42JMzQNFgOF0rrf4suxgejpxKw5iGbrUGAd/ueX6SYO7/EP5W
nu/rd9uMB+jn5XpS1jj4falOGaSDgnBOLT386Bwgyj7qFv+U/6zM4Nd9gSvPrit5lGFyQ8sPZYEF
7Y1HkFwCG06USBR7oNlj9BmuSVKRLUUnOKg6kEO79vfSMMDb86B4GNN91aCQjRTozzy0Go8Rj62w
HInaUhJ1n4kYapy4mbNCPUYc6Xeqq9inxxMP7IcNOFHdhOxEwrfEs1tWQXn1oC9lUwY6VZUmNgZk
5+cOkD+G6Z1it7N/o/W3ZOi5ZqhLUZShlrEvJn0AUhz5MzsEp2bDHblzzRDC2rX5Ixa3dNOmQVjl
0MfALdaDazlFkdGqG6ufWH3ta8Ed9g2DCTwI1lBUoRRqtEYMhRicFPLn5IAnCkwtGAeL7WFbbT4C
J383juJzcBn3ILPdxT+Y9PJrOayrD6CUDcqsroweH6B7wJ+o3sv8Af1QY/6tjFYGJpv+W5a/p/oB
RVwJ3Oe1+NrqjNtIXN/Vv4tAHcgqRYu2wc+LcIy241l1hb3uDnt1y/9Mtx2p7MABtoftOcIOo2KO
5mZm4A4ng7xqWxZl15q3XWwITUtWplXLjyO+ZTIazDac5ZwxX/Anb007W/DcArMKqRCMNFBbHldh
OYU86Dk6pCUQwrgg130IEMP4oAxy5U1otZvpkXdZZ2ct8astBVNbnXGCogEhB6ol5rTl8dblTQBc
mOXs44EdE7j3/exaNLiUR20rxwPsqZrJkRpBJD0qF5WHFkkABBmMwHb+ozsrqlGVNp0b6zaeuWT4
0dQEs/b2criba9WoUyuyIwXf9xVbvbEWmtEl186vo6jLodkngAZL8gs3CE7tZCLotQCmTEBNdl8i
S8M5JFm4pDznhM5XoWEbbbLCqmTUfZxUMQWOFOlvQB3eF7cWHy71o8IpHehVitLMloKJZt4aqh8+
qwVzNWRbyqDuRmUo01YRICM68Gb7y3tO9txnhNFX6V+URZd2r1F3Y91ItdwIWLymNZXhNRUeEhaW
91qS7EoGdQcmqtz4/7tiTrANTHGXWamLlp4GFhFva4y49hvxTb7c36c/2Zxby5fhRtDAI2D07Nou
lDKJG1WDasaTutP20puB7HFNHjvkYmTgxRXmGzynmSC1y294S/j4F+km6P33A6hd7MsoDrMQuygA
bqg8tL4dSO7AmkVbdcooASJpjZ5acFpcq1k3ucZNMx8gaIcIni5AKGJY/OqTEg4ZqVRQZSt4QlyL
CIwh4Vsdiqgu6mJm9BNUQ8JD+Ag6EhtIe1vfur9161HTQiC1cmBsBNKfAYFzDytQIMnbh0jqp3GT
A//hvqx1M1nIok9AiVRe5UFWbvOeraKlOyb8TIG5bVCxJypJA/LoPX4XF99uULyKD5LJs+LElU3U
NYAaomtdAEz4n2zbwofFcQXyLXEsTRXFa4Kyq9UpQ23eV3UllABEOBD2ZPSq4I6ltlHW4qmJDBkl
orKyONWt4neutaYOE2ntKcgYm7imEpqjUJDXNX6uFF8bTZnI6jSzmJlqwk9PalO+jNhSRrZzzVLQ
PYhSAoqXwCyhJ5j7JignPGhwf/qWN1hJDbJSldT8q9i8N4mtD4esOE/G7/sruXIHLKXSl2o6xZ1Y
Aw0SAEY/i0R5EyvR1uvs/R9LQavU3xWkYpK26bI8T9Cg2IcVQffxrlFlvMXUzX0xK2YBXGRkrNGG
g52iO2PKyBOirAOKWYVMplN2WmeWsVGQLMtPZWXoF08uy+cwKRWG4JWLG41zCPLQtYHWDXpQpOkC
r9XBOACswK2v260BrhBXiI5l/Fk3mBI839dzNjjqPrgSRzlK2Yf6mgxx1YhTztsxV9hRWSG/aAkw
0/vCVqzfAAbxTC80d6XQAwi+bBRtOpcvgbjcYbQ6ASn9fQnz59LqLCVQ6mhJohRBM0CdArB1mKuu
o4ucHvN6YBzktXVbCqIOctDjTgB4MVKj/Lnuc5L5hT2VeyFPMVHwL9LcV+tG2XyhVuOQ8yi/thNX
ntIgHmzQL/rnYjLOfNawUAnWDjLqy8iwaGgdwA167aTGtJWLUYG4zjhn6bYKfzILBGvLh8wyXOAM
F4+u22sRXRkP6ShOKGTnj6FCgIXdx8AifeoyRsCzFmfNpZD/SKLWbvACIZkAV2iOruemvyen2f+Y
UJTRbOUiP/mPhQtCtMq9b4Zr3mMplFpBT/SAwhFDqB5tUrgn/lHrLLm1xuASdIzn4dqh+isLCcbr
pdTbLgJkEmQ1w1PY73RWnXztwQ+/Poc4aIIFPwnd2ZRpkyfE8OvTKddN3k6PvTsgUFXwWsLF3+MB
Y1h4wJSM4seaGS7liteKjX4wICEMuaEPkFbtLfISi+f+lZD/XJX0w6zPE6NIe1yVeG66cYEgPMl3
ks4x3MWaQSiqPreHozlco0vingHqRF+GLhr/O082fXoBBxLpKjKhIM7/uG99qza/lEZ5QTGQhSYO
IQ1DHeqnHg0xUHomDBimijeZmHGW7AHW+dgIvmIqWZ0fAL0/bqcuq22eA6ztkHT1NohS1eqrRreb
uPh5/xPXKqVoltdBzQKUr5ni53pzw1zKxlQdYVSxaHfNW4vHdxuIVhQZTl9+A8CblF1rDkVpCnx3
bKRRJn2JjFf7MemPSVBtOUHeoWp0UnjPKgwWhOHqGi4/kLI+8DBoKInhA9Xj4ESPvetvErzQ5Mb0
NvJTus12AQ6227J8/dpxXsql4tE+0MTSi1ATyOO3Rj6mrKTOmiUu/3+WvwiqczmSY1mGuxBxqiT0
DDadpWHqL3r0OmKkDAirtTO8lDb/vpCWFR0XiZgVMsvxc6zmvPmrYrzet6W1O38pg7J2tdWnviyw
YlziRPGzhPxNbIkj6yJZKehh2AAzwhgvA40F/XL2iz4dUrA5mJP42vtAWi23ldAQUE4CHl+tdzLa
CUpW0mNNt6VQardqQyp1sF3CPXUvSfysJHgtH1XWq2TVxcO1g6xPRZcXcDmut0lGL0s4TgLCJgsH
b7JOtRtqNnbLLo6erSPnNw/ussqWa8ahIdJFQQxjc+jyupYaam2XijpWFJCkdliiAld3r1OmMmoq
axa/FEOdZD3VPT4uYR9B4065hTNNumkyS20kPB8TWWJcyGuJKmMpkDrCXKXWPf/HIMcGLDgYYsOg
GB4Th1SKrD7nNTORglOeADcZYLX3DwNrTSmDEQNAXks81tTjz2H7EbduNTAguNZit6V6lLFwopZP
QC3HvTwkl04HIYWeubVWPVdBZ6OTiLF9a7nTq+WkzjcaBBrdSyBPerLkXeJo75JheU+1A66YLeqL
Tj1a9xdxXiT6FaHNBJGYQ8QsKX1bozCmhLUHiWrC/Rqj/keWyAwRa/uENvl5wg/PdLTIXNu+FCZy
0wP8wpTTxz5+SLRnnmd5rLWNWsqYD8bC+UoIsusugwxNNId9uRMunBna6raPyHRut90uBSXE8CH8
9Bhbtqqcjr4RATOMIKaglOuA+67HKeIPZaodr4tnJuCCpJ7HSnSsabjcKMo08kngY4PD0ebd+qKb
vd3tBVSBMgKehENnthZv8Xu0kzFWdk0/vF/RSyYjk4n04vXC9r7Xpb2EoDEs9bfQSzdCrh71QGHY
yFqKEZO3f+VQnktQcr2sEsgJ0vClLl/C1tiqY2LV4mhK49swca7YtU91CIzYviZFE5r6mLzcPwxr
CYnlR1DeTNZSIez5eTNH6dR6gRnKtR0l8oFT/R26v2yll60c4u+LZa3xfEYXxtvFogIeM4iNK4kg
I08KARO56va+FJZy81cspEhh3vidASlVYupQY3iRQkeSMEv4lcR7D2NI9+Wt3ueLHaUMls/VuAy0
WZ5sB56FadcMgLqsWGVVCoBGYJrodQL6+rVWWRLw6ThnQTLpwA+u4lt9e5SE9/u6rEcNCzHUFo0T
Bk7TWYx8nN61lkg/kGznHsJd86Zum3NxUX0i/GI9pVazm+C5wXgRulWRgae8S+hrNeamsIZh/lrJ
Igl31W/Q9mniqUNPHPBuu68x39zXddXRLGRSrtRvagkMmZApDE4c/R4U0OqNb0b00AQsKr35r+jL
B32yIrLec31fptTLg0ZDCRSHXtGPVXZsg2Mln5riVZrOmIW/r9aaoSxlUWq1IjeNbQ5ZchKQQLUL
z5JBsML1jGPG0mk+hotjFgpymKvB7MjaxM4HnZT5z1AVnSgD4FkmmYjh7f9KMxobYer9tqz8eRWL
U+7/0rqXcAK5Cc9YwDW7mIcUMIksieB3ozaryhK+5zT0Zypg4NWTB7XfTUpHvGYvFu59jdYc4lIU
tVcDsMFzjA/BIUZbL//ita3i//rvRFDblOXAOUAqCAG5AOJZlLKK7xKZnvtCVm3u75LRZQKjluPU
E2abC1vZjvisssDWIpAQraAnwfBYmLSrtof+eWRQQSaMTNm17alNoWOWeo60BvF1iiLfnMDfDpKc
/UyVMtbSm2qI5r/QUQaDFCLIP/XHa5mgQxH8qkfjbJpXVjxfJI05BlYiP/0bOZKiSuhxmmesruX4
uVDJkqpVppH1W4ChRiOQfDjfLMZ/bHzAY59nRvDwRTL1T4y+OMCN1CdaH0cNGtoPKXcRoo3AXe7r
cgtCh0H7pQzqLh7UotdLHjIq5dLXQCkG0MexTawuy0wvtIXudyM7lb7n9XPV7ZXssQ5PoJtq03cp
eLz/LSuDrPO36DNeKpqFYTfXCyvUvMJNfQx9Lf8BYc8Mv/0lm5fw0B2aTXBpnZQj3iY+ZA8q2QUv
dcSwoFvHcv0BVKCQeRxKaDE+YPAcb3CKwAqMj854KAKNIYmpK+3DSj5MQgWiJN8qAbumzADjPwMH
yEzfkRO95YIVbv3HHhTcLQmfC/eLVW5mKUu5NuABDVppYOfb1EIwKfsYUkzt0P+Uotf7G8uSRB2Y
RMvHJlOhK+A2Om9fJrsxudTjkxeWDDc3Bz/X1/jVBtJtYWATl2RAIMOaxUMlfzYx4421EgZhWgfA
7CrGrPV5wPvaRGsZfE6ynMCxDCfFO6G5fEicUnKmbD8OFpST/MCcgBx/fwX/wP1QisHT4FBIQDtC
FyL1+An8ui6SAXlQo5GsKt36w2DykRs1BhF7O9EB+gH4PkPdpMXe745csC8HMip7VXrolXe1P6P9
g4ijj4y7G3tWlHf2VJOe38eT0+eWBkR7QQIN0jbSvX3rjSTUB7urFbMBc1A9vHZBgYGHL7F1kxQY
XulIing/Viet4Z0hMEHfQHwEhfk/znoAOAXEDYDpwEwEhtuulxtuFj1VgIADhfIhRWtabhxnFHLe
LpWKEVTc3ljXombTWjjbvJenJhFnUcAKVK06AJRURELO0n1LLRh6rQqbUcIwsTcjw1Cezp/6Nkkl
CEs6gwzp5PCcShrhnesPefsQFY1z335ur38ot5BHOba2HoH5I0BezL3y6B6XxGcQozlTa9+Xw9KL
8moCQB6KWp31UjyS1qmji9+54kpT4BaavtUnVul5RSCgyDV9brrA+aAbSTgxAEWfqremUNm8X2zD
6XNsjlxWnsDN8s9nOTG4IGKUBRkWJKn+ZA4WJpJmGvCYfKM1RcUzx+JlRF0nUJ0+Y1jHvPvUYb+S
Q5liIUiBXAO6DM/U0xAfE+E57BguecVRXomgDFCaJCNElrs1G082RXCwqPL2vimsKoEgCSVtuCuU
367PkzhJqp8FWCw5aN+abLK6IrhkESNmWNVjIWW2j8WWdILOqSEPKQC1IhJaznLWI5SlB+XxIy4w
RJT8W9Be/SpKWxrRn9cXDP/OEEKPMMpKLvk4ICi9KTFqvNtel+F5GWUhxlrRCTQ9RUONnEMTvlVO
QSeCrI71Mlvpmp5ne/6z63/Gvxf7AYzxslEA7oBZ1ukYqgcFwPR9DrCoUbKKMDukTQLm0d7tdR4A
UgCQFjJzCAQr6DKi9Lzr9U9NzKpFzFt0c54WH0XdIhlq9Y3BYXXT9kXPn8rxwff3Sb3v/KMQ2117
vm/5K872ag2o4xt5fJdF4myTYe92oUG48C0RXS9mlDxY+0md4bYz9Low5jMcR49tVe7T7Pm+JiwJ
1LWRl76hDzwk9PK7l7liw0LJXanaXNsL5SXUEDxQcYW1ShQejIwRcFCnXietMT4OHWcbse4MIYgm
6ovhs9KCTOGU8wj8Cb26vYcDwT+nXkUCHPL2lE6PtbobIgMwCPuMExlHfdUYgVSDqx/wXMg1XXus
utJVX+aCzkzhsbzMDuUINXZTG4DZ9qVe+ObX/T1cs0bQ0AMgE6XzOXN3LU8f5LoYDMhrje53WuXP
Qwh2XiGzeIm5oOLKQVvKoha0bzBsXMYhZt8O6H6sfDSqFF/a0Xt6ES/Vd87oIlnpFsAI4UI1yjXr
YA+OhAzium/+IXzVnuKH8VdpkGKvIVVvW8r2VTkzO4JvS9JXUukkV6GJQK5NIBWvU7v/jZ5V5QhO
14QEpGDB8jA2T6HCfl0ocj4bIGusQiuLABycIRN10VloYWv3z2IllXljF247UCJ0qEeQk0oodiTy
PuhDsx+77X1bZImhHHErBBWY4GcxCm/q/S7SChJ+35exUr+53h/K/Y76qI3tLIQD4pTuVu/Rc3YQ
rGyfv8tPkUqYXOnzCaKvl+XiUScaMBKAMZ43qc5e/S+NqJ8NAH84O3Q7E/1a3K9iLz6j68g4J6/3
dWWtJ+Wf4TeTKqwgWZK+e/1VlGpS8i/3Zaxe6Uv1KAfSjbHA8bNtqEcJfTifAmn24U7JrLaHSvn7
tBseYws8BaLLJIBgOBSFcii4tdVgKCE7QWdSSoSTbGJWUsWEq29/8CRjsr+t1L3B1gSArxl78g8q
zPVJ8EaQPRdgsjblIsTb/pQmuziyQUKOuVsrjJ7G8ph5m7Z1y9HiyocodhnLPR/pa2uaPwDdk2ie
RCc1/aKZhsk3EnC4g2urInGH9qdCMUeeYG8BThNh8g4lg8mz08JmSNbm1bwnmjo5ue7rIWo8wMVT
9+i1aaoU0B2buN+G8ZEzTml+qMp3MN1X2quhkE4MCZfbEv9LEL5UvFEUkLrHZxBaEMPnbamxw/6o
l95m6gDAXzwjSyJy73Nu1igiUgNjrKk+h4A3m+bkA09UBtGLGKCnd9vJmMRB+qI+1FNsF/qnDlxA
rpHNYXQEcRMBPzDdKuUu5zK77LcZ54KQXs0m8FFtJ91VR7fqnuLh6EknBTR9fuRbafbTD/c+6BhV
RBUpGlKmxyQ6ZaKFggg6fQrM32anKN1Go8M3iFez1xRtl94m0ja68ZoXZ6lBRiADffU5GYkmxJZe
bbTySW9Ag446aXdQ1F3kn9X8wAE5RnszJLuaDnG1z6UEXexbLb+ksZvVX17/jNnizHjSuk2uEm10
YwnsGAXhOyCzhN+1jJ6ZUz85nSbaIbCQ03e+/si10JwGjyAoioFsrpuy8JJFT1z+JY21ZWAqFAFL
o/pYLiArlfKu5iwj/BZzxZT9D358SKMTuFTMtvJRvkaDrO7A/Mwof/FKAIU6U/O7Kc3IOPDeCWms
rn7R4x991ZOgPHTlvCB7IOVmxmDGnePLds3XW64tD40/uop4SqSe8Lnu6vE7gC2cNLTB7s26729D
J4AMoV0KYyO8CqRqytGmiu9VStA28AHgH9S2ldMAryAkyaHG/BvhH6Wj9lLZsLAnjMWMjMBtZXgb
iXLA0gKTA72T6LS4dg1louRtJUJ8dEgsEUS4wLc/VQAcI29P6sG3st13Y9Zvtc3qyV0ZDLqWTB1M
NR9RbsClNrvB2rPFXUmmN78kKUJX86LZ2rGwa5DFBFvNKqzI5QbCW77FuglW/MPVAlDrH3Q1Cvc9
PkOcMQAgGrV0F864xwD0S0Zww1naISbvxs/7nuk2CrpWn7rmuiLWR15rkJb3rSD9LES7LgrSSiz9
5u+n/N+VftRNx8dpX2pK15gpSR9kU9oHDggiMXjbuY3t7etNa7JSSivl/GvdqBsuDQDp3OhY0/S1
JME2c0oZk9TIP1pfzfEhcRWzZxwjlpZU1JxIFfCBZzPWjJ2kuN7wIHGb+xu2dosuVhIzPddHJQCu
qxpXkBGp/g9e2Ux8ti0icG31X6g4WUYyfDU9CI7iICYAczdHAXjrYXeOY9YL8w/E1f+/qaiiXX+K
YSRiYXT4FASDZyMgkpNtIyt+8KwfsTtY0wW3GkGZhdSOTjoTfGhmb+2UiDzdX5MbIzYk0ECCk+4P
pqdKd3v2XDAmvOghjBorR8SUTwnnWmtHZs/szf5C0B+8S1Rf4cLp3LKRTEmhAkAfiTfgYIHeo+Bs
SXTua3O7w5QU6kyKnTQlA3qgzAoMx+ioR3xG8sjNNt5TvpXAdUFyFK9YuJos3agTmqEdWPNLkDVy
+bmJngvF6QXzvmbzX1zZC6UYdSCRseRqvoViXMTzKO+W6ZvISSrYlPMxP2ptlPzm2mhg5DHXrAPA
xJqKojiACOmHXhwBNaebkh7lQJcHyhSPdudqL0rv95W7fTL/0e6vHOqhN8kiAOnRXGkaiOss9NWo
rr8TPzhwCx/0p+xS7JVjvFXMWmPdnvPteLOuAFkBt7E0w+dSW+drk9EbYQx00C1O3VbjyRtagm3J
rbeRjSiNBWZ5+w6cVV0IpDay9cs2rFoIVI8N2J9I7hqmctY+eyCvBjv9gZmOuEkMUAIpx8opY9Zr
AQSWCiAjwCUEGAVSIVJzMrNmNXTcFu6vpf1Jbi2e7G2W5N3IQ9pgCSfd7b7zhNSAtjPn99nkqqca
gVFgNl+wpnHDurdWDyLeAkCA5+eRzfn3hfRRyPNMnNLeDFPBnbnp5yyWorKMZvVYSOg5w8QKgPrp
IoLa6FphYFkRbLW/W5c3VZs7lLvih/eo2RXSIQ/po+80LPLWddtBlylKF3OoR18aGG5ofVWHXBSW
vuWzYCWOZyU/xGcM8pjlqf3BOJbzsbs5HAt58++L5VQ4MWmCIAdCo0imTdOQhIAOza3RStsDqQKv
P8bK3vYfzOazkEgFs1rrJWrKQUP90wexCvLUTuZwYPt0QPsCJO/TCJQTbhsB3+Q3sOM/QcN9YGFc
z2HrjdaYzwIQnYGVpmngqqSo9VyanVFykIXfOos9YF3JhQDKBWD4oU/9Br68GVQz1XNSypEZ8fol
awHF2hYG+l1Qyq8SEo0yUtABQc/QFwggNn4RmeC/ICAJB0R/eeqLfhvrEhH66klXOqT6uJD1wLgN
8+c9WXwu5UC6GFixvDjfbupW/ey/JpKrTvBUbC4FAOz079SZeivaSTsw66rWYI7W0z/ugLn+BJr/
UuLkoUoUrBgwJEv+k2vPeghulTcwHDEscHXzZ4CvOcuBxxx1H0SdUoagFO3NCbWubCoehoF3Gcdq
1X2g31/QAU4/z+ZfH6sh0/A8nT0yAFLQ7JY+tA+OsgcC9/jREP9Z2QH8OzRDp3LuC2bJpd5rEQgp
pbCBXCMUt3IxHVClNv18tAMWxs36Kv7VkPLDXTQqU+NDkm68heGrHNr3NZlPCH1E0eWClhc0KyBo
paJnrS5AHuyXMElfcWskPbxHY7j0mStkyUPKavdY02YpjXKDqVpMQZ1A2mi8tb6TN6yeJ5YAyiBU
LVQGYRag6k+y8LPpNveXay14/AMbjNcPGnU06gQL4ihJalf1Zqf9qBUrb9w6dOLaNnzzvqD/Ie3L
ltvWgW2/iFWcQb6S1GhZHmM7eWHZSQzOM0GQX38XfM/dkSBesZJTtbNfXKUmgEZ3o4e1ZuPvE0mO
9MIqOUA3SQpJsaEykFZFyDinyW1Of9EwXVMd7HNF1gUFc1+HGM2+mFh/URm6ZC2nPIZZu6Dxl6hV
MByATgAVBLw1olhpZ0eKsQFW4HvST2AAuEGHpqIWQIRHNCkhIdKpC6/YuSsGKDYM8gBrFx00kvkw
Y7AhR3U7+DTEhDc5VEaOBtpV2QbXN/oi0AF7IsgbgZ0AE4KZeemC8XjQuoiB1A9PRy1F7rm4m+Aw
rwu5UBtJiFjsifuHbB5XJoRExs+YrLNyC0QFr2+e2/7luqSLbZMkSdvGeT1S1qMoX6E5th8KcJJO
voCUNLrv1yUtbZzke0H5a2dNDkmd+07plqRPhCwYp8tuvK/VAF8dIaJQBum6mTa1WkVQW9ZANj+Y
SJvkB+W3tR+e+5slmDTxW2eW8EuWIAoCajcIeiVZul7XeO6C2qQI3wkuNQEpEbJQteoN7ruhrGv6
8S8b+J9AU7rhTtZXyYQEOIjJjZXNVY/byDUDAO66mMube74wubUQlStdG2shZ98w/7lNAv0XXi1s
A6DBztOS4K+9oyRQsvJVaWmNXggdTNd2sTLNoMiejKUpiwtTL0mRDBKYDMq8ryHFaN7yZMOqhVbQ
pd8Xfz+9s7E9cZqrqR9yPwEg5JAspa5mNU5QFyM+RqwpF5pZ0mZoQtUAp0Kemm70E/7SqKYA1aLK
Lh5fVRYv6MKsHQLtmmWLFMQl6AQAvEKzhERXO8RIVRXJuqDIzPWaBz92Xe9m9+9ElqQFupMpGHrA
/kXIgyn2Q24smLpLFyk04ESCpAGFM4IOgUNCbQdjsq+ap5I+Ngg2602fHHLNb5K9RteDAodlg/dy
yUWLFVxYDLAx6CgV6M4F+3Q45LaGVtrUVyINraSg9By/mbHSuF6TOCWCg7DwmcHrx4zY+Z1N07T0
kdiLbjVrMgXMEl26ebM2mYAjED2MgndAcmZEp0Pdhga+iD0lyKIP+24J5HFJhHBAJ9fCyN2xxpgt
6I4Tckz7Ai0uybFolgAbZu/GyUokPwbnwpx4gpiWZd2NRQAGFCraPgHqc9Bayd5xMVtlJvTGrMF+
cV1zL5NoQrFOhEuubQDM0YjcSOo/oh5j3emr8DsKUMVWvTEe0Pay0h9hPAEOel3s7OU8kSo5oKHr
Y4tVYsmGyA+um/SpjDYl2s3/GjHqfH1fMCInZ5gkLXNoA0kR2hcaE516S+njBS2RQQiIURLSlJCQ
meANr9Y6b1DnXBhUnrUwfzbsKztwsgyXa5UduTgmpr0QlDv50z8cCCbQEByi5RE0veeqXiRJwS0g
K/pxBjxgy895kIBbNLxP+MKz4jIfhRNBEgzjl7BnYOiVjGWaaUmGXni4TGcEJckNY5/g+iyTo4IR
2g5tSMaW5N/H8Lay7kFNfH2dlx0gQrrwQjpwKoC8KGleYabRFJc1Ojkf3LW5KR+nLXB0gEq4OiBL
ZAGJ8ACULAwPLTSszmk86KyR+0NDhICEO9/g0FaKRAkrHGDSvjeRsrb5j6hCT7T1bOBRdX2VcxYF
COfo+wB0pYnWj3NhZYlUIGAxEAaZwFycbvLkgxuOZ5V+VICcEMDSv/9BIPr/AE6PtjwUts8FKhVC
lCrsUj91ypux/d46FRBpj5GDdEVIn6d8DGi6lN8RPyr7JAQNjkipAtpYZjwiSZWQQkNDRmo6npru
dHYzsqXAZVaIjUyWeC+Bmk9yvOgZ7ROjaVPMW7frNkQmKQJUAF3CgJ4N/9HYCFhHoEaAVEBKTjSD
ntopJuT8PM5uMYwyAbUyatoj5hJXOcbWojq6BzPO4wjGATd7v358c9YF5LSg5wZCNJh1pOMDtFNh
1654eyCVqPADK39dFzC7i6DaxXwDOHQwc3CuH6lu1lw1ED6QcAI/Me6+oq4pdRZu99yLEJBQ/4mR
HLYKAtSSiDhMR0mm13XQFK/75MmMguvLWZIjXWat1AaGvDriZcSwMc+9NH+vtc63lkiKZy/yyYIk
7xw7od1XIIX2S11FU8y7WXlm9tSZdz0JijLets7fjmsI8+iKHAFGF5HfkcxjNfSu2tQwjzTdj9Ob
am+15sf1zZvTBWRWDMzdW5aYUzrXBcVIajtRegTmSYJW4RUg3yOgM1wXMqfRp0IkJ2OnE1hSCwjJ
bedetfsHdwkXcEmCZBgMo8jLMYf1qZGI0jBBly0cxexjFszEGDEAPzVsj3QWqTrGFMTtCJKcV7U8
uuDl05+U/lsSPWDSILpVbh3Nm5be0HO6fSJVfqlFiLUzS+RvhnTyQ+elAylH5QRoTLt+QkJ1Zet9
KkdSA9qoAy/QZAdGcbvYxPr4wPhrM7n39vQzR54MDRUf1yXOKt6f/ZQbg+0iNcq0xGVK0bFrt7lv
9I8g6r0uZGn7JLXI9RawaID9APTlZkojb7K9mnhGtPBiXxIjtPMkHixJOxicQEyFF2fGRy+3P7ph
Wy2lJi/nCmAQTo9JstzmqGVEHyDIAuM7Hd+nEAd2G1aPDZr8KXjNAWqASG6pJjtzu4iqolEAuJug
jTKlbXQTmrS6cIcZU/ddQY6sf75+UHPXCyJAo4x/wtxJRjy0yoGj1xAiSH2sRVqgmrw46r08wfTo
UCMdtidGEWDmlNM3vaILgfDMEYIUCyUyzE5gCFeXdtZmPTDTdDgRFcMTQ7lJzLdI/WHFC/dsRuvP
xIjPONEUMGpTMyUQ03X9Nuz4XWfWn12xNC01c53PxEi72fVTzeIOYrI2uTX7xCOxlz5w4t42JcqO
SA9cP74ZzwjaYtgBUS/C/yV5Cfq466SFq0/s+sXUwYfXf0Yh3SjDE1TK4+WHi4ml6zJn13giU/z9
ZCsVUxmsutOFyQqa6alJHzzPQGt10i1MQ82eGd4JiGtt0IrJBYGqbUCVJQQNY7npHXCRTPm+nujC
m2RJjLQegzeUDCrE8G5T2/dJu86i7fUtE8cgWXmC8XILTx+wzSIyO9+yLgTrUYr+OZ8NrlfEK7dB
1spjCJm6ZOF0ZlcjeI9QSMFt/oqwT04HINW4UkIUj4agt7cGxyTWUr5kXgjG5RG/IIiUoYPa3CgI
sxxknYbCz/Rvo6F7Fl3w/HN6pmGeGjP5eHFocqmXUq4rtFdS30y0TRihsgHIzaA2x8BlaIzG7Lzn
xn89G4r1oLaMCrNArcBb4PykksHGw7iiGYIxR/XdJq8D4rJhHRvTwvLmDN+pJMkiTROxJzvF8iLX
9KveBLKhu8N8bQBPs7uufnPHpQNoADVz1FUuHsIsU8LMTZEEBjPcagDIQJPYq7FxF7zxnJbrgFFA
KxgQekELd753NendrIyRAnLTwovHjYlddG5s4o3J+vqC5vbuVJLk9yMln8KRY0GFsp647tnkg7kr
ZjxdFzPnfk/FSMqgKbpKsVyIsaY7MribsqwWDPj8SsDOIK6SQAo/37MszwgBdS0i9OJz5EjevpJ+
NVj/ogBoEfx/UiQTF6eaUQPRMvX76r7sMW+y4nzB7lx25eLmYBAAmR3gOuDwpc2qOJDo1cTCStD4
l/2qDvHjuH9W/OyGb611cxPvyD49OHe6VxzpWrl5UAPEa6/XT2xO008/QrpUcZ67/SA+ohuP3HpR
+thXl5gulmRIR9bwoYHHhQzHXJv0DRhPHnqer69jzvahqxh4naDaNIHtfq4WPNNTThz4pDiZPqo8
OjAjv0mNZA2of9+qHc/R0B5wXeZcLGEYKLoiOwcgWTkSs8omGcClA5msCjT1mMBt1HnptQ317WrV
g0pqKXcltkr2i6cipeNiFQYvKxUWo87J0dRCXx/yn6zSMGriYFgmX3DDSyuUTs5sSGKENnZ1LKvS
70z+HlZKuwNI91vJ1O+qS8tVGLtHzDIuUa3Nla6+eNZARK0jUyfj2CQsSmqwAcAvW9naiOMdWi58
jRUrRgCE1DnIRibBVIePjIGCF+wRDn1XFQqI7gVbcGlxwEhguSp6k21EVnK+cMiivIrREuZnIB9j
5i6ufiTOm03W17VpXoP/aJNkchS1T3lWYb0TWiE2aoV8oeWoLMiJ8s7L8LtaareRtVRRuVwcjJCJ
HRapXYBmys/pKdfHShEuaLjBa80A8CRYuJvw8/ri5vKUkGMDhB7CkJmQ7qfJ65LbJVaX6/atmtr+
mNkBmlo2tZLc5On3zsE4G6cri45bavU/r4ufvTYif4jEtY38lORobcZY49qI8dTyZ5fmuCnxWqcM
kcR7rizRYM9u6YkwydcCCyQO25YgF6aHj5X9kk7pzm3p2lL+5TGDn/tvWdKmWmXdJXaDZY2RCT4Q
54YUBOE42fa8vEs6NWgAEulMSxxXc8U/AWnyn1yxAychc4E/Oc4AuVFSbfWs8RPAUlp17TE3u+Xj
6Eepdk9Z4euJug377imv7DsSD52ndNmmTntPY+qCMZ49YgyM/o+5kLux05FlzdCL64OCQRatXUAW
mUGI6t24kA+avagnkqTVD6RxSy3C6k3+wzS8PNtmKH6hSSREC7/NFlR31nmeSJNMcDkCWcYQ60K3
l6eObyHS0xpd0tklKZLxiYbUUqxMaJLlAdTXtDCXkCkLRzTrTU6WIv5+ojZGZ/WRJiz61HeA0u4O
UW8DL+wlbKKVacerOHoviiWI+YWVyXwPXa3YIc8hNFT1AONAvtPGm0rpFsLSucgXjXh4BQF82gUQ
0/naSNZWFpA6cOkJBnISGxO62ea6EZtfyR8R+rkI1jQxpwrsSssoYAOig21GL+E0LYiZNV8nK5Fs
ZWl0pdONWIk50l3TVrcae9QKBz0+i6MN4qcuohmCtlogBqN1Uh4xMN2uVYzIRfBJe49zb7Ies9az
jBdivvFp3Yd3FqbSTOb1/aqN1te3c66gjP7QP9Kl/YwQlgPtFgvVkUgrzQc72mOmeABSQbPK+g8b
X9J4VeYzHS2Cw+q69FkjciJc2uWWDHXfiIRAGTd4XQIadEPjPqD5twKw/cqCds6lY8/WKvkkSqMq
yvGk9aPpaIF53k48i22muEH49mgoj5ke8KXRhllFIgAiFRfC0GWLrLjZoLolZFYhhjob5tkoWBeO
sumxxOu7OWv8wR6hoZEes8ny7WOjlY+hjtSABZCXGOGw0pubDA+ZyXxDbPnXASFYwBHNuCBos1XQ
uJ9fxLGkpqWYJd4VBvp7mzT71dUuA6+JHXuTbn27vrbZhDPCT5uowAPFkICkKrQExpFqQRwaH000
oFeHrq3LwOoo36H53d70tvGzi2vgMDp9GRjcoV4VTk9oJbcWbMPlPiMUtnVBTmCg1iwb06FsjB4d
hZlvOsNK5xnYfdIgak0vM75Tbi5o7aXBO5cmXdCJYUg/aSCtm7Sg1vVVRu5r/tfJTCHEBfkIko3I
CouPOHFKOjjNKHHjzOf58HPgNr93gNlcJl25kOyZWQ2UBZV60HYChFOuX1oAPOIIgzPg5P5owbfa
gxFhCXL40sMaoo0CMIAqWhuACHi+GK3nQ5YKgxrZH1m4m7JggA0X0OTpTVm+8pfrqjm3JPT9mCJL
grzmF1rAyd6pnYo0HB0zPx1XirO1nKfp77ukACP8R4Tch1Xpg6WSCiKa+jaj32sMvxULjuByFUBL
VlErRdoAU3xyzUjPO4MjYM/8JHP3Zl8DOoLcZosZihkbjNq12CrRPyRa9s8Pp0soA24+QxkgfnSK
94o9lDwAwJCPzsuoWLWKIkp+10/o0gZDJpLbBLR6QJGXGygUR4/iEkQYfpL7WvsUY0y5tHflEP4v
5YjvONEEovcJVQsUxUZgpvRPY7Em011jvv7vViOpd5VgvDJysBorY17kFF6uPZkqeluer8u51Aix
a7C5mDoARaBsces4Kju1E6vJngb2UKh39RLa1IwlPRMhOeTIAp6iK0Rw8kHJTmsCWqIh6XNaquNd
Bqa4nypYjlwAh9i4LOcn07WdpYxieINXD7RxHwFlt1B1mpXg4GmNTDm8k9waZ2hJFMZgOgKuit8l
r6ax0MM4p8MOagsEQ7ZA/5VX0EfV2PKv8hn51hprIyy9NLwr4iX+gyU50htI5wW6hgckr22w1gow
X/KNZijnmgvrmdsvFI+/oO/QuSUXnPoOr5HKRm65ce/08nc2LIHAf2WOz+NqvM6RmLQ1BzhgFygt
tkIqlTO85qoDZll3P3TqkaBehT/azbjKPdV7udX3xtpahTtj8l5zTDuwPQ2QK/CQDUGf9nu4ougU
GTdLb5iZPkp8Gg7RBIWGqLCIq3diKBrVTYqxwHOstzDQyZ/VPvQiknsYY/Ga8tZ1P007eeiMHmwX
Dyprt6iePve6EaiCFYmWMF/10uN35i4it2e4GlyNClspBVhNn4WC2ANPRDu7Caf+pom1jYEJ9hHX
cpwWprZmtwA4vbiVKDBAo6UtAIlwmg5AT/Kbdqq+jyRMHS8HpYnul1nWijlczRz8pAfDb6HkKTDR
TUa8iZNhT2vKVm4/ZY6X2qPAFO0dtA2rCbCKQuSG762SmUtsQDPWEC4YQBpo00R6XS4rjqUxdYYy
ZH48bUfzVU0OzVJT1KwImA9bdcG67VqSkQIQq9ZMBF6e8ScU88b0gHj6uk2fc7+YYvsjQ7reo6XV
QBCHDLd5m36YOF1061q/9fhHzx4y2nhWny/InF8W+JTRCgNcZlnZ66rrzRKJKd9qdpR+xtbKNN6v
L+vyHQmlNf6IkBxviFHEHIee+cBEGoD294mRy6Q4Tu5Kb/8hgD0VJR2SO9IsMnuIch0YR207xD9Q
5bu+nJmreLYc6ZDSfhxa0G4CLQyj5XHmmeRldHLP1W6MJSs5Y+7PREnhmEbqJtQqiBrKn5qyz9rP
igto+L9eEEJ9UDqg0IemRfl5EU4sRIUXtmVE6cILUzVQJr534vLAle5XES9CflwgcKA/HbV/QMqC
YxXBpvw4JRHh1BFZDQWwNMDQDgajP4DwDQD3Y9DULjL9+Vqphw2mG5ZMm/hx2fEAbkQDSaUBAjZ5
jo5PaauAKhrBBnPBdKJuFdVdExUzPZa1VoBWNWGsPq4w2AM0yIouTIfMOFYLXlUTX4BeXrkeVyCG
mPIQrx+LfgyR4+ntUsZqRmfw7P1qCXDQWClXSzJGeW2wEJXMcGVGu1q74cWqX2KanzNVZ2Kkh69r
94qqNNhG9QVAX/Sb8aF+HwMUTsAY/dcEK9CX0yVJzo8XkdZZFLIYwOTAuRPXd+4SJ9JMqk0IgWd1
4fFQfpFcXttM8dS0aBIpLNBYYarTo9TVfNJp46Zz09QrLNBwZ2VKkYbq+BEN5ygmaIO1b/P+gXXT
uLp+LWeSKrCbwB8WxXcLs9rSF03JYDh2D28w1ukKpSEPVTcv7NkNqW0/1IFr6FZH4hib0QpvI0If
onqhn/myJCbmZlTg9oNwS8zPSJ/AOQjUHKsEn0X8DZ2lBgbllV1aUC8xDpqe+xhy5E5AKF14q82A
+J0LlnxGPNQYK6kgmIXFQW1QzXwvq2+1An+YTYFTx15uKLuxS73erjbCdJRWv2E5cIoiUIe6/ToE
yq9aGGtb+eucj7QpkpPp6pYWhlJ0/oQGVdTPCvst4Qtu+cLJCBniFiOJhZFSuU2uaRo7bEbIUKKu
8Ua3ULw2GpjH7KxfjX1xBLT5sJBmusQqkoRKno3lZFI5rQC1QspvCR82JOqDqhi8OC7XSJ76zAS0
af29UuObxPo00ukW8JaZqngGKNwLawxMYzo0gCBfuAkXNlv6MMkPqjbtOQM0Amq/jdcqr3q/ZWyT
jT9NK/YKEDxWtyTfs353Xa7Q7jNX8SUWtw/8US4yYtJBA8iZR4km9oMXWwslfd2h27ZYIi+7tKVf
ckSDGmI/4RfPHxzu1OdwVzmUvRn9EO4eNGmrjhDfAm8MYFmezagMGEkfRhB0XF/ihT+SRIu/n7x1
zEHkGBhE9zbbx3W9g5FcUOX5XfyzOsmGFBj/6asUh+d2fM0bpIeV1KvMpWmmeZPx1Xz3f3dRMhmD
XQCUZ8RS6sbrgnTbbvrPeKv4+aHZFltUh+71J0eQNWd+v11ilVxapKQqVQHEzSzEIuOUB60LKGK7
XQ3jErCeUPRLjfyzl9INJWHbkzaGGCfeWdPaKR9BspOmh6QPGnXbpw/XtWNpVfK968D+iUkQAJpq
QTvc2vbB5r+ui1hQwIsWmiQc3EoDU5MCyHvjLl6aPpv9fTwLLeS1RbeupH1Ga5LWmcQSiruueard
7fXvFzt+cSICfQzvQmDcy+lsO2elKKx2fqemhyG1PeSanqzq2QZOcoO3OuPtx3WJQpWuSZR0oM5t
tQbXSQeEyp1d+qNyXytbq/wFXsXrgmZP/2Rp0ukPrkoxUwJBkXPXg2PKBMMZX2pQm12NhY44dPcA
jEd2dOkwKYlp1ALlBO4tz/hOHUH+HalvKsYEu0ldOK+L8FgYPEyOIu+EwpgjgxObfRmGZQ44scjZ
tuarowW2u+7YgueY1Qr0yyIxS1Dqk/uxlDLMqWNj66idBQ3wkRJk6Zjd+hrdFlEDQO719bOa3cY/
AmVAsKgrqzgfILAuN45+bJpVV/5WnWfNXljZkiDp7UYVp8YDQ6xMqT27C0AYn6Yfuua7S+/sr44n
WdENKIV4mYo8nKR/ORkpYME6hHwobvvq3t7bPpAw8ejexh7zgH95O6yPyf77fRi4fv/21N70QXZj
bep14WHL/cpfsr+XUHVQn5NvMiW0l0odmsawW1Rt796UFd0b2+6mfMhejdvqZjomr/FuWj2kqmfd
1zc0GKnHrQV3etl0KD4BMBW2YyJFZ8iv57SpCsA3YI57jHxzbwAcNwqGCpi43Srx0nsDAP/RQjr4
q4R1cRQnMqXX3piFrAF9V+t/0AmsIfxVvR/v1bc6+F74JBgBZtkE0d68wa5vl/qcL1u5pAVL4dHg
GonrFgwL3pdbzLWvwtFPNwowgId7awNy1EN2dNZLA7ez8cTpPkuhEcVsFYbaIVbZTshMW165xyvQ
9dufh/rZvEMeOrBvCaAfdYAvXr/N+pzXOpUtea1urAd1NLDfxp22nrwXcsfXH4+21wvYx716r965
vrEx0Wydvj71a0ToS128s4+B00+QwilWdM1gh/gEHezYULFu9Th5fK34X1evWOdv1YbsjZUbXF/7
/L4T4AkgD4ralhwNc2aOLWXYd+IlUK12FXm9x94MoMiTdexXN8kIGGiQrOTrcBmwdXbnT6TLp95m
bk0cSA910zPZSneXUMTmJJgaejJslbgGoobzkLtSshjqzFs/y9BTg+adZKkgPbuFaLnDgx3bh75k
SX0A+jcksQoRLdJYQb2Fke4+oDk3P4uXyvtNd/R5BIo5Wvpf0Ihx/fzmHOypbElvzFYzJi2EbDdl
PgXwWxFESB0oS+NK/59FQkNQOgQQ0mXDrGAxmyDI6L3pJxD3fesufweZEeCDM/RF+bHP/PI7UEMH
ZKQWrdJcdIQK0X/iJUUZ6jjObS72ePSsn/wtvU0ajMz5lKF45fjpu4GHRn736/ruzr4V0dmDFYtZ
MADcnGtP0rEkrAeQf7hAS8k8J/1tkwNLn1P9JbGCKN0zc+FAZ33eqUgp4CSxMUQsgUgka9MHttU8
cleAqKfapdvB8mzArR7Bh8d88HA+8ZcvmOjom7lU+xTuXvJBaIARKMNoT8FTWYo8wqbNQTKTVz63
v5Wgcs7v0GqkKyvHgYGo75ylyHTmgDHvBCYuF8P8zkW7pK6PTmFrdeOrdc423M1yzwwThodQtjT6
NGMSHNFwIQC3ke8xpEPN4ipmpto2PrLla6fCKLKpLlQtZldzIkI6RNBvIdS2IEJra68rp6Ab7thS
onbm7jtw1iomFHEp0eNzrpx2DUCRGCOe/mQk4P5JVz2Wk67z8Pvf3wIIQmIMeCJIpsuvOqrlBrL4
nSBj33OEh0B9ZObGCAG55hXazsluq+jpusy5M3JQqAZeKIYDwAx3vjZqAJMlZegfaJ18XYTVLiNL
uF9z6VYs648MKcyarMgushQy0gr06OoKz2+/LCqvM9ZNF0yjR6cg6tbR0lTmnHIAthslOqAH4cEi
uyS3qGLXGRrfGI9h+DvmT2X/eX37ZlUDfV8azkxQsksiVMDyFyNGHPyueq5dzaPGT5Il8LAv1+XM
L+WPHMksR0Vs5XkHOZjqS42j2R8BXnJdxGViHmeEZhKMQ8KLw4OLbzhJmikkznioCu3Ly4cpCatt
mJYvzWT0PvCz6Xak6Hhu1Ko4oAl/17jGd3cYs6CYaP54/VO+ZlIkoyhwADHZBWxVeHppWzWzMEIt
5Y3PMk6BLO+S9mUoI3pPMl79HM2C634yVOheQO9NGrC2cI5RGtlwmkqKNrIwKbb48XJTpIRnXo24
5MCddiAehlHQyhBP0z11aQuG5Ypv4rKrD4Aa7r6B/sduvAx42yD0oVZ8X3DT+kWd1H3tRr3bqXwk
L7E7aFUQmXH/EIepBgVuPK7zBHO4enIHlh6krMJqRBUMA/brMh3LzyFS8GgCoI+6oihX32tFLfpb
tF7f633vLCEpfnU0SvsHmiDwOwo2e6DkS2/MQUHdxmnALFXYiu+U37DFq5IDwdudgECjecZo7BFL
fVDrU627J2fUvUhPXuEwgtwCl2AOJqzmR4ruFbMFRkWpbTKdLeTlZ1QaGI/An0J6GPomzw1mGkC3
agtnrHfxzTCYIM/le05er6vSjHs9kyIu8IlSx5NT9JYKKW5bDUczMpsI/Wup0XqqHU87tWjTx1R1
N5SEOWaOh4XC6MwiocguNs4l6LCQozn035cYy8W9xXDUIdOajaoUh5DSf3CDOGo0B4OrHAokeVqM
b6HlOJkaP+rJXYXRtVEgEFpmtJA7m4vT0DaFihmAOByCZ/r5dk41cJRILuydO9roh8lQnRrtOqgJ
q58aiqBxoqXu6xkodWynLVZ6X9Dn60c6Y3ORfEKoBE8M7Ha5nbdmY1J3lbBTiJdY/9kIODhrxZcm
55bkSG6rKYu8MkiD2ELP1q5dH1QrfEkyZz+4U7RgfMUBXVxYVO0RXSA2Q/x9vq9RyKssEWralEgX
Gk9JlQI9as2Gb5yO67/fP4Dp/SdLWpcZRniLjpCluHu32VhRd6vSQ0aU3T/IQX0JAT3ShcAqOF9T
wmDhJwpdiSPdeRh1hM6W0mqfKLILlB2r+HZd3kwog/4Hgcbs6DDUcsdtwdN4yoXTcAF8MxjDYz4s
JcpmrvOZCMmaMCCxuKMLuzrUpQ/WnLWrjUHH2n8wjaInGv+5iMzkgJPGjlaO4jqbzUeTg6M6fEqU
39d367IzwBHtIn+ESGqQ08hqE6EGNfmqu6ipx9O3Qt1p2jcD1F8OB6+gP3TH3t24S7oxk0kWvSqI
p9HjqxO5XWWKlKxIM6xwwrAPMbcDwJ0GekyRDI2CFgwX1xc75wU0xNWgIdbBbikj4+esVrqxESoP
Jo0wMTca5z+0Jr8pKTuYZuGrk7mzjOHlutg5jdQ1ZOWBN2BrMJfnN6AK0d1ht1hlwttNp5dHdGj+
veWHf/sjQgoMM5bkoIeCCMy+PjA1f0wiEI7EU3B9JXOKj9MCUwqSVyD4ku4yclfpRPoCtrBxg6mc
1mCl37kAibwuZoYEFM2zKMbibYp5YYxHn+9YTZCR1c0SgJ6RVpde5uLAvCa0hkDN08Zas8iy1w6r
+ZPTV+xYZRmaV/QaBJSNgo/0YjXuQJCpRq3uJbxDV3/HmzJQrUYZ/SZK0ntLyYxbBQnQVTbp1aZq
B1p5oaryQ8jItDeTMH/lk55Qr3bD+rUL3XzlRFreeZ3dxYcBHTUPrjlUgCp3pz0m4KOAddXkeMib
kMgrJ0wbIGFSASoPz4XcAgFox34aVob+0VIvy61SgKCA8ii8dwa9hq/UybDOTF74VmUydL9yN0ED
FQg+watw3zAjXqtaHe6UItylpaLviGKttGoClVxFRpCyVG5gwijdubo6bcR81MHCoC8IxbO+zFdG
kaoPBreLEhCxprEdger+Mja2lnsDADnvjQn1cQCSRV0I8JMiWzmY5HrmGdc2fY3xcIXGmj/2sa3t
qBI6S+MLsxGFIxDDYOgwoiM/QHVXaYuM4GGoEpMA97uujv3QdDsT2cwXDQw4ideAMCeoFO4cNadP
Co8nI1u4RrO+Hk84PHsQVOBpcK53pqYlaqHgK7pE9dA46pvDk+GsxnYhHpzz8xhu+E+OpN/YQGPk
ObIvTkNXZFpjSC+YkIcfnhhbwnFYWpNkGgpWZaxLEb+oIJ7tXUB/VH6Wr+olZtRZOegdBuMfphww
zXO+dz11O0NvsSaQ1AZlETTWbQV8V6ItlA/E98ox0qmmSGeUoaZWDRbOCPHXgafkMS36zXX7M+cn
BJQSMkqGBmgGYQZPXgsDnnGtiXFfv3A0zEpHSPdUFO+Faq1k5UeJdsowcXaVvVS+nVOLr/kkDaon
GuHP5bruoDBDbGGhHfTYLxXq6RhpTzLgAy5lmOeO61SWlDLLQR8IMHhsY0Xq3uv7DD2ptvrcZXXz
2LqK8S836yRalzSe5vXYZgTJM8sNP2y8fsHrgG6nBo30Q0ker5/f3NpOnwaSyo9AZgMrC85Pwb3K
qQeEhlWlPwORayGgmDdbYqLsf05MaNKJpsTwMEpfYhcjMFGiX7qLvGFUDk4c/04j4AGTCESjqlqs
MJtF8Twams/rS53zyPgB8DWqoo9UbuwsR65XWYcP0GowNyPWEwXE4SNUWra6LmkuVjuxWV9TFSdL
FQAiCQJfxNVmCCouxny3TqpVB1QEjgS5CfhZr7HIYiwwc91PxUp6mgD3JjREoroGnilKVjEJzBS5
iQLpULa+vsQ503IqSzrNomkA2y/MfwzqyQz0oXG1YLzmj+uP4Zcr7A3QexLI8WPnaAMbZBhumiW4
1FntP3EukiF2etWdwg47RovPuFEAjal7pUrvupotDCRc2CuhcqK9xYIbRpOLdKmNOATlYpVgNlT/
BCqYlzvHUFXue3cA7hgPrh/OZf74S5prIgKAcUST+fldM1gLiEoxsV9pIfoA8vbghgZZRXVZf2ex
nYCqS73r6ESOuqHeJo5CgmRKFzz314U6cz/iK4ByhV5GdPijbfj8K0LLiTgLI4wrV/aAVjV05apo
hMnNZ8VN9KBDyEU9QHIX0U1T12hTj5MUkINaoYFvlCQN+sDSHizxCjHfHUaNIFUMMMPVZp7u1Xos
olU64Ze8trPb59KNtaAKqwiJ+aIbV3Sy82+63WGOpSu1Z7Uzlc+6aOuNmyj6ixWCRj3rxjxIIhN8
b7GZA08sDCOP5k5239P/w9mV7catK9svEqCZ1KuGHmy37fZsvwhOHGseqFn6+rsU3LOjZgtNJMB5
2DgBXE2yWCxVrVqrGkSkw2f+jO96fAjMO4FPfISg092QIyJ3oxIBvK5OroSpVnxQ+ZOokCmywsVz
38ozo0xhJYIcdvzY9mjVjc5l9zq7NfNKMLiBciPqr0gyT1dSVlnhT9CGBS20nU8xqrSYEFfsMBSN
vZxfmlNDXEBLrLzxFQJDgwp1EOlnwA6W5k2VzUTh7CyNATstPnfR+VBnJTh+rE7y29SaCED/IJQx
8rsuchvy2BW3uCoJlNEyQbni7IHAzUDrH9/V87QrupinO5gM4BhRuzx1qBocM5Xc58bPBsRsiVLZ
LdU2g4icfjUiYJQfOHICZjBI3Z1ajDtT71sCYoZ29Cx61AI3b19z8hR2n611jEA3g4kNoertuTdi
nfAUDA4oAPbx7bk+VUeDpIA29GGzGxQfxfHkzqx0wXaur46i8wHdQ9Sx+I/tGLy/VT+zXBT4rk2y
H6iqWv41RK6DAUR+nkquuqy2S0XwCJ57DZYHQDiY3i2QofFM8lRviG9moEkwm+epfRzKqyC+aSQ7
kZ7laqeIxqPP+01wGwOiIipoLZBy83ySbdGWGai3QWnRPGedO0AmMHH9yMP0A4nftNQJYNW8pSJg
+tljz9nl7mGshrnUU6yT1s02IsOuH0Wo7fOrjqVhLBubaeL+8QU8QCMbNc1xgkG8K+s963cjy2ax
gcKcBJnomlMuTXFfRUkRgCobk60ODaAdH5g7igaOnKUC5xCtiIv3QQyRtiqEGV/R7XK4R6nQyvA5
NH6FbSFY0lo8QccE1CAWAsoZzmfmqqrzvsFLq2EY6MGKLdsyjpX/2MqYRBbRVJ2j0uAP6OvNgAhw
eKBOdxpMFCZ1rNLmESmUpRvFtspHdcLJeRI71v6LRbeSfmiDzxEVFLrTMOhZ3oakBO/YlnbXsv5V
ATOalY/ptMtNN8pF3dC1rV/+Ps5fTVZriREg8YggMSXb3bipyFGrfzSRIMU5bxvOOwGAFZqGQGFi
Nup0J7SK1kpoYCcqvFB5hFEUcDraDMjeJjkyc3RDRbOTJvfSApE9/Si168J3UvbT0K6S4SVHydgc
0Oo6DkLF0dm/+Oxr+dM4N2/VUkOXC5vAsutRzrD5HtgoqtjVrKc425ix2yW7QnLTIHNzEfJs7Y6h
uPG7ImCqZ3SjjIFnAeQXmGAJZQccRLavO+gQX85D1sLv0sicpyw+s5K6tHKosOF1Ud4btEqaLck2
WvjUG7vMv1NFSMjztAdnvVgT5/WMjUYQjTBnGrFDTVvXbgdIe1miwc0178UIv4xZAmRXZ5XjdpTg
cgWirQbgnBzvq+khxOCfrnymqeBDYSVu4LlEKREtEzwnPIAB6oFxFukwFcWPJsbKM1LZQXEXKHai
OZCv+uvzOrHGnVcfq0EqzaxCSbyfUKvugdaJQt02VTvTPzRI+0GX8bLJFT88McmdWQy1xtzoYFKt
NE9uWrcvDrLIMVYO7MQIF26mPoaC9Mz9FPSZzdIr5MHYVptWbscEmY66emK4T+DMALsIyMpOfT7L
Yz3Vx3kP08do2PfRbQO1YKj3GoGn509RrDth91XnX5F54087olVur2MYBfir1gExbRNsKj91ldaD
HJMzpK0ddhtkFAnQBOFdb/39IwjM/p+fy20N4mObqxH+fgWGTQtcw2joE/ajl6hHvi4f9TlQGX3T
pS2uJFFRCPtMc5bisx+F4WI8MAIDi9XYSYhZEq+KNqV2YymeWtw35lU25g5THyzjLc3CbSl6gs6b
hSe/RpW58kUtp34vy/g1FrYZBIXBwegcAxMBdbc3MTjr929tNWwN4z7P3H4QdQlWgtWSwes3aHYR
GyXUBGqUzefNuB+sJ3UCwWlxNYSCB3D1fi2IwrhVSpMvWXUEM3n9FlW9G5S7nOWCS7wS50/mn7m4
UYJqGAqHmH/W6L4bf5ndE+SyR3IFCd+CbiKhDP38aHMvJ8Aa+BgEkw9Fas9lbh3ACkOvGPhWgto8
Ou9p9EwKL/WvBh3Id+tVQ0mlQYojWOY5kBmJL0DMv4c/AXvna+kkk8bKL0yghe36pf1EJ+qH5oZf
BXge7WhfJXbwhXbZa3Og1yIs+so5wjTY6KFtB91AHiGSVA3zCcjXZt4UCkhTs+0G7/L9XDlFwEEV
gjYlAfBG5q5nmZFyYJGE55NFTkM3prwNNRvDWbYRuYhFsYjEbuUKLA3+LkgvroCp5pVSDj7cRo/t
NC5BFr2f2ptYE0B81vZusbDfH6cLO50MkTc9s/A9IQUOJSgmDXYtugMiI+pp3Cdla+Q5IrcTQmTE
8h0NOvGVQLRi5R0DjBbEgjPpGzyBe1sSU5oyLYH/ofN4Uxeto7H4uukjr5h1kbpYsG8rT9mJOe5t
gLKuFkgyfC5VvxIM8keqYqeSx+gVxV6K1JZE1jj3q4wW1H05rKmmW8WfoGy39Wo3JK6hHhMRyHXl
mUblau7hzB15MG9yW0kMTI80TZA416C12nab9KnYjlfVvvbo3nKk58jR74Ib9KtupQ/Q3HnlNr5x
EXDs2gsEOd6555z+FG6bZdk385ZI0KED4NuECoXe2blo7PD8rsEIunAoCIKaCvqOp+5pTBm4VAas
VwUplN66TAIxA3kQIqTOgwjsaGBPxewmplr49CcGVk4uI9hRlO+EeChjTexVzWPMVB4z0juhIXjg
tPlinT4Gpxa57cN3daz4Pixqdx+Ro73V3mO8j7at94RRk+kteviZ1V7k1A7UvcvG1t3oprTTq+Ix
2Eye5qG0txVRlJzf09OfxLlyKveFMmbzZvtele8666pu3i3DzRuB65z37OZK73/brfFJDFjuyh4T
7WDBBuIYRV7fjzak8YODosXxJrIyA5lTVXzpoRk8hAoNt2ZrJU+XH47zuT/uV3DOJY9K0PfQ23Z6
gP3s3gsdy2t+pLJ9P7qlzdwI1+Za2hHB6le3WQc7PBhP8DHGFy/9yqq0TEb1uWGHGlzfqXqk5H0w
XFYJIuGqVy8scQlOZsRylc917qRHDxSDhsy0ZXBMF/ou7F87/ag3gnbU6n1dWOTiE9V9qN5psKiR
bdF7k0rQjrjzy3/oRMGD/nQ9+NldfQjzYZz7ETJxItMxlNru0H1FLaBqv339QY6eBusWhPSXfWb9
7P40W7i81A/kODDzeX0KRJ6h4C7dm5aXW54sIktZDa9/FshjOZSggsxiAUuS7hnpoZ/ulfHt8mLW
r+HCBvf4K5JUkjYMwaY+63AWXoZidjPVnuVHoMZ+7mJbGvedSBdxZWWmArcHVTVEUs/Ui+JQCzqa
RMjt4xui3KfGW/b3GQeqhwsTXHCNMB8S9yNqVEl+36iAbj0DJTqNd2orCOMrJctTS1zMHBi4/NAi
xIfoW/KpO1Vup3b3AtTrJrjRbm3WO7odfl4h57mrrzC09P0tf6SC+sdvPC33lqBYigYg3klQU/MI
hBG491lrGQkWBgpaW9/SK/mTpXbyUmzT6xzS8FfD91BvVMGXxcptOLHLxRfWokhJOtil/n0qP2Jk
llJHR0CPx93fu+qJKS6wgP2RktLEPtP0u5HezF8AVxblaNftQWEvSnwI/FawupVYdmKSc6JUAhyV
xlgdykm98jbJ28q6yUW9nvmvXDo7zoG6MakxIYKFWcrX2H1qkutbDyx8SKOdrwqqPKsrgrj5zGI5
11C5D1C57cHx1KPSqKNQ0KErF9VOkN5oreC0Vm/4wo5+mrUlfadqSQM7wXSnGq5fPnWiXGX+E/y2
weERQeY6ucEnbHlDw0L1QVjtq+BDlb81UaV53QCkyynYsUDqy52LRlEdIBOEswJF88xEfZyMQvBd
tGoCXKJzZwrUiDzgMgkVo8ei5yj1VZQPIKH6Bw+eyUr/Z4CL72GjqMOUZ+DezI4ymulqckfSh1CU
zq0d99IM51ZVzDq8VFhHWO+n/IUwO/YFHrUWaZYmOI8KgzoIhwQrocWLFL0DYkUlFODGxE6ZIJqu
noppID/DELCq8BNvNNF7pZbRXzOiG70pnTpjgmMRWeAWkyBZKYq5q9zgSUAdqDQEWdjqgSyWMP/7
onJQNcBFqhZgAFL4HOlPALpiRk9wIqs2oBcw65ag6MdTAAT+lLMEszJOMdxJkkuLGy37vhz0V9LX
WUzzPxPc85JiiinRS5gox9uGAjjr6iC5KQ+gI2pL5ubEEhzMWizG3I86q3VgjJR/R4FuUNCWR9Ux
HDfMrF21wCfX6ErmDeIzAyf05fWtOvXCHLe+xrBC0s+lXFrd9MouIi9EA9/NrhRxkq6f1Z91cY9n
31HMP04w1A4fZrxlIK3VBS63uhY0sWb1kblTzIVLyqwMsD4U5LXyqS+fo3CvByCzfIxjQcYlMES4
DJy1fZtlDIFfHndd9oSsNS2dDrgsU8BJs7ppf1bED00FKiWNAsCbY4avwBzbkB7CvLTABdZeZEzW
QgAT/LiI1NxNlcFXHUM5ES6u2boFmCx15RZiUP8S0xZmOE9TmjhWwgBmVPkoSW9Mci978tqXxIzU
xhFTIFeQ2J9GnCI249yfgQJsAq5dCq9pnLhapO6UsL+W+9shz4ElUXNm51YtwDWvtERQJTBAlEHm
HBjSEqfG41yLCG0mhKJb5TrbouTrgjISjdutNti+ByTZIDB5zlcEXNfS5BxJFhEWkaKFhDZMqtt8
Hz085XuMMCuvlsPc8hvVg214qxyVD82RXMA/pa/L273mNRrSnnlCcf4ft9sN6Jm0KcdlG+hdASSu
Ee96TBf/vQIwFmmCxxgiNzMOgbvTYdNpU01xAzB1rPq/uvFuJKL68wrE6sSIwd3nKhsx3EJgpMU8
fRG4Kj345F0nW8twFPRz84fY2tap4HKvPcGLpRlc6ScYNTRtZ6t1fh01BegiX//hiAguAu42Jln4
+kSldlM5lbgQzSCZraOTuN5q0GdiGPJLzMYxABHOBLdw7b3UgJxE2x3j5pAnOnXKAbw4aJHApt/o
+WhDnyju7LqUmEOihm6NXlXdsi6jg4RZqqt6zJTt5UWvhUwMjP1v0Tx5GRrIdULnRbPiMyN7Rt/b
dnPZxHqkWdjgTo71HQaTJtgA81xYK3ZfGQCf3KfN/YQSce27heTJqnfZ6tqjAx7ieUbTxMcTj6tM
U4lqbQqjOlKpVPMYLp1vpbaUvqi5ILFavdxzhxAVflT5eQJBOdPaDvzCaJlVkTvFuRdIDcMImYo8
0SCC92f1xBbGuIdhKvLUHxgYYeXyftTB2fKcUMGJre6dBYUwsJKD/OOMqjAISQq+KBwYy6F7KdmE
fuLD2jFMaJiEhmBBq3fgjzWep5CZrAEGBgsaI/0xpO9T9RZY0zHL5Ws5p8gVwLMtpIZdfw4WVjmn
rHLK9HTCGqc7OXSCh7xz5vLLreVNt5ETgQ7L2kKbuHd7N/T822Iv+tJbjWeLH6CeXv00YJIaKPgB
GaBzc9raiSqfK11kBOqFCS66EEnOpCHGzg4bZWM8hk8h5i1d/Ypty2vIkWAQn1w5wbv8Vtngvf8n
J4L2G0YckJ3z1dAsK2PNDGFcj7+1SbKn3tYM28qfDRGcft1d/1jidhKtwyGs5xvRyiBer20TRHiY
5+3QW37/h6CCIUc0tgykTXyFoQG+T2vMAZUfoDdIc1sxp6NPAPh2fiW4FWvX/De8F9oVCgBZ878v
0hUzoWOkZbN/gvg5KXuPtagGqC+XF7SCI8aA9Ywi/n8zXDSJQiku1ApmpJ1/KD4lqPE96JUH3lrX
uAckMRMhpOY/yFeBMJ2M+WQUUGaU/em6CtnIweEw4ludfMba9wBgKPPvalNQqFnzCbA0QCAPIzbK
meRBW7d9UIU4qUC6aYO9rN6m/bVaHFvzr/nwkVcuLXHeJ0PHpA2b2SeUcjtV1nXcAGik5Rp0osvW
VTrIDBZsq2Kobqjrr9J4u3yEqxuKFULkZqYV4Vv1bUWnCYQis1pLb1uS7gbMaxCrg+/LdlYdcmGH
y5+phNlvPZaxoxRM79d6vJFqQTb0Gy185hwLG1z6minj1NcKcnT5aB6VfdjZ6rH+hWpOszMfG+JK
z35gT07konrhXV7e2isE8tT/baPGJbXJYJZaGGEbh+51tDBXMuziAexa2veITqc63sraP2QNQLkD
xo/xXzSxuReIgDioV3xsaIauqT46pvIdjm6AEdbLK1u9CmjbgJpqxjLxiXM2Rq0aG3DQZNoB7lBG
T1Lv1eWdIaqLr3riXITBepBC8xE/bYO6CGIVNyGV9mb1Ta3up5VGDmYcBbdbZIm7c1XqR6NfwVKv
Hi260bNXrSYOEMACp1h9QcHY8N+SuBcUlR7AL30FS2L0MHWFrZng1crj57LWH6qkvYlkkA+GT2r5
kkfhPSZ9bCmavJ6+66g/jGXlTWbkEBbv9S7cXz5X0SbMCcbihWhTg5k6w29TGOjlvVI/yCE+XR8u
W5mv9dmVNDHWgpTTxLvHeWnArF5VOiDg6PCRtt8YYJ3ivcyuxtLpvy6bWm2KoTf3ny3uWMMM7yC+
nfGJ5+Vv+Ey/AyC1dqgbNC7SMRdoXT92ih8i8aG1TEzHCAPKERro6PiJL32MlZ4m8wUZ7grlrob4
+uWFrZ7UwgB3UokmlWPCYICB+hsyKWPjpkzbdP9S1V8uhMsZiFp0mdnCjhF9RNlkGyhoiOZkV6PJ
Yi3zWhdeB107KKfONsY2s+PkbSgDJ1FCCL89UBEYYnXfMC6mm4BC6meT/X3Qoc4wwlZV2iFMgXdM
dgZRc3vVwxdWuIctrOoezSRE/hBX1ow9cHkA49nK99Tf6PTpsiusPjMLY9wLJwdprymzgE8kH3wg
n2uAr0GE9BQGTl3tWPR+2ZxgB/lSTY5PANUYfycHb22xHVDl0p4C2b1s5bycBwwnQILIQNClgKIu
53iDH4JbP2tzBy0GN0kmR+s3NfHM0SnNKwXcSGXooIJZJ4XdTteRJmiSzn/+JEbN5gGyAzKH4GOf
ZyjKrYJNGoTKHMwSe4qUeOqoe4paCELhmeufmqFciuDrrZJKKcwEIWjW/Y9eY9BxLdxGVXZFKXrj
Vq1BFhzqoQSoI74cFQ1swKQdwNrAHuFbv8Cw1A8QJARd7YZpLXjozkLgvLRZ/szEZChYSLh3TpFq
mdUdlqZF+b2UaTeEfV72kdUzWljgYiCTxyrILFggcYeXurMnpXkAJ8HmspnVheC7AqHcgkfwBdAm
yseskzE6XtPgKJPhUYsECK11Z8eQJzTBgJCFPuJpBCwi/N9ZYcDZB//BLyZAKJ9INrl6adPHHKx9
3ZHoB/JLBmVMDvj05QWe3WicFD6dwG0GyRfMLnLvca7XzMeNzp2Y3sVIRvL+Z9R6vjwJssazqDjb
gbb4vEz0VHkEemVkvaJGCuxo5DDR0h0K0/bRvbWsdNuBBjPKRJrm5+i+2ab5m/IReM6zBj7KMXne
z4xiqJ+/6tCJN6Os/SCpdl02xiFvaxPow/DJrMhD1A+9baAfv6/0Xr7yM7Y39ErblA3LoPKoPV/e
9bOwjV8Gxj3UESkgbGj8n555VRpKj5Qzc6oeeJ3aAfFawDZl9suH2tRoPbWhwI/Xjnlm0gHJ9jw0
x8/3BmlrRGYV5E4OHlG//UEIGKvw5fPXg1jzwhZ2uMePMhJKtJAyaEw9N8N9l+9lYwCP6a60Dkq5
KXtB5r4WBlAnRQ1lvj0glTvdyAjOK/l9iIEbGoMnKnMksMDXlSLwXpGZeXsXWYreNHGtUGyfad33
pABELnCp9XTZKdauCMiAsH0IOHiA5gi+MEKjOoPoRgSaiuHWDw9ZpduU7EDXjSHPcPyXjVsY4w4q
lKuiztIYUUeXbcau1QgtllKwbecf4PMN/K32Dqjf3FQ/XVKSFrRnGmIbY7VtYCijNzGUB1Inux/i
vVr4G6PXoVUD8iMjBvQ6/5kZ+SEZwLaJD4KO9TYzvg3GBEFv7fqZCAkQIsXbdMbtjTDv93GY4zag
CNCUBW74d1LW20J5zifIRB1KUWNmzYEw0oykE6KN+ALkLnxJUMFHywJny7J4x+RUB3V0OBwKLTXd
y260agr7DkiGhTop/2Tp8CM/t7C4opoO1uhjq+Unk/SPl82siMRAMxBWZhKWGWnJXT1wtJsZtGpy
Z8qNLUnC566JDnX3a/S/tL7f0xA0TOhxOQbo25Ro8Ay1Kl1JxdC0AUqPyz9mLblZXh0uDU7qoK4l
PNbOWG0k0oK6C3o+xU0TPasiPo/VSPrn4vAdrg68+X0awFSgvJcUYx7HSn1i5f7ygkRWuItjWn0y
1AasWJjqKF/H8q6T7K7/h3swC0gh4KCSA8b50+upB6CsjLIEa8G4g9X+klEsgjVSox0qRRvQuzp0
FCWia/4JKWgcF1ACwKtyRiMUiLOKIPIgi/csUG/HoN+j5Hh5A3+3efgkfmmGSxAbhcUtKHxyqFur
5LlNjA4c6nXUYFYd/FiPug/SkA3VtdywwWzcZm6pWABfGnkPwmYlKB1ItKSSg5RAKR6oKjUvQ6tE
wEP7YEDHFAoYvTdj2BfXVlWQH9k4WQ+dWaWlnTOFPsZ+bB0HAHWdLvPrd4a/EtsxumNvKaPDtgkh
XbAJJL1rbLWUM8zKNknZHaseU2suLm0NvFbMCuqARSnZ9OGg5V4PYu56g5a1affTpLl1Rcr70gfe
Ato8KURI2rIhDhmMcsOazMmCRgrtWkeDzx7CtrTskfXs1qoaZbJNc8i/pJZEb6OcNJiQIkzGlEmg
46sKs4hIqWsWoGkdl6p5lXRAJakkkB971g3xodVH814JM2vwQC3TgzxxUNO7RI1aF9QAgWmHuplu
9RR9CJtJsv8SltZADiHoaDLA0DRyB7rXah8GFdmgn4TsYNTLWN7qudWYjjXG5LmPWdCAEK9Lt0rV
FJtMp2W+ia2mLhw10vvrLqiHT18O49bpB6n0QgMUbIJIunYJly7ERbhq6qeqi3E9MiBMa/+29R9I
qEIQRfDwn3e0Ea5RKka5GAV3FCc4Q3Us60CCImSPw11e7ELixfJmZM8QsLbL+None03aXb4fq7dw
YZLLaAboD5FcAp9xFYJrXWVQtwjLY1BO75ftrO6hBW1E1HhQD+dbXFbNJrARwQ64X3d9CG0tFj+j
k/dQtr3guNa38Y+t3/++SKCGMe8jjC/hRTJ3Cv0hj8dGj5wRzebSmyavTo5xJWq7rnxkzLz5OtAW
mAkBUwoXqRMZjF5RzXIntQ4Buy/6QzX8DMKZoSQ2NiMuLArkGIxTUEbAFFehulHy1qQ/Lm/zeUZz
+ivU00jeKxX1mxC/oksgDuQ/VmPi5vLg+LNw22uIDrSIafTcgWARACgQI6E4b/Lrzo0kHqKwyZ0E
qr0lkzZ6RPe9LzJzjg7C+AR6UaDsh0gfgOvc0+73nVmmQClAsN181K3uGHVhtWtC68rUosLO1ASz
eRo+8pqo2kcFY96M6Ba41nl+gSoyEh2Uo8Bnfja/OkF0oox85DpRXR+Qy4ZbP6Ot24yAIFvTCBkv
I1T/PirMK0c71QQxk4IfcHqmvjKkmZLAaMagcwEqy9HWMDYeSe9S9tmNt6N6M04iCaTVY10Y1U+N
ypmfBpUORxqMaRcr5lsTtpsCkrqX/XXlrmJxEPIhKMUSTLNyi5M1pvqFXqMeABBNlt1W1lOGbCOD
yBKY1r2sPmS+CGl2HotmmzNpNrYUby93VTMwMVttBZets19Vncxz4b4PpTcRnfvqHi7scJfRt6xi
BM0qYmt9VaQ/msxTekF6Mx/DaXZzuhRu+6rYag3wYMPrq+MkF/YwilAQos3iHIGqNTHCHItIyhhb
lO2TiB5Jek3VNhFk76vBa7Ff834u4nZW0thsCiwmp3cS+ZJq6NAPe2DlbF8BLNoHDaNobmltdXNj
CLA8aBTIPFgZEO926MEgAsET3Q2zuzG6zSEQow1//ZmNnO6PHR6r3Ie1Nsoh7IRKfm0qudegZTOl
fz2JjSC5NMN79pB2eivDTCuBEbanXphVbpnVgtWcwztmOzOEEG0tKNrw3/M968sIEiq5U0Y99L2C
3tc3atNGI+QKgEk9JGqLmhll0i3I3ztPg778B+2z7lqtAdEFUm8cBL6zdtdAaAT9W0AzQG3B+U7Z
WaUVyWkB9k+IC1VZinkm1vteWyq/LoesNUvLtXO3Gnw3Oj4TsHbqd4+Fr3zVRHdJ8XjZytpdWFrh
LraS11M5+jhJ0r9aDYjNCgVEK8dJuw3lCann2zB5ly2urgvD9VAugPbbWWkiKKOkDFWUuKMIHaqY
ycZVoXWJHZqpqHG5FrVmaT0o7eIhRbJ7etGbOm2gSANTbavdgJDkPspN5/JqVh8WIFdmP7UohHS5
DQz9JIakM/ocbGjtYNYb26nyruk2WuMp1r1qhnbTCsDga9EE2wfygN9Fbr7dIUmWPJYDitugRQPX
OpTAp3Gf6bpn5o3gtM6LhND1RJkefJvQOYOSy+kWksRi1RSpudN3mT1J7oSRZ8V8r9RD3l/l1fPl
3Vxd2MIaVyUkWd9MWQZrIcrGNN8CM426Sm0XkWAHVyMLXmRk0gCvIL5waZ40VWmdz+saDdmlRgN6
pQzj95hGriUnJorbj68WcGUjGw5+SjZ+/Nfcs4ht+AEoIwNYP3vP6c5mGejlhx4PXoivbD/72dLQ
zWS2l61IcIZrd5woqI8BUIbKNY/Fk0Bob1oSGButWOveZICUKpA2KQT96Fqnn4U51ndGFIDYWEJ7
Ep+DyBH/4SdAKA+ZkAE3gu+eLjaaTJpnkYRbMt51tN/IqW019wa90eJ9P0Q2ISIA4prjov1DKdqB
SKT5BhA1g0Gp06jAxMLnpCCLvc9q3cb4sE0GN6j/XsQJURQzrhhdwH2RecyxyooyGxvMfKstZdds
1OlVLFXgnh/0OPI0VEG2TUNrETnW6ucKOG5MGSOj4C/mX0gj6rDQhKD6Cm50Teu3kfLILHvIP4zx
LkogKHpnmtuJNZvLN9XAgfEJITFRTTNBKgEu3vnfFzmUQkmrB72JhFD6lHT1Okd1JA9Evcq1AI6E
HTUKaM9omIQ7tWJWfqYaGQ6RgJSyGkEwfj/ERzNDTW0bmju5vlHVzRSBkRG5lPKe/QMyAMeKojbE
aWfNVD5MFLEKjYQMx5qPm0G/gzZsZ4G3GwUrvFhye8DISEu/KRoM6IS5iiEa3FzZZsB6kP7MLFrz
9T3dAF/KNalvOrCPqld99FNnxzD4unySa6FwYeOMGmUkhm+YFWzUln5U1dbOWh0wlZ+xkdwAkbBD
T/2jCcZ31DdttVX2ZSKSn1y5qye/gEsnUcZBmkrxC2YuWwsMcnV9W4bNtdkMroEhyDGKBfFopQsO
oisT+gnY2hVeeZbOhOyKXkAVCvzqW8noq7d2CnzExLFvHkKUb49MloxsoxolngXfIEFwowR6siNl
0WmbNtXlqxgSoyIU1HkTa0bkAqRtqhioxX9zZ66XozaF2owiza7JBgHbC2wZaiTYh/vcriEQbz62
7ucISebLnnDmbKeG+Y8HpSySNi9guJbodlISl5nNwW/I/rKZs0vNmeFO24gw5+7HMBO2DKyZua2+
XjZwnpNxFrjUmWlalugtLEzqN75TbIZSoPWi6w8qew3BzSUpV7QQedScCZ1ERM4oF6uGsJNNPYFR
SDk9VJg7BDbcTSI0pQh1NfLVRsYmzB9aE3h46x21LEdqXws5f+pA0M/iwo71/vnyRpylU9xPmk9i
EaSlFjqmcO/U6eIeQzCPZQmCzIdK2l42s3agoE8G0xo6c1AF4Bw2K5usK3CDnQbFRugnZZMIzXEe
o7CShYkzIBjSE1pgrMeBTpw32CD88DfR87RtN8kXPpESEcxfaJBzUhPSnYE8k6zFN+13vvevumtQ
ug6VPX3L0OexJcF7unZUywVyLmsFiVllEcUedq+D7A7kqJA3QyRdI7LC+agfwx00hlWN6a8BIrVB
Ao20j8b6vuwQa4EEIBMkemBQsNDSOPU7sy/qGDw1gIZjEBDwd0PfTLFokHn+I/x9WxjhoxVFHytU
KxhhYKjNgkeLuVZ8pNAXiq/rInbLrhbEx7NnanbCP8vi57NlNcAXgQqLJtvogdOquOOqPeY3/VeS
i0ghBHtIOIegVtupYw9jUvGUtO7QPWvvl0/pvJUwr+c3kgWUACCY5LyhaSS9GlvMGBpV/UTANb4b
RnVD2PRmFUA9Jj3tt0NdjW4UdOoVNdO3HvVuh8WeFf00wKwIkBVKWFMjSPvWIingEihCmzIeQn6f
LbXVQ7nAQBRFEzpHSyUwfQw+fsam3RBB2F7b5qUtbpsrsPBJWQ1bJcAfYDxypuqnLmLWWrt2SyPc
RgOgG9ARvUVkkSD2CRS3SLvbTErs6Z9IZPA5gHkogHqgDzWvdxHyAUKmYR0MePoU1xhQVck/L3vN
6uEsDMxrXRiQYxpYJIOBQAGDHRrOWhvZfvdSALKaZ/ZlY2svC4R/CEo3cwmCB+a2VB/laNBnyo+P
sv/J+s3lv792+su/zy2Gha1OAl9D0olhwkADNJU8NUMmiBtrW7a0Mv/7Ysty0Bj4GdiunSLe48PF
lz1d6ZyUYt7i8R/Wg1IN9PjwGmMM/NRSCvV2Smfe3VGPHVZvtNbfqEQQN1YP5Y8Rvu2ZG36n1jKM
+OBHpmQbdqLXd+2+EMAVNRWujHYNt4y8Ai/kEOOZ0thuqh0rt/PhIf4XvqWFFR4PnRMD86sq1qEG
m0z5Bgpc4L3nkCUEWAIAlklR4QFDLLeOtjUQX0ZYMDEonut7TLqY7V00bBPUnPx9Wb3ihibNtgxQ
q8Z9xczDZX9Y38j/foDJQb5jSYorVBHh3xhxqKjtm89F/TZ0+8tmVq/Rn3WaXLIUyBHKxjXWqaC8
QvE2pI+WKHVZvUTQCYVkPEDllId/+aNWq12McaFcfTGqRyOCfvu+qL1YNEm39soDO/CfIT4mqMUY
xCGGszDTpvaHvn8epZ3evFXZThdN3v/WFuWTmKUxLjToBRqEFoOxprWnDXm0bOBxYxtF4/sb+/V1
cmzvxvNMe6eJ+m2rt3ixzHkbFkGpL6D3OhJYnhuiE4qDpQhpvspUuFwc5/5x1sdWAKgOmAiBd6of
JEe6lRy2DQ7Eg2z8vnQ8e/CCx97Nn/UbIFwFcXf1S3rxA3j3z2llhpMEn6EfymNwW7xAV62x48df
0kd9rxyvWreyq4PpXb4NAgfib0OhDno9UlhVM+ChEjAQ3ND2hjWQMPxIzfu/N4YyJ6pw6GufAz2n
wNLTdg7GQ1JsIlV1WmLs26na1YoF0ZjBbqpSVDtfcx200meALUrKgEOfuo7W+FHkp0hNi8jxNdkG
w4GGblsj3fmAsUMN2QeyD5SM7DZRb0jiNsP28qJXP/CXv2D+hQvnlWjVKf9H2pctx60ry34RIzgP
r5x61DxZemFYls2ZBEFw/Pqb9L1nqxvN2wjv41j2w1KEigAKBaCqMjPt8QVxfauOPrqjjSEkxU0S
31D4V/YY4cH739hEQ+0Cx1YhGMSNGtRZjKWdg0cNuIoHHbwH9ym5l+ghMVsP4lluU+cudCEEZpdf
y0cIpHZxeoBGH6ItXIQobCTOKxNmHaQCv0g+twD2OsOhG1Ejr9qFAROkgZsGnPTApmQaHiTqgEeq
Pcv4MpCw9N3w37B7LfVP9Kgg94y2yvPp77K5zqkao+uePrbaW0E1rLlICWrt7Do1op4bUat5YmWE
bjFdggj33rTvcF3KBsH8rvnyqRVuVYtptnpJxlDwznCtRnMtEZGgaBycr0ayUsqVAgtG/jCUwLDB
BpRwExFdxtoB6UAkE6iaZWPyl43cluuG0AyQhJi+ZpZzTxXpVjPHg212m1Zl2+uOuXbmOwCTIOrg
/mrxV80GIMDKmRcRBLSDVOxHY/8hIOW4bmR1db6N8FfNEYB2fXAiBPC286guo0FUsP4rWivIsCq2
jNLtQkHAPzZr9BTEVYRxJKkL7E35R7pLD+OBhNUBj5v0aAUDjoo5MG+TvSG4N11Wb3BBXIBrzqKm
ikIKd0IqSJTYTQvfqBOvd1wcUMf8phme8l3uZxswZlyfzlUX+d63fKLOyKFZF7O0RPoH8hvxrw7i
ZbnzVZF7IRH4qnt8m+ITdoo+2UOaYmRjXPhpNh/TMfHVUYTHWXWQb6fnT/i8TDNjjjAiNPlvRmV8
mHH8XZ+01ZEANIV6AfAHqBWcxyFTiYw+LmGiJb80SKXkSTDE79dtrNH5WBAfRzJmobZULS7Kl2ZB
e7mBTuDgzaFz1L14H/+m2+QtfiCfSDxqjzZx1S8ogS0MEku1b5e/Xf+GlXGefQJ3IezMNjYaiZSe
3E6R7k6RLN+j4phBermqClFNei3BioIwqHXwOlGR7OGmVdaKSOt1jFgv0aku4fAyjhGohDoLdDEe
mXPX7pKtUtxrlIUZEymurVzSzsxzp4vcq1lu5hSrqocSgNJQ1+x9oAM8Tb6TJUFCa+2+cmaNO2Va
8KrneQprmvbIkG6YWUBBhmwlr52Ggx0JuGPE/ouj7cwod/AYk6PrTMUMJ+SOxAMu+aLn5drz5czE
4lMn97BYs+tSKjAuSXqIjLC1Ay2JfV2+MaIfuRSkleTSL62UwiwJkvRt6Z4HcSayOp4FDsH0MJi/
5Ph9ap7tPgquu/P6nJuGiqi6+BjP0QhJgLJJR3xbR15LCDf2P405HIi9KemzPvtwPlDIClUCVnYR
Og5QF1fQJQF6TW6ltdSoi8TGpE97+bf+3oA+dtv4hpc/o1J8UHZNMMhgiBSMdSWwL81AyDZY6ApS
+axfkkmsklTs3TGcAvVn9KEGM0Q9yjqMf1e3ZljeOfDsXfYgOj5XhwtpbBDUAZll8KenPOlRo0A2
AGBiN9NezfomE3UarI4NTxsQ5CKlafE9AIUka6OGTjivVbWNNf5Si3CKW2+sNmO2uT6PK1c1G4R7
/zHF7ZgGlHe2WcNUoviFBF7UrVNtJiu8bmXlzDqzsszpyaaBdhRzmhZW7HwzqnetLeo7Xl2Uk2Es
wzwxMGRGrZIUBjLVM+OXtA+TVEC+u3ZzAZhxKYcsDG0XbOhJQiWa9mDgtlI5AKW8aytBmX/mkZ8q
Rw1M+XlYpCrUMURln7V9fWaZO6ckrYAcqLZwfzcPHcriJYhVPpEcnFGnID5FkU6U3lo1CVFt0IyB
QwbJ1cVFTyZUcbKo0HoUSpClKSDQDtUY9ELkzGVT52ZAU0kT3g/+dTdZWUVwAX8b5ccp29mUL9SW
1Xxfm/ey8sccf103sXIInpngrp80imetGWEitj15cqnlmrv4aLuTLbh4/m0T5F6xp5b4Yl3bM2NQ
ZFjSyPBsdM0+QyN8htaOFooKaOX1mfaHFj9M5QmvicY8lmMSKDZYYGxXzqHLbiQ7dDqFE9qMY/NF
jWQ0xPxKofUCSi+3N6r7cTDuMkg1XZ+glYBw9tn8JQXYD8Vo8dk98hlqHQ7KqwP2riq4bmZ1HQDm
AcOVAwoSPrcZ60lE2gncsJM568BeOOVHDDeEiqmuJXiGGIjsrDIhGSTnifPvjyzg2NEki8snWqwR
/M69eyiaEspIKfiDiqdaPlSFYHSXjozfb+FwggkDShDLz092T9mTlEYZfn+LQq3TxF4GiKEj/7g+
hytcVzAD/jNkSlCng61zM0vDh1EbkIAo0kcKOew8lLXNGPtmHANMd2fMftO7lnNkXvNs6C7zPNUF
dHEWhca14ZpoGMO1A9StF9R9LCFKNqkYblP/rnPzCNDOZurUD8FwL49FYNzwBwIsJgpjfJYR2G6l
KViDJNzkGs/ypvfl13IfHa0bg3rMtW7KLyB5DsXeEsSlv5od53t5Qdeh4xnNjmiL41uCZ1nuJCIj
AA+mOSeuhOf1H6AzzcNUq0tXXMHALAn4ee+ltdY+1GMB7Y+5VKjmK2la3ytITd2BSahNoafitKav
DZEaDC3twddodmXlSmoRg/SgyZPnyOra52GusXZAptpbNcpE5/HiGBfjARASiBDkM9HUeO44TVcW
pp5RVNr1GLkZYnVB4RSKZ0k28KRqeZwogPRGAYkJ3LNEPeorwtuYTrx/IHoOqlH0WJ+bV6ICrIcU
mx8EBR/RT80lRwk5asfTd6AW/tEjRb0dBrdy9+Wdfpv8/vfOkzP7fw+/k+0pKaNDZQf26+JPbB6i
dNNHb0YpuFqt7orvUf69T5xYMYA2zoyF295uH/PcVwAf1pWX63tibUtY0M9A+xyAGbiFn89k14Ly
mmg9MrTIaKidcZM42saMZhzRtWtLkWAjXN7jwKwHDhD0Zio2iFW4q37baFKsdBgSyHjBcqS6avLz
+oBWLSDfjFuWuRwLfOSManCrJMsVwDJDR4+g1yZgJV+dshML3FURCG0bBMWwMNYPfXSYhyc5Ozh5
6zra0/WxXJ5xmC1nEVREtkvBP9ziRD2Fps0AN59vQU4pN9soCSqQ4NheIuQ9XKae39Inxi44mXGz
odVCTkwbv1RvhmlTAqeZB0q8NfVw1Py6vStTv462tiZCl60oZp6N1OEuDZFU2nBQGG9u2wd5dKUX
x5uCYfNV3Bj+DVgqEt/avClbN94BbwN6VeIBFOjZ3hCU4IkTXGHWNt7pVPCJDh2cv80y73JzpKho
OttYRPazFkBPTXAbgSROFCkLF3VX+N24Q6s2DlugCTInlGyvrbfXPWmlrL5MMM545KvgTHzqaKzy
XK/QRerFJGzZvTz/ULOt3d5NIIRmv21tV+gfBLw8U5V7tfyzNQSwtLVtiWCNywz4FvEg4LZl1Jhx
1mkYbwmFQ/AjuL0qiJarFsCchPQFtEGBETnfLPJMSK6aS4usBpGH8kZOhRLNy7rzW8TGLEIjeQFI
8PuRgiihiXLQt6KnPTIP5fSoOFspv4lZUJt+7ORuA56oBv8JyodrgeDEML83c6uPWd/DMBDrjrRR
tM+M3SrTS0v2iqiXes35T21xWzGbEIrIMkgS12E7/SSzupeS1L/ukKIR8VusqQpzWqiFE+hpm/Nd
UR3wEonMT5lt0egssCYaE7fbOrTttbm8jAm9V9ZHy/bZ8H59QGunApjhZJR2LWCj+BcBIQalDYMg
gB3paFmh6e+0VyV3qOcpSMZ4DqAUqXrXba5N4pKmQ4EVXe82j9cZpURLnaURr8yfGPNK25Pkl1oB
O9l+EBFgrEwhUDpgElg0cECDwZ1FetcrtWTCFnOQ+FV185kwcw4LC8DS66NaCY0KhNZQYcTDbtFy
Ot/IsRzh4QthNy+tUlcB6jeu70GteyspZE8WjKUW2gaux9etrhS1wMr8bfai+gLqGCj/IH6ko7Nd
CFnAh+LH6as2qVtJMvcteaZxcuiT1se1Aop2Oo4owKOyuUKL5YueJVsdIBBd+XX9w7SVVcaHwa0g
doYLDd/QR+Osr60KzgvSttaXujjfJ0Ytq2CzSLNXvOvnd9spnF2qdcM208EqQTuG2y9RWe7FbI6A
vcmTt4oS+b6K1Czy5YEZBZh28k5362Fk+2rUAChD25XmAzVEvrqsjwdflcrxq6gy/XcS0TRs9RHQ
4CE11U+rp8auGqb8MMV2BwqLmM6PnUMVOIWcv0dtAzUFmrQh+ozb8ihVnXOTy339z40cuBVBoRQU
V7qFVyMX8uNO1vty6aGyJindSOasBmbj7AihdKdpyHJNth25U633/36aGSBNw4UZTyB0kXA9YqOd
WNk8o1LHyHOEhH0qvBGtbLczC1wUHpApn7ISlXypIS7Sg2a3j0Si6CshCx3H6NrCi/hvGuN8o5WT
havCgOo3U47y6Hf9e2+FWr6bhtfrLvx3IbiDE5YQF3E6owHib9PRyUum0zIrniLUpDtv/MV84peu
FeaN66pP6W72yMPoCUlJVu4DZzaXbXVi065UBpwfitRjqP/JD0Ng+/OmPha3zY55cWjsRLfGlbh1
ZpCLW4XBqInGCNwaN/Fj+ZIe890YEE9+vD6ZK+Hg1MzfsujJuAySJuZAYaYPrRDJ3DY0MJz+/X9n
hfO/rEqgEN0ss/dr9uOH6Ah6JcnXdtetCKbsb63sZCx2rEasGGAlO0ab2kveWr8PIDIuIAteSUYD
hvjtf7ykaqfoLM5G2NEflLDfsgMNEBd+FJvh4fqAVrftiaHFKU8GBCXtEmyGMGTK2znyY7qL1Jfr
JlbKCMYib4QuMg1R7wJf2dWsl9mM4rpSvBNpj9jr130wmY+RFdrOJlf/WHJYW4JX72Vad7GqQchs
2b+OysVaI+kiExUEVK2cHvReDN1L2waHQC2q+y6excUKGIJsAcQvkWLl0blK0RWtWuaoXZldUGuN
G9mAfAFGMaLPSAlQ9USHoIT2nKH04zn/vD67Fx75l6gUZDc2aBMtlOfOF7BWp7zodEpBDF+5VjcG
PVDWsvM6a5PXpvl9SYk7tSK+PZFVLqUgm2liRHpLgRPZD4XsE/PYZLk7Kd6ola5GwoSV4fWBXgR/
bqDLz088VU4GSy56mNR76I3h0pgq3RMgOb5sSB6ri811cxfuw5njonHa0d62HZgrDFAkRTuzf2ja
ydMqQXRctYN+EGsRVwNrLzesYaorZZo6ChbY+pBElmf0ZSCh29IUoo1WZ/DEFDek0syd3ugZ9ZQW
rDg/zXGb5qOnj+AUMkXpgnVbYAVH5hq84DzDVqfaAymrhnqG1qHWVP+0kmLfINHllynZUn3cXl+u
yyCzrBeQL//PIK+NYlhSV/UyoZ6qyDuZ6HsT7GRtLO+qDnRTzR0En10lgZuWUEXqCsG5cBFGF+vA
wgESv7Qi8PcF6CbUUdFgFQuJ+FmjudH8GRmiZOSqr5xY4RawBmVgxzJYkfG8lbp+B6rCsANhfSEU
kb48gf6OCA0HOiDxCzDnfLvZLRlAhg5bEgvUvvDBxOhmha/GPqHgEI79EXl0XQSwXZ1HA1EUVRUd
y7nEnZNNrnZmUxbDgLgyReFoDsidaZlvSkxwwK7Gr287/NtpSqQhKqWeooTtQHnvowUTZtW5vb3J
oh6dOr9wOgfXPXRZnLNjYpnQE5PcBWW01cqQNJgssGBO4hu52+PMaD4y8MrKIm0pkTX1fCJBhq44
2IOIloOrRk+x9Gg6Nwm06yD8pwtOWtFkcskKEESYegXWXs/smwD0MVMVstnV5ddFr25U/Bwl4Otz
KbLI3VpyIkGqyIJFZcpCZvQ+MAjBADRcjJ0djeVLkY53Zke+rpu9uKFzS8jtCaVa+tFrmI1RSCqb
wk90UaXo8lW/2EDeUVfRebF03Z4vnFohmYcUBQWZyTHpX2nzg7UHMOkq6hbwcVptS+BsZ+hEAgYr
J64JsRHjYHU7jXg0FskyrW7Hk4/h5pmmQE1OBQbcm49lNwWQkEZtVpAUWp3VEyPcrBYaelmGBiPO
871Gx6CB9Mz1dVuNm3j4KiCuRh6U5zEBOrkoWD8jlmEKlf6r1SNXBqytMQV+uTpfJ4aWDzkJX7mu
RSRrYGgABKUGZC7WXhVTELsujei4a0LuBZT7qOXzvaq0UNTCcpZAog+e1KebutPD2hHR018uy7kZ
LoJIVhpruYa1t1W1DypbjoIpZf9Oh3tuhXN3Cb0ErGcYjD2rfpm90gId2tHnYAhK6ZcusNixwCyK
zlu0f3F27JEYWWHi7qMzc6PY+pY6FnG1gW0GU+0FHn0ZnmBsyXHC2RR4NhfqVTufyaiPFF2JoLaa
nrQM+A0/QV+xkQVtVmHXChxvdbFOLHKLVSaamceFjPPMnG+tlrrMif/1pYg2XlAemRrENtAp7XC+
3VtjbYFqD5tIKz4XDYy3XLeiTZQ7on7Dy7sjUOFomoeQF3Q28Dg930UFkeZRmXTqZXm9V5Ntz7Rb
vVXd5h0NOtcjwyU8HqNaKKtsyAsD8Mxvpq6t1dwuTVwbJ0/5EcpPI+T8gJM7gDEb1RF/+AEOgE9F
BMz7q4xzfhs4t8stmIKnmT2ZBvUs99neF8f5vg3muz58UDxkB93OrTYd/rcVu477bASj17+1G2Bk
fCOgAdtmr4pnurLvePUR4j7B8KZ9XZ+Zy7Zfbmb4HVPXtEMTHr7wLtkkz2BwDxLonDkBvuBAgsFn
7rwHvcQjmhaSjYYGLcEuurzCnE/R4vMnwXSG2k/XjfiAVNlT+qaYzxDu1sv7ScNJIXDulevuuTHu
EEqBZaulGcbUwlf0G82APnLqylDXpWFEnij03okgJK26+YnrcRtqGvqsSlO4nlGg7wUA+xlqVLgb
9tHWEp2Aa3O5MNAh/YL9i2rP+VzGMvgla8nClgKtq6S5o4N0Ut94c9z7HT2Ub9edZ+U1poM17Nse
595VaoF8HXxvXpW/MFS/5duSfOD15zn1jQRizzG0O1BR+dfNrsVdbeE7R4EJijEOFzhGggJTXkTw
mPEuynZS6rhFHCiJ4+YEhI0vtr67bnDtKIYyLRhxVBSqL+j9nLSd86mBQQY+ffph1a9jJNiHKyRW
kKn8tsGnTxtw0KsMjbgekjxPczX7Xfezz9MPvYzBlqbcK0Q/EKPwZRB5oGgd5PMbOtcFe/ESyYFo
cPoVnANlRZrgMzDSYQBww/hsouqhHOtQicDxqb7OA7ThmqOEqgbtgXIeC0FBeW2znNrnHCqvFaN0
KsyC2TtBQ4g762+zcjSye2sUFGnWvOjUFBf46qonjdViqDJ6ZSmhbmz5WveltSEu23m7tfr/Jvic
WuQiXW2g3NDOsJhPz1mzATdFXJeuZBGf9S+tFQeJ7FFZJDqy/Fb+CDq1yoW8keJCMi9WR+ulBlhR
F925RBPJBTi7RFttS2CgrdBCGOutKw29C0bOY6/VAfgyXiupAtDJeLy+K9eC3enAuDAgtREhaBhA
GNB61xifdDRxW1CxIMnvLNul/56VWbYGciQWsGPoSOP8ZWZN1hYyXDMu/4DGD8kYt3L8UtT4th5r
vs1wTqI2Ua9AXQGxZs5QCp1udKYHstoIXhdrF+XT0XBeYaQsllsNZuT2EdIHOJQ0qHoBdWxur6/S
/yekfA+Icw+tiaYslmCJQoRuLFhgpG/mDE2QDaAFsxEuT3jDmxMfdXdXYHsJV5e+D0goIDzg2OVz
9vbYKvWsA2EyFMbwG0Ry48bMIRpbEcvu3K6M+keJ6O3bDPSa39Ou3usG9M2BvBV1Zq4GNmXpJAYE
diEVPT+ZIdXUpRYqz14JrFKSPQP87eGVAJ5fS9S0/LcWcDHqE1vLhj25UUWj0aeLrJFn0c4H2TZs
wticvTS56VHnvdQmH8M8MAOEBqr5bpEEaqat14/DUe7/SHYZwv13hfxroRpBx+FGG6VNlkaPDc0O
i4xK4aiCI1Y0P9zukhKS53aOb5bk32O1G2hIpEONJK4seguILHEbDBJbWpaUsGQ7sVdbQUWeUcaJ
mySoyb9L2i3a09+rzu2yGAksvSNY9aoIGX2SOq8BXq4yiVsa6cIZqKSvApdfSvzXFp/bbri9SNZs
YrsZ1iYzdlIXyLorZSbw/X7fPTgT8ktCIZNlda4Z5UKx00RpxyzMqUYerA7eZByK9q2YlaBV4rCi
kONZUoYPAKNQZ59PoWDQq0ET7T8Lshc9fHzDUQO+f6tlaesZyhEHHrrZO1dPtnN2i21O6Icdt24/
PiqjZw7PA+Q/5DerE5Ec/G2Wv5yF76/gpl7Pp44MKr7Cursz3ycv2VA/27UulV3dY7i9uYMv72rv
FySE3T9UcuUw96WwCBxfJJ2zejaeTAi3IAo69ikiDqB1kpm76vCBJEbqatXkd6ClNvTWHzvDEoTb
1bekfmKVC3JFHDtJq8Aq9S23CpPE/f3h3KJ97ivBMxKyapgA5poLs8bS6CBtwZZ53RNEjsCFvhQF
WmA28QU5dbUGjpD4NRHpBmjqqrv/Z6H5tscaCfCsMGBF3rRl0G3VTQq01Sf1y0/D1b4mLw7IWyS5
tp/uqn0fMHf0hnft8Re4q8N6hz5NP/fFm3A9sn1/Fnd571qm2f3yWaDLBrKIEtMII4iQeXVMxxcJ
SqmPSjJUA/QBErZvuzRp0U6fdr91JdMBho8m5xMkftmhbxXnRmalzdy4cvTpYR4j9l73eXNU+jYC
DtYy2kdQ1nWQMcvaJFSH3PFrBy9blo5S5zJCQK2cJE0UB6VdNPs4M9i2tHrtUFsNsrKNpDyMcmc+
IfsAJR7FsnT0kBP7rWyHaJ/TeIrRARZ1PrYUMt7aMN9WFtReAS53Nm3V1kEjSYAkQobjWGat5SO5
TH1AythLUU/DPjKdxBvB5I0MumNXN4WtO3e1Tq2fEI+2b8puJp3bWraa+WAnREd+ZOjVHqqKeWhE
luxX6HBwx1QCGzVptfeU5d19DdcufWeEvhurIS49szJ5lrLedIuktO9Z0U+Wq+m0a9E4OitbRtAO
CJGQCcBoTOAhaeKKIUMIJldvcAjQlI2TjFuoU0Q7QyqsAWG6YfvOceirPffTs2Hbzb09jsldK6O5
zu5zYI6R/AyKoZf/pI3aPyB7I7/3THV2fYUGRPQk0DIkk9VM3jwpbEdRjNrHuS4/yNEQaz6qU/ZL
L/fsJmkmk/hNI1df0WxJIXSzu8iLLUOD/lVJShy8BdX3XTYpJtAQzKlCpLL0zqVRZJQoNuXd6KIc
pIK7OFOVx2ls4wc9UhMkJ0kR3bagCrjHQx3CnWZjlx8WXQiZ6wyaEZh4Ktlu3ljOVtYr/V6OcrZP
Sk26cUxWMI8AL4m+1Gj6Y7am7tVzVom0i/9m/K4Ea2fZ4yeXJH1GpjCXsVnUm/QRd8GPzL/P95H/
q3LTjXpX71L/bThYuykELEoUpi45IpZ39nek5IHQZdLWDmiPcAnZfHZIqm2TJ0hbzA8gUH6fAzvI
HsCEax2tu+jWWuLmP/eELfYXkOCC+gWaj7tuLXwvuh7nGD2rgZ+bmhtTn+0g6oafZWb/yml3tCos
mlFPgoveas4IaRvIruADcCnn7kRpo1klGcvWKxRoJWjQUqpt52eeNHpItR4ngynh0ikhLSsXTQp+
ZySS6roSJBqWs/hi+U++gjurLUZrW0bdy0NN6jaSxo0u7eZy02QiZbnVoHxiiDuJe7Q4SiiutV7X
dEj3dtBYI1l0NGTpvUttt59FvrWa4wR8EkB+XQMPDf/okYrcMaBU0HpsOGg4cSbbp9aTgtjMYjxt
/H68yUTUq2ujBHoK7P7LdRdPZG43sQnk+hNsyvSzsnDOG28mNUD78WaIOmnWx4dMHFS4AL6BzOa5
rTixZNZC8gO9bM/x6GnjwShucOr4dl6AjilMG+DWleDfLxZonlcgCgNiHYMvVvROGpOeVS2CUQVp
2uyQsDQA0FdQY1+7v4A6WlNA/ABDfENg3E1l00e4SNfzluaOa0o3KvtzfShrCaFTG9wDCG9fCFup
sBFbpAkVyvpdk8ciHou1DXZqhdvm0TRpXaPASj9QsMo17tDn3qD6dBTSqq09eeDuFvpygBhG7vvc
IVKzImDHhCkQ/wczMDADzhC7mcGaWu+MhpluhTxbQm1fJ0LuxbUV+79oaAAVTbR9nxvH6xjwboOB
2RSNECkNUtkEpXkvyKIs91Y+XJ0OkQtXs+LkXQNFMC+XjjqbfG3Kf6Cj+SWTig8lwiYvdJcwUYVu
favp0E5EO9lSO+Ou00aO1wIxsa0J3Uaamyub3gl1ECuDjGIe3UZxrVLEE7w2oeifAWRlgZmD/fh8
QvVukioV7wjP0R4N+Es5uaaov3fVBhrWgMSEYgSK7Oc2xrKZnZpgXIUZHxp1o0Lgl5Df1/fZ6kln
nFjhNlrGbFqwAVZSSGEooIuu6/yxicY7KPV4SkTBrk+pr/eDP1Dj2aGV5F//gtWofPIBnG9GRDGV
GkgH1C2mH+aI9Nuc/pI0spWh1gBpXMHja3XLn5jjnNQolX7oI4y3Sjasf03HN5a+9p1gK6y0ziBx
aS7ZPORqQFbDOWUE9IFSd7i7zF3+Ncv2V6lOgWGBuLKNj73+q2+om3ZoRuq0dK+rpWuXeQpp5XZw
HTPJXDJ+EVu5SdPU1ZnoXrH28D75OB6BAXAvS+MIUz7MbpMeZnvTARpntCBKyHxaedcXeN2PF/Qk
iExs8Dee+7EKTeMoXqaisieXVIpPpXoHii9Bsng1+gC8+D9mOEcedWUA+xfMZP0bI3fdnPmTHtqF
DdzfNpuRNW6D/93AOM+dmBI1SQ+Lcjl7zI4L10bTcc3GfxflWZzpe2icz8aJSXSlXWbQesmN2zEG
Punf5Q1w216aK8FdpaD3l9dQ0K2cpEqLy2aEtpc2fxuy23jK/Db6OacbHFBui6fY9Qlc3YuQhrYX
zTzkm7kLWUG6zozUGrHHCO3G3gztRndupk4Jr9tZ9UB0w4LuAC25OIPPPTDHxQ8EorBjoGt61ncJ
cn6dJAKBrwayEyvcKpU2Xu7ZjAlsDHKs2qkIIVD+bjF7dlW1e6jjTET8ewlMxpqdnuucyZE5+WDW
0J2wpV+gCmqsY4LimR01nqSg3KSBYefJpOArCtTkI25G16gtAZprbQ1PP4E7CUctKYoswSdYDYiR
EiPM9cdJH+9p93B9EUXTyxmqtUiFcA0ut0gBhHX33hiZ18rIXXXxHtx6u+vWVkPkyWIuPz95eYOC
ITO7Btb6ZicpLxndG0PyMNPBr6GLpNnp5ro90ei486Iq5z5LKewV7RiWlnZPzNbV7SJIWXY71mrx
3xyD3+PjjwCboW/PSrEleqg5RuMzbf801tcoPV4f1vr14sQOt8WZHaUZqWCHOepHm2dQVcsq6aDE
w1EtS6iGj6OJhr6x9mRSlgFTUdphJP+vAs1/AoDN5VHaFIFZWUZLpVC1fWKBtrpA94kl6vpYXUaA
XxBkQLmm8RQdjmqWqjNhGRNyUzbhmD8ADu6a9C0RsfyuOuiJJe64GyTLqeYRlhz1lcmYxxA943NF
3S633XgQ4YrXtvnS/wZwESoXoDw63w+6hOdK2i/r2MBSqvglQMRsVm/MYhCAmESmuKCW0ZzIRIMp
YilPtjq8ZwbKUYO5o8La6+rBcDIqLqa0mVQB6YhJ1GPnAcKd0NfpPnVbCKdcvPziZXRih4smmQ7G
3yEhOMDjQJv9Cmk0IIX9Cr7RFM/M9kp2P9ueIWq1Ek0lF1VyKxm7mmIqGw0JNNUBOoN20Nmp/aEy
RCHlrw9cjhLanoqFvlaZJ8RqIDAqOwqsGdn4uyCKh0a2O3uMd6xMf0QVeoTUtvuTGQo4gKtjYsvg
pG6BUIl80NG+6eg+ux58LlYXug0AwYBuwgHXssq3YJXWMED6F0Bj0NQ3IbPy+Ic9oTe9gtB9+F+Y
WhD34FMDSQh/xx2dTMkqVGy9ousnKORW6S4hJgqJKFcLIvfaqNDzugjrIAMCfdXznZgRTaqHAgyY
yUTaQ22b5EHFK+7TJloqKiJdFsvg9AvqGFz/wCqBDfPc2JiybmhJAzVer3pGcWILfUTF7wqoRrSZ
mx9ZEIX5Md4svaBFIP2x36Ch++8DPvsGbvMoOQD58YBv6LOjYbwm1nsOGp9/Xr8zG9ykTrkcd7UN
G3N1F3V3NAmz9Om6iSUgn+2O86nkQWF0nFsmzTChz1OoKMV2AhnCv5sA8gvAAvwFZQ0XpK1Brxrw
o1bAFlhhalr3Q5ULRnHZAohhnNrgojMge0XFJNhogiIJsvvyxT7KOxWtjXtnk7joTp5Fi7M2c6cm
OSdsUysBNw5MFjN1HXD69YLu17+QOH5tTi1wLhYjyVNLiwV6tJ4ST6WohRuPum+6ZTj4wFV79p21
rzxZxGp6cYpzs8n5HQpqqTMmeHLbD8V97y/KIe/GQb1PPXtnBQXMO6/Ka38TeYbAV1YtI3drQvoT
+Ui+wmECfMnSBpbNGimG6jn7USM7YYy+Obvy+HndMZdhXMzvwk24kN4jI8I5JsKLU3SUgUZcuZv6
5dYX+ygwjiZUiTZTZG6AFrhucSVKQrsCJQ1dxe3T4mtHXZbUDqlRn6pMtE6P+zL72Ynk+S5O12Xx
TmwsfnvyRqAalUBWCBvoHEz/9O2bHPtZItpwF4ljrI8MQC7OVag6XShZtwazAc8CMDZ6kffkyVzc
Qg0b2wWhkeDmtbJMZ6a4ASWDGo1UwuWkNA6SmbllgtcjWkQcKLAfqOE1syBnszKD2FrgmTOAh7qs
AhVG75htD+JgQu4abXBzPXP7aaMTSeAOq4ZwcwViBIULlec8jFWzsaocGEc9AgQ9VVwHNJyJNQSt
3jxe97yVaCUDp/o/pv6mq0+8IiJ6Lc8MpqblOtlWd+gOeL9uYsW54RGL5B4YMZFf5KJGo5cD+kph
Yuhjv4y0+xz6pEk+ba6bWYv1KMBqKNEt/RoY1bmDd6kjDXExld48hN38mBYHKXuNVbTm+HaauVJz
mNEzkt2S4h7X2OvGL2vfi+qWhrVCxcRYyBrOjZsM2dIk0ktPfcBrBo+1o70L8k2+aQFjcqfQeZB2
9Q4s8537Im1E9C5rq4jkimxhhwPdxr93ZEmy0J9ogCeijL2yw5ZIw+sDXFtE1AUNiGxDc+6iHczo
jDoya1j4P6Rd15LjOpL9IkYQ9HylESWVVN6/MLqqu+lBB9qv38OOmW0J4gpx787EvExHVApEIn2e
k1SvWJmelQdhqHhZH1q+IUp5IPzAquEFb46W9JNREKNASeomGzwb8069Mz4kx/mB5U4tbX4o23p7
/VzK2lsDrChw4S2sbKsql/LPlV4yvcbBCqd1uv1767PUQU0R6Smovp273lMC+7baqrfhtgE4/65w
M5AxOMu8lejHXNbh/3C3/f0xyrkWZTMwJ/IWP0bvHGI7ae9gfsQDC+19ugmA1/BuPoLuM3TSxL39
KfgQy9/mvB544/7KVs9ldxby5IxCdv+e/Z72Hon82tHuu49v6+ccjFsk09vhYJhO+mCCad4hrqjA
epmSccdf1PzEGHW1llbNchelbz+p770DVP6jHkDp3NGXjg/KQyVoDl+24xYqccxOYHEYzCLY8uFE
wtkPUbM0k1gAgMTJb4/0ZrprWz+7HwXCVt4QDAP0DNun4G3licGmKCubuQFY9ZBt5UJy5nmbgP7t
+j2umIJlGBojtws7LBBozg9k6WWdoBcDFUJ1v8t8YDQKJKxdE8hGsbWDh4oqNY+7GoKHpKWliRX8
2zaI37AnD8ygzpGf7rP32I/SLcB3Wuf6sdaexpnQ5R2f6IYixQW1Cggd3DaItsSxEP9u2w9s1x2V
rXKnYzpvEx+LG7LgOguEL1rAvQ2wbWIK1oB9wqQ5pyWmPY9VWFiAz/LCoD6mO2sfac74pdwjLHyg
r4mn75KP7C15SgP2cV34ioEC7B+m7ReILoheIq6Tgxc1kKHjMEZsSI9hfJvUR9P+PSgCO7iiNguG
LmZNAPIMgHDODFpZQllGM6TO9SvR3o38n+s+6gwqao3LmNJFyYG2HZsAS0rdCn3SIfMUeqd2gvhs
5ZaQH2CcZOH5wLIed0tKHmrG0C/JHglI8TxYQWmiULOT9ccQ9SPJaERKuRrtwmGhSQNyIgAPnN9N
UvQTgBIn6jJsQ/ugPf9h9x51UuDVijKgtVcHAO6/srgHIM1ZiklAyAJUYnFbHK2f8cbwuo2yUe5c
oOYe5S9ZlGmuaMWZTC6kImUNtjwCmaUfA0S9hIuMvQzmWD3Gt8zZW5Hoi67YyDOJSyJ4ou2STMY+
7UDhZMIBf8uvWeQyZ9pNDqAY/fAJO777bifCbF+OwT3vM6Gc4gytUmrltBzTfpqlG63CtLurssKh
k3D+Y7G/V2TxhZWy6HWDjZCFNKz1QSuBXpSrPdEbDEuaD+1T5F03H6sfFG1saA4MCOHRgC2tp7Bq
Moxlh24i3E2qPdej6N4upCwcBqi0gHUSMT5s1fm1yTKgKZGkAFGTZQDy9Cogs5iirpNICKcbNYBZ
WDhCiB6CWwSMiioNWpGhulD5hSYB42gq0nCAXvBdXpkMozGO4ElIFSi76g2YTb5+IxcG/Y8EyABD
wALHzplahvFr4MWCIGCsbQ8oXJb9SHLblb+ui1n5WogAAL+uK8QEpsLy7ycvKSybCnlkBV4JdMNz
dFOH6S36x2kBwPE1LIgAIhn2T+a/ltSWsd6YgIqlsfqgdr2nUxIokcAOrR3lVIpyfhTgqIQd0IUg
BZCVhiwHJOnuVLMN/vkXA+TdwimDq7/Ave1HFOUNLOC6fa4f2KgeTbN3lKL7F2J01G8VW8EnQ+2T
O80sKRjkBOt024BPoUArWnUkUQ9xeQtnZgYXAz4eeEEgdgBPnvMWSllTVPSBl4p6xmawEx/gxMEQ
GV6bp4+jNHjLFPn1z3fhfjmRnA1ILSz/jswEvk+CAXPZT6ofUci8DHCzWr7RmgCMZtclLn+ROyQ4
YZC52aD4ALUXp+LmXBqVzgDPb1mYDsqQmgyVr2dVYMzWYx8Wghjpsj2MKjVyJKzng3kdU7ncy41D
EMZ3BZDNh7AOutyvjH1hB2WKnbeXLHsl5CGO3+1IMLOwdkrgAWsYL0fhE/2qc31BVDUkRYNiq9rs
o9gtRwy3JDftCELMXlDhXTFNWMVFnK0sDC1Iis5FKTTL57qEKATBu0IND12egb6p/t3Z7OH63a2J
UhAQymCGgMvgqzUauuyD3kNbdKOXnZZU3dGKJ3ao2lpyWDT9C0uFkSTbtgDFYiytr/OjDYrVknCh
s28UwwfipmOZKfByBLZ97a4A2LkgBaOhcZHi2XY2QXtssIWQzPQyMzKdOacPCcEwaUnLzUTp+/Xv
uC5RXc62eHe+l1ebTZ83tYU30Ou/8mkMFK125qjBHpKVbVpDxJ4mkrf4zxO30o4tK80Y8qoi+S3H
DCvq434E3m8r1Q9GI4qXVkw/uvh/j8c98Ql5Zo3pexyPgsJaegZo0KYUsW2uCkH2Y+uAW0SKtcRs
J2ei5WSD6xBnGDNlV6sPrNd9g4g2V1c1/kQK9+UWSMAslXCUMVY2chO+d6w+qvN3lDT313Vi7Txo
tsIowr9g+IfTdXWe0nROJ1ji/jEfbBe74k4sMr4rHgbVaSy/4j8Weq6cWdIAP96EoCLCGCbxYvlN
Tt5CdFlp2D7UyY/CFNiLVXEYo7dUoJABhoM70zTGGG4GWofbztXezA65+rMZat/4VQ3RrhfRsaxE
gaaKDTmsvoLAG12gc41o5KGT2x4RR2bb31IO4k6aCDLiNXVAeIaNBAth2sWMCh6RrCktbC3KODu5
o143TJ/oaTiYfRf4yTV9QPxkorW0tPz5hlZCauRwwIB1U3Nrg4Qhl7etcEbrsnwL73gqhXMehpYU
1K5xIJZrxU9AAhn7cFSbe9BeTS9Emk1sphlVAEzDHMV5s71JK/TKHdqk9p1iD/2TUfjK0O+uv4W1
m8QntlG7Ae/oBZhxl1czzWMNBT47vFdBST/WL9clrF6kCtR+GBDkWDpnPZRIp/bULBKSOkv2vVyQ
NBhVUsdOWunhDxb3okrpmsiFExsxD8p8UKFz9QwZIEBaHUY4yYv3QX6bM/WhQj/dRZtlc/10lxVS
7lq5h2cnk45FRiiPBE6ifAgA1WzMbqQDQTH1ylp1tThoRX507bVrC6aDAQo1TfkTiZ1YZAKSdnMG
jSW2JNguwbLCnHSHMB+3E0xZ2HT7TGu86wcVieS+aV8aU0gjiAS5h8M0wxmtbxZ6OdZ4OjOgyb+w
Z8gvMcO8JJloq5xfYT9NvRZJsGeMJkFnyu9UrvZlhZ6sqRzZBJTaQrRRtqY1y2IisDvQaQazx7nI
uJ5HPbURcplowGmzDL5IeqOV6LNYuqAUtxoq470t9hMCL8E4zTTTyw4aCtR3R80GR4N7NaNNmn2P
piOpt3X4ZCobzRQkIaumDhoDndEwbcSv18RGJs8Ak1wq0KZDaHHfAGAqBETYdWVZi4JQXf+vGB5a
qrWmSOkW/ZSbyI/Yq4SmRV1u4ml2+lRgvdeuDTzNuC+01YHYwmlKpEskVUC5h8g/BAhQaP2068EE
uvAYg/4lC66fbPW9n9oWTksiu7cwsIXbMjr1NmkeS8ssnawcglyPNsqcf4yz/t4Ud6kRCzzi2t1h
AgIdCQTOKMhxhtSsexpGKXQmqwHxW+nab5sVe3SWa0GUvuYTMJMGU21iSozwlIYJU2k5LxwBQGb9
KLEy7qhCGuPVW8OqEpIouFx80PPHlnZjMWD0aCGnm7A9p2BPO4WrV8DhKMgPV28MuT5KPDAjC+/G
uShwxUzzMGOcz2DMIntmq1F+RLAJlAYQrdlGEPdpaznGoGS3GtPjRyVWuhura2JBnebyzEjnYFnw
S5ZNUr4NrauDPlSIAlx0MvzBcKaw9CIGUCfRwurl84MggMijI73kWbwgtR/0TrVR6Q/bAzU+Rwxr
5nSLVBUTZYKXfqmU56KWM594IizwVeqoQRSZGqe1fbtEGCUKIURCOB/b63pbYz0HnavQj9ovW+qd
TBcEQmsyMMsEq4h6CWjZuNeVWH0jYxeHulnVeEbeAzsi36iSqEiyIgYbm/BoAIjCU+abMBNBuFAR
1JtpC2QIWQvMEPYjqiKBVRTIMbm2mCqhUjSoaBQY2GaMK2nTSqMf6kRgDlfFLDvKcCZwmxZnDSUb
HZ62NvDVJsCby1ZpYeOtBA1UF/7zZwy6LQSqqNuh0oPNsHNNi+oGbzi3gQq4gBlZvmW6WXq0ysSz
mk+jijcWAeykJNDvy7Bnafchk0MR1wCwOScVWP9xGiaQauX5M9iUXpUKXlrGjIpMW0eXMreIbP+6
j1mxE0AZR2iHUxqoQnIerVejNO/mpHSBC7Lp1a98GoIZsdakD5vrkpa/dF4hhCL+lcRrSZiUUTuO
kMSsF90C5ivmCELdn8dPXUFo4tei9sGlvmAIB2MyKLmb5uW8s55UnWWjVw20HPaCkkLlgIbLo+D1
FoSrq1YftFRLE2GZ/OHHZzGYHudWjWgOlYC9aqWRk0W1H7bxZ9gPP2csWgD+w1VKek9QEfqHn9XC
dCQII4DBSpbC//IVToxiMgALoZ0xAl/3P9rqBsbGUctgzPy+8VTqk1HwChclPLtGTh5nhIuKRoMy
Qp4yb8vBURW4lQ+THKkIWfaSJnuRhJeA/cVlYVrnnkOjJIM5VYBfHY72LYwlecu21TY5Nvv8haDG
BVbS6D70w192t82+RJB2l2EzJ355rScfVm3jVrYX8f2mvMXgeo2CyhcG2YLEa7dxKYiDLt4hclbk
VthEx6grypXcNSqFRLAng+3ikgSt6Q/sGM7eJMKhW5WCpAMhLD4rWD7Oz1Roma5MM8Al6nQ76gcj
emlGT7Jfr6vkHxyHcx3B6B9BsQQjgBje5SP/aSDzWPRq6057sLT5YLJ02oDcqLfK3t4wYB8FrQp4
sLR24r0JKBqtdW8Srxa4pUtNxa9ArI7FCkwTyfxEANB104J0+Nt548WzJxGnAKVPeQ/EtOvnvTA0
uLtTQdyTGKwoVnQdxx3V70hyit4z26/rIv782ItPenIY7jGgMG8xKcNh5Ad2ANfpztqoAVKQIMEs
WLeJgtitMORInQqEYamv7+TA8rWj8nj9d1yOPiy1FThFDHUicAFc6LkGadMcDvKIHk/02nwbPsFo
wJ0RYNziF7AGt+mbfiT7SZTBLvEQf/hTodxTTHR7TJRFKPueMOqGQv62OaCVtWs30mdzO22vH3Lt
Pk/FcT6RWJkcA08MC+HToSW/jf67FDEGiL6jzsVMXYXNonaGjNdqZx1Np3iQHCJjeuvN3idP7EiO
D/+vQ+nc0x/tLmPKIlCZdkBOVOVAsvzrIi48/Llu6Mq5bkxFaYJtECLMJ/UNSHgeOBSfaSDilVuB
lzrTQb7KN2JKOu2m5X52DYYfD4BeIRu0NZ/xFvwSmFbd9sXyqRMFwEdLNpbAVF/SZnPnXHLaE88Q
GRFYwxZ1HPzQjQ/aLdukH4Wf7NnN+AieO7xBE29R3iW729/jvXKneLOffIVQ1E70Wy7GnrjfwvmN
UqapGjL8lui181UvPqRYssS0ru1nh/Srfa9egW16+xQfBzcNhPzWayb25KXonOWz9UnXs+Umpr3h
h4EF+tabyScYCfx1QFvvO/uQHqytaFf2omaAM6NasHiXhR2P7x9WUj3JjFgA9U/kIGfFTROV/7T+
wYngLE6kpvI4TxAxSD2wU6JtgtdSd1SQaKx9PzgnGfy+2PnFpMu5Jplqzli5AJKXgw6QsEJ12sIc
j5jkeBwGZm2orggcydobxRiCCXz5PwOUnG3TptACCDNoKWISA1f+dkZNou/9eN4tUwiscQoRK8Fa
zHEikZ+yCmtdnroepARZ+RqVtT/WySeqS4fZ6GPBa1huhfcTAK+WsXpo2faFc1I6zE6GBmJTohs3
WcQejQUbRaqN53EIHzu591BZfrlu9C5XwBZVORHKqUor13VTyIgTzWi+75FcGIX1bQE3xDY/J/AM
ZZj0mRo8jXKSHoyyvUWNKpDNFzkPPRscuVQ3N1UWCRz1imYtg0CIJhcoOnCzn2tWqUeNNadAarGl
h6Q/AvSDAIndUFEPErVsVyJlzA7oiF8xf7R06jgb1JSIwf7gDSF9ddP5264kj/SVUyXTJrFlz1RB
dCgPE5CC5kcKXOjrN7D8+Wu3zql0TZM2DAtcAGEz6svN7Qh0/zIWFYZWlQsnQZKMUR4URs+/qGYl
XWeNMAnF+GkwzdGmyJVTwLTdz5jIN0XFgJULRCYJSkVMBSEJ4jsETG5mObVwqrz4QJF0qTg8FPNv
CpDRShe5tNWznQjjPHdtGxFKvhAWAvHVotk2a3ey7RrxTct2xIoFCfPqjZ2I48xeEzWJ3jT4lHMY
OkM/+KkOBrBEEiQAolNxfrqTDFnqQ5gDwJ2gz/Fj4RuUf5D0rbduTOnndS1cNXMnZ+IeQT/aDZg0
8AlLFJgRrno1+xkB6zuvRRBiIkmc020l2iTykvEb9HeZAY9GcbL2GVAYzvUTrd8S0A4x9IHyCY9E
iEauZqYEDAQLBgBWDW/ZmDtxm22vi1n15gvvwH/EcLdU47Xp5kKwULFM9sIyIdsJYK7+dSnruvBX
Cnc9NNHk1gJXumu0B0sG4bb53g+7igWG5NbWx3Vh6ze0bCYuNaGLeQx9pLMdStBvZknAQUc+CEwW
tTadmCqCQGX1XCjvYybNwpghb+drYyRqaODrKdira4xHtX4zR+yzlI8ZJa6Q8mnNKgF3SQZHLygH
MEFzbgSpOmMjDeALLgX+ZdbcNoBDL6uHqX9vtH86AIcPBxrSP0hoqIXym5cUUHlWSlGrKCOib/sm
QhytpElAK/0+j1L2fP3O1tRwwScxdbSIUDjk8qOelqVWMMAsqk3qF0p0O0Xj5roIkLRduirAZGE6
G1MmKsZOOSFpaRWTngGPy0Jxa6+nafwBivbMJ2yQZydXsuyZhtLgy2pUgvlHLb4ZcBrcXg3Lp76y
4ueQIYiIgBPjZ1RiGytNdBRyLOkwqE1/2zEyUIfoJT5TpWb192gV7XuWj6qrY6zvfVmrAXA0wZZs
iCmrLywr6o9tbZm3TW6HblEX8Zb00fgr6YxCvR1DLd5F5hKn5bNs/DZGVraemsfKrkLPzh+iOd/N
cmwWHvCk9PBGy2IgLVRGrDnFWOiyg11xZfKmcTJMT5Y0oC9kRmljiw99K5Rj50IDEgCpVMzfy2aL
NGKIBz+Xjd5HJtn/7rvRxuS3mcaJa6edrbrhMNMdONLHm5RIxaHNi+F5Iap7xcjbC2Yc7yGq347l
gtI6yfPcO8y0S7eIlSIHtrOibpJ+yD87gGu5M6nyx64c2m3U2iRxJ6WPHTqS0nBR6W8qXzOyoXen
QjYCTc9V3wDK3Y7kVPEB7guaK3U099Akyad90+6kpq/3et9buwko3L1j5WPss17q2HcWdiTaa/mM
wRSpqKx9w4wEIN/A/VL3QzwqboGhCiDHW3MIe0Hl2i1yNA0dpk7Vk9YkKYLXDN4L0x+vRdVMDpNs
ezP2YQkcGBN0AJbWyp/jlGJVA/hEk+FpdjS2LknDdIPh+rRy66qPnrq5ZdZTno9YQOh1qrzRgRXb
ShuBuWLMBfifCJl+ymaUeRhzrSq/kLL+ZbJxZx6h2DoN5lqDTKXRsWwmZbW116LafkbkXWwn1rWY
mSrqUD3OGA4EnpgC87ilpGOHUalMum9DUOZ5E/5/n9ZyXDqlbYUAlads6jGUaZuz0yUVKjzqUPab
jlLtNSmiLHTbnNK9VMjytgqzZjvWRHetZq5g8/JKQ9qUKUCSBs7rs96rxOtHmR07lY2bGJZs38YU
AzMSsw/qkCcKZEdZ6gFoN9qyfEgfGyucd+iYoiU8jwnxy5AlgTbO4Kaq0HVyIl0fQBmcm/2ubzKJ
IlYBI2w9q+S3mvRR6rR9gvCiV8bQMaIxPKiSlD/JZjn8sucu8Sd7zh6moWRbrPOSX7E0VoMzptZ8
k9EUIDaRrj7ULZHcpEAd3FFx5o1e95nszJi++YwKO1Ewnl5FH0qKpvxthbXC4T6ktNg3YS5ljiWz
/EEbWvuJKXV0X4AK4WOYWnTS5Uy1gxmzbHQLHPT2EJPchAPUE0DXs8x46Ktc7rzBknJyYHJePeoS
ozcKlvh/lzqCJ2eYbYrBIq0dfCuiHUB7M6sfnthA0XxdEN2N2QThSlGkfqYTcxL47RVuQyTGhCBl
XTqlF2Cmg20WurWgC054F540l+44YkUeAFzo9vvwei96/UvLG+CIw3oCo2j/NUWlR8ujLkSjWGH7
Of8xXKzSynLVRtnik3KM7fTPBS0wJPQ5jqo3d9Hvsv6uI/0QhwjHGHPQzxMkuKup1unX4PxvTjAA
ScelgD+k+5R2XldTj7aK2xTgQQnJVtOYb+QgKMdMPGa93657sP9D/lKtwMTNMgFz7v8lqU4V04YD
M5qvLAbXD+gRVNp+dvlbKWMNvelLnxll5OVg3bGrUeCkVwIrNGax+4GQEHkRX9LHyJ865mYN8ay+
08PuC09l39M9NRSBr77s6aFpfipq+SknRb5S6maTdQ0oeyogbtu+nNY+6ptOI7tT/2okwRjvO9Hq
50o0RxS4DJAoqYaGoPtcaCbnGhBm4Qgp/KA+D68AVtrOQIF1bArqryZ7lKYf1690JaLDigEYv7Cn
jMyWX4GKMZA85x1EJm3iDmhPRiA4lKQdpo5YGlyXtRJjoX1voWKI4XgMTC6/5eSbgsSh1Sp1Asid
+s2ARSpkiFzTj1MBy/c9EQAzCFIMCwIwz43tfEkrbukQvudpNiFbymvv+nmW18ZVHggazJgTQN0D
PTvuujQ9hQvXZ1xX/9QMr3H6FokmilY/2V8RBtcniCdpqqQBIkYVCDtj67WN4FIEh+ADXxrOGtiD
IaFrvqx+25kvlQgPZPkOl98JCN/ocKJN/aeEdnIt6izpU5YRxNZJDMDiDr6+Bo8eIe9UqQ59zB7m
OHaqehDtQq69J4wDo9+JYShgfHMXlKn5JFeyArDKljhh8SUXPmI2KZ79Nn8eZUG9YdU9wE+BPmwp
vGFc9lz9pGKcJIWhSWd8Uo8pTn4HxtdbRFG78ic2/yaBvDVtB4wrlgvMZUGIn1Kh4Fxo1cU1ZuS5
Lv18/pLMm1FkCdekAIsCq0FgI73cDupiJHyyCv1I6V3buFMIZHQVIYSItEMkh3u7emUzoO6BqC0r
QLFVmtt2zg8lAtWcipap1x4VwOmw/w5gpMvt9FFqBj2NoRYINw65NR+mTGTJ114VliNgFZZ0GQnl
uSpMPTYk2giqIHWgP+4Nanr1mIQuVdB6v26FLgFv4KowL4R3hTF07ElwXw7pRo2hVxtRiT++I/HB
8P4NC2pfc+ebapO4xlO4MX3zBf13ZyqdZk8FRYjVw578AE7vB7vJcrC5L2FR6yTjntJf2SywtWt1
9pNTAtb+/IvaQ62O2Qwh0hZhf+0fAfr6BdDpIN8Yu/I7fG7vh7fmU7T1dIll9OfrAmlKRb6OPj53
k5ga74Bdjx5X2zif89YsnOQTrFPR7qmWHWVbZK5w9GT5k7y9BOjO/4rkLlSN5nnIQhxVdvsd2Uad
Z9z3zLF94kofxlZ7TPfKrXQvb0Ud3NVoG8Bk+O+CA4j1w/OPrOjVFKssBK5pMB6UF5SQUi8Jwi3m
CgLFwcBG8tQEw83rdQ1efY8nUpd/P/EPE8m72k4lXO14n8k65rQEfDhrDuj0WIsCnwiYrR65cQQB
zYHGTn+T/gZQyMauHPLz+klWXcCppMXKnUii1GizRMMHLBonu2Xv9JD4kl+OGz2w9yzI3q7LW395
f++LU84ojpKeTRAXUUySEt3R6sHJh+frUi73if68gb9iOIVEfgxI3R5imFfc6o4MDMf3HiRau/BJ
3vxot4ngWKvR9+ln5CyKZoxJ35sQqH4Df6k4zrKrDE733j5Hs6eKjrfSRMeQIBYOYT0X0gxO6zW9
JKlZQz2m3GPvbaB8YJzlaN3pe12kH2tezsTiMLw2AnwkMef60aZtbc9FxFxU1h7Vp97LMcB6SN+t
XfwIulTMgm/YjzSwBT5i9WGfyuX0MqGGmkVoibrkO/PjV+oB8hVFhfHRNDzdVW61zxSMjcGC2vMv
dAcYMBjbRf0Nqy6cihpJUsdlZiC+TOV629IMxWqdTZMnxam0i8sBx59rNIIqFRwbbmRp6dNcy+1L
OZjECwsybksMFx+rppJL//qP0/C1eUN7+ts4vWaz1VBsBcEu0N5VonFXSqKx11VVRrEX++LI7JaJ
xvMbr+U0UQfLRFwza6gBqk+k/hiUeJsVvVtRTBcUv6pKfuj1+OvfHO5/BfNoRVB3q00mfPgwJZvB
jDeU5MF1Eetq9fdwNlfQjg1U/iYsELrDvjqQny3KL3CT8osFquxfB+k4/8h/y44qao6u2fOTb8rT
27G5jAn4H0GSQuVXVilbsO8Fs4kZOFPD8G0dgSDJuG8r7eP6edfM7alczlDkaoPJHxmftJAAXPhV
S3uzerkuYtVAAHQa4ZwFArmLoL6eRgtz+osDcU3UL/U7w9zp8vt1KauKfyKFU/wO3I9ZOS33lvy0
ql1XiRRj+RIXL2vZ8sTqATbw+blymtaDnESImtQ7HMKta8e8le9rz/iuN/auE3Ojrp4IKSbietRP
8OnOn9lsUIThJTxGr7xKwyGTN9e/2OrVY4cIe0rABQev4PnfbySE+iOQC5Amlxg+Hp2pfuhn+Z/3
XAlwQgBtAWxdrFNxxmIYQCoaDjjF1D6Wg19P900mMMirB8GQBvISVC4utrcjYrGeDXB29fQnF78N
UxloHe2/0eMTMZyGWXOBv7t48DoF7GfmFOFWM17lQpB6rD6XEzHcB7NzGaX5xZ9O07aoDpm56yQv
EyUBy4+90Oa/UjQu9wBoC53B/8tcxXTn9CA3n7np2WRnjT4RESasBluYzUaNDPAH6gWUigRwW22o
AefQ/bA6v+79cW9RRw3yPdZP/D51rN4DdrAqsG2ric6pXC5EINj+JkazyN0PgXknPSKfO5ady47M
Zy77EFFdrV7dgvUJQBXwOKrc1WkgyB3VNmFuSg7JrAP8P9ulzc9MqgSd5NWgfMGm+Y8k/vp0tHcs
+GFc3+R21cYybvTqjUxvMd1ltHTkcsfSh6Jy2kg06bLuIE9Ec2ZJbchgyh0OaX9PmKJ4i5/IY3HM
IodugYDbu5nkAi7upvRk0frtqs6eSF560SeZSI/eRMRoxtwMQDXDY8EOavc6drdFehhr2btuHdfm
mcFNCNsFECCAmPFAlHIat0NT45xgK26P8j5Ek2w/+9O9GVRbtByPKhap7pRHgdjl8108TMDToteD
SVAAr5wfUi1pnekzdJZ5/RtsvxM+RbuP+Ghv53uBqNXv+VcUr0TpYNlROOOE1TvW7oP6Vv/KfpXH
6W5sACqsbfT7bCN/Rh8g1BW4nvWXeSKaV6JpUMtuOSWA3h3bKYL8xryl24+X0C1vhIqzrrMn4jjN
If3McizA4aNuAOC9ve/d5Ng7pqs+5sDaNQ/5sfgSDTIvWcCVi+Tda461KoOWkEntu0a6yeT7BozR
BuaB/Ov3uOr+lkrmsmiHBtby7yfPAvlxWmDLjrmJnXutRpzB/urj3XUhq8HIiRDOlGZGwzo7hcGR
9BCY9Y/oUl4XsPa5lqkfoF8BYBvMnOenyAAuUVgRHveMbg0DWu6MPeNyBL5M1QbUbARzymum+lQc
pxERUyurqSAO2G9OrkWbrjlK1aaYRO9ZdC4uylKaMY0SsJK440bdpaVTb3Vn9MabgTjNDYbr9M/u
RtoCqeRhFL1vkejlTk8UoxrtHBV1iNYC/RszAqUze5lv+9pdU7kg+dnkQbSb/dCnomxGJJlTSdlq
mNoV+Lq29aOI97n5DAq4jm67VGBI1nT/9Bo5tbQ7LIUzBkFgHq1r6pRxoIBJ8rpqrroCGwAJ+B/m
OzR+PD9pi85iSwxbUz+SSgzC3ET5W6Pt8tABtbAcP0oA7K3cRDukyjNwbsNYUO5b+6Cnv4CLPUEG
D4T+pYrJirt8esIEgYNZFjRdHTsVwU+sfVPM88CcLI0fINKdq40pZ8UMqiLYk+lOkX7WxUYVtU1F
IjjNlJq2V6RFxFSSB5qiAGaEG9aLwDBXm/unR+H0MOtpUXUUcpgd2PmPTvIbxY/K36p+xASyF09u
Yd+NIvLfFb8KNQGkswKoY9Abc6ZsHoccuQqkEoC9EPLVd60D2l2NPI0hRsY7wRtYMWVn4jhT1pcJ
aAcJ0h81au5rSj2NpZsey7JI7tzrL2HFC5yJ4lRjRrZoDcaSafWFD/CTfdSKiBxFp+FUo+klU50Y
RPTF3UzeJvJkzU/0X6SMOAiQorEfDvpXHiCnHsBnUi4BwTg8YQhHB3ciE1zLWpnsVAa/JkIkFlJW
wS9PVu7ZUuTZUeFgt/SDAbNAwTo1S2ZvTsZtnUwP1+9pLeM6k82p4KQoo60PkC1r72nlD9k+r7Zl
8jrXfhu/RPqWqU9TvRsqT5MfVENgMFes1Zl0TiMzNda0esTXLSLNjeWfDUBQsjhywlJ+Lavev35Y
kTReKe08zrMl6+rse6L+0voUeH69Ixc3mOi8Lmot70LNE6EbSLZt7QLoUU0rpbdCnEyfEC7X0kFG
a3dg0X2dxmjzhh8lxcApI4/odt1ZWuJY2fv1n7BiOs9+AecJysKSbJLhtOmIySTLGggG3BrimqQW
oYKvftiTw3KpCMhAik6mOGyX6DexFG0qTd+rNuBDAMwXFz//zcEwfAIPq2L9mLtGOZrjnBIcTK93
2ujNJYYWg+si1g/0VwRnW/Kkr0MJRG4uwVwokKKqbEa99ZD1QZq9Xhe1/gJBS/Pf43CuhyigEBoJ
gq9pj8ZZeCSbFqjq6MTc09zR99o2fxB5VWXVPC+z2AZ4BzFgyL16m4wZ6RPIZM+dD/w0h20xBitF
TuKizeurQeGNfrGpnHhv3OIfDtDdG/W+FQ2prAAdwPud/BDOANQZ1HLI8UP0u9x9zW7yGMhErsI8
64AlKnfa/si8qnakZ/qi7mJBaL/qfk+E84qEid+k0XHLU75tBldWb1joaoqf0MfKEIFVrMWGZ0fl
dKocm8weyuWbbyoPAAfBezu6/Tb1ALz9yPzYMSchI8+6cgEXE7twQFxEleI8RMPXrQdFzuG+DMNp
sW4ErGLMQ89OOvXHXAe0CrbyFCPyjSRycwJ8KCXzOv0bm3WCvHD1SZ38Eu6m45iM7dwveRR2yIaj
tmC9aNiUbrwhFjnUxd5wGTVA+/6emrvYxKqyikw49f+Q9mU7cuvKsl8kQPPwKqnm6nmy+0Vwt700
zyP19Tdo3ONWsXhE2Ad7AfvBQEcllUwmk5kR+rE43+BVZrhP7ru9+YyLFJRlXc2Lt/1PyX9IMLu7
vp1FZjJfWVZHpzMjQEsWuhZMzKF0qd9AQDQZfkWjiBaKnzosLGWCR5UUsW1UgCPS2xQZbl8fGmuf
B6Gr6M+OeQ9aDTeuBTZyMy/QECk2lDrsK94VaVZNKKQCNOhTl6BcT/U0wS6hgJFofTXpz7/+kF9I
9JcsLqaGUbc6OC07L8TDUwwKiwEvtSI1bj4ImFYgvGRTQvRLkNhuu9SQ884bO6TCdrUFTdk2kkVC
k/xV+wPDZnlpO0E8wwLMlG0TyS+C+7T1R0fwxCFCYTe8MenRBLVJL0z3Bvmvc+6Twg+dWfBhRDDM
brYx0QB1aHwYpDndQW7jT2ko6rciTX4pgxb9k8N9LR2zn/Oss500wNIF6X8m2Tjxs9kes3C77mzc
QxF6tHgsQ1uwzfLQGFZrOxFBgM7CSNvolRn6OolFAYK7cgsU+u8Ll44nB0SsGeJgTGy0qts7lfKt
SZ6BEZR1e7jHG7SXMJtMa35s91aZ5bGm0IhrWhWONbTjeUH+o4NrOHcSBkL/b2hMujnrfYR3CHjE
1HQnLRhat67a2K0GBbNaGhRGzBGqkrkDPeV1YP6CfpnJbN8+BT+tQ+uBDXmqcsWNMahRzLtM1bx1
IN6posgyGNiQdmLGnob+xZfTraEHSyq2VmFj1qWzNiVUQIkqbVI8hMlz6+eg9hq1bL8Oy/uMIBSC
ohAm50C0yzh/HethqjRw/m66daBg3DyFyiHMP6KKQBfeEhjJPVGWcMwBVhaQk5cHwIEZGmMtt1aR
uKW8h2CiMb7E8TbvveKvZSIg2LLEpBF6sbJD5Zh6lgEz7ErP0g9Fk7mTcYu0RLYebFHX99V3BC/a
ko2NCZFZVwZh0ICNLWrxND+C/fU2Gbem+hZb9qaVvlmmYE2vPJQCqhCeRGEO4oVsb3SPNkpjatPS
U0yIMEYPEwYD5cAdROwwV55ygQMFkstlbEpowAeYrsOrogbBizfdmdEAg0L8t9x5s1GOXHfMq3gJ
xksURRzMivzeEsw6WnM0RmEDjsXaPKmkcrVQdD24OpmBACVaUM5iIIWysV4aNNUZ+Ml70B5WKLdi
qHHEoFWXO5j7qwrBEcMzBj2fIDnA24hyRdCNzCCTMgzSIfhXrmHcC5lYr6l7YIwDLRyqSYs8g21/
6xs5TZsAae9ktOgpDYwTirPdViLJXSRLd3mLO3OgjmdFko623RwktXyp6/mmUsPQlwpQFLbRPaRn
dFDgDsdS7TDWh6m9UNYGwcFxXbygP9WmU2doqgZ7LBNSx2ZA+3gKordGMreVku/lCMK5puxXg+PF
E3pawHYhT5/hbPiJEnrO8NdSxFRhRFMxvECnSyAGd/nl2yrAuznBuGGpHMPBcsPmER3Ku3UH5rgX
QBwFj6foz7PYfZlnmPqtMDHnReAuDFp5Z6oYbSsE8ft3YneRxFJboMqGWQxQTV7x/LaZPieqg22J
TtitdPsx+fmP1m1826tbd0c+m7dHqpVdnM7pXeNmr0/Sc3Ss3i1cEdftvY7tv38JujzRfklpS5g4
2yd1oaAXsgQBZbop+heLNDMmkab9XDf0kuKToHlUqsZ2jVbEFMldbJBVU3RMo7Dj85h6rrXYALae
OD/IhDyhUnDdF6kjc/YxFvsLhsbixVFiFI3jmD1g4hICNZl520Xx9/Vl5JwfVNNIR06F6bGrvMrG
9TnNJXxPs3nUg9uh+KZBG3V6tNtvur7vA0FGf/02ga+2xKNhf2FSRzo7IHFSenPtl81tStwY6h2K
P85HXXp3QF00voCqad3I68oBRaW86ZhcVaFCxcTeFIdyXTVZ6Tl7qdvZD/Km9NTvoFHGgLWfH4Zd
+vlzHZLnIUtExk4NVKyY88UxWeXyHdHK4xQad7H07e9RwNmDxxZIJIPbn4ksZu1AoTnLS8/ICF4m
yKFuWgx4xyLiPnoDYnc9shpse7Q7g+iK2WudM6aTPZX4anfRedoOB3TBesp7edY/E1f+6zYffK0l
GuP2siIHENcAWrftfGlv7mKQTjan+TZzwb/d//3Jj3EotLrIOCuhHsas4ZjYUW0rNTYZQXdW+wuU
1+sf6bpYRu1ZINDVXfi8ZVVGL+dA0BQ3O3TfVG92ZSgyuabip+fhOHs/IDsh6nXjeaCOEwdvmpiQ
QgfqJaqaKBiXMFvEKPlZQQVb3YyZyC+oF7N+gYIr8l3cJNCwyeyrwGjUoJnG0isOyZ1982z+VA/O
7XyUn1LfsyEwiUKzJ4luZ1zLELJoEzptRWcsC1ISldANQ8zKG79oTDfEW44wx7lun8Fnw0XlDwyN
zovPRorQippqQNC4K4k7+MgIS88GR4Kb7qyb8ty8mvv65BxmQej4XaO5XtUvYGa3GRgULaoc9qm7
9wnA811xHhG1ttoTZAN+VWfwrfpDiDq3eocJqjfpuOl7L/sBhg7XOAgVtHlHxHIdmO1oSokZyiiS
eV27MfbWEx4pT+CE3KhPVem322nj+Pq+Psd36ZuXdoLNwwVHny70kOBluOpcfoTQtEsHSgnYneap
z3Z5m/nK+JBGKDn9akY/L/+2jI4TApPHGLFB0zbaNpm1z4am0Z20qzDiKkMwdXLV8aEr72M7djP0
HNQibiuOL1s6ZkxhHygh0Cl6aZ9EBqMGiXzppcUwu539OYRIVTV1FKwjJ5WgM4wondNrAVQ8LnEK
TamCKJYpa3cjHUEkgWfKwZgEl8PrJxAsH6TgMGWKBUTGzWzNJLJCMx8JtuaL/W6dO3C8Ym7h3old
COtOXu/PR1VxpRt7G4rKq7wwe4HN7Nc6aUjd18BWvfa//LU5Z/faKa9dG07qVN7sabVbvchv69Gd
t7BLixmHsdMaDpMBtcXL6/BaqoIl5WwAkBiBwF5BsANhL/Ph1N5KS6j4lZ7UbCoZujIpVOieFTCA
pBs13JFWgMfLlS4AmdOqSlOnqyoKeDJ33Vk5W6f55GykX61P/Fhx5VMrSM+4JlI9OtQUTKShzCkC
KVK0M8nwTaucjr0z7SAa5JrOf5r1gXumGygWeBZFo4Tc74apawv8ZzLuZMx3G1HhHVNcS5HCd3sr
HG9zSffXXYPrkTALBFvQP1Wuuvv0XotKA//z0NnuSvprFh9i+aZDFaP3muFFJa4936u4EMY/sn43
ILkSZb48K5e/gPmYqTENU13o2BPBLB01q1fv9Nr4XLfzOgvAWyCGQ8DEjTsEwudlbMnRHAmSorby
+vRJLqBhdeymU6ffSfJR13+tY1FfuDwbL7GYzwalM6lEix1eU/sflr4rAjeZzkp84ySCj0f/0CUQ
xN0W346JZI2WKvAOfLsklTcS/r/F24AVi843eniyMFRCzsAYO5jf2OoEcWSCKjqNy7hFdpXt4TXb
V+K7uiy36yvHM2iB9Ps+vUhnjGaOwdqglF6mzftcD7apk2zm0Xxch+EZhOYzKI1h4A46Pcy6ZalS
g9Q5gM9D0Mhywo+piW9klF7wYCW6THKwIPSHAWuwlUKmnl08aHPnmRYCS02qU9+H9zMxd1aTuyhf
bNO028vavYJH0qxGx+B0qypPIJU9h60B5oOPJk0FpvMut8vfwy5xV0Mco+3xe2YjeCsHZaM3ytGo
imOSRvct9Ecy6HhbKFdgGD1yp+Kv9yGyCLxi4havIitn4+g4qCRFV04FnRg0lyuHCVPfyAvVGGNu
uNR/X//QHH/CPBiayDDnBK4CNqOYzbAhORisvGKe3M7YkezHPAgaQEUYTPgywIsGQruo8pq4cOdg
V5DQr4mo05XrRgtLGJcN62qSlRaW6OnO7r5L8W2U+ZGI3laEwkTJqHL6Du9KlWcSrwghtnlA/VG1
n//lq+COjrFkqlPK5JO2MmMCOoAtGXihFX3vZHjWcbbrIHxT/oCwpPfR1IPmsKGfXrop9Lvc2ifE
m3rBSNj1sQJ3RgEbjfEOpo7Z1L8urCCZLCyY1GrIWLtDpdXnXq8yd8hUb1QCND2LXh14DkdfADDs
iDQZbYmXR1mWWGnj5EXl2XYCfSIHnW7FzumUl/UFpN+aifo2EmUwd4PQBkVEBqZO60QhVQ1fMNUb
Mlu7MvhYR7g+J2mZCxmVg6oNfQC+NCQa215tNNwrLDvO/XGIwKoXjflGaYv3kSQ94mKYC+Lf9Qe7
PJup2yxOGKq11OslzuYuxPPhbRK8gIwStHxlAdpAwT2NU/6lXTGUtB5nDAhT6I9ZgDlyoOcpFNm9
KLYPZfQma4aX5KCHsiJfLRCOpk85zJ4CR5TVXa8sWpwp9RX43iEUyop+zUh3OkdHftzF/uB817VN
gEE7/b2Xvb/9hABCmR0VN7DkXz1cxIGi9W2JDLXqv03m96A5hP1rox7nQrCdr73xAog9ttoytYxs
RGagNN+sFAeTSGvoOsFXUVyD0iIKbHi/Z+neWn2Yyw50cujePM3dvVnspOitCff1eKrUU9gKCoi8
L7SEY/ywDIukb3rAZRXxiHyYSbML4ndp2ndJ5v79R0JtD28uINMFcQ+zk4cZbUWIJzjyMcBuJ3vd
mB9KrdlI6JKCyp0g47kOT7TDmMpp2w4mhthdDU7HJCzpeTiOuWtZ29F+CarNukXXwZ1i6DjY8a6n
6ywZWpkMNinHFNl8+csgj3VyjgjIEQWlQ57PmegnRuaGtzkQr11uX0Wp80KzKIryYAYxyv4P62Zw
gxGODtzsfsc/JgD2cl0VVQ3C1LLwzepFDT5D/U5LDjlJXeFcMc/jsEf/gDHBCLXdqO8zHIj2rLtx
ejCsB8OAeoh8ACHful08F7BQL7LQCIJLAztZ3o32WBgRFq6GkFXW7EDi6ILJWeDWXBTaj4yTFzpT
LNNb1JQGXmkzDExJDwT8OqrzKFmiIXmepyFR+QPCrJpdjxIiLUBmbM7ygL6rWTnKioiQjPtx0OWC
rBi1XLCXXLpaUVWtlcaAsVPjlIMreY+qQuvq4fRu9eaNGga5YAtxEcFBDclGNC6gveYSMTKiwpAD
nE1B/pMmEq3l1dJBwtxBV+7W3YG7hn+goFp3CTXoRdcmZQl3IPs2PdRj5ToGklcBDNcfFjDMdjUD
o+77ETBBtjGH7330WMWv65ZwFw3vJBYetKhgArNoThKBIDnLK09VH4Zk2xlH2Qkg8eqZIp1orjEI
PiB0wxQdOiUv1yzSg2rUchgztvG2IpqXQPJ70olgp3I/zQKG/vsiQwGltW0mFCbtcxSPQTa8IYrp
duU/hFLcwf6YQxd2gRObVqYqKXBA5nzQevu1mMN/+fwLCGanongcFnhwqbwhfDTiu9i5mydBQsf/
/F9WMJ+/1Z2+NqgjtxhTiMJTn+7qEB1ieulCKmPd1TgXdWSqX/awF5jGycYWBNg4fYoodY2xRU11
3knGu9nbfmflm2HW/drsEy8phz3Y6v5v68lmDaaVBEMdAh/htVefB30XtKKKv8DLWRUvNRvi1K6A
kTWOb0V3MsQzLFHPtsDH2anJ2ixHRVYBomDQq9sM9tZQj5aodMX1DXCpQK0OtR6bFUdAwyXtuAfK
WH0GhVuTzZA9ZAFm2FNRPsep2cI1FliMq0fKGE/WACx1p2z7Y3xb3pYveOXag9Mc465IHu77vfXX
t3YKCiZmLBYOKPaIinSrxSWnQniVn7V6k+W/LFEEp7/78sp5CUETskWUSMKs0+wAdpnFq118TMqP
1PEG+8keVReSwv+ywRYGMSEWs2KZktUwqIKwW+yq34tT41o3VHTT2Wk/19H47vG1ekygtQYpK8F4
jAAoQTQ17v1omjzk36PxURqv61jXJJ24+i0/Ff0xi3VMu6k12ghgMohqNrIXv+peuLFuh2OzTw/O
iwR6x2HTHaWdtmseYx8cl+u/QPQhGQdtw3CQ6xJLGzXGHk0Fw/RmQOxX0b6r1c2gCkIlN4osPiQT
ltH+lzahDjS10D8yi8Qump+gg6Uc1q3ih+QvIHaiwNLCCg2FWNcu3DSg/y8gHpC6M/RNe6h9YYoT
Z2i0D4QsGdSAlX3BTo/NCiZNMCCFrdekr4OTHJzpGYzkwOxdyUkw8pJ4dfMvl5OFseqlE5XB3EZh
CtB+bLa5+gDKZMxk79T2+5iXbj5+ri+u4COyrSDynNapTMNLAZkXYuVe01WPmWQJrBItJRNiVKkz
5iEHjFx+Ggl0gI5WH6D6uI9GjziQBhHsBJFZTJAJwU0vTRrwAnJjdbdl+azWT+srR3/ymncwoWWo
s6p2KMQ8Pk3kQyOCrIdbxlqEk6uuYDsIzWQAgD11rzORHhUncSslegjR0UVM4xQXd1UW+kluinYc
vRqs2cYEkgYCguA0BLSpl69a3p+TLDxZFjlmenxsHNmbK1BLKObGmGTB+cCPYcjyMWcLaeHfwWAR
RIugz6HqgcMokXQvkz9BO7SL8nmrzFDRaJKbuTQFNSGuryCBAJ0FLs0a+4yuzak+ZQndcca4Metx
Uyi6O6aiwUjuUbSAYTa23tuNkxCsaRcP29y2vWaM7waoiOXar8hpBcvIaVHCYbR4eWWvZbj5xVA7
wg54lyLwGecP5qG+afbh4KoHnEDHZHKV78lB9GLP/X4LXMZM0OJogxwBF0PfbgfqZKffdaXfyLOr
lm/pINjo/FX9emBmbvDg559bVcIDc1C+Sujntd/a0p9bMHQIgHjpLK3IYzjFhAyASn/Iwi8NszX6
Gc1XXhzLh0lyTtj8D0lj3gxRJHIVXrRcYjHbT5GKAqqv2AOTmu6i0B/Lh37eo6qzcSCJHiHXbG2B
ebx1XELSn7QwT8/Dqs5imNdm/+X2Ser/m7qXNIL4raT564GT5yH0cg3hQ3Sm4oXwEqrpB6jM9TRw
pluobUTxu2qfA1JuVdW3Q9HMPjeMLuEYh4RisVb1LeBqZEQYuoG2lSvZD1C6cWfnbJcbsLP2pikw
kusuCyNZv8RorFVp9BOio2naDVBUStGwYv41CT1yzqV1zMGqlVaSdqhjgf/tPZU9ObpPRRoEvIOO
1udVUL5BZsFmzlI8EvWhWSM+lnZ5O1TBI/IFwYEjgmDO0qKUKrvsQMKEwZ4zXnY2dSu6KPKiPKaS
IC+EmyKmeRgHR1GpjgsbgUIzUleJvrfy5CaGt+7a3I37B+RqMgmFMEzZTgh+FiHvc/ccO9EhRsF3
+milpyRWHmxwIa1DcpcODaF41LUw+M6O2xRoqbCDFl8nJe+Nc69X/vrf5zry4u8zn2aSCwIGGjhY
bJp724nvohQdA2EpbQLyL7UPG8+56FFALyKGDy8jgxkN8RgrsAUvv+ChsyQQ8ffdsY5E72d8Z/gD
xBL99dYEIT4DQHKFK0X15pRQuhJFcf7KfYEwcU5G3mTFuOmiA3/AiIZrJy5mUeJIcA3jNFYiBBgo
lkMEGCKbbJc6XrxVe0A7skcejMgNHvzpszyaiRts80PxFu4g1rAjfnoArdtR1AHMjeULbCa4FlLb
EVuDjYRO04RZBBqUGINlEwg2nAl8Itl+xG1p3SU5Z5UCOkjM1oADGEMwTGzNoC8cYb4NHdfZJh58
fXhA72FT+pLzug7Eu3mig13H8pqY0Lpq+U0JyP5z00EnoNFvdJLvpAz6w6D2BHnivtN/oSng1kAB
LSHmOTFEXQ48O9EuhV5jaAMjdrHbYZbHYkzQM6RDBgaijGqxUcbUcfu07DxsosKXo1okCcuJJxhI
w3QAOhAwjcg2P6pFX5BAweNYFvTQep8/RgKyIsG6ckE0WmSHEjbGpZkjZZiN1sx7vFSZRL/PB7Rl
Aa07gYkBEoCE4Ho9SfeoS1knBfmHp87Jj0TN0MBlDqkbh0buJqHgusVbbEwMYPoY3NJoNWV+UkVU
OZ9AZwTRxE+jfgKTvp9WIVaduIHpCII2J/5g6uILjAmqPZ6B5coE2AQpwV0B7SRPNSG3KkXkY32p
OScSZRjHcCnEuPBiy+yVokaxwmmR1zVkSL0sQvqfxTHEu4l0qElsbCELqrjt1P7qpvJ5HZtnJSZM
NcyPoeMIm/UynBdRYHdoWUcAtKJDEfbnAGp2US+azxXBMDHIVAoylxZMRLduo4JWrg/dUTSoyQnm
F+tIPXqRH3cF6cupw0uhNJseZoEt1a86sCeIuEv5bvj1vRg3JAkKlW2Fp66QQEaean8WO61qPMnO
vbHcr38gnnNA7YbqF+NeA52zS6Oibm7UbIJREIcboAGtxi7aoqdXDMdDAUQvfsZZSnZlMyQvctPn
gns3b0nRzWhj/E7TFIfloeimNC76SUI76Fw1bjI33b3RtVDiMwqw/s/gMV63lre0GHmGij22ASVj
urR27oIh1FNYW+eY2elfnfbYB3slvAEz0joS786BWdg/UBbz9DqXuW7EOuKbPlF2WAMSs2X0zehM
L1WDt7RvDmh7/SSVeiCy6KJ6raIEEaPltmO2/Jw6cxjSq4dxl99md5ThN97cF9upcyF3ip7X9L79
GG5AxWhogsDOSQcuoJldUgxmbcb08cwg94rqqcND1z6q6TlHQVzZrC+yCItx3myolXlqgRVO47mg
0roJNI2GFvTp0X0yODtQtgi+Kw9y+VnZgNYaKLCjtohusuR+UEqoxip3Utl46YD5w9my3MGQ7tfN
5O0S7BCM0htgILLZ27Kd1HY10naLHv+ZsicFL0qc+iQUHBRc2xY4TBTFK347JBpw7GD0bwq/LDDv
Xt9L6dZW/+HLIbunXeDghUcj/eVGtKQ+7TUDAbusMi+M811ouXXnd42yN/STLRpF5FpG82KsIU5C
thU8MKrc+P1E2MthvK9nkFVB4zRzSV4SMI04ip/FwU2VjX9P64ApeAw9qCAGNPCARwPS4szQakxA
xgTJcZXfIQS6SraX6926e3CNW2DQf19gJGmhBfIIjCmxProhPQVx7OFG+IQE+oAhRQizWP7fQ1oO
mCgUPEeCbo2JL0M+1vZMu5VH5VmSPCf8bs2HdnzO8VwoLBbxjqglGBNRyl4NIA6O9ikLnVnR8FNP
EvSvQz1Q+5GhrhmMp9j4685ylTbLI2HC/+HbMe5ZRfEgJxRSUubtpHTHuQON2mhu15eRwz4BHJUO
9kGOSoVAwuWnmzGQ1tY0CVTH3jW1pzDGo+s2AtG84avhJ564UJmSbAgvi2bxeIsKKhraOIrtAAnD
S2RonGPopMJel/EaKtnxJo9fZOu1N4+h9VhoMVprnteN5UUxqiVMqTZQp2B7z8FUECathDVVIvWp
B9lFn6ubCEOG0N0TnEHcw3eBxXZw2FOE1qcU66qnPyNCWaegVIAGvZcmjMF5WB7UbqpduXLuwEn8
um4nL8eA5jJtkVQoGRWzN/CINrTQcUf3Rgaui+DRQUqFZjkXbLdeUQm6e0RgzN6YZ0xpJgrABu3T
CXdql/lZ8lbXmwnjjOt20T/FPAghfH7ZxRy2zdyC1IX2ZA7Kq5r9AFfvP/x9PNOjExiDYpgNuvTI
EDrtduXg77dO/qREw4eaS/6/QED/DXUSGRK1DEQlN5pT4tHOG1M/Mws4gEi6m0N9gx2t/4H4/e+L
YFxUci5nKZJ3666Mveo8HdIdua+/6VvzyXR/VP8p4JYvN+3G3kmjqx3WDaTf4OoboaUYdXWQCSH/
vFzDOeiGMUEt2LNk8IwWLmkdH+Jj6yC884b2Lf8PCJMmNEOm2Q19BtGcl9o65JmvzjaGkjUvn+7y
z3UwrtctwJjdVIIdvDYKgKmT5Cqo0emiJJK7ZhY4cVQTHE9Xs894aIkttUF1k4TovwPdDySlsxcl
aQX+zccB4QKCAgSm2G+Tj+AENWiXnG1H407GDWeTYvDCV5RWVB3jfiEHRRUEWiSN7DVHkhOo1xsI
f47cbDrzmMS+0f0yqtSVi2ctePz7T0TpvjDugIaPK24hB6rOWmHB5Svy1qHIKYmKYLyV+wLAGOSl
V5N6tvPMBoA5/rBgRG0dI9GRIcJgdk6EV+62SIBBzK2TPGigZBNVnHkH4NIMZt9Uci/jFQoQ43CO
Ek9vD1Xv660gTIsMYTaMUeCy3WtAabR2m9fplqCzL++azfpH5x08ixsme3O3JBVCzjQIqPW2s93I
eUnRXJyan4Xz3zoS16CvEpJFl3URUROnJ0itgVQF4ESpAy83d1krSPg4c+0XN2Y2H6oxHEmqEcs2
xPODYUvuWOPYjhTf1NMXEDv6kQPW1AFSBTFYgeZucIsy3kJk4LapJ9GPES0uk9FnctYWOr2+90fp
znkiD1QRKNVdxXKdHeRY98QvNsmL/SbSMuAmTsvPypyQRDdalSRY7Ml2XkfM6MZzuc1qFLvK6Djp
uovgtQM/hB/l/9CCeFE4YHZ5hDtur9Nm0TC+maaPOvO0cQMCNgKKE+Vp3af+Fztt1L1U3AgRtC6d
qqm7ktS03xETXMEhI1q+Rc3wm5WHh6SekKxlveGlRvJUOs5Rrkm1Xf8BnAiNyxNuTzijMaPGXkgp
X75Wos/KC0vQgHefY2nDuzxj3OnDERqt62g8cwEHCnTLoA+g7PttBjkkx0xQPrAj6VZXkBcbHWpe
sddJmPwbxp8kMjdEbl0Z/ODr2JztewHNbN9Mb7oWBMqVlys3UF3I6tciEEBwtgsg0B2r0QozhpIu
P2ZhVkE80QaQpH5Iel/SN4mzDYZTpwkeCLi2qAr0Jw1UK222U24gqWLEFpZxMPcqOUblayISYeba
soBgEvpMMsM0iAFRxJukv6l1MMJPm3naO4MgV6QLz+SKGOz7MoZZtbkZnSmt8GG6dJvHR1K9TyFG
Kz7WPz/dSFcoGLGiA9SmobA36SyXhlZNZxx6masMruMVP7RNf1bdwFsH4t2lwUGGW7tuqRjOZSdE
UjxOZ1Qw1tNvyDF8JLcxCAelQ3jIgdaLXlw5eekS7aohtXQqOZJkvJGdo11yrs7RNr6xz/I23M07
Y9fsRAP1XECM7VM+ZR3dR0zEstKiiWYL5jlG4g54f+xGwTbieTc+0P9HuOpcSNXYmZQeCLJ0P0xn
uz3kgf8vH2mBwaRZtjRbYzAAgzxAF+AWstjmz2ZDtsFb9C5t/+G+p4L3DgRKCH6UcegyMIDtTx1m
+jQd5vKEJkkn85CG54LoyttICxS20m9VvSZXIy4Qvf6t071cPRXJWzfv1peOd2IsUZiV04O8B5M1
bEkcNyt0t5xOWbKVkjdHuy3mh3UwnitQlg5UujGXe8UTb/egyQB1EbrISaOi5ma27jhX0cbCQKtg
9XhQNtyZinPgxsrSw1SaMiuajTBUpns875LkvRd1HvM+EJR2MTWGaXoNA7eXblBN46C3BZS04uhn
o/l2sY1bzBiLyFp4rQKgC/qDwzpCiPlhdURbG7gCN8o23LSJi6LavRFsso10rkRtP9yVW8AxHlGl
cW40IK/05Bat8BVIV2mbuGDHikDUy7VzOmdQ44aeR+NTPe6z9jEJD3/vbMtlY24sUpmFdowuZ08x
YEC5JRA7NC2Bm/HCJ1I9tH7BodFXzCyWBM2/AFkffW4f/XbuTkQWtS7xdige2VG+snT4M1vgNOxo
yNUA1aWo1nBZmbySlDsVldukhLBg9GFruWDleMkCKKPp3BPYKKAdcflxOlz0xpCWFOqpcLuhdlXp
0chC1yCSGxsCwg0RGOMJtYbWtkyhN75iU4JRkEzHdk62RNn01nbdI+iGZJOGpV2MR9BWQDulE7LD
dCuDbrtVSzdINnnut0GHyZZ7CVfOdUiuny+WkvrP4pbZjOlAhg73P/TdHtPC+daBe0PTI1HfC89J
4CN4hDLwjo4epkucYcZVPJRwWEzojVbT19p6ddBqbh2UeC9USOSv4x8wthhZdjkpLRVgVRjtx6zA
rH6/d7rgEOuFK1nzL9WceteWZNF0ITfiflnJMphEcjKaCZ1gKQ0bQi0vU6i6c3xTQKxl/bMpgvVU
Ga/sAwTdgZo4qtWPSNEbV24NnCXkbFXQdZI1P5Gju8n+LpuBX9ovSNl2Sau6nTneqdVzOOl4Uo1d
uR/+JXBS9n2wCqMOd9WUqUmZVlnYm5MZ7tsWeUHc/VfPIoZ/7q7EO4MNeVgV7sSEAKVFo70m4aQ2
5ec2eOq0u6bYzT9D8ra+0Nz9oSLlhYQWemfZ6uXo1INUz4ifaaJ7BOUPx8LkuqhViWvNIhlgrKmz
No9qHSiymT7gt3hpljwG4DzLs/LYKaLcg39iL/AY75nLeUYow+mGIo7qNvLPOXovp9yTe32LV8+b
WSHPgfxitY1nZrXgxsLdJAtwJsqlkzRkaYhzD6pVJ9t4yuXgKY3mrYWV/fuP58hoHaCEQtCKYoJO
mKd9oJVAKutzbm2a+hxZm3UIbokBT3vwREo5DdKTy8AWV3j2sCYZp5/92ZPnMLKga4H3Wv22h8NM
iasmTzb4Ntdhecf6EpU61CJs44JLHKh3IMJlXtnJnonpiHUEzleCQSgRoT1cxis73RgLhBrtC/hI
2GD6pL6kGi5fsRZ+9JOBdqVO1MfG8X80XOoQSMVOo7zMl2AjMWeza+H/kvITPAi+SdKDVBDfhnyZ
lnyuW8bZ0hdgjPNbU0gF+QCWZ8ce8uaj5Y6j4H2Su3oLgxgfz6p5hjAPSjMzmrxm9UXNHlPMskfS
z3VbOCfdhS3M8T22ktxW+M+L1ekFVAFbq0O/kVP7je3ckF57CcdiYwr7u0VLyDiHOavOMNIJKwmP
vCYaSvISdO6Hdds4Pn5hG7OzbLsPlaqBbZBZPuR2DW1NUV+cyA5mG/Vo2JqyEHYkk3bCbA6mixwY
kgniEOewvrCE/vtiL0WFg3yEzkaA08zszna3nRqV7ifX6HKvFPgEf93AVgt6aOTH7LWvy5XccFoE
d9DV+lp7qmNRzen3Wz6TqMKgPxDsjS+rpLaYJEAYW22PMdaN7k1ucZJebuW78Xt4Rt/yM/pvbqpd
sEkbN/3I/0tFP4J3iF38CCZoGG1j0xEQVIYitx9dRzlPhgfOKQvSK2Ak6BUPT7OmCJYfqr5MZ6JH
5AxSp5RAzWrDbbWHPP9eTechmtxwEgQRwYe0mCCiTXHa1rTsapqVO5KdLYmu7vzw8WUM/QULxywl
UDq0DkXATcMe3SncjMkuT9HeV0H2ZTeKlFJEq8cEjhjPmNOcAxBCF5hqnef7eEyhKeuP2vt69OBv
7S/TmOgxFk7e5DKQIPpCelT1FLdQRNVQ+jaztg+Y+FHrRdv1MRIMmaA72jfjt6Z47zBDO8jvReIT
1R1ErHEip2BiCcY0McGgwy5Nee2Dd2GpUrRuTM6k1AN0jSb8/c6Jfkhk3IPr8a2rjO365+HlTcvd
azPPXp1ZRcNMnbsKdQwlbsES10KfVAOZd3RjFn6hHg0RpR/vtfMClAkZcWNOeW8iEMPR7UO8kStX
2Ren+ID4Afm8+k56RgwpOn/dWG42AKpysOcbaPa+rmEj8wlUwNpj6Me5fNBQqLCkTwtDQ+tIXO/4
g3RVy26UGDrNPZBIg4nLpnSr9l/21QKBWcLSsvpepmdZA851a/g0wm0oYnPjnpcLDDbG2nWbNBp8
w8i+m87THN6iNWHKwJuvoYNcsGTckEQFi/4faV+2KymubftFSIDBwKuB6FffrxeULX3f8/V3sO45
OwkHN3wzt0qpKqmkHGEzPT09mzEMTDlAE4tzSYrUGyVG33GG1QeioFpjOkN9asO7Qtpe/zirR2uB
xLkk2YpaSBnO3qJ+lHVHl12rEHmkdQP4sxrOIxFfDfOpx2p6CQFT50qkcTPVVYqGlYqdVz1LMaxG
0G75GqcfeWf3reBki34B56BA4IrYusEq6/wnJT8w93J9F1fvrMUucg5qSqzJS4d5hdmr3z9aCgT9
7r0WB9dJa6jHFaKRBoGBWJyn0qfM0zIoeto+iCwN2fYmu/fBmxjYnagUJYLiDhftK3VqldkWkTiS
5u/1Ho7vXXzQRWU1ERJ3xAjm6HqjnpF6CY3Sx1AKbKVmdPgxiJorVr0f6P7RLw0GYSQAz4OMchpB
AT6XB2TzTWogZ0e/N/p9LWoHXz1dCxj+dKlhUvtzpmYyvmFqretP1BM0qKya9gKCO1yN2SmtMb8c
e/MpaH6P2v66aYuWwB0dPSopiNuxUyoUOeXYd+R2S7zf/x0Id35GrTT7bt4ntaNORlKQcmyJ//5f
gfC3e1pVUYM8Ad6luIci1Z0knRmhiMNSsF982qDqSKTVcxpLMV4C7TP0t4mIgO8rkXoR4v355iZ3
UKBZWSbxvBJDYdYOBLP63ad6D12ne+W2dKI3kJk6ScM0pz69+A3LSlYeJYFLXT2si9/APQRKEx3I
5hzzgXzD1rvXsCvtKj/F4UnBpPH1L7fqXhdY8xlYPAmkUA1iowSWX3zzoGI6lcmrHBGn7WW3sSyn
LNONTtOP66jCbeacRODlmYLrEWHnRjkpGDRm0wbaXL9TO+odup+2+ck7Vm72Km8e/O/14fU6/mrE
sVg15zyaRqHJNL+Z/f5TK14kiEF0Fd0kioICEzVZFsehYKPnv/KaYXHOJA86rzfnIKcpIKAUMMtz
wU3IJNHkluiQcE7FoFmlDPPS1HFvQpiyfxNKuoggOJfSVJMm486HfVobY3jMku/C0YYvkpkr28Xf
wiOIAHNrwjKiU23nW+UxZGiTu0cQWk2Of6NvM8Uu3tSN9xi90TeZ9Tv1trUt54VsUycVZQEEK+bL
D2VmSmPrf32856S9t+pHLRRcNusQmBiZy5x4O3D20SSkL+X5RIxTy4JoF3svmPC9bvbrjuUPBmcb
LVW9QTGBESbjS5g2LBy0TTx4rCjyj0wT9aWsnjI0pIDOETT/yE+d+5aygjJeShB0GBhjAksms9pN
V4VOWRyCaC+LavjrGSIUvjW0Z2Poix8zSmlWp0M6ItP7WL+iQxsmEp4w2Kez9F67rUVFudUTvYDj
rorKw/zpaGB5ofyhjQez3Ae5nZr7699sjd4KOmJ/VsXdBuDDyMw+x6qknfkwuvJNeCC5k7wVnxVT
9tE2OsT3uu2512FXzXGByt0LepygyyQDakNO6GeUh7dAEqxsdhMXRxxTgwoKACCP519ifZWoNPVR
1EgwnizvlNitwRGsDk7tbzVjYFP89g9rWgByXr9qVSkmEtaUmKN6ogiJba/V0YwjjyKyrtXtW0Bx
p3kyizgaJvQDtlb8MGWBHfrGMRkEc96rFrhA4c6ziqNb+y1QaLI1CfQX7lP5VhcNwqyxwaKB98+H
4v09hQLNYM3NjZPvYGI9kStGg9uycIf8FdKQZnjEWF3oHbv6cYxAO7Sx/uktbcwzmOAkm7mxz11J
r4EYu6dzAQyVKTKc9PGTirzjqj0uMLjdJGhV0HTUIOb3ekCcNP1uNN+ayVW8n6XmliJKgtWPt4Dj
drWW/EauPCxJ09718YeiPlPrKEy8rb5hoAgI9jENJTeeNdgcEz3P5m9Xj4Pdld8DT2CDq5a+AOB2
rdcCLSwMAFTNNk4PoPgTihqu3SNID4HzeL66UJk///hgH5AC04ejJWOePRZBc7B09ONMbaQfGozR
3foyRItUrU531x3G2idS0ZaHHkFwe0BC/RxYHbJBt7IBDoM+GsYDuhAH9RiLMihrO0igDUJAx4J+
Xr5XBiqUUlEGZD5equOBc8/XJ8jDk+31xaxYAvocMZyNQg7SXnx5oYYygBSaemLLmH4HfZonM/B6
/oMwzBkKd290VmkMLQUKmF7uiwLc5WWygfzOU41SDUWt5vqiVvYO/SAEdFAzaxvkIM6/EBiWE80c
jMQ22sDNq/oHaQabSrKgNLMKQ5BoJzO7y4UKkwGRA3DmmIndRcV71mFsRqnuLSG/1dongvIjhhph
bLA5zt6MkKa6FkiJ7ZmZ7pplHD3KNHifYj9yQ9KeUq+4jSP6lqPZl3UTvfH8lDC5mUo2eKW1j2td
xPM2O1bukp6Hewl+k6FTzA6fb3CqF0o4lUGKyduA9ZDYiKdbvbGV+JBaz9e/5cppA1cCGhBmpkQZ
ohfnUBkG0YM6jlIbEzIYomh9z/Yy3NHKGHu4qWupEdXD1vYb3bj/VxYDUnGcC1a8VKqIUqd22w0d
kyNab5sirwXjFGs0JVTHoDSOHpgE8GHPFyZPtVflI0q/RbBV5UNXuYF1k0l2Wm79xEHCYVvJB1pU
rNZ+eKYbaB9Btffa+1DEFbxGoHb2S7gtjiM/9KOhTe34tZ4fUtX30ikhCvur3cbIQO6Dk34fuKbb
7uitiFxxzZJUtG/NPZwQyuP5mbpOBe/GbElzZ39v5RPLGqowA+9VG9qnAZu3/7pFrULOXI5g/cHJ
/XowLJIbwWD4ZaakqT0MG6s9QKkbfz5HXbUL0VjXWoGLfvFG/g8W9xrQQtpFVAPWCEr+NNhlXcTq
0Jan22ZyCHkYwXBUSe71BaprZ2aJyvk/6vlRXg8JGJPSeObeG4zoRlXy+tPzzPHGbEJyp3hU/+X1
g1ls/KatM5ZQ2dv7stI99GOSoSirKtDSlgZ5byld1dl1VaP7oiCtktmJZCk/gtqnbh/6uKIaTFgN
LFFJsfPi0H8JMm1MnFJqMBfidbqg+LS2OljMzJBs6Jgf4x6QeomuGt2EuUrR3Da9g9R26L9akwBm
tnrex0F7GjxyOpgiwM90fj6tPilHBdzqkFJXttWgbMw6cEePCD7WqolAuAqTcGhhnB/E5zi+Tru6
r3An9iNIE9y0D/TfUle1MRs9NfI2Vth6Lhgum8cELtCwuwxzLMyP00BUofxq5+KXTGTcmuinBvEH
3zQyjVGnkxbSImQD8mlvrzjg3mOD+0NxfDT1tw++Sw7GyKSEqSaLDtEeGutuugOn2n44jm62bVnr
Pqmn8imz/2GuG7Pj//lxfLsJUfJekmbdk0mH2Dh5aq09fmSgbXvjJusE/d5rH38JxtlY78NhSfNO
gEBEVVkvVfIvBbwvj60UJh/Xj+vFfYO+RATh8IGQrMKgGGdoCgQLwtTPYQAyeTPG+qFG5PL3EKqu
oA1SBu0QEiHnNiYPfTtY8Yi4q2ipDWKexpZ80fD1WmH97Atxzq5IJ4Om8xeiD1XgKkfVNZ0OfR0M
Yw2b7NZzZef39XWJPhPn6MZQivMyng3Wf2y0faFsvViwdWukFmer4u5pTc9pUffAMJ7eQ3fad078
ibGgu5Ni30+7e4+lAdNO4Ya4/ub66oQbyrkGfbKqulQB3f42nqf37u47OMu3YPk+3KfbwY6Lf4ib
cVHNkrUgxDP4m1EtCMajW1zGif57yO7V9igUdV79YkgbyBg+Bq8RzwnVWnkU9hWCWVkft3EvM3RL
oFwrai9eG4gEc5FlgVNlno41OctQkzZW2y/LCHM2jtp3P/uRtslJreGixuRnpRi2okW2nsa7Cbqp
fhzeC77eDHHhTRdBMvf14kRulIrMxgllOhfqqW+yJfUb3cKsc5lE0tbTtSe5MhMmy+Fx0EPpw4iS
x1RpqQt6SklgyGvXJig3sSW41SheRpwPMLM+JnMgHZFfjeL2aDwspx0VdVKIYDgn4LVR2SsFYOL8
1oucwrtpI3wBEUnV+geGMjgakSjCOP56bvskDusyTm0/NqJNBzGdyIpO0Tg+W+1bkCU3VdLapRy+
tVTaZMm019V3wQdeyUBQsvgJ8/9fBJKKEgV+quEnGL4TPJsFiwKW/B7d0r1TJfbWO/6TMrJ6b+27
nkWCG2otip1FQ2cSOcPEaN85eOfXaafpiCwbDUJ6rzA2NuTbKvyZitqYV5e5QOIcIFGhBVfMMWzV
6I4VvwdBy+JBZgGSX2Hb7wuvF1Q9Lm5E0OLjyQc5VCi3YWCNW5vkj11F5vgVmZGBpfEwOlWr/UP5
BqkV+Dr064MZ9uJAjKHWyHKGHUQJN34ZUBuQJ0dgIyvNgVAKlecRfRNsB/wkDKZGDK2UEN3JPvhL
D8P42pqbajqZoF+HgJ9iOIaIkmZtLOgMcz6iC7v0Qw8SlRYwVSjW5rGjwNUU3zpyS7xNqToTvQtK
e4Qnkt5L1U7AvpbLTpPuab63clEuZvX+BBXPzL+Ldzw42s9/jZXVc/Z2jm/zo28xXfvlDQ+QfpI8
1qtP1AMpp6tAiLS60+MjahgeCFXKQ9u6Rf+RhG4eCW7VNQelYRiEWpA3tC64l60hRx4lwfNBl39N
9XtBDZB3m6BWEk5driJhtlfDOCShF/y/huX5QUWBVLuJk++0LcKHDdgWTx1aQnf65r1nysa4C5l1
K7F624JWheX2R+CCTMo22XBU3Hif3ZrQv2C75n1EkNG9TluPPRSOdxO4r9dtde1q1mGpmqWhKncR
JLZxXQ+61iN8w5sPljOF96aIBmgdAxxnCsG7GC+ec2OoQzNvMced2tmo7wy9vDFyZScptcA5riTt
KXzInFhBDhXO5Bymj5PcTyzkVvo6s0I29Yp814FL/FDJZeqQqpEfulZtD+nYyNQe0yB7u76X6686
w8AaMXQEI+Muf1y0UoU0GR6pOwjQtGz4PlBHrzaY888YEYQaa7sKwWAIBoHNGBoV3J2rRE1reHGH
p1G/schnljJZEk3nrN0CSwxuS2N0UZfBNB8b35kMFqs7NQENeb4BPw4VTX2sdYKgNPFnRdydg8Jx
FkQ+VhRWeGECrmQgl/14z7cp80GbkG8NCMcmNjLKp8k+6D/HnUh2be0SMkBbCipIUCwhy3luQy2I
55EjxE+oJhyGVo1Y1EYCM1n9cAuM2YMsPXUqDbjEgeGZGI6E5LmyV+vgu5HWoqTXBZI504LAIGVU
fXDuuA0NZEmjXdhl9uQZ21DxbdVInbieNtft/gIGpw4MMTB4NPkR/HO+IAhXhxNtcfCkcu93H7K3
TUVudc0QlxBc1FUWZESSHBAlHl6Sd5qoG6L5o5Mxv2NCBsH9hxUt0rScxyJlTGqzmuE61dZS6yYY
dHcMp8frMKurWsBwR7gt0X7clDheoPqHgpNRVSyT3mj9bEn7QjivOP9t/NNkmXvmDrPqh+qk9UBD
pqFJ3iffYEH6gtg5KN4a081zmZm/5HIPfQd2fZ2zAfDIy1PFGQhqxobkZ7hkkuc6v6XN3TDdyNFd
+HQdZm07lzCckaRmX2IkDgv04ie/1liS27XmQN960raImgWLWrtuQH5AZp4fHeSu3DHWuiFT/Q6j
s9V7isJ3wNSP6OA9jj77hwYMkIPKSH6qiCvAX3t+viq9oZAPBZKsH81om6gP9B+Y/pcQXzfbwiep
I6nKvpy/UP829T/V2lEqOxWNbq961z8LuUg1hGpM2h4LaeTcVtuagensugmsuSLMwYD/hs7iJReC
ZXGB2oKuINQgJx0UESlGc0TV07UP/1U8lZGMRs6UO0fWAEdbo18FdXQUELYTKBRSvI7UwmdDsW2y
2Il6gT9ajSyWmJwnp1msUCSN4WJ9yO5mp8avQH9xlNNNP9q1fwvpBzT4X9/LlVM73x+YASYydNv5
lLvU+FGFAUa8KDAi1s18vumvaEQzTvWdiAjNvip6nIsAGN70uEJ0EJpxNg7NBb8NKw81E1uzu6de
Y2nKRgwyvIbHZk826WGys0crYaCqK++tvbVtM2Y5lEWuVtuid/ZaEm75cyjX+U9zD+xTEtaencwt
tbNn341vvB2TboIjOYRP8uP1vRYCcjeO34MyPY+w/pAyzCcx0/Efmp0BqOHVs5N9sf0pQJzN9MqO
U/Xcq0x96pEuBmKPPnAmsdgeDtHmfkK2P4PYcyw4mWtPwrMt5Y5N0PY9puGBB9L7EzlNnW2xmOUs
u9Ns+Vt+67M3Wjm3+MQYpK/hTgVRinCLuTOUBVVO6/zrB9Q3tbqBjdHND//whrKGZ6B2ziDBI5jK
WbFrsLMhVwUmfgsuiX8S6H7SZkYHXpBWR3cgGDmo2bExdjuDbhr9pwlm915/L5AysvwA79ENEvYs
tn6TaLpJkcVs6502nCzjqZH31Hz028yVqsQxwHQqmr26PO/zT7VM5IINBL+875RDayymFD81qd2w
f1TSD6QvOhmv9OHXddubd/rM9CDMQ6HehghbBkMjn4SpLejJ1AFN7DbP8ZaYtIbFyVQInObFXTCj
WPpcPMLNeeG/wPFV0CxEpwaovaZDndcvg6VC1T6jL3+/HEOlKmT2CJpp+LRzRxoP8iMoGsqB/y1F
RndSffs6xEVog7XMDMooXKNhR+FbgrNGIgnyfihNFR8jeWomSGGhLOD7LAtfdfoPO4ekP9IlGCRX
DZ5YkGTFGE96hcpRWL3qin8yg+rV8v+ayn1+JONIIP8A5buLykMVgiwGPE+prSQIPftnkjW2rz9K
GrEnIuhNm6MxzuTQ6AT+f2VmS0Sd49zbhV7aWWOiwduZSD/9lhQnne7b4fX6Z1pDoSA4Bc8eQkIY
3znKqPdIm+b6nPgbHiLyHSQDN0VmOiWdBJezcuG+sXlQ7EImczZt9K2cQ5WaT9PMABSqRc7QHjqC
MvzOyneSdlR0e5hcijRb1H9ExhHt3X+/TiRy0Luho2YMXtBzcKuFsEPRpRlEoXI7MLaGuUdWhqEy
JwBa8RQmdHWRl8LcH/hnuGvRJGFSWCOA0Apvj1F7O/jaw/W1rEPgwY9GFBWyENxa1FyuAg2E63Y5
+nsU/UB30hU/rmOs2cU8A4fWBWRrwGB3vl9+AIlMzQMf3qR/N5EINT6qEnNef61rDpvAJ5FhebB0
9EpwMG0U9xatsFvaMS+tm1QzHPAlCb7Jil89Q+GeWahk9UQJgVIVIF4KK4gAaj/TLBXkt1b3DJmY
WS8PWXR+dLoJ9cjKO8D49D3Mvg+Jx8raERIwfT06eM+A0Pp/cODEzzetoE2uRz1wkqx2pHI7DZ8k
P0yBygIaM926zfEqL+1ExEa74tJxdv/gcqatllbid96MqzUuCB7srLNYlJhuN2hMI48y2sL+2gqh
uqLoaJMEDyiypOcrzQYvbIYGYqzwXRCQylnY9Mwjr56IvmLl050BcZEWxUipQkYA1SRJn4yQqHt0
n+THsSo+Y+jzCNa1spMWugTRjakb4Hzi28laCWxPCoGTqIv4FdTVTuO3LQN7AYvk7IYgGeVhxP/v
9xJKx8gQ4k42L/qRYkOBhEzUZjYZKHisO9YFjpVBNrEUtAyunDZ4+C+xnPla4bPaYddXpWnAdaC6
czDTLGBUQRWJGCKevrWPtkwWctZhjXLR9TFWNCLzGarPnfVAIDVaEcHOXTyfkR1HCQa3JESiwAjI
nTfo6mZoaSpqO0N3uCJXtqmhlQhs3Hq+kaiTWC6csPO3X2sGmikYDBksGXyGEoSbOhmyCphy3kMS
woCGIQYci8pBNVJQhrh8q2OBSzDOPyadlJvdUNZo6jwSvNGprYWnPnVy4wWPu8R6C0KRXvFlNyeH
yT2f07nkKMnA1JRDFt6lDTaycJroKSaMQnMhv/HlXRy5dcW85mY0d0p/CJpHI3Qregz9v+4pOf85
vNSwJI0kIAl+DsTjPvu4/kmh6V4MnuBsXF7d807jToVuqwyOdy7cUgo/J2EOmMhotwPNPhRzEkQH
F4+ir5X8gZhPzSIxZvmEei3aVW0tqtGUe6whvztJ90r86snfrhupCIq7vanVmEaj4GBUYKwJ0oda
KjeFcdQlOLZcsHOXXuV85zgbberAg8AIltVCyA9M0b6kslH721b5r73DDB540Iml8D1u8WCZYS3h
1MVIxsZRYKe+dyxIJvhEl+5/XssfGG4tVZjkXjnVkM/MbobqmUr1e53d5kmzoai3B6h8CgKglZDh
HJE7bRPRMjlqgNhmgx3kO+sXFkduwdt6CCV7GtFELiKwWTUOFKQ0PGgx9KRz3rnporABZV2Nl0Vz
QkM8yEx7N2luLeW5Eb2VLjMl84dbgHH3d5H4ma+HWF9YEHfoQ1ijZJcQZPWKTecroLV3NeUVHL9l
tZPb11ZhibK5fhjW93jxG7iz7WdTMlgVFkwpBqQ/B+0xiO20cTWQY8iF6/UVM7W72vj4L3G5A18Y
RmD06HueK4AsmUdkHhAAluqmKDGijepnAUquTnMUKEBdh149k4sVc+c/SzspykYgF62byN1hosO2
C7fXQVZdJnK6YE8Fi+QFgbLUT3Iu+W0NeWnZqZt5hK5p369jrLxNZ/v5A6KeO83eqhrDGpraVqw7
r2CN+mZZ20o6pdptF+Kh9Wap27q5NfMfjUhketUZLKC5cyKVsSZ1FqBJ0iDnJqOh4VnCRBWrZqrM
XSEZIkrVtXgGNSDoz879LgYvWK4XWSSDfaS2peJ57G6gPWSEG6/oWQJBurbZmaLi5HqA8QeRv107
U03qMQNiZ2wb1aX5PdI1zOtyJwPFO8kwPVIwGS+J65911T6hy24hSQ+hLb5RPALtU6YPemXn0qke
HmLvJhMRo69a5x8Ivt0b2c0S7LSAKBFKB0bhoB9f4LwFq+CrGqni9VIyr0KPZFbFueOPxyD4dX2r
1j8REiToqUcFHgo05ydA9pUklEygJHHwgf/eKpW5q4zCjbzpJtPJtqcPGYRUEfjmgkzX6glYQHPO
e6rSdAo7VAgT5bUYwC6BYZA+bPet90H6zxrtn9fXumr/C7x5wxcRUhkoeD5384Za05ZMw1YFX0iR
qyy1uju/pFu5LVmYKM51WNEyOT+dDt1A5BlWtaRXyfveJWXAGjJucvKpdKkLdmxBLv9y+Hm+FkE6
jWgGIxsXY0ttgE6AZsLOhuq4QZPiizIVN6FSbE1zuo2Ul1AZd4OPn2GMYYE4u/EhgfkmxxYza2+b
015wR66eFjTBQsQcHb4X5HLaEI6YezUrUCoOqAq3j0Mg6slZDTv+A3HBKtcVmZ5MASBIizrFLR4v
Ubw1tQ0Rse3Mn+s8CzPv7f+uBc+ncyuSWt1IrcFAiAHeztAb4DkDVsTTLgti97rlrHqABRR3O6lm
kofy/Bm7ZtfRB7N/+//g2Z5fsdfWwzmAjDaTPDZYDwS27E4hrAfpRJwcQtD5R5nbGK46P39rUcfW
/8Pz/NlI7vhnHshZAwXAndy4HujnJ+IW2q6LQBw0sJHuSHlbivRGRFvK+QCzy2MzkgCaqY4haczz
t0b910QK8/GDDBU6jPDH4l97JEswdzt/tyw2d0NYbLWRuqD2E4Rhqya/gOEcS6nS0YwoYNDIwNri
e4VpPR9iZXK08SBxcd0WV81+AcbFfIrVGHk1AqwcoV2a3BYdqMN9NAOJepJFQLM7XXhp6isV3kgA
CrP7qN8qWJRh2uNfU9dw34h7GekFLoA4giHIBvIffvoUyCM0Geun69u2am/IvSGDBEU7wpcFUCoP
0nqCW1Kg29yTEZSlT2jL+JdQYYHCOYosLiofuekKyhX6TrGC57EMt1FmCZ7JqzfZAoZzFW1oJH5r
WvCxePdPwVbzMlcPdw2ekyXaLkWvV9HecQ7CrLxea3PA+fltgPFXtWORkJ9NtCbOISBZE1h0wNal
yAQ6lWphXDyc0m9hYk5uI8dIppRpT1ySTO3zddtYPb9oJNHwUEbnisWtryrrpKGWB2j9iOh4UCqH
NA4JbBktTdehVkOfBRS3yjqB/kBWAErBRD7xRzvSHoc0m8U1/O9dleyJP7l94an/YpgLXM5FaXI8
dFEsIfaBdbSxC8GNF3/oBYnM1W+4QOF8E4mt3iPz6kzNaZLHQgsxf5/bjb4pKsv1g831zVz1UAs4
zkNNbddaCqbw7cR3OySCu2JL6k+NikZKRTici1KSvjNLGctSS0zPzFFjGSL5HEOhPRJFjHPUchEF
/GdNqFGce11whaVeaALLCl7CHqRQjKAqErTo2fZYEj9N1u9Bfs61Znd9Ly95BmY/vADmwqlBogmd
UgCHtenI0e/as/yNifmdBq6sjKVtWjx1HZpOOgwaIFgtOm+jdiFTQe2gdsbjoJX3YypbAsO9blJg
A+P2A3MxdZfgGzfRC9rXdPOhgcpqlLxS+hlXVIC2fjyhro7uD6hT8RNFRBmLokrghCr0F4TQVsoH
UO/XIAPbD9m3McEMhoiFedW4MLsEbTe8/RCknC9wiD0V4mFwrnigMyNw6+ajJr9KKkjfrmdYFjjz
71hc51I7RlHtYWlGuS+yfRratfQjqXZp9zAqW0XdD8XPqn0pk4dRE0oarls1ul0gMYCkB89So0GW
r+l7GFfVuHp1nFq3CXRG8tsiP1iNg/bhtqxAiv/3zQCzUf8Hlxd3yvypHLsYi54UlSUo1HuD6MCu
hu0LCO7cjKD4TxIFEGYWohhcscLYUUSyamTHQ2yP7YaOm8SPBJY630mXfuLPyrhzYUDuXU46mI0u
Gfh07etUJdvrLmH12l+sjIsydBq2tQz2EdvKbyrUSsP82cD1fx1k/cT9WQd39xoQ4pXGEetAjY9p
0r6emS5Uwmp8MDo8NvFhkgSuTrR13IlLetR5WxWQmQe5KyM5gE/08/qqVg/1Yuu4w0aJZxihiaC2
rMAkWEHUK9+29CbEkPu/AP0JXbhvFNGg9zRoW9ma0d8raYSBjWzuB8CEmKm9XcdadcULD8Ld7poJ
PgA6mxwpoUIZMg88MH3uYFCxndmHe4FlrO7hAm7+OQuHhWl6JVIawPnprzK81aDgZ95lunN9UavG
sEDh7vbaimiCeXY8fmPM/urtT6VVBdH69YWg7Hi+kESOrCILARGWlRMgOpEIyFzuk3JzfSmr5xWd
T2BwkNH6xFMgmVChbKIUBPvqkN+gJe6GpvIrrYzH6zDrdZYFDmfcTVDMUlnwC6R/QylLIW4EWgOF
NbrvypUjgf/HY0EraiJav8EWuJz9qaNU1+00XyKQWq268uBNhOHx6HgZBGXimRjpW50FP4qoYUVp
sKytT4Yx/n3XA+6Uxc/g7JJ4U0b6Zo5IkvZQaMWxVqFpNAwQlhS17M0runDyCyjOOFNLL3q8viq7
TX/qMJwqwuOu2NT9GxoXBV5x1Ur/YPFizXENMUmoouG4VRs/CG1gWaMtawLPuOpE5lATNIzoOOMp
RjRtoJHRw0jLcavVvyi4gvLUCWVHb14quRac7tXbZYHGfSurNeLGGPCt5P5TrV5od1St194L7Mw4
ZsVmbER0fCJA7ovFtSdpeT4vD6zsPsYApBulgmpefpsSF123RJQOWvVff1bIUx3rQQCZVTXAoTc1
NiLTMEXNs+DACxbFExh7NdgwsgGLkhP5wQp7i9VJ3rE8VTtHAS9p2Ud3clP/qEg/2YY2vdTetJdM
D/nD8C6slMCuqiRy84R4aFnTLOgT5ZgJtTxRu9ol2wN2wphpctBoiiYrnhU28aRGTo0QLKMEZX1Q
wcqo6elJXuzUSEZ3TXwIumarFbFdwBdLUb8fGkuUBLqcSp1/hQpBrXlASte+HNni5vKLFKRA8zcZ
7dI2DKbZxjv+FRSOcavXrHE/5O+NLT9Kp2zbvIBdJHmQTuP2+ldbuw2WP2I2nMWPaDCFpBYStqJU
cjb0yibXMIArmtNbQ6EL8+PCUG9WVAxKmEYkTwcJdaOk0G79EnO4f7+aJQ4X52CqLioiAwcZWdwd
8XK3NGoGxlUBzLp3gjTxPM6ACSbu+CZUyyN0r9e2QV86dGDXqdM2HaozrjI8yFREerB+lVoYCQOJ
FKoxfB+i3xuDF2uwlCS2EzBm5aBpRA14CJ6H4AaCWqDBYRIUFDMRM+Oq21gAc9bhh5aU5GjYsEej
3EpDv+1F/N2r98kCgY+yg1RHKIWtBPMly6ZNgUmW2NjlmsgEVy9JS0NDFzYQQuy8aUQglQPnF8L5
4FEv3RANFzKiUs0NO9HVv2rtCyhu17xBxXBLNkOVD5rSM4pO6dQXMU+IULidS/1AU6w5VyeFJwuN
AZjpSTCrf/1Arfp0C+cGtj5PUnAgAdQgS1Lj8ygKihXhCdTLuewzUt9ZiRvFGJkTiaxdcpF/OWcw
WCLDamDwmztcRdLFaWwAsslYfKM/jvf0ub5V772N7MjvFRsR1O393wjqri917VCj4vm/uHxko1Zx
Filfb6RpbxquDlqa6F71j63ijNHDdawvZgo+ZFuCcemAMKNxh0AYd+XWYr5r+OAh0OyJ0XvQG2+L
ozWxN3DnvpQb34khBeKBmeD6T1g7D8tfoJ47fhSRSUg1mM80bNroOI7ILT+blUOVb9eBVguHSyTu
5Omplam9DyQ1OsIlt2PrEPmo6+gsITsoYpQptUtR0veStubcjAh3CE2z89UOtHR2zfIbUExkT3IE
MUKG4kfw1rx4j8eGsMQOnW+e64uq20RkTNy5Uac4BAUyPLbFgo33TO+jt9ox3BCqluMWmi7aQ+SY
jmZXe/2xdKTPhtH9FvQxsG7QaO8QNlmOaUf7HfmoNvIDxJRE76Q1146mdgzJzfQpoNQ5//4JHSfQ
d0W4w4ZbLxzsUXhtrTmoZZTFffcqS5tEHnF5ZB7TR/S4pVuvHwWndvW5t0ThvnOV6KEGDkcUBeHQ
zYEZyQ14UrTgJ2nRS5FIG6h5lfLLJG97a6OPsnvdukWL5F65Gqq6aFwEvJI/QB/NpmgfTDNRkXU1
AliukvtaWpNKJI1hT0g/VOamrk9T/0olCpWN9zp6kfOdXu5LEY3E2uW8ROXeRVIxoN87xeJAOnWI
J+PYJxhwS97qUSQ6LNpGzulXnZxnmYn1GeO9rryM3VPz1yJVXw7hP0E//wSK2nlg1sdi1Hiy1VC1
PTJtJpDTXjcI0afin0GTaQV628+bpm0kZB8QaLTmvlLvOt3tlZ+RcswVR6bp/jru/yHtu5Ykx5Fs
f2Ws3zkXBBV4bWcfKEJkZqSW9UJLVdRagl9/D3N6uxhIbvB2jXWPWddEZXo44HC4O9zPWVlBU/Dn
fjB0Mgkg1teeK5SwO/lGo0+nZSx7tV9LKJxojUV1kQJA2w57NJOCMUrppWfG+vNKo28RA/56uDst
cdlL/ZIonG5uxlWiepBYlQePIMRN9WotxlmUAWBIFZhqJqapBa2yGkSu/eRBaBtc5maPUpCp5u37
aU0W1w7QXRhMRU/bt1kigm6nPqGTlFJ3wNXJycFLuEMlBUOcVz4K5/+ZPGHlUn/kcdTDv8flbaVe
eTEGwC8i9pJ6N4NerXjhReObKTd9PssiDRJGMdEhjHcjGuP3VVxbQbzSf7jojWZCBFcL6vgez/sQ
4vWlC+BbG4PlqDWwKzS1rJjd2mYJ7lb3s4jGBKJytN+baM9xm/GND3cKPZealdfwxbX7VQYQHxON
puZF4iFQAe6jxvszkIWGq0QgywHnTIpgDpmKLB8to7XNDsFVtRt3eG/fp5ghxguUhTcUzOw5yj6z
pUO6IamVHJhLV/bvO8X35IFn30GwkqZVJbUCzqbdvV8BL9R/RP/ix/M9BcW2UwLbV9sawInnT8CG
t5WzUQNxm7ryHRZbLeffQTAi1IGHtPaxDi23Miftbe12OK+33S56K9+DGwXosS4e7mX39GlcDkdn
ugsWlWSU63UJuYAvZRLQKYbzZkc/vI8W5AqmRTbUKt/Q13EFLEPFcNO198fFwzOTP1n87IR6qhrH
Zgj52t3BTBECexd95GLvyYZbAKI+927ppTda/ttpxdfkChc78PYLDWAJ0Lu3QtRH1MMoufXas/WK
lK8UZKadEWMeYVCgXVi9Rd45qEHiqLPGcqUqPX3Zb1nbr0X8uvpnYqhWe0pkTosIHN4kMD4V5BCm
HFhE+TkGBGkNQY16rT140RnNpAo3u5qNVdBxSG2LD8lTnSTeeUFicXavo0Ya1pvTO7bij8SUP6dI
nYJpLcsqszy9tDXlCbO9zmkpa0pNOzpbyqTKpmYjSCHRew2+3dYpg3ctdjlqglG0Imw5JpstoXD6
NGmoUmPyPFIHbCjD1pprYjhh1zpt7QQoA2nFxmgeMa+4cu7XFlM4drQtiaSlULNpt0h/h+QTrdQr
l+/aUgpHDK3puZxOrsUEtPz43Kf7dNwy9PpVBt2M+krdYOUMiL0SGq9CMJlAWspcqXXD1iEZzDLa
j7SzuXk+rNFyrV1dX5/PTKVgqE+HFTYv2aN9m56liVVcNOemm1jhod6AAkOxb/nmIdl2Z70FUtgV
65muxhOnXsTDxPSBh7dMaCzFjesDKbL5nRm8iRjCBKQMKpTiKHbXShrohxBusPyxDfaGed6Uj0Hi
GsqKKpOdf1fll6BJ1dlSaoNU5qkHQQXflMHHSM4wZ5j0TvtbzXBzlaaDMZOkd30aDBhttUn+jslo
RGsJ3lrztXHT5b1hQEYFPA7wSoSDzSOFyIke43pBi2vKYrQU7n/HUf2SIJxgTgI6Mh3WN8qRxUMA
h4W57RnqRZdLVuJrTt0bK9fMVy36+zb9kimcaDY91wFsHNdZVj7F1EDak2SlS8wk3Rl1oeLS8VOq
WYi6+UvYAnwmrjETrieG1AO3R1LeaDvW7+2AgaoK3FUXpB+KH2oTJLcYBVQPYQiUYQudAOEuHWs0
VhUAyCrbhv1E14v32IKs8E1Fxx6evwbV4SA0NG0OpCAr1n1/5zeGt0kbTUEkU5jxwej87mBwgJyE
RB8eo6Y51ADZwNxvrg5OaSrhe8d4sWexqe1Go1Y/A1JGNu3jFPUSSXMjZbgjhZFu41K7U0BIvFNz
qrmVFF7nZrhGCbl4BhRAvgDr3URFW7h5pIwaVUtBMejLL2ppcSm0DMVS44thFRhzqekLc3t/iRKs
U696k0kS8LTMCEAVUmQFbFeYLxLe8mTjPA4wTKe6ib6S+S15aCSYAI8EmjsAHgSLLds+kjIVZ4IP
qVXVyYZnMeCy232lZdsAjPM8BdxJQ55OH5SldQVwEGYogA+DSF9Mo7vOaDlLkJ7VOOzGTadFMQyk
RkBmHgieD06LW7pZ5+IEV+YFhiaRAeJictMDWKxmD1GzBuq+dLXOhQhezKiYOeYdhPj5Z4YUKXa6
BLPJGEvOz6mnr3jnxXdpjB3g2UMH68432IEwGftiMDGorwMpI/Fee2ahI9pRPCvu71ucv7qxJiwQ
kzeWJ69E6osLClD1STqmeMUySCKpRcRyDH8a9ENjhh2OT81aAL24njMZwqaVqaZU8TRsHgMFJxy3
vY+xnggRxAttP9R6JelZ1khHAwmuTx1Ns8d3EFPi3Nd6nPRMQZIVAJvjbdDylXho6QZC4eh/hDCh
bSvuwegH3hiEy3n9GGTaJkMP+2+Y+kyE8FikF6OUtRL0qIvQDZA9lryx9e7jtJSl1Bh0HmCFBtKN
CphT4QCPGqYbsxaVvfhVdfUz6qrM1W4LF2w7t+ACDAB5sMW7zZrRL+RuR2IFm/B79GiwYhL7mLtJ
4ADi3FUP/aP6mW6zHU/QG2tXPzHXoV2fVnjBPExwNWDsEqylE/jBsXkAMzTMPQ+CGT2YMk5U6XCj
WlNvys6Eu/xIyvT5LBCSKPjR5BpSomqr1VcahjlSAzSctYMmOOCMuD7flhGeiSLb7O5Pa7i4tDMN
hR3NUqMLCwmy/UY95wmEkPIC0TSIPfTdaVEL3v9ITWEXEZ+g9cKHqEzqtxISEMrB5pUyO9cTCxb3
cFrc2t5Nn89WdSi8ok0yiJPNl0K+yfG81PsrN8za6gmBgpaYvAr4tHpViC7/m7TZ+cYZW+veW1QF
7gPdpWgY1MUQtm6UJmAxwXWdnSeSUxXvwWrVayEQQdODBqh2gC/iHyEQKZuuSBmF39WaJ5Czn/U9
EIr68WWU6gMiCbcbQTkq38dZfnd6nxYc/pHg6fPZPoV1ht+pTYAfyqY2Szsf4UgacHVgflQH53ek
ayv+eNEQZ6oKTj/VWMh1BokSKTRroMYGRe/B627kEmyYKlkpKE52/e14/xIngk4FGQmCDpAtdtRI
wNfwXzsACq4Y4poMwVFlaIsz8VKLFyXsmqFUnkUQoa8IWbT2mSKCn+JJo6ltDSFtW6AyQkD3Tpk7
GrJVRLlsnzaLpVdb2MV0pwHEAMSvwvkt61LmlGPZymiXj9swv468F6++UH2gzmDMlz9Rbd9G10Ww
r4OXFeHTen3fs1/ChYPd902ehS2Eq4kba+cqPfj6k4a4GKyTyV1QXsiaxbqV22YhKkfjEUgZVVCI
UEoEjceyMOo8hNBMSp+GAMRrUej0lLqFplp1rWMgJLJJKm1+R9mZXEHZoQ7YABp65K/hxcgxj6nr
AJJnfOJVN0BLK/PHDHNjOXvUYuL8h8IFv9PWiWIgwUT5K+4sST3k2aWhvWPEyAmNs9bYlp7jVztv
bWp80ZZnOgteB1DmvokOTvgA6tYRuylb3dK8ciMbj6cVXPTdM0GCswGCWF81AQQFRrDn6OtgUrZR
gctwWsyKPmJ5OwKazlBok5jBBFhlPzwFygi2itKS2zXGtaVa6dxQxSJ3EKt+EZcQFtGfcuEOiu35
e3DAWuVUBeg3pN0MNZ6X15oqlxq/IHhC7QV7+NQQe3xX5GmKysKEINQAcR4IlhiM8h0VzHZMSS2l
ykERw/H/V3uVAJsdCy2Nxl2CYbDEfOTKZ5G2+9PL/r8sxa9vJPjEokqlkVcdHqyKG6QPfXfVJWjq
C840dBEZylaqgfTduKa/Ekx99Zp981CzpRACtxrtsVrGsBRj+VL5yrbRqTUM+pXOVTtPDbeQfEuO
bpqUn3VsQA2d7LUg3SvkTkkCMNd796X+1rOXrKY2aSnMJDjrjBiQ4DTYNrn8WSeV6/uxVeYysboa
XehTyteXa1Mgi7fxTBEhLATEb6xxDYok3XXX7P3ovcQ0vUocf+Aru7XsYH9tluBgK6/oTC+FqJJi
PPuu9oYtKW7k5kpFTiEZFjXuT5vH8uH/JVDwrH5F0AjcwzoK1UP9yNzVRLb1YXBPi1m1QtGJZmqu
dN10LtIrNCaWDNUI8BYRu6/2MaDL2tbBq3sv99sVwZOVHVuhhok7jWmA10dRQJwUKkwMvFOCALgI
L2ov3HrqmQ6LR/rSRm9xuzWGCPzBF0PqVGAb8/oV57qQkEI+4DwnPmOTGGKLmqR3Sq1MmaFfou5R
WxHfxORcDanjlcxJNW4b+TXgt6oE+Mf1rYZWiiS4Ivzvl+ePv4dwnVCpqdqgxPcImrHYULAUWtGA
5z41q648MJBaKCnyzenF/25ckAkYiglYFNjsIs5TP9LYjzUF4Zh5mag7v7yP8xUvM33tb9uLdpQJ
sQ1bLM7YdGMtswGv0kDGKdC4gSkIDd2ZTC0sOaCO6V3UASgD/r5aGLsA0goFBjy6/o99vARMeNKr
UGvgl8CTtlK+8f8+CQBukJkM4VwOuulT31eRUAU2k2A2UfIfaiGcyJCXiTdMm5MGdod5TX5ZJs+n
F2r6kuLmzJUQbK5FZcCUJIgwsivJaFENdHX/oqlXuDHXxAgBTI/9kKdjZg/lQRk+8v7JS2+YstLi
8j2BmXbEBJEWBcQbOk6Pdz3leu8DIx/GTHur8Tdx8/k7q/WXABHezQs54ySGgILfVRVYwh4D7452
3sq+f79ioAdG06chfJRnxRK3b6Bj2pxWy+t8vH4oABgerbHwtA8diM1PvibFH5i8a+5HL8Lgep3E
3koWQReXcsIcQK0AlVoimN4YgaOIj35jV5v8stx6e/+H5lu1Zqd7N3nUbNDnXZ6PH8qd4fTPDO3E
kV1dDNLKQiwAeWIlTBXMEWCi1ACEcLyjSqmMul+EDVIoh54NTvhDf2k3xQ781RcxBlFc815aw/5d
Vv2XTHosk0mdGpRm0EzXkd7d07UZ8yWXO9dJCLqqRorkyMPvD5SLqtjp5oO51oiwJmJScVYOSUOz
l1QGETq7lLS9z2Jrteq9eKTNiV0D4JEo+AiHrWPhiFY8yEhLTGlmr0gvB8wH1Wzz988ciGjRH6xj
mBiH4lgXErcDrDwGGGanJ1s2xt1d4rGgt1vW0rchDvI1CLLJtkWfiFKtgkKZjP9pwuqhnBArTSXh
OS3JEdL+9HUCykhYvdGBCHZ4Oq3fkrmp4JHBywEBiJIIRoEprLJXWvgUFUzIKdOR9awNdi0qhIlL
NqH14yIWtsoYSaSkOm5gmQ5OprtcA6oB3rGVd7W5O63N17aLiwcOcxQeFEUD7YG4XXURJUndwLr3
Juhf6UFxANQ/PPeXse0Bm+Wd7fvNeKlbD9lBv+LX/OqlsvnO3BmWYjX2Gtbo0urOv45wmMt+JGNQ
4OtMmzh4OUpajysaTxqd0lg4z2GeKhRjLo2tbLRL75BvyXXjGDvjMj1rXySnOysOgMncomtll14A
OW+NemzpIM5VFMy1oXVJFQL5KsAqkuSChZdeLjk5Eq3Tmi4JAgMujBXHQvk2jphFak9yFZZKwfTU
lvuUWLURW+laK8Si9wJE5TQMhjqyiHA6GGXKazzg21rwg4GZgHnoQtNvTiuzdCZA/vKXEMEw9MCQ
ymYSosKphNdjf5d0j8hErLatV26xJRucixIMJPc9ORlViGLehY55tgwMj6eVWQwYZsoIJuDRQS+k
DhJ69TkNgS14hVhRLh5qfadGz3m/8uC5FNHDIeP1HTQ5YFcSFGqGusJgqolsO7/PFEzcACGlCj6C
4l01foTZ/rRyi8s3kyYq55lJj5oQXqv5rkzepDUWp8XFA/fr1NsDMeKjRazEfu93cPda99T4Fwq5
jAvUW8wXQ32OMDP990luppjmV2g1mf/scs46wlM2hVZRp2JwWAbYceSmylo2uXiKZmKm0zwTUwGO
NO0LiEm0vWpillJBpLiWZy3tzfxyFk7RWCq+5KcRuF/6p644I+bD6b1fcjnz3y9Y2hjLRdpR/H65
3hXdzx5oiSbfduna08eSN6BI/yELiFBMfJPmshwBoh82ACoBuQ8sje46smd9jYRod1qlpX2ZixLM
WQoyTJqU2JdCQXlzjIHs91Sy0PnPpAhGJnU62C8bSGHkLJVBVRg/6avs2suqgBAKbSTg0RIJ90bA
FumNOamCDnNgC6jUboCTeFqTRRPQfwkRMtTKDw3FDyAkbBJgwYaOTkMrjsEwsQa8uCgJAOgoRuGJ
FI0cxyeGFqh2RzIiTQN8fqp3FQ07j7hgnz6t0FcZXQwYprabqYNpYo0TjHqIeUhDvFcA/ly1S814
jDCFripjZZl6bWFUDNzu2hZPlxu9lp5PC186sHPZgvUx3ih57+EVmGYj4OWr69GUV7LwJX8KZkRQ
bIFAHpfE9PnM8fjBGGSwF9RFfB8up806R63RgBO1ZmRLuWbsm8qLHcqqpwx0zisPpUs2iWwRBqMg
pv5GN9QZ1DPGELeFgc585ud2X7ALjzUrCfKSrSioMID8GvhxQPM9VrJNJFPFrYtLyXNpkuC9IAdr
k12Yfx9GCfn/L0Fi30/J8z4opthdIRgfs+TKa+6ytOgJihwYfF05bMu2ORMnhO8o0ec8zRFJ6OFg
YbjYSiKyYwMu+cRAxzzIDxozcIzhqi3GtThpKaxAIXIissP4FYqSx2uqZLInDyFD2QN1WNW8LYpg
o7TlRRBTR5U/GnRlnz4MS15/nugJAg2zHdQmm7y+hnFa0gQ+phrDbEdLeh11eD0tV07fQucdCEMV
cGGikxgWqghuOUpMk9R9B7gVhTxLOOkxn+hJ1TMwq26TFOFa22BOKiRumXyiJ8QhebvGfbi4x+As
xXdAlQx1FcHPJZ48lmqNokoUt2eeFu5TnVlR1W5aygEo6lsdv46C1JGDj9PrvXQ254IFV47H+BIl
HggeAB3ehrtMKq1m2J8WsnQyDRiRrKP8i9q2sMSkMKtY1xEySMZ29LYk2jL9TRvXdnKyDdGJo6tA
wRcGc883oMy47VW1BYmOLfvXOiZ9c07sME52nVzvu7jZhRq/04uXGJi9o5/Zcimf0Sw4+w1dTdy+
lADIDa9cxydGkiiVpBGgQn2T2Ex3o9y30srFbNdpOUsn0/glR6x7DhmpGTpsJuT36FYJI7eUix+j
R5yO+gA3++DhWrve9M3F5QX/OSEqwbAC3muPNVPHNOnkoWhsL1QiB5djuqty5IHR4F0rSn4Y+i6w
aS55NngC17r9l/wCsMemrmZwruER4Vg4+pnrqOI5MnrtLeqvu/Rz7O2h3gxrDOVL64o2VcxjGGDZ
ANbzsaBQHiQ/pkjddfZU1PsoeqnD97h4acm7d3t6Cxee9zRwTKGdXgOkPEIxQamoz1oON4cVRUm5
7TYcb1r9Rg6uZG3D5A2jaMOnT3QtNV0s4c7lChHHEKOtn3Q1XJ66+RjsG2lXVxv241Z6ZJUb1m71
uOJlFndPM9CHixIF/hHcmz4meI2hLULfBCzD2oVKLEV+JdFD8Pc5H7CkM0mCP0u0PmfhJAlxnoWp
qIK89rGteisB1UIX07EcwUz8wVAGNsnJgFd7K++Aa2VlZ8oN+Dlqp7wuPVu7P20tS050ptnXFTKL
4bw++nMNQ1REGu+qyp/ymFhmumaVi5uFlAtUlMAbpmKBf6yNvAPJMIpXYKmXd/L9Jrcxd8Ku5B/+
3WhH2/K6QHJpjS+nFVy6ilCd/EsuPT55zYTNlrMeVlm/+d2+8w++uTkt4mtg65sPm8kQTlxHEiWP
JcjoNgm16CNAGpxhz/a1493l93LvgHzTJpbm+K+JfQ6oXvt30tq5lsLZS4BRpoAsqLFHSq/jkWyK
dLR1NHSM7Lorq/2KwmuLKly9XDMarg9Q2LjTt7krv0vAAwDekH8ZhBbvHdlJnHCLvLq1Rm6pz/52
PGPv5D14ZJu1BPh/Wf2p5A0QfaCZCavfhIavjwGcONlqm3zrbfeprcuWsZEvS7sGHKKrOvWF8inv
fZymbbTVH/TfyEWY/usrCMs/jB6mGDVcm210hu5Xqu9ZtT295osHFYMwcOtAWQV01rEdp7UqlySf
tCw+2uqnCSrScLzTu5+nxSwe05kYwdPFQ1mgpxti0Nxdd2+k33v5IafgYyGr4emyLNDSApcLz0ti
jByP8TAGHmT5Q7RNWrx06mi0eW18Dag3aBrQexsJGV5m4s9GDx0DnGWmVjtjpR6kiG2k5Hrw4xV/
uBgzw5L++lLTPswcolqnnteREpcKpubbuHYlUNnzPQeagf48ljtGLpW1esRkHt/8B6YNFfRyYjHE
5lVSmTxXKG7OlJGbONXvcJ5/I7BjMxGCWkoQSwMvERTQTHGryO7lLYkdqfD3XDoLsjV/tOggZuIE
a61bs5GCGuIUZJZ9V9hBgoIHpuN+w1pnYgRr7fVCHloPC6fH8s6vN3lEHDz32dLgFN2K01tUCckq
vAwiTUAnHhuGjzg06goYhlyXllbqFsiwf2fCT0Mkg3mp6akVcbGwcHpWJQ2iUjzHyz8DxalRcVDU
TQi4Nq2z0sgOdIvS3elVXDI/UMrjCMqANfjWJ2mMg16CAQ7VvbRAr6RymfTVioNc8l5zEcItLJXU
YGUItaQQpaHgKomszNctpXg4rcqSS5nLETYpBKkixYggAii8V7H6KqvdEaDkQe42f3/sEzs1WzXB
55c0l+NahaiYZk4wDdZR25fsqrlIwvfTWi02acxlCfdtlcU6OC6QPkg7wIw01GKHZq+6pk2vivPB
Tp3Eim3ZHbdn7Cq4fYjsB0C/OKe/xHSWRCc1/w6CB0mrtm+BtgvLbDM3zdx+zDd9a1qafC75aIj8
OC1u6bjNxQkHoezAGZcziAMCzL1EEeBHoHUpQci94kMWTROgtHhZRUsRE4skcl+OitQi5lbLzahc
FOqB+a/jmrUsrt5MiuCpTBP4oLRFPShMtz3rdpKEaWvvfKhTt2DX/hoe9FczwbfdmskTMomsxHiA
10GrHGgsPwEHmT4rDrlRnjR0enZW4dvSI3fIjl6Wm2bjHfy739g+lL2M6QUZIFWCxXYKIDICDn0l
VGdjP7RD1dbX5jEXHddMiGCSPtcD6WtRvTx0CH0Kwd94Wo3FOt5EAW9ggHFqXRMcyhgn1Th4U0Ym
XZX5deajfRp9qu+h+lF1V3p0phcHX9rG5P604EXzn8mdVJ+FIR6VxziYTnw9+o5c46HKQES0lpVN
VvDNSmZShF2Sqi7tRrQ0ADb8Us0/VX5B29TSVcsHjlNcJ26ur0ARLJ62mURhy4a8KM2smOyiPjOj
l7A7+PWLtnZXL0gBhRFaldDqShAxC7vWkYKMDYWUAljfkaFskj63YnbVyeFKVLDUU3wkStgoP05o
b2RIhQbZMu9kgATtwsO4lQ7qdQXkxr1v83PzRV55lVhwJ+hilk3TwBsmMOYEBYtaahW/R1GyKQ4M
5XLALYxtYKkynkF8t/2zTvZ/3of/63/m1/82ifq//wt/fs8L5Co+ZkyO//jfV8Vn9o/r5PX9s/6v
6Qf/+ovC39t+5pev6fe/dPQz+OV/Cndem9ejP7hZEzb8pv2s+O1n3SbN1+/H15z+5v/vh//4/Pot
97z4/Ncf73mbNdNv88M8++PPj/Yf//oDNfHZqZx+/58fTgr864/Da/IRdp/1tx/5fK2bf/1hKP8E
rx9yhYlUQEHGACvsP78+of9EJRM8LFRGY4uOTvc//pHlGNzBD/1zQt1WkaUqOiI8oKX+8Y8apX18
JJF/TmVsgp9EDGaiGIqeq/9R/miPfu3ZP9BCcp2HoFD+1x/HNoLudrSAQYo5NdujFUxsjQ75wEMd
sAwYvrs19ds8RnWaNGViyUmi2EZVhefyGkPgsUeGTAacAbx4ABrJnBQkgtsyhyDLTZ84TZnFAOk3
W0yh0sadbcOfms41MxbFTI+O6P2FUxbNX/aKVEl7dMyjMc1CZukqHoqN1lADDNhSw5c8fkKFvlDt
OjkrR7c0wQ9vT/kOsYAqUj6AmV0yznSwWEqOB+A6nCPwiMgW8YH3gu57eyyccrABItXndpqDoBj/
uqlksQv5cjAwJoDZnfOCW11lodQAYBPgd0Wv8YfyauZbbbQlySXUqcdNlDr8nb+XaFPuncjfqEFn
6dQJx3PDvMhQ+cLgzdC7auEUsWt0u3h0/h7mxL/3BKV19PcauMY0KrjcvgpLInewg5KOvUXi0Q16
0z+Pou421pLI1kYfaL3jWt/V0h5NlFto0zZ0HRWLY1NIskLjuQ+xJMiHDRlb2crMulhJLL5Iy39d
Yf/WzkBHgoquKB2mJ2QWXU35UKre6ATGvgPojIEpim1QH3ozt/LuXcUcJEDp9Oo1zR7r5FLWrlIM
uxTRhsH8uT1G9mBV6l6+L3ObDdeV+RQbvZ2RK4OeAVMlrK7CbgAMlrcf+heuPOhpaRndi99eDvEb
hlVOW/aiOhidwJOEIdPpFB2vWsUDY0gNpLE+s2X9Kk9a20iiTeBf9Hh3ygEVFEfNVtMT2+gGNFwi
/u6vI+DTGbBkssvZti2uUrIJyvNkfNXCn1Kw70pgvBmDXdUPaPlPqtot+n1cukELrIxLU3Xwwm7F
1eD08Y3eboDRbxlro2/Hidm/twkDsmh8hc8DK7vgGPx69IY+1kcn6TQ0upfjJhzY4MTMAzla2+G0
lKp9ei2Fh5B/yzTRfoFhFAOj6uKjmaKNaZBRbXR8TOSa4WsSxt5loKkXvVakllRO/M1xu8tNuMO2
UAL0HK9BfU1GLlinOoWOOlpncFeLjipXvMKoMn1wWiMDHDu9UOrKTYfsvecN2Z7Wd0kWw9D/1D2N
4/7tJQ1THSSr4UBY6HFnaIFebRgb5uUB9pt0m9PSjkPHr8XFLYarD5BHaKYiQtzDCyUfqQZBtFEu
8ggEdHmkcgsoUoBASqrHGLhmEcpnLGIrR37BsUAyyDJwfeOSFd99h2EAz0ejQcUoyKxebaIt73R/
5Y5ZkIKLHXAe6NvB26BosHjypZkKHZ2g8SurzUrfBeMZd06volBu/FpGtM5MU6oTFSP5uulmcX4c
KnmmtGR0zC5xGQfMbdIGrtLKJrxMw9CVcZVJsYaKVuWDkqNfaY79FiOg3gNGJLwWMlzW8DfH7mY0
+6RR9W50wnTEVpHXsjEHh/BucFnN+Rm6JBxY8IrUBWcwvdrDDQDLhmCK51iqmdSYREn80cmzId4G
yHVsEKK5JHzVvQ4jj5G3NuqxKBFe1UBSML2gC90usVyi93MoRifKWxVhcg8nHniG5Y2pbBdSHFpj
ZPorm7twINH5YYAJfDIkAAgfq1l4aV433cCdVL7SqjEHMRPXnM7Mf3KmrJjroiz16yXUxGHUp89n
duSpfSDFMWR5RbHpeSi5eGvLAYkBfAwuyStHcEna15srZgopvI2wnF4TJn4CA3Hi9qHjmMFSxzy0
KWb+rFFWV5Zx6SRiDRHp6fgXjvRYNYX4A+WGDE8T9j1I5iRg7CbBGtn0d5VQf0cBFG3ogBr71urc
+mPvo96HBYzRraslP7oufuNaaeOBPVy5mb75TkABaaDKQ6Vf1dVvfTkhIOwAi2QQx1Rx/eEJtt+1
LVrt+5g88hrgvZU87uvYt2t9rZFEKGjA4UC2rjI0W6BBB45bOHsB50Wr9HQKMML3scoe6ihN7EHt
E6fOe4CflU7KqdsGfbrp/LpyqrF+KEN17XB8O5H4HkjP0fdvTEW3bwY7+HpW9xUBakzzQXE63IKo
W+7F25iWsRVK4yoQwRQKHl3Gk0gMZE2HEcmDOAIblWxMh64FrC6IBC3Wek5fmjd62fRWaaqBZYT0
JmwBLmlqJbNaU/2ZdabblDxe2X/hnf9rE1Qs/cSVgWlkVaQOIBIA6sHUidQsBidtmDaN5VPpjESl
9IhS/BX3h8RKmMI2Jknuh6GX3I6wM80MLiW1C1aCzm+XABJOJIlUg6NCK4yI70ci3oYAoxwdbqIu
GAfB5I1REuJO2YPqmNPgDCD9P0/ffOq3Yw2yK7BFqhM+HZoBp1R87rGorw80CRmKkCAKa9OfHRIE
33/Oi0+cGcvswdPrbQA6K4GbWN+Y42OqX6rxJal/YH6jbfdU+hGYlyGAxNTCugmvtLOk3/m96aQx
Zly3GCCPtU+qOgOOMNsbyZ0XOFx2C7rP/ceIv3TBz5Td9PFhWJuBRXfvN0tDpDsFfuiVRvAs1p9G
SZcBsIEVjaqdSs4kZJ+G9sHZddr7m6p+KTMDc75XHr/Pk3MP8OT8nsXnfbFJA6Qw2mXVP8o+MCtA
94SSZtg86+22MZ5ZscuQ1mJ6LLO4uSnLrbZPGeiLnCKx8U5ZSLbvlvq137tVs8/rjdZvAKSbKBew
7Ky9kfwPmhw6eq4Ur3l2UPvNyxDvFOIaOhBbbxTZGQJHeR5eErppm6cuuEuSS9rstPbCRA6lWfmb
FjwP4XOH5gLppx/cjepeiTYozJutlWpAYXL5LZdtf7RIv8vwZMy166Y6p50llw+5udNy2NV9/x5F
dhreZp4b+ts4sb3IoQ8G5t7JdTBeIhxPAuixqUfXBHmduUGarSnnhX/DNLvONlkGtIr+wfDuytZm
xoXRbRG+SGw/haLA1iqNc1ZZjOy6l7oE57wF9EPQPfu5073LF5pn6+0VoZs03nPVAqhTKp1F5mXE
33X5OgCxQdjsx+4tDd6GzOVg+ikOZNyp1cZICysHFYYMnGymvBL9UO5jZlGGZMwFxXPZ7GTN8dT9
ENqgwz19YL47TNgUYL1Q7zMJHj2ERJfhdkrBN4KANFeYhTmGc4SEkesD/aeLEmoz+HXrtMilIzr1
raNjhykqEycWY0/Oq2qYYnz8h512nWqxhKw3jk3J37FjRuRLEJhRgptJFqGMynDQSi4Z3AEgSgIM
U2br9AYglZlqje+1jp38UVT3vAXZ+4eiftYl2EjqHUP3IyX7oHbkzMoCSy+ssQMtsCsVuyZ0NXOL
R27j/7F3HltyI0uTfpfZ4w4CQEBsAWRmZSkWRVFtcCia0CKggaf/P7DvnZ+ZWVN5emYzi9mwJRkV
gRDu5mbmsN1EF9ru52ww9tWwG8fPuPLnfvROuys7v4n8epe8JWmxDJiq/nrX38e3zkNp+Im9T+76
h16Gfe7X/OEq8A7yoX1U7w3Hb4vAXgJ6b5e2X78FUqg9Wh4e4sexuG+Gm9Lc44p/xGimqvzix9h/
cNP3lWf6y691H+u7SoXGEGp1yKFvyOIXVWIEXEBQ/tSsP3ra70R3iLDFGLrLY9odtW7vxZ/b9rFJ
bgyx8xBbju9BBFzH7/NdPx+GNRynByiUa8UR8RO1t9zbDmwdo9230fqpLp5La/YtTtkovrql5ffl
dNuL1R9V6tvaN8u9sZo3ZgccZldhq2BD3tbDjWO+zZefr++ri1iLnBHCJxgHV+T219Orv697OObK
4nvbmQplOv6QLaJzTVp3MGmudYF/abTN8MJzPXiR4AGnoxl2ZY2dNS1hNZlBZoHiTYrWuU4XibBy
rymyLzO6Tcu4dQXc3KPhI53FxnQq0UwzXpZwdV3A/3Kswth02j10lwdrYOfZuTPvXYVKthPvvdaS
VywYXji1hMnEsnQiZX1/wyJ/pAKZ09TJkDPfefV4zos0CysDncTr3/ClUeh8CL5MsEzIfD5NvVvd
3FVzKGv3ZzphdVZ647Uk/IVPxx9ObRa13vblzLNPV2COgKSEDMqR+2JtMYoZK6jkArc/x12N8PU5
XQZC21iARZakcER8cjpcpmqvHEa1hG1tq5tMu/V0YDSyHXpMV7R7ljzjbnLN0v98ki4tAkHMN7dL
0FL+7nRUt4lWJedxDM1q+tLUE12D3Qdj/a669FpzzPPEg6EYZiuLUZn1TO/sKGQ0aI9tnJvDSXjD
A89rk7umbyvv2UwA0qPbMd0MAdNr5jPnb9dWFYA+b1IboOMoP8XpFIW2mgYWm12YRdy0qhwyvxS5
7TuVnAJnCvVVc/avf8uLcwiygSRJku0QZpP6n21QM9HF4I4OwLps7NtBax/0ERLZtOD/quW7tero
x2gYhwGB86yv1xwJL78qZuAMDK5DdEuidzrltNDiWsu9OvQKBcy6SH+oCZvaBayhX713r8/2fOcy
Wc4ijzRgFbH0eXAAvGRHhZY1oT6/6aY6CnWr8l1FJ5Gmd5L94Lpf++rX62NefFQKqxwUfPJBqilb
nc2wscd+JZCtQrrktYEyFGcyknWotJ7Oy83wKy8py78+5m9o6M9QASEGoQ+gA0kAZGt5tpNS2Wmi
HqIS1fvTmu693Nvp0b3bPjvKfDO0mq83RIxYt7bV3qWReNMc9fKefxg1pN9f83y/ajdJ66/612R8
zkSz1+p9SgdS2dwP9QO/LnW2mzxSXvrvtoPP/+s1T4N45s9wKIrne6nx2Hf7It9+q0aXQBHdr/Xz
6xO92D7Mky6puBrRhoCM9Wye7lhbcnHpkrI07ftoajWoL9YQNDOdHKXdmFdu84uLAQyHnbOVUfBO
Ro5/ulvnqYHPm5RpSEAQLkMZE0B4NFhsjF1RFPRGTeqg09OnsbKeXp/oiyMLht/MqTa47HTkVaS2
6GuV0hM1/yuZxbRzJikDNSbaASP8vddB/dF3xupdGfhyhZkygCCIOcGBdd4FZDDSvDMVnpmi0A+L
Hg/g5g7J1tJ7EOGuvWQXxQjYddu6CmvDXsBcz04LEoKikf06h3WBbqjtwra17Zuym49yspfHupv3
lTdWjxTK4tAuujp042uYy29o/PT0gD1sTFs4xFuv6W1N/ggNzMaRc9nOc2gKGEHFkWYysIGexUg0
amj+YKU7fXoub3QRfxg1qqdUWNMjjaIPVXFkw6/1sI/0/K7X6KvzrazvNcQQEj6RhqKOA1K9T6hM
uf1et588dSSxJw8t8/0goqCpVdhn+0h9o/hidNz9268cQjHWQQvAARd1LT5O6b73RmJiiI8Ng91H
/NFJTyz6j+tDfBK5fX3uEYqU1BJOV2PMhBuXkRyBoR9R6MS+K8sey2QaYveNCKZK9+uhlmEby7cY
nirfoI/GlQvt4uLeiuXQCABSsZQX7vbf//giOqq8Xq2kAmIsNH9FDzjjx96MH53Ziek+tezW+JqF
6+XO5yXGZYk2rb9Ls2dHrnALlfWtGsK1X8NhGGrA7xRFpAUsgobm9fNNEYMpnGw63HV4HjaKBMPy
Sp1OETlSu06oIzb62Y/6HXeL/lGaZE+7PH4bOWG07PhH7UeFdyzlzDakG/kI6NP5c05vTb+zfNqt
3sXHuQpFGZbRGyV/8uswfxq8N8USZOqArgljdC7s2e/Nb/Pw6LCFtMCQQKzHJvFT6WNQWRnv6uXL
bN3kCcafHhA5Gy8odRx5fH5tBF62gY36dfAtpANlmCWhpwBkQB920ggcFbpV6Aw3cx92XpibN1if
d0AZyb7QbpQ8RFlgKnqpBDlmo7FfPZlv1qd+osrsFx+cT6L3YSAkebBoN6LCsePgWQcr/lm5+7k5
gD2vjx4p3RhQ/wDUMt7bcVjbN20DG/+xkfu23UPd7lsfe86m2/fiUOk3y/rYrEG/gGEeuvjAv7SW
vVcdVuOw9Me82ssYOv0++9plNMm7FV+a1NeTILk3HjHr+VXe2V+Ng3Zf/aXAWXK5i+Wb2PWn5b42
+00+lpvP0fKjVc9N/iMt35ZaAAwgnpp4Fwt8IEINob4eeD+Th/XKDX3xNGwbx6A85emErVThTjeO
VojFKqOVjdNhx955jRsgBL3BLw0OC93ZbtEOWkHqGHGoU809Xtm4L+5bqhts3g0tPwdpU1lvWizR
h1KvdnVLsx7AymkZcWnNXL6WpJYzopXKowmCwFiWVwCfi2PK9CGCb50gNpbXRdDMhDO7jdlqcOXK
JOlDWw3vCyS9/lpdMwW9uIeIywF6JG+Tvl1HZ3eCmyZO73QmrXusNr7plughmuN9s0jYLUvxLcZU
HrtMNV65Hc5aODKv3+NCFsJihnq0d3Y5lHmq2nay+7DMZHQQo7HxNwzDr4rMOnBrl3epNDcOhAjg
D8xv+sKWO21MRUCNdA1LwrRdXSR36wQOVA3GX+VaubfEbegbVzkm+z7VwBdTOrn0UTX909sbzjCA
OZnU1qDmwm9rpdo4at5Er0lN0bN2uKEERy9bYkacquEjTfWnKbuS3m9f4vQ6ZUxDgtZv1TDPPXu1
7LJxO6/r6S0xqPWwyvlg28PtiEkthRyNa7W8Rre63IhwKMCy8aXGA4hyxek5HKPeA0KBEgXw0d8W
2vcCKz53GrTHaVEfXj91l/twqwVBI9u24WbSejpWWtdj56RtHWq8RQelg8Y5M5URT9tlzhBWsefd
EhZf89C5XFT2ni54gbERBeo8S4y9tPfsqaorwqBR+Z3odtBt9EMRGcuuEPrnPIMX+/pMLyNCJOUg
UpsTzVZ6dM/AjUp2Qqokr0Mxj6ZPDYiWEyOYpr0O0bEytBQgrphuc4xx/H4w1L5yJ+xBRf6Pr1mP
p5nYn1wVL4vzPG5octPOlVmGeo4pdC8NkJxihUZX4s8wOb5iC892Es5yffv6ElxurNORz1Y9m9bB
6THjDumd6MxutBs9OvDanXR28TVl++VjcjrW2bFpwJ8drrMy7JT2dXHJ95PBhAaJX1L/uPb3tMvD
z11SBnx9jltcf3pcGZdrlasAlAzG5+mGLtNKes2QAALGAt3n0g0B3bTiK/nbSytJWE+KwUMBK/Ls
iMarzGItQYgiS1EFtE0LF3PyOzx1EEYn18gGL2xd+vpszEuy1M3K0DidVLZ0NDGsaXWezcWP1M5/
1XhrLKOIHiZejjpSu5qYOikc50jlMb6hFHrldf7dFvJsXfkRJBeguVmI2GcXRdxSrORxrMJ6/Nok
G5xeOQl1+6y6j2gwQQ19TO9qbULVbIlv1qJpdLjq8HNeaX7Vi+m+BdgIGKLdDYMc/DYj5nQTFFCJ
hnt5l1RXnvPLm401c4yNgkLqxbKdrtlgyswU0GLDJNPeNPQ6F7HV7O02Dwt72QNX0WoybcWVF+pi
Y2D8YQEJQcYFcse/6XRUV4tKWChZHqKgHPd1k33VpjlAkPnJLHP3/2Qw3DTlb1NIMJrTwerItfqx
S/LQS1FJCC+nppGLL0PTHDrqtq8frMuZwY/0wNdtgG7jgmoMb0mf2oSCxxy331vVVTeN6x2G0gkr
oewrH++lwTbGGbGouSH7ZzOLuiHptcJNQvDLG9e2DzJCgGsQn/pzav96fWYXjxEmq7gabPEY7611
froWbYbUJigtKYoHeyezS2J791s1JihAnPFYJpN95ZYS18Y8e4y0kmLNmIKGuFih+6OdH+rG7v28
GvTPA/10QS4oYyuxz4U9ByJpb+LE8G5zQvegKj6tqOxCe9asOydyUVmbzhUDlIvTsxnPGhtOQ8EI
/7azOHFehoj7z0pDsgAtHAqzeGP031UdHex6WEIvT57cYmqu3DLbZz25ZCD3WBsuz7BbDns2aklj
ezM2igy0UYuOhbZ+F95V/P9Cq0VebDsw9cGrt418zqZy4R7FhhGlYV4kzV5Pa4i9CfC0Xk5vO/7V
96q333p5LG4WbcnCwRM/u3z4vFjrXZIskM2ntTkaSfKNi7c5Tjo2rI0w33etmV05BqePqAtuRWGL
c21wEqDWn98mQ221U6QlGaik/WB65WOvIgx+ujg7NuS4nvklSeP7lK4SVz7/hbkINmOAzRuQbpru
JZyeVLE1GIXHmUj7m2y2Yx95w02rCrpR1q2B+09/6CSM4kjE6W6Zk1263JX1sZJt+zWe1o+vH9Gz
6gIrQZzobXY8HFW4k/LswZ0zbXL0NqfvjCXtEPtqSCahFjvtzkPSN8V1fVh77zPMG90vc/Dl18c/
Pa7/Hh7QCGUdFpMXtvdpNOjjmDH82MFqWJb5gzZ3iAn0J9V5Ccp97ZqF1ukB/M+IZGkooC1s0M6O
QjMP9kJRgaNQ0VxOl6vzlJrBWrtlKJPFvFGjczQjR/694/6R8ugh/dHWXf2rf1V3tOmT3vftX3/1
D9+a8//z/0HxkbFx///nf/Q9F+KjD9+q9VuVfvtTfPT7t/wtPrL0f1lIHsiSKA781hj9R3xkeP+i
akBA7/KAYG64lQ7+LT5CYUS+KPh3vGJ8RqFv+oL/yI+E+NdGCSSa4q41oS65/0R9dHp1bvw12JqE
HdwUePNQJzqNBcY0N2KezMwf4iibd1lU6jepqub48MeqPP19Gf+pBZInV/RvnhwO+sQBG5uMK/Qs
wFk8G+pEREExzRr6w2bmNPyw1rX+BPR5Ld2/nNPmqLSJtrgDnYuOprnRerXaCED6nBThUA5uuEZD
cYWOdxpr/D0jgkRJmAghzzt//pOOi5VSDTNaNOOt7BTuDJ6RJm9yF4drVO16Gf7DNSSz37TW22bB
KEc/C+dzw+pc1TasntUlvV+k6RwSWVl0Kczi+eb/brCzSEPpyzotZkerIOEu86EwavM5j02dq32O
r5kqXnwx3LYod2/0+q1d4bkEJOl1vRrkmFNLUNrbrKFaGU+y3f/jKSG1hm2BYzwWNOfogaAfRW/A
uaA78ZLdwenvD23uQGpHlXIl0XtpQuY2FhgJL4uzHYc/6gUiLcxhAQmj6WEjjpLJBBzoa516XhoF
vgXgI24ZG2v+dJSiHGSxLICubWOJQz64RSAimV151H9bZvx3eMVO5+ugi4FysXl44a13OoyhOSWK
yBzzgjhxm7DtZrtwWcQm6Q+lHDFEdFYSiodmlOpb3AIJ3ecoMcRhc6mBQrCWbfvBmDntQUUzyGof
4Qbi+ulYFQ9LJVxYh30ErXSsqaUF/dzbErAsn4fAU3Wr/MjR6bneTiL+NXWpGYW9SVYbyDHzvtH7
XC0ArWa6BpUsu3depit1TNN1dQEaa+dLbElxzYxgm/H5irBRNyUGodaFZIDbIO4SzcoxP85d15eL
jReXUxdvUZfm7+zRoUV8P4h9N+vkrFJLvSvo4gtfHgydiijlKAKu87S670bbFRNtA2ZIyr4xUVDR
zUm7sosvLm0P4IB8lHDXgxNyfsXF64qJuY5Fx6CGJTBGQ96ZvT6GusrtH6+fzYvblCsNUa3YLL83
8PLsuqEfKK3jZVLQUKutfjozlo1+JU1kEcT2UPJkZMgr6ogX1hAwmNfZtFB8gcqcbmutmdM6dRkS
kiZTtOZxn0J0vvJMnI8CvQzmHKASIfHW7/hslNSsWhoBY7vVNprIw0GmHUpGZxqvZfWXA5GW8Cps
DxJA5blaB5PNrk60rPQzgRxB0NbZd6xufv/6d3pplL8DBgqibL3tO/5xsdUzbfASDRak682mPwxN
FprueE158cIouOp4fBhGMdmBp6OUk8AHdvM4WCa7vKtr8oiVwusVRPUsOme1dNiGQPQwZ4nEzhVq
mYcRBW7WFT3G1uZtKsoy1AZj+SnKn8ZAWbNKjL/D5BN9/kkU9Btb+fPm4J3DbpZg6/ewNO05nVlF
SgSRoFP+VLaaDVmjqlo/KStt2LmNwKvfHTz7kzWOURQakSoxq+Gtp7uPNNRhLRtkUUIvjOIm4fmC
JquLzg2VHVONzqgVl7vUMid312E6MGIBUy7fO09MTiBKoy2DvG7zX6uaCivEkLw1QpdUMdvb+GzP
pIU9OhJbr+LiVuZW0oRmk41YHJurK/w5M7Q3RrFW2P+tGHIHi2lO76U3W1/jjg+0H5bEUH4RRy1g
i2dON61R2aZf922JUFdro3ZH34Dur0U005YMG/Byo2mqW39pHLMIPDFOKd0OUdcEcySQYjdRkXwu
XGWvO0GRLSN3U00dFkq0w64DBJz9LBE4pyBtiqGOt6bIb+FlTF5QVLxjX4tZ2HlQj26j78sR9nKA
Ax00qzRq9QeXFhDfrWbR1LOnDxB0s36yYtOP6sqpoToI+msUYVzZw0pdY6GrjZJ67Xwig7cTfsKZ
O9dZKzQD6SJkcwDcxL0iLubpw8pDVAZWaU8p/dqXCZ/UbqrcDi6xCywSNa1OguaNs4MblplUgddU
5g+TTVCEmjva3/sE8OijVpfRN/wY197HpkvLfNgCyzuvsLWfcy6cGTlGqT6MQ2Zp3xtbXz/gM2BQ
juiUW97Utpjex64c42OTTRCfLSyE112reUp7Vm410+tWS8Xn3u6Sr9rS6HXQeEbzRcVVGo1+R5kx
DrNpcvK9ZeRNgiDA6RpaS5QTJunQMNw93YYKVCiGGpR5m4/LiMRg0EYobDh7fHXysreoAVpRss8K
UgO4z4257DW7AL1X3Whqew0fcprBoTpefC2bMuNAq6fR8D1dc75qtegGv0IbN/pzErPPvdw03xV6
ktpBldmq/2mlmrHc4QVnakdXblwwpRcxriWe3hf7XOXrE+susk8Gj5z+oy2ion9eyGK7m0EJRPVG
o1UiXKLF+RzPVWSHMaWd96W2pOaxWhoWtoIYCJaH4snys3KM9T3NX3MzQG5UJn7WpY3zyy71kka3
nWllPzqnmLXHsdbxhjPS2kxvXU/12b1COiYCK7HH5juV4jKDd9AOK/St0U7WG8mJb34qvUkrmDro
eagbrvNKt2xBC/LFmwC6o6rUUh8akiH9USZyCHNRgDpWg9Viv69oWhSqpVTPwogtCNtFU1Z33jy6
kd94qxPD30itTYcSEwPXVpOWDzZ5VPeQpGmOVRRw8xRbhw7PBluGHQmtNm9adp09ju51XnZpLa0q
ZKXz/NazaE4dxqR6W5/5tf6KrNA4lpkzD09cOUm3N8ZWwOCoEhhVynchlbZfOscc+v6vNh1IZARU
nUzWDtoPj55YEP6qdM0/Zm4uYurItE0Zx4IigWgylIu674gshg+yrrmaJn802kT0d6tdxjM22Wvx
LWJZXd9p2mHeNY3hfaAjoO76cTrMDlSJXn2c3RH+41TOsfTX2iyqfT1hbOxPFgh/0JaW1gYWaYLn
W5qJXsGSLZGql7TOSrlR06fAzUkXbrTegwEzFIU9/JzWdikCc1RDd9fnqZH4FVEqZLV5jKMHKyZO
hcCbLjJolI6Nd7qWKqHRdKZbN7Ot6ZC5xi571OaaJ1uak5x2dIqQzRHrdacKVO02ZWBMpvdUWPHm
eNELfvqMqGX2G2SB7/tZutM73Y5JY4BaFaVmuh53/mBYWGYsdPWdA7tp9Ldaoa/RbVNNEFfYavFT
ZhflGzJyrSKajtL3/Bk2JIkBom2Yt2mX39XI28gqlq5Gimfakxugg0zEce30udqLpnbfs1IGjXq1
qfxcL7ETBaK2i796pTal0EQt2i/WyMMUzK2q9Nas3ei75jrLEDZkEqZvZo5NC/VRa77jEuVkfk93
sQ+myHoaDqej0o+9EKr2I6mND9oUVcah71LIbHnsgmrKmDLo3uFW+dg7vQ61NmsNtHgb47URIz4e
rYpJJboS/Hi3YqDxreHpbGASYetOFcmov5Z1DwduNYU6eiqtYZB1ZEK+ow3c1tAT148aGgJzb/QJ
fc5Su5/uOBxQpDMd0ZGVOWnqt4M+6LvViJCDYM2Ja17duGYezG3ZMclexs9D1kGZLKupVQHor5X8
ldackWd+TFkf23J0CjaQlsnPa7LYzV1f6s5whx0f1a5SOKrYDZi6VcFQGUn01eK3wUfrlNMcRScm
mH2tu06hZw+WDMakTySUK92I3+OqLxGrl7FbBU5r4JUioyLXH7pcczpsZ2wqbCDnI20UVY55t1tU
tYOBqRryXW0obTh4ICr6fk3SaD0umeeN91Vem9mdy8WT7mbDWrJdHXmL/Crha0JOy0eZT8ey5U3e
O55a0o+Dbqlop3qDXydVyuixKee+ygMzr1r93uscNfOGV3PnvpWxatrvUVLb7a8pw9brQFcjWd7E
vA6zX3Mxpzd0MV3gP+UNLBSNu0XceJ5Knts8pvNJotkQyNcOV4UdwgrNog24B8EkjZeUK3VKlh7H
236IfWXZZeFraSu726xoeI2c3vAmqs5pHPmysiseVGIn80Oqm4OJrrnSOeAFuf9NBZMUlrg2rmaA
ocJgHLNJd1ldLZ/GUCXTdHBrkzs0VWSDu8rOecNIkmtimLSOR4SieAb56UxQtiQafjRJtQkqFfjf
I0a1UbbD+GuGoLLybh2GnJ6zQTY7CNO5Zt0ANlD87AitZU9yU0R3MJRae8/Zp+OzpqNXCnnpvId4
tI04UABFKphEGVmhWGzst3UxmeFqdrLz+yIv010DV4X1LZC3luXKGXGLAm46viXauudtWNugSDV5
sNpe3dNpKCp3Hu5x5q6eZtg/ozSXjwOg9ptOKdcODa+1f7l8NDyV1Vpg7mjbWwOXiCJKRFa/9vMv
atfyS6Tp9vhhTuZZO+gR8Sfek+6CbU9MWWA3Efp9MvNI/kil3lT3eTNwy696RQds2zTn5daEvGgE
Fg4Mh3rTTaBxTCvaBaK8yTcROuqFoem856wtsKIovCTV/G5OdcRmDs3NHZ5S4s+5Ncq9Vg0OiENU
m++tsjTbYwzKPlCip6QXFq1DUu+UhYnR97hK6fcdELxfY/PFQHUiPxR2Vn+3HAy7DyqGFHdouVFx
hMnXHlWe1GxnZ3ju7L51KnCdvR3Do3mUVcYbKPK5wFIizRNKdYa6XdM5GfzarMUHu68buN5rXn0b
e6diffrZ+/0QQ4xEiN0azMcCrGvbNp99coIK/ZhU5s9BtQ40rbRAaCCSUph+N9TN5xaS1urbxVoC
HlY5DPzUxb4SyeQqUzKMhKeI9D93dpXjdm8Hk00eGuOwSdmqRGRh0QlP+SN7Emax3Vkfm0GPvYBo
rbgbyW3cvewafavqI2YJ7DpdrpBSfhsTnWZSm0yF5BDbFur07lmOqEuCU7H2OMQg/S5vLQ5HgnFW
FEGJjNvI3qfUgr3D0kTWGjrphHxuyNflaRU9lTeVt3W+X3AiW0I6QK3y4M6lFfuW3fT1U4HuqHpn
jd3oYuUay3XvxlpmHOMxM770tVaNu3XmNnxLqg13o1yqtPfN2ra/wBRMnA9idcyj7CvbCV1a+n6E
tTJ/zFYz8t4sRSr0Q5azLw5aFGmeD5Bk07WvnYbxy+vJ+jmoAmy3tVvGhQUDZtCVM1AlUUkTxZVE
YlIJ8azZa3QTeRlcXVlm+nNhLcOH1wc8B4x+D+hC1UYTAenknDwxLpmj54tdEY7pxY9Va8uQpIM4
uV77a8qdF8aywIyokFCKpUpyjobb5tgXVlpDRdbp26Zg5xbrCjndzq9xQi7gCAqHuDIDgtKSe/Nk
OE3avSpKO1nGjR+5zWcvzZeHxU3bK2t3OYiNx8rvOtFW9Tm3mMmUVyp7nAlMkiH7VWZG8tTSV+j4
+hd6aRSkBRSkNm4LusPTqZRuS2pDkuMnXjHeiDRPA6FX5eH1Uc7tFgEMtz8fSAVtl4H46GwYaeu5
J7u28bePVO86AOSZEFHYNbyxVmqBO+ideopSsRrP+axp4/uMVG7dkbLjh2Isi7WZMEnowssgFueY
iDh3gsgpZy98/Wd9aUVwukRyitCOX7b//geiZXqNRlPFbd2d/p3ZCO3YabVzpZry4iCoZyxwVJD0
cxRQjN5o9M0CmtmRhhDXNq1Ldb5xlysV54tTsVkJbo3jAaVREZ7jS3nl0Eegj5Wv2X2/16YEumKq
XC1YrQnrtNeX7nIwiptbqW0rQWzcudOlS9YB4ErSJw0Aqd2tBeyyYnA/tkatX/lIF1Ad9xeSmE2Q
gzQRwPt0JMNqHezxlsFn88L6pwnXkdcse5MmdfwQ2akH9dLTd69P7+KjbZemgXcWyDQlHHmG1cVu
OxidS/EgLZsohGhZ7w2L3fx7lP9fOv8fDl/xf18536dV8a36+WfhfPsNf9fNTfEviCsO7mjEukhh
twL436adhv4vSTt5OhEhYXE9Otn8r7q5o+PaaVDFRiWG/4KzMXj+XTWXHkVzHkIX/jcgGJWTf1I0
P9331LqoLWN0BKuDXWnCuT7djaZJqOFV5FT2DI7hy8JFom/HybOHGOPKhb1tsv8Oc7axNnUqTJ4N
bEeTe/aGZzIu8r5PAQmoNH4fhhKjBRqTWeFEStiTa1R1sK602CNZKfIrnW5eHHyzxWOZMVU+vxt1
K+6zKha4fFhaekd83RxaT5mhNUZ12JYM3btReWtPQBF/7IUX+AK/a0sX83Z5qvA8s/gJthvhz2uZ
NEJptYkpHjpnuLjkmUu7aIesbqZHhJAOBp2zVd11sUoOS4mrLg+EcTTq3A6GEsb7tR9oYyhc/EAw
3XEqZjn4yU5/IE20OrCUm+yyKhrvC6tG2JLJ/oYtue7Rhte/Ss9oqYvqQxfWKQpUQ+beWwIlcaWk
dMay+r0nsA0gtiNg2Oj+Z/tvjURbrnWd7vpFyx6yqrJxTkUJerT1ZKBjspaUT9oEQr7XLFV/8Yph
/dWbKZjE0Mbwjhx9ae/thCpFmHm5e629+Rnr6u+fDyfb30T97cSdheag/6JbbDAB5U7pO0vHpm4t
1yWwW1fu2gqdYtEt7Z1ZoEWE5w2lIK67K9W9c/LzdnAcGhdiJEWH9e2yOP1erpbIJIrcbJdY7fxG
pY0V8koVj+nQafgM4UC6yNjDNylu8/s8yXEVme1q/OZQ3L7yel3eF/wo5uZtydtFvMq99Odexihm
8KouzndVlxk/28LK93Pm9AcsC6PD6+dm+/Rnu/TPoc75PE2URLGSab4zdCB2fwHDulXkGV9luSxP
QyGuCfhPH8nf33pbXa7qzSbLOWd8psLLtAIYcmcmiOKQ6lZ3llWZV27B7bSfTWtrAIdVB/HNRqo4
XUEq+4am9zo7auIp7nOz4dKTmAgXDiZUrvzm5JZz5audBbH/nhrRGvZXXEFQLE4HzbRFS2ea3uyA
iMr9UOa0Yey4DNHv9F8tNSR72QCCcgC8YHDXJsXUm8NEAct5QlRvHESfUbk0Bk8+r+Pc1VeupMtt
teUi2zNIEIbH59micE8VCiO0YtfVvXGoVOOGc5FOBxOj3StDXW4rV4fhLGHx8xdS7tOloLt4P7W1
tX1lOQZaA+AZ8YN9iFUxhqvjxFf4DS9NDWMuC2IVfABir9PxyrleOygp2S63+mRfKRghcCnno93o
3u71E/PSUFh/WcyNh5bA4XSoIW+5ResYW8/Rc3ZW2xShSWGL5oI4SL8+1Dl9mzvJhXdk4RUA4YCc
4+xRyy1EU3qiOJ25NwMFW9pyW48TtTiviNwgm0DgcLyLzUdRt8v9kFtb24IePnsXeb9UKQaaJ1je
k0qX6XPRGc2uBgmyd1Y5mFdYP5cnjgOHsBPRE+RZLq/TZXEmuGh6FOW7qBF0EOltxxdDXOy53uhQ
Yff6ngr9dGWBXh6UBSIV0/n0Zxflmpd4WVVLTh/CukPyg/bhreRQ3bTaWv1qFid5pASofX/9s7y0
A8Bl/jPqOZKkXGOFggDYnXi9dZe649siKewbbZ3dK8fo8rLccJGtPTcuXUzybK+59pKLiF92Ji68
PIKe9UBly717fT4vXFynw5wt4yQbFCpum+/ySBW3yX9xdl49bhvf339FBNjLrURK2mKvkzguuSFs
/x32Pqyv/vnM/oAHK4oQsbmIEcRAjmY45cw539Jg6xoZUXLRIlULXCPFJ6NxKjTf3V75WluhtVCE
njBxd8wsflTjrPlDoRvqV2NfP1vj7Hy6/wO3ThPQ6VxUNsAL+LPXa2twgNkMcZUFA8ntxeinKKiF
a//Vxx5MzFHfs3jfSJiYEKo30KAQ6rjR7qnUWthLqSEnYzXOTwEU9veM5ox+HCDS2cex88ZvYojL
T+VouX+4wuwnKg4JQsm5l4FBivUQK8lhAeZlgyTvdm6arfkA6os1njwayFeu52OMPJZaPBSB1Yvx
L4CXsKCsiio8h232VNpz9e7r1CWNlQI0snAKWOg6YD8KwxlRMA/SSEsLmkvcH4nuZF8F3Y+zSKmF
H9Oh9HZqtnLdXd/igAkRS9EALYJgXaumZ7GmjfBeiyBj0QE/mGkITXp1Ulu3erG0hKq+rtFtNGjo
VpGjXe4vu419TnjeEq/HGiYI16PWGyDIHbLygU4N28evo/WLus6OuTFPOwfZViiKk6w4DVAGN8t1
KKtCQiIXI1ezUykotg7dU0qv4EBBD5PQ+8PaODSpWqGOIRFZkgJ8HcvpQ7g1dpYHXggkhVKve8py
0/IXXg6+loSIzvXgT+8H3RggeDauaKlRwk28Cgq5fwmHOomCuO3jP7vQCf1kXOanPlP3YLvys6xW
jWT18HwHRIdFweq0yFwr0kY9Qti7T42HSTPHQ5gjxYHKB61lXjl+MoniYYmzf++PcSuwJQOS91BK
W5NHWK5jyFGu+LodTd/ohHXfgITFZ4MkiDZKrwep62Z/y+x37wm1cSKQKVBCBd6vmhBSr79pbpqt
WSWINyimhw1bE/27dIkNxgqj7rQyxuD+SLfCEY2iBqcBqfxqinlm80YJNcWPaI59iCi4fs2Wpf7S
0Br5UwtDfWdmN+PBOVPhH3ANrF8pja00hq6Mil9PonsuuawOnUl2GQ1LHKiF2HkL3n5IBMbYHvA6
oTtQybiezdRB+ybuIY4uIXo1vH7Fo5C2SUuu9mclbj/h4fRXGVvNzrS+Vluvly6BqYNLN2nYWOsG
TFJk5URdEpUULdUH9IKK/iWbans6O+nk/VEZU1kGU8SuPgAMk64RnTJnT7VjTw9OSgoINl2Nn3R1
ourZxmr7f3kVwrofjdT74qSG9wIpDX8TpPLAzs2RoGkaN6VqocliqZ/m0eumo6nlpeInYPf/0eow
dY9NPLuBVnvRnjj3RuIBw8PG20DCUB1jLdXTmr2ll8uY0OdX82NeT3WgOZim5NOUYiKBvBBgtiEo
VTX3aRYZ/DdUupTKzE86sL6jkhXzU0ybIFB0kDj3F/lGRYDfxhpHrAQlC3PdlECXPE1Gmr9BvcT6
UVgLOjNar9JA1ayLqiGtB4UF/EnumeBtxv4895NyxNTP2ymr3R6e6ElDk6MvAiaYgvb1eiwMbTbj
xIoCW0Izo6koj6KidVUMtXnZGfRWLCCnPJlJOK0bAcjOE7nQBi0KunlQuoM2G+3jgMIUmtYJTV5P
F+nfVjep3qFpouGXosRIiIzT6Pq2vbiPoOyaI21i9TSgRnJKI8Ti3n1/UeClmkozygQttnZ3R7EC
8qSI4iBP+SxVo2f+ECftM4KAbqArIDuzot3LBW4vTVlVZlbIxmF739iEdu6gmmOICdfE3qRkhmBr
ptLbO7RLmX0bXTbjUjh7X16e26sD4Srs6lwH7TVOSpxxyIF2fABbhQRJW75Tx5EHGxLqNK0sV+PG
5KF2vb7wUaniuuPYAX9oP1hL1h5RGh0CNwQT1KalFUyTuufdsFH1k8LtUmaUziI7bHXK6ku85Bqo
pkArc7yYyghsTwSi1baU5U9vSHg7ytQ+K03OgooevLRC2lvuxsYEc+5QJnJoEcCKuR66V4c8XOSP
qJLCeDHNKbo4Ud5+tHMh/uDTDl+ddowfgegUDyKJiocqt6rnMSuVR6kS/sGyZii99/fgbdorucn0
r0i44QKub1fN5oXZOhSOSMTroJva8knxnFFa6zhYHNXiWaRFcRYJwO2esqx/P/xGKV0SKqjmIl3G
82f9vOgB6w5KSPzObrrTwAP7VGB18uy1oNkWRZ+eqnkEpBKBiP3ZwZ36UC6dg1VdGJsUGGpj5zre
OpLoG5JnvOryrLmAmicampRtHIgomS+g2MYTcOIvLi4m/2XmWZWvlUkUD1argRdeYcywAAPK8dZl
bk3z+0Al7Vx7MywMoaD/pfajgcqXFn8Mh0n/fn/qNxIPukQYU6IPINUPVnmVZiS1HeckHrlJ9W9u
wt9GWfafJ7AeFwdu1INuY7Q7tm30437grXOG1iW9E8hu0EvlJ3jTPSmWeHLApRJYrcdzCYgZxj8V
8PtR5PStTzN6cdKwhS4dAInrKHZFu8rF9TLo61INErUEN9eBi/UqJ/pstGWxU9jYOrRp0ZMQSxdY
7vLreAqYv2QoiLck+vxI41k1DmXYqOmhbjzlb3Kb/KQWKZJO98e5FddmFvFsQs4JRM113ClLFzWN
lSSAbJCcB935GSuz+gK8/18DDP2lsY1/70fcWjhcTtBfKBcSd3WCxwr6DBEpf9CaMC69pRHkqDPK
SgPdoK8aIiE0uXLvU1e0u5tma3uCIWC4cKNc5D6vR5s4bpk5XpZgNFQW0Gcrw6+qNr7ANjd3ToKt
BfQ21Oo6LMt8KoYe5KHiop7k2i3AVUPzQFyW4tTBXd5ZsJsfkqcMRCwyDrr710OjyAIVT2uSIMzJ
g1ukvz/UoY6t2IRheJKp4aGY8z2W5tZ8EoreCKknS0h+6zd70ey6bgx1BrmYEZ3MFsWoCI3gE2/0
cWehbm17jlX6JOhhIMS9ms+sTzOPtInGICW2kx7RmZxr3AfuL87Xns5630vtL9I2DjfqANcjykTW
CJMpDJwiaR9nvQ1PdK5poCE9Ul9yN3oeQGF/1xy3/tMxK+3kNbX4FwHN/qwDDb2QBI6+MdRGkCka
/SkpqmHCOghAgNQ7R/DWJ6cPSKcepRbq2KvV7CxFlgmUNIPFVZOj0pQWuHN0Ils1cY9DXS1neDrG
XzszJDP41QwBDYDIDA2T4sz6gTsD0i0zrDuDQvfKZ13vvxoiWb7MoQL1aWaFa32TX6BHZEd3EQ8A
dMedJvHGuGlVAxpAjEXFT2d19SidgAhT0j/XE+wUTHVafHNqk4tnKOB/TSc5q0s17Uz21hOLIg2I
LzTa0GJZI+U6o7KiuOW1UQ9ue45r2mD+4MQOxKtS0J0aEKfVzOKDJsTwUdHKEe5uk6RgNcNwzxZj
Y9/xW6D/U1XlLFtXmXtTL6YiMiOA17B28NydX5whMnzDmIeddpVc8OvPjVMRJWbERsi+V1s8inLd
y+csCjSRaeZjEYr4u1HYhRY09FjOZRRnv1PD6c4xwngFkrVt+3B/xW19bkqAfDhSPAin65PNrCMx
9XgI0noynyA+Gw+j3ScPeaT92yiWcYAJsedevnF6UxVj2CTcAP7WEA1t4nkMV4NuDTjCs5FGw4OS
9Jj4qHZ+Qa8u/nJ/jBuXIjJLKlp88mZEdfv62HEmM6xBsxIP/EIQgZ0/2UJTjrHf/eprc3rOAIXv
3Bgbi4i7gg1EWYwkeq247eGPnk4lrRQu4/nYmKN1zhFBOBmTlf1xf3g308mDReXCf5UYgnEtP/Gb
e6Khz7bwis8C+Aq9fKF1Z7XitCxNRfGVEMev+/FuNytLlYsJDjv1W1B8q/RN8kiLJs8UPzb77oFa
hBWAR87LQ61mzV9Jps0PAqWtILIHBKX6svocp14RNEWR7+yfjaHTyNbxO6AtJLl410PvRqsZVEGV
qlKX+miqXRk0+WmkWVW1xen+sG/uSDlqaWfGZUwpaK0CkTacWpFKrEINBxXEO7IQkKQwFt25jDcH
BX7pNRCQXvn3b75nJDIKPapQ/DSDoz9LXopSWgON8wHQ9wwz9f7Abq9lXjgsVRYpGplIkq3KSpWq
CQD6EIfNvq3PViu1GrAV/gAyLv7ddHRwUz01nyZ1mr6DGxMvZjyZ3wsVyeKoG3R08z0YZVESXaBv
lNL9qn3OKqX6PQxtv7PYb/ay/K0kRLTD6QTBJL+eHA/nNC+scc4Ik6l81BUj/rkMav9dy6JoOdbw
Pr5Xc1kHbouS8f15utnSMrSBDKw8rXkkrZa9VTQDpFAaFqoQ88OQNvrnTvGQbfbSvftwY62BNiQj
0zG3pb+3WgI4u2T2aCqykzpHj32eTkeq7MmX+wPaikI367WXhz7pGqe6hGMF4iZVEIXTqwceC/1T
X9d7vfmNKDSZaMAgOsQGWvvWplpo4BON7Q88CeMJvL130Adrr4CzFeW1asWrHbXVda0igQfKtxlD
34uEeykbBQfooWx33h0bS0AqCyBFJC3eqchdrz6lV3pqWEL2rJLiIYqFcRosN/fbutd2ToGbUJTD
wS/KLgfiNrzGr0PZteMW1IQsP5qnNphMI/maxZg/tWkR/bq/Dm72lE2Nif2ERQOqJIgaXIcazVrt
cqRm/KhNtcdWM8OgzayYhFxDaSDu4pc5tD4Xo9gz5NkYI+hoHjg899nU5urmakWfiRRYJM7UbvKS
l2HkmzUOX+miuzt5zkYokOYg3JlWSo1ruFkdqZEbwT1C7XsCMCOGqpbCZs5T76XZHLx7Qunv0fgD
uofay9ryZ7DtJrJwYffdqRR4p6Tu9NSGYHgOStc5P/qyq79aUZYeexOj1fceU9IgmqccyHqQNjdY
kSw0yhr3ndBvhftPElK0LKJiZo+DT3n/MG2LSjFHFTKk67N4QUJq5IACDDrpNlw3gT8tRbr4T7Nf
8Dcvpth8NAuv/Boh2brzYtj6nuhZAQKhGMhjRf79m0sysQYl9Qbb83NI/JCgHCeAMmL5hhbv4flu
jhYm9FVchs4+fXnPuA4VAjw1yjz0/G70NOklNGA3ZHc7A7q59WWLCdgpEpi8O/A1uo7iTjhCFoA9
fBL98tHOZ5jss1F+BK2lX6Kps9+/TCBAMTT0hKV01uqKsUAUtCgrun6RYKDgxCAx6ZYrF6+qrZ17
ZmtoIO5BydElvkXKZSPcdhVOtK9Qa34UVVpcUpq1+aGSnoG+OYohudxfmmsLVlXylNBWo3lKncjl
36+ns0dChIvCQ3haUA46DHNVLId8zrUArvnwZ6HZEGbTfMYOpzHc9hAWivuoeOhGZ0ZmBp5dGYHd
qcnf93/XxrLlZ3lS+p+PTBJz/bMGpcWBLy1cLva4/Eflih9Qjh7m8+xOe/4KG7HAAMh5p5aMENMq
rbMqM5wxBPPo2FXgDirD8YuyCA+xUein+8PauEFeUX9khKBKUd65HlYbO2FUiND1224oTnEK94Uz
XKuw9oGpHRvt8MXtlz86r6h+34+8OUi+JVgL8E83VMW+0lPIUAxySYV2aIawudSAfg9WNjR7a+qm
OEMNDhMDkADEIw9YjTJLEYXC15YtWgCybMxOe2jNYjxno6k92G5TnGZjCM8N/MiDjifYKfLM8v33
mMuzWWIgOJXcNcA1XbSYpqcGCWwG9jQso/mYQ9L0rXIwv92f2q2PCnyGOh3vPBuw9vVHRQ5nFDMc
MB9NW+VlSGb32NN9PoVmiiNHmlq8beG9m2mWvRuhzEzD2YK+g3cTQKHV4dTqAqCZB9UtLGosH5zx
HBlEptGy7JS7ttYPubzUlwR8QAn0epCNichA1AuXxMPLD4tNo3HIqp/2OHo7X+72FAQFgOsguQ69
D3R2ryONAPMmGmWun2K7hTwKOhPW2ErL1cp+FvOQ78S7HRnx4L7Jo4aEZ41a6+0qm+tWcXwxdr9R
I8kvQ5+8TI05ne+vk61AFFZA2YPhgFayOmor3nuWqJHJ1UDCXNSIM7UEqeE3zt5FshmJt9frZodb
t1oW5ewZ05hrNoAYDQNXhN8uUVNMsi6m/IdBcWfx5MczEkHV1eJPkY6ZtRw5nXjIeewB4gfeOBRH
nCT2jMu3RkVCKi8E7mMwMNcLA1KWrIvWyAyHGBJlnYlKlKJ0gBn0PZ3zjVBSLR4UpaRd3gBGa6Wh
7Lzktm819BMOfY/8BdoV1Us/W+PP+8tiY73LohsdfTksIGnXw+rxvurgCNkoVzjfgM5OL0OkYUql
DCUNbcPaOZ1vszTQoWD9GJdsXa6ZnrlTRk2pjbbv4fwapCrW7qmTJ+8tOHHw86n+h8xiZ60G5fGE
nSlB25QfaFoWXSgxJ233EKZ4+gIHpJdxfxblE+iqQrwKuFryUGI6viPrUMtm9OFNxQ0ockDTFYv5
MRmNJOi8st6ZS7lj10GBQEAm5/uxo1eZwzKFqJR5zGVfFvYHz5uUQJhzfnHRLjjlFFOPzTI5D7CQ
zIeinMcv98e8tXIgalL3IJVQkWi/Xjk8A3uM+0zbVxAwQXkEB/HKFMUJ8YHhAuZXey+sijmWsv/0
O6iG8Hq6jjdWAzvPmNmAamt9T0Oh2AelGa1Ht3Crvere1hZkSiE9wY2A1bVaQQ0P1MzoGNyEegRy
dtH0kDvVfAFGmb637c242BPQrMH4SoLr9bhKpx+LeGlsf1QTAfvI0GXC0Plq7rZ/coGnn3IscXeu
na2PB/1GXjzcO5RLr4OKCD0gN2WHNHOXXegVCd+boo4/Wu04iFR99zuGQRIGpQWLssw6yzVdzmY9
YZA1ckenwXZwdrNM5cFTq/iP++vytvAtJ1QSpygAU51ZnzGl0eTURVkotql4E149PQZl7YA2FqJo
0UfHQSJvakmMVGAbl0lrRdAmtnmeeWHsDHvruGPx8HMAv7kkFdfTzHs1C4fBYNhoEtOxtUa/cmJj
JzvaOn2QYnjFPfJsWduUKk0Xg5YYLD93ItfnRZUdstgYDmY5Dydbeit2SensXL23eafEONIdplVD
8rnGMJiN2wLzR0nOqKfibKY6CPVxsk9LSs9GzPXoR9kwPHgxVrv3P/DW2pUvCQeAH6jEdc93Lrgb
28awfAuRyJcsLRuTl2NC3YYu8yAOr2pzOzG3PiRPVJq+vNWwXFgddhXWNQh9zZYP4ig6zXql4IYm
1B1W1tap8zbK6tQJQWYnbbJQ4ivVPpiVDs+pwVsQthr2wD1boSjPAyQg0UC2VE7ym8rMaDSquySa
RZncAAumhshT0RsIytpKgvvf6xY6yHzBaObVyfkGNUWu3zexlinPI1eoeHjaca/605TpyPZZofst
M5IyfUizWD8XvebhEWdSDQ4RovtQj240+fd/ydZXpBEG314KBZAiXP+QpDT6StMooVoGlIlBCOdD
XLjL1/tRtu5lmSLSPAUmTWp6HaUtwjDy1Mj2K1Hr5iEf7PAJmt0YH0YxKvHRbOL+J0q7eXlMl7B7
nNAHrXYyIBljnRuQF0hSPxR7b83R5l7Ma7zubT/3lNIvxbScbGcYWx/gFT5Aupb8a9mlsWentrU1
wQn9T9IAPPJqgg3kHkWEHzjfeFE5c9selxqE2w7OYEynWg+VPSWBrYhA08AVq9yfQECuJ7usdKx/
kt72y0q1P3Uq1p5jxTkemX0YYDtY7fFxttaQhBXDIkP/hufvdUC0bMK+TYTt88xNj7MZVR9Hbwr/
ub+GtranK08aKhlQxtZyQU0emc5scF8CajSOKEO6wZAXxdGtMu/z/VBbM0jFEkt6lOCRllm9oQy9
Koxh5CC3YyTpMkvR4eEiR+vWIPjbqZh37sRbwCrHwduAq0Su0mNthn1m+aLJhifNbTzf6M3iaEuF
+6ZpPMT0x+ykonP2oamzf1z0UgPbC3FQFX1yvj/6rV/D/SylwmnkANlf7Va7VdrSs3lsYaPe/JOA
km2PSlsrqO4pVvG7Go0lD1AJy6BcZVqhsIqT4hnZCoVCRInMON6vons3uoUGD+geUlCZg+J8dL3K
qg5jTXcit5+hNgaToBYqWvt5npBTvT8BG+v5KtJqA6EbqId2SyRN0b7WbVaep0Wxd54qG8uZIKQo
sh3MgFa3jTaHi2rkEw+y1sovZjuTbubh6HdRspdybYYC34hNC3wIngvXM7dYZTX0Pd57S5lK66y6
eEQi9fNiTPVO2rWxcTjgaa048qnOM+E60ph6Fcx5KgJOa4pTPurOSQX2dnHd0gwwmkt34m2c6cBx
aI9xzknBpNWX6lPFrY2Ck2d0IN2gCWkcZw3v4Th1m/iYV1n2t6PGIO/vL5DNYcIccymxQDlY43K0
0RPOVJJOW9XiPgNvmT9RnuBxmS3hR7O1lp0duXF90m6kdS8rOjDzVh8wbea2RAmXp5eWjtRYqiWw
2h4hHnZEiT5hX6C6OLsfxsTsjuic9TvxN6f5TXy5wN5kK+nQi3rhQPRH01wueqZkQZfr7qNA1v+E
arB2tOZ0j0SwkU3T1oVVQXZC22GdM2DPOJXmlDt+WnX1JXYcHTV3FTxB48WXLuzyB9TP62OFOOzO
/t8aLjkReTxHDReA/Ps3w53Tus0djhUfcnh85iYKD6hUGsieV+3HJeubS1/gl3h/TW1tUtITCmb0
P/nYq+MNAEfGJc0mTV0KgzwWCl/kZfrMQbqnYLIdCl4YwvwU1IzV5yzmNjeGmbrngoz+YRksNJPR
7zkNdBF2pnJrp1CN+f+hVqfcPNhI/eYOiR869Ge3SbVLroUaCvimcbBIhE73Z/GWkCdhAEzW63VK
FXR1AjlRrKAFavO8RGrydzPa5qOXtV7gNCHVmHCRRppq2zm4nc7D8IRaLbyvDJFcf0jHNlASs/2a
RagWG326/IXDiPPt/i/cuFxYVnhRSlURECyrvewac5Mjv+D4Ee5Qz2TGv8aoaXZqGRtfmGuFK/y1
CkXN/noFm2rT187Y42E/wu9DSDo9T1k9HOrE2SMr30oNUCh9G2tVN0lmlFn7EHUhe26d6ui1i6P5
il3Ov/TY634nzSS0F0gDDtq5WZJ9t8fOjI511GQoucY2SDGH9oITFFPvHkSt2O27b1qpQ0QziDo1
F+D6IHE8Re1DUDG+nSricVTa6Zi3iRbEY+PuvFZvPy6vC24kKE9Udcj5r+dd6ZdMddMcA3bF0j+O
qb08IEQvdq6f25ORKjNZg3zty0RllZ4idGjEC6rZqJLk9smd6uqBbIy6TiYl67u5Lj93I0rHOh2H
9+KIeD7xgiP9ojVLK3G1vVoBT4VOnuWHgpug0/QabaJmOs3oKb/7QCQUzTKOf15tPC6u5zJswtxI
88byHQ/bpCxO1QumZsWRF8yX+1vydrcQiReFpCy5Muh1JInHntBf4at5igA83UvBpY60dtKMnUz/
9mrh/09+RM5AxnJDJFCrChh5jiC1E5YpXhjJd84zcXKmFFsZKIuHHCnrd5/BVzHN1TdrZgVNj46Y
I4Lyvuqi3wv8vjkmUx2fkmwsdsa4tQnejHG9PJfJEyO9HOKhZxcsDg7hUWx4O7v69mZhVNzSstLO
u3OtTrdgUGCUoQW0fxiz4+g1LvTrARH6bJkuiu3u+fltxqNWA7eNvBaG3fUiGcfcHpBlMv1YTZEI
mDv35OroGKHsTl3P6vbqBpubnLYkNRlyTNDY1/F6UeQJdVJWSuYWJ9XqEKCK5+kFjjkOJHrvHhUs
AM4Itac7l8fWSCV9k5yLDtjNy8Ruu3TsUs/0rUxElzadeIcqory0k9o+aLPy/f7u26iFwV2lZS6l
Yk1UaeXveZNuNe2gN0DMLV+PMbMFblM9hpZYDmk6okxl5X0Qonl44O5WfrpG+U3L1L3S39aQAa1K
wowt1c9W5zY36dwiicv7u3ayoLFS7NcTV7EeOgQoHmYl24P5bB051L6lkTLFZ2P9+utr/E3oaFt+
37HzFxfOt7DrOWjD6sf96d0cGhNMNUjKD62fSE2e2H1TU8tAWKwO1AH9/cFB6Ku3p/ypwjhlZ/Vs
9BqIxjvdpbKJfu06ezb0dhorZFQ4tyU0KxqwIirslFpqrx90L6nxK47sozaP5guCZ9258GL1aNjZ
ns7x1lnLTUXHGC4UAK1VpqUDDhV0Gy0yaifkCRrxh1A1f2gkwKeB1X2BvaOInXtrez3L4q4LYopk
dLWY8qzPs0jv+bat8Cgkt53+52gZ+YOgTPLL6BXl/6wZnYXcScxPuhP252lUhr2i3OYKA90gqXEo
LqyZuHbSGbjp1NQdvay/FFUWfw/z/q8oX7TT/RW2GUmWF4CuubAZVicVDFWqASHpSCFc489w7r3n
3lS6h4UCx87cboUiqZc7lHIj3fLVUYFdy6yohNJnc74kyAkcnT5tkbXP927qzVDy9AUkSqK+5tVH
iGR3Y8KplPIKO8Ywq78tGcbGoT0kv+5P4NaFKQEo5B4AX5D6vR5Vngu3xb3O9OFKtT/0PuF+wTdp
Z+42DgJkdUC72ja5KeDJ6ygtNgBaT08ej6u4Dey+db67Uzs8K7b+J8Yg886gNuYPOSiJ5IWQRsV2
FU7Px2nQFNP087mGEJZJZwA4vj+Uqke55f4EbsaCBAKgl5A3glAQTkezKBOWBTwQOMu68ygs86fh
Ldnf9yNt3MrcxzzfeKBLZOLqU4mS/qHjkEvlfW2Yp94yoj9slNqBaPZLa6BR7CbAFj3lEW7vuPMF
t04W9Np53IJ75591DtJZmV53MznBqDrpaUzN9kOXCBMLNUV8zrMcSQUn7dJDxLn0WKZDHUBMz77e
n4KtyZabglWEbhIiK9fraKrC2W2xbvKFYgr12OhJ/Zi6kExAIdTdztmytWil1ur/qnvUSa+D0ZjW
RzUseOpkHmlWSm/hMFqjOLX9MGS+tTTK/B8W09uQcgm8SUcm/F1cMXeW75mDeOi0YgqEFrsvoZbs
yWNuriYYfkjlOrxN17hMY6rUOG94Lk5ViZgqz63mPMFTCqzMxVGVQnf2dzg57RfcfbSdtGsrNkoG
OOly4HBhr4ZJh2OsGg4MvyoS7dnzUEuJdK04etiPBtQ2x6CPih9JVOc7n3Rr/bB4uJqkTceNVsu0
iGWgPmv6ZeuoZyfBj3TIDfNcTbghvH+pQiyHGvZKSbZXZ1Bponqy2JSj7Ur8X+lk1qfCzrszxBdr
Z1Bb69TUKK6TqmN7f9MCo7aNAl5l+wWHqz90g/kJHyNYjLMqFXecn/cHtpVkgZCh0Q/Pm9btusAz
AR1Oc4mQcZsw/pFz7D3ETWo9TaFe/vQo1n6eYen5SgXhLFFG649ipnWcVUm301XdKP/AvuU4lCV/
OfjVcZDg89DbLfmly2vhoLTK/IwPk0Pao32va9zbRsdOnhqzjR7KEFCnpxYqi8yupU8bCmFRTkPU
wkzp/gxtJH8ckbARICEBrlsT0cLKsvpw5PrOFNRWPCiEvqpidtlF5AzDBDkNCco9Ce6Ni/wq6Oq0
qnNkD/FuppmuTsOxcvTuHII837kGttaaRPFIg2JSzHUFsQi9MBnHxPaTWv/SO4l1XgQ4AUtNn7VQ
Lf+4P5Eex91125yKlrzzbM4nisWrPYTV+whFTrN9Nay0g5pE+qHF5/Njog34k6n1FESYgB2MmNrf
GBbJp/vht04LC18VA8wQXI81GNjy0sEBPwMqK0HCMuwSXP5azL2sJC7P/yUUMAgg4+Qt6/fCgtJX
Z0qQbl3F0wUx9TLgxd+8pBo2SfdDbX5CWCVUnLxXXub1HWOFWV2gOUove0xo6JSR/tL0o+Yj1Id8
VF1lO/E2Z/FNvNXCRL6x7kYU6n28X/LTAvvkyBNuCTzF3WvbbA6NzrmUXaLjuH79uO6cTB0FPT9C
BOSJOkWOaW1T59EhL5vhg2Um75YeReuAYhpMPI4hKDNy8G8ubLugYBcLSv5wu51j0Sf6oQnt5eCl
4bup1KtQcvBvQjUdDsoMCaTDMtqHROt7v2vKYaeKvLXlKDDRfaeKTFVEHjNvonTdoLUpG8o3FK+T
MvNuf8hCzXvM9Ug9WzEJYF574VOVLPUP3Zu6ZWe5bP4ATnUw0Mws7ILVD8BSrEPc3vYREnHHQ5oB
uDCGwftdVKaCHQT7HTMq3GyVKPc1N9kTBtharlhw0AzjKkWTZ3WnVCa6yCR48oTry/ng1XUxHtzY
Nf6aliQNd66KzdFKphGzjZrFGhwJdTTHbZ1oeqdNB5zs+pcFaU0/FohW2UlSINWoRM9OrdkfFmva
69VsJWJ0Cih107eiILRaU7QDtRKTdNAGHgY/B3Usv/dqqvylWaE46SMfNxtqgVVr1+0ceJvvCSn3
T+WLx9ONSdPkdL3aTiCFPK1ffg3mJE4U4quLWw3epUFF7dlRsKuWpQ6wqVA+qKbUe92MrUtTmhzw
pfnm9poYZCgdxHhsz31qWC9NHqKPGYX7diZb5xJ9SDRfpagF9NLrNZ2naIWkKnh0S+3+NXHzO8V1
neLbZgr8ddU9zv3mqF4vEuCR9GrWS7jM3SQUoCM7/MaPy0TnyV7mvdLL1tKVGQC1NojdJIPXg1Ki
zsumnodvo0eTgUliO39oc3QuTzNiaMmh6/SoDtjo6K3yRNYiv8et+T+gGbmewbvTpEECCEmP65+B
KDC2JxqVtlBbom8qN81hGMfyEVux3K8ivIgnu69PWIUaB7PIq4tR9+EOFn7r+779DetDU02bJOtA
byYznWZlidtnrSv0S9Zr2UEFEH+5f4VvfWBOKAdKGzylG7ay3U+m7USUjM2qGi+VJfSLh0nBX/ej
bJ2ElBrQ8oVmQ5zVxT3GVC1pOFr+iNvGr1A0ZnFwi3xIDt4QDnu4lq2jyDVlLR6WDapGqznUekfM
5UL+qhhpC8vU8vTHOhnz+OjGBjZMQkugFZS2wMtbICC9V7HdHC15A/KkHAZoGF6vI7MdByzVWkoL
1uie6qKbLwuYJegM07jzbpETt05rWZaSToQuBoiy61DZiGnjQu/GXyy1iA5aJrBFVebSF2A5gwRl
Vj+b8XG8/zk3o752hnX6KzeLpikRLSpk5zaz8+qhsrPPFayzs4oow5MyIh9YYmC/E3NrUinCUQjm
cpHn3/VIK5PH6GtxLK6m/kMbqcvf2pCIC4zTXc+orU0hE1rK7oZGHW79AXVobpGD4ljeptWpQlbn
w6hV0c7W21qm8sUGFkpq2q5HNOSt2SMobPlxpRv/WmVXjn6L+Px5TkrTh1eYPAq014AL5eMOM2Vz
MlGBJzvmIqEIfT2ZZh/psQXxzZ/6eHjo4lzHItOxH6M22pMf2Q4FhYEMCI2ttdiUpzXg9iLKwGjJ
FcHsiB/dFA4BwghiJwHaiMR7EtsotPu5ideHTDtOeEpl4D2dPjGPaMWEj8PoWvnBtHvjfH8HbMbi
+qUIDdLpBovYRdow4QVi+2KOEl+YmoJIqzt/iDNel/dDbdwISLyDcWKJ0Gdbc3FtE0KUkVIjiape
+Z3i9nAwdD3+p28bB1BtsQdQ3biMpVsq5yeat6RVctm+SdsdbcwS1eZI0Sq3VF7GQlE/1yEyaYd8
7OrxMU3q3D1NbmvCWlwcTLincf52f8wbG/DVGolKOOgQXmDXv8HNI4NkmcpPb2J4PXj9ghWprf++
H2XrI1LYh95JYYWWwuq+bxder2ggktxoIS55Ykx+Nb2CYz1pyM5baCsUPCHqDryVOcNWk5pXXof5
4GT6rhe3F8Nt7E9lRGZjq7vqbpuhuBEwDQdzSLP0eu5mleryBEHMd4Z6CSIvjB+yHip370TJTrKy
8Zlkn8JDMp6NAHrqOpRttz10UnyFBiOZTnGSO+fEoapx/zNtbACSMY5+OlhS9Wf1jDN7F0iJvG14
IotA0/v6q4tV9S9P6X66eiJ+3g+3MX9Sk4NzHy18BrX6VK3r5GFFaRVlk65+wSsJHV6vHwNdG/cS
la35Q3JEtrLwzMKh+Hr+uHyEpS00l5IWW3q3GfqgiTJzZ/62o5gwcz1yEt6j11FwlRc1LVyTTKAq
L6Qk+rMLc+7yH6aNrh8QDygHPAOvo2SewG2toZ8S4bJ2UhJ8xwGyqB8GJ/3x/kgQXzjkuZ4Rx1+N
p1TbSqA6Q+W9M/8fZ2e2IzXSde0rsuR5OLXTmTVRFDTQDSdW80J7HsKzffXfE0j/r0qXlRagFidI
vTPCETv2sNba5rNaLfrdvCRpkNt0OG+b2vGFaPnAwqUvDO1wO4uwrCp6OR2RZKUVmm/EjeFrkZLc
KYnzj6EUiekzT0W9a4cZeWGrI569bX/vLKIuCMESXyxb09ebSowF8aoiOocHrF6gcH6uzZrSZWKs
y5fbpvZOCTYYwQpRiOrhpkCqRlVelkgGnEzRdlJsfkFaQnh6cbCkvS19bUe/XlLe6Ex0X0kF7KUb
vjqMt7xfF1fAcMyKs3DW/jKWjRUmSh3589QdjfbY3VGZ64BQpu68dSZ91thT3+Hz16kqnnTmWPzl
qOviW5H26faG7llihKYMI+GevJGrm9eVrkmq04Ab8vyuqlvvY9KRpSOaax/s6U48znqQCSGWlNA/
+W1fPdmzN7t10dHrQ3Gi+OENpvpg9Wr+bwyg4QF1s/LZmo3xDy48TQn6tx4NCms7rKADJlFkyGme
liw3/KSnKTJWUX/ngTQ43d5K6XI3WY58X2RlBeFHjuhmfYbWtKsBU1L0M8lMHg39Ja3r4jExnOjc
9lbzgmK88p+n5kdlnb3Hh9eNxhCgKqjHG9OtrjejkiT0NnMdKmNNw6dy1tznjTDCTq3ag8Byb6mE
edQyJAkNdvH1UpXU7heb4BzQvm7djyj7+PoctafKiDvZW9T9uq/aME36Iby9yXsOAHIjXRCp04b+
7rXlET6CWLl6J+yJwJvnpPRVrxIH3nvPDLGsrNVRcHuj5iVKM2Mst+y756X5b818hUtTaMtBZLJ3
IwgZpCYr3QlWdL2YNoFIEkfoka2meKnL3Lo0XalcnEapQGtbTZBFSn1wIXZXxnPEOUWs581orb4x
Ot1MWRldweI06bDPx9X7cfsr7S2Mxwi9NzTeqcdtv1KtJB6dJFRldJWWSz31PiKdXUB83vlpUTb+
UKfDgX/ZWZl8/CTaF+L9GwFfhK/VWl0U6A/WMIy+k6nNYzun8wEqe9+MhBMT8oMo3KwtTWJGRxfU
65lNoPxsFqv4rDXOUTd91wpdY3DfuBMwC9dHIykNmhI5zH2nsZU7O1aWzBfDYB6cwJ13Dh1vOa2P
qhpwss1izHKs1WygDWc5mflcacr3CC1fZOuNhwJE1vu+Hb+pM/Md9NE9qs/sPD1oOtJLkrL1SBFu
lqg1gCLKKJbia7H3WHUCRVkzt2e/1WbTOTgcu8aQ45W8Lt6gbWdVoFbdmqls85SL96JGvRPqVkm7
WB2aeg5vH/9dY+wmXw+mLhHg9ccbuzhewFg6p1o0P3GO4i9mjzLsYE2P2EV7xwQ2K+shoAUotLFk
dkqFNEJEP6MU7RlNkmn1F2Z2HfU0d5TyDDwhyhmy+C0VF66XVEwqtTvBx1JbFCubRU+exqbqwnRx
xruihr93KqbVOAk7ZcbiPMb6y4hA/zmlNh8H7VQIyJA2Kt6n21u9e4DBElNIYXg6JYXr36Wh+K+s
Awwfnaf1W94mwwMpcjP4Yh6iM/vhekjToEXnC0PN08DOy0YcxN97n5sSIygbWcmF7n79G+pMQHfP
W+AWJALvoPYPT1lrz+d20g9j7R3PCg4f3RRwmdTFtrG2llrRYFDQoGqbuPd1XyuXxRrawObI/Y1a
4Bzocdr9wXkmR5cgNCL5N1obamZ3jlICKsw7e/miT0yu9bRi+FaS0PzBPaUeTQXOZXYbUKnrvWwB
OReoR+MUdNS5/UiPnP9yvSiryyBa1TzfPj171weBXgitcoAOYIRrayMjM7I45vQkgLPzl8JtUKs2
hbP8AU2DhBMtBgBEHJCtRxiQf1HIoOCIrc17p9Xc/wnkff67vRr5azcBKFPO4CmhPSjrz5vVxL3t
tVGEj1OpBT8iZa+9RNABgyTVBwaHz+lRlrR38E3qirL+QK1mq3PF/ObYAzSI+IHX2mejBEaX5f1w
HqroSH581xQlHAJrGqDUB66/FK3pUWOSBgxuhaFjXW/kd+0oxrB2kyM0055LoUH9/01trrPRmk7d
Cg9RNwN+Qm/Tp7Dn/mvPNE0UnWfPn1ZtDROz7f0yc5qDXsnekQSshxYaeEAc7iaZrvvM0i3aXSez
M60POYyTczmV/UEUuLed5GKESpQu+YTSzbzOxQpy6CkDW5EvcXu3RAtj14EoPiEnPp1vn8rdpwNS
sSTR/UppN58ui2sw8yIGVSS0yLpvC7LYQFfH1vMVRDmRXRUx/nmOKR8/22vM5BRGa9TCtxdb+wqi
f77olZh+TL2p1Ac/bm+34bQDBoDXRAa1+dYdJKZCM2Td3yybz0sNxgOQ7x+AZhgyTwkNqJPMD43r
3Y6TJnJzDeb80GpR6Jjdv7UqlLtYW//EfUpKJIEjCCTK49eWiMhna9KBRqI/zCgLu2wROChUjcGk
OTWkA0WA3VNEqU7TENYiK5P//uoU6WM1N1ouZecskXzzKBPeZYWqf8qjwj4oTe+9e1LuhMoBAgRI
q16bUuFVJH0pUTIwSUOdjPdUuRP1aX2J/cmZ5gfFTpTPt4+u/J9uHaqUeWIiiBz2t61JakuVmBBp
uIttnzzNVuP4uNam8oXXqaemG49QcbsGiUZInH5BRDYbGjFgwS3rGU07hqkjAKJ534UDsWfsjOTv
pDaOGkS7u/pL+ZiTIe1e7yoCOYq3qHTYYgYYPhdGb33WlHI4j6tRoHkiUjXoEb07iiZ3b90rsxuP
YMFs7ZnZhIedVD1o06KhEdYckfr2N5O3CbgLTY1t3b80bEVPpJBDRaJBxmlpzK+10JgOhCpHnJEb
on9++8Ts3Qiplq39ytnwKNcbmrd5N4LyoWWZmPZzt5RGGE+m8y533fQg6tzbRLCg0AIIlOjNbkzF
KgNGZtpPJ2tI88QvVXBcPloJh3na3iGhrsXQJeJXyEAbQwvdpkor4bd3Y82Uj9ru13OkTaIJZ71i
0HrhuaE3iP6f21u59ww7YGAJaQBMkaFeb+UApifOya1OCVSWS+b2/b9rm4HFSFLj0TIU+2yDmwjQ
lG/hvZregcPZQ33Tdca3wcukXvImA68LbVpB4NBhFMjaQbCpX6yEUX0+U9a19tSu4/TUmw1T0c1h
Ang5AY2f/GZwTWRCXFEf9aj3vgMgdNyRDPIYM3e9IShl83ELGW3VhfEEnjs+kzLnJ69Xq8xfHaGd
UAWqD/Zh1yrYDf7gAQGZXluFZT9OQ09QmRmqrCjWxs8sn7NHBBzX5zql/Aa98khadHfzeVek1J0q
iY2bj08niqlSaOqdEhBfZ1TauqCr2uQF9RcnSMAOf/XA6D1VPHbMgVBtYoUo/dvtkN+6fQr3bpmk
H3ESgFyZ2wBBdxJ7ZMoOmz4m0YVcAYk61TjKIPetQL1HQ5hy6pbppMwF0N2BNN6e1uze0Kfiyc4s
5cA5Sbe6fc6koA1niIY5mI7rTzlnimG0Mj/wpqKj6mLbl2zO58uU6et9Pzi1X0dI39tZo15u7+KO
ypVskUOiIjcBordNW51BQ4m2yV2s5sOL7ipqEBXl8gU9+GkIFdjewyXPDb3xR8udnphsmqPhJj94
OVsvptCyI9jt7mbQ8UDkTEUacytAWEcCWYfOcYhdouW7Mat6CtjLZUKL3iBt+2BqMRo4rWE+IUl6
pDG09zSRB1IapYpNb39zlZkUrBnxKmcdROWQPStNV5ySSlfex2Yuxq9qEptH6927xzKr0FUqOHJc
5PXHJ7ZKrW5ivVMUedY7vXecDzrzCtUP+iz0l3zp27CzhHGQzuysFIA/DgvQrSToypP/KkTEPS4Z
nDKU0x0te1/oXF9tLcsfXav8vVpjdWBu59FgmgHpKPMxNKkMfG1uyetcUIDinA2G/VIsLQOFIJZ+
s6PKWIJl9MxHFGu0T14lZ8SvypG+9N5yKc38IhpwzLc6nUvRxopemK5sxUaNr4zIFvg5BdRvazt4
MqRy1x8Hd0tmhJtrTfaNxIWUN7Pe3K22XBBcaXvnNHdN8qUTo35xpjx+gX1j/0jzofQXu29qP7WU
78Zi9Cek+fUDN7lzm/gNgHEQ8wXdve12d3bGdIV5oeLpVOultRu0BeCj3UWrU/q2DfUONrpTnvO2
zA682k7IRfpGTx/eDEnWVgFjKC0boDSmlzJdPoq+cb/AXHXvtdVz/zvYanla32w12Gk6GrJfswXI
lAYljwRxk9PoNdkzYYD302H26hx4ic6I2SjT9JpoIG+fnSlWGn9RK1U/pzG/z6/UrKvDlKYSgopd
meDqWr05+hD7v5CTQOmAh3PbObaVISmHPEWGN3KWgpE3fflE9di4u70Te2Yol0lECP8xq+D6ngmr
LtU65cxpUZLUpyWtQcuJYi3+um1n7z6x2yC8QBeQZm6iD2uos94z0CUD7pXHgTZk4pPa6ZHfk6yg
6xJ/vG1vd11QW1BwYKw1/vJ6XZqRV4vrElSn7lL9A9pA/eHYwxHWZXdVEvgE2Jg1bdWvu6Yy1cVB
xalc1+nZrDN6Hkhwn4Ti9B+Qqzi6Iju+H20Ck3tJmQPYxMb31y49vyybnVMzDUoRqGhuVGfDSvo4
SNahjC+1Bng9ZBh08vft/dy1TJ2afNaRf20eOrtxrcXryB1cJc8+LWYUf+Kt4GDqjc27X2pUDGtl
Od22uvcK0OeR0jH0Ad8UC0dBEK5kBO3N6BkDwKi1e9fkevweAh+sWy0zFHFOUyP5mbSplwS0Xpc/
qMQgSw3sQMrwgm/b7Lm9ahVC39TMzU4TNJvUKv7qVbm3+OYsjlg1eweKMhYQIJCyDFHYXJPOswaC
OMKrvkjyM/M2cz+yF/FUxdH3lYT+YH/3virqXhSaCZ3oPm1eWdeYJp2mrgvH1XhaI6O9qwb1vbVU
4uItgNbbQRzhPfdNkusiB0A+sCWuRIVilxQImR2EvBj4pknAhu/dBZXG1ftW21n5yIQk6wCBvGdV
qgIBqWBbuavX7kAvXMa+JSrdJYPyRKkkSqhYcX8fr5n33WaaScBcqENRl72v+crqNli2kRRGzIyu
hLJ06ouHAth5LtXl21KZjRoQ+ky6Pww6dQw7tZ8VfTDPAt3Gk9ZPq40wEyhHO1GNz2xj91ec1csz
QwT6l9t3bM9Toq0lJx0xDpA3/3prDGWJu5omxCmZ4/VSe1X03A1zc7ltZe9xR7dbXmaXp2abGLVL
pOYWPaATExBAMJeVGai5rZ6I4frz75uCjUGFkfYadXH5VV5FqprKlCavJ1LVvJFh0kpm+hkVsAvi
U+nB/dnbOyAKEumIoOmbyRmlTZBW5S6Q3qzIz4yjUs6F7owHh3dv7yQB6xdwEwSB/BWvFjRnOQOx
DVllK5efAPLiO71dv1ELPoKU7BkinSSq0uWI4e2UvUbVhqYQoNWUlsZZlBtTYFboOeUx0f5vfySG
FMFGoGVH2rRtcVVrnhWjhDrWkEIfUcTPQx3ceQBVsT0IaXdWRYxHeMMWkrls9QxMPTfhsAOeX9M0
Qpd+yM81pfXvK/rxf2CKjBxMHE0I2gSbLxWPqAZMEHmJcpzmQmE/CZ0UVYMu044qvnvdGPI/ycOR
2BWEcK5PBXlQouVZ45yKTK0vmi6UIGW8ZLiM8eBX1JiDOXdE2Lnj4kdLDJ2u1MQlWefKT9Rhue8q
qzhA1Oz4OxpeTDGVEuA0fzfPyeJWRatXLF8dUnHq7REGVq0RH+t2GljTcCQ5u2sPDRB6pDbk6G3w
ypPNgDQBPCOZFAX8qGat4dLOxpfFiIy7KGn1gyh27yh51BhMppnD0t4OyBg6A9nDkShImZrpZ5bV
8f1EJBBOpScOAD2/OjybFIUikimLwprMhDebmU9FBGiPJ0vR6tEO6p6tfVa0tkOFi976B8ZF2/+l
etcOJwV3GvkrkTVqL2hWCfiC2Tz6i0XCeGJeCtTjqXOaj8TCmhMma1uqfmd560szgXEMmlUfP2ew
ICp/jQsY7vB1ktYviOWToDSV6jkrpOKIqg697scxY0J+1NqsWj4T7Qf7nBDUxxBuxUhNT4j2Q7E2
w099bgvF7xsbGbNlqVQRqG1fL4GRiPzDtNZDc0FKz1DDrOl05WS3ZftXlunW/1ZR2x+TMvY+tknU
rqcOubGjnsLbyFL28DRyVfAQ/C0Dhlc+1RwUUMPaCDzB1Zt/OrEwMSe1+ouwrOriOehyNh7RbZ9F
Gs+h+um293t7cKV1XidCICm0snmiBkYeRU0u724Xxe+Y29B3Pumo9c62xs4MpkR3f/yBRZBFDAFD
vZgX+Hq9+cK50RxIyy4O+dkGBRIstlG/aE7ShF3Tuwee8G3ARZ2VRAX1WFZKUePaXu1Zib6MtPl6
5ruhYZL0Z0N3+6BmNgAZtLacM3hTB9v69npilA4RCuPQe4FpXBv18iwuDbzeye7s4ku/pjq1yNF6
jkAOH7zJ0pNf305Mof9D4ZFiMsjPa1NxNijTEpFfJlzGoEyV6H2cqdZBzX7vnLy2In/Fq1OaLsac
VjbV82ZVnIdCVMOTkxtFkIyqlfkG+kd/8tnoQQHng2jDs3ltMHK1Qpnw8GSwfR/W+loEAMvnS5G1
4D1hud5nTKL87ViAvZQgTAl+kz2ia6OwNw0LSg99qT7pPtpmGvlDNJYvkzgkp+ydEKTA4FggSUo1
YpPM1WLoO8Xi2g9mhVqJOYoALUnbRx3mSNV47wYwKVkKo6CkxFN9vSoyCyl8AcAr7pmZXI2WF9CU
iz4j0d68s9fJ8m23PKK27x2YX6xyqqZ0B7ZhVboKo111tjIFPDhdZi1tP4yFq4doBYg+EEaFHsFt
z7K7TqkiwquIIpe78aQqeh595wIoFCLV75kAO57gKoqncoH0YzCA44IuQX35E6Ok5JKgS610c/3M
3k3RQAL20hVqDXm//zZ4xN2JovSBsuRTkFfa0UK3ewvrWRJjCO1geuO2N2cHkRkYinm+hlRiq1OX
x4wvj6okaMpmPumltx6U5rZP1C97BK1QAfCfxK7XByjKO09dxnQNp7xvP8ie0yXLp+FbHi3iAeyg
e2myWP3giToKdE2g8XN7j/fWy5J5HaXizhtv6jQDnQx7Zr1O8s3J2vlDCq3ct83pvjSS6edta3ur
pcjDPEz8N2Dize42pKZrQnMpjCOdWUeLSB6yplKrc9Mt4i9VaeDiaUv7NRrm4qmfXf3bbfu7q6VH
DL8WahwR/PVuM/pPGdtuXEMKFC7SE1Z+MpO+eGcPmuYry3BE0XwjIyI/L4KA6JFRyKMtL3/QK98+
MWZxjEw4k3lfaXfrtDo/ZFJ26YZeC82lnE5Ko+jhsAj10dTy5K8EzNpBVLB1h/wG7o4DIACZW2Co
mwdzpqvR8ZHX0Cy85TQBowgyKyuCDI5SeHt/d01xksgPQGhRt79e7jrFpV7TNAnRRhmezaRQz32l
Np/HuTriOe6Y4rpwSckv6Thv0Yxrn1pu1zHuA1ij/dE2SlKDKc8ey1w52L+t72P/qJigSMVbAq5o
OzZ2jDMF+EashnphJydFXdH/mxfle0xY/5whNWn4lVl2B1HB3vpsknRCU/7wbF5vpUEFVK8YNxY6
neoEESo0fkQX9F5kh3MH904piCLuBegJOInbFUY9S7Q0ZQ1HT7I9ZmdeKAxk9l1J4+PrYuTF/1Z3
cRDjtfSztjauihgOiowHvmhno6UeqqTlgpF5w9Vg8sfgtr2ihn0+fVFiU3mwqKEhylot52QdadD0
cLYOjO7sM/GrLCIhhAgfRf77qxu6llahq0WshaQn2kWLY+WcWHP6cSbzPXjPdrwfyRR9BCAD1H63
lLqyovKu2bkWRppwQ5e/Lq6G6HRa6ksojGZ48lwkEhnEUZ3qYc4PEve3K5XCGrAGmWgu/cDmchpK
PauKVWlhy2yT01zGyT+xV7SnJV7X+9t+4K2flWxnki45VYK6xcbtpWWbtcwQ0cISOFLglMXwMKj6
+tA0XuMbbdd/vm3v7c5qKgMKwITjDyRH5fojum4LmxCh9HCGB+a36jTedU7/P2No8hdLq5tHpfO0
B5Uv7a9NVZxuW9/ZWClvSbQJF59y9+ZV06MiimtznEKU4atHJU3+Ky0Rvzhdrp5vW9pZJ9EJalRU
ORj5tVW+X+xhcRcXVzS3+hzWnp5/RHx/uY+tioL30nePdcxkS0XP6pOZTd5BueIXP+N1QkQDDF+L
OAsnFczqFpMyCDrzXTUuoZ3riXEx7ChXfTI+HdFyO07edRQjvIAxXfr/3EbrprNsCWZBqvbZh4LU
qXzfMo0z8xM99pqgt1Lm+Ui2yfLYE6s3j4Nd9tSwEKtK74sui1pfCJdKV+4M0aUop6o5+HRvXQ7N
CTrEtLFYG92K64NDd1xocV9z+yO3vpitO4dao8rNo25SxE2KN4xq++ftz7hvlRuoSznFNwONyrZA
01rFaloO+gWW3XTpl2F+9paq/6+dSdvLsUr+vW1055SCNXal5idK2hQmrpdqT0rlLUxTCK0i6n0G
ahj3jlXN4dy59sEx3TXl0EpzkR1UqVxemwLfZ7R276hh2jXmpQEBHeCDlQAdyfLgA0qntT2RRM/k
JNgBm7MxhdByWdVJroal7eaBkWbLxY7c1FcV137vRZ4S2mn7SP2+DX9/O4nniO7A2YEu2ERVE1PU
lgbcX6jO0Altna+pJQ5D3TQrPrh2O+8zt40HWj5R9G+2MxgaPDrgmYwIBFLNPfC6r8vqteeyoteR
q7O469u+fZgNUPF+1WYiAG/ZH6x3x6Vz48newcSTF21dbOrENjTKluOjMuM6G8rhIR2z5H8tkLCn
WiDucvAw7xiUKipSyBeAECD560NkuHGsG0Is4WDO9ae4zqhwx3F1nzIJLlRIQQ/svb2UktlIQ4nI
hV7pdtZGblOPo/Ouhq6dxo9K5Q7A2YwIOYbE7s51MY+fls7RP90+Rm/PL8GOHJbnEPfQuZQe/1X4
YQ694SY12zoAOApkYYsJ9Er1Jana6hFSyfeqlsAzSzloCL69ovgCukxsLp+T9PParpET1C0tL6Zu
dd6HvM9p0OZp8ZDmRXJwRXc29srU5orG82BmeY038NysBNCGSmURW+57tTWm8xo1TaAZa38Qgeyu
D5iRCltbCoptoCFqzTzUpOFrarWZ/QPyuvzhWLwnU1J6BzfjrSnySZyc1IWDy7yNnqfGjq2+W9pw
IO4LFgpF71Y9+Wg2jvLbfhV8BMcFZDfXEGXD64+GgEZqd+0K9C9qi6BEmfNcd67pO6mifLx9Lt9G
GhKKga/hzktZi81r0aRIIsJbw5SjD/fNNPa+4rTlWZsziiGcR3+pGI6HZg7k9+X3B62iNaSaaNZS
+QEGAxvveqnTUK41I627UF1Tcd9Xs/0lGR3Dp1ikPdd6XwUESd1dVTTDBx7R9dxDpDyNwA2KIJ7p
eBx4h72PDLZdk3GthHVvvJGLsHMboZAels06IdhSqp9pjtD10tyjoWxv74ur8W6S0uIUKJlujq7N
BOjSWKMqjC2jChCy/DHZjfeQjX0X1qOxfkyW/git/tYNSZtEljJ+lfHl9XarhROJguAuzJUolmOg
dd9WxuXdkhfDKZWTAMWy6GevS44myr518+hgILPP14baRgP32vIKxjEuK70O6yKxiFw17b7J3Pmi
DMxCXAmUPtw+2Hu7S3qJrydkkDjXa3tFVkV1r5l1aJWTG6aqkwdIgaWhu3bmXdbmf1PNPGq5762R
oiLkcimJieO9tpkTtBPyqXUY1bMeZI5IwBklXCZ1zoK4du3fdn7cnFf2Nn5ispzOq1OtDmezSX1d
NM67eumri+o29kFssrs0ilzMaODhJDe4Xlqt5F0TdVMdmsIcfUQ/KSJUjfI+RywDdWLv9yt4LI30
B1FeAhHoQtf2lrorEnIUtnLO4zs3r3+Oec0U4hZpynawvIOd3LsXv1AFjIIgbt563E63WyN3hypE
6Mz6EtPxDzwnTU81s79OndCcd1bX5kGeGeXBqyIXch3Y0qRDo5/FIPBGa+F6oSY856KAshMmUdK9
h5u+PNnlmB9Umd4ADPCzr8yACLk2EzeNsWiLVYW09VPUnPv4ZJht9+RG8YeI0cQPiVMmYQJIOmhj
eFlJxm6b0zA9MUeuJ6yfzQOa4t6Joj9E6EfvDWn9zRdu3YZcu3dQmF+XKRRZL8K1Y5i5Ktbp7Cb9
Uc1y155HiAAxWpZKNye4G2xGmULKCVvdzX+U6uj80+j6pAbj0pW5n6T1+L/bLmjfIkkLL7gsLG5c
kJ11PWk6n3YWnem31PbCIY3EWTOXGCi6e0Rn33m7EBmyZFkN2RDS3Otv3C8m+F/brEKtdPUTQ5Dd
wF296r5pRH9wnva8qyyT8pjQLIJvdW3KHeoZIRKXj+cm3jtzWqaTqGrnr6grpyfkv/B5ywD47faG
7lhFd4u2FMqqUsxps6EjxUhnHo06RCW3u6/nUbkrR+CyNQF/MNS2FmR0qw6Mygu4uaBSxwKdwl8d
qq3SYwY6N1u9QoS95oxUNMzoXV6ZP6zRGE6MUZkeEkuPfw2qeewmrTi4JTtLRsiJghOvCRn9Vs2y
Q41onQykzLQpGoJKwBuYvBhBdH3MPzl2qwWpqR8NenxD9OKVRoWIIpAhNWzfbHRVUVmzjcY9ARRu
7JBOyoossBit78TG5n3cG9ESloyOe1/O4IYfl6yP/vHqOG1Os60oB2/Pdg/kr5HeEXkpIIAMcrs+
bItJu7PMdVfOmFzus24YwrUVWWj1bUc/DRXTqC6PaFlbv4xRYm8molK5ARKwlQ9BDVaxkryITk6S
VF/Y7ervpT1khm8P1y8rAJBA7FJCfQPS0yKPGthYRgjglMaTrijm19LzulNkxMP93I7FuTMay+/T
tH6sRvfAQW0dhrRORVPWiE2pOyA3/lVSagyDxWh40zvFQ7M+JZXxYMTq+NBMFKtv39w9S0RE1G0A
IkhCzLWlua2NCVEKsN9kPZNvVZSkfOiY4qtardUBnGPXGFgcSZ7+RXLaGBOeNa2rDrzdWvMuMCO7
DSY6o1lg6Ovy6fbK9s6JpN/+P2Ob97vz1mFRBhDlbd80QJ7d9uIAk7n8gRWZDdIcISzathQqezG0
aJSIW5g1Zz3trLvE7Z2Pt63sbhyAEDrUvBOc/+uNc6aG+arg5k/IHJYfoin+DB5uOC9M5D1Yz5tS
lzx6UhwTbA8J6JtWFEoXjp41BgRWUKoURI3imzArL+ARGR6bNtECEaGajQxtdzHa0X0hUPpd9Pqv
3/ALzwG2iZrpJiKYGlGmbgc+H73I9GHWc81XNWHfI2y9nLRYWR+U3pwOXs5tUIBRoi8IHwDYcelb
AnVvZ2aiphnOzG6GU6m23RRkFZ40ivT2opDSHnzUPYOE0LK5SOEUlYbrjwqtJUpzVJ/oQEfwnQTU
UrZbP7mrrTxo2eHM0Z1DhDVgVAiBEmpt5RnGuGiywfQQDe61+s5pyvEhMRf77BC1H+zlrileKKo/
uBYmb14vrYrGwqsm1z1F+lSdNKNRfUE5+ixMWH6/fTWoh0rBbskzA6p5baqbbbKAYmRVmZjukyb+
3kAG+KB1JEK3Le08CRCbUbpBTQq1oG2Q02fKqDH7BQWBtrA/LKPe/k0/OIXMZlWfSGPtxypa40CN
p4ia9xQfmN/bU0Y88x4BaQTNvfEBUbsIYNsgVUsqa2eta8VlcvPu1C7z99sL3fGcFNMowVJ3QsN+
CxJJmE3kzDM+zSvhNwtT8b7qudccPAZ7xx8oGncOSq9EF11/uMaubKtFkuXUt1P5V9+WyX0aZ2Ng
doN7p9G6C26vau/zgQKVXQp41ah3XNsbGDDqrBaN16Ibh8vSxMqPcrGLD6pWmRkTfJLuYo9u9S6y
B/F35XTx0diVN6me9DBSH1PyXbmAb0rN6eTZFHq9ExR8NT5PVhsFkRiK70DL1c9t0lTnTIun7tQ3
tjkz0KbrQ4Yden/Rzi2Z/uOlzpfUi8c/OFgOqTWDA2Q+9EYoIaLB11erh+brapzhzyy+a6A8JOgI
HlzWnYBRinrBrJO632/ATmasuhmqFN5pFWgP4Oka78OSDK7mW7E1PDdZZ4SDsI4O9O7OA3cC5yxb
/yA6rr89ftZwO0jXp6JO0s+Z0JM7RKua9yKJ7QuZUT35xqzLWemNGvuxalWf055p7aD+x5XyrjrU
31WrjI4wNDv7wUWjqAk+iNdnW90oYrMYhkh4J7fVar9n3+7WDoPJQqGz0fo69Vumup5v34QdT4Jv
ZsKILHDKKs71bliNyOOcbv4JVuVKtmD04WRZI4OE5/V029TOpaN4ArrDZk4M51/+lFeB7GSBVtdK
3rgpVdqQMdvgHuyugVyd90FPmnBvF9VnU5RFWK5oWd62vuPIOGbQKPFjJKbbDlYdd31me4l3ArBo
3LXMcCdXnJIDx7K3nQzxROxDqsuQF1yv0Rzt1Yhy3lWo8/9WVhV/jjmDj4xJPSJC7bhMAFcSJig1
cAnUri2JVMRzVbKHI8i1oBYo2NSoqwbO2slZ3iK7u71/e/YgyvOAk2pCR928rWoqylY1Og+sSl/C
Vc8/dUy7vyiiroKmKI5ayb86fK8zeg4I415lBxCZfgpPm/V1Y5zzkVrvNFRJdU6TdESS2ekCoevN
w9Ip610i3NFvGSfpyzG/fopo7rvC4Nh6U2ffDZb9A4E9PZhtiujM3psONmTvU+M+HO4OX4C+zPUH
0AewqZ5XeNAqU4PjHNsf2tIsfICLUXh7749Mbfai4NXsygpTU6GW95nmlDTtjPTFQori4JLuXBNi
fUJeaIP0e7deKImTIZtQ/jgJM48v5lrR8l2V+uCa7BwmciSUI5EfQK1rq6gRA/ntGwaEovKq8F2r
1Y19J+60sDEneEu9a/93ewe3pWPpbsA//Cq4qUAhNgkgndc1sm00qyIm7X7WXOpRTlS8U5p0+Weh
/PeM2ELvV2taHKx059MRpVHm+4XQgVa0OSW1XereZLFSOcHARevA92imP5uxKA+qULtrlHpLGJQD
AuWmv/KvybJQOtXj6DQiuvMTAgZqa4miVgIVaZH9s1ix/uy0SnTfir49397f3WUyUFhS40CZbMku
criN4aARQpCf6V/EAs5oca2o8L16PCIS7dnC70nwBdrHYHmv11lnjrHYs41ncEvdZxKq+5Dl+YO7
Qm/6/VVReJGZID1lQrVrSwxmmMk1mwgZtFQoIeUeoInDWNZDkORjuhw8UXv5NqAHOScExR+p4HRt
T7VSBhG7SXSaxppypVda/VdbzwYmfrmqr6w5lJ7I/rL2omAYS2kGVdU1Bwd2xwHwGyTkAoq6LMRf
/4Ykik2IYBVrZmbO3yg/i8+C/OJgqTvBDtV92sMU735x+66t8HAqtV07FO7GUs1Ct0xqmHUwbMSg
nUzEhayzonXa785FxQ1QNOGMUtIg4tyqLqp6neepqUanVWutr5Y62Z+yKf7026fmysjmK3pZUq2N
hpHZ6CIoJ1w2vU7icymm6b/bpvaCWWxJji3K7QgfbtxL3pVR7hhDhAj5Uj7k8ey1/uD0xWddz9d/
NcVOHxZlzi9iMrIvsZ7NARC7Jnno3LYu/V4FDD+OS310iP6Psy/rkVNXu/5FSAxm8C0UNfSY7s58
g9JJxwYMxnhg+PXvYn/6pKS61K0cHWmfi50dF2A/foY1bI94dnkjUUD3BI1gYMLPhxzexCNL1qDa
WR40B7Rw5z1M8jbjpUrlQr0nqXJpN20KY6hRt0n9edWSLYGLYTGA5ULGqzYfQTmyOdpkqzthYpZ9
mB26VXeAUOj38pQLwQgAPiTuOC/o3LyaJvdkpmBqeLusIgAmQfr+qVZCwTSrXci/Zxz/zckhIb7h
Ts47f56XimmKDNzaRSAL3Sof7eBalVPQ1ae3N9alD7iN5P//UmdRIAC5PpN68iCt1UU7MVO7hzyp
21PPmqJHkfbOepdeI1z/NpwJxDGAP/w7HgRUVZOKFw9yOAqT8iogv8J6/tIFNvn89pNdPDJbKx2i
urj2X2HMXcqZCUJ8sYXK5ccaQR80j/zxh1WQJp7DJHzaynZo+gqeQzgjPUHzhOTKBzpWo5OEPiRR
u7d/06W3vQFe0YuLQFM9Nw+PKuOJ1PO9nU4pKFxgHrp7BXe2vIe+wwm0Xfuv3uxbIEw3TA+qTdT7
50CPRQzK8xfpoSHeGmTSqX4m1g0l3LDuVhp3/0NIRLcDKkRo4qKbdPZ5a1thoBA0eOdZ3x2bzsJP
JgP/pd78r99+l5d2UgqWD84kUMSvhp5Iydt2ahARQRqvPolGfgWAhe6DlP0vexYYTJAjMIVDvnUW
ewParF2dzN5uncP06+L4w0jGaVfX4Xvk5e1vOg+nQFcATA9UELCn2zP/kdktKW+HhWJ/tHOod0NL
dF5583tv7tIuRCsY1CS8uOyVfjxKzBVdHpxBkizjIdPT9AXwwCr3hGn3rAVh+u0vdfGp0BMGBQOg
4fS8Ivf81C7TJtVoW+nv5rRRD3ZpAEh/e5nXGwKFDNAEgDSBzPWqr+KvUCvsIWlUxjyRX8QIAHEx
9It8aPk66HeypwuLIWsCEQqXEf7vfE/MJpxhuylZuQbdWkSG0oMfV2nh0nB6J93fks+/NwUkyuC+
AHDGprd+DhYZIDcABgbBmZqi9BnsNXboh8nXOXwj7YkDx3sMVGzjfI0JnfMqWqZ3TvXrD4hfsJFn
wGH5j9X297aE5UnIJ0W9XTBP4no2XXDV9BDNf/v7vd6W2yobxXbjtr/itUfOLLoZBQP2hkGAyqu7
b5AVFU3J1eB99IK+Dndvr3jxIyIvhfzxhgk5b1RVywBbptYwtKFGemrWuoIWhCIlx4zjn690PNwf
S20P/8fJtgubJCUjK0fZip2Je3MzVCibQpZUj28/1cWvlUCyHpsmRB5x1kSAxUCYNdyyUs8ZjKcD
rZ98Rrv/4YEwWdpi/dYUOec1WUVon3BIvcp6pAceDz9Zx9y+TmEI/fbzXPpKaCBjzLrlvq9AF2MV
rVE0Vwx8zZqdkqDyH/uh7mTu12jh/vtaQPpvlFzcmrjD/v5MQVY3/mw8b6cS3+44QHVHvei5TIDs
++dxGZRVtqIT3whyAOdykKSLBr54hm+tkO64sogdx0DBbiqe3wPNXNoRuJAB6v2vQXFuAOMnEwuk
DXkJSqopjZ6DTc1O7f/93W3yBlufH4DpcxoqYX1KqlrxchrbFLT/xOQJPA1OkWLvRd8LoWKDkaLF
jB7zxhT9+zO5mfIJE/66xLif3Ri46uwjb0pL1XXiAFRS8uHtR7vwAkEEQScLQ0BwMc6BugCgt0Gi
Yg6QC5nuYaPD7uDlHL0TAF9XNxs3CZYWoNJtQK6zRiPxPKaikdalDKqosGPkigSgYRDuG+9D2LC6
rJE+v3O7XHiVfy16Fi1Y2ynmeFqXySglwAW9+9DO7Xidduv0nA2zeYcPeeFVQl8ZvAtcZxhHn3t3
2CnUYcgQ1TutowJfkp4g7vie5dGFDsumurdZd0CVDtv+bIc0cpOdgAZ3ufqrV1Y008WcjlUpEU2K
pPHCk+t7djBgh17hg8M1O2yn8u1dcyFwgfyN2iOF7urmb/r3LqX/zx6PteUSD3wnVukOmfEqTBx7
+vXfl0J1jViM+xlwhrOvKDTGb+AHNGXld+NpmL06X4NhLfSYZe/s0gy/+iwd2Sy70OsEyxSTw+3f
/3GTgdQXdpILGGe4bLnCNhkfYETSHgxu03vlb60HJ0WNPK+DesLbj3lhs2JtgIPwPxgfnX9ViOem
AYu7tvSYl5TROsscsvJBESlc4uEwvScKeukL/rnedmL/eFbFqm6JCdYDYVgXWTPJImNkvA5tJN4p
jC8cfnR3NhgKoI1I58K/l8qmzvgiok0Zrtz/MXcY8s9ENA+qJmmfC3QCv6O66w5vv9CLD4gCEWNB
BJ1XJFqLMx83kN4oVQzsJP6cOAIwElxRZfk7D3hpKYTPTbMIE2eUUX8/oK+3YkRRfLupnnYVa+rP
oQc8wwj55XeWuvQukfuAdY3mOHBaWwz647PJsROjxrSxhNFDD6asknvmwxKFL47cr1MrDwnICu+k
XZf25p+Lbs//x6KpiSMPjiA4F6k/XCWGBcVQC3klra2vMmfeE8HZ7h78ledHEVNW0Nc3wU90Wf9e
UrtJs7aaIWQMpwEX5YhEAZxeBnjL5JoHHaRbKr/iRRXNiy7QY6BqZ5mSZOfNTbhjcMaY88isc5Kr
xlNPAboTFRQdIyXzaZrIqQOWThU9WCpDngLX+3v0ErA++4Ww5yUF4rhI6Uy7XEuqYPxLoVieDyQ1
MCWDv9VULPWiegi48Brr1HyejoA29gN2m4m+O9Gq7jS7Kpt2obGRKeyAP4mFWijO8Q64pXwah/bo
x22ni25g4dcaIp7jzhi+3IFhypqDZdb7Hi8xPfYJa3UezHWdHRieugxtDfy8kbMNC+SmXJeEGg4v
CPhv7Qav0aBK6DHAABGv8ORrybocvGdIJE0UDOpcQ0PkVtec/G6gwTYWpoGQM6D4blCnHjbfPM+U
5zW5qP312tXci8C5bxr/5GGyhumPQ/zPF4lC5lAtmXhyLIAmUs1YemiJgfuXzgb6i4Se/omRa7uV
BkZc2cak5HpQWc3zKUzcVFTEc6d2iFRwly2Jf9Mm/hRd83llnxEbwge31tOPvqvFNwhYjj8wWBtc
7unMp+i9RO0NlehwlZWOMcCtYi/5EaQIMcWYZhPb+yOijQ785R4oq3E4qKWuH3wNPlLRVk4dCVQp
IFVp6kQULnSd2jkF3crcB0GS52s3ej+V1zcWtsFDFWLiP60nNURizCmIjkPhQYHgg4kwaTyuayWm
wggbpeUcpT36AbDXgrgxmQEC0FASyHLw6s3ngOvqLlhaU+/GgZivDffmDQnTpqzIZiduFaLWS9jQ
cMnrAZjBowPY49m3E28LJecoug0ta2DEwQRkvOKs7e0uqGX3BX5alSwWurqrUTMz7MBQlCcX9QnJ
Pb8CbWdYbf9JOAaZDa2q2RSVUfgSTCj4lmCMQl6Q5wpMEMEsGvPEsvlLAl/26qrDYj+Bqo26AmrR
GDvi5qziHHO45XmC2MN126vkF8Q2AIRpabUOZddBc6hsoaHQllFq5QdNIy/NtU9HP2eJ4XuNojfN
myq2v0PUQL+4T6erKa5acfC9Nfxo0g4GDJ7sE413UvnFIGGsAscTGObitbJ6KdJBUAYlXK/We8bd
PO6mrgvq/eK7XkKAMGy7AoIncnlY62ZNSjGxpIP4h0xuRjHZLEdW6v9gk9+j2w6wzWmKwlbm4dC2
P52CY1e+dJ0H+2bHnsH7Xp5iEyLDIs28BIVAoX+jNQYCBfg8NfnppzVNPywttIAGVORuR1JlQOwj
w6yKtVqjpoc9sxz4fmmgk4ivgQu46JnDQMzaBM6RGJvRb2TwAvJQhXMEUXBtgBnITTpN4uTCYICa
j6cVNzmwq/GPzsLEYT+kiZC/MUAE0GcE7dUvBxnSexs01u8LInhFCvyISl4xyEC2eZ0aPt2xNlhd
jhnZdJOOrUcguCgBOJi8cWy+xh7BuGUO+n7CUfLSE1j2o8tt4GtdpKKq9Ec3k2g5yJHZNp+8NX6B
+xe7hT5PwiNIPQbLB9ZCIqFQk/ZYng3TzFSeiq79QQExH3OoS9rm3kAWOxtzqVIePLYZEoNiTZr6
02ADj+YpqV0Lv5/AYQ4CnQGoGwzeBLiEno3ccSaiKM8WvtQHGjn7JY5ZleRpy7LwOK8elXmrppTv
u6Weg/26gmu7X6B+G94sYPV3L24NWPUUjbzXj7KS5GkFWA0yz5QYeRc3YVjfmgzKWb+EVwX9NeiO
lN+l/izCr5C3CbPbzA1tsEO+7T0OAx8EAgIjCWAeGlp7UTKHUUGWtqkP2k/aFypSexNP7WSOKkC4
2acDFOWONJWqO6jacgXhCiXXok+aBB+x9jR0rpPJHCJeTc0+bgfwUbsqtS88qP3odkq67vcMK+cV
gNvEKAS13oa3TbeKT4M3m+oqYWA+7Yakzh5T6wddic5aN+4XYuXvxKZ9gnEsXz55xjpRWDZ59Q03
9ZzsKX5PtFsthRsNWYKBXflJ5bJ8Fsqrj8IjEN+1Gfj7EGDQ+joidcx+LMbJZjf28bruiBDDkPtG
t+GjVnXPP2ADqrZITCQ8VXQ+tttd2roEErR1CuCpWERID8nQJipvRhIZsJhYmj5iyuH5qki07aq9
NLU37xx04SBJottx0XuBh1G3g2bAx/i1bU1XgNU6RXk92uQaxZPrjtStKd3XfgdbXOHNFjl1Bb8d
UmZM1eZXHa3sm4niRhesV1laShtHn0TqT+NNw8IMtpkUdg5PAHwlza4nCYTjIWpoI6AZs5DbdYZ4
AdUrspOM4za9denQeQAewoGTMkjz8Jn+DiLB/XshAt99CSqP8bIRKxhaM5qPcbRP+m7N9qNOJrFB
VZKxhFAbKLPaQCgq3U9dsKivPoPcl5dzDCbbvac9B4GPnsB89mCaph1yAvRd8wJXAyih4X5Gjatg
r6MOaE1P5mPi+eNS6EFxREUIiAW7Ke0lMHN8bXHnRYulOPKBjPZNZlOFwf04DrnEdHbK0zUd/O+0
zhqZb+oVEbRG54GiagDprED06qcccozzUMxQR0Y5CveJtPDDFhHA+HDogD8ZNcsNQLEg7C+u4vfW
Jd1Sclst/DacB3k9ekI0u3pU4iagrdcdOyh9+kUwCfbsGnxDiL5krQDSDuPRoqlVWJdGGEtzwEHi
ZcdtR+crQxDk8jVk01rMYtZfFxCc712/UOCnxnSuCtvX1s8roJpPM2MTgSRfbRDcXGi+WMephbh4
wqK8mc1y3zsTewcwd0JWLAipn+k0wq0BKvviHhqoCLkdpqV8FyAUtHlsSVh/gDaN7yPuw/I5b5mp
KazWAxsrxDATkmIk4drtjfZluzPe1If7pRIW7shQFBG7KFqWez33Y1QESK7rXPJkJpA+NcIVqECT
EJtxdeyOATjLf+muMbMopKtaINiQo/dFLDIkxEEDpa0cByJr9kLO8XIDKwZNTprwKDyKHr7ox1gH
ZjgwrzL47Rg0dQuEtMeOJh/VsCSqRQpkdUUBWVMpy0kT9/RWESnM7dBwYvHbBpBd8jBdF5LlC0k9
9RXpqhq+pGqQ1X3VUYYY6COPn1juxa0drt0Urihsw9mYY1Al3R3DIIftUtVycyJVptm4wz+8Gr7Z
rItRB/fa7RwEpvoy8eDHlDdNhuwMwaEjORsDtNNBEdZ1vtAOuj6zs5k8RujZejso8UbTIwwVyacA
f9t6WDGpYfnsheNYdjgHwz70l+yHTNahyuHPKdOj0gyKxSaaYaIc0apy1xOh+mO6ougpSTqlwNT2
DDrITazNeD8Y4fn5nKT/YfcMlOlTBAieNyLWiEQeNDxvZ6TPECjC1eJ2wVjVP+M5zRaclyb+Hk5V
rIoppexBIycJd5jJkKOX+NAmWQRFGw7lDTfQIA+qEKYnRN9g/1XeIWrAackp2hX3OqJyPvQa/67P
OGl3LRBUv6GUDkerAZ3Tx5pM8zczdc2dEhGKxroFk+6mHQRB/qEqFueSTlYdua8ZoKUSPJWw4pXb
JUEb8RIaJUSUdHDBp7jl6ZgbsmC+DcpYfw/hbrBKPEFGWgDOGH5QM/COOXDX1BxQgqlf62q6a2qz
bDjOnZi+QjOI3jYLhby+dUC0IXsI8F8kji76WLfpXreRd9+T3iIE8yg7WbiT/Wrh79Y/ZJMN77Ex
oxGFA/OeMP1IOVI80V5hAFJ9Ip3X6bxFNfFYtRXzd6Qe5Uc8FuHXKe8Zlqkz/372FhoUvReYW5rM
foiEV6/VdSJn8kX7yGLxKNVijs2SyGinoxjUXVRv6xfoZ+PER9Qu5KBHmEudVKZEms8dvs8uk9V4
3yxqTPPWNgwcSunwtn3cddf+FPo/e8Ja3LNQZ3qGQ0f4y5MMElGLoc3tbBRutsw6v86FQ/gpcRTI
1wa26X2pQJWDJ66JY1HUqHjifKkbIP5JZtY8YHVwysaQySKcMgb5k0jogs6+C4uIGJuWbeSCG1lj
j0KEM666vNFi7YrRpVV/pBMhPZiH0NEs47DxrlBPeGyfyDH5ya2Hqd/qxq5GPb2KFjfMgDtkjXqq
75CJwVWa9ToO9ho3ABh3aEm8mEXO8B1ykEU4tHFbPZvVNqgVbBPFJdB7SZLLEIPLCHUuA+6Xh1s5
5SXLU6SzAPkmqLfXQ6jxd2MG7gsoIfZ9UrTrIg6rraY57+suah6tC/yfsGhKbMFU2vb7Lp5x/keU
0g3OL2RNcC8kwc82pYLtZBwgyW+rpA9Q0MeYrche0rkwiQjFroG/ZpsHgNJPOZ97RwohgTrKU+1a
2BBPE+BqXk8AylU6+eG4HecS1zbTuJiFCvKA+oocJJyb27KfVeNKG6dgQ9fS0MLrXbXgA0N95cib
RDZ5MI42KxLC+Hg3V2K466CWYXIw52l2W6HYPTrRRV8woq1sLictNfTVafTUcGCdytir1x0X290Q
2RCuZr4/Iq0PGyCRi9mm9jEhOuS5TThprnqFdmMOKhj5CI8mvRz10NAvoN1E8KhnwXdfi17crDW0
SHCnrmoopl5ED2EP99QPTZ8MPxriiX6/Iqt9mVdcxoXAT/wtAa9FJIET/e3Uof+UI0s09XEJpcX7
jLxa5oA4hQZcXlnTXGcbcTGsCTKWfk2+D/3s2JXQPUydkikjrgDqPkbrjMRdCpWHWWObwgIUV1ii
Bb2z/bSkaOeg3XIPMbfW5gAe6oeQddW6n/xZvnTtDBPrLJ4psqm5itETCgh/3ioSXG6I2NMe5a77
hYsgqCF/1NcQnBEWLyTJ5nofqxn+ougHrLuOSY9eE8PDe0Chgqd+oD4vfLfYE/qbHFVTmjYPPYkX
lw8hRE3yBCqSJM9ioT8FFamfw2gkL2Y2FJ3qapCH2UCRpEDJhlKcoPqNcQSpumqz1enc9Bn0tWo5
iArxPFheEPszCetBO32PpO8JvHvL0AI2bXbfbUpTGKzy7qckk5kO8CzRaod3Cn30hCXhY7XKEGba
8xp1uSehAnuIBHKBHO94/DH4TW/zxiV2zjGkkR/TTJqbGPBBmffYCfejbMSXGsIsLzWPqyMyWW+C
Xl3XIPfQyamdVvV1coCN5oOiaBL0keqqnMEXDX3c1HgdEsY2uDK1qOtD1IUMvbVxrXD7d8EMUQ3K
EOaaaZzqUwIv06FQepuqSeOjEvA7Gd6ZLl0g/8+tG/HgJDjiZfQMYv4RGUr8He4J3jYxbtguUu2O
LZPErqd8nJEGmOEZDZfURy7C5scGyXsPkwFoFeTNlPi/YjS6Wc6HRmTALwv93AEfnuTDOKJmncc5
uxvHUUJZrmuCp8jzg+9U8CkoZjOGP42g8qHBhl+LWIXuCs7lQ1p4BhnIKbHQJ0RvMpZXcKyhWeE1
huz5groWFnB+OuVtkM1JmQ7V5CFBm7oFwWmov4LPL74oGrRfdeOj9aD9hcV7Uw3Ts3ZcPtIGZtC5
pokOd/EQJ98qPsMsWaHZtKLNHPnPNWmjmwlD8anwuQfTjDV17Fc2SeSDFrUT4kAY+9+SiA9oaTHH
kDpNSt8kEHPxUKi36w08GVdeOLpiShtSmXwMdENOYevar30MiY6S6zh5Qbq14DR6KnnScBkfdtxf
2i8YZTTPgYgXC2y4dD8CcF5CtBVW5EAJ3Gk54JkWM1/4msrnJQBeKzeGzp8B5+hMAaZ2gl0KV4Gw
ZIMMkD1VHWq3Qc/u0FVw1oOGT0yOKq2Zn4tWLuiJZNbju7Yat4gNZ717JYKZoVcWZz9nrvSLA05c
532WQQU+MmMNkDx0Cx5BaUlFsWilfvoaUbfEtopfFoTlzwCNyc91rEN0H+oYGUTlSQRQIdQwFmnd
elO5RgG8JGTa4Fe3o/YzNCEAG4W6EHXebqaJ2q7CbDgNbkIomGxU31OPQdkqSc20ax10pApHalxC
Ewqil8AgiQLHo49Pne3gAogyh3w2DcZ4d3GLwrDAhW1SHA/TQU/VcDFDyg16VSe/rufwQ09S7KHV
wX6q4NMU32uzQpkisrzOjiO6vajuZEL4VYQmoygNb8TVEM3O7TvfMzQPOj+eC5u4ISgyqGS35TCT
xOWhTtIfGMWM+CxLZUO0bHqI4gRoMR9oE0xRwap1Bq2+5e21gF2Kdxs1qPJ3LqLekGcmQt+Gsphg
9tFGAbJyl0n0xHWjnibnt/XOSjKb3HTU8nv07tl3E0K7E3ja1nwwXRxgsL72yX3XD4KdBG75Rym5
A3aRI/kvQXSTNtfAtGtw22akq30gyVhATDg4GG0bUarFdU+jSVGq2jlFMl8h6xgxt0vorYQeJtTF
jJnuAO9Hn4iCfbTmoU1wr8UiThWS5wg2x52e1JAH6DY+hf3k8SPVTfMN+RDqQK8aUsiLUjRlwPfo
NAIShsIPrI/ktzoj1Se7zFOydZEhE2swl8iKqUFFU6xax1dp3w6u6JiyyKmhnynzGQlad5i7OJtP
Ep26b3BNIA/MS9u6ULjtaQ4WXyx2/hQEFu6Slb1l0ZxCCwPNlyAHAxkdtj6LvW8zyot7vsbmo3JL
+0G2A5KrPpPZRxwrfKQhq9prOVWo7oGXzsJHn3pefYIzXgS0jhn6ra5IHP6M5641w7xlCQSIm9oQ
1IQERUTjkMUtMarKXZU5zO/hGTg0BRVNfCDMhbB86FsicUUm8gHRo/8gezE3uBUAp96NVRyUUaz6
CH0sF9wifXM4SoBXx9nNOKBHejOiZoNCEAQ+jvE0u4d4CpbvtremvqJGIwwyq8Oj7hKeFtMmhF7I
Ks5ePBUH9wyhBkd4YKYtRTrTT6DdB+jD1n36bakUIAcTNRk2WGXTp1aPfQNN6gR4/b4bhzSvKdjr
edYOKT/UU2iDvZ+hH4DbTTHAL3rRVejnxazNozG1ektjs4OQaN/t5kYFHy0h4lPMLLmDOd0Cn43R
R+dXsnmBezkagzlsFJoB2mAehc4G5fzraGylj0DHMGjkU/FzqQGRzNWaoiACstDv9tlYCb9Mehrf
98bicPC5wRAnYWRGYxO5pr9zCR8eUozFfpNQuQZ6hEiEENnRZ80z1llaiJXFz4KY5hm2NopBsLix
RwZHp/ZG9haVZogrAKVLks5XaL1Bd3Nkqa4f+miDu8f9KP8dcrKxzsFfSNGMAlHk79meCQPZcQXT
KRB9+htUj/Kjirr6HfTHxUkpUBgAZaYgg5yj2gmHL0hbcVFC7fO26yYAgyw/AMOVHCoIHReSZu+B
kS4tCYwLOLkb7gSQ0L8fzIWLnyg61eUCyaKt50XDnTJxtYOYM3IWCRzDoR6zfydswu01wIAGLxUU
rXPoAMaWzMPACP2wXtvSjXCG92hqboyNf/37TB1KLgQQl834NT2D8XgNRgtN5dcltLfjYwM33KKe
I4vhjKcP/8NSEHABBgrQzFdCLqGtUKEiPSwF7vD7GJOpU+zHy3Fx0Xv84de4HYBQoU0DYNcmhJCc
fTaL44n7M21KqFr0H6CfI2+IwXD37Qd6PUTHW4tADYAiB9lI239vDojUu8puKozoTu2gKG73SYbT
yaT/jMlk9M5qG5rv7/k5WKewYwaOEYkIzID/Xk0Ha0/rAXJOac8xX1hFtodCwH1sUdGm3E1HTY3A
7M9Uh4jM77HAXh8EHHAweWA1tim1nlN6uJ06G8yQl2wrDAoFdcsVDO3lE6HodFaJQnUm6fjw9gt+
DRmAsV0I3DxEjmCfc862zdomJX1GdQkcpSvaVmt0blsP9z34CP+8FBTlgKTEehAJO3fpmSvKnUdd
V0JZ1TqUqgyexEz3GDqFSdq8I0v1GpZENwKSD5Q5ZmYAfZx9y220n4wtTPqqSF1N0K7YoaZCwyfF
wLXL+seuiqIT2O7vPOWldXHwNmtxKGmiAP973X6EICxKblFGTZfeOl8091OyJjtMip54F5pD38Dv
Olywlf/99WagLIYUTj1ghJ0tXPvjujn3ipKN43QKXLuewtRaqFpkAr31txe7+JQZ0NkpnDKBKd5O
0h/gFvR6VWL1LEqNOxiUJxtodH46f9/a5R4jRPWxp5jUYlj1noDGhQ0LYvgG0AbKHhfV2XclswvB
4fGQfMc+QGWdiw4K6TUQGH73zha6uBTU3aAuh/iFI3L2kE2MKFrr7Y1mEeh0EKCMvZHdEzX07xzD
S+8TCgXoZ+FuB1n5PPKoBumgJ0XZZhBchRapPgyek5AYDoPPLhrCwxLGdgddOffOfn0dYSmSio18
hcVxTs5gWJWvRgXhcOxXS9DSodzfD74OYGHJ448N0/Ont3fOBSQmFiSwicg2MU8onP39VrUwkDaA
2QfsOvvlLqr0XLQaJRnT8O6qghZjOjQrT53Q0457ju5t17wn4XxBQg8/AgjMDRa/ybud3V5Iog1U
BHgHDHk1Xq/IPZ8sNe2veh1SU0K9HR0qzqDFnbuVo64Fq0yxXQyZvyvotmDy+/ZLubDTwN+GEuXG
IYGu9Pk7WYgGEmLtSp9BSg44pQkpfxJfs37l76QIr+9tXNpg+RPcq+h7nX9vDjiUEoz2JRWO5pYP
0zVwDf47R+fCXbaxUqFPgHsU1ovbrvsjPsjOrFE2d3ggPSLr71LxIlc1foyrBEzUFb52o6fmp39/
i4A0xAFAvpsXwfaW/1gUE+gJKU/WlStXUyGzOToSKqu95rJ/B1F4cRf/F4EoXiQ20NkDejBEW4Gg
70vC2efBAsobOacLYHf6GxhxVMcQgol7iF7qzzJax0KIUL6nKHrpU/75G842MQs9Fk2G4nlniAeh
gSL6G+6J8N9j0+bFDrVmQAshonIWIfwUlsgLph8l1sIgQvvNMybDMJ1dHXkG/AINgKZ1/Buuw/ck
lC8FJ7zgTcEPxs8Qov37i4IUuSJSNH3ZC2Jv6lQBQ7nwEThCqPkZD5Cxt3fQxfUgw5MANw15lXAL
03/soHoAN98TI1RofbGUmM1PRey1yd7FgN/YTZb37fUucFJRzkGTZvNGTREUt0/8x4JgaDJ/iUVf
Vp0Y+KldsFIhw7i6WaakuRvnyDxqDUBOD28b+DZPwIlFrbcmeUhcVjLZxVedbcMvb/+uizsL6maQ
9YQYeXIug2f7OKor6EyWMFhuv3sWlHIPUs/vJBEX3zZMtoHexp2HLvzfD8/tbNDzDZEQruj619ST
920wAYuGvu7tiD7CO1H2QlCC0wsCLUSeMBI+B8XzRKnYoQlYwhSVnkJrzR5AphhzMqRrfmXihzUd
pfvXp0QOCvoLtnAMHeXwXKp0VW1A0KfqS90P1UsaN+1nkKKWuyGY19NCQMh95zFfx6b/VgSnGm5I
yOnPWaO8gxhAvXBZprFpIMQbk49EUAzLsjUtamC8i15gey+LwaAuSAGa7ICAfXsHvUpott8AxdQE
hS9KmnPItRkdaZrFw8b20wRSVmt21ZKN6eYwYe8FC/+PuvPYsRtLs/WrJHLczKY3ja4a0Bzvwodi
QoSkEL23m09/v6MyXQoJGbcauIM7yASEMAzybG7z/2t9a2XLte2lTT78u0g5roxDg0cO54E/4N2o
Qjij9WHawSYndXsz9E0UID3t3FpMZEON+keI8J9G8fV6GLaIpWee+mk/wwoqIrEUFdk3avpqx2ad
+xaF088LvNXGU5f2o1SNn8YxV7xaj68RKSi430MW5sJB9kOBBhvLSB6dZXbnMUaOmhDDs0fMaJ1Q
TFofTAk/bVGuF0UGb8Fl4oj8Po87GcbSBgZXBUNtl67jLHgj0Sqxxc8/2qL86v6uyzdXuSoUf4au
S6qOLqIMEkvOG9eQiqbYgA1TbFdb5H5NqTB7KXm46z8fs99fjB/O/9wjSGGqX7yoYIPeDZ1qRDqK
ALgOJCxjtz2Fa7pgDongeTppQNLg1T7S3UuDpo7sJ0oJJfqSMYwOMeprRAhIuYOY0+hdHCuh7eYq
Eqf/xWyCVeq6R6TE85P5l5KfNsZmWAV2XZUbifZZQMmgXtsO3Z54EeP5z5/Jr0Y3HVTKZGznrsvw
j3N05DR9oVPXD+qpEZ4h8ng1S7G+h1mXwb5KP/LFfh+87z8DVsOr4U0Guvye0lebBdqnoq+DcNJp
NMvhcmFzEc37kACrsyXMpQ9aEWufekm1TqlcFhdTHdvQLdpFv6k76lX//iOHtMn0zUpFyfD9Yjj2
dTN2ZVgHpOAWgdNV9YZOSxwA5lJWFvrGD+bvX7xpCvgNQioIBMLV9G6/RX9CKyN54pGnWrIZ2v6z
IcwosCHmrP78w/1pmWc7hy+eAxBgN6p476606GGsRyr6iJTNcueacqK9Qcr7CHD481pwHT9QuPhI
r5WJd6ebaCK3heyvJsjKWl6h6QUurWnSzl5ykIsGiswmtLQtJ4aP6FQ/n/OuFV7O1cwk2MPAfv44
fElAdypr0ppAQ3vEwTZDhWlZsd/DsxqDetDNbV9NQ6DG7HP03qnPcTN0z5yQPgrd/flTJRxRoxal
GApv0nvGdjZRvZdRYAIIsMONNE/zN4di+2XqjWb4YMT+8lrsKzle0+KH8PjjXaMysildcC27kXs3
nzWgu0q6uLMQWfDnQ+hXl8JU6RAmrmA6es9XKwejrhbbaAJZdLrPEMu3alg8ZEqTfjA7/zxYr28h
1ktYwgAr389EiCM0nC0OH+WcLZ1LHxgTSNxFdfTB0/upCsyYgSmv8PhIA2M9+PHp4RZrJn1ISZJq
xWPXm/cShUt/GdMuMEzypxeNhpN1VRs2UpN98Er+6nlyixQlrgweFtwfL95VsibihbucpNxZtWgy
tsiPk03WLvUHl/p5mf2eCkhyOe8/e4l390nBUKnRw7aBlRr9Kq9l8yLYOQWyFdYoaTkjGYhrnPaD
FtMv30kLpcw/rvuugqeaTSxnRKyiGWdOmJox2haFrazUsu5WJWmUPqDDdlukjsMK07d3i97aryWZ
1R/N7L942Bz0qN2wJ6QY8r74vegRwOGsbIkAGUwPD5q8swqsuU3rfNTl+sXoZcgyfOE2m3y07x52
QThCzPm8DQQyKp8mX7+vaGi//Ntv45W+cDWOciHqLj+OHhikCutj0wZkdpXrehRxQHKd6s6lMn+w
Sv28McBczImG0xvNH6bYHy9VQc6L7EblLWnyNrBzMjqjTivfZl4q154h5HzwWv7ygkRAy9wDDZr3
1JjYnhUUoFaLrgSc44Sb2s8z4yv6QfyGRpZ/8Hb8amwweUIVAx+Dkend2kgac0wGTNXBSIg0LykN
2QVrKHuCh/rBG/GrsWEQ40qTkNUBBvCPjxKDlDXnDmkZLU/7RplIAPMdM6Uf8+ej41fXYVfNuQFq
iwlL7MfrkA9Xx1kWgeDtbTtwwv6E9fOj3LRfPbfvKZm8Vha9wXcXGTjQSlE4tcEUO+BikQesImtY
fKPkPf/z+/nFBEaU1zWzgq0FN/ZuIukUox/buSYNTteusb+g9sKkQ9U6JvMR9rzpDcn4b6MhGfa0
BKgvXiuw1vvkMqK24npMpy5QCk7uTju1G4ypl1p0ygcL3i+eJPOAbF+jlNk/vccFKDQEy8kpu8BO
if2YMiLuUmzD3mQjs/nzJ/mLkcFjhAxkXdkE9AJ/HBnd1fLN/qkLcsJcLuhOLFfvjfGDcf6LN5hl
TWFjAr7TMd5ne5ol0K950RnneSaCNK7iTVmrLVkLCH0oJf8vtkH0cikHQ5VlMnzfPFbDTlNyMfRB
FeP4HoiIdZuSbWBaxPPfig7/+WX+r+ituvztgNL99b/595eqFvR94v7dP/96TL60VVd96//7+mP/
/LYff+iv5/qtvOvbt7f++Fq//84ffpDf//fr+6/96w//CMo+6cXN8NaK27eOwuP3i/CXXr/z//aL
v719/y33on77y+9fqqHsr7+NBkP5+9+/tP36l9/hpf/LWLr+/r9/8fRa8HOX1/Y1Gl7FTz/y9tr1
f/ldMvQ/mKp5RSGbU7Lgv99/m96+f8lU/2A2p4wBnoL/URr7/beyavuYH1OcP1TGI5t3psTvX/z9
t64avn9Ntf4wKZ3ADLi++HCa7N//cfs/fFD/88H9Vg7FpUrKvvvL7z++ZZyhr7GrtCiYPq5zonnd
Df5LBVZkaLomrOJAXvO7UlEH1+SM7dWYZfx/eTB/v/LHV7qulWw6ONxdp7N/uZI+ZqYiEcIaZJag
/DfIxmVaMj0grOujE9evbgo+FzIQniC96HfvM5icoVd7bkqOlUucd4knKcZtg9Ltz2/pxzf6bw+P
/QbVKPLrLJ7hj7fkOEbTVRmQimxWu9zrZlwLpRor+9pGsG2kUfb05xf8ccr/+wXptjAZXUOJ7XcF
+jGN9ERPkyxAYZWfncp+Sae0PUoA2VZZ7EiuEWO3/fNrKuh0uI//KUpwWdgxlFIdWj00LjmZ/3if
YdE1kgMvMmAJty5EcuZvZS3CIMnKGONUbN+N9ApOIhNWoFGO2SSKne/merROeE8N32i1HDFyVjw5
CsbrNGqn3Wix4V7iyPb0ojUOsRjaLai/eqNEpnVH5MDikm2KZ7Pr8pB2rJMoLrWpfl+Pub0z5yr7
lKtGEVgqWXJeRsBb57VZ3fsy1RBAA/msPIfL2HtkJ1qQ08JiHWtE5rgd9uKzPer2F2AQ+ovOR4dt
Y8G4CHUAWXA/4DpEVNy/WlX+Fd5x6qHMOY2dle4TtLteU2eOwjGoT3keFlaexCAQiNTkvd22OcrX
3HQx60tPmAnsEwLRicVy7FcmoRqJR0thfiRhqlsnzLPnbLJVN8dvu8UP1W8MuXiVq0bdhM1URi6V
l+gRnbvy2g6Zclf3kQHna0ad4hZCfJFtpcpdebIR/BvTsJZww6GLLcbRl8wB9RhyHh5wDkr5bKRy
g46xmfPPPQoDjPxmc4hzo8K6NMg4wAqpfR7zLrtV9Hy6t+Iaj5BIDV+l3YIxplQ/s7+WcHwQet2V
EeqjJUykw6wSJyIlMgrAyR6+RCZSfJxgyr2k1YPk4nCipSP6Ij1gEAJNUOSAuLFUAXahpYwmu9vF
kZad07yNLn3ehFvForWGSUnLNgPSY3Lzijz320oYqyxJEUWGNp7MJEdRX49dfycKozHdoignjDpx
Ye361Ig/kchkkt1qAzhYxtz0ljibV9RPtR1QgvJVjbo2cqs+Vb+MZB8OLkyNYTPht0xgN7Qm1csW
kGCSpLCZKZ4EAwxsXy/odMpVck7IUYHJvwxfe6aAHS2HoXFlc+pqV9Na5baXWQMHWe72aRiZW1Pm
4SJg11ZJB5fRk7MJU0jZTJ1XqynuF4A2z43JFtEcU4zI6hgHgyPFlo9UiAQO4EzuWGDi0QQyLGdW
jMceVvZFrU0wLlGZeWFVh0+Yu1JPUVPzmVK4vIMunT0a8rjYbgMvR0gYlZvKqtfpYr/1WPVXfZlY
zwptWt8we3Gf4Ie8LUfDPJij7jyE5Nph0jXtdRfJEWLauDzS/LdnT4SK/KBxIj0PWg2cQsHmS1ZL
Od/FoSH7mIfDrwmbiPNsoJhdhJXtnWTObiSj655tDZHBjU5dMQ8k/ozuCxVVCooqdsx005dCrlYT
Llqk/Yuz4LOl5RlWt23WUfJGMNw0G5wRc3EzQlfitDpIjfy1dPIpX2lX0fy6XBq7XKPxTa7OO62q
jrHchZuMFIf0Ics0TXEjkctfu9EZLNAPUyQCLHEyLgm7ykASEHlc4nyYM9vD1Ke/LA1R9v6sLrAT
ygyGgi+FGeFbZlJb1A0j+yL3xcZKge6uc1WPcKI7tT75Cy61dFMa/LGvtiWG+2SkjekbzpJZAfV/
/WiT+Fu4ONKLa1TjBHEBfff4VBayPq7pRc+vxaga6ID1DtNno3bzl0FOpWU9lJ32OJE0be0yK+6/
FXUn7hRRxNp9mtHLw+JoSgDUC/hJ26tgSPcLDvfzPk7xJfjsCPLbNopsV0rChyTM2rVc65kLFVLy
wg6Dj0wEhYiqCtcCuPKhb8PVSK3fax2r9ptq2kV2vGpCnI9KKcJHbcQ978F7+abT7fLGGhW9aBwI
BwynmW+sbTbVUtWvCZTetaUdetngyHuIOswXPI+tNEpvKWXJA2FL9QWaneLJ+WCkXmWom0qahMvg
v8sYXlh/PBB+2Ubmemtlthh7sXPfDd0ZK+AmBOCBsx10POhxhESRuVOtucGjjUGwDHXlrOricbg+
I+QlrEDUCQG89dPejKVtUVv7fM4fpwlnctUk6zkUX4xGedVGMAO9vlba8aCY9YMtx+MD69C6EeZG
NqN8a7YtwkU4CFC4sH6Q+0WODlGJ+AbXi2pILikpj5m4FnLCKPJra3nNk/aA/enIKrnunfZbVyE5
1vSzrtc+LfG7qsnRVGObo22znkxtnVjx8DIwN7hFHHY+B/itRV0QK3inn8Yy/Bbr033S9mdLYZA4
5U2tkikELoFTgPPUSvinnBCJNqWuYhV13Y1dM47GZWPJzT7OG9g8zegtafxllh2vHjAdO29DLQa3
IcwhXvLHqq4pqhoANrI8xYMO6yCEz6c05cEw5k+JaW1ojHojwiatYt7NlAA3GQeq/rUd+YsX5RBn
4lzo7a6NuwbTiMJ+s174jmbVtRP1OOsMj6HADWieoqs1rdCGI6JR9U6n/oGaed2M831BEDKCk7Y6
NlSUsZ8wjtRiYyDCF7WjYUMRn+D71F5q5rtp6gM9sbEsKIzhsJJUrABUuaZK0tfD3FR+NEsmcfKT
6SlTu6YjgObVMhC6Oy1amlxykWesiZvBRibaixSnzZNi47GtNb09D4l10UZ9qN2QjNdDvgyxqzZ6
vhqBXYEkIe7qimCxsvw+Mdgayll5NFspWmf4JAn+3sqLvadE9ppX2ddSk5tbOhMB/GPhcsTbpWbE
GwUkJTGTO6ew96KJtHMqpaVnT5Kz4QLcPDoRKxR+3VLvxlfXrqTZfhKheNPxSWELwfY6VJi5CJsC
wtFBRTF7xbpBEVqfEhnIQo7rH+9xe6prQkFmmOc3GJGdrVMZz52U8sg6sYf6Hq7MXN42SyGvo7rv
b8d2ALRRNdOqkMKNs6jTqyrN8bGBAbGDdXwJk3IjZCJi9VZdjplErpYtVZsrHKlFYgcbT3rRWOs3
yjDjlbSV47iYN+U8ZQQWRTN4FZw0mWx7sVSf8tjpnmNOSN7U5rKLt2Mtwum2LHCr9EPyjEqnW7Vz
/CwwbfA90DZne77pxuSxUqbbwtb3BOWQMkE4AYM7XNeTqp4USzriqW+82ITAU/Xx3Szkk6KNW62o
bxxN7IakO4xKS9W9NNvZd+JyWjeVfVTIhw9suXjJm2hvUlCq5ulcNUa5EoN60I35vhbKtyyZNpbW
3DZx+Jjn5i31FYA67cHK40vmDONqXIZAEQueNXmg4CZmnMqJL4QU6Jm9dfp2003pemn0A/0NXhZb
rKouOxKwcMrTLF3ZdnKqRuWzNhf+MiTrsU9tzLZMQYpkvyh6cxsJpfAg7J9TZMEolFdkSp7bLs88
2Sp8JV6kgymX9/0ify5BrCFTGFEgzuSMY21myE7EJ2iiYCs4raOr+1nMiMDJrmrhiwyZJ3gurEvL
oZmVw5Lyrne4lt2hAmWQJIZ2azX9SeGLGEsHZdPDHIAdYTtuXWsjMKHh6uJVH6RO2QIZqQMUvZZL
FLbY4jiH69SqX2WbDxGojeuAG/KUTPoCkUBe4aAxd6k2yUyK3UNe6XclRnR8eHhbCF+kQEpMTQzq
qE1ujLbBjokS3Y1UdfGyKk3cwR6/jBF4xnKsj4M5SbtkkoKFV5uh4jzjcn2ZWyzvXbrcLTNW0Bqj
jpshZvEwATSrenKUVT/mT1TkUP1W0ydRKMciZ72xTIVnWxeGJ6mdstGXrvL7uUu/qqP1We3zNZFO
e9FWr2FpCzD84ZlpKqCN+B3X1a9qM3PcxlSWVRqb0YpgcsOFUHrXVvA1otrccv/cilme0qR+g16y
t4G9sdLMuLwbLfGSK45DjbJ4Pzs6+7fUsVwMi/hl1bzbh2Onw8iZpe2SD13qhgptdTPNynUFVUn2
S7lO2bMid1MabXC1SrwVy1D7WT7GOHkBeoiyLgM1b5p1Hw7U9tUhxQXXyRg2czHv4HIYXyInyu4z
pz11XSq8XrTF3TKQjLzUUulPcageUOBwEJF7c3iUS0vxsoL9sYyl7jNoOTvy1CJWrpnO9h2UeXYA
EWe+67vIqIsi/OCOWb0pc7wcsMgaj2NkON8s+F7rftKk2TWLtCZhIasJIsp6J7AJxvUilBu3MT2o
10zO5w0upiOGzxhruJ2dcqEmb+mwWD3Nis58kUxH8gZdMlge2FZ7fRRmPUg0Zws/A/tqjA13mwwK
pMB0Vu31AoCgcyOlUA9xOKe7XlYSDyEBvuukXy6hbY4rczLmU5tV/V3fd8ZZs7Li2GbOpwpYgpf0
sNXCXFFCN0x6jjc4tb0oY4xWTl8BI4udNdCp7FC3mXnXipLGlTYYp76UMmxm+bwKUTbD9UO2EGIj
OZeJbj6KEWqFp8cDhyhRd0dzGq19lygdDm+7C29oiBV+hs0X3FHC6zQ2A9buWN1DvlBuKA7UKXAt
LTvCo0nupShj+xvK8gRICgzbCuab9UVXpIrefWU/zYzCb5Y1tAEVY/UzNvv8IGdL7Q2mqPdxAeqS
HLOUvQXZMV3MuJ4KxzV493fZBNZdjYBdEZfaH/EU5AFgwbehayzglU7v07y379N51s6YoXGKLipE
+G5ie1Yo29hYQjcb7a9jq4To11mHUOrzQc/UW2O5rsTeiJbhtjVwyMJoSedm3aUq/p35+kntElAh
U8QLRpHWUS+5zLgVB7lQaTd/KzuBDz6gwSAZFytWhRiOst4kCjHzJgwV34JdKgPFE6Y94T+F54UA
doJcE8y5lVdUvCTl2LVGqF/MzFaeer0QumvM17yNEWjhLb7pg2LoTK54MLdyHKGjUZMKqKza2E+l
MDQOW7iU9XDCpo9vMjD569mIxtqqDFt1pSh5A70HxDX0ks6HEigHGPuHgEx4ESgY8NdDYRor9J7T
ZhxktifLGLSaaDx+h19NxHBmBbC9Skl1D91871MntA80+EHgDeGlmdgtKbPTYeVw5jUJ5+HipSne
0cni48KvuuZWZ0Rvdr3myH8nRizAfMD2NhSJ6Y59E6T9FB3Tbv6k28ubmWD5pDmYuyNJL8EoxXg6
63Ctt8utnXHIQVyxg4czeSS5j4c5Ej0IYcVYzXMbB2M9DLs+S9pj3dvTesiXfB8jLtwluCzZYWra
MwDuLzPvMzBMQ/XxoJarKjeHIAkHEVSlfh+qbIKF0a2GJHU4UahR79VgAjyrD819r5a2ZxjSeGwL
q16FddkinfhOqQpV1spllk5DEZgTnVxQc5Jv1QK6k7F8dtqYkafPslcguQIn1/BiCXUovCI2bzCz
7FsELoGtLQf+HgOREQ7AlnHUYP6rKr+25e2SVNaBVxliQWtpnpThN1GzWD+3dX2C5+ZsY1PuV1g8
nR1mQkW4FLHSp67CH+J2Ndyqoc0/X3F9vkmqRYBqcgw6G/LrLAD8611keJGsFX4yda8AC2Ag2PAQ
q8SWVsQPJNt4sZtzUw23KXl/vtVGjyPxra4lpixoG/ECjEZ3a3kMg0KtnA3vu7WJZlMEaoO21Rnl
VQWtzB1LRXsWRdmswhEd80ydwJ1s7USpU5waKrU+p0raZnU97I1sJkmiy/D/54YhVmj63Yodh1dc
KZCRnIVu24SU7qBR7TmovcIO+9aa5T62mZonRK0nqIv2MXHCM5wNjhOtOn7Cc55uHQETwYXy9U3R
VZKZGmUoH4yRWTAvopu6l5ODLZEfl8EkWo1yGm+uEfWfFCbmbZ3JEFfLxjoyxaee0djdhmNMHrAQ
DC4lltzDb6sGorUMKKrGEKCDm59RQzoB3BBxoA5enNN5Ehx00vKzFIbTDfoEPMWpY6SfjB78cG0r
4Tbk5oOunhcs7HDWXUr44XYo4mKnysJayW0v3zq1kYIowE0A01WSH9AoslhKmhkkRTnclaWk7TmL
10HVWs1TJEUTSRJNc0yn0tlKoaOkrr6kFDbTeuBwlDrgF+rCDk+SOSse5INHgfp5K0KUQ6NmMTq1
tvaxuBVuNOWvaqKwDlcS461oHhddO4FDlM8RKnnmJYddmdWUwM8Q6oPAzoRjPQIMyv0E2hpkj1ba
0WzM3UXKC4oQ1UNWU2ZffAW2ImbtMK10NouS5E2hrvpihoiqGMszwyHddOjdgn5KAQGklaO46sgW
NOb1cI2RkaKzUe6Ul0KvQHv1CkVnTQJQV1UXcx47N7YLezVk1OtTBUqqY9fmZWzy4qS32qmtoTtB
xRCy7ySyuZWq5KHPlQfFTjpKnzEH+Yp+eCYaww3LllmCIWG3juxqY+ZpvfnYSBo8CR2cYbGsFk6J
U1ZuHQxU+lx/slIbG6x2Adf3UszjZ7ZSBlvcdFw3k92fY33+CmtPX6V6VwShbnHs6LrPcTT5PV7v
bZNIHPJQNm2VdjIuvHPtcamy/tCyxG/gkJCUk+SCcKOIoIYa7l+UELJ0ydQq22EyPhqJeNIa8Sql
zcCJbRJ35SJ3t/pEgQNweCS8vC1M4DHquR4Ktpn6PNkuZujJ1RMgjuowoVMpnSfYQPOTodWcozRb
OpLXdBzyhKhgMPmorc0E4ul8Z472I57ufaUgUoDmeZUtsMK1kUl+afOpNEXjq+GEXGPeoU3bsGnw
KegeBPbsl0awjmax7HOeAi0z3E0tlmUQz0W23CI1rj0q8CsjpRSSyNUROo7K3heFiZGS14UI7GZq
O58CuA+rxQfuPWO8bLZTmWyt2TjhOnoGL7tPJ8OrdXW9ROkuavSNvRT3sy7bqzwpPBiRGxwuQeck
N5003I9x/dCWg9dW9oaa6iqe8VFRDnEIk486ZBmxuZpC5a2nQdApli/M7lLCO30hu8lvJ8XP4ahy
uuh8lXBFGMVBV4nlKbWIvRhLWjiGl48iqNmo57m0b1GfVqWzR/KyAoEweVQdEKHOHiPjgpcUaGTx
WBcAnpL2E7kqbkc1BmQes1e0i8rYK4x6hcVppUui/zQW5qrN1Dv8tG7dqr1LdoWzE475ENaDh9ol
wGrCKAJclTUrkdVsaOPQtaj8m1gVcLjSgJ8xrhZfSexoTqixu82kVj6rBjbTqX6eNG1XGO0aw/BW
hz3gJuG8jSLNjysd20bGFqEcD31VrjmYMlZD7VD205aCgTfHnTfyl2ZR9alO6YwTp8n64aM3vdAN
fbYkpkGSugPeykNhlLdlRwHJkXtKK0CK8rBfWZVCV0Dhwxi81DIPs9WtY5Nc5yG/aBrCritgJcf5
ZvU2jnfsSjzKo2OE9yQxs8v4ok3qoUuS1ZxkF33S9006ZH6Xd/dmmF8ECTIs9fwSqs8cdhyYrICW
DpFT0WhKijv8hMdcUP1iRQc9RcY3BL/ZlGu3nLSbKB7g+jovopC8nJcvYvGgPiptZjUNNG1RPdOc
D8BijrCwmS/sowT/MIfWlBu8y1K1LUOO/RjkXGem8efW09ACJytuIJ8ctDF9mbrhIqISO4na79R0
8WJiPG4prAu2AblfhcgBTMM8DgOMDkm6FjDJuIQ6N99omUpZ24DYtvTphQX/Bvj0Ec7RakFvzkJJ
aY27z0YMi4bT78cyvm2SGn6aNe5rsrrjgUJsPsnrJHZWta7s52IovQ4NB0SL+FIaxQFSRO6Z0XQ7
GuIuzonBTNU9bM3RAxwxBYPWAlJ0mE1D6RriWmnDqk/kTRJDNUPmsONsGwAme9Fs9OVyNnyq9OGx
1Zk6pZwA5Kyz9jpgCj/K26+45Vldhm9zPG/bCShtRYZzmXwaY+uGjtGDapRo1MXwkmvjfslsZ0sv
4h5UKzOB/YUe5xHgxmf0TrsYF2aYIg900k1kh0yXNHuUBIZnGzorS2lvJ4Oigjo5iack877RlS2M
9nXoGA/2Ip3Rs2MClKC9dpF+N4CU8sK29/QoP05j8ZZWoKQadU1Mxdkx41enGyWPuss21Dn4XY9y
Fbc+YQ/ibOJrcrY38ngfOvMt5NvbQaaZFxvdDvngifXvBXaa7mHPfsijeF4Xas/+ycIrRVfQK5by
DLv50KpDtg6l5YkOtjsV8x62zjknv5NzRSgf7EVO7pSIczjs9vm0LHTlJruK2GmM6nC3JMV9lk6z
B2RYCjJZiiBPctLaxnqobC0k1K4iZ+IwQa7FyL+c6jbpN3bHe8H7kW870VjraNbtE8y6etM3lvIg
rn1BOQJ+WCp2j8BU7Z1tPus4SAbijVy7LeP1xHb2WUoFWt7WcpY9SDrlqBoGgKW+y5sVqcpxACrv
ugXCfkgjmSZyk2ebrM/juwLg2edMU9NLLhqqPpkjGlebQtkHjKfejiIxLhqAVm4GUOqGhFH5bRzJ
1XMlZRqYiMIkvbKM6lUjx5/zeA7bTZgQtugS2DJ8kqZGsEJO1XRRmgHr3OzYA4uVmqkbfvfnIQ9V
LyzKlgyLztpUmWrdabhen0zJsM+QPu2T5JB+6FE3agMniRa/I+ksiNt8vlA61D6FUiy/TFSSNyDs
iTYz8rBemY0Mho82XB4k2BXo8vTFKrSS6bbhkwkE25sgrDs2VSprGDSz5NVpLHIIu2XwzbkHElXV
GvtxwewDGXaPIF1b0U5Q2diFzi2qv5wec8e5MWdzAVpcUrWVQpWEiX2cjjqOpqMtDNiHNimKj3kZ
zl7IyX03GpP9GhcO67NKFTTKCDCw4VX6k57PD/LQA57RorcoYxWoBAGYbj+xAEBGJGVKLYedPXAm
mpLuaxrHL1Zv9OeE6kGgTFlzPxS6DNmo6saDAyJ9K5Yhu2sNCqs1oLiSbXhMGryieGBWwTfRSpEL
Kj8hEyVNSQqohrV8Br8E1jF2HLi+Upev6w6+RS8v1spCZLZvqrbkBWJqA6fp65Vyqqi5r2bKbreO
vGT7pDfWCBNuaA1pt3GxsA9uWr4dG4Diz3ZZBiO77ae5w+qWaxl1sg7cis8edoRrmVNQT8QYAJSk
bKZRaoKIpV6aJATpWFnSSVRxBZ18nCuo/Qms+rga8zPsBFpmgEH3ejtPrB1TeF1NUFy4Ux0Np6TT
SEsylHSPvSG9kSvrpWnVZkX9B+Z9ZuZr9k4wJi0DjapcsbAPUd+f5NGqEkZAR7Mpc4xsNxiZc4cp
3Bndbqi6r8Tayq0XDW2xaqxpONu1XHBcM8vYx6Y6rMcJBzd/rTlzxLf0NUq3tmdbkNJMh6DIRKNR
PjmG7awTwxv1Ox2cLEDgZjEpdMQ1SslintPNQAO09Z0ohQRgq61+r5B0UfvGDEefjiEVgD5anHNR
DKADayEJdoy9OM0ZGRVCifpnpVOKDbzB2AcPGVPR6Y1jQqOO3ymZpzrsLN+QUqqUhigWFz616v7H
UqLYqQeFUgJUHAD6diSD54ARzlGiykPlGUWqGT9jvYacNcd0tnwLEKy2/Y8+VhqloRUZRCMCK9ob
dqTQG+sb+WQ2Vtev/yMrsrQzwcZTF8Nt5MYJ1/IEYxwOOI7exyjUOBN/1+38v9DkjW9tP7RvvyHJ
635bDeXX1x4Z3P8H6jxVQYr0n/+Qv/2kzrsbvr7+oOb7/v1/k+Zp9h8Gqq2rSBfuJwcQftPflHmq
8gemUVSaaAMIl6b28E9hnqr+QZnBUWWafWhuqXb9U5fn/IEFkiQflG3E7NhQM/4Pdee1HDfSpukr
wgRMIgGclmWRoiSKct0nCLHVDQ8kfAJXP0+yamKaxQ0y/o3Yg9UJQzQFIJHmM6/5j2B5zwDy/8Vc
BWYtPKO8YFwJg/K9wrCJEHW7dZA/yXNH+TVtpzYIka3FUKX7gJlsEvwNSaoD/zDUa6862Duz5YJj
oPuN4JEHnGHbrbD/pa2jgo694RgQ+YoIesWxF2uZbeE5EKN+RMxkQVI8zkK6lnnq56IkZ5Buf4MZ
2rhSBZrxoUDymyLjPVp8FIB62pwu5ZVM8tGjldUz3aCGraY4tLJyUk73PpRPSZzmS3EIm6XuhwOF
Hr8IbgJE+aZd2xOUbEpEJiXuVS0hSw2HsIUGjXRqcwxxSUeeMnd1lhxGeHcYzgDImFEdt9DsuS2k
laD1MsQLBd0uaRF92pXmXd5arfL933nth/Z943f+eFg4W1C5ZDess0Pg9oiVOWtIA6cdNeJqTd05
Lkd4rabNKsaq4cjogEgoZsiwTUI1YCaSrC1irTP2Pej8IZz/DydH1ey81cfBHSX8JGifaBek7UeZ
JBwbVP78ugb50hX0a3Q5EafXgN+RCWxDet2B0GF4GkAeF/8sjahdhHHdJBrvcFuAWYjyXYOSnlsW
qMt5TvMjdgaNwU6H9U0a1yvd2cTWatMhOPl5bKdQ0q4V4yOvyx+/IaYxeHetJYpi2aDe6t3rilBk
1xZr3dKX1vEd6kO93LZjbQ1kW6tJI9xynSj49vbaochXu799hAjLrTKgNmxZbPbgckwL5DmnZahv
K5S/0fl0+EWze6E7GTdeuA2WPEMYtvCS8daXs/0jfNbrEznlSnT4HTWAgVqr4KFJYzri3RxV6DU3
stAT7Z+QwaxnvYB3GFYe2KHkiRzsVK/RD6esRLCz+iFQ+xD9Q6AWq0VgsasTsOLNNtZtSpmijHEN
AdhfUs1IAT+En3CIyOjUuaHlaWBuTfZ7jr10PgayBnl+mhyOFixditb7SWcgaQLaHhaS0NtoJbih
F9ljxHKcijmeOUw6jgvqy1ifEQd4LgZSmfepjnQb77uVGBkZ/YSbomIL9qUR1Eko3cclog1VpJZj
EVo+hJQ0Tz+Pjt//FhRmkdfLw4WSSRTGhNieIrKZF5kNgOCm5DMrVn9n1hJxzTbIO7q6uU8/MZyH
T/i18tHIYfLDnEpQtG+mpY8OEQHhH5E3t/0eAkx8nK2pEuTT3fAnwCD7MYhXYE32HHxXbVd1m0l7
9QcQeI1zQ+iUzB/GlHSOnNHNQuglGO3saBppwQrJmWwlbVcKkh3KWmTaAyW71g6j7DYY6NBuwlk2
J+EbNMFg6wk5/aijaKdSw0I36riIYXLXdVwwVQKy8z9awRYDqWwp5xtli4UG12qth2DGmeBPndoD
MMdeeLEmBXLDYeuqJCXYdmck+TelDvv6dpCZHA9sVYu340j3h8cGLGt5XydDs2xQIW4qhNNUTQkf
va1c4NFUNBVMBkqaOED9INCx0i8InQ4auHA707VjAS6rJsElDREIaLJMQRi6XdzuvNgFyzmtyqdN
FfVp4DBLC7Qpd2K2ne6kGY5qB0TPw6Wyclp5h0WfGE5FA2T4fhnT0Lpj3abBLVrDMMt3c9TqjqCs
sSWdYrsL1+0QTjW2IaWcmuQv2h/p9KeO4g55xTke1baP8NL6UYdTTsCyK8mxJrJFCz1qypsiUM4T
1KVwLU7YZSZuJSnCdnaOejtokm8U/PxPWVIhDDAkgfg2E/6VHxLyU++Iy1bXHVU5altWPxGIZCOL
Jqum9085YV1S+1FSRQE0fIenGH2fAg+VH3lfFNaHaXTV+KXOpKNOKb5VRHYsGHKvdEKBv1vLGuVL
L9MEg01E9xjo2hjRN/RoVZHx2d6XpOrtYBtCz3kInR7sKOASU5qurFwfowWX4F2Ln9hH3LjcEGsV
2/0V2mXaURsbNe52dlp97GEBNQwcTRQWlZmSduY37jYKqGhTkZB1ee+3c27hCiXxZbVaD9+nAhfH
j8ZfgMO09wdgXEgBuECRyng5tpSo52O/pPHnuKEeQbG+mZcTBCK72dpyaP/upVQ/Zb2uyyGKcrTP
2kXdJ5xNZmrY9m2FNwUhemZTRViLeDWoiX61T5nsOT0bzl0X/Sc2lUNgNbT6qVhJJGZzBePqsOKU
88tqKvU7iXRY3AOGaOUhJzXGIyQH8bJ1beQeqX3OM1MmoQa4cWNh32J8QyENs6+Q8BiMK92O3rPQ
FG5bxCwptlQkbrTl/GwXBolzl1EZpmET+POfIRQWjch1lJaHuFYdrdkiQDMjncqEkkOoMrrvboyR
QkDjaYPMdUuThelKuh318yHJlf+nVmliTOGKQMHHDZwBv5fG6tYbMsqBEm7bp3ILGtE7ApWSDSib
WI+7NtJy3XbdLB9Du8XYNtd2+psKHMK4Fq2tW7cEL7GjgBk2B0+pqUPuPe5uURX/UrYrsLOomsuP
UYQnJw2Epf5Vjb36Olt0YPa0pbEo20g3q717JPmZY1lSO8u3BfxfulN9Fls3Mbasn1BRgRfet7mT
Ux0p1uaUD6iHbwk+UqRqLe8PDxJndiOEn/0NdJFNGKCz5/6cBleM3xAWjABlyxynuQ4WrYvvoZjs
Yx1MYFjrIVjZgyIgK4QDiNGSCFatsh60rzwshsDguDPuR4Gbb2c7WsmcMvcpbXXy2HqiWTdWip1B
rNO4Agw9gukyurLjfmGsv7iTpwpku7vAHHxp91VSjPndiXHECytN8Dkkd1n/ghsNsoRMELX2sC8p
B6dBHfwq6LQgye2kmPrBLPfu7IFu3GbplxorPaKYeY9ftHvyKwZiI2uBs1+eiekeofw+5b0pmwr5
QMMgaCKCiiQfiBOtVVE+mNtkSfb11GdsxwPGANvcWdunCv1YZB7tdPgVOc1wKzsv/WFhyvbFSeXi
7oOlEDm7XDPdZ40fGPTNQJglIqAv+2wY2mFXc8KeEEWv/pl8P/3Q07f9p6fz/XMk9FNHRED9I8A1
2kRdtmI/0IRJ554Ga7L/nrEWQgHfb+PvNi3Qf1L0POMfbZd7BSebqvQ+morU/QMjr2r62khZBPWW
am4dHN2sQ4TcKskV3jNAfkkvMSkAcpHojaBLiSDnM0Ho34yZaGp9ej1AItIW9SzehCrLPZLn/UMW
4FrFxKTo9g7b49U1jfoHZX4jOAWmVFzxPtFd8aewz4JN4BTVnfAUWJbC0shI0ocE9dPv/5WQ/R9Y
QYY68iLNMVq7ApKaay4or6/n47zJoeAgrLUkD5LzdssYg4TL12ifWOigDxo9ZmqAEcJP+j15j5fE
FkYYQZcIqCCYUY84+llK6F+cpLVo0Ul3EPTXjbT3WHSDSHPr328/4ks2krkIjAJ0MyD/0cYl6XzJ
nskRyU41m/nGmoREwEvSKu9pu+yTYmp+/d9cC1kcaUOZRJbg5bViJ8cNKaNqNBJ07YbEqn60c2R/
GLsc+em3r+W8nitRILhQSM7r+chovLyYBZJhLbUCnIQy+VYupgeDs8d607XtgPlMOe8VUfeu1XkL
s9wLn2iPy33qtQScKmFfwMbjh9bt8EuV9XK7Wqp7T1X29RvmHgMEeoE0kLR7V6yzicZTU2CjSZMY
zM444ZQiLBCsz0Px/6LWov7+/4r/6L1ZYNn+qn/9ZoqeqZSGL2l+/3+4jxAcDTsOsQqjMI06xv9U
WCzHkJUvZMfQ+y9Uo5Akg4ILf8yW8CD7M9dROP9FAYYkDBkr8wP/PympPOub/e9WI5C6RBnRcQyL
Dsol6/LldK2gW6lahAnKRXhYAjtd+4lVT60nZDfHjzRJ6o01znH7ZOEPpsU2S11szw4FcJTs+5TJ
mdxv9lGQxKOmcqi0wItw47rZJy3tuOWEeVcSdeBMKQtQ6x7GEPA4kqZe4t5InCr77Ij2aRuUG0U0
iR0sikmNrYnXxhadrjydS+7LAJS4LxBoUNug3uQewWwEZgvCU6VjVYA9Q0MjePDmKgmDbbE4U/C7
a8DtfQMiYu6uxgCRDyT2trm0BkBGlr3IoeTXfR8/VvfG6os4eLQgx/U9XmoxvaW7Feu0ETtezCyE
fzDqvqq6T2qVq98drRb6/uswNzrA/Wg0bn1tHE58fgskYZo+hLqsGQSsEmL+J/Im52qtL2oeu1WO
zS2wMWhhHUudURffytE2959hWsdjp7nrt09vb1EvTxfzygOiJIGqtAAvhwH2y1feFYMvEa/qvq9e
p5PgxC4Wr/Otnc+T9Hct5fWBvCNZi2U+4b2wqvXRGop5yG+cKvZlcfP27TDh/3XYcTsQ5iEUu55P
IRjJg6vbyfx0cCOt4289NUmmBrqViU53OHYuVrVXUpuhmmZc5tIHy4UVCNAtG+HavXPIOy95pOZG
WJbSMSqAaN+C3Hs5Lms44wam+uAb5tKNX32cur6e8iOmUJkUDxEvJCZfHJmPJVYXxUonhCRpcpha
2RKKeTnE62i+YKwZUWOvRuUPzqcgnxac2CrqXeFT4w1jUtzrJgYvik+rIx/eHs2Xxw8PIRHZQEvX
99DQ84JrXSV0hkRL0X75pt2WdBQ/OPiJ1V6MM54dkD371ptuI6vuG/0ewRhtn+tXGSBj5BGVsau4
Nmf8yxGsOkeMKfY332QlEdH9Ok5VEbR4NJLRYHDtlebiBoDOBBdo6sCesC0IZ+19vfp97X1U7oq5
Ha0AipfJfprA38+QGRrHzIvESumddKmDWvenZqyg+R/lSD7RQVtJGz5TgroLXOgsa0CNoJkQv/4D
vl6u1RdVRzmrWNA4BPoe+aMlooMH7I9FhpVXLMF1uA0OJzct3Fpuc9FLwCdHEDbZd+i+jNxR1Ydm
VVpZZvak2NKSl4+msOA3u0nTcN1mAZlFsFXtaNa25wYLP4PdZz5lQlOZj7YHHMKwgxK92VhIBtFv
u6UxlpjH07V55jyjCf2km77lz2iywZr9KyahmZe73tPxjKGorO32iU20ZoTrniJmsqeAkVKRjEs4
4ODrMzulaNhBIKTEOkBxVtkJLAys7YecPJVXUqsgmUA4F2MtrV/NeYMsg6Tl5RGBEMf8MTnwT5O9
RzXc9X8g0oPF+YcSvfKiALDlNrnGJtRiNbDBriBYk/2sSnPXOLhAYbiN8mSyHsU0mF2tOt8n5rco
n9ObZ66CPwKUTkJG0bqCpQRWoncw3JSlH2HXGY+9vVf97LVPNGItXtPlozAEHRYJg/d5R9VD0ugv
FfXXmb5k0U/J0c9KzOK+jk1rXm6GKiWWXMM0Y2hEnjQ7eXxbpLWZZzPlFjneASDs2WNqJP4Y0reX
pf9q0zXKqfD7XSPRx+K4WhrI89n9uobD9wZJ7RVq6oqgE0CQ855ntR14mD2WMSA0gQLlDl8aqLDc
3eVXvCyjTrPzcE6yHlAANoe117gdb3GYg25+hOENN2A3ll3BrCKxNqtMddKRR79CtLs1BjmdLx5z
R/tomG/sqFeN/whg16XoYGui5C8zbH0tP0BSWmw8JX1XtcF4550PUNdDU+e+sYOEC5z/g6qBmd/N
ebY70+J0zsc8zM2e7YvJoh6JeNPEPOgWinzWZwU52yY6rvsJPtGPy2nnaBesw8ZKcFSJtvDqbdDz
loJGkT5wPOY8a4d3VUzrQeQ4+R7qPB3d4EMyhl3/l+2DS3dvnMF3OWNJ3kdMSy16jb289QuRxNEe
P3OIuEd8kTDkA/gVm+WIt+nq5pu33/SV0qqRrCXwJ9G3qc9IduKrN60QnmFP8ovHQK6igW4JigAH
Ihf6KvAByJxmiGIhqjzbDjoqW9T4nRxI0p23eDO78tq0dib+w9MttAkkCTiNoDzd1FeB3popF4xj
1n3zB7Qt7P06NeYLOKq4j+4HNfnqC5tv2LBfD3av57+iElbrcoS5MafWX4s9QIe7jxw9evLozs1E
2amOy4nTpdL1AIgQLYlcBAgv5FLAYcubPntHx/XqiCZbQYwDpTcPEVCyuetVpP0Z7JfbupB6uzax
ttmk1yTLKRhJp82B+ed+651cax5mdewWlIjcr2+/3qtohTtgHZPvM7FRDiR3fXnErV3n+PPazo9J
UxeB/2O2tQaHbUVOxZQvsFSclk0qu8FARUJh3m5Alrfod0oEr+8DNVIfzRNA1oIk+mqWFa2L/07b
qsfz3uj6aG4A6RkDjn2M72zNa5mxAjcLglVPODKkqGi6N28Px1W4QRZjw+5whQSt4sPNvrqNvIAD
nUqv54X0VGKxoHciy8M+GGkZN/xHDjkMxLscM8EgeUdO/tUIcGEiHdOqDswoXMWN64JyQgP05TG1
Mqnqz2wWcOl2UxxZfLlsPl49dktzwvFtWr7HsUP/5Z0RIHR+GfWYtrhDpw+BUqYn7/RqDOYyhHNI
H+uxQb2atU372KysNK95ezflMLCdH6EVdHzzEsRUFaTa6UPaxDm8hwKrdy8/OEVqtmyw/cSG2UjR
+SkdfHMgCOU/P9P5gz0CybQ/zeUS94kxEPc7vL8okg76a2ZZzZh/gscM3QLVvgJR21MocDOWd249
mUAD2Lhsn3wrNIFDFywUnsECiyTrvtBrM7NY2R1uVrdkSKUxqLQgZtkw7WwcTDbZOR2Dll2ZQIjK
ujmpztt/PjH7nujNmyCnj2b8Az9M9BGz+AjU1hwajpslHt0xNlE/OrgQr5pvtLg7zhinXgVn/PkE
bOxuoaW58en387MCzzBuVjQ+qdbdupo08WBj/x47Pyzfp0NRx83g6Pu49A01eUAShjPfR42EUe7A
AXdAtJYYw6VDHGJGHW1mgDZTuxNhrXPaySXsqwGGt7TUN8al4aTFwpCXfSCfLLiFleopt9CcY5a5
qwx1PVuHIF22bPgZP1vdgR3vODfCnFdqWm1uJRtXwY2Vob+SBsqwS/kwHy9qfoVOnQmKLFYXv3n5
A4dlzUSpOXNJJonZzADH3gKI+kj0D4t9B+2PkGoagOXjZod8ta5uOOhNBFjPhAvEonB0+EJ72cyo
vpYm0Bq0RE/+oVSc8Pbe8WO20D0BgTmrHW1ZXA43NLczfqGMVXrwqnpJwL7WFSrd008duMWS3I1j
kw3j1i3zIG732dgQj9hD5K/FoZ8ALf+DcOtz9O4MC2OE1VWTA1BGgMEGaIyEBcmUhclfcS+9DILd
NjgvDXAdK/vTsBYeZBOQCYD/rA/VSukO59kEfCSNxMzKw/SfinzApWNpICL9g6BnooPbLopM3Jbj
LxwAVAzrsukHWDYZe8d3S9jr1N5aePXmzqas7Zwgu9NUHMdD3OOziWt1UmRYCMeLjpZHVsyKOQX2
egKLoqNdQhkjfHVFu2J6i4qGX52c83qyg2FgPCt4WP60yycPuc4tYRoGGNArvYILBUlnEoVLdnN5
3w6NFcKj+hxOCT8wn3I5lS287di5IyxcGZJzCP32xv1q9wzB6yA6xWlqw/O9TtVasHGzqJv0y/n8
oGJAaOfxRPrBxy+Q00vIOeXeBeJ25JFNgMbI09v38OrwCLEK8xFQjrBzQLzL3OO/Cs1tFjT5BHrj
wXbHUj+kNoiH+wWu5vqdxiq5zqGmzcax9vZlhUEJ/avmFTrPAmG2baPdhNHC9bMDNbEtFICTx8CL
6Ew+9Wlap2I3ke63w7cq9EcJi4vqVWFtymZ0OFzyJEX1elfmCeN1mGy4VzVsuCnPe/DDUHLFCXZk
EthHZrGX/yKxNHvBms2Daj5FE8wO98azlROxcXcgL6p7D7ZsiFbBGhh7DumuYfZoL3DSObwKa6Hq
Etej6A9xN7omqJ5JvYEinePHZEo1QeXltnrQDRz7InfMjlBaVtR1j+FiuW6xRca0bcodijI5IN4O
x3Hh1FCa4zAP9vkaro4gn63tLn7nfH4exhfDzDulvIylHk5b+BNegbVyeJp+Bkf/S5rh5ZscHVCh
yIK5ABe1tZ8h0KT9vdOmPVhtx0nbAPH6ICgW/y5CrGVdv0Wp1Y3JzaxWFtW+wiE+VAcnmckPwML6
HiOVrrnDOHB4xEOOoFnZTlD6/Y4X2OZ2ms9HV4mucA5JGihkWVwyaqc8ZpwQytsZ41W8jd6ZXi9b
G8ZhwIDnmFycYl4gruMBR7bwdGU5folw6Ha6X7k2mNS/sq4fWVZe43DRjRPOIxOkzhbXvMcGBRA6
0mxr4ddBJ4LvUSwzBQE6W6wHRWrLLzRKz0G+s3HhHApKDaOp7eTnDxbIb+Td7TA6GqugyOqYbBss
DdnG7jBFk5gAp0NCmHiSMSDvHEnMvmWwIUebQ9/xrCITf7cBJDf/zlkz7gQndZ12uz6jkjXfajUv
iCTYVtFBeHVmDvt4q1KIfKratLENdOFBKzze1A2FFMARh4AgBxhZ20ejgwaXz7E+FvWz5DQXVgMS
N+bZB3B5B7bIStbvJGPX+QJ5NsKmuE046CYjNH0VI8Kjhei4jNGDh97IpH5SOCn0w5p6CVuaCQ05
JNN88hkN7Qqzot6eC9c7HAVnZNCoKOKGyH5zHaU3UJ+TpajCBxZbuX4H+2W21MUrA6aAm2Kik0Gb
adh6/+Prej64zohOngCIdPXcvpplNotVPNjC4rpC9aZcDiPJHEO99thWghIkw7slwKsKYAjKkxqg
eWJkGKmmXm3pZZrVupvX9WFymPo844AGHO4156yAcyB1m1usn4IAFD5FD+V/bktS42wDanOpeioJ
IkfouUl1C2HX7Qk3f1LJCWcE2d8eo2e7kX/vT1g62vQMcNeSttErvNqfIm1XkIa89EHH4UgyHhap
mQiik334J6FWjiuym1dx9w3ZDkpj2zpZdP4XafZISnHJ+LAYjyDvp9mAJdEOMhUoqV2nAjPQb9/v
VQXJWCQSFYO/heKHL9t1vtOjFB/quvI/+8ui2UhklppZpIW38D/1fD5ncxvlO98d3Wo52iiWMtsg
icekf2/fzKuJ7QKTwiAVBUT+Bdc9BBONDQ0tjYdajjjcb+xRmBjW8/uAa/VQBRGXqeds/f72dQ2U
+cXZDdIYnV0WFR1yGwncq2QrSnRCDi7YaYLWGnD4m0yVu8bBNy627uCbKu3aNOMELlAUaVM8XEJb
hKjNgQEIJybqmsPF5C++g18w5atz4bNSrUR3IXS0qTe705KMGdzddB3WXaAr0w0XzVz42T9vP9Sz
JOaLmUifnYOSdwv6ztRnXgZCEY7wqz/l08Ol8B2pJpKfRoCeYYrhySqVgj2erWu9q6E3FclNVsOa
UFtplyYsSfqZhvZm6FzHCGqRHpYN85iq4JdViQAqBMVvCanBHnoqBBsPSrxrUMnaRsMpwNWvGE/B
IGThoZ9hkWN8A/Jlw5Q5x2TujJwruYxITYOmo3b2/IWaQ/8HnDjpUwJGBwZqLfRgVXpHxHuFv8AD
lvZU70tQImF0C7RvsB7XZsBC+enyOjAnMYW/dVzMi0OgvPHIEoXTJDxcUjpld5jO5X8KmRWz+VKy
L0H48OAjvbgG5RlLYWPwoYSAwI21kfSX+Ug6HVaAglURito6JZVtFJ+CQpN0bIPJyTCHfvs9vjpt
aMeiHEv9HPvU13NT+mmyCkAoD0AUzQpdGwrccKLiyARuKjNjGDgQMk99Vvjvbr6vL28WBUwg31Qk
KIm8nEXEWllON0U9XCrGwq0xigeIGAIo32TPnUThFx53UcLVZNm8/fjuqxvw2fUl7AE6jJHzam2m
A4pUwJamz4lMTPKal8RvlKKBPefQaGcsOaMdt7OSArdUdniB7iqYI3s4Xg252yUFttzZlGdHNmS+
GSvLdEvqc+vlkjUtCL5Yj3Hvd3awGepkwtPU8p+veplZFXwqZlaXjEPl3yzApavJsGLHXO4GZwks
wO9hzK6BR0+Gte97tnGvNircE4DoUZcybfpX1hS6lIXb0yP/fNmiyPoM/vISuHtUBdqnYknZw6SE
5+luAdrV+mGuunfzrOuAVOBoyXygMwdBA2m0q0MZ/GTpo+2ov1b1YCX+hr2Ma8zFCB2sB179nhfV
qxI42BKeJgBQSjMyolL6cibOKAIhHDUmX+E+ZhCvHJsmqLdxFoqEhIzIx0y/ZkzX4s3QD3FLr5+9
roRCC8w+AAKq6Iu9tzhfZX30RhkCEw/Sgnl9ZPW6HBb4CelXhJfMTrJ4hcdxX9CqJPw9B2gzvTj9
oKyRMam0bQKk9fmc4VgTxb0PvtqcvJSCGEa5Avq77zNkDdzteaOsEq9avwd57+bquAa8iy+Apuny
b3tENOhqnwPQltiZVdjLhWj00j7MvN5Mc1lVTIkSWzHkAdN+QpXQoFGB76vAjoMPbVQP9rJNrED5
ux6ZZ5Z2G2T4Jt/UI55tiMnO7XM5qYMCSGYkKofbC0fL5PT6XCN9e91fxwIsenr34B5wNwb8a19N
r3FwgO/Sjnm8JPBVFwzTockQYThQAVgQi8UQxqz2t69r9rP/PTV9000TdO1sZjeb7asYxFVLFsZB
oz8vlh1pIEYxTa7yOz2oqngHQUZZ++XFmDM4VKOzwToC7veq7i/0CqqWI/Vz2jSgVTYFBWYPdy1f
KUTQ/FRASLyBV2zKgvBCmD9Jopwccq8/mi+qjGHA7BCQMoeBZ3faejzXdSbHg7qArofpk/oxmBkE
RRybHJ63DBL7T+mOHt/L2WXI9qj6mvxxHEQUp3eCYDT3blH00ja0iykyH8XRuHIbIV0I69GBrsdH
OTko1++zk+WrRnlqVUhBVBYVxHiTnW/UgsvAgwUouvLHcYLH58e0JHV3T9XcUQDfqXWl1YbyxDpr
e4PKVI8oz6W/ikCuQg3V75IoKr/V54GYyYr08gMhYOS1t64zjLb3iQb5lC23VQ42HCZ7pH3R3knd
0xt+SKgq8wC1aNtegNQpUsYs6yuDBEFzKi1r2C8oe2qUE3NzkE3E7xJ9S90rkdLQg6qJAhShS5nt
PR+cq7tLEbMZiw8JzVRe2GpqqPYJ3eNsjT+XMNud/NBMogSyPxC2UrlOy5na60NM01n+GZehuZXM
q33aZAXVKI6kyzso8H4zH6lEW8dfLusYp3RJ7bku5h6FmRYBA8/7OMLiURr8tZtQAPIKBxHcI7bR
5v5WiqHAnRy0equYgHYwrxzGgsnswx5m86a3qSUjFYHsD2+erd4EEo3f0EM/TyGLSIkX49ZONFr7
eFjEgl4QPUhDrmxEyyAKR/XM0H4svcq6KeIl4ZuXPpHubMeObzObsFvfgJegcbZLRivoE6SNXYAJ
my5OKK0fiyWbxuCjslut069o1FV9992Vhc/VFdVwRkOh2goHgGYtM/OUqdbM9zIU5meTt8BpGzI1
OB8uQQrACkKme1w/W//GyiOd7BNX9DL7BKW74B5HaKH86dtbBy/8ej0HbFmsak9gYksecxVyc3XQ
QLpsPk9EAqLbrQCULG+DU3sCnQ3hdE3oiGoNTQzUvQ0Y44LaCM/4rCWFqVRREm5cgytxpUra4LsF
OiVMfkKKMvk2YtsWHKFLYRpwCK34FjpPFSMYTEGu2ZHhWOg2lSIF23HCtsRmdAFqS9NG6ltzIFzw
b5GdUhzVyKPRG2JDZr9fz4g9n4/g99IJcqHYOHGmHeSvBfLGMIFpiCfHZLYKmqU0ciJSH/IGj1ZE
GOPfO28qazJV83LoTfvg0sBvc9w442HTdNT1KKlnuJQGwI/TGal55Pc84NeXP4SO11ooQg/M2Grb
tlOAcg2S24IvvieGsNqsTjDXPy5hXOKpqVIH7fnVpNF/YNYDpDmHeKlrWHebcyfoArxxw9iAa/y1
i7tPqyoAq23CGMmf+GudRwiH8pbOXY6mT2F03HVmJ06JphYTPF5iyH5NYisbtlY1mpoae2fVJJ+k
HCoQ9RsVTQM9mkv8eAGF5D580PZzLlbfaW+KpTdNKrddTCOOJMfr4p0/UdHKjpQIFv78gm1B4NgE
r22tPV7ipYF3QRi5inCJc9+mRaK2XhoDzoMN1sr8jx6GnNGM7P21RNGkIIAJtpe+QcSUWzygmRa4
hdu3VwK1sOuVQKWG9WH82kzl8jpYE+kgib2G5BN2wnQR95xMyJwdOJUYgX1PNYIhoqloNh2QzbL8
eFnNUZOiigUBgs2sOrlwc5HrgqY3jh8GNIbrQyz9nL9l5DSVZjwq642XdukKb480IT9QkKXyhTqS
wR3OaIOZsaF7qB8CAQAIPExUme9FyBqaeRHnpmujqBdWYttbRJHLfhqpOAKwGjvzIXJUJKmbok+d
9km4A8FYJarCvA/2ESoTaCCYzCwn76WqD6jQoPdARnmESnCfTPHCmm0KQWTRz+AzEi3uMbdZ7Z9Y
KfTZURmQ6Hi4QQQg9i60rI69vJzKZ4ibTrxl3PaJjmFKAc0nxD7A/jJ1PtvvzS4ypyT7Dx7N2OJR
zYBjT+cwUKMrz5hkBqAC37MCq7Mexi6pGvwlz/2DYgBihm/AaPV0jTWvQd2d41YlbPP4PhqKfEZY
dTJrbqeZra/ZdVNFXoFHUZjOKBmv1DPGu2StTHDbo67G6MlCsq0IGxh+g3atTRhBw/q5GnapVXbt
VBBb9k6ZyOCUS2S0QBRo1+aUQkYcuQNK2GV0U0exEy23udM9l57ONxygw8BtDV1oYLg9WEmuadtF
bwbO7eNAbPDNLDtC2LRZYrH102K0DP3YQyn8k2/XYHWP4WznpXtw21RQPJ4LYWrfWaAT7ms5Dx6E
iImTu8iwrEDmHQxiZh1cdL9Mpb3BYaU5DSM/c2/QJpmj5CGbZpV0JzdvZHpKQSZzxqt1HLkAk1Iz
pDbuLPw1m39LaLBEFr3zSdGkheGW2YnVdd87qUwF7nKghd5Ut8XdEsQ1N+Y07K/uzWUwAaaIFWM0
WkorqkxJF7LWDamTgbj8uWuPPWxGjx+KbFvRcG0+xUFHaz9CMo+3Dz9ecV86rEy/cNCmxrzVgwzU
lyWrtJS7cxITIDnCALFfMsUu/2nKtedvSXfNWx+EzjRwt2cIz6WRUiA/lSA57YbroDfj4iiVHiZ4
IvajopiGGlLqu53pTUnXIBgaq2lrD91Qp04RnDl3yS6LETXJAJ6TahPHUoiZ2Ga9JOcXpqUwk+yc
iUaKvhCq1mNp6paGwWPmGh4P4jQveY+0tytWfCCWHUYEzwfT5cAoJ8xyyHEG0KOHqbTZkA4UejMf
PmOae/EjDQxEWW5bKsxoT1kKuEKzuzyxPyNpB2d8RCSj/tg0GCTQE5HQNt1tI8exfiqft5GZZcl+
wDGgtEaIBL8DqJds12sc3pWKA0wfgzSh3bbJbMwlbpVriRZeODDzKfoIMdxEk8Pkm/cFT7ilBz+f
C0QWsvK8IxQ5IpOWh7QcgRLNvKbv9rBCwUm3l17NNNmm6Hzp/rkraqcU1ylvm+2LDYU2Ux21Zqde
6Cvxji8Y5KIbzd5jFfQ7wVTzjNzEZfTWwYLFd0hUa48nlNfCzyAxfETVkUHkdhA5NZXd+TnkqGJq
o9Rp0DiBwAYfrnURT3VKMJ7gc+PJSwgIugwKZY/ra64eYT+u/EHhuCBH9wVGIQHc90vlmuog9x3D
QeSZirhTZkGfmxNtnJqNycNHdzlkldTRr//m7DyW7DaWdf1EiIA302XasptWLYkTBFubG957PP39
ElU8IbYiqHPuSKLrtQAUqjLzd7ij2exOdhERczLijJfMp3wggCFgtpvOhIOI26K8ZouB7QsJldnS
74ybTmve48X4gVT1lJYUz+/jXZ7DzAd/xTpWVrDDtN8L7rM1lAuEPouFwJ+9TRVv/qBe4thOrBLG
pShq+d12jjJZ+rnJSXQTZLS7SXSiEkin+86bYOWGxSoTUrwQK7aChKtlC1GdPYLkqC0esdMuuvpD
HO2yYXVWG/ONVnon/kxXZhq0MXyzmKtzMxOJEr5sQRCO9ymlHE9If59KnWn2ARSuseG2zif9vCby
YNiarCl3aZHoCA3ZsFMQSZFN5NDVcaDAPLMenzRZDNVxJ9ukYpDhkikLdKl7Kp5PTdR1hneTdZBX
vyeLyRApRndYPKFjZpCxHqOrtE+EL0BShOwxA9xo1jTb83GT2fr5VZgnzby8w6xm7/O7dqXlgRsd
+AyDzt6ANGG59dNKXrp2zmxWAybtMkilNexet2hvcAQ4qddEXyCq8GPVmNVBtSxr2RYGaA/dq95i
GGDzAjgRsm9+rDou43KRT4Yy5HL39Y5dTTgJVVdFScBVXQqQrg3lLbIzw+TrE1gxUTzMLiae6WVG
RcxrZymwpSwd+Zx2raV/m9QB2WMlJwfE3kj9opHrrI8Fj0gIvuDPdPPYFa30+F49C0iRIB/gV41P
4cBrnldy+k/hIMeAhhILtQPux+ywP+ZJeBULuolrx7HqgmCDod1NDoP6GxzARjYHb1qEn6gBUNxC
U9ZnsbrMvmxF/sB0SD4l70Z5RcsyxYP0PvCxYPQeK9eTf+2D7u8v2RoPsXc/sGuaK+Z6RQxvRV+3
XkT6Zug323OJiOfhKIgsXIOalaUvX2/CEf7RLW7OFGJ+fkkW5viUMRak5eCc2hDJ7u2ZjJD4ZlHF
H4HDOwf35jEzax7XsTWQ7Xt9VSz4TyJfXb4zjWWzvJRxPFLT2kMX+F9dfpNaVo1Tujl2nOFaII6J
g1M9ejLoSNxJOmGPw4OhRMgITDbdqQz5Z/Ekj4aYJ2YEg8A73Wknsov/zGGw8CGs6p6+1W3ieoye
lqzLZZQh5hoYGXul/CdyM0hszEDdeP2GS2rkfxVqKRfmhKu8qD2pZ+UzSBVfd3Qmeq0LdJmys08+
1iHtbyXqcD7RwRiBrzvsq6xcNUGggBj4hZ4ZJGoi1PatvJTi7MbfH91Ypoe/7ifedhNAqqAAzJtN
G7UsFE26jb9xetKy7+t6bJznJeOYwW+gDNYcv/iCW/OKCkVWzmBjPJHBtiPWKX9U6+7X3+JnJALk
G/I14eKBDRc74IiRkeXfvkUv8+4iwWQvKRvhxSp0lOQctqmQlo49RS9+rO3+Hfb/efbPx9tQDWjC
Awu2g/2PyeQ8G2tTueH6bNeu4HNT5wbcaQ0BMKSi7kqyigyzE4mkqt4Pjr3hfwGZ2jLK+NucFEge
BMKCsew6LHLn7XwWgklAYeblNKMs6OqpHGm9lw7/gxUi1HmqBidfrnOLUj65RsvIg0qzVvpy4Buh
HukeHP5gHGCCyZAU44yUf8eRG8WFEBvzg7SaBAcddDJotr9NSMmr+VNRENUDdqh4oxljRSzfE8ZR
27/BDv+469A80IODt4A+AUS9wb8CMzV81xjsp9Cp2CP0fkkCoKD6agXkK96F222tdulKIeOQv+St
+PUK/HkozhIApAdrIJfcQoT1D8wlh4/aDV6M+t9bhQ28zpTWHCtHE7gv2bH/4hDFxvvrD/7HC0gA
kG/hzgLe4RDB+GawZY9YwabYHj15qsoKesZpxaOGcCe3g8+gC8A5m6LU/Z6oZu3XX+Pt9Qu3giMd
NzCf6fw/2ArTYpHSh93EE+ojNbVMfR4DI+yMkogXBFHBpa6OVf/rT7ZQzf603nn9YHXYLlAsqEDw
dqDRzVkCpzc23qXVIHODktxCCy/5vGv78TR2nLuvcD0FFlnV0GEKOzmEeWnlKHfjIIm/WG2ew2f/
9Xd7u0QRXnAvPF7piARa7y1twh92aAABZqJ6rOIpcuVIdNV4r5YoCYdsUhoNqnxfKgfvf7NJHSvh
7/uCDVQMWcW2LMBauHpvN0kcAEI4/f27Yi7cHW6uuidQLmfz05aMnTtdJmsMzG9lQYBhdbWcvra+
dRPKh+QcdQhhGEMnuMjldx65IY79Lwydt0vZx+XNC3F5ALZESf+WoMMxgw0VIpSnH6I4tVBbg9KJ
kVSY0yeFGWHfT4hUoTRZe+XxNX/9yLyfKU3At7bDjQoDXmUYUf+gNFEKzDLN3Z7yvikl8K0bmrB/
iuaojF+SlYQs3L8MLLnSj7tSAmpxc+bDHS9PBQig+zwG3tYWt+3emc1/W5LEi2+pYaFmck7+YM1Q
LcKJEh0t9GYIIt4kIXDQYtkJ+zCjTZAcF8oWd1xX713FHo4uzwyEaKqnpU2yziO8+ZoZb/cKDwKC
2A++ht7TO0RJ/MhpQam5nIwQQ9KC2qZBw3zpws5OF2BYBNlkwRRhSBWqNwsfV2DjMxFHXpaeEfYF
PdkYBthniPtbkYs0cy42kZ6Zh1MYV5BOU3VbOARCUMKHg6zk0k7T1LwGHrVsezE9ZxjHh75LYatd
mYKk5suvn571jzWEVIh3DkIukyyL3vPnSiAI2eEWkMInPSXGQ14un9KPhviBw8iMQ3SgWMeC4vWA
QgjWFBVbH1ydkqQWuMly8zE4Feb+7o5CHVQaOH3ZFbBU85tJ9KdJ5kkX+vG/gZBvMQtk/9A72D1Q
IInzyRtY3UFyzgDYJBxvtluv/gttfurUNwiB6I60BlOr5fbaEBECUk7aUbXlpXiZsrD+5f6+rbT8
CPtVXlPHh23IrX6ziZixyfiINfVuqYhtTH93vH5si3t4Fa7xOaTOptAMIEbjmcUmxoJdZ9w+54cR
30Ijel4DQh6Xa02lEOAp1h1Sv6XEEAyytQD6X+mhneF+Z0NlFaGsjDHn+/U1/EyPoD6DqeIj68JT
BosQ/y2lDFdyD0egcHgX7MbYQwwY4spJLsbK3Cs9/X9VB4EJGdUjUxOBIHLtw0Tkb/UpmElHT473
twYUdQXfqfocH4GMZqHzITrb97++2LfPi23M45EhWoJx5vyjPi/mTogbS/suS/OAzbKi+fa//vj8
MoAo+iGIBkHeYmtGJH73f/x8KOFYWh7lKEY63pv1UpdbOm6Ybj5qacTCpiY99U+qrcryID7cdzbK
4H9jKf3jBoh1EIcdXDt6Po6YnzcEn/Gxj6UB1uCM12QHdI8mWx9+uOvIZI31V5Fy6fWYUv/+6xsg
F/j3Uze0KM2EuSDuRf881Ip1cZGiJttjzga5f8H7eSAtYfBjhjx86d4YbnwbsfC/vKj226qISpCz
IIKJRGXImntz3YXnzM5eNf0jyqK0m54DAhC3l6jqc5JMFJheY5bh/D5avaDavDfS7sKXl9Yli+1c
5t8Y/9O4DgFEvZ0Y2JWR301vVzLt0mg9nYCcUmCTFWsIIZZJwT07HI89xnIi+AJVFUbEr2/r28oK
eiwLG5Ip3Duq/7dNTuzF7drY+DuP0YyfPqeunRUBbvlhX3TXCYd+L/+h/fI2YJLXCRHdbEqPDaHx
Xx7y2y0l5F7zmEP5VjSBb1uRpRyjxCFs6DE46DxZAhmNoa9UdmoM+OuL/+fHsXOB3iGEhBRLSffz
ms4zzwPD3D2SLdBAvqLOl2kvbp8UsKPb/XuD670xy+AeM2iEecObHHpEnL39yAGz2y6iRnzQBOD8
0CuuSdXuL9OwCNYmOvpZIqdGlHTnnuw3t322p3FvyxtE0rHZP7otPIn5nZ5WakGVl8BaZ7ZCRhSY
eBkzZdLMoiZeIuR2RC8OH7x9wijt5PNT5WDY4GWgjIs3gbBa0sxZtFQqsnZLvxJwLI3BbhBhQetg
Knjw8UtF8fKmWeCsgHQgNoQxTXr+eqgYU029yAQwhzHIaLaJS2ZkmapD66JrwDLnSmRc1YxV7Etg
ZVKasqDkjUj7OdvNcxl3QHw4KQJW32PzKgfZXBsi0NuDWr4oyhYZS/Zo4/gQ3RQ0Se0xliTFSy5J
XCJ+SKSG3JcBvZ6kxd4uL1wTk5psn/sYY0Yu4ugoSmkBX7ekwuQcm1zJYF56o9/826FCkRPdk3CG
4FwNZ0xzWbjuHIxkd0iPRGL/Qd0s3azo7ThXGmM9ONNgQYNV6v6ipy3MNaW7s4+Zj5oNM1yTOfHB
QTVrz9xyMnU9Um7PijKnO8HQjuRmBt0sUmWNhTbuIh4f2TFk/jvPTrcFLlZ77scyZCWhcWDC6VKZ
McZs/0uFTAS3xIat3wiLytGV4TCPhSxSLQ9hUZVylcxGs2O51pbNDTQmWwSR8AP6+qbltYr8h8pu
l4hIjmCYvuR4RCAFBF/wdszEjm4SOVBNIWbG1VCBh2IPkDjnvHddBoUdSv9vEJ+y4DwCuBBNPput
TMiTDF3qy4TXGog1qIeRQKaHmEkCreUx2Lw2ZYEk58RvMcEci9z0bvukFlyVEFg/wvzVQqrzx65Q
jdI3Ruc9Vvbogi96CK9HXbYCzvUYOp6gJb5WpUvGCgkxAKnPvdktRSrJ7cX+29LjAP/idOQ7fK9g
cWKXkeZ76r2Qw8kdBFufpr8YZljuC6D4PL3HHqdq7RvDaI3tJXAJfRvfo94Tvxlvx24ZWTqSeRK9
+THWUF4GhQNrhAB3AeFfIik60KYwk04zYF7NYqVX9i3KQoITQXMCcMf9RpMB2A3ZC273KvL7+WNA
uhkRj3rCzs4rs5Ze7QK6gIs2381+J+jWyj+qZY11L69scby4M9avXXLZ59Aemus8mrIMFVkhNsA7
7lrDNsixmhWzR7XqBaJQFqbidOa2nXvYZwf4WuxEUcUeGAGqOsEvtKKLCNGFYCOzq7yJEW6ZJilC
0T6enwOsoTFfHDSfs8ZLH+cURXtQSyzcfGRgZgmWjTQT23+8X9Q0Vb3qRLWExu+z18/ONVJbl8b+
HEy3Zfs71JXjwWM1D72lvk3aM6DPS5GJFBxVfLZCTRj1MpfQg/syNNmJNXXVhT3MFB87m8R8WUeq
C7Az7XqQJN34ua3sIL02jjdXjPAVyKEQKj/E3RBXH2zyeIBMa+QO7Ss6C9gJ3JkouSgUbbfNBrjB
VaIpsdPjn0UAGPx9oQl2r9roZ1xAdj0cz5eDnHMs04BRO2yL1BKQpbNSL33ysADc8ZtRG2VWxyGb
aLU2ZEvhepyaRX6uIwPrDQnShaXSqZdtUT/vQDt6Z9vC3/AI4+me4nyLGw/bamZhrALFYVKP5sfa
Pna9gbvAJh/AjeeWqZ0SoQZfzwp7oSNxyMopkI8YYIOcHTu9JhUoioyLGzsXnayCDM+TfxxuanSk
sXbn6AH19qCGjFNuySvoUgnxXH1FDemZ/bIu624gwSQ5t23GM406I8gRTNY08dO5xoiWVW0BwnO/
1SaOFtqlSsfpQFrIVPXyP7SXB/r+P4vtEAAt247z8d1cF/L3HTW4wDZObkCtKsqkNFlb+gGZ5ipD
D3sv0z37lA9bDldIH3NuMFLTLOEu55qe/ZAPe4zL1Vx92x1ZGrObAAA9OZQZgFWFsiga1b7SWiVM
PjHN39Cewkn0zAaWwyhYJ3U6gN4fbTzJrL60YbBRJqhfWWqAv6pPV7UbfCJpHPQAv6BUYh0VbKhc
XDzV7JFoUoVQFCh1Dh0nwce5EW7mu84/oLZ2bMOvPeqq9PcEcLk+TYxJjO9l7odaaV2Ws5zqGpRs
wSw4EPVIeyEkCaTuEGvXYlqPP5o9s2K1/CoCoTOQgSHEY1AXJxHO8zeGDwewIeb2oLAPLhZgDJva
Rc4TZsZuGZLPVcVJffEZAE7DdTJNzHiuoyKuq2UbKR8CXQno4x7DJHaA+6yzJ5iA+MTtNS62XYO6
HMi0cvAsL/tGni9PiC+uN2RdOOqFzjBAZvbFJiQojc/WPQf3R90hll61CXasaEmRgakBcqwWHZQN
k+WocTHul6JKc7yQ6AjdKFoS2TLRHMqKATHjvfNq26PQwsNP9lknHycWDNSYdP2MsXU+EtymRDu9
smeKbbo5Mt8sgE/sMZykwltcIa+QwKSqxAX9+InUh/xETnSZjVbpKHQ/zQ1ru5muI1QsHpOjgG81
gFHz5qvzKLIjiFoGnGAAGLU7qeKpV+Uh7BDZLTTymyicHesmuC8K+dXLkxBc4Th2i1gsqIJUDaoG
VdnCO/Zxz5tTgphh1cFI4k6yyTP3us8rrgvihRGKK5BazVMCLRTuiXrnciE4dyegDQduZz/AHQvu
Q7I/m+wmM2PfxbX4eNiND9f8ZcxxRcDJIIVj+NHxTQHcHQxIh/kLeUi1R2LAIfjHhFHoYLQAQjhQ
jB4jP4b0noKkmdBUJURC7qmNyYhLNX3WGPw2eOUMdy5G/5Wep8EVxEeLXXLFQSOmUl5aEja8rvlg
LhmpvacqA0qA8VbAqAXZPXZr/Y5Bm9/76RKG2V7693pYQVLoWFiEZIdG6p+6fD4mWZySRX0eZzaj
5byZALmg9IrU6JQe61U+ByOIU7AlJcmN+kvr6rVYDVk5FkcyK0ffZC1B5IRGD3sWulm6Pg+KQoQg
tR7DK00IEUgXN8PXPP/z1/3k2xkF5ocBygxQKw8LUvftoHH3CAbC/bt8qMoWcjZEbFXP74IXbwrJ
0jKT/9MHoxSihWc8w9jfA7x6O4orC2fswmZPH/Iy7cLXjU4hgOTf4sCCE0VnrFV9rTkq2OZ//cFv
wRBG/DS0oQtuBuqByfOb2aphhJhhVnV6Vy9bG7r3DFZHP3mI8JiBwg3FYQowfbbd3oJHs0/pUNZn
N9sc3Gx8ztTeflccW8to4jxSvIcROC3th19/ybdILvBtGDLEJlI24n8ZIf3c52+wXYKgnZ1bTRZU
dMRV28X1uYx8zXBtS+MG25k2JXowXsMg/LyOc9u2t02JyVtGbEDPKL9vMoNkDkhzcI1PFcvAwSdS
+fR1aSUBZywuoy5Pk0faGhZDVKoEg1fYuTDHVW+Ld6ACv75M642HMpNJZnMo5y0Tf1LkjG/HJyYM
ONbmbN+MXrobIaVTUrt45kWEmmNjN2Jp0OE0lVH7n/clWuPkitlu2ry3lY+c71Bx0z8GvWW8WhOb
CsZUB6CibfE0H5v5JhTck6TD9enFxAfEGM9pujf9E87ry0Y6dZCSF4Zu1hTdR72UU4AnCG43dHbL
NBLqV9O5bGyEanQNfUqAc3duZwSGEQoGQmwmOSNetS9QU7Z1R3hvHe3WfNtiqTNkYDqD1z4RXUHk
wi1D38H+hsEo3IXrRhh78FLssYfINnCNifjjeN5hBD92dkxdfbtPeBw8w8baKhoYmDot2TEeKSL5
bblFdfxkSdcN79aLjKW/QNBpo+1564fQaZFDZzI18IxwT6DRzhiebgQ0o31bL6QAZkZx1bWWNwzh
avy+bdgHNefB6XFmJaChbIwv7mKakuLQRP1W3hT439jBbUa8NHv9siEGQGi9j8QVXTNCe4EFDo5B
pRCVGKVT8Bd2O2l+m9CCdAztihpx3qXvxoVltysjTo2mLXCcc5TexsY7fJnXIeiS8+hsdPJndkZY
n/cVtkVT/wXe0I40yuwizCw+wr3Ksw63pCYwSTehwS6+Tem6mK9Uv3Z4P7Xk4iXnYo3J8zm3UB5A
zrR7p2qaMqKseSB9EU9b8W4OW7FPUloFbWmqawGDR0qZoPq2eW9E4IzVv1TTM0IgLMdbY/Gm6mRT
4c3/US9SktfgfWngL8gMcA13yftcnGbGxi4PjfzlX14xbCB+nkMzA2YIzNaODbULZeAtMIZkr4ZH
0Hr3c5NmDpGUbZQ0+RcLWiW+mOyE8V2AP46EuZdNXUZ9i2+HHQd3S4kV6mW1yIJ9BDWMrUuLPdK7
ZRlbZnOTlXwpywlbnMitkuXJDqphIILa9R9M7sHEy8x5mRQPkF2Z4xXnMhoHwiZ7/iwlV7Ag0TMv
sNV5MAjB3W4nZBEZGX/Z/C0eii2/cbxsQQVnW/0nbBCy5tq1o1meiRnyNrQBxEPc+3A4y5vGiSMi
vuIkGM/ZuEJIvVhjsVqPUVS3z0awBfPJRO0TENOdLpeFbnA/1WnYXpjONNFDQvZ5iKdOHbzDNACr
/QU2MfEa7ASfy3qynqbeJXjY2x37q+WT81Ou3uCfmBLlzz3RoZd+zKyXtVqTUzH23/w07V4Myy6e
S9dYrdM+upBATqCFcUUEJdlLYfiOcRVY+GX13J0kiNzpyX15hwbH+E80J84t/obVZUMMcYXXnJwD
bwhJBlqtq2mk7EFkMjUk8u4MQiCAYNQV7e+ILnWTU1QG229m6e43oPpuc56tcng/Z137IXba/ilB
d3NTbKP3aQwNh4hWs7k2krGCvtGrHwHz6luTzuFiMbsVa5ngCeeh5K7F0PSL2Xrenxt5Gr/Fw9h/
3EDn3yXYj92XQz8WJ1iI7qXJGot6admv/pq7sJ72fL03nXF6bOBCvW/swbruBLddi9y1sS3DCP8E
sWv7TxsuxeducpcPlWuOD5iUpc9LYFYknvV5R/hmvz+iqIo+47pVPlhJ7H0IYUe7pxw31xNs8fDR
hPz6W+lN/W8Rtna3MG6MM3OS+M7rJ4JiqCYq4t/RQjI0Dd07l6Tsz+241ESewcG/cbbZ+JbYWfMu
alomHjSNn2Fm29Dse+d2CRr7yXYS47Ls8/696OPmNfHJgMFBzbg0M8HOwx5brxYOandBsxV3TuZt
73fbGJ/8ZGhvrXQmvWzJkTHF+wafPAvzc9Y37gecisOVoKqq5lOs+GrQuz62rUt6WRj2wU1YFvF/
YRq/RH4zvVocb7fwFKNTgdEDIi8CPqusML+4bMBXYy3C914SBHcOGVzYkw1cAGNh70tIMY90fkFn
eyEMoP42VbmXnVBGN+9YmrQJUbvwntg14i5MyagvCutdgsHMtzVzjYfO7lF/0e7ce2wnH5uGuDrO
zPoFjxlyZvc5/5bWRVYSvl3DnveWmkkJIZZRhRUcLOHZQYe6lPUrG2pFPA//IQE15g5iAGw7pE0Z
3R+bEUw3HprV+2JqiSphSlB8xKJw/Lhw2IDGD/XthM3VKWQM/dmHbGmf4ops9eJsZHNKh8z8fJ1v
SnKU/rSCsX5OKdYIlAN1vsRzYJL2w2juiv7zZcnxA1yn5vd0t8d7HO3/mgfnxWfuj/d3sd4YU1AQ
V012KI1Pa9xbY1dE75jVVXdcWOmcKY/aZyoK8p6BNmNS/TqbIzk1mO8gXWvZXms4sCfAKvMbDIr1
vEQeIYxua/xpJKNNO9hnrgR/ZeV//L327vLUcB+bfeu+IlszHgpaGl4ud30imGp5mLKB2E5GfNUF
Z4vuz4Wz49HaPMLLvbD7WMWd6V7qtBhvfEJSX2xrqIiSjo2eYDIvwK2fgvi7kVbpBieyHfH3sDES
u6bekD11qzNhahMP7aUtvIAEugDVcfgHoH14tod+wxyQO/wwzZV9MZsFavruD5+INjSuk52n2Q1T
DPNTAhIwn+qwirkgMs5NyLyfkOMbHy084L43zsb2E2XOO7QoZBBz48lowg/tGjpT9QV5JlO2dQ+/
xU6T/FZAaSA5WigqJ+5C+9mKcu8mXy1c2bO4L2+TJsy+uv403AXGlr66A/wBNx4DHFEWukN/t8vT
GpOMdBqQ3N5g8Nc9ZOQeXTDZYgrmFvElz9rsP2GbdmcK3/BjzyQNezg3uStDgs4JfBkR1tjJY7XP
JOJm2zNf/K988Ku/ut2qAT9xCWwKh727c8Yr9NyMfwVG91C4Y/SMaMm9Eqzc3zjdkhAPtWTtJfcM
753brmTbtuZXvHXcx7VY0QCWzni7RJZQ3nl3L1nfln/srp3i/e01A9ybMbpr3bn/QjZeiZNaUWTP
5KrZZw7h5lPdr/OdHxk7OdK9e7tsW3zn8tn5JZhd41MazmQGNsw9y5s1L7L6tkjCNP+u2PVMCYVR
vGchThHFbolnSEbuNYM4JRlrdwo1kqJwGKeKtKMkQ6+l20XlLKGmHtp2RLPahkX4SZ80k71gQ6Gf
U2PPcCxSBofo8jBIvY64/5UR4TfJsmcvAcJZ6ticDAj+iqc8rSiupClVeN6OX8xUn8x2Qjh1YogA
PrdmY9L9HntRtc4/Bi17DbWDsh9V2n1Ue7X7l569Al1gBXoeKlxtL9s0z/sT7Jqkv+tj4A3cqZJ2
a0+8dX79nFfTOE9EqXljfp0w80uvxtA7/cUgSQykKa638LuJ5Wr8gGW9VSFiKijxyPYxl5sO+L3+
6C5dnP8xekkzttiXDE32CTPPmIDmti1K23wE9F09/xb7g6TLThOWspgdLxjob9cRhmOI5U1XNCeM
HxJ0WvGSc3CdMN8QOdSwgrhphDOPSkkktqh0LmpiFB1OaN2+t1sE4yWrxu8YDhcTBEkECd5/fpjQ
2S3Bagv4cvKwmT6vWBg07W1cxIDszN2K3f9GQRZk1ylfJuMWXktRf9Cu/NUONE4QaJuADSqUJIIA
F9KDpNzGIJ2t4b/0rEKzMTfyaKDJepWMYtBdoD1+VqVxZhoyRtPwAqx+cBGJIu6Gj9pCTiu6otgt
ff8aOxx+/TO1FNPyRYuZFHDiTPZOqtceGsOW3OLw1fKZClg0diwE79V8UEAQ/KsOrERzhaEhCX+V
dS4UMZzjRFqqIIlU/Z6GY7Twqlls8SRPTYnVPCnmueojtBxCCV1nJQTrslpGbHRBMro2F9QqWAUp
DYzGkNS3KZyQZ1sr4rKeHmpkZ7YEOUMwGtelbD7hSvZ8MHuzcQ/W52S43wTcmoZoRmvr7ffx3PTN
f8fID/r8kb4YKdppBgE224c9IYJjPtsIQVtULPjQ85KrzIoaq/YBhmGq9FJhAyyOzNF0BbqIAxgo
DK1ji1zCU2/PMDJwPC+QhN5q1UjThaLG7NKFca+GQNW8zjdDbrqWEI52lQLJJzbdwXgNMywcv2Pg
njRAlnFYe0Rxpb6MFw+cW5gIaXhPs47V6KkhMQRbgn3ZMV65tZp+2jDaV5PWzrXXFdJHYMw2tnjH
9HhWSt/ZtnfY0EZTML491Q41EXo9JYDRQ2RH4TB10woG9YPDqx7Tj7EsYDUD1CpudiCpOY3kgcYU
LKX3Li/clvmfnjoGB0tdS2npLGRs6K+ptea31YLemtonLvqNajCLZELr2ui9kOXVQIHg3IMBAIbo
TZZjJ+yH1005GE47gAnxi+iQkkoMZzr3N6wAxTdyhD9jpucsp3NAbeat4YRx4yG40zi0Fv353TzT
o6wEI5vtiQg8b31Z8QUbXrWMs4kyFMOaWTEwlcr4FsvQbQOGJwcfIcq2aLvg/LitX3O2BfOLiYNv
y+4cpXl1g7R0nr/StWXfanEZXsDLI6v4ZKYlGeun1emZ0w99l7sv6Z7k5bvMx9z9pqcf8z+qvWT0
QfYB1I65+phUaA4MQux5eOC3/zNJVy+dhhm1EGNWsriK4CvuqF2ObBRa6Kw11vOB65PQxJKsW3Jf
YWdEEZo2yBKVjymP4h33vLXe1yVYreivJqWUfi28URp9QmCFuqZf2kMcoaZAQ2wKqwPJvQBBY4tI
/VO1NXH1rbWxKJtODNTWzTxtLobK2VntR9qKSHFssDCWr4OAfd5vtyqEERMHtdvSDx6+Tm20QPpQ
t6gviraSYX24xawF2sf1D4WMWkOTcKdc5Q2/HzaRCj9QJ3YB0YqNq15dOe3t8FDIOwxU+M0lNgU1
UnwmtUfrY34LAGzaqNic74MHb6NC5k0ywEetXUYZJDwXBQPZWyCBAiXOrPZ6SSBXe1/UVoYxsSjr
NBqucOdBDVBM7BGhFyyKt1+RFc1fnA6oI5YY2ddJie2Ze8lXtNZN3tR2xl1ueq/Nd/oKwUzDZPTg
dzL4Ec2gWiaMzeT4abpWLl5ZEZN4IMeP1mw0tb02gCGzXa0knqiN2IcuwNuORFhoP/DtRRmTzVhx
pJcIVjOPS62XUcFuebYIecEhfGt/8ecNL/t78p0JGoJ0zQC4op5vitwPrhr1IiwOscX97JeyEzAa
lJpHIagb0eBcTQ0ZoOlOVtlk7PRaN6B8GH/4rG6x4LozKloOskURLdRz0yIo/bCVsK/B7J6f2/WJ
bDf+EsvxnClFRdAEByBwIJC4J0zseDUmfwZ29AhaI4rfw9qhP8wc3L2Yp/4uzurBma6YxjRl+cD4
M+z6W2sg7Qo8OvLXFcdKv2Lx3+LeVZioVgOmOfNDQUwuNIAZa1Eo9hOMBOyEToVTouK905iYpgc7
bi94DrxoqUqR6Dtpey7rsh3/GkqLzOfPTu9WbnbxzHkLlhvL2sQCzMQakjujMPRmjkQL8oNDRwEv
6HlJ+fjRP44coxzkoFWuDQkNqEgiD5611jRSEstPxY1QbiDmCFIBtAcaFkND5F6Zyi1THV6gZD7y
aUf0tACJyrRvbvY6QDGGcUfT3sHnwEzuocHZl6+2H5Q4dzR30TpXAM/lZTZoKS/QDshgeiYTg9b0
kjjpGhQXnYugtVxRiG+F/VuO11EZQbs93mS9jNULXafz6MRPSWasO5wg/I6b7utgwaW6NoTBzNsF
+NzlKnSl46jnn1VG4IyvJJ4cy+sgMZD63rC0iwiqUXX1gyHjXpluL7uu1jBrIwClicsUAwJ7FCFk
6RtY9Lmgut5SCkGomXp5Q/M4FWAtWwM5Ztv+cAEdQE+4hb2RY5WDE+WQww/EA4nlkh4mu5MbLcit
NU1C49CaJgTwKYC7Vuxp9wdt+GYM+I4iV1Jep5qX06Ic4DE7rknr8rEosKxynhuKPsLxSJcWjobF
Ecy/S5pqx26ryMuJEf1KJoGUBmacAPiNECa5RbWPIRMBJiPVEW5tK1Jj47wXkLqYOMNKrIiZOspo
TS1E5Ema0P1sOFkwXH442hGGxXOxVLxUR9HCF1MyGXUizhHCK++RsFqxCNCiaW+oBKzeyAICh8w3
t7D7b0XhHX4DqrRlCNPzABUjs+m3gUWm10zf2gLEQ+YRu5sx7nHPvyWoGozhNkOedYjDa8oxqjJ5
bRSJLCxNecn0fcX6W94UyAXyGq7xKG+vubCdeKdowMbDvKx9u1TVWZ1tjNKFa7ExjFyugWPudQNt
0cnxRdVrRncemP0fDciAC+S93vYzZYepSZbkSojQVrdJGza+g3WpEReDf6iONGkG4aeNeTpyz9Qh
r99p8uDUtdMT5zedMtzbrID4Gc64GNeXG+UKoDdsQ+nNuXjxD9DpYZUiIWi2TqDoDeHmyK6rMVZ3
I9YHLb062pR1JBpbOXL0lg0TSfb2ycTDDQqnoiaUObYm3kX5SkJoIO4X0pWzWPftUX1rdqDROiQn
PaaZxc53nXAs42LUjVZLLoKhyD1Sv2UrWpDyfLGV3v7H01TMyaQf5OGb7sq86QQBnBJqH3COQH4/
iRAVE3qO6o0p3mT4JGRHMDdPJj5udXtKQLYY4zNyMjEdUzRa9RycMZSHrrhNfZiIhlexqxNVcuuD
PKJ34qMiZcGgf8X4QB6R5mhBnpUD2hq8NCRyIXQTD2sL9VJ0A8qp/OaHRbhicGDkI8u1VqL4VNF/
e9zUqaDgbRp83g8WnfrKY7syAtCES0UjTDHG4RFprpei8JByIEtdnQO+GmgwozwyvfZdCEuD08m9
N7dV7CLkZgphRanD4RHKVhshc+B+J3YjnZgOsZutQOYo+H2Jt8beY6qAvSrjDSyE52mVh7GxRfPD
GibY/BRtRq69JHTTu3uwJfgSymt/Umr7iaARfqa0a/JdjhpGV4tztEDWu4ipL8S4MV6SAcqNIlnT
f8FrIVBGNn9FTlFDm8QJmWCePaaDAbELHDc8G5pR8R/Q9gaVwbLFVeHw5VxWW5g8qtjVRzfZnFSZ
rtJvdSn5UZRhilgKl5zqvmOqwYLxj9GI4iFqExVVRQ0HO7hSlX7itkKFzNVOUeTT3DIbpbyJjQdL
xXhhfEf/o5kx+lwAajumZWqt63tnpM4qe9sxbtFvnKo1VyghXIe2a9BsEBgfQl1V5VOMtrp7hWZO
yx+wkcnjVeMuM2uPMZnyAdE5AGZbzDUFXjEY+4DhaDoVz1jVmPty7sw1sqh6pJ1p8l4Ia6rUBlMQ
2o1Wvjl72G5iy2ViQQT1V05TJN1SxlrQ2+VkUvM5z8mlJi5ii2WuOIoc5Jv4OidkMr1onw1t6wAv
VPZ31QqEapfXtxodhRznKVMsnnrgH2T+YI1Te30KGSf67tlXCZaWTS3vXbRJjmZEaoqo3oCIOpC6
RM2/VANkrBAHnsi4sTxmxJOzNKE+RKrBFiXyD1eKv4ctQFo7XjpFSoRnJLdocAoEmDX4HrTV+oqN
uEi4f+h0FZGIXkxqfd3giyqav/KD56P4iLymdIlqOegRJnGOGzZSxASgYa0OzpseubRkxAc20QSr
eZP6hpyHmr+nFrIykybIbeTmYcAkz0SpAakTPSjzjjEM2mSpR3E9PFVs3w0alLna3pcdzu7hSTFW
974X8qyW++jTUeXB6IAEbdqWdbQp1hUe497PDxYx8HZ2g9qtn0nEMRKhfep9L1ga4Rhqp6pOea78
4LUeNVqC3pK3XM9TGpo6KSv7WV5V3So5/iJlQ6OCYPRmpe2stNahVpVb44XiCJZCbqGgss1R/C/I
5XLCgYMUfVl7C2VBvhFGayIvsLwwHVecVOKCGZP+tgMZJTSYmi4LsiwXlPjbava3ePuH1nZhRie+
2iVUIt5Lxer1pfnn9v0/xs5juXEsbdO30lF79MCbP/7qBQh6kaJcymwQSqUK3p5z4K5+HqY0PVO9
mJmI2mSlTJIEDr7vtV8BW9RucdWBjfFRW6T28aq4ia+dG1/i+i9Y4Fut+XUTeTnQP0tpZ1/HjF53
rwE/eOyvP9Wrauid6Fvm3HUcZTyoxW+TzbdvDbx04eU6S3+9FL4HEzrrr4fo8jVJIcK9ioiv8SDX
n6n7im8QX2PNt/1CoznUgxGTOZnFqy9bSLyQvEW0kiM9RsfvXfJbU/41Hxi/V3ylkBMm67QzbFk8
cNxdB3Myl69vuK/b14/UmCFGAEMpEfVjVB4eLtnvczwtMefwhRLrHqjEV3TBt7fbtq9DdFvQQteE
yN2uh/u3DP37pvAScvx+BmC63H3fguf4K1hDfElD+zqdPe7MwhLg5d8AxFeK1re+PJhEotaVL/H8
wTv9HkW/Iedv1f3VnMtHmH5Nff5Xcs34BR7WX6LL7wSBEfeCra+asRbz8ENLAXnZKP3aMKbDYlDr
QtmEW5VqObXI/ifnjF2M6LkrVrrEbZl+Tr3ODLXxitrM72WBusbdpqY7OD4WJyNR1Ax5RCqHDiiy
UqvclXP3mZhtM0wRDsalOLNqG2XktlQMq2dBXIntRyaGF+JknWWxvHUbAw5tl8Fr3eiKRhknkRPr
dRw6RFHpNijZxC9zOihrX891U/6ouYz+cjRo3R+lq4JhQ9buAq+ZV7MLHI906tCMnXrR265vzrji
4mobD/z7UFFZKLob7jsSv5w1IQj2FswvVZep59raVGY869u20cflaJIKExVNbqKob0yPuSDh+EVu
YgfNHEpc3irSxwn9lyXS8dA7g9uA1LDfGTf1UtcjBq82dzeE2wSk/5jL2Bz9rFz0fmOLQErIEp/+
s2xjl6NGF1PWaOqkecVUziu0uSj6wwwKcNJCp47HwqLnTK8tD7ZWIyNwpZZ+nJE6+bkYKCVDWGZP
qyaj6ScPM3ql0G+nnA9upHMbWBjqbd25iZEZm02opcXgBQeSojLphtZg6NMSDXBW423ZuFX/3jg1
qpZgSJ3xiItUNRuCfM2aJrpS32XEUZDsjNvltqU1rt13IJ72KShFox2dhhzMD59Duf1oddfNwUAx
ts5v1YLeqVinahrsIRTIzFuQYdIOfrrlCOdEAPkzNhToq9D5jtz6rW7mErlK6h0e3KkEa3SXLByV
ZzVvzsJ4dbW4TaBt36U5X8ChZySJdoMyxnQviGR4Z8LeDubGop+igIsi6h8SKpsrx94l17TTOaxw
k5Le8HUsa4hYOK6+xd/fg/LXiP/lQsiwbgzPPkg7y8HXiNQkV0vg9it+xvyqVvrKZf9SU0+414vT
l5z464fkX/wlp9/Aw/nrpxjG4vGa6FSC1fnmMvLKGn3uMO6DeI6+RMrfD5wvyPOLIo1Jfvp9NpOv
xcXqoaTXV6oBykb/T/QJRTHmsjhP8dD1un872Uut+etCGpAXWeZdV6TFQOn3KWiJapAR/x5E/72z
XYejyeg43QTei+ZRtn5c/8xk4ca/RhriMUjqg17dyVLa5EqIq7fx69XO37jT7//1pa7P5jEDYXZK
XZqQQaL84fEkm9cN6KLyiXnUksmKiKW94hPFV0ZO9nsqSXiRJhoOuqmz+sZReetv50kizYx1k8a9
285QSYnPFzaaNhzlsE4I6omNUTBS4L69da06Xl4UgwedZC5CymGFMwy8YG3JAmfIu1mauaFtG1Fm
pMPde4If73U7pD5GMBzTXnH8aXgp57QJCMPOsoTSSpLZBtKpp0p32rXqu74LEU2ZGlY26kjP7RR0
iJ/mMckZARy/2BB81W8cOablNpAz8iTyALwA4XpqPhS61ulngcMqGpxugjIqy9cC8+oPwruLXWP6
6oOHj2wjb9HndRw4Md6dOeWXll4qj4CIJN73Qzt+DhkY3I69rrlPQTHPVT5YBz8fhrUaA25ECb5s
/2ppL64jQTFlv02HcvrobSRlob+YY7YahWp/dklLPsuMBijC1e099JiVj+Sg2jekWFh1uIx5Om9M
p+rOrjPlP5GLd7ecbiWfcm6nBChW1lPa9trOiznncYzOw84sjREvNku2/oYsmlOtbBv5zCyfHAQf
ftmHcaMsL0rQeu5N0O9fOC+mA2GsKaqPPsCvAgXBm1e0wvwJBVE4J5M1ryb8e8yNVQqh3YV9n4GQ
G+7gbhOPSS/MoLXcveMsWYHJxU9yxGCm+LnUFQqkxHQt0tLg79BRlISQzCZGLDPXuxPVCbDFtVea
RZSzIMHbdc3eqzIryg1rvMnjxHjx9cZ7I3Uo+8jSQh1QPlq342RwlQVuvAlaU0e/VNoHcxSFv5Lg
9lNo6nF/IGqjeeXZxpNhwLT0qhl2vUkT7jtWvSeF8v4lZh+ijXrML7UeVBtpymDrOPq0sUjdfzMr
M/0RZ467coIi24zaEt+nOdodbzRLmFhlTisiXbpzbVscqZmWDhEKu6rbWpWX/ZoazXgQvkindTHo
/Qfa18mLUDYCANqpNrRhWyScLDEplquuxwdJ9xLZWaVWtGdfTr1Y68qsqmgIaguhqZ4NW2zi43se
sItFdSL0lWnHA8KQyT7mBDOfHJ7xxyVR6AbT2Xkw6q7cqDymOJ6k/j1xdwmaSDmO8R7tpkrWnEvN
g6/m5IawV+GvWya4uzHJxl9mKxO2t8GHkbfyVvQRL8R6sK6tpxd9opYIJjr39VVLIvKJX4tpNYmX
TTfI6qPUiJh+zP2Bxm++Y+Nf+YG/Mp6Z77Wm1/FO1wZXPQUzYibn5I+Th6OQ9XsJ3EfH5xOaitX1
S7JkS4A6gl4E6xComJw0lZoKvKaJDWu9zEDB+CxlNd3ihyrkyRyxkOyR57TGHhytMH7OMz0E+coP
Rt/5keCzyFXoGdxtnC0mkLGMJuqzq1tdNyvSklCMEtlfRcWsucFiYQGkQi+/zSgEQEkk2WiYBw+E
//B8L/t5jKo6Vt5p0nMdJrrRdf1mnBOo3XrAx7o152y5NESPeKFeOOKS5QEed2oMzDToESgiSQtz
HYJ9N2Ona+iSgCuK6DqRGGZU0ul7LoPSuuSqdJb/Z53h33XCJKqQ0mEBL3iIVKi8/o9UNUJIZsNB
ybWzflsWvxdEyRPuuw70f3xM/5V8NpevEAzxr//mzx9NCy6UpPI//vivx6biv/++fs+/v+bv3/Gv
U/bRNwJlwv/1q7afzfm9+hT/+UV/+8n89u9/XfQu3//2h3UtMznfqc9+vv+kFUH+/lfwOq5f+f/7
l//4/P1THuf2888/Pqi8lteflmRN/cf3X+1//fkHJof/Q719/fnff3l9AX/+cWoIXi8zwoK+ftq/
v+XzXUi+2wj+GVimiQRT10kHsgj+QC3I3/jeP72roYW/JXMFFhC7SN30Mv3zD8f8JwMzYRnXrggX
q88f/xANdoU//7CNf1J8oOP84XHFGmd7f/yvV/63T/B/f6L/qFV1abJaij//MA3j79kUHr+dHDDL
dh2XS8mnEPHvnhWKARCB6F51QlVhrhLPlhwHE5khJahUIcaTKKqco9xtu2pUmMwD2GAeEWkzhcI3
tfYpb4JR/3RpVvBv3Ra6FA3fPP40O6Py3osgbvRdkVe2+87jaDQgb61h2eSJWJaDqOdWXUokKDUC
Q2oehNmnCOlIjtjqFISO19VBovqjxcUwLjPjMTyNhYZxNQ1a9ljCQbOUdWP1KIRsx4sriZK+0QK7
vB/k4Op7D2VHtk7qQtxJmLgfVFXnGjnhTt4829DlED7+hBRRozTYRt+sVaPg+AgIUQwpa66yk5H0
zs51UQZuYsgTFBmE7NOv0k9o3x8WYaMkCEd8Ub/cFsUXU9KAZLS0lBXGgxqOZZwiiI+RdOOUh2Gv
rw9MRQ4q7QQW+R+jjup4GckNP1IcrS/rPm8q+VKNhemdCezO0r3ZoyTcJUZril8FUWLJHrVqVYea
Gsu3ZGnJTi4ybbwlHibTV36TetnTQkt2xNzltCsT1PDDtUexVY6Y6HlFPU26p2k/jjreXfLo0Ufr
dlnuuzRx/JWfOG2WICFivV3l8agBnztxon1m2VVzXtZ2PVF0Jx2CGq6tCmgORxPlCHZ7x+ei6Ltg
s4icdE+p4iWsrhjijTuM+YBKKaWNaN0KZ2biKGZXxTFabBcmUAOv6jfEfDcxj1f+pXfoANr4YMuh
ZOXsTIYkBuE1GKF3z5WMbbUosbI/mt5U2N16rg1NPVRMO7gSfC8LGB5HSugvjt8mzVk6KJy4WHBa
OUmUWpWyUTnTNJWgFPLFKKlNqIziubPsmjDZLg5k5CNi9Xd+6qaBvott5fu/BoSExJ4H+TQ7GzRB
IM/DiDZlY+Rkf20AmB2PR/0sx/tK+vIGE9FovxpcCdbz2NJcsAYDrpS5GSZVdayZRubgmYM/tp7s
UenFoRGycqMArRaxKUMdV/tkgsG4IFG0Fq7+otfGdTNUTsfQlRjTGxU7fkrLzTSqB6kqjNNz7Q9i
HdDyliCfBq1ZjfoyeYSBZkV+1YzMJUo+MxOMI3WW7WIl2nE1kMqYFKG19Jrx0vuqFmHMppR0K4NX
zo5VQhzxkZulnZ90r1+mCuF6grsqMnGqpAdXz0cYI4kbGj2q7dhTz5CKi3dpVmWB7dOKGAA4Coj9
gW54DgY9oPKAHuds/vRSnP4/pWePPWcEqdW6EeaArcBsescTf53lTev8aP2F9KwV9iK/WMCSiDw9
pT6cno9TBenCpqVYjsy6TJlF0xwoyaFYN6S+unIeWJL9aTvNY2+9tRbhSDvqySVlg7AU7iMhlB1D
qCHJ65dVMJRPQ+vVMJy0v2Xrso0J0Cd1P75HIZQAy5qxXe0yn0o06t9tgo3ZZBH1M7FlxaGzNC+4
JM3VPDbmfvsrmRjMdDnblPsIxpGVanONlgws98xgsW0/Vlrtc/egIK03WaY7UzhDyFsvrg/witgm
67utmn3dexkxnDQR06jdofVp5xc30xSavSnTu8eumWcvKgorRfGlGvulaoYy6vAD7enbDPpjXFTq
RkwiP82AbcvN6PChYtYYsaWhD3a2bjNgxAlpadK6MDCy4X7JhuYF1cZytnjQhMBswdFBtHgrAjSK
3P6FfmtX2ZKsUkqMVlmdTe5KkXSFiqBtNoQJa68J4W2vheisfZYRyxuS1ehZOyJt/F/skDMGQL4X
mamfRzZ2noM7GsPebzEh+KSv33bQkOi1qiH54c9eEhUIRtxdPAsq7qeFcdcYq0+CHZeXGC+vCgEx
5najtGZy9oBC1BaRlOJbtwKxf8vgPiV2OM+j7q8q1Tsn5JHNT+Jc9BccZpWzUqJLTmY2FfODqSn0
YAYeBV12c7uf67wLEKXZ+nyKQWziclVkA6nv4PdpfShacoxOsaar5taVmXpoGGbLfTMKnR/lWPdI
WpACm+O8VtgPp7Vft1hI5qYy87WulWAzS/lYFIq3BF/Fo55IAzlNXOlcfrjoJirGTeR4KUlkTwnE
P0klXZbL5xkV6A9MUb1a8xp03JglmTYJZNmpa435Fdddtx+9ortNdJ9zIRnBWxMjvZ9kqR1KKupu
OqK/D409NMcOAid+sO1BO84YrY3Q1XhDEgLXIKuqodzjKzPFVuD1o2utdq4uH0t71Yu6v1HIOC6x
odyDKKV/GmlUOfQF1Aym3Py2MrgmfUnma1jNXX/0hb7wCoR4GlDWhW4/ayd/0YgmGB3z6NryQaAa
4iLDdRRVRNNFcwnWAhg01utM9WS1TklPd3KV/XK1FhwOY+cikuKup/L0oRhzfdfQpranjyTgJOhz
zAlIQ14SNZWv5ty5a6y8XDuouw/x3Cav+iKsOVTLeDZBHY/xOLRUsY3l3i55gIxekh18ovnCq0V9
wQCjlxFdbKqJ5ox0Qj8bvHt3Ibp/xWw+RCMKGCp2lL6JPcW5UdhT/m7ndMOQPc5irVe9FoBNssfF
pR48QJLlt3QckHs0Wf6RUKRup2rymCq5FE+ZNjSruIrdTeHlwZkwIS5LZRrvMe7JcITCfYgDV6dV
mLjyFzPJvZBnunH2SH7fk14vV7ZcrChorOAcQ8S+Q518FuTHgzdL7w7G3N4qI1NH8mGMXerpwV2v
B8U9+3O6WmxHL8PB1KxbCt+rc5l14P51SekGricmWSua6beK0OLHYWsM9UHVXrAbaGw6chhrkZXM
6XZobH0zz0kbCmTmR0IbAEryqvOPFBZlu8kbvEdhJBUxp8K9mezKu9PyuHo2i7g+BFyWHJcEfTZL
cYE2bNdt5Swbt7FtojokcVF6lSQrobpupZvGY9Ms53lC4xDScMS2X/v1yQ0YSaVatrnRlhEM/qsj
h4/0CnInrhVTvZ3nVOl0Nuo6ZYSFnnzIQeaPfm8Mm4zH6i6v8pLzdjbXyBG4ydLuUMpMv8Ges1GB
VV1m5Ih74QmEZVl+Rkosd50GZLNgMNpCLzU3tqrxw3SpllGZ1yXZhWvCajZOZgXl1osN17o0edGf
CZtMPsHA8jerUc29V3ndWjSy2Q1uOoOtTC1QOE+LicPOB4+vmrT6VS9G/6Ozy26r4+DmzdcvNfgA
r3gSDz7iJVJkSnpWa3vjkgq6w0jWXiNS6ojmTUrT6qB6oxhvdKNGi9WIP9POLwkogom725Z3LTPh
jUV/FLYnBaPLW7TJe6pznK7snZWWAjlQPd8HRwtp9b4ORhTRtfvE3JtfyOjQeXpRvbSzppgxUHT2
fIRwNtemHJqTPS+g2TlX7MrSXObwuBuss5RTHA5TFodJ49WrZEz/0jRXbhfL4LmTjAAlMqfSb4Wg
XntXlDEe41Koc29BSoI3tmrD83VZeW7RfKQzLjXbp/ezBJN84rL24YF9l4mU9LF6NoKokmnMOoRJ
DmDDPAvYlPUyAdzjvGhOSFnd0GEc2ja5nXyaYPRhVtD2h7LYjVegjnKbtoxl7ENMhcTpAsmV/G2q
0s2YZv5RtEX2PIgRYXUcxJsGAPY0cc/1YPYRemGx11INZIx0lFAjAb6iGsqZQCNBmDoCYIZQI3Hx
LUEJvRnNQh1nmzNmGgbzFZ5k2Oui5tnh1hUifa/+K5X6GfPmvHF5sJyqupRR6vUzphdVbfxOTEcq
v24lybb3Lfjxzi4Lb18hAn2BtHiqSXvY+AgOljAtyYFafD2OOq2+aRi99gltMBuiI+otDnPcVVps
P9BmAUnliuGBapAXVVQ0XphM9kogo6PmjQOHXATuxyvCmk5WyK7V3ycoyXdOlxISIwDopzIX566r
fN6kEZS/D8gjGaeg3qN9RWebBMNBtBVVCSBjLyhs3zp46CMqYfeAuN7lJq9f5ZSlTIWLDmfWuGXo
W+MyRtbk6ZG0lnaTu4N/I6fKQGKV3cvBMMBJm9gl7IaL2MwBngO/fayvnr+ktYsXjt+32nO6LQlD
08p2mW00w486wL+VK31ro1zxzgU278g9xlE728393LQe7DPvdW/F9Yak/uJiBBWEFb3HJ1uldsQw
AIo5tQ/kv/qIQ+354JBcsdL76/5L/sNf1zAv2Igp3czUea/0uSYiZRAGAQY8xr1JexmYh0MEnyWA
befkR1q7tJ3MrWU3Y9NfCwBjVg6zIkO6rQglGOuhXBlVThHs4qiDUQ7wZP3SYjefgSZCan7LlSOT
d92b2pPfjsW+Fu64tsqge2DLJ2uFMeN6WY8Vq5GFnDad70AakztcftoDRRP2diH15yh1UfLFVq1C
jbMUoqB/ulbEvQfkcNzBHDEE2MQ3YD2umpVP9uCr1KpikxORTMGmTB9ajwZ5KqPVgy3mD2EHCbp3
JDVACV2jwiZzq8hJ0Mjiz9SLWyKNiju+aLovl9bbcbjm+wXf/BPL7vA6E/Z0iePOOeL5sNa1llS3
AvnwYW4YQkr44YjTodqKeiKKFbPx0cqnZ5u94DlosvTNN8sC9brhrbk1PZKZcAwmrigPC/I/XLbq
sTHkndEXdjgO+XQMyFZ+L5DKHHjMKPw4rf2aqZru9SxobxOCLn603CzP7YClPwx6pro0VerIcPCj
awxjnVG8c4KvSm969mjc6gwE/kx0W6l1p8Gzhy16w+Tokhe5q3UW7dqn6sryvHkNoXdXTbm9mQJZ
bPAgzJskLh20a437woYynaavdh5h9Vv0rurQ6v58kmn/uAQyIUrR5Oy84tTZlDcr5IbHydVsSgT7
ZK8KelOxw/gRwZYqahMrjoLaOGMdi9eptzy1Vt2taQA3OaWAE+iuv+XAHj+X3pWsEtCM2wyJ2d5q
MwW3SGyibTvG3pvkxaZ2egviOfzI0ozQofb6UHGDKcpjKdaZr7ptXNXNYxO4dxAPEBu1mezNmRk5
7YW/siia2GStGaxbRBynwIAJakb2ek3X1aX3vK4Ic9zUrGhzAHlr9AQn4Ubs974qy+0cWGevca63
bMttbOjvHZrgXYIyn2w5jUCifHB3VFj1u4WAwIgoSX9HZkW953mOc34S890SeNld7Bf9sdMWdk/D
6hk0UufAi68PlWj90LHajsHTfLzKjdaBrg6ZUXghMLR6DGRdrvwx0x4XIap7XZ+IPCpSyOCks9/G
Yl5WdVtSFVLH2lGzTeGFvu5mu85PkltRxsO299pf/UKec6zV89pwWqhy1t3PgvBpEqSbAgk2AOEB
pz6qWDSmddR4KT0jhMBsJu7Fo72IkWlT2S+mv7Tv5dJByFHCbEAVu2I745C69ERAnjl2B1zEXqGB
MWSYcb2kKNcJwOdP3VscrLqas8bN6TLeyCFys7GusEahUtIZolcybfJIR0pL8eZYH0pdqOcq7+nh
ZA65CIQr29Ko+63uOfEPHsk47i23eKdGTqxjFNhwVp7OLN/kRx1v3Q4B9xJpmS9Detdq5G24hGDE
JAujU5c3Kf3XRxsP2RY0y1gtatEOo5Gf2tkm7kG68W3QQwfVGI/bUE/K5dNxCx0vbcz7S5WPHXUq
eQVLSTYCTcS6NEDswlYG1SWbKC3GDaqcdS76OXIt571PW+PGH4Ns000tO3SzWP6aCu1hm+Vd/TIT
YHvCF1vszJ7OlwFf28WZ6uw0zzV3KhzDakHmsSE0yGZudoa3GaVZEBoQdaGJKv0Wpb35LK1s3NRm
2jzaGWti2Otlfyq9QK3iMnNuO2TLWx4gZmjgCP9FOqRJvREcZNSJpXitfW26F7n/K/bM5aaalnFP
HQABtK1vqq1XJf6GrsZ2bSL8Ca/r/cntcYvOAWITra7GtZtoPoQINoc6tOPaX+eWpt2BmYKDme54
5+Rz9pAOYD6gzs5Wl/ZylmntUmQFbRS1rrWEyHz0u7Ff5FEzdf8+Vct0ExQuPhHPmsKxw+RO6Cs0
rJYU3kYSxbkJcPRjzYurzdRCVlVuE4dBnrtvvYThFLnXb1B4FysVYxZZgbT1SejWRsF+OsQR6Lza
Fr4cn4ys4OmRWBbdlrGv4qhXaXznaqzqmiTSIGyCK8xZUGTAM8nS/F+IU4r2iu2CTQDouHs9VnYa
jTGo66zwQqwsKoShqw0HMpVHFzD81O1I6snQrxfAcD5Vp1tqqoxoMStKyfM0YTlK+7VZqWzZEIIi
frqVe52fJ2W8a0Kmj9SI2XnIk2Z8SgXrrG02/hYJXHnExsfkR5t7HiK2ZYruXMCfeHJ0JgWU7MT+
ze8jzPxZQU+fzNlmotT8CfZQL9eVvZSfjSaHX3pm2PwzPOMtySSN4iDMd7bbBjew4JrB4t4bW9Qs
cHENm3qe2tatTrLqacqnZO+6GvC4sgGMDV1oqFAXa5urtN8kwu1xTok7ejWvdn+2SQw3U4h2Ng3d
2HyrXBIt2oyhY0j0+lkM0xRmQjWrqptghbvlpsB8hF4pg0ltrV8E0Yw7RttPP1M3Wi7aFajRB4Hh
5yvXV9Im3huXxWrJG3GNjrDMcdmkeUEvPLhbBOpsHgp36Tcu1yOhw9jF81m5K0oTgBb8H/bEgU4F
Ahfb0N7ZdLbShMmDotTuzNYDL+vrR+JIIihhhLXaK0miTE7ISV6rvPuVIAEGrPANJpC83Zi2Wd1S
2Ikxj+qpB8aILrQBM7NwtuQDVgs42qDxUXHEhXkatTzZaI1k5cUis3aI8P1Llkb5vOTZDpHEcHAt
YPFUAeoMVUqFJMYy1v7a6r1wdox3SOh6w2LubDm2HyYbPMJy+zwCTDstsmMO1IWu7SdR3GGmQSsw
E1oXD/pLXyfTjy61MOqgVLoC5rRc9iAdPfkGFyIa2pvEceKT61vuGjXhPRj6Ex2ixqbVtCcHLviM
8ebkjO0ScT9lUUB340XL/SPk6HQGtvG50thFJzWcClQuHyTtEMLltdPao1ScIa5mDYpVtm8TNlJz
1hAeTONAmWpZ3ft54b8h1GOwouJrXTeN2BPEIN4sgoIJfTVNVm2iVPaWqB+sonePy1yIvd5348Zm
2dvFS6MBocwmKYpjcHETozy6XhWHBorH29ohTo4JS9zrjtIoV8nH+8bmpiTvwghTIrp/xHkBwxws
5fNYXA9Zu6ChpTJG0DWnMqxVnCH6vOoI+nVnmmKnz1VOvkk8bmHg5yVUyZCEWWq/+QYAKxG6/EJZ
AjYYtfZTAAncuZ5GulTFBawCYLRGb8UlsatlKyClTz7uq8fECLSt0i33LGIrA0WbXTJE0U5dz/N0
l3RBfhlJxFpXsu13OevxI0RUs20B7A7S8rIdznLE/8Jx9pUBGBw3xc3oigQ9MIi03Syk7uhVfNOX
40J+CMMk8fjZ5+J7f0He4PAqY0/QNJpdG++TYD1pWn5PszfnWq7cjZaN8VM11yC1eSf4DNJSrgzU
eY8extJuZWtOcBRkZ7BLEHQU0sKKoof+lMiKbec0lA4mWxGPqgsxZ80RwVD6ignZtUI7b11mO60P
TciaEyQYoEtV++eyIPNj3WbCXeEKevWk1dzxICHre/JLNJA8VdbEN9QHfZiAuYXyLrrlczi4Prsd
Oax5VNftqe4FWJyuzlSaPsROE18cERtHAInYAzmT1Q6NdnYG101XHuHkiL5muSEEFO2sq2XFmlzT
Ye0p0HV6UrPHbJAPiuDRW3SI8swLYT4SBpoiWWLiLxIHdLOaS1Kf8rnZUvpFwLEsm9PQts6uuEpH
rv6xkz9U9SXAZfNuphqIJ5DHdE8H7BIO0ifUh7LUHQYM7wbWpWICVBbIbJD+1Gb1jkehkKGJ0wXb
fZbTDmW56a10syFCAz8c2pZHYRi0JAsVhMPsCroSOcjaIFp004p6k1rtEvA3RJqU35Ez2CCuZBLa
UUh017TG+NFV9Xieh0ADPetfApNlJNSdrgN2R0KUeqR+of0HjGRI8oLyrnPhfVunOZkO0/5SeMOF
S51sD5bVeVpj9R/Hu4FfBHjT91WfrZd8JNAdQMMkSXyx4ra9g1Su7vMuYf4P6Jt+ZLF37Zu6atzn
OfdiZLx00RIUJXhsGqsumxxKQs1Fyo9KKhAVzRzhYHwn94bN4gXSeak7VcPJzr3d7dAItSxYREqK
taMy88OoECsdK2nGw8UeDOZCzLL35AuafaQqb0w2E4q6djM5w1StgsyROv445CEbs1SASaNp3QvZ
lc1GaLJ5anqe8CCVDWltuIsvMHH1pplItdSgwRICe+uMuMMJJ2uEb8F/w1tbBSHcOn/GT8wFg79t
e/2gn5VMnBNN1f4BdEwR8qWDLxi+6YYa+fTTSu/KB20W6YfnBHdDu3g/Z8ihNW1S1+YH/9JzISGo
IkgmEnAd9zT7WiM3QTzfGJR3wYUbwnrUTLL3N/QqU4ZW9ra6ccqYeKDaHu/0weGuH9jYxr0We85d
T0jHC62Clr5Hjpjf5SywBaAP2ZFEq/upv16CZjjbI8HIBxrEu+CxsP0eVAc3m/Nu2VohV6OKhVjb
yHfVys2hFTh/WV/LyeJNRFEEsuMSctKerwVcIFJkvjx43eK4m9zDz/CUBqInXkPaSfohNVuxpGlc
PU5DjXWdIWIxByq+dq7N+7pY5nA7zAn+A4TF846CvPp15uG1cYsiZ4uWTrl1mpoApBppZwPlng0g
p9rwmLnU7vKGmUepkQtIBRWYX2n+skcO9OuR6PTBiDA97Xa+1jlnh1VhP8lR/WTkJa3K6q8sM9H7
xLbLyPyf1J1Hj+RKmF1/EQdk0C9Fk95UZWXZDVHd1UVvgp789TqJGUCjjSAttX0Pje7MJCM+c++5
3A003Xm76djubet1UneVNNZznWbGg/6Ea3/Ul1+Xi+ClxPSJkoqG5RUHuvGcU1T/Va3VuK/T5Lxj
1a0BwiFk9aacTW5UGckJqWZ5aNhX/8VS2m8W0IacXJhvtotkVcvq3Sw9FmzyREwG8WGxfOjHHEbN
Z3uc9J+xk+WOEDH7nk/duzEOHKa6PJi1LBNWdJ2893MDjrBo5l+mnmrQIfbkvBLis67n77jp6mNq
adqvkpkQqXJnfAKax5wnjal2OaFVwjgoNkXWMxJuJ+ugRqOzlRWv7DRS9RKtxoyoHetncOFAXBSr
PpN4zyOszIuGmquHkq0hWxBUBmdivzTYI9p7AQr+C6Gs9iezeH5AGSb3mXipi9saMJqQasNYj6xg
NIAw2WuW3+18XPfsZl4ou0XsLYSSbdEk8BOnq3M2FJct1jAuzlFPdWfH02+/IDJSX/FR5M9OPVjv
dbVwzaaVXgeDgnXAi0c0DKnE58QRpV5Qzehey4723Wm6/B63yXxWxTwGyB7qs27pr5xI4t4Dfz/g
Tk5jfwHRvBW5tNkZ6gR6u5krWMoAFkoe4+nVMuvX3B0O6mTbLwq0Dn8Z1xuUsZ95iafY61OGDg/I
2KFS14EWzYRJF2EZMuslClZGFD7vboUqhEGcZOvmAYI9doxFgxxW7a5TrWSfF6ZKx61La7NyeAGJ
Luu3fEI6CNvkLyx0jgwOx9hzRkvc0l6rfctgVLPYur2BXbMOj9Lm8dLlxUXWiAEsK2lgYOm8XrFO
sR9PoHtlmyTnVpMiZLD0p9VjizIUKwFmjXb2435kubtgr69Ls9vxeokdq2rTLx9FfMGDeB3E6twW
J3LDpOmeY8PSn3N9GN6Sokh/+3rWHLSNYwu+cRbnHt3qn1mu+svEEeApRFTdx6off9EpzL/Sre1d
qWTiseK7Gfogj1jM5xN00nfVjcUtFtpTZg/mK7zXkFsBaLfQC/LT3T9xncS+I2RzJGrISrcw/Jsr
qygZEHhCwAtcWS+aVnHLsqV9mpEaL3nyPWJgIp4G7PhuLfI7CWn1ZtQ7+cTccpw2TUtxEXXQ/hxQ
2KHRWNHRneehgZFW65vHFNZDot0eU+7PHaBbx09Gu2MbPLMLmOcJ4YOhU4HodXJEw/rhkP2n+UhE
+re8RgCuGrl559FYuLeN3CWe3NrlMSeGHCX/pHG1TwP6MYZ+pkAduhoh6hc3VFUAvR5gLY33yc1B
EdOVn0m61J9kmeEhQoa66Or0zVOvBCsV2ksGiTHsXRQnycSfdZJo2pk15Yc29Mb3zM5gZ+kd9RXU
G4EHtWpeYvIVXlgVTXeTGf0+7aLl1vYjFYLMM5QzBpw/b0wr8V6zSthlhfuhgks72JFrHNt6NDwF
s/M/qmXmsUmpwA3nEqpYrtSTmfzURllg90rLtTo5mMW3fd7ua4139rTyZVxnJV67Eyoca4OecMk3
XYruFJJi5ivsWQOeMtZV3SpfeFqiT4wtCh+uT/QrrumecZ4hWNwDIbDofIph567C3msyXr2cGOId
ho7MbxDFniwrHdK3sl9IQ1zjAoNla27zJu7CzhXmWe/79lxpoxltW9YtS5BKtdIORAonxiPFe4qR
3OfGGDFxYv8TjEJVMDlJlBsbNiTVzrLs9YS2H8uGpuD32fSrpaefmco0G3SLMqfTtq9Srf8tncGy
PFLn3MXDZCOz54fzrD9bnTTvdo0qLyCWY9D4lWhq1Dds35HzrEFV10+kGyR06ix3xzR0SxWgKWMr
F9U6kZimcp/AbjrnIUd1dDRAso2BrhTCgeablP2ffhGGckVLVsTPrHIJJOzBpPZ/F8Mdc2RgaLFL
cnaAtbUeWVggD31mnIh5vbEF1Jh8u42q5b+JMilRyNKXPWyRrzuTCvYwmHItvaVhrGGMsgwspVuB
J8yrrzrZ7KcMl1+Yx6wItJEWHou2Wi4q7/wucbo22cPtcWXQa6hnZrcBOCxLexOBSArGVHWDQTWi
l17g/rTIsqdCmU0tP2Wsyn+ZJbVftrXo35AFC5vhmbDyoMqW+R8TiuVnbSbt0BNw8D1qem8jV66b
4qleaLY2lTJmxmGuJc8ccH3x06SJ4jc4L0IbZRQrm6hHzBnlirotzWn5tRLapdkwIo7rpWx1j9La
NcOZ9RHsRsfUNr1DT0Quc7MzuUtmMOKtyVU4sG649Wokfp3ZGvetltP+zC7Snixtl4gRBUJM8mEM
xmzPZrPO/TEmMNYafJYSkFTNtKnjoC+zTIgTPOdUfAxSIznJJ8B+Tn8QfSZM04SVtcN4V3KrLq4l
1qsYUZy+2IN8alZlUTI/A6OCkqtw5GBf+hRyysFx3dzdwDpNKbEdpx9uhmhUPUNeiCMPgEHnxIz8
kyFCFRfaSVpvl3gu3olc7pygb4a5C2w7mi6MtOF10UKVzXJL9Lb3sXd+sUgYP8nRA8w1xRHKAlzT
Fv5SEMwsmsN6AaD8zuFY5O9dR/OlqkZX7Nx5acugp22sd9MIF5KyWrEhCatFHXNnKjrJSeHo1BjF
MljN+f3h+upRkDfRqPwnkf7/SbL9f6fHvjb/qpe+/fevP383/z+Isv+Pmuz/MXT4QP93STZ/4L8U
2fZ/PPD1HAREfxuWReTsfwqy3f8wKXZ4o0yBsAWZDCGG/yXINtz/UDUU0kj/cdyYlvhvimzrP3Sy
9gxVZ+KNflrV/58U2Zb9UOz/rwRKm4aazFGLEDE6XwIwH+rz5r+Fj2aMXBMwplDt3TE6dAOtZLGE
82R/RLC4NrotD27bbVV9qzf4DmejZ6rxZacZ75woKHy0Krm75jIsGHWT/HXK6lBBDsOz703JfREJ
iWGJuYXW6rskqfpIUC3fhekISW5Ge3jvFh0Yt9HvR40QYYMIZOoXeJ0pPtJxP8DrEflHD0HspLt/
2nY4gJcGwBAhGpzbPDA6AFNxHqQPUvlVDO6eo6PwiIY/V6wAgXzfOkw3lfGuUCJwC/iFYu8lcx4f
GsLVsPLCpw58F5GQrPsLUnaUUGmZibosp5WAOOODWiyfs8bKCo3oVmrNRnJGtCyUjC76GBdlJ/Ie
a142sO1hkB9/4XWnuDhozVffu6hyEDbk1ExM8vTPofppHj3u/D4SLxcsrAh2totlpxOwuq3ugHzr
VRbltuqm1yE3/q7Jil7GzV/r9SAWJ0BszE4s709Fp2K0YeSg6Cx9cyTLIzkUmrsZDNxbk2hX382S
nTHdkL4cpqSa32yp+51zt90rtRqfEwH2UGrgHOdrizHVr7SS/URFZZ/ZybPEO9sm6g4x0VaK8qTO
XwmJvc8FmZtvdePIOwnuw1mN6rceF6HS9l8xH7RT1Q8NiGmhyk9hNIcel3XdvmRJ55cdWm82soVH
Hk4cWDBMvKitd0UtQtv9A4vznHfr8TGsCpq5wR48HcyHXRmK3H6kMRwdmb61Q4fpuyxXnDBEqDn1
E7fD22RkJB/LYfrnNO+cwp45L9+IeoM4cp6GrHhqxYQE5xmWmacA/FUKtsf6HAcsKxj6N6Avgcis
J4Kn0NAZdxtp6Ns8VK8cujCjywoFbg10XmZRhZaZfcJQa9tZ1xhw6ahoRt+sXk3bCSftTFDMs7Ca
o0XH7uO79RmlEeyADk5ToVHHQTekO+Daz40bvdU1X+nCAC0/GIXwurxglGNtp7rcR0xzrfjcWPvI
yoCSqZ6aGLsZRW6soPAX5avDw23aPxkatro+5jbSgjKhym8Cxzw+lunLOB4fIDTX7e54iF7Sgpbp
yGz3VTSYAOozU4EhFKMRWOPXWuKcf7aM7KAnQzDX2wFsPhhKkNhIjoFADjX/fm05Tkr/R4vwKM0M
fIzkORL8d730MtlGftu1/MgVktLOr2T6KtE/tGv2vsTORV2NzQO6rDFWXVwat1n6jn3AEF+cyJ+g
iG/u0oqfG4bqc7G3o1EEpantyq5m0gpolE04YnRmKYPX6PNO6ZTfObXTo+lkT1rennU5/E5p+gX6
IcHvlX3UpGptH0HjD2WXS5+PhIX0hyozl7/okOKPFeDm80SwwbaIKthanBvUA9o9McbxsM5Ody1X
d9i0EgkMHhterXZmEaU4LKDd9kl05gvCrxu5OOfcbbdZkVW/OTyBNzp4PCgD6l/iOe4mfRdsZY8f
jLHxLY9BZXTJIVa73Zgo1KNq0Dq0nHb3RfRggi7cajxT/IFjvCui/ohY9SXqIcLb2SfMbZ8clD6c
nTHeVGjPfMVZtDAenCkwSKxjGBnG8juagRLXle2TEn6t9F+YcIzMLfRLD4j4itlzYBig93E4WnHy
M0WsS3US6IS3tiA7d2iSQ/Srna/bLSNIhE1f05DbJ61FsJZUTh2mXQ8vI1dd5Cs8phIAHOMcUwlo
iPOMHuGR+ht7hNw/QPIfpXDuaB/UbUZqFzfFqv4dWZn7bl0gUF/lElqmHUr5Lmz5QS4rHNnooy0P
Sus6N5n+MDvmfS5sP0fOuvCSZWgT91EzAz0PFPuaqng4Yvr9ba//rVu/j3k1Gk5IeWTqvS/j8cvK
AB9HTrSDHnHIOxUzkIYIi0dW/04TDm7KQT1dKMkNL5/YaOIYrGfjXEwpqPAVLJGWbNXlo+M8EzY6
5BV+tkQ31ZVGTsplDakRKKK3ONNNi9hLT+2JtdipKbNbYlovOgUnPUNRFwhfnYvdpF8dDTKl43xy
+Hhji+61fUnFqTODAY0VD4lgY706z44Rf5ZpGqA8YvPjIHA7GcbLg/osETUkavxlZB1Zq+wQ+3wb
1w+cvHt1rcxz6n3Xnrr4I+rllwLCHRXpSGFtFhIHEh006iK3LB46vSBX4gumzK1dYw9FtwyifG/J
15JZO+aexeMUPDoa4pkp1pewwp3BvI4tcGMVm8Tt7YvVEGZp0A0lIyXxSsPiUbOeQHU/C/7uvYGL
yEc5S5ImrU9pX6p42sLr9XEJXgqD2DsWyfHi/hgLe1wpSN5qHY/5HZp/tDLDmB7nTO4H8PgxZlKe
WNs363GE390x2CtY4aCd+6yV+h5N1R+jaI7sKXJvKqOgzIRf8gQrq7VB2ToyQ9M2jAV/GN9ZgYiN
n95y33vNbfh4/cHgzffiDrw8Wwprs4B+QN1iRKTq8Ki4jDmQm3CVfKJS4sCbVz3E/emhLvvQ4mXe
z7LjXRTO7DkKcreSD6OOdxCe+9p1e79X0g2mvTCz2w9TL++KFj1rYOM3sm82Cb4gpgpy8Rt8ZVuD
oyrp1w0mQHJ1XB9t9bGxZoxi20HPoBc0sD+Gt57OyS7ZMSWNHDxYZxgdBJXJWoe5ox3ruroO2R4/
KerlCcOptPl2JJLqiq2bPe7QYnqRMR3Bv1Md1IOe7rnEhJ930UMg90hZDaw5vdbIxgZV+TfiK2tc
llVL+qyV8qXRS1YCw1VY801J6nCG/fGpGzlCN+sll/2nqv6iAtkO9a+26IepO2rxd2wOPilb+0kd
fAxIO1sWW4JSOBFOjcr6qTonzXl0vtihq+MbQq7HcBnUfDg1B3N5r9wqlOqC9Y/ZBqcs2P0FZ7Xi
vulLjqbpuyudEK4V0oxLyh8c59jn5+S3M4JZxXdcmBiE592kJVwXJYxiCjzsSuK9LcxARKZf6w47
PQRUzrzsBPkwdJE2MtbCt8fUUzGDZZNjhWkLMDbKflV2G8mQH2NjOqVEaXh2O16yZK8Z9hGdP/TI
Ur3MM2KqwfjbDtJ3Z9VAn0EOZa9sVD3m1G12TeFWviDyRgID4RV+tnJiAp35T9XI3bRCt2/BILB5
OYjU2hdxgdlgnTfwtV5hkoRs6m5adxYtj0Einof011bzYNVyTlsVd7846CtbPk2kwVoiH257RND2
QNYpZjWrD6OUbA69jdBRMQBM3TdjbPcppdNFKcgr9llU+hB0Wo+ESSDFc5SH8VgSWmAt6OGR8uCV
8TKndjY9pImyO+jmeQBfzKGj/xJN81pPfARNN9C0D/bNRV21Y+FEU5GJpxoRBnM92vz2j+WoZDfO
/CZk0R0xXdyKyv2alz5cNeUqWu3aL/l+qn/YCgSRSetQJkaNqgvRJrdtZ2Yvw/paPbJvkAwLlvh6
7gZkeuieXTtnuE4HrW3fUAjtUnd5N5PpLbfFuUiRdTsRaSXUNbV6lKhrUpGcRV3vhCJmT1uH49xJ
gZRwZP7Xzp7Cch9NlLFJiLfmIBZYBrLkKBEQN8ZAmoXFeLMl6BrRJsScnavkAa3OfeErJ4EkYKHB
jJ0x4FgR/dP15K5ZY//qoI/yskFNQiwa28zACKjGoE6z/rtL6QKmQf1L6dp+WhXn/2N9fWHeZnB4
jCgeO73zxwGUQaAw9mFZkWuIf1mNe4oij8Ag0l0sli3GHX3nAK7bF1kcpH30Ulhr/IQIp/LHrm1e
0dxz4iZ1OdlXBQjhdSa5x8ONp26MEe23a2KGWVWDWnrL5I7/YznsUN0N4DlKf8mXkVTK++yw5VYE
zd6oCxa//bxZIn2/onzcMdG+s9y/OA62J54cnsimnp0NNkTNN1Vr9ES17mqHxg/KTejYifKeOLQD
WWVHX4rlPmXqY1dvUrETr3RlhLpuxIQmo8h7x2tyQqYcA+ARdj3cwje71VUMgM2FeU3DZqt6akeU
v2P1g6QtLNpeBNZDsytThki4YL81K8vw5Mfdj2au3c4p0NAIVfOnlNINXOaKZydTtg4T2BOLVQTq
HZLlDtmnTAf3ZPVcZG2sEE6jKgdzNO5CYfKp47vzCzotswLuMYvvUXQ69tRB7lJDkCckyZFbO6v0
7LHVQcjb20ZrOfxQWS0PjnqHeJ4fadMApfes9UoOzZ7Eu+dOda8l5V+ClQGJ+Y+9YtwxWIhYbQy5
RPxjqQMqyboy/KLW5GURg+2Lkuqx1xS6P5TO/grq5UodrwQpze627/nZorWy/MYsu83S6uCZTSKn
kF1/Na34wFR50xuxWzobSASCXL26zjzZxzz9Rbb62arDbnLtX9yHiHbyfy2pI4zUv6ER70T513Hf
4kl7Y6L/0hbG3ZzLBMlq8hd35bfZdl81uT22MtxSnU+PDvVako4UtoRPNEjWJzUNFzehZJ77PZTU
QAc/kqY/JU38MbHqNHAiZoDjyMaH3SPM0QGtHU7VFUegng3re4vlclNDHUMvWgT4KS+KoqxENz2L
ZsZGUnw1gBa8WB0xipn9tbaxdZlEJAbEzJwVBqwXgevaL51649IorLV667g+cDkcxNwcynT4g3AX
amW1Nhwy1hxIgk2KjKnFDDcrjt8J6HghZ+0Smd2FVMDAZBLsNesPeg1P5+LFkMesT+ZJAKbI9maL
om2ZQgybgVpkW7ryW9EwXc8JSoR48T0p426AgnOCtPKbUuZocXYs5AjDZPxxewtXKKZEFGwx72P1
4az2hsVb4+NMp2hnOto6Hy28eE9XkbhWjZt5MO19m9yoTPvCEPgEUnZnYj7THxeJINi+IHEjtI1H
sxoHhVgPheFuWwbAyGUPlaYf1WlgTDm8mgJPRVLa22i2wQ5pQa5NEH1QbqS6b1JKAu5aCLJadigs
PZLbdKYoAmkakvzUYLyhdbTZjYekeJ8MFqWU/Y16blc63YHN+avTN/tBZ6QxR0rhuQMewsUtTvBr
2FVGGnLi5GLiNOx15Q1Yw+jXSiO5cTMH5d5j1Bp3zXAiriuhFJ33I0ggutas79+piIaTK8Vfg7uu
V9YAwhGVNjJJduaxeRmXibw3vXlkb+hLepnsR3HyWMPAeWqc+RkVRxEHEwyrZxBiyJzU9kWXuPEy
VV8++kYcQOc9PCgalNQxqXxSfP5AmArd+SdDFJyX/T1J58uY6g9hRM+JOclLrDcKziSjXV7jyJrI
TozxgAeSm9cIh0WFKsDzFG/Qv9W7TOnUm4yqI//s3s/U7oWkGp4EXpKwnxQM0/p8JcUeJzmJNwTi
kBFRXQt+eQVx4lTLc6KmG2IQahS2ToWRgRvG6B/f+VoEziT9GIQePp43xE2hYzCWGUiQOZkMcy7k
IZJRRIusZ8tHUzj7FkH0BjuSDMxmMg5WV9/aIU9P5EYsIVkFm8nRBOZElkoYSzwikWbQbOzOZdu0
GDZH9YHZzgOlyR3eqoEnpJz/ljWaGq3pYaKA0XtMKSrEC1j8p/6R+DVutBJLGXL7/OHv5bHvx9i6
cMjn745gsJfRC3BefxKLUaIsoH7prXLbmqjRYIUslwfo4HUp0+VbKdT4F4fqNhouslR2qYz/6jBg
tnGjR+R64yhyEpotDtND0bSs36zDWLyZGn10jWgHSrTnDObLYCe+2s+73Las7ajvu9n41VNmH0Bm
wtJMn+e6Yue6wmyPachcuZ5h3rwr6F9Kpb1NvMTeKJNbp7KLIwfvF3/F9lGj6PhpIvWUZEdo8kEN
UdUwu63WFndH/6v3o1+kRdgX+s0lgyYopX6G5/8jJsktCmdpbPNjapfFTsA1ygx5lkLbqjOjqWXk
v449j37x+F6SIr21pXoubXfeqPFjAQrW572IPglpOIn+5pY3yUIQX/AG6Ll2ZTAFdZU5Z4FqcDY9
/BLa19oRIdJlMAtGNQsaWVwMDCRp9KfRX1JcSR7SsV3a6h/oxFvzQzCXY6Y3oyZ0xuySzlDTuZaQ
UyuBUkWhIbuRWmT9YOhxQL+/A/WGR0/XDnbN9VdoNAOafCFLiQYuNT8VtRzYsqJXtajQGdR7Tu7c
0sb0st76WmYT4pflhlYrUl/rS5vJijxm5r2L7cDkMOu5Y4fHbilOj0WtHRAxH2KIoliMsl2sLj6g
IA9/FGMEYewhR+8Wl+CsCexFvzjv82PDSFqHh26spJVGGq+M0qv6z065dkylFxQPjQgtbp7FnLcU
4J7V4Wi38eV4a+TGgRrP00cSP5cKIWIiBEHJjCT+fbxgFkZjtZJbpVU/+oKzuJtyxvXLZYpfZts5
dLa5txLVU5CxZeN2dN/hL3OGqs9DWX+hjDb9cYxYtxd7t+dInvqXmuMiWu4Zq8caC8bEd5/N/Xkc
ja0kOaad3G01/yWb7atzAUNHH7AJUbRsiIX9l9HlKAxA86HEFooIGH+sZQ+HfO43SRlW+MzFSzL/
E+V34XwsCAij5Kd3yiOpqaEG38nKP7v0lamGWpLKzhRaNVaAVxMMNzwNDxGQpl0MJIP5iHLXrLpj
Gf82NTeLVp5bAGAszJC3uXwCzPCJNB6QEh+lGMpUyHZN5myU5B1D54ZGl2/OiA8i+UoERMyi3Cvj
U6ExRc6tYdeWxo6sXA/Z85NZvTj6NxYvTyzQOGpxKwua+tZATyvGHuF8fu3ITo3o27ys0kPNKoJZ
b4NqZUotleHZWqc/KJh/ao2bcO6ap8IRDG+MJ7NUTyunHsK9PUl0LCdKiACtKt4btuKWfJfjBccd
Uo83TU83Tfw7s0+QOaKu92q6Tj3Wr/KtRv9YUT8b1lo+rcpA1p5R7bFm5CPrCOSAW2vuwyJ3DkY6
nkBBMxSOg1H/SNcesdJ0L8RXgdYyG+3b2BnbbAHN8kBER8fY/DRSZ1c1Y8bexX4dzBrC9VScqi7b
prIgMPYKl7O+aynMF0XZSQzkGqSfEsanHb2kWXQUugVpXdnqCPEyMw7X/OGpEFz8KPSrJ5nY/ooW
Ly9vk3GvBhLJhACgAISn/xrEYWHg2+8hgNF/QzOZMn9UD+x5tPZEL2VoGIHPq8pXx4AyOeTOnkCv
vRIfkAByxYc5xWIaVtVbsV6JN9qY6pfCNZ6dmvowx/j8qCGS+W6M2XmC2qES5hHBsmVl1ug4dLH1
SRkUPDKP1tBQ6l26/kT6HAB0eS5q/Ejzu2MsfiyAEhfdmRkzSWGMnteLhhOsmvSNWsVPQJAw/OBq
0HfILC4tcvecLVadz35mUCoxXUudMSAhfG9LfDcUTNE7VwAJXFWoyiOhrWZxttS3TtnVD67QRk+h
njT/5upN71h8hangDmzsG7raI3fRGQP+PRPFrhjRVq954pXKW6tlYQ+FwB9ZjJOcRT7mdmn0XY0d
xsFKWbeXFmlqFW/JmvjUs+e1QziqeIxYHiLqU1Vt8U1gqdv3OgdLyjElNoa7BsZMIurqvCQ2fpi2
fHIpIVhWsAJxgB67NtYcRZJPWrIINErE2sSaJq79DlBDD3GE73JaMEoosqnXvdAsaBxa0OGJQh7C
tuTSkOLMu6HaYSLS/D4mjqBJGGz6dQqhZB9FBXG0qlPujaWjQStOjcbQtoBbsuJ8r5Tmijv7e7Lq
L/1Be+iHd9Nw5Hs2FvglhEtZqOXNeXHbz3z+WAE6eGrX/YXidWrL1Sfm4JEV4qdDEzpJ0KvOplSu
edR7jyG5uyy45hROYctrliu0F8DIX0ol6YQNnxTT9NUwVEYcO8MYlN3cbQk1x8TB1vYx8r3n9Bdy
7cwQbFZYDqzVmhNmjO+pCkv3bdHeZHZ5+K4o0T00K2HN87kAEIrECd7/k9b9nXRln9btXjjfbp/e
MqawIn2KHgAQuw3tdaGWkZuWSXJOJl2xXx6pPR9iOlbmC1Nu0o116u9+9QV6eOAADKE62b+sRZb4
Sq9/EmcaFO6nMzYn9KeB27Blk1Hq2Zi5ZjZc5PKdwXn8VPEfg+FxMDCnhPqFkiKyU6IRqwvzAp1Z
FNZPpEWnUeUf2eGNqyZzhxIvvxLemX9a6wNTsYgn3q0+xLOJ5DfZOkwkXOWTPpvXyWYL1A2f+Qo3
ByGPXujPcZngt7PSf1EnCQAVZ5KV10M6V2FPfojEo8pgjirFUcjkROWLbYLpNOPQQFns3WgrLotl
xGpANf/UinupVva4imrgDnAdUMP9eB9X49tSecMrd75pTIdmt/0derlfskjxljzuWXsx8XcZT/ot
VlNlnp9dlzjY3lQszH+Dc7BoUWxwTNL8Xli1e66hYaUqGbHEo1XubXc5dwizQ82OrYCwq5mZYCKf
FTO6rQPdx2Amr67AmsAksvGTqFF5n7oYsoSmP5faJoIsS3l9nRKCJRdlmqDW698ufFfGqPFCyzkb
V8l55Dn9MgE/NVijx2oavdMYujxC7gpaI+63zuQqB5IQHw60Jc43NqP3wEAQ2NjzO9or1IKTMYdG
+45eeKck5jfYuU1uGSyyDfEWq3Bwa7EhitXLxXq1RrlnQ7yJHZ7ALtk3QiV+W70QFulBVrO8Wszz
IVtVrxnc5DTnrRoUKzIklyfpCbnTUavj0QEiFsf7KjcBBzT20nhjVhTvYmhgsAmmJNsOgVwSAK+1
B9okHWSsacX3NB8a9H9dwvAyT/h7gwwyymQVDw4H8dO6Cc2lqPXjYPCZwM0szGj7HMZYhGdxE0VN
ve3U6mbqorrVGgtSd4lsgM1CbvUq68PcSsWr3TXnfCr1kFaz9ld7QlXW0NuMDakzxBazLk/U/kUy
dUFWKrWnqVDRd5J/0JPfXLCrHuYS7KQl0uUZrSQ7cmBK+KMEvTGSSwckmvaSR83fwRm0/FJFQmfY
ENf651Ta8nd8DHlRk05+MzFpKnLZ/q6pitQ3Xod/vIMjF4k+XJFZ2iEWJ6YrZcYyuMEKXvLnUDIs
I23VCtmeBibGv8aCYg5ZZf4QlYGVIynEU2vZb6PLiIw0DSKMo3yTDJX+ycqdxXTdDA/trBIaqsbp
UU0a+UZqQchz6n7EeUKdW/TTl+OIfwna9P6hbzNPspv075ZQqWOM3uFfU2XYchdJZY/8DvWFAoGs
h1vnrpJJm5UMJwJKq92kGtXJUhg61dGO3wIfMv3GoZLtv37UmqvpIqFHfltw35K423A1MetRRoO6
blJh4VGXqd00XLRiMT/GypW1r3Wd+6umM0gCAwjpVhTthrHHZD44YkuQ0NFsG0RxGuHYsrO9mH0W
fXCxFP9aw85fhj5qbmM1dyxQVlJ9p/Wrj6pyo5Z4JN2sTkFyMSxiFTs2sGjLtMqeYbHanrJSumks
kPiRXbq70SEPG7iT78pJfGrVIK7YyAVYCk3um9wsz2Ja5RbEn7iU9A9UOA0VVb2AyA2I8dDQy0Ci
YQAesf8sImnxXmv1KctcxoNT4mwbwF+h4VSQuAAHsHzKG2tbqefcWfCXDf+TvTNZjhvZsu2vlNUc
+dA54BjUJCIQLRlsxFYTGClK6PvOga9/C8r77hOpNMruvCZplskkEQE4vDln77WVLd8qMeQ+HW3M
CZhHzSudROHXDM7bLpk11x+qRlxi2tC3OvuDIxVqNlGspVcteVSP7oDA22yghrfG1GJsGIA4OJVw
Tk0DRkimcG2GqkMJA7EVkZxGTUfVoGWZ/4fXbIQatUOhyZkFwNG6sZpCPzattC8mMzRuDZIhcR5Z
bgmxmXYuB7CJPHqthIWWdjT6rK69RBJiQwgrp/C6pwDs97YxXKeEQODXlwSQJwZpcR4AzUsBXIDf
wYDHq8xRLjW7XUoScwggWH+UQYDbs85jtUffK78OaReicwYrXm9YxbRbM0X247ramw5RhDLDFLzl
jW2uAKaIDWxPQAzIqQpKFIF3JqdI4I/z+k2XuJLHEosDoUXXKqjJA6OJGfsBcGBKG47BSbHEgmBn
ARxYzJ6EWztVZpzxlmAzTAKMBA7VfuxgWu9rmkwM3lmTjPcRncaQiGGDnHJD+A4UpSmRN24VTjuS
STC7N7jPyxHJUOg67h5hYXcbZCq+qThf1KabnxfFK6KPMfgRV9Bu4emE8rIq42sUq9MuSos1vnp9
27sWjdxgpkpcmZAahip8GlPXPiajeCQrpL6ysVtfY7DEcpaYls/XMrnXQbCniNSdaiALT8tUuCWo
Lb3CKj3dj/rAQ2BMkDFuit3UVPyuihlFdqMfbHjXd06PKTiFv0KqAyKamPrEjd6Y/Q2Vqkqj9T7F
ULWIunU20Ug2zgpunqg2WZffw5fYBnLE25zlI2C7qTvKsa15IwBaKmnI79jg6dII2W3Liq4v7xBN
FfTbmJ3Y5r8lsMkuKci9lpBOVq2sdt6M2HtFig7FWDUXACBIk1klLdv7Ls3tQ9Sk+t5RJkN4tEBE
oJwhSPvguiUVf4mxsdTrY805+6Yq7P6SpqW9NSBFXVpTu9jIM96xBOaNJz3nFi+ic2nKsb+asEHv
87JOH+AXUHGqPMA8yBSgj1h0SWqU6BB3En50rQDabEHVpKvOjG4XMe/VxLPtCV/QLJ92krsH0fNA
1nx2IxyvvxhsN3gstUmn4pY+GVQX1rlGjBrGjXLflPnWG2yyFocGwDS7xnsiHDDw6XCkx6U4Wk5Z
/yBHK3JBt4aOWtVg7ZbCdFftG/TMa6HwKyfgzFcArfUt2x/6SBldCWnTqJxpkF65wkCWlVMFopNM
bvpondvaIco+nb9S6KE+U47qNQgsfY2+G+3F6PSU0E3DVxXS61VHJ50TwxRgBAEBwylcD+gW53jJ
hoJwa3fEKMyGoWPRYCMC7bXaEg9+yKnm4RQ3OL7MwVczTA2bCdtBNORxBiH4z0tfjIJHh1WlO1q5
J3RsXYv+olbELzghmpOuzoPvgDblxUTZr0Zbs5ktDSVPAvcNT8ha10f9yABN9545uq+YBBFn0pS8
QsRhcaHG3WVzBFpkNEztrJvQjWDT7IOub6jAhApqAK6mmrJuyNF56oIrRhvn8rit4cmoIL7tEDay
xZRD6SeViXWX/ceKy8rHLGvafY2yblpcKTwWSALusGlbE2MBZUF1BRoKG6KGiu3s6hm19bFQh8QM
EiSffT+vbSh5jxVnBDRfdWxuKiNUP8a8jq/sbHbWpYMpXqS4EKlaeOqI/pWOTsTfi9kfzwNQC1nV
1ymWqddWudy6kjzAqwkszdvUlfMP4HLl0ZuB3PpuqNEpsIalA6vQV6M4v9KYybcw7LOjiTUAupMn
ohttgowzh0Z3GnvK5CPJSftZDe1zF84hbljBbtrKqluvr+NLalilnwOgXcOqeCaeLeJNLHEjrzpE
Hnd9oOYfGQDiSy8Ihi0JQF6+Mk2wa61wiYIAF7eZS9X400TJAksF6tgsmuZNg0ki3uSjbK5U6O1V
kpJvyJJ0cAiKOZqQlZEiqeKybqtiEyfTdKVK5DxN7N4G9Ce3yrWS5wgzNeB5jq2nXgMRqCnHb7Ro
/lrjprtr8WAf6qSk5Qrv5kFvGVQrKJ4NBbrOPTmSrlIy3lhO+EQFHjGCPjVnjBcWjgyzv1J6QH86
Tl3vvnEQ7kO3GndDbtS+VvbtjaUtC4MaMlYhN2cmJZISLZvE49LOkzwD9schh3HyIrIM+7Uhwv4y
ssyQ9TOsabMXlPEkrSGc0fN4MyeQJqzBgdYYVk5SrJXLFJGKxHhkMnnt6SoeaAt74HuSyh9HjchZ
eEGXwZTwjgRhwrswinl8cbzJu5HhZRbQ+ohOnrgO8ig/OmHYvOUF0OQ6uKjTeUc9e+U6HVuABluZ
ayyr+ayd6pA6JfA8Gi4nMaA6bDoMajaS2vxkY5jddFDCOE4Gs+KllxZOaayh7p4NivhGT8J+ZuUI
dmgVM7g/pSu+ebUWPGAgj/YZhQy657ToYUA1usbGPnE2bmXY9ibLFoYMBAFwytEuN5o9dvgHGPpV
DxbWCK+ldXRtfFYB5fWqwaCYlc18yFyK93HYbCrdPqUzONheYMuCuwph5EEr+YkFUC0zqeSL6ft/
/9f/+TcG/R3v+9809v8ltv/PfzsI97lPf4PtfwO2+3X/0pXYA7L/2vVx8f2dTWD51f8Hbv8L2h2G
AFc6pO5aOpL/v30C4i9nsU57LIKWjRbHAOn+L5+A9dfP/5sfuaZnSM41/ya3a8ZfNqoYfs0wdMwC
hin/E6OA9QHcDjgGcYXpmJbreXxCwQf/1SYQK8+u4Kezry1S6dsBlcGdBGjn0LmNiyet15KviVeW
9bqa9JyOdF8XapcXBoaxrApdUg8ci8wtU4yc1pUrIhf+h5M+FXAr47UYdbXwJ7T+W1zq2ouooSSe
bD1qKbhZetkCrBHsVRvNlnd6MQWsJ/oIJD2Jo+YqoARjol4gwN4NKN36GrV4sLeAdw9MjmZx0bsI
QFdaZTf94Zen+a9B/yvUHv/Gr/4JS7cdHpvl0fh2KFGY+vsbE9ozVQ1BcpkXjEc9Lvsnw+jzg2IR
vqBEwZnHS0SE5LsMHz+/8gfnxs8rE27jSExz9KgM5/2VI6PHFupSQgpD+MdO1YEeNarLzy8iPz54
Q18G3WJVMdnC6uLD95tGmFm9k0IOoMCDOqymOBTPqbjRNQNC/kEkbTGc3E7U6Y026MNNohUR5eVI
63ucAOPsNPEGm2hKuZsNOWihdg6bC1trY5a0ZKIDpqHDXU7D5lBt88nuaAIUVD85wrc2CFlRu/ek
/kDd6xp4BpQxlaJtCfcg2/QdbYwt0I1+4w6T/SWtSvttAlJWbvRIeNZ4m85udtuPhnpuajc6p1Fk
/mjgHsQYSfVpPtq8dy+W7qILisxpQDpkYEzGMV2g5pzq6tWb24ziAhgD9l4eznNMLHZC/Q85GjvP
WU8ulUMBDIoJkTbrtiGDyCffsH5OkxFS/Ayi/rskqKBbEwMrTT+dAxAkZdK6GWoGhN0cv3tH39s1
WeI37ErLay9kU7Bmmh4SXCOm8WS2w1JW0ha/I7718jsN/Vnth7FWX2Y84PYuZxNfr9s4odfJMhl7
m1CvgvSUQhCjdjtnQ7m4OQ3ydG3SNVczmmwViPrVFmQ1rSljwz74fOwY1rt3Q+rMSpJZDQce85qu
Ox9GqAaKO83at1JG5VFgN7kZVEcJMJJUL8l8Ws11xeaXL/xMz55lSVpnjr46aqcU84gRhfufH+h/
DWr/DdX7l2fz2yJ0/VK85O9Wnp+/8PfSo7nuX4ZrmdKxmd0pokmWkb/XHk1af/H+uwQ36MJyDd1j
EvrX4uP95diusBnzJiuN6RhkebR/x4bw9zyXkBHPpv3NuiHt/2TtMbn8L1Os4NhoMMEt/3A8+n2C
r/rr2lOQ4QyAE+Ylub3w14RtfDFdytDzjG6Jfb151vIB+9g8mfCQCtO79SrHuWQFSS4s2CQbkzQA
0FL64NOMEujXwrpd5QozudfHtJk5Lm1CB7Gz68JT/OVG/8P6YL1fIH5+ejQpCJ1Md5lErQ8vgZHB
HvIosPuZ5sjrPArik+eBX0f/PsVAkcUzUwHq2SnhlEDGY3ScEs5nVoVlb1UiQ9glMiq2FIy2qC1t
H7gWreUuByhXLHgvp//aRuWtMJ36ydUppHcx2lgUgvrGSKxk3JgqIVNJTWpXWxHhaZ4+bYKZg2Xu
tY7fFVF51unp7WFmt5BMtGGb9tKEHAjbsMlz9fdL+Pf25x9uyO/3w8TggN8RjDRrysf7IRod7WuW
Wj4lUHWX4YRBndzX4SlAtEdjy0qfan1GXNs3w+vnz2LZKn0YSUhO2cfwVFg0PX35bL+YHYuMNCvE
ogbBa/xjTjzvvstmKoAS8EpVBdsMBO3GXfwQ0UBWp0KQMBnVt88/xhJy8/8tl8uIYDhLF2QZCWam
YS3T5i+fooyqLh2U7PxxsFD9EreCED/7obnyAWrbfOA+xKvPL/l+Ff95SSlsT7dNVCq6WN7VXy85
VFFAy8ntfDnqztp05FNeN7etLP50od+frisxrLIvxU9KNsaHfSK9/hA+P9pxO6G6vZpxw+yCUnTb
ooY0rdwGi2ODXj2hynj6/Dsay1bkw32VS4S7aQm+p7UYan/9khxx2rCqevoqQVeyINY0XDE1kEIW
4sjRm7uqoPtJsAjd4fmhCNBbfv4J/unLs4FfdoPchN/ucqthfgyGpvNLETxhinxRtfOUWLj56hG8
UGdsie69+/ya73eBP58svXDmbHafLkXzD0MaqtyoF33cUT9rBWkXYYsSRlb3n1/l9/GDn4fJnGME
vEnm4Pe3lrJ+20LXpx8MBQkGJ+4SUtLoaaZwHz6/1D88Rq7l0NXWHduTzBXvr+U645jWrWh4jPap
Z/NXG+I7sbnJOtYp+c8JpDt9yvYzkbZm1/5hV/3zVXg/ipCIEIfFcuiyFooPN7S1gc4xwhpUy+Zb
k5YXumq+unr31QpBKYP9LCvyUWPlbJLI/aJr3tcxoRsqZrPiv4odgDCO3RKgeOo+f35r/uEpvPto
HwZ4h7ETvR8fjf3W0Sy8a8/uXnk0+88v8w/TJLcAazjmcKYn5sv3T8DRcqkSE8B+Yqsv0ARQs1sP
mdVg8+p7v9WIPdYjMvhoRZkp7eFRSfmHV+n3Yc1HYII2GNi2ZbrLTP7LHIlcoUuAYzMIZF0iI4bO
MlZW/Ydvuqy9vz1rLPaezgEZt/2HtVkvE0r5+sBVEvc+nNy7LuseClbbRv1pM/z7pC9Z+9kP88qa
At7x+y+U2Jmn16In4XQGkTiH7hMuOopMwNh3g0CLFUtUzp8/yH/6etaysyPVwqHp++E5eg17c5W0
DWeI/i6EX7Fyoua1s93jEFlvn1/rn15bqgNLMCAgAdN2P7y2NRAZkpubxs8matW5hi1YyDJfhxMu
RDqg467q4mE1dhKH1QgjDoPAHz7C78s791jqfFubKGVpfXg/+pEgnLqrG79x7EuPJf4U10Oy7UAz
q6n/PvFYLgwj4TwKnIN96208NNof7vk/vjx01Zn/9aUq4H140KkXlrUZFVBUVflEqurtZJiXk9Hd
VUb1wNbumrULp4j4gdplZany5Q83YZmfPo5p25ZMUuyxJKP6/UAbcrB0YRs2/tAOk58MGkBjnbht
cqf9ThTb1m79IY3TrVOjRFVehwolskS0QWblIzKwl0QKlDZuQnFUS/fAK/All4W++fyD/j44EXJR
VmJHwoc0rA+DU5cFaXlCN1i47Pu4t+Qx8eTOlbQM50Eb/7Cq/D51spQsdRLPtRmj9oe70o6m03dJ
ZvieaIe3NI2/CKu0ftBx/sMgpK728f7zknMx3XGJRiLe+v39TxKic4mI031AYgctq56gjtnrqWiv
Vci+Mg5gH4TNgsvNC0SEpreBEjLuK7y3BLIt0nRUBEmkJKF37tfOkcO+G3GuVUVu7qEConCPoptm
4PnAqMGQaCrqvd2EJhPFmKurbyEc3//sWXF4p23Kd+HVZlR9nI1x6UVOFdWz33OA8oXI5Q25JFg5
ZjtArYBa7fPrfZz9/76eBHGiCw6S+vLzX2Z/KEzJoNOLW+or06lMdHFDUqzzhxH4cUperkJ5Qkrd
YxSyZ31/lcyOjTxGYuGbsJ42cxW9zir+2tnVRQvBx+vQcn3+tT4ODS5ocQ50qNZRt2M0vr+gqhBQ
0BWdyBJxw6eqTk2y2OsX/IvfgBQ1xGvERNGU+PQ+v+7PUuCvc8JyYfbE1rJJhHxmf/imWFm6pKO7
4mc1wNGKVcgsrTsymCAxj61FN6zyE5Hcy/lH5MgvhR5f0Xe6IM78bS7zJ3PxCg9eVP5hrvz4UvKx
OCgwR7moxWHjfFjkVRF2bcG74Hs1iKQA2cWhAoy7RihQHf5wC5Yh8+EWSKH/PAB5BoWOD9MNvome
5LFYMQeG2bqZC2J8YGQgQqXFxCnBn8HtbJzZeBFjsKV93q45+ZG6XNpbhodc4f5//fwz/cNwkMB/
lo9DgoFlfHgqfW1HXCtVcPudbtuyF1lb9Pd84c4vJv6fpAcTEMZZtP38ur8t1TQKWCQ5CQqm4OXQ
8H4cUrNhPlcJfrE2/YHHE9WI5+YpBk5CAADuJ+T0FYSGguyn8EAuFLleed29ff4xnN8fCRsFlA/U
z3UmzI+PpM9qi8aYNvh2BudTVMFzOqBBxKy+I2T5ezr2zt3A3gb7pOGFt01STTTN5g0UUrq2soEL
6cqLfkjLvWpwrpGNCnOk0MrmVIMG2toUIG9crYmuqlkTh9SeDQABM3mWelY8E5Mu9nDk9K9dNZu7
wC69HSkKoCKbokZ3muM8UTqs5CrfZO2Qn8uxQM1RWGti3PK1MxbmQdnJK7wt90i2gvUC9lfddjkw
m6y30XiTD1mY5kM9Wup2Whw5ckwJXHdasUAok1U8ZOVV3nbzLvJy1Mm1QSQF8AekAuOoLlHi2Wdw
H1RFHL2RJzUa6X3qlonYVS5hQn94Gf9hVPAk2D5x5qHk99skoSEbTkTvjeTXWncitO+5qa+lW33t
WxDk8RhyxqH971p+OGnf/jAWfns7WZVtj/BheigOdMb3I3KuiahLM1rAY96LN5nVwb1pBMUe3siD
aFATfn65BaD1YTbgerTHDLpjrsnk//56pEeSWIO2zK/ckHYsgktEda7Y5K4efIsHk/ZApmptbWY4
IRyoKI/kkyd3ETGSp9AtnR9DMjAQE6WdOnJVCMfNyIFcN+i1UUsusxlQPXWrT/h5PMxe687lD+mi
1XeVVeJDAf+z+/w7/T6b2Ly4pg0yjIKA43x4qUGYo0AfAdfbTVis3aqJrxsvlleyUowdJwoOEuqB
35kuiKHPL81GYHlA76dX1hXJ6sUnQLL78V2ODPguQUAZIoiSAj9gAivWEGjqSYtAql5VTvVMN6B1
VkOoXHx+sUCDlmv5VSDy4k3JOH4MC6fjLBnHxD4JdT0HAuH+nEKqSfDpPOGesg7QPX9kSJphKcj2
ZKZGdpYoXTDVB4XA7x5JjxyuXJEREk/ltarFc4Hvh8hEY2+apX2qkKwh7crvUWa8WAW9mqjuSvj9
LawH8u6+TqVX4Tkvs8tCWepAdBTtfGHW111mujTAdO+WTlN1HgnAkeug7vPcJzDLOmgenJ5IJuZd
STupRAdO3Dzr7b4QffVMbgS9wMApSKbBe2BBcBgQ3UztU5SX4z11G8/HrWs2fjCVxFLUSZgsmAaN
PCFL50bkeVNexG3WQgOd+PegJDkzAFM+IFEe5hcNad8L+2zjDl2seBGqxrOmeURnw981cz/pjOpZ
ZWDn53pUNyn58FtpBfNBh0FylQVyujGGAMx3RZ6i1poudfIkMTYR4pOXyAS1jXMVNi2eMzELvyqI
29q0dVGfG6IQu20KznQdTYm6FBXKOgGMpt4mFUZA+lakx+2moONeOGN7l3cdJoCRBtXzjBlr29Z5
iUaOyMyzEdPCbHucbCiNi6+S+NKTiKJuC88QxAi0RyC/uAcGx+1ov5XAslcVZd1n9jKCGCsiQ4kJ
EMme/qvrFzLs/QkD+HEivGNvxnX6hhmxv54m6awn5JerGb/oOSOx6jjZZrxzE5zA9JCTtdQTUGl6
zlCboDySqHMZBXA+VlqJ7Rr2K0gtq5Xa0cgi8V11U9WykdCJ5ps58Ya+7Chz7WIxAf5yzKbedUNA
Hu3UcCgmgG+gV2Eadsre3cpCzCoQD/aQf0HBpNA1w2QADe6ARZCoo3Y21pmzPjnxMUpCuUeHNd/q
2iLuigcP/ghAtek4Az+9cR02LbMAaJ1ahGIR4PHFSFLjohZkX5HOoD80nlVAxK4EOk6Ymm2jG7mv
x0V/VA1hDHXheA9pQsqOaqT7Ne6dej8XNpQuGycQPcwpfyRMbGZ5LZAzauSPI3CCraDnHn5lEdRr
rJm+Mcke0Z+j8ZIZODYW47tdunhShsHzm0Co20Zjf7GaS/I7mikjlZB4uGogTxh1vXHuCgjiM/Uw
JJMACVF7H8vUcM9l2ci1Qnm2cfCr7No470kUrkrpwOYS2hGDQn0WED5B0AfPKC1Jk5ckb2qcKXZd
A/iWYDLvqMtY28+gQjazgC0ep53rK/LlnpSRqFvY3fO3KuNhDuEo0dLTRAYX2172etVtCuxw5ynP
nEuAnsNl08/uq8kq8A0YLI8OZttTJVJz9/OZjm3q+Jlq7XMAG5xzXDeVJ6NCZb53OzJbYGNz9JvI
bbiEukO3KrZs4w5WA5uGQnZ72qtwkWJ8XBIV7pWW5sRlteq6z011WyriOAKC0rYDhf2t6QbIPk2p
+RmxzWvINvJUcxo+pnmCgUmBMuoIE1vrGHP2mSNunLxlMaoaDx+EA9eCI+o1yRtBC8sq0oFtzBos
CeKjLrFKY5IryPAKQfwKr4TukcYw9noLu51AeIse7L7AYuTAFfuCcJkc2ITxyyUa6qaIpxxIs8Q7
oOO21j9XwY5YsuhIumTAgSQ2S6zJrLXPmcvvFuhjn00CdE8tfvk3tG8F4siRaDx4WaTRjZ4PkM8g
+gSNbLgeuRFPpW7zGQ01FGdR4sPsguFIU/1QRTK8wn3QbItK1EebciKRPZm80ZKiJ0+nr2970jq/
zk0bP5KgON0UXvSlGEvtuzO7NnNPLNbU0IyzhbgFUAOYxWSa+2s3aCMDv6DRT5cVNItVX7Voqcma
rPB5JEmDknAo5C3FlOo456m5dSbJL9Onc+8HpO6xr0glNzcFMS1qXxRNeBNntoKY0iH05g5jIYh6
o8AQ4ZiJ2kis/cRSTc6w653QhVulQrqBtHcxR9Xg47FSV9ugKoqbKsU9g8rSIdIiae4zpS8xzo1z
VY7EKCTglx+zyNO4dAveezBU8GjBjcN3Bal+O7aEcCdUx921M2hO6UdKTFuU5JgBUUgSsejqb3MP
6qwfOjgTYkauV2MuTQNxicU7efT0ItvFgZs46M0kbk1CWq4pjg9fyWxLX1JsunclyswtMjwBkUiN
Zoc202xjZnFtftZAyhANgx65WvPn870IZ+YbPTuMnpXd0B8tf8wFgQaGcIEjcb/Ge0dZ0zUmaaoi
4bgwP8leABdYWUcjSuotILz+NDj0ZNIKjJU7+orjyQtBxt15EJa6DwKvmrfK0KJzUNrWd12PXysi
gq/CTjRvEPXZJ/bZIO6RDMuK7uykrisDkyyhVdK9n+EabtxS6Ge4LOnBS5CTAilSd5yD3BUZrNmJ
JTV77mfdwzwNKqorWlTKoBubMvyip8OJ8w6sPWKv1l4bnrIG7LUY8LAMtXehKV5WoqqsA1VHafmw
JemuwYuizV2N7EHJcLud9Mzc6ca4JK468qtK5jx+IFj2eYKVoW9ZpHFZ9s2yubAHHlBb8nZGkXck
2+CIc8He56qpOXJw5tk1s7jORqzzK1d0HGAis2aVs7DFybVtNSztbkEfgXsi1fU4Bpjpfu6CvD4k
ejmqxKEcSH1HZZrXe0PFR8lnvGS70l4zkSJ/6dyHXCz7GIwNJ8dCPq0nw81ogEZk6U5OqptPOkkE
GxAl8o7sgTWu53YHrIYMqmwwtkOU7bGe50ygCxhaIzqmN93HIoAMtjDJe801WJDNHwFjai8EMciV
ngtfVq6fa4SIVOjXoNcVEhvS+OQkmCyzFtgSimwuiBb5gTuUvuY1Qt8U1N2WWALoeF7N7lp6h1QM
ype52ZJmK51DvxSNmjpSj46Tx0S+hcxATTA9QAvtTqXLq1LmpT+CzwJUoRPTQNreKlSIVl2ikA66
Ze3qPhnWVjuWQIr2uB6njR0md7zMRL+H8zmtYM55eoW4arKuO2ckvwJX4g3ADkUtUenlQU1xv0U2
X1ylYzVdm3PVkivZVNF5MphBBQ3DG2iv5W4mZ/IMIvOKta1Xy51hBzux38gbtqOj4xF86ToggZno
boTCySqzXFwk5EbdjlboXUgj/xYMxXSCfsNWBneFvEBZ7mEU7wj+sXWi07DgGT4abgRdcSv9Fpfe
njMQWr2hVsdoVIJ6WNjf83dO5DQPx4Fu21K1N7qXMH+ZXLx0epeOm5JReyTplh2ZFUQ7Eqdt9slB
cmH2gPHHJd7SCwMQHkF+VoJYUM1mbCbsMeDsFvugxfkctd6iv/cgEtjjNwtmn69ENJ2jwJo3gs3g
QR9T614LyvoC1+B0O8RGfLC6VL8OSfTbDabOIafskfpvDH1UOZRVJLiDYUwX4JTyXd3Y070zVnjK
vTK5tRNCmqie2O3aHUwYiZih4OiHRWotzBvot+ViGiA+hW2859YneiRxg1FwstxVE+NYIxveSCZM
MzrkgWiI/NAibx7puic2iWbN353EqRZ5pbdE0IUBkAat7pwl5MRi6Mim/ApGM/wyaGl16BJsGASy
wq/bULIYbtqKcy7YF/Ln6w44OYQCta1N+CmrcAqYppAV53c9SsaLzLIFy/1M1lJSGho1I2qY6Gs2
vT0ThSZ49Hpuq9u2SsSLGnICV2phb6lk4W1UmMHMWHdxa8mxalGloNLbjbaQF5SitGM4W8nWSIvk
Ns5wYxi14T1HuVM85oPWocwe4125rPkGADGMaTE3dW4mJl4SQOSGQBL2yKyCB+iS4ZXuFFhwnDne
t6WJdrsTla/wCJxVjl93EN5q6nSk162QOyiu8XqgFzR1+OtyFH9bws6AvrU4Of0xtrD5RjDUnSmr
vk0ML5gaLuZOqbnEp6e4HepuSnrOn5MGkiHEjaH11cVPMU1nNwZyP7A0KyMo9ZdSldDXGmkcg6Sr
6IxFRMxS5waQ3UmCPQGsJjFKpTpzN+0olvwNSAp6EowvZBg02ww+F4QA51h705nWnvEwV9qbWyTh
A0k58evQ6fp27sP8W6/lyDv0hXaGjQoeTB8eIWhHF5OGxNGxhY4pcbIIrhgxbY+FZ3zx7BChYDUL
DMDLR2odCj1DdiG7xoCXgZFu3XsDbF8YJBeDNHejxZ4O0A/chgpwTmFC69CpXu+U8IKjMePvCrWu
2hhFgN1YVryszUK/DYvx1DNZkVJHBnWMPe2SAv2M+2Bu0IlQdN2LzlP4cEgSoh9SBh3rax12d+Y0
O5AtiL3CHpxHtQ+ddddQErn0dCq0jSWOBskHpLQ3bG8XUShH4dI+YGwCIWlN+IVja3i0zXQ8VPhX
zXXQIjckhEv4VNiKE4lXrHeNuRmiu1nY0VHTDXjHKmLDGGSS9k3FegqDumF3V1gcBJK7cIyDQwDS
dVNQkqACMX0JWyLBpwG1fSyJVF9qyP0hsPCeFFYe44cq0FjpTElkhKN/JcKkWnPTSkIKXSjp7N39
JCEVRl9J4HwoNnvWqKQ13Ism7c694rjIsrMePGv4FtKpJ9c7ePbMVp2nzKEYhWCPBL+gWFMZsbHI
gGlHPnrhuQjOnI6A3TlIPB//22GecQVptvakmuTQOtF3+N9kQtrLIW4sTayGs+Or2QFKaA/ergHr
ZPf9Ym2rZ9Jq+GUrSuZ1B3DwEOJAhFsFE01HiDqkw6YkD4QyCLnBOnUHv4pcbQugckt9P6TnuKwI
SVztaixaFzKhwGjapcA8HSSbDI4MYLlio7spKBewipeGlWL/iqsLkHUxxlWGgoiMySdcm9ZJrC6x
VC9s8ew2IGB1JWJitlQFnm1UO9PR73kIL12YPHCjHiaR7ke7AZnj4PrJ4RixItv+0ISgv2J4xwGK
OctjizJPRGT37lSADdTUtUVI/NHAzW/N0FxdZspxVYO/lKvYyqZrsnEU0Z21qlbVUGi3tkjrVR0m
5llyov8ekwaw1o3icaZHiVc4bcd1G1I88VpN+UifQ6i+Qb9LkNt/433yQMIw7U8MlpODjbxbVRSL
1rgbd0VBvB/ususgw+zVGIP1OBjWnZxNez0CND8LRH0rVF6PcQ7fE0RAit7LmE9FU2d+xdMEZm4S
wONZnMy8BR0YkVebYciC/2B5X812vs/akKMkp3ZW0YRCy5S8UZxI17UX35tK6xFjRsPazbq3Pki2
zHYMObT4R8qb5rUwBxP/s6dfRq4tbyzZy3McGeXGqPpkjzYuP4eacUg5JZ+Xqne0JJ3Bu5RZ/IBz
smT5TgWJvR0gTrI5z3qNkryrAXWN1pMMFzV6wd4hQL1+6agGwAPRzXtHJPaTayi1N7BGDzTKzwNb
A9R9nXr1Rq26LRNF18Dh6BLMxnykzEz/wLGolsFsqragnto9Qv/8rAF6v+yizHt1y8YwEVYSeQIJ
QKOaliEoaAi4LTRWigiCxH1HkQc3hFSB+U3MLgtUZjggezggW+dBt9kQh2GIM6ePXlxqIieYf8mN
yzM4hWNdnAqQb3IDea/97jlTxOWihLbE1GF3T6bwynWr8SxYk99UkmhfqsZKfwRVPl2oLKye29xK
b7tOH4yVq1PRcmsa9tMojF0XuD0N/9bcpBRrfCuMGDwl8FCrqSWvotk8wZ+Z7sjja3bKS4f7drbL
G55uR0x2H0f7gOj6XZjoyYXbhJlPq746FSX+ap/zDhBUY3JOcAJCzucdzBKhxv9L3ZksR45kWfZX
WmqPEAAKKIBF9cJgA43zaCR9A/GBjlkxj1/fBx7R2aTRi0zPXYuUSFaIRzgMk+Lpe/eeSxJxVMxw
c53uAhdvzASt7vZJNWb0HROkW43lwo2UCbLAvr0kcVlAspii6y7Q8ru87nE2xTZVjZuGjEurBDNl
umJ/NN7GhhqDbeUZNNrBmNpfQ2AFfCtSukqwZ7lNHSVDcma2LC+m62TfAEShGnMGsHqjbXv3FVHC
5HDlpT9nuXVQkwgfMflCgp28DQ46DHI057SF3VOUUG35TOQzoI+ydcQBliptNGcM71jjb+no+brF
lpiRP6XJXUr3kULN3layIhigThAcu3siNiCHufXCDQd3Z/CYdF72BTYBH6hiBEbqaD9FiqpMj0o6
3LmAotpZG9raJxHDBn+MoYJqLmQVNI5bj3TNAyy4Pa9uBzuYZk2dDc26iKDM6EiBywKKRxgsBKoo
tklnwlzqTIt73NCKXeTgYJzHrF1nGNL3EV3stc1H9gXgsOW3dg6VZ7btF8wknm93o1h3FHqyjyhM
Bq8HC12U54sAdE+/XvOxANu4F/uCZOg+J67YI0Q+4r87FRUSCy4dnT5asM1dp0usoWneX5QhC4Wp
B8Z92nVEeHVk++JJhgNgKBBwRuNmC8lM11aIVjHuktB2U9HWOv+14Z4iNTyEkTLOCbcBe9SAttGn
IjoBOGnz2R3cs7iRp4RGEIAnzO0EkyNcVWjbd2ZhdneGZeS73pp6sgipCokSKZKd6DMPV19HGKho
y+ekLpyvhC+mT7XRNgf6akDghngKk3VC4PlZ3o/ND/gexZliqLYfNdrEExXPeTXLEvtGmuzUFF5P
rkrWQk3R4eOByy9X0dtxyyIh4xSkI5ntH4uMBoZRaaSbEF8sUho1gDsr2/AeFCB4rKoQcYzyzuZX
PTBzeeHzRNFiQkBCqicy+6tcyukhdOXOqdjqZ3r2QNJqcdoU4AzSWOE4ZFfzyW823o97bdZ5hCSC
CHoGv0fCKIsOUzAAENlURWI9TFjKYGeJiE0AjMsMhta2WVYcsyt+RCTLrxqGBmdJ3lgXpUucymwi
+qQ4qj9RBryfm9kOSmxDuB7bQdAkb0eBAgZeCPe02pi0vIlyumEehQtn+RxVkbW2ghTQaqNlnwmS
lhHj0S1E4IJHYplCYuI6mv479swT3cYYhAr8yF4RgCWVY5+sCae8LxPxFXn6w4SemOzJpGeLsNCV
GBis2spV18TlZqgW7a+0HtILBpHu5RBbBQCwSaxnjWlbPpsF8ll9GVLVBsOEEdcNw46fNeLbFR1t
h0qtZBnQQ/N7UFeXgYLNaZTGRkWA+uCQIOBjPH/uYd39jqF/WjtZap5KL0/5LswF224p72nHRHu9
n/vnOjXwMQfkx5CNLtboiTKqmfwZYDoU1D4x5PeZd2fFq1ecWXP4j//0fzQWvFPeOTaqO9wo0FCl
fK/c9aYCxeiAXLTU7Gk91NPOI3jpkk58ustAXYJglk5037kaDJs+/REbUif6xyYk+OPX892TjrDC
hMqGyIcRjuMe3dqePynjTi827STkDeleULA9MVz/OsofuZnui5z/O07Q4pL9y6H7v/+9RK7dS3H5
NX9pjv+q5df86+/C7fvPr1scRm/+YaPauJ1uupd6un1poJ6+NsT+u3/4v15+/S33U/ny3//1vehU
u/xtJBoqbLK//mj/47//CxnTq9vxzut0X6gQzeTRv/+P1YkWwF+Efuo8KjoPCe/ev6xOQHL+EigP
XMTAKAWRhf3L6qQZ9l/Lv+3i1vAkzgYT5dY/XifNtAj4Whyg7qIYtyS2g/977td/v+9/m6TDl+Kf
f35tJz1eJR3g44LXGBOBafP7xJFGDH09dlF05A9Qz7xzq4VV7yX46VUiw1ubWCSypnR1b8V0gcBW
e8WJRX4gY0Wt9ivUI1gi8YeviFiZPxFNcGleL1h80ZGtsXqbyAt4xY7tFfkItyGMtfYh0KN6HbQ9
TQ8Jj6qSfQqfHUzXq9v2m0tx9Bb9fTxuB18KgaLAPRI0RL0FqGIK+4ewgf6ZDWW/ytkEf/KuHste
fh3GWIyKiwhJd49FecDQUrYAUf9QLjtNpXkFEbmRq+2CyBtu3Q6ueoR+7jzHcrJu6V0TuVl3f7/L
/+PadSSfYIkw6MazC+W7iibYWfQqrwSPpKCSJOa5xUGztemkYaD6hBwHfjIxmI9TrdNydPPuGgSv
flNbgVh/fKnfXwSE02h+MCVJF/Xq4j5/fXzK32Y2CmM8qNZj/l1QyHXm6F4LnUlsYQP56OzEPEOe
Nl5iQnvqUgb4H/+Gd7fbNVH7GjgKHbTLCCXf/gTVphpO27A91KYZEBVnNuu2Jkn646McCX+40ByF
99cxec9MBLpvjzKiequMCPxFJQXMwzgdKLqJlK4TLfrkUEf2V55YHJB84ek/IWpaVPhvjzWX/WBQ
sU5gGAnyCccu2ZL2ZzDncb3THvYHUSFlZDx5rfYkh1ruMqW1kGNV/BiEgZn7tBTkJ0reZfl4VXX8
+k3IDQ2kl+gtTfu4CHPyJba8Hg5SaF869ESM4tVJMto3SykcxaX4rM75zQFxZXFfF0cNPdi3F4Hc
I6uHPTUdijFpN50nMSYDrlmwAc4nT/G7e+uhI2dgh6uQwSQ9/LeHaiubdNKs6A9ZlxNVFVskr3o0
zHHImJ+c1VHR6PCR4KaSls3xkK97y1r56n1FvIOyJRi6Q6eBaRsdqIcBZCkqLdu+LSbSPgwH1aRW
wPX7wwd4OfKiLmfviq30WLSctF1UohoZDzmlx4nRdtoaSnq2Jf40+uRQ7xZ8DoULwlksdR5whqPr
ObLHikkKHg+BFZw7DTSnni3oCJaf7rD49vF5vXswORjfT8l7wqeWi/r2ijqLxAKedHdIx9KLV7bj
KB9XTnNSTiBN51jLzzrixj55ZH5zVAOfIl99Vm9Ua0f3sZ7ndMKHoB/mNA++pYP6LuI63okYOLzW
UcU6kyZ+fnymy2V78wpSYNiLPYDyH/+rdfRG8CuIlfMq/UA/qPc9FMD+zF9w8sdHMU0WOawg+ALx
ur69nqofwOfifDnIJiKP3G4IByAFcvvxUY6V5cuLwHWzMZosemIql7eHQavGFMDu5SEp3Yu8o0cY
6r7eQqmOYYHVG0OgzAI0nZxE2WHUQzrE0wliKWhXlA/j4eOf85sVYKkUbF5KSjlquLe/Bn9zqdFS
lwe3FmSupIiLxrU5q//krLEN8KnE8oSE9OisJ1oqM0AHeYhgGsV7HB3iLL5w7wZrI264COa++j5P
q/DHMmz0Pll7fneSrw9+9KYUhpN5zGflQXkXFsEUzmUYfWKlfX8INLHsiBcgDWYq8+gQPbpIPdOS
9lGMegZPjOYqkWn9igZL+sfPKQ8pLz51peEs/9/bW0bmkWVFaechk14QziaBDpK+2yfXbNkiHL10
MHIMvGE8GVTwlnh7GMNJ6hiAjndw4ZpBB82K9gXRHJLFIHGSYh0UZsNgrJir0yEje7Vs2+hnBYyi
XYXGmJCfSAb4M1IEUu+MQBIxUWiW+pHbiiBb1Ro0WMDNVHBZcX62u4iM7QC+RZoNPumK05mF3PO6
7qQCnSbbdTzVVrEeOq3QT8K44lkBdcK8R/SR99Mt4vyzhe79osP5C4pMEzcln8mjy4zrhC6HGJyD
ajI2yHkg/Jox7CdfjHdlrGdSxtrsE7BBWziF315lJXTInW6DyC9g7YTQqMD0t4VjnppePOyh1k/t
eTfo83USpMwMDWJyLj9eAuS7G42RxGb3RG2DseJ4lzJrrtOMsRYe7MH09uPYEYeop+mJBlNyk0bp
H+9SvAUk8MvEgoUUF8vbUy6suQLP1aYHvSaE2Jkt3Zc5sr6Pz+r9heUo/PWS/SUetmMnpzkaiPzo
9BwivtQLcrS0t8lUBSfp0Nso9vr6LFQq2IsKDhlAoPKTBeG3x1+2pdg02AIfs4bqyYbP56j04Fl2
fFm2/bNWKfMMbrizqLgx546jQ7e10J4qEtY/eXuPOzt8ZTh9GwMfJCtMAsdy/TEbXC2KZHLIIgt2
O3EAuqzPnFCvNii+yvskIlxUTkhBOkHdIKs5O6kmw/rk2Xr/EoHUMrHS4tehzWQdLYsmDXK71LgL
RH3PuzHGAE+3stl9fK9/exQAYOjWMOqwh3j7RA1z6FUV0tBDAeUDrDSE61JPzPP/4Cistx5fbQT7
v3aEryrYbMgdZbtpepCtZqyGIQJwnjvNJ3fO/N3J2Cy8dKmxc/OevD2ZLugRYRLecpi0lAlIWiwB
WUSUNWFj+11M5ERUDuD+J8t7JLsoushyL3+QuLK/6x5gMHj140ao4Cdolp74wg4I7zg4BPJos5p+
Gqlm7qxRQA61aSZtsji1vzRBCmi5N6py9fE1+81bQGFqL8ZaHUbGcbVoQmZEMd8lBwi+wGtxtfnj
kiXWaFCwu4nJK7qhb7kyb5Axd58sAcbydL2tG1laF/cehSN37XjrhlKAGTX77oPK0Ctw7WBOaqWx
R7+N+r40kt0EsPpkqDpkfvZgXxZ9MEF9BRyDojf6D94Fuq0eojz87Jh23t5YSefHG3LFOD3TnT08
/mKL4E598i68X805Z2qDX8ehxXZUK/eeM9ZtP8eHGe+Uj1cu2sZemO9jsr/3c0Hozcd3+DcX2Vm+
G3Sb4Kvxjh+VzVg3ax7Xujl4Q/9cOjYc6Mi0ganKaT+PQj4Zbf/UWw0RKMWQ7I1ORx6i982ZwIvw
ydf0XVeGPgzVNY1FC1+UA0Do7TWO4twBKq/aQ2iZRrXSg7Y5ZaOUb0KviZgvzs0jF05tSVEnfbiM
wkMUV/onD/27juTyK/iWg8+jO8N+9+hOVxr3Gep2u7QMSIvPqvaR8jQkqrXoNgRpVPCqQ21n1bna
oqvIvrWdmO4DzXxRXn5dTO3thIXrk4aZsxRsr94GvgVLLwNOx9Lxp944LuiKwVW5G/RPDl/787Ar
kyfZNC28aRvP+ap23LwHNdMYkEqGyb4IMZU9yQqNxcpA1BKRHS2yy0p1wZfIaPWGHWeGjsCJBBqe
gSSbVY5uhsFx2Bv3yNqmdqVNUXHVyjkjzRWaw5MZeogm53ZQ9/DiDYabws6um6Exbmi35fBKRGzd
YwwQ5ObZla4tKt/qy+Lo/F7wRb3P8iIRq2puFKNptmmEepYz00wTE8Vtj+72i8pr4zC53rgo74oo
XlkMphKfEMroq6m3i00lSr0zeHbqokYf+b3PBbMy1rDim8CHcl8YkB5a6IcC1X5ufoMQHwMVlaP1
DU9ldWPNeouqSdlwdku0aMjqeJbO41ZE30tMoeivBopzge6vJ5rdq++1hsggOrGlN/t2NGuRD9Ao
edZVHvy9NfijAce/N724Kl/UXVu/vLQXX8v/D0YYGNtfrUvvRhhnX+evadS0X9/MPX79R3/PMVzn
L8GQC2c8kCE2vMsy9jexzZJ/8YlYtlLL98mgWPvXFMO2/8J8jr2Tt5kdkOnxG/4ZYlg68w1GkA6V
DdM/1/ojYNuyLP2/V9MxWLFMakV66S5fK6Ttb5ctFVlYcli1t/BmI5QP5AK/GKWNDre0NPMMiYF9
acUDXvdXF+n67yO8np283bX+c9zlx9NFAhZ3THOJo6EKBoK0to0Mel4lK9jWSFNPzOHTNurb79Lf
h2IKQhW4LM50Hd+eIgFlyYw+Ztr25eCcZqI7eO2MfWHmLVGm9slitxRJxxfUYxhJ6StMtjRLZfCq
Vht47/SkHaet5vTuNnUMvj56JkmpaMn1GgYUYXFFprAs7j6+or85TTZTAGSRGECYtZcr/urA8WCI
Iik07qTLtBhJqP6zk/mEqms2qEyb4pNmwO+OR3G1QFyWEvt4Fg/HHZ9q2s3bPMKStwoTLXHWIeqS
G1SzvbclRoEExo/P8W2FutxKiLYm4VgLMQaSwVG5jfVeJu5g11vUMMkukSDR3MJwd392FCpGvqLM
NSxeXAjORw+MVlujtGpyI2w3k7gP2oi0M6joHx/l+A3gKI7JCWHpwgCMpuHt/YqsRoMwNqBHD3JF
9BTBDI9JWTrxamCh3//5wRacCoRY6tF3T2UbGWRaypB4RwKkgSiOD6FJbiy90+ePD3R8h5azsqjG
+Gguc1nj6CksRaIUSuBxq3nOVVoS8FFF3mfclt8eBDgT6xbNA5att5eOJ5p6oyGKOhDWd9Lqx7Nw
DtxPpi+/uz80ZLlarIo6iLq3BxERYs3Q5UyosvpdOc+3sekV51kYy+3H12x5al8tGczPmJvyCPAc
YCZjSXx7JGlObJnJJD7TN2r1WUl49Jej3lm+LJgHl0KZe3/0lw8Rc1kjz8nwcWYKJQR4QX0rZGK0
N0WeNTENXnMJAUFmbK/6sujLQ5FpwXj78Tkuh3l1jsvPWLo8FlshzvBdF1bTGuHOo5FuWzwb8xOp
4pXLCMtsCj8eYeCdOCoSX8a+jOSfPfq/jvxLykQrhJblMbvInolQq2cM1EHsZrspVjZaMnfyax6u
+z8/SZYNvvJMqhnpLPfi1RJsRb0SykMEXEWa86CFTf2dNa3b94E17zCcdLdp5XafbO5+d2WXV5p2
B31ZvnBvDxokuFwcNLnbArml2nRO2z72Hv4RHPrQhqAWdSR59YV4+cOTZf0FxoY+AyqIThFxdFwT
d0yql/k29ML2DtF3te8ipZ7JA6t2Q9MV18rMrMePD3r05rMbgHG39NbQGSwbieXPX1/hgQY1Boh8
S8fIvYFPNmRrgfGj/+RDc/Ty/30cqiyohrz5lFpvj0MCO0iyRiPVqQsDIhx765qhl31DwFrxydt/
fP9o2i9ULWahXEue0OU7+/qUokyOadgRO9367Zf46uMLxux6Wahev3pAdk1WFqSSJmA5enNvDyA6
y4gZ5YGuayPb2QDSVqd9lOoxXGctI/Y17cuWgKjcqzBEJiSYZ4rkmRULLBsy/H1swLJGoyTEVKQ9
OOUEDXxMQu/Jam1L8/uomWM2cQ1Rrb1ro5vO7TpkqSkq57mwsu40S8ln8oU7ji9YTQiY6UQfH0ol
WjK7GMqeJIMiobxJa3HazXVjX5BBrrk3oZnDqEc+4+5yTQ6PDm4eTMQl6TYq9eRTSirjczBO1qWR
tPZ3B2jcD73X1Q3zkI55YNM6zzSZwhbZpCAcFkseTYJ6Lj0od004L5Y0fgk+i2I6aaOCyX8QWnq2
yR1D3vESB5ddU5ONifmo7bexStVNLWeR+73qLc9vYOLs7bax7Y0w2rhZWwZtjxMZlxiLtdRz7rMe
df1mdKuRrA8j5PKzRxitE8ULavqMoqdvIprMp4gNLk6nxdFB0GtKuIwVmtUp6VWYJjDX2a0vu64o
txocJtDDQ6iewjho8g0YveymcmTZ+tSVgiDXaiCCLbHngCAZGbJndQfiCOuqgUdONlpGCKddYSyl
zgGv0Q9Ocx+kGa9rzIyJkMsIRyUZFymB7qlMxpOAP9BXjdd6u0zQQac+ybM9kS0ROeV0JNPtkLnl
jyC35ys7nnVzK3CDkOSaltlFGWvkWqV1OFxPmRp6fwjTgrkCUJeRlX/o6NdMtVInltsZP+ZYFg0t
RJU9j5MpvphGPDALjdwBNiHPoAPLQUWNH7YamURVEBq5H4zMgC6IS4tDDGZQ1km6EX2xlVErbvsU
NAUa6VH99HrGnkROu4oMEOrHZ2TwBSmsRVgm13Wij4CIMo92tYkN2jftMX+m6CPKtTDipNnmBMc0
GJWsavCnISKrzpINv3AUw4LvI/jnpKUs73CJgofehl2lrQRxPJAbUplVUPkqTd9osW2SBEvq4neh
YUTyh2rCYz4SfXNWSjNytqXR0RFVXaff8HMwZNd605V+EHRC84cG+7jvyBlvQ10R4+WHQ1kWzPnl
cDUrPHm0C8T0xQvNEkV96IDGxFvUNucp5oRyp8VVYm+0kdRF3ZycZp0bdlNswqTMczI2wzbYO1HW
0tUw5ia8IZcmsBaCLAxgaUxk7FKlgjCovQLdUWdgWWd49mAEWEt8TTW6Og2MiUdu7mhU+XORtNqG
EQmx9hkpUaSTVjHDt2gh3OPzhHm5itqmAlMyqDBgDwEUIt9YjcOsHWxLiOpfb8Nvdd0P4H6qDIdi
bI8kkFWZGBA+j7JV955VdLgKS8znG2vu8a/p0DyGNf75nDyizBmeBjU5NEBE1D0a1VzbD4NdOgf4
uyTJpyKdfmjYDsHsW3pr7UnAIRW2dEdU8rOIm9OxcmzbT5pCPhP9FrT7UM/q0C8cWT9mrG8ptqlm
+BEHNi6zyc6khi6bbGlWrgnEhFPhuVw5XRkMWzeb50eLyv9cVTotcFuZEWlangoxGEH5t7YDxO3W
V5KedT1NWrTBcT3ZK/5SK8QAEnU/h35xnBvEfF0Gpp2XW7vJ5peyUvxrFu7aQ2nkBskzheIRKBuh
tWvHaaOvCxPutsf6wX9MrDVS8iKNzbNULilXRe7E00pZsh5WbVmMRCDKqLf3QDbwoYzAI9grzzNr
lDSCGgh46ZQ5lumpOoE/awQbjd00lgfmYjifTan27fDrUWvyasvcDWpPmHa9uTaTwDJ9Y8Tdv86i
nNguM7KCa2k12feelvFFO+G9XVdYyzXCcokkwHVotUtHrLVfOl1qzjnhejz5cRh53karaDquMloH
JBpZGWGb8aTiCB12Txo1UelLvDSpPUT18h2QJ0blpaTNUf+CCyvwba5gKgAWnSfWo7xdDJaNNpFR
nQQr5tt2sAJErp7KGpJvluQ853YHiz62PXWh9W1M3Lf4wV5h8GMn0K/yAfm0iodyR9wnXpOCCmMj
w+pWEA9Rrgsy8Lo1pUv5/KvJ4qssgODjsKnlyqa4KxtKBX4TTpazDM4IsXN5Q1L2mPenAZmP50Ad
XRaGYtPZ3lelmVeNnXsblec/FE5FdsNQS7jlP+yume8GM/2JNGmL++BExO5dVnUFubv600TYfaSn
T22enFileWuTzOnrVdOsJjdJLoQD1B7g5wO2DHQZ5tJD1KrzKqqnM3JESKaOebUmvnK+Y2tqVQ/t
qdXq2D1TZ+dJk4SjPq/P4V7WB8FwHjJEfm1jxNm4SQwtqKkL4DEETE92YfqQnJKVFqrmNJm4T50K
t1o5T3ujzqMrfNf9+TCVc7NpgCTMfkNGXr3Wbd55JEbVi6iM8odsctwgCf7p+1rvif1wJkIic3Z3
0KGyaddIQ1sP9M2/N3Nhzpw7zxpev8q8m+OgvbVyQR0be9N9bNQQi+ZygTtyIruuH/Sd4ankymIo
f7Aa44uXBs65KIKeWK8UJxX9lfgpLEOEcoZys6vKDUKNemrAPjq0rfWjkpD5V0beBfp9zTSARBIr
ld7D0E9f6YDvg8m+lUiBV2nfPvzCImAguGtdnYj6ZjRvFWGgIzDSqdrLXji3TjyIn13fyHUoQnJG
m4jyI9Yh+PBVwm9ZdD5auNjY1LVek53nEaXemA0poW46khU99zWJfymTOl/xP+RGBoP5RTRCPy9M
YgmxGJo58LiGt6EYmmsXcSLiqra6hBssvhGFPA+HNl8iveM8qMNN0BVZgju6ml5msxnBU8wvCFE7
oEUapBw6AExgcvsRHkb8I4sn+6Xp3ZbglpTCoouKwwhY+mZ0aYcsrwiPW6LL4RTgIAbZqhbmc6n3
3d4bLP2nG8ZfRk+JG3MW6m5qpxPKo2xjaIb2E8NSd154GL2m1HiK3Kp+REnc+yRhnBqVHuJEHkj3
WmLL6sshVbjcPIIkpqa6qdoBk5rbWbgiQy8/cYX7sx/xE1cTAZzLQH8DdWjeNE7SrMtOw0XfDeZ0
n3pWuU6VCDfCEsMurtoE02g0vSRoLK9dYIYrQ69MDmyoWxkPJ54+X7kaidurFOXnaWUXtbuGlypf
mmjCVaUV2oL91LLu6xBkGXSJGtYOVam+knXebsHJQHsY9Gwdm2I7BLbDqh+bJELm2WZC0xivXWeG
TkExBwHKBuUUzDmvrFECC+gE7cgOXWfaBXbtl41ufrOsJaGJYEhUkeldWTQ9JVTpTaeVPhCHGCAE
G4dAPYu0M+5bzyXYL5koVtNRXicEA98rhyRCpt59w5fCxYwTt0afLtXtVTw3xGwWLQ8VGKD0HIWt
tnLqsjstCSLc1cIa4HgCchwnwZJit7xyU2LYJ5oWnKVal2/cvp/A2pDcPs6ZtYozom/CpAVC0zi5
b9RqinERdupUD5vmiiKwBjsCDzIobcmNy6V2RnGtQQjtMvs6sfL+QDrWKFYkwVaVH8gs2gVlNT7H
wK1WLvHI5SbP+KBvIcSEV3RzZ/gvYiIny0v6mlSsYmLVaN35dOAubSPPAAFGEUgiqZicbdtTBa5q
lRGTNOChWeLutWDeODkoHsCkoXmDi2VuT5K4s7/nRtHHZ3keuGIPUWWqLoKCFRMLTtUP5yJ35bxO
xq6gYjGU2ND+rZoNlHXqDzflkxcXmnFvRZrCBUZhuyI2KQwBQsczWiZDn/PtHFdYlVe5DcSBha0q
Is6hS2TSXnWs+qQbQm7Q4fRU3b6S8K982EvRvWyrorupdKu8chvthXGTvSZiydiIxtP9prO1rRBF
zs8I2wdYGN1LVXgdSA3Ae7chVd2miBv9arCS544Z7roe06tYw7crsRXzkaYs853QrR1/iCWbzRr0
4Y51KOnIMo1CbxV2FFzIY7zxecEKYn1a3JzjMKXbkY9s5k91rdhvlnzHK/aviiDhda+WhVbS8IhC
w9mryLgAD/cYaqF1GoX4xBV0OEnxc5pFpXPh6FV43muqu5Na5KqdhZXTJzE2OgkDIWgyQxddxbIE
CZnFcXONNLo8jwmw3vDymNd1XrtyI0tZWdt6gckFnuTPrUZe2qNRrhFPnPQapd2cEJaOgiIMiSZO
ylVY1MQxcIlPtJHbsiSKJFcYRx6ReRU74UzG98rIp4Mt0ohdCfABNt5xC1awnM4E65Ozpg9UbrkC
B2YNerUWIZFzK4KvhmI7e2mO8sbFB7MKM9LfSXm01Z7S0NnhI7aSVWEX4Y6x5HmduN9NNCx7ti4X
lppyk8iNHkqVKuL+xIm1RzWV7UNsaP2lG7j6dZQ3atMUAFGyefwmxyq/Kg07vwKmOf7gyTrQaatZ
Mw28Y07pROdIW+VpXomdq0f9LdORvTMABPGnIuTaduGg7/GRTj5O1ecoHJbvpj7uDOKlmGEYxnwT
OLSXVibs1zNoet4JyQ5y4RkVvgKy/UjxEJME0CltVUu66RCx2hBAch2QeOk1Y3jvQlvplhc7vMzC
IOWJpbL/wpcx4qAgL0hZyaikcgoMB/MxpnriM5FnubWsnoay0iM/GVv1gFhV57KaLQgH1QZ3YWD1
540rAx+BXe7ITWnEI4GZdrfBZKM9GGqCW5Lq5Mv7mG1rFIT6k8U/3+Fvq4n5yvqvU2M80GGyFtHH
vJoCmDNMxPt1rGpi0QfqyC2u6PMY7zIlOnkS3BhnrFYQNPj+yFy/1+CsvYChiU/CvHxs7G7QfFcL
yDjV0bVwfAcJmqLmeCnxVhNVFKVTc0GaTzk+6HWd/Yhg+W7pA6vn0Kmtxzb0RLwWrYg3Fc6ab844
BRtVy5q/ZgaLCdWgBi4W9nrFHVa5fhUI1uS1GxfAbVB2kRKrMZrXXII7+1C7AdbA3qE3u+kZvU5O
NU4RcRnkXtDv6KupnITWyX6II23JFqK6+6K7oYW+ibx1s6nSiwra5WGwe/1OkFa96mgYQQWGOpIh
AY2zcIm+7nck3GWSF025V/WUKCimrTiDqtMF2whWicdvNR216tyOPyLafF0qrcO6AnmS4pPLYa6C
pp3qFeAuE1xdxN33IY4T3i1aSC6WPQtc+X2vYK50sj10bkipPxalPG0aRz4ijHViH0S47FmxXbDd
TacDDrbDEUN4PzvVxaKPCbc8INmw9rI8vzBlim+6NFuV+nXRxV87QUXpk8VdXAdQL0emQqahUzyR
hLDO52nq14Mx69/jhkUdAnQpQXEOtFFWSLhzmFt6RhFaQmVej0of5rUcJi3csHqAdXIqt7kdxiRD
U9BgaPedsse4QjqB8VNz9bzl8rcopOzGqSR67yACH5pmerJSWF0b6jvqr3VVWaQE4QAq+RQkmCcy
YAc/AcPaA9nneQYqh37TRcEw9pzoW7bBCaLdbu32U3/tIf4y1gGP/bXWe8m4sr0uImeiqtlKUMuN
7bk3huOCYRXMxOj1sis0EzYnUdBb932WskUhRH1GEdsnrHuT1c1PNGz6do2Woz3PuONqXUCs7LdO
GsGqq3s7vKr4gM+7YtS5wbk2Rksgr0deOETWiNFHp4hIJ4+VaSJpxZ1vNROPCa+WYFWxplDtQR0b
DYBO2jBUj4Z9Xgx57dGHcrobeFgNJEmuLIhyltqRWADct9SgmUMqbTY5ycap25JI56io77OsISqb
hHo6VQ6M12/wqCwkaVbMxoPWH0mJQmSxvfYKWV7pCaIdv4BgE+wRB4LIq2K6FevUdq2IEqvPv8Tg
MFhAoTj1/th39k9RhvZTBSMog2PnJdrGyOwe7SfZv7aPo226sLy6NFZWI6orZ3YI306NLvzG3yh/
IqGi1Az6Jny2zdb92QiQMvBC1bgVWl4BFgAJPZFvngJZW6hOZFAwdUTJGpuEOBVyoGcb6jTffLR9
Xrz1Okc8TXEaApKUmm6fSDi71IiTJpM1KVj0HVK9m87ttiLWmSYY3Y2gRMqzobPVX4XTNLq+hqyG
QGNP09x1VRcYJDw7J3YBiongtQdlyVYN8ni1V10V2nT8MusmSmUM09KQGdj4PlI7OwCM4c9jVUKt
KrTUuYY+K2pfo7mVAd0tmEl5VcybQCsOAEIm5PTFgWn2sGCw72J3SimxTEGG5xh7dX2qup7TcvmN
fDidMrXOKvRXgIjT1nrSK7zZq5Zt7FPfUmVs5oDU1rU5dvLOTUzC46sQacWifmynq1AlICAzz+wO
sV5rOS7kVlnfJmyA4tJF1zVdUPWKapXkcfkyGp0BeHjuDXM14JW0ztuSFrlvsp9wUTDR+rLWFbCT
hkSvyjybjF5wiMIw93kyj5b4SZWqYTfXsbA2sy+D0TGq6zCV4f9h7zyWI0fSLf0us0ePQwNbIHRQ
a3IDYyZJCIdW7sDTzxfd917ryjGrttnPpoRVViYYAcB/cc53SjLvBnMkVhz/ZQjZDsVcAhpudlkj
YnlDl+15UGv9xkjJoXNL4CVzWzZLrGSTNXcBh7Eia8hN6aYBW66xhW2/3JQsdUBHEBwvjuBlUH3U
NrX9BpZKu27aXtjzzmmGqnoVdt2PUWPSn+9TSJk+MCsNaZ2V4WDGHnO9NlKlCOYNunTgeTMva37y
0RRwpYoy90/DTPsbz7ImsrpkW1wk50pSvm6Trkz129x25nq0RhlANq5pNTeZ9plQAwgieKUy1hl3
fZ+AwNo4OOL2mQ2a6nV0YGowR6G15vYvQMpnxGFm772rMsiHjjmV26412+aTc2Syz5Zsmq/ZvCR3
L0FOn7Yog6ULI2EEDDiCae+x6Q426GDC3bZ5L4GbMDvokxs5BRXFLpATvUWo3xETSt9DAoxkj8+Y
YE67b+kMrbH3QWEBeNaVHb4XJRzWA4BBtLhI1upsI/mJspNXF9NrUTAeiQ1MSC3l05TkG4LQx+ps
LLAwTnOVOOEQ+Zdu63bNKp7nIE2IvfNStG+225aXD7vU3+PsiofW6QEqz/kCcSApE/1qLf3onNU8
iXwPLazGDI1AeeallvknA1qnv83n2Z9BTeHZvptkkz4w98VZEZEfbxg74k+thrMyIE+9aSZVb9Os
ISd4NpHMvCW1IdIrx52d6c5hpiD3np8YSwwD1ZUI4rzl03aHII+4lYTHyAyFwBYQo/9TqOli92C2
EQo4cBwXpB3PnrOZuU/EaeqTzr+HNAD5KRkwg1zEo2zDYRqODEXtGjov8+wcEHiS6urQ8kiOu0RX
bX1Qfqd/KLuBwPV44cL7XMEg/8ihoiTbtDWF3qDrqJutNDQKvaiTtPMxect2+WWlSblQ6Cx2uGWW
acAVIy5siYyZTVjM/jx7DFbKp01gLkQeGq6CvpbZXZt9oy+yc8yK9vAYJtniRM7im4+rIxsfKk5j
PAJrMJt9U3tQx8jP8Afy0it/jDtfj8UGRBpEstXtivwIfk1uLhmc3ZmQvdWJBrHad5XTOo8lLiBo
raKavgCk+OZ5ZXOWR0vRGXetPSvO36ryHh2a4U8XUERxvWRr+gOgYzYiV6at8ZDgwX8wagn2dxmH
MHxfbDvRd4xT1SOo/c47tQHi/zPesDY9gJLupqvJyBy5K0dBvoNt+xN4H8IY1CW7F77tbSfz8lGn
PizRAbrvSFnZZy/hZSREMz1erGvJ9MWMjA587bM12Gvg1f4u4W1Z3yTZRF7JzJ02x26JdHKX1YDj
4oG7+3Ydkh6MtUSbWxECTHoE6E65z+F4qysEq5zwaIXcd2SiRkvnSiu7NZOO7jOgleWZhD/1m9Jl
OlcNhyv58mW6nIK+z2Bzp072mHYhJ3MIcAhm3wi4TXYGtqJhpTrdgjWRz91AQPZeW2tPkTIJg6lv
nWEr981KE60WOF9tqoclTjORkMKNBCxvNg5g2frMO1VaN3TFbEUEo9qRB920d+6oqx+RhiLbBGPo
ltyWUHh3vQVubAMmpYLoRQBYuXOnFsQSCGNWShG/vJoP7VpyqUCx/NWF4lZQ9Bfj7OtbaYiZwVLT
FdnOz/Oueawns1R4k9eR/ceSkK3QhKpf486q07eqDogXCCuW1DgHfHM+N3VFm+0zgXAiaSFCpi2f
hjLOB7f4CPXamlBZiUWtsCgaWyHHkjCsnn0J5VlmVyUPXZKrmxSZNzVwaGfiPMqRGZvrrN63uwq3
jRv+HTqL6KfxWo6TBuK/2p3YisyvoI6zM93Ywta/nGotzizyYPHoQYpzVTgtj7zS3buAOnYhXTG3
pixU2bMpeDhvwoy9NfsBuez5StjeJNy03tZkcgjz3hjWQz6WHqt8kjSXmBym0NgSO+CnVz0/CNW1
DQQpohju0WK7WZudOu3a1X5tEpTFxWJ6417PgL8i5spM/ZVo6aAHzkQVYUFLPyxVsQFm98GYnWkP
cxRWnIaIwLGuz01WduIUFk6gTk5CA3okIZHqMG3Gtt+mrjEBdQ3QAJ8u+29EnwXjUcdrmPZp4c/r
QQxVuW6zUbSsnhwFwmGuc3FQpaq/xWChZsyQc66USRmgm7BtdcLRWzQH5aZUyH276KuE/jmlwJv4
xuYgWJqDm2uHUSppPv6uYXcLopDRqx8ltbPIbVmGIXAqV4m3pEualRdIvaYnlOrjryVMtdw2oQtK
D8nXpf5iClNt89b0zOucw5Eccmbn1KKcvQ+Wp6ADV4rKjdRv8Ph71PpZGOWQImpO/9ZWd+XcckeK
uejMd3a11lM/cRyR22CEB2/FZwPmLysNTqzVbaAqymp8AEtWsjdLKuN7XbzaOUgu6VgSlPpCUSLd
DREGbrXRhZs8O421yA2f9aUhXSUvh8XMnSke7cRZtoG0luQwacg6mzLXZnVkSt8wLAzMPBsOkvvt
1Wf7vgCRZIgEWIwXeTSCJPaiipxt+Zj7vsWK36stlW9yz1373ao8t/xUo5eM94jX86skpxPBYBUw
a1vxL9HPGVauzwyQ3I8avNC4uRSTybFrHVYIHTXkvLsQHb1Ht+jD28lyZ7UtLWd4CAh+h/8LT9tl
DNaafcy+EfSA6jz1JE2xqH0mRtc9gRUJkgMcXyc8TJ3iEilvlgx4JAbc3UQDvRx9c1XtrezygotO
6eRv5rJa9CaUyqDMS4SNEj8BCbCdDG0ycl3IJYzXtPaviku6BzTpZOg+iOPC9BNXpKmbW4Ivm+EN
ScDwobPZn2I+Rxb2BTQ2gE2Ekl6Tp+f8TkE7Pq18e7qM5GIZzpXr8czia8SVu5Tp2kSht+DOz4Kp
QCzjXuhI+cwk8NhIOnw2+y4ToK29KKLjKbD9X13gEGkxkj3gR1pXVk2ZVjSfqeGgtq0v9IMYEu1U
7GdO0u5EQA1jcYymrXta08wRH4mZDeaVAYLNBfcVJLYPun7phhd/tRgSXyEw1nrjtEmVvvhZRSUS
hSrVYxkVAbaHWPkV/Zdp5ZU6Z+sCRHPWZTXtJt/rhmOrG2s+aUmbt/WnNVMHjzNtrhDaONZ3Anuj
3ajMlhBj59KEKToyjosBNhS/7VKxIG371EWqrL0e8ibF2pd0VQkotStZNZZd7/r305qv7qM/KHzV
i9fnWcRaQH7PSCRs1hH0YSd5+dPG3rC/WHAyg+lVp7oDKpWp3TPM6qfYo0T34tx11anXvTU9KGvW
IIXRImwDXBRNNMxzxwhfZM4PAUeGARw7L58HPYvnzPXUhz/m7t1I70VZO0/tL8RMJAYr2+9VrMjA
u59t6oGN53TwDsnsarON3zKeiBJQr0iKLFP/eH2RpHu+Y384FqlrqW2t2YtfF/Tr/MKmTDijRtP5
oAxj3tC4bF2vGHVSOCG3AePHw0z+2mLwjwZdH9LrPrDZReW5zlhF9N0E/ru0inxr8oF7V4tvFMGu
QRXWXyOPJDsKrVhvRQS2Mxu1NdlGOwTRQxp31QR9NOjkChjfmgqwXQ0uT7zBQfDWaRv+ymBWrPbI
eYUW7xkWYWCi9XkNLxlnxAEakKSfdT0OujzrdHiFatszN6msCduhaE7eGDQMVAXSMNeth6Dwy3Mr
g32pIlCgGPtEbG1ZDfnOQ9b1OVRmt9xly0LhbBi16MHzKrcj8yucrPVMyLkct34wUk4YHk6auFhm
rCoLqE7EZI6vrPNaJg4Te9U255QRe7URzuw8hIZgaVs5YX3m2ycM3chSzm2ZqPGLSKK6jxuTmjbS
XQ2It8zDtkI62uRGXJNG4xOxQhUOLJKUGsJZKvq/ACRadS4ck7q3tnKSCbuJ//uYrcRa742aZWZc
WlN7641i9WIf/WHAby9Lk0x2NZPcSMSxHxt9wD4/FEF3pYhiAC0NsvD3xcBMLo07yVcfxHsG3XFI
RpbUbDXjoi+s6zTrjN8pH9rzxTNM4BTZWT8meSzDDjgcgzqY6nxlA5FQN1lWh9YtElzm0FxWvs9H
SewfigCCFizX8O40LENa5rpRHxPjCCsm56R8GFtVkj/vB3jagTxYbUyWggvogIbnjpBv72Zkd/nC
bYwuRhWqoRFMdQdokdUsA4Sqt58cp29M1sTckrzaRzCUfPH1nR2O8HH7MriUNCWiwajzxPyW0P03
5Ae0RFizjxhus3kaNfowyQ1mjWW3yz1n+Q3dx733bWm/d27JuqYwEoqfkBnrrVw1EF9C4D6ZaPpH
qSa9vBIJ5X4qz0m/fWagdeQ2o3OVTGISm7YsrQeh/TK7hehiMDqceLg2BQO334aD6W3TByuZtRC1
vd9utTTGHeE5owl4FDXUwSHO6SeoCgD5hl0NuxKFFCIoWJiUYYuVQ6XNGdQPvBpCGkjDTE5TPsnu
wyNAgWF6UtQVW1FJ4mnRDGzOK4JXAIgCFGd5vBrCv9Uy4RhPB64RY1tCXhGWMc+6YnHirxtTDsa8
aWXd86w6M+kbKZkL14F0iR9Nc5/yDlUxRUa/jvmPxSMMR5BmcdigkhnbHbquwDj2jeXxHV+CdKIq
deZg45SLOBS033PcVky2rkG6AiNHtBfGVuFbV1lRhGq3hJl111Sm+AlNOYa8UJeCbyodmmvXcVbe
BKtef1zc8M8GImbwEUz1vzjOJtQUBhaGaHSUWrcj3P0aucFY9E8ThoMmiwY3tb96pyy6KzCIovzJ
80Lkv7ugy+W2qjLZx6PTaLiRVQj33Aoxqk1qavSxSamA8efNiK+yUC/XlxnNuKkmVVx3iJ9w2hWi
AV88eRnVwZC5697HOmn9vmCupm3OfG595XdcvF0tNG1O0vhMPVmMEE+0qhpZTgOMC73KNMIcztfA
3RhlOS5VTBTccmHyFMwCZ5eksWOFgZXJ/5Aw0q/clFYjsvK+s60YhTMatcFJinRLRCEPBPM99m8X
q+4Uu4LZPTKFxHttvaRy38Mgl+sVWRpY/tbZd7d+gc4nItDiknNSgcw5WrCP5ONg1eN5SGZfbmRQ
O4yM2wlFlZiMIj2w9nPlRvjeIolP70Z5E+baILMkCBGuOt7KvANL6pxEC4ZAqJRsPYwdWBW3olOD
wgv5e2E+3TLyZZSWREDWu+QDXv26HuYwFf3LLNrGuqXCwYdVcJJVv4uVGJYTRka3vzZKrbL8einz
hg2oKRvdJnRmTUD4Qjqn7DclGStb3P5OcFUBCk0PCPWa+spIYWUCOR2WJtnMiTE21+Y0IhukVCJg
7tB6giQCmDciDSKbwm9CCpvVKYckER289wg9ALIWz6NacpcqwgBju5EeX9nvzOmK8dRipx3aaNAK
Jlja6/o3tcjc73rtFu+dLvAZTO3KHkFzgzxVM1KRzcgKiom9oftPQaJoeWeijPG3CrFOdQ4NDLwo
4pRi+u85Or1fGtWrtzw3xXS91BYRRej9ynxbqzVBaUoqtbD2wL7dtyJN7Z+Bu7iCVOwmepM2VnlZ
Ss5jg8gDWaQRCc7DnpeV0ZUPxElZRWyhqlUbvdqwfgWH9iu3r+73CUuW75I8kuRsDuOMNnMZiO4q
iP8Jj0nh9egg3MIjosdBUgPl14Eyujh0mZ8VQVvOZrUxx8QZAugMk+t6cYkaVcv5kc/cJzeO7ScF
XW0yviJkQ/gGnJZ1OJ7lPD3AMQsYyxp8u5wdsMd+uVNVQEyu1tZDS5F55Kp0RT2farbeQRrjbIP6
tFqta1ABz3nt36NKAYjirI79O2HuC1W5cBzBfKfmA2aUkebEDtYDKlhRSxcJaYmqC56BQOO1c8jv
ectyG4lCUSEG2HXQsxwG0V47n9wyrBf8043f7EZGJdUpNdmLHBKHH2fTVrLksDdkoTamXoaQAd0E
FJjAloVolNAlVHbvjxgGzsgKW0GCweiCPPaWGoGQRXxrNKY9MNUE+on9bpiaCob+Z+kP1lKJ7Iw4
u7Y2JK74LZuTfE0hlLjBCgaH1w1dARPPqMpo1G8nMXp2XDIcEgi9xn64diwXXSRftSAmx1KQtzsk
srxm8HmqR54GaT4JS18WlKXRC4qN1bhPLJIYr0wjEc7t3K8dPtSAw+zYGf1kRh4nOhi8NcAJ5Z7R
bMw8N1mNpfgt8fq0Ozd0pwxwusqQ9y1p7zmdHJ7nbWO1RvU6DCtzevTv6fBpFGwJ72SbNMNL3yAQ
vQqtYsG8GLa6LWO4eHnwlfcrOyLCrhmIE5SRVIypLeVo9n2qJsKKDBxzep1SomNr7B+OgS5nJRp2
3cLBlcO7x1iRIo+lfWDHuGLLgjg5ihzufmWa/ptCdeJRBLZNAgUGfMf0xP0vZhIJCSQY50iGGs67
g3uh3M9LiSDIyKYFK7TL+HHehLnR98dCtlV6WsiarfdL2/bMKNjjB19NDqjn1TdLYRwnjz7sfgVB
gXylS2Rm3q7KnBQKkWGd3ptREgLfijwg5njN/W69yMVRyVPDpuyAS1msQIKa1INzfnaadKgtAsvK
eQ1QxhtJv6nJ3pP71qmM8oYpG1GQrCzd/NXzkdHAYcmG5VYNDYq9ugqb8HL0WVfVKmQeDcMQHnOv
Zs/jMSRFhBgWRBvmRCAdaIBZHOZUcShBesSKuBpQC0aCruh3ObYuZnhJZxyFzH7P4eTQBI8z/+E8
CRoswydBF0k4CiYXaUCyH3WWOnqfKKrV9jEsQOyOx2IqareGwFNYVf8ZgIrgiZQlqsWFTDsTa8Dq
zv10PwsxWcyS3KqENkBuRGezIqpk0S6/q6Gh+9vxavPEeHL0nAGvV3pkTMYB5jrpxjbXHAbpXFqZ
iewhX4YSIPziIQRt2ySkjM06Fz3AMARpx9vTYh/IaZz2HhEHRVYtENT1mrGHzMY5DfOtEvbgPQC/
z4o+YsUZ2KBYB6wWd6VtCY6KmWsLH22PSPdDz2Jl3aR+lzIXJY+yB6kyBPuxsYuXTk6sgXORintl
r9UPwRTdFLmFcr851maHkrQLXv21Tj5CRLpT1CIrfiqmINxrYa79obIM+WH2nftaG274lg3gSjHE
VAO5f31GaRDNo6vLLU4iExdL3hCcWLPd/pe79P/78f+XecFH/O//xvb+X378u6Yfp/Sz/Heq8D//
l/+iCnv/MDHb45zHEoUt0Lmk4/7Ljm/Y5j8sH8Agnk/sUBjb/seO71j/MB3gO75rWvj7IBv9jx3f
Fv8QF5t3+C+fvgeK+L+v7e5fLqy/Qwr/1a3JnwCzwwLQB7fXxq8o/jCdUj2xmBAgzNJB+jcY1/N7
tq/dLpjTnIFo3pT48h0g59w514Ky+PHfPqv/up5/t+X/YRbjAgBlBgI3oYuQHFf3H8Y31aY5RkzT
uyiIjWdjGI1onCyMBE6tj3NfdVHbsEyOnHHIbxgQcBhqg0jKNQBWQT6WsZ6167UvPMzvSd7y5DGe
UE8WiSrrnlA+d971DN1q7f0nFNOfBBYuHY+rDYQJn6frmH9yrzqGdz4sDdSi3sKubhG80HYDUTEq
YsrrA+m1cIGGuCf4mZIVFmBj40g9E6ZHhMzff45/pQDwMXoWyNoLNhKLt+//aerD+zWUnaU1AlzX
oClkRULcSVNSuLWNdKgL65QikOy8UG1IB2ib/3AB/2S1/ut+u3C3L19kAMQpBIAVQhCBtPhX11+3
LENFD0MDJDV9WzhPBB45yyTFThOw+KsIRneHabDglJMA5Hc1M7bk0IfVKPa6rfLshExwXnaW4aIc
Lw1RlICdWWPtnXzIh7MllOo2f/+x/cmv4XMDWc1jiUnY/Sd0869XPa+F9OjJVNy5GbprzMt1ygAy
RMhml2gpI1SmRXYSaO8MNpVYkzh1aCWRCE6NlzxIq1TDdnRKw6NJLQMZEWyWjy//75fJB4zF18JX
beMq/utlBmHu4aNmi8WThJGA/NPpkS5Q7tpJEHAqLmKEmEFmYx3QmlnZDc1IVux1yunGOGft9HZY
e9x2Xt0FI9HSNgOxv7/Gf/rT/3IDeCBSwX3iK2XTiiH+r9fIbc5WvmFJFDZu2t+Wnd32cZGNFBzT
otAVuy1e1moOnXzrL1WANDcokWAYgeUf6qkFGZ6qIjixmJp+DfA6dk5L+NOZSc6voisY/+Bb7R9Q
4nVB7NnuDPe8MwykvgZgj+3Sh6mznbyimm97kobBNluWlzwD+VPPfuIysBKTPwzkEFYE3P39D/8n
Goo3NVuokEfPgk3hQ3L46w/vr6VFVKxfxjPetiLmWUkZmAiRoKoUFZNA/OelFSv0yVu1WOI1C2ab
DV2f0rE2HvMd9ofWf4Ie+xd0zL95cbmlebNSfnDzAKbHvvzHlwIERE0BO6+IaVvpH00wakeF7g0l
lGq6+tel6sIPlJDwfC6r8VjnU1Og7bfp8sfgjvUxIjFz1urIQoZUsdnYIZnsXxiRqSfUBG8hyjly
0CG2RC6atYw5B+mZQ9/rK/REKsprtpmU6Le56UwDg++xPvVBNULpIwEnaALx1Mz1F3zCmvz08pm9
iHeD1JrBvsDXuAWahqJd4MdMOrVdBLBN0xkfW99WO5AgP3PnIett6w+Nv01urKppz4qFX7KtWtpA
9vXlxvL76twHPVdiEIJXd+OKTi9Msy9J8OcaMepH7lBkPvWl0JC3sS261+FSDjvUECSP+dN0WrR+
WMmi26fAwQ4rncqj6aWPA+vjKOWOOJS6WK8dXXbdJTJU7qq0a/et9oJPmnAzLlI7u06q3NxYTG4+
eJWemPQ5Gx/q9WFBJXHAnFefdIcNcE59Umn0iBs3Lpl9VBvGh+5rB1Ajlj6SC5aZ0YBk5FhifyTl
VcBgzf1+AxaeTfeoFDk/1jPGFHkLbKGLzBzrI4sCKARVjyuzvlpSw39Dlmt89LODlLwSRQcMohhX
cXKhrbqn0JPTt5667qsaK+Kv8AHYg9zDHCzvjGDUW3xH1WOb4SG3SLkUU/1tawu7QNgxGNhc1kBI
D4S33rOcKH6J3mzXWK8IeuJWJcXPMA7+V+fY7l3oTN5rr5Pgu+3XeowRSM30m5lxQ0Jmvm+Ha+oO
y6mmo0chfMiaRjGJqs/CpXlpTYuGmhDbdgvhiHwTgQEURWzmA+lK83scUeqI/wb+JeT6Zk+WTX8z
z0UQ4Y3vcY2H895jjHS00VazwyUJ3Zq97MWmY0nr1UYFnqhtiBfolBLvRc9VlQ42rQzLIcjrw7q0
M299bJPPbTfjKUxZMJVuTTPDUOuXpWyLGxTEyi7IrfoRHXHBaIjNSMQmYmE91zTZJ4bMZT9l9Nf5
SFJ0MLTjq8HaNeYwzwVvcJNzJ7AMJFyzV6i7IKTnj00ovVE3lW2FEc6ZCp4kyZifhZjfH7NB53sW
iw5uFexiiKIeSWvEODkv3S9erJeMO6v7yFRT3uH9YNsDqCPCdIuc2MtZKVW5d9GMGE9dkaI2XHxP
bjMUCBuxWjQ9hiWtZ5f1B4nMhLF7zLNZVxCXcMRsLK9Y1KzXaY8FfHKFjC0GeyVqgCjM2NbWNGpn
e4bGmWtB2qqafrVinZ5NizuWibalT7g0oO4EQxFXlVOeykTdVVD3xslB3yKC/hgueIFjnyqZpDFT
vTerzO9DogyhZksga8rJHtJhNo7WrOrNwthl31d+eBhU1j/pzhWYkX3pHChq7vi3/KUQdXEAZOwy
kZoNn2QuO31CbKx/zShH30ZS6K24HmgZK79tbpbZXA+MtvmLzvoS+R77ShLQmXz5RVG/j3KZD4th
lYQNzpjGWDQSz0NL7UTIDctn9hH3BAZWt9rwll/hmqKYWkbsne532HXEzhCfmkEOFCWZZ528maxi
/tEg/Kh97aK5wp/L7IhkgsOAdOuAO42vz5aKIV+iEXUlnHPP1bB+9Xk+vTkMRR8qs1KRU9rBidkF
RIL18iFoPsffFcLko8/sPJaCdmVDaHa11cUyxqmLTo3Tg9Y3NbOU4UpoH0zLyIHbzbnqtsRL1S+W
DOxbCfEtcmHxYFYccL6KTJ6Yq3yaUD7v61EXJ3fAdEPUtb/zXEPe9Bo5d6v6BYNDP7wkdZtcXRI2
j5hClxcNHvSOhHZ5O4z8aYpfnW5nNtKkhLH3mvWy9VG47dOBLCEqMPWay3q8kX01u3umdj1BrEif
VxIS8+4WE0YZ5RhH0TqBjPgWOaDaqBW892WV33gDjYTyRgy+1FD8PbzYv75DxBDXFUYnjIdef0f4
MiFmSEziwSPyMO0WoBIjW/hmTKJm0N6bA61y5yQ8zwwuE/KmibVq4kEUKLvl4po0VvN92lvy2p2z
7MFUFjOkJmGJBYmBNHYnnPMjNmDx0tGYXSUEAF81HadelmRMZ/ijrT0Gh2mL784/mI02fvf+JTsS
skCSW8GJih8XhnexYpDLHDBFNVW/CcmfP7B/aC6qFRSCw9jvdB9YTy155iuWZOcLYA6RzVmFEN0Z
p/k2n0hHywmdNdrpeahqc48lwntqG9fasaKbjqtsrA8/rHZDgDc7zoiW+XYveH5/seo7hqT9niJU
v2sm4zctkribHIkuW4F8OHqtaleUNVLgSG712c7X5ZYBWXeYx87Z1N5FZgxE5IyXI32edfs6r2F4
MuzUYE/oL81Vmzhiwm0v/Yjtxzkv6bpYZGnCOlR9cpD6klVOrHGclE1P2WF9t56jHo1ZEYdwebcE
MxBGOBnBk0vkT4qmsvT2Slvmrgqc5pEnuzyvXT8Ocd9fTDxU4BHhKgvCltXZLo1rvIzuIm7yRvrv
2q78Q9olpJzaTPnjJdFI7JnirdvOnIMnkTT9S5cK+81Qmre8bxfqGy+hf+fVK6Jg7MS4JvTI4pqn
+dOanccqyLFAcAhpfwwfwXz0H9Ncpo8z3LkftTbyO8Wef5/nidwBxfAO5JKSc5sMrPVlG8yY3tdc
Hz1vbCGYZF+wKbOjlNjK7QSLRc4me9P0mbweL9+Z5aTGgvSKs0rmbX4oPN+PJAK8CN1j99jkzUBn
AVsl1k5gk0G6mrE9oxeK4Jmk95bVNwwJXZl/QdGxzpY1oCjA8uL+ZrC5Pib2PDrbURF2rubWuM9a
CvwNyXPKjHB+um9oLt24Wir5ONtu99o1mHb5VIKvjEl2sAlshzeAkzGiw2ey3LlNO9BqV619grYU
3Bq55Gcf60ynMQ9WiUyPp37Hije7qmbZPEyGFCbq/+VrQkeBdKJaeouM5s5/twjp9SNhNvyV8i94
BqriCyJbEXduuFkn+Jx9QQwrrp1LJDm65he3qeudWUKUoIpgz4aLHyR0yEu7rxy1ox0PsXp2C/+B
4V8X3s95S2o3d6jXAndLZ47zpLNa74AfdLnj7pDpFfLkVLEX87DLKrHM7s7KPV44qRU0h2kYw2cz
m6ovyx7bw0yz95OSVsn5ij7vWk9reletmLiCeYK62hfrMvHeCfEcZb6Hz2uqa7JWpwYYiRl+1WJk
81LYMyUPg8l3Tt7sqvVNcUCgHyKf0Lkz7yeBpm8jhpFzwwIntk8MFPbRaLfZVRGaHdDSYnJiOVLf
bDh5mveqS33SLv06eYbKN0w7EazoJiAzNQpTkgkH3De8ztql4Vx+jcoOnstuMG6IBeU3nprOm/k9
G+Mz4dhCqBkkAPmLwE+fpHYSFmkB6sgFY8gew53G9x90wbMiqafGjlH677Xs5RBrA08rLvolRDxE
Wd5jO8j8zxBZyaYqn6gIvQ8vN1A9IFTGb4feQd4YU4bnbDFcHFe1hpOxI3enedAU29QkMGerSBiZ
qDeqIywganMruyJQxiAW3cV1ezmuMYnioVMnmdTBs9nZ2t2vMnTNszFhI4vlJMPio7an7IpHuTZO
QhjTiOZrmdZ9cWETbBlYVCj3YImUZ1T+mLsRtgVZjHBcvCD8CzDuaGB4vEYN7ler9gOb2h0XBuJp
1+gjpwakQc4jLpKzjfj7xfWZb2wMzTcKWnBy1c7vAorjWuE5g6oygmolyMG/d/AT3qA1K7deWPBt
lTixwggUwBK5Vgd9YtLBe9ZrQ28SpBDb2qu9h2bVp9TLvLtOJNaptQrjkxE7udWjs/KBFSQiQ5HB
hwMqGa0wVk/96CY9R0PlYf0yeyd8RbDmApJgc7Rt9NKfJ5Y6n5qX901TtvNPyCzS4TEymgPojpFX
XtY7A/u6ip5z6i3YF6xqpzFGEV4A1gimxd1x6ba30w7SSxIwEd1sWvbUw/bv2/4/kyOIv7mgl22f
qceFFPYngK2T2TzMiYmRoWuRlK4Z3Q+O8JFXZ3hBaWDMw7hqhDZHbOF9zgXayHhE07ZwRFvheIlH
TkmhTlaDSFdYVlgHzNUdtwqROwdaPk7vk6XJ6Dakqs5iSZEcjRmhxVHD7Q85wbj4QzFHlpdoCsfY
82rBgBvYE8tJka3hGHXj2CWXeoGE7BwC33/K5voruuz/UHcmy3Ej6ZZ+lbJeX6RhcgyL3kQgIhic
SZGSqA1MFCnMg2MGnr4/Z2VXk0EW4+q2tVnfRWWWVaYKAcDhw/+f8x1VNYPJifoX7h++Hw4lb0sf
RVRpaRXNBadmH4vr7OunsojHdecP9hG03rtynQsizeUaDkMcxK1zwICToB4reBuAcuj+/7J1H1fh
ELbV8zy60Q13Pa6xZBg3UUyvUe0dshWGIAMpkciMi9yZ0ysjT2w+kMSejnDx3tWD+XEeNAIK9x7c
Q/vwx+nSG7tassGEQZPeR6HBGbPBzZ8y2GUBVSTy0l1uT3qyAc4sqp2by6FFOS85Bn4+MBXD7XUt
Tr0TYnaxMigvH6Tdt+8kqk0TufRAZOc8w60amrMCHPUmcqxuu5AMeuQ7+HAIwJ930IdahnUYeWOX
fguxV0dzONs/O22qv3YOJq+qc/yfLzf2R22m/5tcS3Wh/98iK1XO3L/vL901SZk8/Xz6x8/y6R93
1ePPqHrdajLVn/7frSYdvjP1d0ALrg/yUjAs/m41OcZfPnUplwK7SWIiH+q/ek2G8RfVb8OhjcHO
AjIoPaK/0c8GvSZb6LbOO3UMqvp/hH5WNdBXg1Ko/BcKkvwf2T6l0sMaqe66SgMoSPZF9bIbhtba
kAzSHSnFempsv7oMMSAWERuAggWFTwuY6tux34yJoVEpDslbSMM7zKrxtMnbARCfNzbxQxbbmoZ5
VJNOoBPybGw4x6JVNbppuprZG87bJRQUXRwYMO3GWSqHMmDSI0uxnA7FXqyb03lt2f1VMVBvoxPl
KV9H2J2SvIxVDN9W93VpcaJtTewCIhgkzAVE7Eb7sIi6uW5mO4rOOJmGGBLEbN3gpVY1orxvENQ6
PiY1YWikLLZYp8Q+zDuPfHRXDtep1eZUGoZ6uhw86TuU2jIIcoiOJAGfoV2e42FAIQsTF+pMtYSx
s/Jtbm+tj/7ye3RHOt1mGlWYauIE3yftmLXZOv1XaXKAAlFKzvsKreh83uduau3ntrH3Zpotp2xs
cGE4hTksmxo71wgFg4xwDl+6J+j5xLi/BNhFVFTczWow7PKuWDyM7wiHnUts0pyG5SjiGzjfVDcy
5LhbwHuIQjkrhd7a7nJvWSWS0/3a1nAXoV03HzM2Xhmimcl7evURXf9zPLxuPB4MRui39OaE4RBy
oqJ5LDWlvaJgZsXUme7cQFJZkO6004JbCF7b9vOrvFsTXi7DuvDSXKJ9c9AVm0s8jb6ya6OqGvdZ
4t5iFTUDZKbtmWfVwMbQEJwZqUIoWVaKcCNNjvyGw7VA/QSAv0IY3kuYy0ELgH5EOPkF209XxO1F
PjXWCf00RZ+LcT0kjnnkAzxcDNT1mGT4K58ik8rB9TrbmjJaypqSh2L9ZDcT5F2bgc9wjd3nj/cw
QUa9RZecXt1Sp0A2BKq9/eotIowPk9ZLQ7z88Fh20kza79o8ONj44HJ0KDNKsQRalWLbdER7XUW6
/jxWRZJBH0yt8wnljLeeSnzfcuB370J2TD5BCsiAulFRMEMrkklQ8/l4ayhu3obmZnVWE7d0g3ga
sb5DOfnlrv5ojftPRhsMz4gPmud/kGzQ/mPbl08/OwKR/xuEHKisn3+/5u2bZxAofNH/J6hZ/YG/
lznxF8HoNLYgEKs0SFKl/rXMsWAx4Nj9ULLBfc06969ljoQDWnPs1z3FpCXOgD/19zInjL9skzRl
WmVsL/nz4k8kFQffm82UgsjDNGyialnv1E94PSaVW6BFxVfT0TMfWAwXMIqc7FKgWDtRusWRz+2w
8f5yPX65YO8J+IUm7NvrZaSo4tvkem2ZYT+A/VSsazMyt0SNl9vOGbqdHxrAUyhjBARlISAV0l7h
hqz2NVrP026cbidRZ6dJ3huB1pvZBmc35sBXr/CDGfdgXlC/U+icYSBy+4TFqM3J6+fi+9WylCm8
DhpVPySKrdNYMXKTWcojJPX3b8CFc6+u5oK7Rxbx9koGYAZ9aek+Q/GS1PQmZ2dSQ9jQ9Kl+oLkW
R+7soMnKnXFrbK1Ua56mzmGTNUF9WzQmJgczG831TJ1sHWdlslbsmwu85dQfScc58t4/uEnH4Tki
PDEctmYHU1+e5mQ+2eS1lJaLmTGHUVBjVQoapegma+3352/vJdbx1bbq5SYZIiYflkv00eHurWub
CEpIJpnRyxjhYJIN97GRQWmu9LL9nkKcx2nTG9oXy60NHyljA9I498STq1dwPEerRhwZzRA0NhTB
IBPHGj7nNfewUFFIbecuNwbrVwwg4YdM0K4Dqlm8L2kBmOHk85v56Nmp1CicTnDT7cNE6yaREEri
WoIv0b3zkgLvrmALcF7ACt6UvelsPr/e+6HPfhShiRogSsx18ImKtKpdPfZLGtmJPNOq0N2jR9U3
MJLlkZOfzdh++5ooPuHpdVh9+c8hsNw38slraYKjxSc+iHN7euJ5UXnkKoY6aL+5DFMs+ybLNqlr
MnkejD4hPDpbDZfRHZARKdQXkpNC73EaLMS6FbtIkaFML3FQbLAedLu+xmfbmaFz5NT97ttTJ10D
zjhaLEUYO3i0ET1crReYybUhtCh+MkDrshRn7HPqoE0mC1SZb+w/f59qCj+4e5MQSZ8tGfJiYPhv
Jxh3hGyVNBpIsBz/qMXXTzVXM9nDUnBocczsBuqr2G3xMXx+5Y8ePPIqJlGCl0lC8Q7u15gLCzQb
9xujrKdqTbMBfh0wKa0wzxuwS+vRN81LhPvmWT9UU+ClLjL10JyOzD8fPXjGGKdMHrqqMrx9BkaP
zyKr0npN+4wiRlKdF2jkyYFp43UUkXm90KU98t2+f+6256hNH3M7e8uXo9+r7R5uUmzpEn+iK/J6
Nw8mWtZOF6clcPg1FrEWCrGl5NMQlP74ubOpVau5YMBxtj4Y8F2ouXKM6dBVjpuSQN/UZx1yl51V
RsnXqWuyAPxSueq0LN7QXsL73ttFQHkyOrLnfTeXUGcxqbahAkM5SVPh7XOfUi8rmgKT8ug3dBeU
xUdQEcOZ4f1Z+g3HMi6F9BIDJCoMlx3220uRqzCYHdyddYaN90TmebgR0JyOTI7vZizmRiqIJkEx
HNtZsd9eBXRfbPeqYy11vdlhLU5uJ3U4//wFvn9sDjMWcxWJcGwND3dlnTFOXkSY2rqusasMcZHt
QH8QqkbP68gNvf8yWFOEymIkloZw0oMvI0zlEPcWl8K6pZOCx4F32yWQG3EDkum9kHu5ztHbXnx+
h+8/DhY06io2IkHmQu9g15PIRsMZMNBtdkHkz0KzzoAYleeDMc7nbWcq/nQPaao7Nhv6L9K+N/Mh
IeI62212P1RxhHkwUBbhdJbMa0AGmtuehlGKldJD/XpNURDncwYgaFchGStXbT9Fe8fKre+DU5FN
J6OedwAOOcVp4Q3YcEDq0Wj1ynpYm5qTnGJNc3A2uw6bDokh59kqpPgue1sr9hHKpYsY3Sn+3Azv
zK6Om+w0a6PU2jSzUX7l++sQqAgvnnYxzpV8HSGUu6BLBPbfLTtaFlYT3aShP9D8cx3AOzb0f2on
pgH8EJREektrrb6q20H/KbG3sisxcmxMtJYQJWAk8G+7BeXWxurKedmYVYdebdDp0awmu5NffZiP
zaaqM2DAtBiHrWQ9AVzd1JTm4btJcWLTG/oVJpP4yo4duD5bKfk9h0B9nfUtjR3p0up3QaPeLKkO
m2YYI/2kZZ8hzpOpyB8qWBvgkxJdPoZ5Q/8S1NwSFEBNg9GyJo0mV9jZwdSLCfcvWslfoyXNB7sY
NaQ/Zmy5uIyUrXisspluTQmRcFWECJNWUZGoOd1poOsPns0OD6eeAQ5RpgY8mjoGyljWY3zhlq55
DyfLhSmEJmheVX4OMEyU0O438zy2BWQC4V1oZoq3fRkyOlBVHnnJSU8/2IVvniXNBtNsOq/wUfT3
o1lzOIinmIZ/3yX2QzvCaVwNEB7w5bf1gE+vHZofBfBjqihR1XJ8mfx0A5GhCrcLZQPEVKbBarTE
sr6ErgPPCmQCPj9m8lFHI73Y9ralU0jTtWt7UAf0GfONWVsiDjTDSfDXsVv9SktPkZEAWgFJq+mo
wvsAoIG5Xy+/QSRZxqDxG+0hL4EL0p6LRlyGZY/N23cz67wrenjDnp5O35qaNvG68pTFg776+DAS
XzqtGsiEP91aoG0fy05exzgZnXrl415cIEiCbtjatlwu5xi150ZHGOcFaT/lu7h3QO9IcNjDGvNf
2wfOHIUneBAxqPbp2KIgEBIWEwpq49rMfcxw2dDR1sO4MkebPk7Gi2TMs9/DgjMLDf6Qf8sdMV47
C3HmbI8Xy8OGlEWXZl72+EUZ1yNuSZR0sJNlflUXpnWvj2zlN7Nn1vu4sAql4EKbUYBiHba+M41p
MHau8xhjR7/LarBaWCh7wIqq2vqEr9YAl4f58CHzKBIGMY2tbms1VjIA7xWo0HRN4hpvEWvs+2hB
+ojERSDJST1s2VEa67955AqaiydpCZZ5NH7PWZzo68YatG7T9fnsB2AHm0pRyCFE0pKF0tx5Bs1c
O4zgqJT6sqyLOBH+yhxKvvJYJPa5IzKkRkMPLijQbEAea0BKtlz3kU7KQTF3aK9LoY3RpsRnNK7a
rp4fU0uAYGmgMlx3SieJn6Edlea60MeVQ5/zu0lpsyFgAId6UFZwH2gEATpMBuk/9Qau0SCME+0O
5uV8U4wcHXZD7Sh7LewBPH7hrfqe7R2SNumsmZkI3LZr/1u78BGtkPhXNInnckzWLvMaEad14T/7
GGEXDoc6guqJaIJVjJvfXsWxROMzjiZFgzaKqi90HIdhhQq4wqo5mwR55MhcqAqQKbiaAXPcUMhk
NnCmkkZ7A3jh3kROS6tX18WTIOjwR8dZGJ3l0IpuH/JJBwZ4RlguFgTOVefO8BLSrOpvSdMrcfN1
5dRv4R6UNLU9d4gQSU/6gH5RhleApWn1DjVig7VwYx2XmlDTs4EMYxe7odUFEzbjb+bYeHeIZfRu
J2az/+GDP833VjfKbGOMmv2ddFbTWcUZSUGbgrCRckWLUBL+0LgJQRNt9hy7sX/Bl1j/iIe5+uWQ
qD4GhJWYWK4Ml9in3CyGs2kYtRmAkxtfQWbIs43ulBA0mJLF00L/HZqMVps/+qwhGSJu/foqheqJ
4xuBZ7kGGq9jTUb2jnKpaLPtQFHSAghvT95vXudY3oJIExBL8QTD3MRwMDOoIvMJUghQyYZxE0yi
cO9h2OU/YMnqZAso6+iaGPRePwXJYHfrvIuRopC1MH7n7EcnRMLUIq6lielD125RnYSDitgBNoZt
nf+1hZXko9iuMxV8Y9Sh+DV4AE024czHgJLNCc0gqc0BVIM3cTIvgGu4e69AZMcipimxsj5re1K/
0J2NcoLgKY3KAqNa40ZYhelSnqfO2OobymNK1+HGNpO5C4xs1cpS03awgDJ4axN6E9kkOVzmOQzv
Z+ouyDlKzN4rT1j5Nxatjpl3FPWmpgQCKrkOl0cH2Wu8YYTOXwCZgTqYULWj5TCGOtouDrYbfBw6
PsC+y/2Gf+qgVsKgJy20K4UD1rV0k30R0pNZuUXmPnpuCOBBM0ZEKaE9Mq0bcYNSnHdrnldObCoo
kboFaiIIu2wo5wGI8SwDdhIiSyFniY8yGjpESW21fLecpeZ7snN6pPDzrN+wlWHGm3GdoYwAmw6h
QMtLGGDwMGC2VN4vKBJxfL6Mbv1jMHpZBHD27FubZNF81SW0CthbIeI0oXn+cqWrPztwFAIX5yX0
CEQJv6PBA9HXgfzoN4QJh98aTtKI+yyrFsEITuI88XqyRJax2+TlUv0oEE5chfHky9WSWc11Tn76
hVZNacNSlz+4jjZde4kWU8YgwwJQOdkO+HyU1D1tWFh0KyZ/NKr2CaFeK59oL2w1oB06+ONa/4yp
f3kQIrbvtMoez0xXkmUhzbaJN6Xbtw9jOxdiLVEgBkWIlfPCtkpbqc7E+G1cDE6aPDj9oppcc17T
W++/DWySfk499NA93LPsLqxKk3nVbABrjHoOh9zOO2JEhJt+t0VItcKX6KNNmREdA3sP42U0sM+F
4ZHwYekZ0WFNDR2QAAdqTzDs+HfWLLrzbxBRsMoLA3HBGm5qQS0jHcAgVuDnAllAhZAVvNugncR8
maL4Ikcpmzip9gwhn2Lr5De3kz2WYCxhRtzJsWZmNqfWIWDMjUUVr1sjav0t3N0OAlOyhD9702qe
oAxnd/SwdEUK703Y7eBA7gvc+elJ2DbiO4PWvYvRU56yzsGF8gt30nCkA/QM2A5KkKJ64rgrmVcJ
eWujB6JExy8Ub8MUd9AmNfIIkGGcY8AC813tJSK4ZKelGlJbMzdNGiouC6JTaEC4ED+iuJxrtE9m
rFvNyhV06SgQ1BBuIeb5mwTVC6CqiWwzr5mJLpOOMCj6FjI5swHE5bAVc/8WyjC+B7s1yY+hP9d+
6QCYcLD24/EeBUx60usQQ1YtLvcHxJbmLSce/6ku9PnOcDvstEOagDsvdbRfAS9tmTl86OFDmA+Y
ZlkIcohGuWZGJzjecIsnFSjU3IUIwkoVW1cybm24vx6EXnD4EfM7MqPxPimdHjQfnEt/3cEi4cex
EQCILHz4LmnEFs0BM7gfqogpydK07AnEOhs+LNr1zWyEpst7goJVQ6bTV24/YAljR5Bg13VTtU0r
xlBuMpw6flD69XINogb1eNK69ROt85ijB1o8TOgJuVCrOhqMvRc5L16+dkfahQlndAbfPRizc1JR
guDN9P1wjdKR3TkYZRJMqqm1IXmY2L5JsRvItiKNXLuxEbrCA4LLBWwWLd4zlgHkA7HWuKsaD2u3
siNJ1XwqCIhdJWCI2kCM6LZOqmzEQGYjr904eU6rwe1l/9A07mytyb/jmYZMps/Si9xgsHsD6Sc9
4xKUZJFoGygwRJg6Qx+T11uG9Cjg7c1AWsysZCw1YYUwKgNY0oQZR2PfYmZeA6SHnJU3MS022WbW
1h2miXmAHSHRf/o0r3GVTOBEF1WC02ZdvwFojWjUhRAJkMnraWDkIL4RJkrZXbgAuXvAKg3LaNbi
7rdY79mV829DyhJjSAXNGp4dIsEQdhekX7AbLniFU4PJegLOkZPwZeGGEgMyydUAJe8u9YrxnBAg
4gkm9vp7aLlYrQYOyntZDgy4MK/t2x771KlPT+QbWDbJCYFP02J3L6cfIXwqRHyeLrcLBKiG5kFt
bluBiogDHEv1ptbsiUwCzQ1XHWlHd7PjaAMYeM+oKHb1S7jB08UJSBTMOUrqRlWSLKvp1p5LZjZs
78Z1VC3iuTM6tvUSw/qqsYriN6yi9lcWR950mWKeeRBAe9kPumlEUStMOsBXsqqLGyBd1ve+mRN3
jfnD1laeb3SIqxrfYEOlt3w5UaX3eENYc+OAwAsw6WFbL98QmdvTmdmQCIppbLIujbwUEGlxL0DS
cjV5sjS4RtcTw95ZtblrhxuIi7PB+kY8HIAGk9QV9JcTkPy5+arNpj8EvHzjKm8MNFNiaIYg70l8
CWq9Fae0+xwbfcMQc+OlH5+DMquMIIYRzq7SY0IGt1uVdxgVHC8ouin7hTPLv5jSsoNnXeE6kpK8
xTVlzfxhdJvpZoxC7Tn1oNcqZWiYnVoKzbAeiwF8cMXO9QJQAOMfQ9NobNgnqYNK5iHv5dDp7UxC
jR6gq+XtiQ6QZN9Z7fSENtkC5gmz2QlaT0uiAA8ZJQXfEtGj3Vs6Lwx98RrBNtz5SXp5t4aXN2b4
HRYeqDQ0l6MykWVraB+lRIgN7HzLiujrAYVDLd0CX/VOYhu4JRtmO/u58BWTp6L1xXmuRTztOB6S
SxMA2u8UOcozeoDmzAP0OJyweeMEN41+8pXEZnEPU5X5As4Qzpo6JpeKWEUSanhxRKWVsoz3DT1p
Z+Wkjv1bZrAdAtvtpuhhLoVN+RlRBPTjttFPqU0IFHEVZqxVbxRsHSdQj/tKohfgyOjoYgsjs57W
VdKmJOeGVp4H3ZgNJHMAH/I2mdtoZ5OdgLnhOASmQk8Gzsmax3LJFq7+1aF6k7gxovGSmL3lx9R1
3XkL+f2HnArtR05lGaHJBC5nHc9+aZ1GEpfq2mflhGA71o08zVIYH1tOjPXPhtQNKDPNAvasRpqf
r6HWRt6lbZT6FwwV7rwZvLGmzFA0+lM3eXax6nx1TK4IaLsFoI2cPzdyt19ljZHei260v7d8xNO+
wOXwPCfjciuVVXTt53accpqKHFCyqSGgkYvQo/4ClaJa5ZRlzjImYf7nrPLuERUV/i5B1FUFVtUz
pcR8BSgcDC62Hu15yPajNXjnPq59njhOk73VoKZc23YMcr4re+sRHi5tC7Oy23LvUv0dABQ26Wmb
YcVl9oWKQvZH7tLGBq/qBmXnG/6WHFA2vW2a0tDJfdhmqFr7ImhQIF/S/CKYKLeLWexwWOLncdvm
SiYWxWk9Q6lBBcgp7W0hqdCApTKbp2Rmo7la2Oxhqpr0/qaA0RkHCnTynY4PJ9Nk7Hxr3/Axs8ZU
aFA3el9n8jROW7aSypdEbp5oDQH2kMVmDPinXneFyU88Eq02sBJB32UxRH/7zYy70qcRbzdu4BQE
tqyiaMZX3MCWy3YGhb7fdM2884Wtfbvisy4eWeKm89YoHMgdlCRjNhxomBj3aSjA9YViEwE7LQO7
q4BhMi2FIAEdAgZlk7OziVLTk6fUT9IzDhRzSwglB8q1bMFpnWuEJlnreaCmAGK9bru1jxWD7f00
wEz7MnFv5XbsNXttDBAImw76WCAtMsPWkTXE48aZzeGR9bfHnOCa8QWit0jsgcC5JI1VuWAHhPRf
gP5QgzJ18ugqr9Lp+38I7Dx62QGWllQRr+tBLrcjwUqX/1GG2Yxwe6TNmyPaD3QW7ZMGGHmx/bxa
/a5IDlzOsCxa58J0TNNR9frXrRyJRXfBgkynXLMpFvRgvDSrD9rUzS5loYVfgE+1Rxr177tnXNXy
kDTSxVY5ywc18sFJojbqEyBQIMXhv89Guh4JKNk1YL42upaHe8OUyRZGFKhbXADIhIhkjNCw/Wk/
gl9Cy1Knj2XTK3CUivHV/WvCaysrghy9TL15msjeICrcm744erccaZG+a7CoS8EY8bGo04U+7BiZ
PRSbxmaes6nmndkZUUky7usjHbIPr4L6lCaEkl28ONFf3VCLuMyQLjt9oqGWTd5V2peyypoj0o73
V2EjCq2JBgdvj2np7WOjdkgVVnVee6kQElZoonuh6fCHIjYKOPS+1BND34/YXBy0WeGghxb5aSQm
8C+dEBzYnFaRTYmwm5MjI+GDL4EtiyVoaQr6beZBu2jO8HZhe6VvrTvR6bIAXtWiPD0z3IJ66oIl
sXeJLfv883vXLKJjY1GghlSjem72wf1ZhMPVBosBFW4Ocf3ABn3EebRrRPmIjW0OWlqs6zBz8yPN
sY8+QR4qihkLDb+BTuHtG9SJZ6asmKpdizlinc/HnHaIV4szo9atcwLKKJGp0LKmbvqziqaMDrzM
q4NFI5/386fwokU8bFyhjjf4AoXCzxw0rkRb0K5peAy6m9W3hF8CCxioqY0ESvbDOJwXmtWuWygh
sMO6YT/YTX7i2y02/Fgd4LB1bYkNJq2ycuU1GhxcmJFB98MqnSMT5ruR7/Flqe/KRfKNpungp0K8
J9mr62Gwg3m5y/0pDmZLz04+fyIfXQUTB1+XpxTa75Qq4dTWTl1gRC1M74Lwr+8TBtCb/8JFXEPd
BUItwDVvh8BAlKyh9zkHGAsD9mjI/HogDPHYSFMj6c3L5Yl5aJXwjNiQQQ/HeG9NzVAorgT9JPvS
GgfqrUwu52yxtVVLJ2Bl+I2+dZBq3/Q6dJylBcDKgT8Fu4eF+4QMw+TMayftvhKD9/Pzh3DoZaG7
7iC/Efg0XMvWcWu8fQrmMCUmEbsk0xbit55E8qGv5a2j5KWWz04sB2dJ7E1PFcQFLXjheXaJs64f
L51oJunXnqiaQgz+9vnvUpc9fGq+j8wCdRQin0MiVOP3s02pHVIhuc7bCOdngGQ5CvzCyU4XOTxH
EMy2xuw/fX7dD96WrYaE0mhS5vQO5gUOIJ7pGQyKzGHrOYQee8eQkiv4lGNagENVtnr0XEtJPTE3
4BI62AZQ3B20RSa0Vsld3oDa17EFzhY5nDSOOyCbYFwS/xLurnspfPJccn/RjnzPphrlBw8aDCNS
DiUdVLuht+8/92d22h1dgcE2wzWqS3MDzQNmpd42nGrndG/Mk39KSWf6WWud+cPyp99N5xjIfKgY
SVOLrzKPeMRYSvcazekyrcxCOl/imRJWVDcauRZ9PZFePqeCEgZKfYpX+jEB6gcDRqB3FcgCdIQi
hy+OWuqs1wZ+Kwnh5VlEiXcL0rLYkI9S3i7k5nwj2z27mCzONp8PGfWaDp4g7kW1GUAAKaxDTQ5A
+67WKaasC678CM5e3+kIX28R6+i3cvaPfRofTI4O0ivEI2jpWb8OFk1C0lFRxETY5QgIb9Gy9Vdz
aVtH7uqDDwFTAi4dRHSIYg7nBXQcSWoQbbouebFfdNCMzFhRckX+qnH1+QN8oasdPEHWE9TzqFWI
FBMHY3DqiDARfVOsmw50j0HYCWeQuT8zQF/h6Idb1I26QUEf8IhMzHrXjMVXIwnP2aWEZ+Ygj0w+
758whjWUJKbxsumyD1aGOieXpie8EgeIke7Ii1vobxbRkU/v/bh5MW167B+ZBhAFvf3yfDOaSeht
EIPkU/KtJLInGBp/PCmR6V5WJUWTzx/z+zfK9fCaKBYTwvMXBt6rrTFuFh1NF9cDsZxsW5seBFV4
giKrVv/jwcOlXOBB6m8M1YNbSyiH5lJBVEEWNXuhVEhL5k17kXjpkUt98K6UEA05vZJCIok7eIoZ
3Sw3Z8QMAJu3gmCIXTwY2pGrfPiufOh26CyxfjoHN+QZxMZPIzcU0lzkNYnmrKQWtO4mOMShkw1H
NkAfvqtX1ztYhsiHAMTaSO6q6Zcv0sElj5o83cYTMYN/PiywqKmF1hLAhg6mE5LZw1EzuDXmam9l
4+Vct13eYBaPjhlnP7orFjrBkdPHGniIB4wwSU9EZOe0Szt7P3RZSNxDYVxWeqcFn9/VC/bw7ZyC
Bp4ThSfgwXHCVeedV6O9ECVd4w49QWmYxqN0iP4doP5d17hH0y0J0M66L+z+PjMXWtxtM2/Vdv/a
iWW4TkUti1VJBGvQITCnL4KjNsBNYRz5JN8PXvUjGVQGwjXwm9bbH6l37BvrnkkWp2AdTKC5txHl
5SMTzfvHruCaypeknNGYK99ehYI9Au0BKhwGwGIHYDDfSwkJz86EPHKpd6dID7cL8Dk21Ox5qai8
vRTAeSfHfgArLVlK8O556H6dPFqPM8ZGwF65a4DP9uZju9j336dn059jXeTviu3x9rqhj9bIZjO9
JoHFCVcEILbU9o3uZDDCMx58dcvLb08Z6sslWJPhbM7caheTBrWpXYTh69QdkvvJyK51Git3hhyX
I6/6/UtA8Ow4/EpqE1SbD35hpAIl9A7RQWNCTSTYr7og7AxpAnFAR77o9w8DIBCLF54TJmDO1W8f
hixIW84m7Ja55vs/TKhIBG+51hQ03Vxdyzmej3xs74cx2FZsBQJnoatTTXp7wbSmQyNrBMmVtNt7
b7TmW69ZnObIfanf/faTZmNnGcwgsNPgHBzcVw1NsfKyCak7pdbTZSIMwuqpeKIrI/wTnRodxAH+
x16jQrsiavjYO/zgPqnGsFPGVahzAFb//NWckrWL4ZsFxTq20f7Gr/oUGPoUffl86vpgpLCTpPKj
ziDEEKt//uoqzJENegTF3IBXc9vNww3+h+K7yFlqPr/SR/fjYz4x8O2wSDsHc+QsoXeMhC+C2/LD
bVgXw6Or+/Xd51cxProhH5sCKn2qPKZ7MDyWqsaQk/fpegLhvknNTgUEdN4UuHOYBknmRxunzefA
NknPnfK530zO+KsTwKlr1E0EWIZIBRUGDC7csX3uR4OKYaUOYB6ede/wx5HQwKYLwJuWxO1Vi2Jq
XWZ0NJZ2orXG18xR3AnLbe3kKO4wRBwZ1O/eAc+FUcOs7Ljkkh3OC0yOTdgLQJdpOmT3seZnF24b
Fkeu8v6Yz9Za4ZUxKuLXYMP5dlBl2pi3LMgKMiNMsB9dHO/SMUSjV5JlALgv80584LhIIJGnEQS+
/CSOc9gRDtpvNHJENo2Wu/cx/ZfgZXj8v/CZ1s/ll655fu4wmv43cJe+bHD+vb304nlKfr2hKLz8
gb/tpZ7zF9sCC2epp1wJpjpW/k1RAJb9l4W72cNaRe1A2Hy3Jfzv+H/+D8v8y8WGhPwdFgzkDZ21
4W97qWH/xQaD8xVB1jBimKn/xF56cNxmBuZoiGMC8x/jik/n7XhC0mokJUfDi5gWrRtIwv8MdJIy
M39pTYjIMdeoaZ91LvlNAPAAQX09MquoEftqNdB5AFSsqOACOlGdC7UKvpomQb3mcdbVw3nVSmlS
MG0c/4sdWUa/n4Uf16fTzInzGsrPhOQ6TSfHPs0LS60XkdFEC4qVFoVXfGROPTzM6rR2uClPFzAm
PvhddL4FNo/cODfHLm8DlLYIzBpST4Z1lmYRmktIUM5lO1k2kEwgz/T0rGJOVtAhkpTlOctG1SHV
3FOBltrYHHluB7MxhmUBhNfEhi/g1zFY3j43gNK20pbX56Dklj7QK92az6xa8661SS/q3+xEl+4M
S6VoKVQ2ybiabLf0HtEy900Q+aK59XH7DmeR2RXLFrS5n1yP1KDF9ZFfqqbeV2/Y0LEqsm+FE4K3
lL8evGED4rpNIZ4UXvRaYNjLrg73eDmpMEUScMImdoryGXBpf5MB3JqDdJStOJEQ7JIjWGl1qTc/
hamZQohajRl4/Je3D61UekqC49ALhu6A1t3A9XpBMBRs2SXr0/ohoSoDl/LzJ3CwNhk6G2lu29Hx
UlKJODyxo4bUCLGeu7MK/9sQ9EuD6pwwO12nAwT94o50YoRjWmlDHKxMQM/rmSCz4fbzn3EwYvgZ
cISoxWIzVATnwxFTlHY5ILeWZ/qUmtqptAan39tQpRQ7kcrs+eeXO1gR1eX4eiiMsizixvIOtnnW
XOfowesCzU6VZVA568qGZozrBvvM55c6OK5Q6MWFxadA/YDphKnx7WuVYUScjw3nNUu1uQ/qfz5C
dEDWWeG2WnHflIW97OeOzuuRE/67S9scpams8TzZ5vG3t5fW0LJa/tzKU4ca07Tz6HYHZlabzlWV
LNyols5hs8GYpDVHRtXh6xQg8lTeA+dBVeByDnY8GviutrHK+rSNpEFXqyv40v85HcXOyEj6/Bkr
QM/B18Mahj2cZGaTFgj+N/UsXk3VhBFMIETrYddW2ky2k9bOvztrgUyLK9YWG75rgICpXyzwsFMH
3/9gn5Gwgq4hrOV8ZbngrIbM9vdzPRMFJsllK5LKOwPPZ25Gs4QZ003Oqm664RTph/UNFdp4InXN
uR19J1lPTWlsOCtcTiKMvwyhixuOanoofaLDEo5K9inB01OnPQ85eqK2kf1vn43hY923wzbSjJzQ
+0VcMhwei578eUE+84Ux1eQaCOCtvhkaJ/niFaTMSNM7azKj23mL791pk/CuksqnOhwBSpvqyt3q
cV2cKyBjQIDxEsPJQcEfaSY1eCO5RzPQ3MauSb4VCsRt1YuUKHvKF2VY3CPjXW6G0UQBuVRNgCSb
QBsfzG3Uwm+u++430UOODgeSTi4EYoSWo4YLy+myne9PBDCJZkAEKnApl7FdX3YeT8LQUgjJdW38
L+rObDdyJM3ST8QCjTuBQV/QSd9di2sN3RAKRQT31Ujj8vT9eWZOTVV093TX3QxQyEJllEKSkzT+
yznf2Q9m3gWTrbevAFuryGAugXKnBSPdF6OxQ9nobms0zM9JJ71o1WM0J3DIvnuTwTII/g82Kyhs
FwLqHySyi0ebZSGSwUE8enVaXFWjq18EUM4bL7f9+uhTE9+ItGhjb50fVMaclA2RLDpawtrBPDUy
cfiwY5E0Gyab3ZmkC/s4t8O6ISrh5rNw/N3otE85asZjkzpzxGlBqGDDHCeFBrvBNTN0kQP9TjsZ
RB2dWd2PzzGxlt9yRUBdyPGQ3xfD4jwJomjvEaap18rCDdSkyo+gSGunzkFxSFIiSWpkL4g+6CpP
7BQ5khHIA9qZHmCxE/pohb+K2T5h+IL5i/AUdBJyJa3L7eqJboub6262Zns8NvHyZYvWRnYoBUGq
izxodTKfyCVw33F34MdK+yrfpxpzOJSI7rBv9P7VIPLuhwnB99B6ctrlJlDI1CnVXedqWdASHcYK
OdvgPriMyzwkXFS7fiEoLQtXnyukrNXdlkZmbCpQG9t8dMnZNCS0y2kBG4+jKuRMVhF9CjkUrZ0+
ub045+T2IWxqfjhdEweEpRxQmFZPwk7fFgIeg8IDTOr25sSYZ9a/iczbKbsyN0MytiDeyX+1svE+
btS0M0A1RiZhUvs5mVWUGUWBHyVeuOssPF1MbknWBFB4h1fL3xlG3u6Nqm0eamRLT7Cqqjug4MlD
FifLGZZ9F/Ud4fMaaEc4o66y0dxO/dihgBM8l62hVBLZbgWU2l3AOG7iNJ1/mlAzoUXBwQwyMZcX
kRJ3ffJS2IXvaRGX2jdgmBVSV9+byBNdfDdPL63f1vkPEefiV8eVM17X2uyvNfpCJ5yA+Q93Xs4A
6M13+yx+7ZEy47LI1izPjgpMWPHLa5QaN5qxSOeJjbT+o/dKtG9pPvbrg7K8ZMZ27EkdVAAs6e2f
hVmtOWNNtKM3gDGcUwBfgaQJhv+jk0q60ebJykgIV322XYgAhpydp1R1csSYtwWgaaSHSZaArZql
4m9Q4EGBpi9ZcUlFYrkboMajd04wnlkbOddZcbQXPoL6lp/S9OdZlJa6czmJLSsiA7GkbBY958rr
mBZzgT+Tdh812gi+0yxxwEYW56izIaxuImma4Jvi0vlNtz5Yescb1tDIESRLnOfjUrWF9Wn0FI7H
dpHrS+1zi8F8FT3lseMkvJUwZ8T2+9wJPhvpcXagsimH42o0rUmcVuzonLjtairZVLDh13KF5iUG
V10rELDFcUwdtO1YuzznucL0VkZMlSaf8MrKxOXb4dfzIP+2MT7Zjjd9/bNGdVeFHc7q5mTIrE8P
RIS3JNVWmpdNzhacgNRTTLuZ3/db/MD1xRkmwyRHpjOvJs1Qnp07vV4sZND46fLqIkpZFsmJTEHT
dzfdhJ1xY9/AQRtvMTGIoJxHwLplcujXu0xv2LSSAOOZeoQiO59DQlMLcgiR4UqitkWhuz/wKMDI
RqO/IJRGqIe4kLRNqdydnTAwaTLCj/MQXW0x7qBzYAzQzNRrznYpiuToz8gUXv0ZEN3Pqp64LJqn
t0qG1F05b8uJf8w72k8Ux1HSEAVwNuq6GD+GabqR2TAx3SJmFiwk1k+L/OUWxAe0usEMc7qi5BfV
R98+rtSm64FD0pLXJObAhL1F2b5vUtKWXtoB4tudksvKJ5VCqY2/1f1Sc2Rhcsnia8eYd7EC6XTk
JgcTTZVVo6RPu/wXa0+dVN2UOG7Yv1WM74lcarkYVIkLYuj8Wev89M1NcsHoIp4x9Pmd2s2y6A4J
KkKJbCu27gbTnj/sWsYvYlH+sa1TZwO1ryUcTTivlOVvMB6yA78e+seaHghp9OTgFy5OSCsBeHej
vsQBMpXhAazlZ6cG0DO9le1iL8djPFTxHypYaoIW1vgca096E9e7lVg3zBFWv3EsJKhUXPpjy7kS
+uSE32euIigw851QjKkdsnwVOA1YIgbEdo5RR3TvtiBi7UiW+xi1foI425k5WDyyZsNVYTm52l6C
kURbIeBhHivnsMNFd0wxnpvkIHTNxbWTsjgQqKofjJX4o6wqxN4UKo1yjCHbLJ1e0QBA9nV8BukE
63WBXln2Sc39crQAN52MaiL9At79ScEf29gDn3XaNo4X1HVrfzeSttyZCFODEj3rDSxOTkXtdY/N
Ksg/MZvl0K+ZjGqZ/7TWqr9CZMSWj64khBc4bsTcpFdihD3+XeK+2AwQvU1tee2512tsCwuuhPt8
6v2bt9vG36RDAvdZHyuyKkb1sk4gsCMk2jPvPGWmy8Z0MwXqZsCV68ead84Xy3w1YprhoERhvJGt
1umBrwO+GzMJcZzequ+iNI3t10IYwHxdP6m8bxaJLfmdQqErITlaGV2nTRbNhqhAbAe2h38Uk3dP
MYTikSxIygNIiCVRg0iQi2OSZBiVkiY+FeZkHIDq3tw4fqJ2ZstQOUADuOyLAUFw2JP5NAY5G8Aj
QU/TWzP0zcNgg2IL+O2969A1ZLi3jls811UOY2VJlPFGEKn3krk5jPBeNtchi81DemvsQ2uZ5UHv
ZkYNfS+zaC0Ujs0ss62t7rStEy1qGpCAWEX8Y8D++2qL7JZxhDxExxe48HUMeHyS7DWCxAPwzWjC
x3zY8xfjie9wmpShHCzg7LM7iO3Yj8mxYnMQtKbJe0vlpDFvjKzPCJsd2/G8ZH3/QX5a8QQuKI4D
/Ojrm2kmDi8UbJVbt5l9884bNF3i6qo6Asv7Jr/ghu60o+ct8mWg4X/kQEe7J/Qyvye9pdwP48Qu
DZj0spUT8aBRkne4abQSlynWL2fc+tUyXxJw+/j6cHpNfL4LcWX+XNga8Ni8PBkE00QiXefPSrlu
NPeZeFKj9DfKXEGXF3aylT1cbfydzZZxbfZMovwnuRskeWS9TbQqLdYbH22H32FtifZsMuGSWeI7
W6yopFiQkHjq6Jt2OMET9NSu2SHyL1N151MfPnSZPr04mQuQZMrj6WU26+HowQA/g++uLm1dXcjR
Gb6mbogvjKa9e0OlwxZHEiSHJgZ6beIcQcybHCG25cyYCsvY+EXen1c95xaThqSnYvFKLnHV39vN
qn16NCozW6N1/eJhNYglNZ36W5nhQrCtetpZo/cD1neR8euMHnPhFf4o5QqeEzPDCWhltGNV7xET
T64uRqzcOWoTz0VPSv0ul+UKLUdgWu1reSEuvY+E3X4fB+JCtrNH7DP5NeLJoQsOUV+ke3ryNqoX
+6dNWkEoZHVK3DHZdlPsPwL61p8HeoCjThW7MRji3w34AvBcNXCInHWIMpW777aM5Z2GFYnUpSHd
NVZhBK7VugdbV+2uYmkYCcJtwtIbuhsE+Xxbl1D9gMTq5kluhsbgSwunPDZTzDPS1eKbNeX6trUS
/VDWFiTtrMxYasp9HDsm1ZhqfXNr2lRUKz8QgTtVTB5Q8dVj9trkLOUiAqwIMRbDsq+duAwXB89T
iX85qvxk6HazMKevZbJeWusPkAiCXOBdSUCVdXVK0/1Fj9U8KfrIu5zOQ0bkyhR1NHnadI0tCuQQ
5n17b0i9di9LxdNFTk7inVLcDRlGz96zR7KCBtsMtGZxHjLoAc9/KI52noqzfJ/Xbk4siTfEH9Q+
AgsqyTD47qsrqFvjfYEYtmuyFq8exm6aMiGKV28uzXAg7z4s6ti+6gUkArDzJbId49s4qfY6pezu
qi5WD0TZT8dlhfDv9644xQ67nZg64SnWPbXJG0yj2Swo6ViQvXUg/DcSF+V9lhuv+SBIRkkXhoB6
mTq4F0sWqZxhXj+4pw4eVTiotvriKJO467X5DRetKjbW5JaHFa5uuAxUQZsaB1tUemq+m3sX0Kz0
y8BUln+eu9Q55nHxndY4fyxoQ9hbdcZjbQ3c67yh9nNtONtETyjKuE9SBhBdgd9hzqMFBt8TzHV1
h59GJx9Bx7Sj4z/8sDqtfW+7rrtjD2VuBAvTPfot7ZPBKYf4WtZb7mi32BOvtG4ZWeMkTcxY/Oon
rPSriwK6tawkKpljRRLqixOIokc7Su6HpMvjZIyshgiqgYTojSyatxQa1IOBm++KyLLYpNizghSH
Yk3SdXHxM2ozvZ7kvm3Vj8wqgP6qTjrNTqI/ClqEyB+rm1uBbgPtwIOzwskf57FDp5h82vy1FczE
TAS5Lh6EbJpjfHvX6mwuT6bVeZdZGdYdY0XzUSrjFnpcucZepfEJNvDNybriEaKrgQVAbrm5GzIi
SSKbAvApzb36fjRF9ulDbOUXWvVfKQMNKvuYdnWa24SANT1+Qnin3zWOMowNiUTiXLNA3PZZq3Qy
qWrn2MY6GXCrP+0SSzuQ+n7TeWv6NmmlXQVyEOstY1sffpIjYN+6SRXWs2p2ZWOR90vo14csdONz
ZRYDWn/kHKPe5wPzpEumLeQZPoCfpUV0QFIQq1BZPsZ40YJ6gOawILPYi6kTG4EdbTd1fQ4oqO+g
ks2wZ3oplrNWgjSjjrbtt5sX+nFWrmIkYtv8CO6JltZ+0fpl/nSkJOfDVpUVzWa/0kW57bcqmZYH
r1tsFWhaZbMAl+tqh4wbR0LzivKjXAmF/LYsPOVUR0BQRF3wi2Gqsr78Kpl/8rJUm4wLe5ZKy/Fw
+Ugz7WmxnkYrM1UA4LTBqOdOnJjGqPBUeMkUEo1cZCdGRnFyjh0vDmXB5Og77uXW3ZscdmNI22W/
wcqdXkoc/BNhx2vqazUGdOHghCdYIR6HNwyXauocLL7KMDu4KcIb2soM50ym80xpOE8XsFziLVeG
H+it9YZZp7rofVH9ZFZCydEmmrIeikF0cxOH5JMUWDodk5/tqP7oYXq4Pc5dXeBf26ZqIDGNCcyA
S3DFKPuOIjafT9B6+VOjbdv60hWIroJ1ifk3i0zjGjCza6+Q/lvdJZoHj5bu362ji9Ov7tCRPKPr
sC7loNXOpZ163fkYa5NYpXWaljgiVcVzQzfTh3pXlx68lWDtPL5qAVOl7VIw0/7Z77jg18UwZzZT
tV7lXBN+MHqErDVTa9f+0T5zcMfzlwZRA55wHNtd/NIXjjS3gkUAQj6o/hX5S3JYr+6q4/flTAGT
hYy5XYi5GKs+PYHwWfMT/hHlPphIeftNZaYZE/ZmMWCEbizRLbRQegLUG/tXpbvJwbsxx/c4e9y7
0jbp44kMiLOPtSFxndaLeJdwXExJoEpjSNc7DrlmzPeGiRbnUtx8QKeuBQzC2VqmsAGDBQ4Fg/Yu
MWh//disHqZVa/Vt41qSKUhBLX0gS26pTp6WMPrW/cm19iMnDbsNFSfzm53ktXczo9WyiVgTxNbO
E4Mx7ChNGRYQ7YFUFBMTDQNbocFPAsteqqPOeOHmCfWt4gJbqsl/aRlhLwcCYAicbEXdie066o5G
FvdSDsuvVaBhgVebrJ7zC7Z13iBgGPEl3AmR3lZmTcMHj4CTfwK4cdTV1kuDvpSIIzZ7TmzJ7Fym
epefADbwvWuX0vadwzg3HqiF8p4KWXSPRlOKzyI1HYxyFd1aTw9v9nOUJbTGPDktG5L4VsvoAMgI
dVW3wW5vw38yfc35RWyNUM9T4ZtculJ5Ov+FJPN2s9iLRb7fYAuwIAL6Ft1Ii4UuSGNKzGcJWozx
MMFrbeASfHQ0ZOpa2z7OOaREP6zmI5ijptl2cQvBlzKZHExrNsil0RJnrR8gUfF7phJcVxoQxpfW
xzJLxHucQ0aYA5lgUaSOY0u2cbg19rwCJ/+8Uupq0W3xZV0g3iCv4MW/Go+pJUmkmrKeBWlcOTSD
i+dvi2Kshm2nr/zWDDv8k+jJfyE9Tt0mZ0XCxbwpoeooBsYwbzPTmSqWY+ArwkmKAlhR11JbcfDN
3bFWFl9luYqETT4PiI1y8lbvaMcj/mEqHgVV/s+tqPXHZe3xbogng4Al+BHKdboDHn0dj2ehKYyT
snRU0FTtoLYLaa5G5K9qqu8m2cmS6MdRO3Fzaf7d2MM4XvmO/dXKRdF++lJoWrgQZbhjkJ23R1pN
Yzmxgxvdbd57Tr0vjbHSryko+xqaxwRQytd0ld91q0N0wWQJWV9mq/ZDzEMtoDGKfWrYmhTPM40R
uYkeglV8+8yPCbwbjIzhruX3b4qskji4mdqYrglz8DfFvDbyy8oR0obCUt33ZbTVQ1JxifaLIXqJ
U9y0CopSTLrbMemrJUQ1bryhuuV5a9qWZspYk/aHyaX+ZEZUmPvBJ2x+68y+14RG1kAnWTgY4uj2
hHFEezT1+7K+3RpDXi7f/3w4B3yrtx+897u9PqxuWgQ9+KN1XyuBPCh1DAaD1dis8mjkFRFCJYWi
sx0AvhUshVrwd0UusawB3hyBHcPCC1M9mZcjFtU+uTfJP+tOuVaXekApivInAByV01cOmfCUCOtp
Zf7oNG4W5dy47tYd/AJcA9EyJ7X4XXLAQtf+ciWosV9mY4uVyTMC/JwPzmKyA3zVdElprqvq3YKA
PIaZ0bHFIwywYHCaNCWruc1q8ss9GIbiErSuVRY7sFfJbjKgdIayhNazBiCAu3JnD26zHOnYWQ9j
qjDr/FfObKc48hpwbtl9Xt4sITbTud+y/mWyrtmtg1Yp95dXYr+Ws7EULMVZRPScnzjQOL3mor4l
a/W3EIbCd53qaAP067aDlWnLFAAgMOLXDBhMt/Pxh2qCQTmVNud0FU/3pcVM7N4nZbPZejketC1y
rszczaVin5XC9htRXsqCOL+qrTSIXAXp7eWREDX4esDz8v1q+Jm9hzEy5AfaDf/FshqycHiC2yVM
PH3geSUdNQ2rVXbfdZXRdg8yE/ZWMBJ770njmtCu5gQZ//mO+HNVOldpmUcNroUnaG1NcuFDspvH
xlpiRhYsU4fXdkkH5+7PE9PtjEK8qF5vcpLB9cwG3o9ODrgS2P10p8mRCwcqlMUvvAlxO4H1OiXg
EhLEweBSHvBhk1uxjOYgf8C5jYdQ8cbj9HHK3tkt1GEvhdV7Fq7vUn6D3qWrSC3eWpON27STMcAV
HB0qZS4yoLolIV16X7vo3vA1xdTEmhib9mGyWF/cGCIYrfQ6m/17Er54hrMmGb0PaIZ2ebHmwvli
zNCB2NSAsoU5r0X1TEVkq2tC5bs+xIYy1bObjB2P79yog5VrjjqXdaKv1970+EMHadHIGIQ7KTvE
YEOtr7x2Fl1sM52X5Mlc16X7yfukLHih6CBSS3xRBEvdSfb5LZm2pa7vbQv+HI3laKClDGmhyQG9
sXA75yuuesjEHrjMBl6JXTXp7ZgSRCPoXrOmYTMbWqyHwmehMJ3AbRFqG9heA8ixg+inIkfxpv+4
RWsSLzo5NxEPywGfFUHmo0MJBGNz6uHeTWv1JPtStY80E0u2Yx9re2e3JCEOULFRQbCLq/xb0WO9
5hYdvf42w57ZcuzrqvPEHfOnqovo9IYbnsHuGbb3wGRe/6qRbH00qbqWxLH2MMhrXl2oMtyBp7iq
1rtEL9QPkS2cABpYEY1AFYrK9qO3DRCYqz6p8pLgaJyfvLaFvJElI/dZ7dVcNDLD7ObA6KJt95qm
JeBn7LkYn1YcAWKvl3Q9e7W62iuLJrkHIUmqizXkdX6OlQ0zbpPcYjeR7mjJT9dl9/lJz6rV7wmO
kO8u5MvuS1+ETx84zanjDsHUpTM1ADtLTA7w2ozku6/klL5P/tzFnzYEDPVMoGPq/2LBMnf7ZUhj
deiXPAvNVStWZtgpq4iTWYO7uMiEQj6KlSP1p4V5VgudjA92b8pMG851xQTlDrCc327XCvbOm82e
n4O+KJVN/CjJALLcYp43LNaHFF0/0pT4QY/k8sZzNvXSsVIkzo2OShIEy+daPZgdkif2k7cM5YUf
+RbIZhb5+tjGrKVPTTY48ntVj/2CsIqYRTQ7bKHGU9/COd33aOzEbcmSree1H6BWt0zK60BzSwX3
DhyLjfd+1ZpheW/ssiOVErL3dKlInLWuCmuzta8AdOa/Ojr04pL7pMwfFcl66IGQfHvuTGzaIrND
JuPGf8hj5MV33jrEBqsWKhaHoUgrbk/9YGrLiZ4BVJoumIm8uTZpZhFj4GqUUZk3ujQ242T3zArL
pIo7SHKMXnomp40DM7RCU6G196amBngyWmNmYHag2GXIbon5sbL6vxG7/aYCvLXvtkHtb92o1FCN
f9OS2dTUvaP6eaeayjGfBmvx5Rts07b4nFObpZ0PTYyeoeQKvfulz+vnD3HJvyQefW4q/vO7HvQf
E7b+7X+WY7L72dx9Vj/l73/V/4tpXTeN/X8tLb021WedYaL4P8klqD7/d3SJ4SMtBVsOwMCCMSpc
ZE9/SksN/W9gMAR6HR6wmyGYC/qXstTy+COL1AUAK+iGPBdZ0V/KUsu8xZ0g1cNsAIke8tK/oizl
1vknuZCL2BWjFSwO7CMu5u/fBUpeo5Fn7ergbuhQupO7wgEN2xYH2N7RNIc2UaD2g7EloR5d2wx4
3l05W7lhEDg6xdMQrmNTiB9pUXTVgbBrRtNshoS/YWNSVRH8WV7WE8jWOCx7nczDxpO2/zkvjLo3
8ElEd++uZirOgOJWbT/k1VwSXZr0SfqMpWXULk01WnSWOBUbtqoFKcMbQgHFXuVtAi9ENY0gXAEi
1lXnLXZq4IA9muyV1kM2FtYbYl6NHUXVskcgbbW6JyS588IxwfjFu64WTfUdiCl2VlJO6yk+M/jq
Jz1MTfQVLzphs/Fd53Hy79KK7Vy0QIA2gg6cLgHqrgQT4utp/c1Kq9jZGrDoZl4u3AzgAn3w6Qtp
vAwVqVzYGM5dvxKvDKosqJmaFRRVlFXbClqVtk0SSpWwlnJKmHL4/qXCsPXUclaqLUPg6ayXE+P2
IlPpCELTyz4G2KvXxZlKev1MzmKjqdrcLj27vAjUc29taTWyNCQvF0KBbiYK5DHQdN6IltFM723u
MFc1M4ioUZmwdwnsEfpBkIyj9TODpPYK8yBMcPwA/MmkxbdNnEdyFpozxBiXiM7BSWCNZiL5gXiv
yHdarF2rUgcfS/EqP+Myxl7aJNUGN4B1TokIfVvAkLpdB9DfTdojbG5APlJ1/WnSMwvmqLHGL0Md
54e29coLWu3x0a2Meeso/dnrHP0NQUv1PeH4Df0MPq+qzPJLt2tmpl1VV3AaSOK8d2GqzuyXpmII
KWXtE9v9/KOUPXcPk6h4xoO/tvxaExxWBHpjhyBsdZ/HdCG0vc6Y8XVxrfNx9+5ssB8sm6dKNSlr
TTQKO9xwUx50ZKHwaXHnXlZtVow8V3ogBAUd007EaiOKtwQ9T2Dj08o2gGiWaCXBygh0a9A67HLF
wDtxNMcNqNnhShq0BlQx85q3cegouIqsWF8s5hTqti2nbh4sVYhgRgpx12RYbwLSi8d166Wqf667
LPvhMWEbNoWZq7cpzdIupD5cnkfpuPDJ+tgRlCAdi6glG25z2bhPaDnT9KXnl09DI56NZhfP6ZhT
TS4tE4+khJsW9/ljjaoLy0IrtceutnM3yglxI4pbOrR4+P/ApynF8BYhDJfC0BpxqoZcwk/C+fID
ktOwnIe0YMDp8yJ+FOizX/A5sZpXTh7vNCi/n7YqfT/spfReswGVB71Ell6hgGsKVE+X34O7RF6k
+r7+XqXUa5S+/NmNJDfzibtqOieuZT5nvL+v/egCv7dcaRxow+IJeJwl3zRhieHsduOyV42F1EzU
sX8hJRXseik7NCB6NfZ6hLz+tsmoHP3e09oYTOdQFCowlqkdjwa654IxtSZ/tJM2/WyYFJcH6M1+
8mDjZ2T2iKIijvyB8+07co0bPdY26o+En4GxsDOazDRWmEebedF6wcagKr68pLLmbS/YD2/GTHNf
hllVrNtYA9520w1b9k6J4kU42hKHQMarN5a2Smz6Nfe+euRRDx5ieCCIdpckEYsas9mS7o7CSBOd
xjdnTobCqmyf3QFCWADFUi+3WmykvwwX5G5UIP96d5JkkMfBg1IFzHWOz3XSzN62pQXHmw2qIY0k
3GVvi9kxlYGUJptrL2cIGzgOYdqmgRWO6f9Sya0tVEUSYKH8bWorYx+jaob8Jub8ARMb0epmVsaP
qMCqfgP8tXvohi55d4wBOqpu+X6y55uSM7gQSx0fZGoCgrW5bPR/KHqzqDNMBm5Q78pPWNumi7aO
cy9kVMlGkNoyL7cu/PsOPWNrz6xP2WGTDouQB0GNA1k5xSy+sXIwcQG+XO3YWg04Oh7r9cuNE+8F
dtfwc6289VK6BqRk6SfFh8yVBXa7cRpUJ6XgZ3dQfiZA0ZLiSfrCG8PesNoeHaBQbmAW7fI0jYWd
7yZbYz6bL27dhznz53Sj3URZgcE8tdqajVflYUFsEJKvWPUbG/HCD++m4eSaroCyqUYzsXH5KV+a
riY4GZ0k3LJ5hSIxTOyedyRC6ddkrb058iqzJ/0it3BpTK7RhI6xqOvqy6kPSB2UKyROlbyV+pjc
E4yIk7QFL5YGpHizBdTnZr235ARh0GPtzEtXTOuPMkmmI5KHG6N/kWLeiHkZxs1Cf/FIvQCbiXeu
+97Vs/mNBURiIlfx5RKkwBhRXKy+9cbEWVw1vZ45JRg1wDpRbDMmUcNcbnMG36EOItbZptrNBjb5
Gqo7mAj6p+5avYAPOzFx8urKeagXl5fQOrLNRPpY3trK2loe6ADwIvcCDnLYJIZ8Ha3UQCIlPG3L
W01nYWRm4oVXV4MET40G7z3oqFGWQgOI/L6I26Cu5KiTD8HIbdsk/UIT7ouR/yM20PfVUyPzPoSq
d351g4VMlcddgy9zWkIX8dsvlZB+DhCSTT9yrdv0y2bKAeFZxGV02+t+S6w0e2hHPTOjcmoNnq90
FcdqLkATeS2g8zD27OzJX2kAueW5IhEUGyChxlrLUxwvjglB0SccOl04NINR6MX31Z4ZW86GwSC+
6VhmDqAPQWVCu3wUtcWAC/GR2uUlZH3I/g6hcI23oGF2YyNvAkSV8KXTJC7ehRnPGThsuzsDJhnx
BLorUajVoHGA4/lx32xQpEBVM2m+NIUv1h1WnZUc9QEtFGIQ9BWc3jK1IgSxDBVQY3sLDKUcDvcI
qXTdNzcw+cbhoZHQ7yf7GY9MYwIq4/PfzHlK++aTCBC57QiYfyZjiaUlnvoxsnvNW4LJoWYGbquM
76M212iSvNj7lCTifQzzKAA7QhJ3ec+XA2MHsiCupWhI7Um91EngM7Nt2Yoit7zA6NT4mKZaD4wL
EJ17wKzOvKZfvdujtCBTa3kl5GexWNYcjJmydSId+gWmEBqL67Qs5hV/UvExuaTLQ1iU+c7Gap5v
28pD4561tGwPrJMLCg6i0+ptlXlM0IKJKHD7QsXqWVsT/bdzXjNVI8K3immNNMZu7nd3TjNeNqvQ
8DKvPvVRA4db6O4Z47VKXymY83IXMwmdGEGupn+0aKCbq+xbOW0z8P/i0EFKYX2QCxF/2VlfpFuG
h573bC41igIckYt1NZk9GCwG9dX4b5gj/2wyoccAKnW7MKB+iK77D56WGCOL0+Z9EqL0FhdkFlno
N2719Q9d18OfBqF/jHf9DfHzx7fxgCroNu0X1vvfyV4+0nkGcl0Rtta8ICAkHORJMOKbA0pOktGA
NLdnp21yBokmJaLeM62N3ax//tf75P9ZE3z//5nJ0sGq9V83wtHX+Pmj6f+xEb59wV8eS9f+G9gV
wmFtrDg2d8HfG2HNN/6m64D3CLEzjD960b93wuJv7CfwuyP0Z+KBZvfvjbBm/+2G0GNPowN3okP+
t//FGCL52fx1q8jf/vc/3Tq/zVbosF2dnwpvMvFN/GW/G4TmBom1sWro9JotOv1nciQ2ffULnu2e
iJlDUwM//azr19I9E1gRCacPhhlwujbu5s7YkQ4QIQc7/MPH95/c0b8b4TyoLvjAsGVhX8L5+ZsR
rmzmmO0wEqZR91rU4wX6NAkckDJoZHfma8H//fv9Hup0myvoN+Lc7ZNgIPA7lzBGh6F0UzhRtpb4
ODuntqs7VqxQHlRa8HpNTKvvg6kGv0hFdQvITpjHPkmRr4ySYwngfkYUfTeu6A1ZrMS6Hegje2Zm
1/QNokuHt1viQx/VBalmgUkz2gbdbBnvLbN+6KkqXd/SfLA/tNGdkx2tJ2n2yvOm/KmW/iqI8rCB
CeeQ7ePt7TdxIgkJl9ZLs+x050w6750WzY53ZIPO1SzzmrLdXo3hGqN5ZcOylOv2xkaxd9nqJTvN
gZUVltpYWrg1yINOq0RHbdSazrFrWJztss7uIBeDF39LELObgWGlAjUUc+CVNfA0fsMkpfFKkV26
beNcJf9O3Zksx61kafpVynqPMsfowKI3EYgAZ1EUSQ0bGDVhnmc8fX2gbnYywLCIVvaq0yxvpZlu
ycMdPp7zn+9HLa5Rj4p01CooujcIaefmiBeK5fgt0NcgqNpNqGazwFqgyNs9aQ/L3Br+NP+w/Qpx
j0OQwrlKghJeaJRJiZ5DJ/vrgmaePjQQYcsdtzmGF3g5POJZSQEy96if2l2APA8sR8iLatspCuks
IVLzqZupGNqORHaf0VjlBjfXQW0vAlHGd6qCyfeZ2bQuqFyCVFx1qYB3IN7AIjgsRFO6mA04A7GG
vgVJtkidO+5zotwUPMGUrZ+O5WWrUIi2SVNcDqDKR+105je8W9fUwvGEpDSbRU3MbFV+1yCNXgTm
6q6oZTUB8WqbdDv3thZfzRKnh02pDFQ1gDuuRl7VttPsTy+pdYWyuRxLNqw3HCM1NjFz9Qvmhudd
Nydih6WU/ghssLmPQ2xmSGLXNx0M3EsnDfK9r0bOdvYj+wZpFhVV4Pi3VEcELkqacyDQw+PYNCWH
5EKMgq7BeautXXklh3E0CZSGIZfRW4fk6QfHtOqn0z0/2gouFYCptKVMfvnzN3WIAQj4OO4i1dX0
Mb+eojzdpf6s7063sjr0l87oFrfmBath6Q6l8ofNVLFo/YI6IbcsEvve6W3zoatb45e6WL/MtnHn
TM4XtmaDWwHyeq4H4ZldejXH3v2CVUeh8gt49YkKQVT9LY28pDyiRVgZUXhgVcC5A3/axGSIz9yq
VuvrXburMwvpdIEGOCOdEnbD1UxV1lVcGd+qsFqK2MoKTGkcTD+n3IrCbSaK6f700K9Op9f2yUcI
1UHlpbPQD0deyRXir4YiXCZ1sPeplqIGEDW1HJv0CpsI6/vp9tYY2dcGYSk4ADRh33BmHzYYFQoV
UBRcuhpPtJ1i4y3RiFJ7ClN4scQv4kszTZyPmMv1d7Nqjr/Q0MpPZhqM7Zlt5f3chokjiOWTo+RK
s8YhFILNGb0Ppk0xQQ/WmPZgwBL4eLrDS3/e1MEv/WWF4g2INoTEgbVMgDcraLALVS9KpBKxIeLH
FuzSZZ6M8tEMZxhPBTMczW3qn/GUfN83gwsVOQF8o3TKw1etdoqDq2nJdDZLCoHjEJuHuceX7XTf
lsl52DfQZIyQQ0U4/1z7ZxdFYFIFQP6Z8Fy4H7Ox8gpkRjcAf9Kvp5t6P08N4BAgcTiI8HFde3PO
dsgdC3qHO4f9cJs7Q/HMaxFAPz4buDQG8ZmS+mNdI70L/m85AeHAHH42ZcSoLkcb5lKtX3lmr6Tc
KjHE6xBNnGlqDV5jW2bT0xwwUK8Xa2N1uoTSqkuRBNaurRoCGAE5hW5jlmbxnddcRWWEpZGxVO2q
790hNoYLTTRFTvFKVU43mSRjumuDarwfgtbvdgnFJ8btGMlJ2wSDwpl8+kusRoZfy80aIBeuzeTE
oJocjkwXtIakqETbEfMjFgcgy03aeNzj8BucWaGvuIY3E+xPWwjbFg4ST4RXDPSbxaPO3dzlyaTt
OqsT34Z5BC89IDWFMtDhB9ZM5GiQzIep7kXjqCPPCWzjSpWEMdFKGqJGs5wko0tMwnmh4iex99Tq
2O02gyXy2DQpOX2raDC6mKWJ6AWAdnrOZfXIeHFtMiwoGAwXb4HD8UoSZ1TxS9R36qTbN1qq21Rj
1tO17JPu4fSnWe01y3Cxm3G3X7gByOVXe2uON1KCDQqXtTZUvVk15o/mTKQXq7e62eF+4T+aVdyd
2eFegUurryRx8F4OboO9wFq4M2++EoUtgqmYgeHNo+Yhrki5bJO6VvYqFkHzDpFaH26J8Y2XbTKq
aMcw8qu2sR+2I3Y+TW5dtIT1iLD6s3UVWfFceF0XRR4akqzb9g1WrFfqoKXm9RikMvfggFUxFRY9
hoIJhmKDe3oYV5vn6zAuaVs+GYxrYhCH/cntdmgGBOA7JHDtrdOVjitHxDanW1l2kPWoEd7gQ4F4
YENbrXrYYUNWjrYKcj9Pb6y+s34WeLEEu6i1wyvdz6p9Yg7zTU7e9BEN0jnb4SPtL8J4gEkGNSHG
Gv+bceg2RUxtRBHkN3WtX5eacRXK6q6yol8ka0lu2vLZ0Msfp/u92smX0QWqBYkIUA0qaGe1HjAN
1KLFiXKXlXq/S+aaErsyHbZWX0W7VpHyr8fZZrNaOBpsIWTiV7MzM/ArC5QCpePY1TdOoaefjCzM
LxOe0Zj6RaG+cxRN8QwHsYuMFq/c0x1eX3noMU9/1gb2FYv04xX28WZ9+FFkRJqs6HE4+J+kzGz8
ooYJVT1ewtQIkvnuiUIAy8FEDPJkDHIsIlhr6X3+VEWWOZzZwt9P8CXExpQjCsDgrLGAGEdaqLB1
Y8efmlu7yn/rMxbLp7u9YphYOs8S1OqEP/i/5H/N1YeWptI2eemInUhif95ogWX+KJtQHV3bz9FN
Z2zuFFKpZDDTFvALZRHUAHkDosHfFijcr1J1ipT83DjjFZSZWPMVQjbXoUMd7F6PI9SrqoU+YWuE
c/q5SZI5uwggK+AOWCSLi7BENHzuKXg4dq+9QtTBZ7T05eKzxsI5pBvKnBT3DhX8vgk0LrIYZG7U
LkNPOM6jIMabKt+iaZTkNfuq81qsWxDaYRhMaU2pQXbIzY+GrSRPpwf88KDhl0EBQl6E7Ts/zoCB
dLhtOQofeyLRjXYVw0BEsbhnaoRwPtqBaj7/ZVuGCktNRfy/BN1grR221XWUkYJ7pFSDk9mtyXki
rJqr7YjD25nl865by2MB3AOPcNAm/KWHTTmhgVB96nBObk39Bqaw3BG56T1TpvLMY2j1zmcIl7aI
YFp8WpOdf9m73qzUVEdMO5e0JfLyjspTwYbU9WBvVfnD0Ql42ToxpKInNwLAQbsKLQwmnCoRYDXj
cl8hrz/zPnzfe67vHOqcrMuraY3R0to611VqAdxYMajORZRJQG+wLslb9H890IdNra680sBnFLSh
7aJUrilthgwvm5SNskXjfXr6HF5UlnEmQAngCIEnRw/QrsNx1uw4c/zOttw5F/19L+rpuZCB8jBT
W/GxbwIVDm6un3kTrYiO/7TKicvMFfCN1ycerIQpdJCJcnMe5KdExFi3IYKiqr/RLoIF+VHKotlQ
+17sLEqqbtjTi/vQiuqf6Kc0c9MjmX1AmncutXLkI/OsAXW7hImNd0TuOcdGMadu0sWk19mXmHC5
Y90NVOb5Ynd65I81xUOUCDG4PcwLVpvyQBmsMWSWRCpeCGBSjXWrOVpyJwqZPp1u6t1OiacAk5Zt
aTlnCB4dfmTq+qqClU1T6Fa2ZsqOLALKXE63chi4ef2oNn+7s1x4NdpZtWIpZl0aui/dcJRUwGuY
sH3VmyC/HrPYnDcUwnUfrCKfrxHON2em8epk/9M4VA0Gk7ogAUn5sItNkMxGGHTSnS29uyKS3u0p
QzA+YFJWumkWOl4AjfKZsEa6zyTO1tz8o5dAot45MwyHt7l/folGooFXGSGHde5D5IFfOmMuiVNP
6W0z+8kPQCDjXTZSZa3nYoINoJVPchDdY9l0+Rna35EFDXSTNcWe/3rkHw4E6jaBskaxXMdUxutM
EfrzaHQ+uKT2kZt/tzcTChFOf/mjXTbVRX7JAfTuJLYQ2iv2mEl3LNKZwgyNmB2P30sEI8p3jtfp
mmqw7HloptGLM2t8PN38sZVE6MjiUgmRnOl32OUuIeuM3FuS4VerfWjr3f2IOfMteuju5+mm1OWM
+/db4Z+v+6at1dYssLgEfTRj0mpSj8UT3Lwq4kb3AqWrricrrC9kInWi8XP/0ZSDf0cNT/I11wvr
tqPW7D/YQ4iLsLbJDUjyAoc9nwwAVdHAXBNTNbgtRRgs7OI3l6Hx/7Gl1TUD5ygoOgot5biubPHo
NHa5isAx7fEqPTPGy9/1foz/3avlG7w9+4XqLyg76VLyM3xAGRnsxinTPoSIhEoLlzn8Yp1tWknE
kA3FvreIlPZpisHg6R9ydF4tLwZik8T1teXP3/yOjkAlek/6rPcT2iPTn7fa0OqU3ET2f9AU8mO2
T2MJAa+x56HfTKCW2L70cKTQt27NvVaNuovZoHZxuleHr74/M5j5gqQERbRN3uKwV6jVbMWCGwD4
i/SiEVr5N0fgE2Y4RrafgbX9ld/cv9rjasG1mBfn2uQioMgoRgTN16xUucUnrd0WmjaeOQCObUE6
WV2U/JgRcCE+7JXMjEyrVFqZZ7W5AoGv3OkhsTpFABqo8wRaA6VetxmiOHyshnO2iMd23bfNr6bs
SBUxNdbLpm8St0+b0N6niYVhwYC0JeG+vCVQFHunv6RBn9brRDeJwhI1IOa6DmibfSAKOF3LlzRi
BMJ5eglKIznTyrFVgC6ARyQGbxoR38ORVSI82QBISZcKKduzc8gxIug2C1ftzMl5dHNlTREgIFpO
cHPVFKWGeLvyznFBbzBDIFcYV1bUjhdpQgmyH027UQMhNRsXbdKVXypTzi8k08W0K4nnnplRR9eJ
pMiATtPr9eoHXyLbumF0ESdqOzHU1S10Tue2iVHUdUPbXf4HX/NNe6sXjwjBf5Hsp/Ohg6toGxhL
2aRzZoyPzRlCgxZBYwjYHPiHX9PPekprBHtrg0b0QcWP3YVyI/6DvrxtZbVztvmAYflcsuZxYPa6
AHAodtbR7vSIHVvzXNT1JRlt8gxe9aUZiV7mCms+Sqv6apJBpGySKh6+9hPpMxwEo4roHW/mjawr
VfVSre/O/IQji4Nky0Ly5suxda+uHqkT6z4OeTbq7qC77kK04z6Cu21OFv35dG+PbDEUvKDnoWCJ
+Ps6924JvxajUtCUFuRf+7QeNyCct01TUJvHEUZFsS/2p9s8MltoE+6dMHmm8eY/nC0NYmolnWgz
iKp5cfRTr5CLnUteHW1FYzqSIQPvvT6RZG9RnFmji++aHMd7rfitV3p6ZuIfHT4kA/wHAQVn7GFX
0kbvJkvlS0U6OAHOBTvZUQouv86y0z4QX04+DsBczrR6tGuE3mwGT9d46B22yk1ct8KeVitiE7fE
W43rJDybydX4W1YHAVWCgsc0txTe86uto9GoMsoUla1jGBMv6WT9uR1xlIKzON9gfNc+xrM+e1UO
VlQRg+YlpTZdNlqawEOoqnMhqaNDbSLQBK6/7DGroabgXRSm5BFNcNdBV4oL8B5gXOWl5dSydWew
UQwdgc/pyXpkO2AU/t3sMkpvrmtUZ1AhWo3SNaeh2WllD6xTKeUuaZ3KzahQnjZSRzQ92Oa0bUc7
OtP+kZgVsHHCQ6q2JEhZqYc/gIqhoMWy2gYZNsKUsiTmSGpttkglwe682FT+/pwba542QSvUx0LL
jRclJY1K4eqcFbtyNgNBiEuSjTk9NK8+fu9mCJENQjwqV6T1YdbimaGPKhEA7q8IRzqLalkgZsod
r2X7jjJL9cvYGWDOWgyuNH/eVWYH6Kezpsd5MHC3r/2vcJz8rRJHxmUFRnBPSW/8AeIEFauh7fdn
QkTHFg4pOvISbF2LROFwLCczVewMPLOL2gVIZCCBmYIoO3PGH5upjk2kEVUAzyh79cWqMK/IeMZ8
sbQHHIWhDCgi6Q97VV8KQPMJY3kICvM545T3xwZGQwDokFARSORmfNi7PA/iWDq8Imy1xCUQcc+O
uu+Umhj4UKc//XICHX55mtJJLCFM4oWx/vJDXCogQMjliCHP7puhU5NNPPTjiFwJ74ZdoiPE7loB
50smPXSn083ry2Jft4+YiNlOR9GZLKv2zaqkumfKMjvw3aTzsV1P4Ab9SpSOO9Ti+HWHJJtaRFTV
1o0Z5+O8g0iLw1RGqrTRmzLaGHk4WztHAClxDQpzBkqhMgmixQIOtAXcGgeeqHrjJZpHGMnj7Pvt
nhNSu6PCPYk3GoLkYRdIUT9wNdc+sn1qL03QK/NWnamA3Gd5UyPbz6rxQ059VXHmhvB+IhsCuxHy
XUSmbALVh/13yDJrecxzKzGjYdcUMn6oiXL+dXCaVhZdBmtl8WFe3UPKzozMwEmIvcGYce18dvbU
t/xKtGw8o5E4Np9wkV0MwZa87Dp0ayMzdDD5lS6a1RLwjK49iW6GGVjWJgAKKGu/tandDYqpn8sJ
HB1KPDVMiLHM6Neo8puppLWJkWVUyoFcqNUCBEDZ7DhXI08Xk/ziD0HlSaukZp8y0n2PyN+ryVVf
s6mpsGERjSmJ/9GksP7j6Tl+5N2yPG95JSzKLf7HavTbxuSMS3sCUFMDsYwXqPaJKtLhkTyQAbe/
BFw0J2r6Ywqob6fKE/QZrEcWIbhRJajAbnTTX8cB+U0Gb5flkb/klg/nXeRbIUCdSbrMyuIujSmZ
6bp+/qkaReGO1Tzjf5sF5xQ0xzY2C3EqSU0SYFx8DluttZBFiPmxG83ZsA00EzZ0LX+qI0SrM4O+
dOBgY8HNhEprpgKXYlShqw7Wvto4DpFOtxJ2ekVJIwWL+hg8sN10N5EdwZ9VwkH7Bocv23ex2XkF
7C1iwVX8ALSm/GFXRvgTc19xbwGFhQfbGNGZzffdlWT5jUwM5FCsFXUdn/ODQAlLBHRuZabjfUed
zQ+/9n2KamB8bqAVhsIrrXD83fHTvkza3HinR+ndkln9gNVVrB5yOwR/qrhdBz85CJ2nmULFM1vc
uy1haYQHGBdrVbPRaxx+9LiVZtxyzrixrdyQyrtKUgBro6LfQJO9bg3zwWzqM/eDo18fFSxvLuJK
ZFkP2xwqowwtJVJczEdCcCBBFrDtUYGoDJUXUSL75fRAroSxhLGWTtq4XQtSkryeV/u4SdWFkApl
ZFJ0vht0genGjTNC2I+N+jeFpdX3vHBMxH1Zj5kEOkIrO/d4f7e6lt+w+Lyh19AkE+qw0yPzLAzM
QnEjVLKUAAYVGVBh3nUliObT/T06cd40tbp/keMMEMwwcfJ8NK5iGT7MsFgvTjdy7CNil2Px31eB
36qRSRr9GCix4mpaGvq7fIb7t7GBA3h+1ojPI0r336dbfHfh4zXLKDl8TeSSlDMcjiDmLRMqrMoh
muQ316qdTrfUtKXU4AegTOeO+tZ8Ns/5e59rdbVVJX4bYPFdO27vOPj8IjD6rVFRvK8ap3fBmZU3
ytT4Z47L91+Q0wVR4FIgRLXYWh1YJfNsjaHmu0YcyWtD5Bao2yC9PD2g79c+raBN4YrjcLmUq64N
bC/2rPXAKByQCE7Yo7sHhxfeRMMMvw/SQeBlyQScq4jT6Mz8ef/iMpfWLaT3xM4FV8zDz5koXBnT
wvTdydHiu2Z5Zm2x2qoeLb250aoMbH9alZeUTcpPEmDlC080saccmnCR3eiXRmWnf70Z8sCC/LFo
jckfrx2gyoh6wLyufDeuHVB9eZFcjFK3nv1aBVAOJsK8rXJIf26uzfGZyzbCCDq8PhSpEjHZJZCy
vpOEDmo2UaKBb0iot/Z1sKjatgElq1hXyhK+lyK4/RSyND/EFI03G16nI6Ui0QBzwK40K+bypFCS
hLuuZXp5V8LTjXWRfua0Dz+TgL2Hh+d0YOLVyNiFTViboAz1PN868OlIK2OSFO38qDC+hF3nhN6o
F3BvHept7yvh6+DRoPp/NMxefOh0Khdh8GZ1B4BWYUdzcMhI3Kqxe2tD2gy9NL4TiJJKwdffZHWv
/6TaYvydo76/ceakcXaJrOPPmLDnNSXGoUOcfZyNT3o5Fc81Ehj6U07Vswnc7NbvqcnfVKkDzLXS
4f9sch9jme2UyzTd5gjef8ztqIUb02qVdkMdkBVR6FIY4xX4s77dYKo0YfFeDOVIMDxqL5wsrcyt
xDuJN7BVdsGNYmoTMnZRV9+xswwC16pmcYlUpfs8IpKOd22pR7prlXYRfqT0t9lmdpzYj4kOJqPf
VUNFhTmxJLvHDMBWLkQVOGgw4D9BGisxG5Dak0quiIeRpH8ZeDzkAhUsBkiKT1Ggk+KIQN8+wpey
bdXrZJtmJAaHutjkeliF1ERlA1YiIdDNrQDNYrmm1eEKFKQhmRJ8BORLO4bJt7on+bWNsS1KcUcx
8EuTFFBz6+6Sod3A7OXdP6tR0mxVGY2/elMXHym7lr/CIaFmV1iZSMGxU1Pr2lQwzM+NDfV3b+FM
nVw0llHhUjCLttyMI4kht1QV3DvqzubaVk1N/wlIJKEcrFdl7cI85tWqJZXE8EAH77mDhtbMV9yd
7ZZMhAFDv7QnTXOdUAd+D8kTNVA7j8rvqWIOjKDZCa9Aurkn0lITNE2A1lDwDPNiH6d+y1TXe+vO
NmcwB2knam0bwsva1PDlvSIF67WBRjn9JB2AN8mky+ABLH8+wvzy5X2PnLHZ4NeQU/866eiuFDNL
vkx4IqWwNbT0A9dL+2M7VeUnRAllAUm3KAl3arl6P5VVjDhaG+thmZVDf1P5RWPtB6kAXFERE4Dj
EEWTbPhyVrhzzFF81VhsT0R6+mEHlU2nBiuw6suoFqLfxPAcIDYY5fidhHP/okPsXKIaBjWGCixH
nVK8fv5k+oH4ROJT+2YSF8TIq4fXuZm6GfBJ2pjjjiBqb6AK9i3L1boIDktXTjh+ES6JfrWUOF/F
PaFuWCFReO8b2the6RCKrhKlbHKv4dQHfGaGY+2KUBnQDQ5VTJocxq1bkSUMbuzGGB+UWpHfZti5
92Yj2/DCikMKGFM/MaGk2BiJhbxSbg0lhpme5lL+GDon0Jl/Qy8uF0DCvEEbGGcu/la9vc3IZ8K/
hj1cbDqhN5075brxq2qTOb3vFT2AGhPGynBhwZGzNzD/NH0jtbGILsM6yb9WWpl/BS6rP0N0nYKN
qGrAxxLC0jc7DoYCZwwfO3WnDFL4BPiNELsDoQeQSCkDzrgWD5tNrYfwBPXhkQp07aIxQ4UyTgc8
YzlfdUkafQfxAGtXTdL4S2iKCJpDmdRswKZZf8/6oHwMkMqr29a22i9qi3fjhWXKSS4bQ2dtMVEI
n0RgWU9a3CXN3rDjsXGnIcrGr0TN8MruRzzMACuF2scx8vvRY1EAXIMTI7ofUV1Bn8wmFNWbLI4a
eQ2tV2kvfWhW+h630xh0RzOS7HYaH3swbfKlsi0VBEo7oBBJtKdACtMR0Y7iyuKWigkQ4XOFuHMi
vpVGMncXk1Fk6gaAbAvOX+WVs4nBDcFyaAw88EZcEdWNFWlUUeTCTKyNXbbyWz82wbMBoqPZzPCr
/W3Zd5SYTaNQGjeJweJcFqERBDhjIam6SDI5eLg0xLCShzjpLtTU0p81jKR8DzOXOrvEU6srIe2L
EAQ3AFX+OQCF2ncC04trzQJKiYu6+K3VS0GhMYqku0nNDJqHHXOj3nagMfynpFWa/F7XyIN4bTrj
riIR0PKn1JjCW8bJADiTnQxfOomDCiwHTKG3ql416gVWAXwqnSLY7GcLzHRwS3sEZJdZTXmtdgvc
3YqsJ1E58xeDG6i+YweFZxPpfvTZ0msqemMcsMQdmHC92CVGnsfffYVTZ6NqlFOjSHBIjAoIIEw6
dRKbBM2ks5UyVF56pXEy4jCEJlwQT/XozloYfUPvN97NWTwkD0ztoXDDAO+8WI2UH7VhdN2l3vnF
iyBXkmypNJ4XJrQfsHc4+CjoV1EH2GdT5EqrsvE6g7HHuSExd4gwURNQa9AmkPCt6XOUteqzovuw
J4IoYZ9QuIfg0uEEN0aU1Bpc44yjHXCT8RhYvvKlaoyeJ7s+8h5QGoCfMBTjGHd78Aqf9VyqweJs
kT9lyIg0typ69bdS9e2vAXLVV+qlBxZeZcTXAI0kVwZYJv0GlyDJ6lJEeT3XRJL3uV9MgZfKKL00
zcYCo5Hnxj2BlPSbJkPtrjZzDTOaqSjaJ72Oo9s2n/UavMJc3TX8W/6G5Cx2MwLo+PdQB/m4jeI8
g+A49VznLDvuf2nqwGEdCN+6iUtRfuuKusOBTwCn2vVTSwEydkfmdZtDPL+MorlqPaCDir1V01xD
Z9KhV94aPSBHfv9sgtoGAf3RCPPxk5/bENFlGdnlXT8bg+1aA2FQrnGdI8kqMK+hkgZFxUmKrH3D
KygP3YmSMX9rKf30krRYHHG1ybCq6xmXW0ViVLM4DsJ7oqYDQx+QTVe+Vg/bQc9+gZMdo21ZGcpt
qocxyDXSNuZgUd0cMYU4bYgh9V7YFsl1apeVvQd6Hn8tWI94MnRKGrl5XXbzNm0N5YsNtxsT2DZs
XuppGs1tzwvexN+wtK/yQodkUiuC6koV+dwLxmee0FMQWT2/d5NlmuaB1hXgMEcZiB2IKSCUhr1A
1JF1LxWpPBBMqDENJGYgfPOVHg+FcONZGa5rpQvv0I7liStaaTykETBXy4T/aZkGvc6SmOuxUQFn
dgetTKkI7AuO78KfMehKUgXkij+WMJ30AqtDTLKE78UKwoGdHAIVn0iQkYmr4my9q7KiarcWiPyf
RjZ2v21RcSPKAyu7dSi1MTdB3SPDT6cYUkzT2vip8Gyq9W2tzbXPhYgCbDj5BOo2amUG3ZZSzaTc
cvNlO3NI3lPfbmL+tZtihmZ5ZGnnotavaYHDhwSFMCRg+OcSRFyrU7MaNSeOZQrAH5yytzHvmHLj
10V5PRFFwqNm0q/03o/JlOjJB1u2w70525U7ppH/CYSxcqk0cr5wwAI+ZLODGRgS2uu87s2NiamV
V3Rp6wFh17ZDDkAI5gDi9XmwN3HSAGQpq6fT79Qj8RvqSylqpr5GAKdYl8/jPTYPfit8d9Hte8CC
jUt8MtVtWRrmreV08TbFx+yOC3ZoYGw563dNZ4VntFDvAzgUz/Og5322DO46UCxH6Pf9mDquoaXt
dsD954G9hus4bNi/f5gfNLXKuyiQWyr44I7bAPi9CBO1+aQEqUp4I6u9FMghQP3q0eB6/Pn0SB+J
O1DgQy2VaesOxUXLE/VNlN7KjHog7w3d3aq1XQrHcqeA2jjzzD46ksiZeWGjfsRQ8LCVWeSJncax
41Ihln3OIHtiaUYFm0fU7WyVzvHGeE4TAZSwD1ZBDocT3agj4jdGPBawC0mScvN8cCbeTacH7/37
nQlCMONfLa0Gr8DqAvU5X42E2HgBtaq4sKdxRnwoUe4G5bAFrBI+nm50+fmrtU5YE/UANaQs9tf0
xpsvZnaDH5YYBeD2VavuhJOPG4m7sLxRgXKe6eD7iDgBOEqQSOOoFkXEqw7WsO/aRmaO61ea8Wtw
GmjYiz/ip2JsMQHoo/wxzPX0i9bNqjcWpvZ8uq9HZiehUzzkgSgtxNfVvBksn2u3RtxY1wb5XKWU
NUqgWH/ScX+F9v2/RBb1v+q2q3/91+1L2fwXR/nPlzYq8v8PML6oBd4MvfvSvvxD7F04xP/7f92+
pC+AoV/e4ote/1/+8ItU1YHJS33UImliQ17yxn84vo7z3xYl81T98PgiMb/IGv/h+Mr/1pGYUxdE
ypycFv/K/8EXif8mJk7O6RVRsyix+LMVsegUwehwxbPKiZ4hrFyqhfWFZLRa8XgN9Vbel41ndHN5
ATguWJ7Y0Tb1/fhMEPNYU4wAUVqkI0ui/HAnyysjtxozbrxW74wLzFm/qKMQ2HGN05mU2eHa+9Mp
DcEoIiuqW97N/TCBgOQkQeMJY+ZcUNoJy7So3JHWaPaF2msPoObg0/V1+SXFSvHpzfe//7OhHFCh
lvTEv/eZf9qnKIGEHasP4ephT+cMZGcJuMiTlTKCXuvI0sKw30uCDE9mlMfe7Ffxjz4BJyO7Jrmu
oAVvNABt7plfchi1/tcvob6MceAAWQumKt6FHfX4jQdei8hKO5ftRxtjNhCXVsbNhZKczWSV4XXo
q/Wdg3LiNsd9+cEfREcdNGEVt2z99jGxEKyBVyq5VMJBmIgzXvRD4fxVsuv155JGJMpNxSr0qld1
z9sNeox4wI1z64Es97c6GljumzbgIyse5RUB1unMiXBkTi61K0vhKKV+75VMieZgwE2D3ez4+1yz
g10A9/7a59l35ltohzvyn87hDIrYg8sZgoLV/J+cHCADATRPCp+IdNbm8WVBIKt1W73IvlA6le94
5PPW1h0ITxhNzvanVG8j/t1Zzz8kms1rJHOytgY6YAWf57xC9636qrMzwz7FIl5v0RHHCRaTuk5N
vphgT4Hbjfxwy5tm1ja9LutzSZ/3Y0g+BMoUWwido876cLbnadQHU+Q3XtJE+B0pPGixrYi2/tz4
Zw7Vw1vDMoQ0RbhfQE+B+7zWTTdK78AVKZgfUa/cdZi0CzC8Ub/xG1t+CC0TK/q8/zsR02uryDC4
ULOTkIZfXxvCqY1gDMctFjBzgjck5adSNs3WULtof3rBvpsjy6WZy54E/bQoXFaJz7yGLNa2PZ6g
oxiumhFzDnQM+pmpeKwV6td49GgEIEmaHX4xcIdGN2L06+VRqT06vmlf+APdPPO1VtWPDJzDPRI9
kGnxOEJ7tmqnVocsjitReXZjw+XWayX5ifkAObJQr/tv5tSXP/1kwm1jYOTrLX4QmDXNhY2/10Rq
Gp+GDtwpTlJmF+yqZqzKcz/x3eRdSG8oN6nRZEahrj4cCmfqK/ZAFUyfUpU7HrX5ZTk0xvc4KMwL
CMISV7zRcnUwbS4us2T+OEwvElsbXKvr4K6qZI3nHMuiFkHkGWnLsiO8PUfAAaA9Imm8PC/A+iw/
/s12qBKhK5B25J5iLMC3unko+vIGVLPBTq4pZ07NVWkhOX+aA4rIrDMQmvCqOWzO6VqIxARSvKGI
dlItCVvo3ZPRZ8+Q/Pc2T1y8hdVwk2n1vp7V67E2P56e/uuv8foLSBIuqWtkxK9b6JsOW2YUiQp6
oNe3RYaD5pR5Cao4lz1Q9U43dWRsOWRYY5B9LG5Tq/txg0dIaWp25gE72FqGqWxCLQWZ19fXWgV9
63Rr63MYGbZFNp5aRa4kC8zmcGiLpWQm1qbUAxSTNRtDGcEud6rWgNHNqvvWnuwL0XCN38Ua4r6/
b5wXJF8UzbkJ0+6wcdse+w6fVLy+jUVFFAFrdmPZa1eUXVg7np0NhUqd+oIlCrSj022vd+ylxotj
FckecwvR9moLCChQ6IVapd5c2eataoXJvsdj8UMZwO+bi2h6xi+2PjON3jXKe8uEILdEQQhyvFOd
qr0dVPpMGG1Q+wvwUGI/M61YOfkvP2myiqSrOe1O9/TdJ14eeehcDZYsijRrtVh9nBfwshOaN7ax
Dd3EjhZCv3YxmTK+mDJylHGaJz9gYGZnlIrr7ZytiyQ8dA0CWVzz1gUTpJscbKXgWCRjGGwyVvCN
2dbnlJdHWlm4Xvz1CCKBeax2By3riWTCxPLsoEF+SuHHjhh2dWYUV0oHNiFKF0jpW6xJMA/cBQ8n
a2PDxLPUGGOtxq+IuUPKVHJAyhI3L6LFZiOuyAKMF9OUo8rsFPUaeX+3FXMrvEy06R31Wt25moql
0YON2ESYDX2Daw7S0z9qhDf7kjIpapYLS/Nqgq5sj0XgluT7xkSci2a9G+Xl7stmz9kvqJRbCz1q
XKatdg4XMqwsrlNNhJd6PPX703P13eZH5TiXXsxlFnkrxcSHgxxlvPoqsmaeXuWYOTiR9PCcDrwa
P7CLtpf1mfbe9QqtHJEeWCr8ZxEkHbbHfaeKyDinXinV5MJSKf6aSjzaT/fq3QqkFWT/3NXgVxgU
SBy2Evd50IFsSb12LsafmCFbN1WTFeTkbCu6spqgvjICTUSur2Jjfrrt9ZNzUQMuYBuwpYs+bn1H
5FrdD4M1YgfY9H616VqpxW6sBlxNC324TLLgfzg7rx47ka4L/yIkcrgFTup2B3dwukF2t00ORagC
fv334O9m+rTlI78ajWTNaIYDFBX2XutZDi1ea2ij3KxoSHrAmC7ooN6/1G0l2yY+pmwYctvj+c8g
HclmZdIxqkPJTuSjP1Jn7xKiGHrfF6gZlHmhxvtuluWWKZpzt6QAMaC2l/6f65EsTkHfb6tDnUu1
T0x0LcLI3EcfATD03DI4zn02Hv/+nN99ib8vigwSXtDGNzpbtuHArYuljdUBWZMT61YnHVY0enWR
1WriwhM9q6UzGZ1d7Ww7vhHIXKsdqoNICPhFcz8Yr2hIyohkoO5T63q1cUUO8vKVDTCMXOVOXXEq
8eNeuOv3r5Z2KFwLph/+AMHi7aOWWW1qbBnUobOXsC79IKL1aIWSNLidVl7qibz/WrfPiPkOq/2G
gTm/GirzRY2dOiQ5UacNPv8DOJpLTvB3pwOcEjYfrAGizqZSoptvb6oxC2RttiYPI6hWGWVU0vZ2
t8gfJNNoIiyIN6cE4RTdsUI1nMfKV9n3cm2Sa3uwtWfTIE0C7+OKR6LWS44Pfx9p758Ch1mWVbSF
qChpjr39ef1U9Rld8/pg0m4nrWb197JQl9DZ7z4izrIb2BDcICUBSPdvr4Iub6r0jquggUB40oJk
LlZzie3FE9HYu58MbTIuHHre3ZnHjK9jjjJwywAJPXu/M5l4quny6eCzk/+SJ05zO3j6pdPfH6+y
Vdm5wFaxPHt+5aBzeDGX6ZDQqT85XpKgibLdC3uf988PwilHTPqNaDKBCrx9fswEmT4LfTq4GkA3
zaoEJ7ll628z5bO7GO9WUdb/OjSY3+kjMO/xBxsj4tuLJqwvndZSNSKwbIzrqiFRqqUV/o8DEHwr
6zPeTANcAqeGt1ep3Fyja6yNh053V0GL2+vAPRfew98v825GZdcI5sllHPIdgnB8exkl0zHrW9mw
F/DJOyb0JSIIcIrrNhX7v1/q/ZDY1M/cEQIRMPHB2cvy52muzMQTB9wjw77KYLDTQH35Hy4CI4Ri
GkpZtqxv70cSqOSnjSsOSlr+zl+y5AMENXnhaP6nW2F6YMtPNgGbirNvSCE3yGi3i0MdFMEx8yn2
zpw3Lxxk3r8brMjOdnLDmEwz9WygZYUjhRooAJBn519TVEeqwsntdpK9uDAM3t8QYkvOhrQhEBkj
lHj72AzNWlBSNu0hNyCFVn05Py0aks6/v5ztsbzZSG+dC45lnO/tTZ1+9tiyxBEU0jx5AK5cH6nK
aC+EhydXiZGqh5wU2AvTwzai3l6Pz4K5dQNCwYM63xJ6aeJN5pSxcOqyPvQoZh6cNrF7EKzQM7TZ
D65qj2xPldXThe3R+3f35tLvTmXm4jRLUalDNnTZbqmSPh4X20BLPFcXZor3T9UxdJ+Nrwlni93B
2VN1nZK8hXSbKYgN+GAOtfEtrab5p9FAkFBBKvULK8j7WRdT2m/xN21ph2bq28GiESeI82McKZ7A
T3V7iKghCE5vh+5wvC5yvd70ZZcwCL+nojdvkzLN5i3kijDLEDi8vSwp3cmyVHV/BHiACGtQdfWl
Kht5jaQYNm+RltmXFZWijyqXee04j1Y57+nEzE8TGWFZNAfp+uBojoA0SmfdRcDtt+nRqrW6vl+E
tgDrrdp+iIpWOt+bbCHU6u8fwPtdz1YgpAGNmwfHLxXzt/fQWlIjlasQxxHhyaO9dGm2s/CnSybc
2rxyfDMtwjLA0B6qUhuKfTbK+ZNTyESLXakpoDIT/98rIunJZBR1IaYLo+kMDo1iY3NYYrwBBMSr
tc9t7TMiVtdOAuvkyo52nUn4+xN5f+1Pd7LSVysFnR9mTUH6lWUGpLqvgKkIxJy7pSAGqECfxrFA
M9COmQlyrjQnN9wedDLQSgdC9N8fqPXbyvJmVHi0BPB6BywqGz30bDDmiU3cYmM2B4hdrh0GZe/X
O9ssx1cBg30Mta7tyihPWtvZFdpsfhF5Ov+00aeTNzxayBzHfoHypCsbHDPhHIIMvwKDOsnpTA1D
I5dbiioyD+sFSdKOnHW08wkhXkGUKtDxkeNOyXVnsaFFLGqTs9Y3hmijyS/bUzmjUC2nDbpO1Lr3
qdjCT8zU+QwL3luQnlZyXw9bwFif4p707Ypih5MrXUZ9qcMADyS5hKXf4WN02jWvozQxCVHLO8rW
eLJcc2JEeGSNI/JS9ocFVYJxRBFDwNfSmfk9T356mGxLoYrW1+ZlaIQ6BZKqVLQG/VBcz9KZ6o8i
bfR5h2FDzUSMuv59y4meGLTWSe9to87rnTbpk3U9Lv16yMuyTHeG7OovaqG2H/ZyCYxwlbKf923R
ZreVEZRbtpht1fsEqdRBDiURdGSXzLUWNQonPnpOm6wT11vN4sNWICXZDm1ndqyGJetuemkneA6C
gNSnpRD+96nroefWXjVWJDmmnZPt7AEdGyqz0SeVxE6rr5PdjNfCV5ThELKI9ZiuXn+3EmAz7Cfl
WOk+MFf7CQXk4ISWD73AKibtuyYq66dFeas+YB2Sp4WwlfSwVtY87Xo6pQRrpE33XMm6cENbOGRS
mDCTC1KgsFTsQV+4X7QEdtcvjyBVO4nMfJ30g5enTuSMrRLf9S5YdQGzU/Nf3MKg7zx3hkVkEDbN
wzj7lf7BXaTvnZjIg5FYPGQiEUYQZK8einWD7z0P/GMGYKp/Je0FX62wRs0+pHNjIydUbmXFBBaM
d7CFDLkv69K8WXFboGwvkPGHgyH69KivpM1+kKOqJJh5EPCxMU7FTE49NdNwNIjm27TiBAvOCN8e
9cLJCb1vLeMjOmyDhLKizucQbPLyxVxKvQ3TIJtvwe7pj3C9MqLwSObTGP+1fEyxiWahWxPbEybT
OOKJQBPeR2aXbw83ZwsVST9o7NBr0v6VtFjtW4ev5jVD/26iC3zm5Bg29uwXUU89cueSYYpHQGXr
x8lvGF7CKfw2tPXW/dD0a7MHAV2q2KzbyTomZFk+G71C12tNzlCH+ZK7DxNcPZeCl5EcMO/O6x5K
CBl4ReZzsGYnsoAEp4H62JdG7/PMlu7DSuRXuVNtViyEEicg2+cm8atY5TgzIkOv5hNCmwQPGKjJ
LlqmJdXo5bfrGqYiq67BKBVPjLTivoQJPQCJdyZ8RbKlEIXjwvpe9kXSxNbAqIqwMRnf5lYR29OT
1n4/Mkcb0TLohYv9ROVMTamTXbeJL5d9mm9BLzaK+iqcDT9rSStKTRUOsMq7fZCVznNm4pqIdUwn
X4bE7F6G1WwRAuk9osC0JrtWYaKo46StSTGdWD+pTPV2cvD8xMsYCdsCKFxzucMvVOQHjePkHBMh
Vx6FaMrmsXJXhQcD3AvDRI5psDODPHAP0u3dfodLYnF3RdvmDTZx6AghyMB0jb1mElqoEGE9t4CD
EUMrawuJsutgVzWOKfeBLBuEe8hjhnjwqB7ydOcV58CAbyOe01neMHyBAUN1UB2ukipxrvheF3U9
0yD/bLba+IL6zPbCIXPIwkPZpkCvuutjpdeiJmxW9p/t1XZUWImhJDx3xqEeShctMIl4jsknkRb9
PuBtahEZmmhjO+S5dNqd/iXnLryQ+JaqDqehpso3LZA8dmUgtJJY42IQ4WzJ9WnJ867CWZC7DXEr
Omyhwar7OgLbqXcxabT1hDJ81b9Uo1TWbW7MJZyqRaV2nIELIitXUljDSIB8jKiArBtocFvVfZfJ
2owkdo7bEUeGG89+h4Qcy0Or0bWz3GsFG8G9ahKNJQz4rXDJZzCmtgnTYjT32Zq53ICfC+tIYHaS
3LVzWTc7E8aih/+LiTiyOkXx3asHwSc0WuZV0OnGg2ss3staEekbjQWkAmwHpVPu1ZARwqQawxue
a7cmOtiqXblAL04ZU5Mx+L9gfKWfmNktPdL7ZEJolM/yYaD+wtZtHJKMDm9iybgAY2JFlLaMD/bg
bwnGdZaWUT8ztURp6rPglikxXGQhjuYvOxVyjS2YECe2F16xQ4mO+pNcyaEP80BqdYg1q7ZhsdOr
jgI3a19J/S2n3dBppnFtjwkr5TwnGiN9zewfHXgOiWeFme5eH3X9Mw2RxtsHFeyYaC7b2rpuEcoU
R4+MhWnfscrLeJKDpd/gWsEng0N/IrK6ser1aNKOMy+coX7jp/+z4fm9P6Mwia4QAgM9vbMNz7R4
I7kKq31aGD43zG61RyuvzxRqYhsBPIHqSCJoc41kiePQw9PFlHgyG6WehpFyRmzPG6mBGE32bTmq
C7Tdo+/fLF2eBnCjWtsgCbryfhCX6ZI5CXT0rlm6ro7MImAV+/sObvu5725n6/ZgFCTzyT7bEQdz
gU5QtPZpdJLpgJh2vtJGZe3/fpWz49jvh0YDlq03mjtwCmeFNlyQTmaLzj3pFVsEW6k2Ig4jO/mB
utRI/8OlOI9t0ktO0i7qgrdbfKkBDJ/z1D0lirYHKSoWhcqBzteVY7Oh/+f7oj4EOogKJfWic1WR
FNIQXVm7J07PZlRMyjhoRPKGiYOJ4X+4FHeF+sY16QBu9/2fgv+i08td2hESOCY+9lszOlaH9Fem
l+xChe3sRLu9LcKaKL8zzCl5nyvoOmFhERCefZpwbj4TKGIcjdzUAEppabbXMqu4cG9nhYL/vyC5
BLTmURhh33x7byyDpadRbznN1fKFzdNuLIdnjUbuMBa/1MyZjNToSzbmP19008jT70NBdVZzUX3g
V8jynBOh2Nm1WAe5y0Yr2BWZcnfkk7O3zXVdHafEvqRp+sNHRxAHcqaNIYr67ewoTSAiSTYE/pxU
yThxxwGtPJTJC5/2+y9hq166m0rVpgzjm2+fqpRkayAvJX8q2XY7nsDRSTUmylg/LnwH72/IYia0
N8Us4jpe4ttLpXbXlCrXZkSNHJpsWBV74lo+/+sXQF+f7hquig1Nce6tWNa86szBHkmV6RqE44FJ
FbML7obREhekkOeNcEYkWn4atMgYaLJxybc3BM6x7JbOn06yGLOrJG2NKzz+9jdU+drVPGjzvbek
hLwT5LHzgzQ4VnYwPQV1OZ3G2R2PtP6cf/5IeLa4SqgNECrqnpeKU/Rv0liS/lS7pRbVFjC1xtWm
m86p8CtvRiSa19V1VfqXiKnvBxIdKer8oK/5ATBK3j4M8qlSa1w6eWJjCQ5yEdMVm6Q29le9O/z9
Hb8fSGh2ucjv7iIy1G1q+s8s1zWtUxLEbp/02WTfj0QhZpt9aS49iyrZiixg6mmaorvedCPntawh
GJMS16RDjCPCmDTt8sh1ceNTHp33lLnMEwV7P2JzYr642Kh2BID2ob1O7ZUeTGWkjD49cHA3wmLG
vZRBZnqesQhG7rKQ0mwNyWHtyEglxU9g4nC0naFrF+Oy/vBegG7gpNjQcug2zqYRitF4Xi1IeUPv
6s+dMXEUHYsgC5ugujSZbAP+P/uETUK/CZiYm2n+kmtzNpngNAUBMkuBDNNtgQakxqMYRvbvdLkP
tg3jLMwqpW7/aThQE0eRQj+dhjqBRRAv3g6HuW45mGlBcWTt83YT3fDICRL7wkR5Nui2q/x2CDB9
0XMF9PH2Kh72cSzU3nDUG2WgeeZUdUQcYjYXrnNefvw97FATYoBxdGZ9+2wbpAS48aBwrFOGUJ+8
K5HoQ4Rl1BzxQsrsu8wn7dviQxwPE6ut7izOOEZkrwtPt/Ek7rGF4iQFVpbnX3SIkksL8dmT2H4g
hfqtX0gxm8Pt2VueU78oVkoHJ3sqRNxZlRU1i90c/+mt/r4KwS48AdrpPoqmt8+7wxaMHo3lr8yG
NKY4b8VOPV3SGL6/Fwi2zJfM4Ug46VG+vUoxd36PSNg69dL/hoKADm/TWAhB/n4z7z9Ctn5bvIjH
nWxJ1G8vs/aBAVk2tU4A+vUnzi9WuHROfhQTEVR/v9Sf7ojmMX+5bNhpFr29lK1VkHYQuZ3QB8iT
UxjLHrGSGf/9Kn+6IfINmFiAurFrOBukfSf9HLqUeaqN2rktjGS+dxbQFIiWpgsSj+3Z/GdSYSCg
6WLfjGgPls07nPqYm7VagsRAoaMy8Jg+BGd7tuajbWfjbdklCy7iqSM8g2Sp8d/vE4MKYx39PLuw
8707Op3RzFpOPjnk1g+NrKCcOPpy5U7Opf3eHx4p+xV/OzJS9Hi3odbLwcboYnOfK+U0i5g8krlt
yp1la/z7GNmwPFxt+5vG5dsx4glT9WuXmick6MXRkD0gAy39H8aIS/cdmgd6J5QqZ/NylQgiWGbb
OqXNVO25uSSapS5jM2/Vhe/rD4OeSwX8XBoMmOnOBr2pTb43sV07LWZD+dIDqOu2ybz/50HP6oJa
liol3S3r7LHZddr1QVMx6PE43FKNWsNRddMDc/mlfuHZSroNei7FN8wJlTn2/HTVZMGcD+VoniZX
FR9zCsZluOiOsk4zGRRHPKDzc95KTb9wqvvjdTdM16bPI+Rwe9D/2Vrp1VrSGerNU9NlX3uq46SV
FYdgDn7YNuZ+XfpP/8Mztcxtt4DYEd7+2wvOjg0uIClMFpOARlYAgUSgZd91qvz3KzEat7PUNu7x
6b69Elnu1QAqyTrBwDA+CicQIQjU6Y6q4D/Ks0AP0qU36CAiGSKM+5xCSNaKjyqFFdJUsHuLah1u
CLjXLkyM797VdhWEvnxbXAcF1tsb8ntNjEvFoM8ARYjQg+lzP3qatoOyaLlhRbMDf7+WXUrdPXch
sNfiI6D4vh3+ORKfh5caZuXVjcza0yilJ0nbdLMn32nks2Z3PVmzDtSscJJGcRx1J3VjEqqt8drP
ZErhsunxDfx9DG1j5M0KQQEClyROGY4dVI7OvsuWSU4PyIQ9SUHmTyua/EnNln5BLbA9zvOr/A62
wYrJmdneXsd/Pg1tThw3XVR7qqwg2WmUNo/L3CZ7Iy2eq2L+N949U+bvZQBP6hZwzFxwtsvCai1X
x17r0zhmOCQ7a9pXIrmULPFuDCHRZCOHIsGmDAAw9s1N/f01kK70bq2m3MlOysCvqlOTPD8R+y4h
z8mUZEcxOtanIanpkmS6Pv2cZCl+UkwHciECF0sjnZIB6I8dSLhjNATuh1RpXxQ7m2eFG/SXM7tk
OOqkr/dRk6s52bFUecMhszQn7iCl1DS4baOMSV+jD9RlxlTSr9Ctm2FplyYu82Z4CCSNqkioKmui
lWwOSuGi6a5IQMIlBm2B0n6ZAdYO4Ub1/OcQ17Kwxb7WhEGa1TpMnLZNdv0qzCRctHn5PnsDZfV8
0Ap91zZTAt1EVYDn6N8137uxWxKgL2tCeqixIWTIFEX1EGiJ8eoUHnnbw5R1n9IKa0sEcUInPS6p
rC/tqA4yz4HmNL01+vu88ucmVmpxHjoEmFWEsWqsQ8TsDnoEQ6tiUdcAdQp4Mw8zKg+0mL6f2fQ4
qhQ62ZTSwJAgLR8x1foZfHRPOCGKw9qKFiSHp9WmYnFYsj57aCYkCzEbvex2dnMAEJUa2EuZNDFe
6hLwWCl9/jUR12FaDgDikyrB2DhSmI7WchGPq4FbOMzyrmxi2vYeLepJWDfC06qOgEtRCjhdffc4
DA0WHs0o5s9r1o4fYVHZ3k4rChMBdLo4QdjZbvfapvb6MUva2Q/5xiZjB2Gbvgk0nDaPqbggr6D5
SG18XVYYOKMsl6OWGUqG2WgHEeyTKsozbb6xijVP4w1LlQF+mqye4xIZC0HqSZrTuHzmqzKoZU8P
Fy1BzNai+kA+WJ3tuy7xHmdPM5+tzqdEUw7j9DlQzkLc06jMr6VdVD+TEaVDPMC6/pbac+XS3C/I
8knLxGWASk/bHA8tv1ZiNubazJgFnNTRO2FjM0gHkVn5KZWr8WpWihMeIjXf3iH1kHecVEbGpMuQ
jrqxYPeJKbh9bdu5yOJCzwteAie9o7YU/otjrdN1ZiIEiWdrAnRJ+R71sZkFttpJXZVJqCqCSA8u
YWFEK3dzQo020FLKEoG+MqpssVSRX/TmD47Rc77r6TpDpKtGcHv5YpBSX1qduBoJYl5hSnX19Wz1
rRmRYe9/99dBfBwDOjGtrHJFMWMmyaGY8SnvhgX5edxYTfZZT4P1gwFkLokyLR0/Ek8mPqMnQMWo
qhyxRjpNM78IwivQ7NVYfnrFGmTXS9cONr3ztDzRFJMq5Jzl0laT1hxEeq3Sr1muOy9tkPo0HU1d
/TLarK7jYaQ5Rxc5ExZEa21AlceK9UULgvWHWSTitRny/mNuFvK5Zh1X+wJ+59eyLcebWWB7DoNc
zAJc1Ox9DjbwXJxJBEdQBPu6j/wxK356ZZrah9bWa/O6S9b1M9hCDeZRSlBXBIAPJUQ6Bv5LvSqt
3rlr559IFdeL4zrr60te9TSTdTG3ZWhRnrlfQKS+qsai1Y+qSLxMMCdPZAPb0PaMXNy2jbOWO9vq
9bvFdPVsR1N0fXRyoRO0ZtJO2hmqNyBpp2vzSgwrBX/Cdsvu4KiUvnMzIhKKOpeyI8KwHtpVrzIi
Nwb0SSev8vEqtqnbW7E91h6/PFmgi7ky6ID62ENHK3EiWjdcSkhmNBYqZ+bPi39nMqJ75k9nIHnd
98cVaYq93C2N0R6tNQBPgkW9cuIZj+xHmrsGlCrECc5+1bif69TL/Rez1VkLaM9RTligKFkhJDdG
iukIr97JdBI1LOO1PQVqade41EphHFvX5i7WVWSvqYXBGiYhrtzIcNhzRFTrBWyrOsNQbVqN+ckE
bQgRcXT8j07Q2kzhU58CVwO/Bg8oa9Y92hemakfM2Xcx5PqL8suOGPkgT2+CVHeKw6Jp27uBvrTp
2OzBisWaBnPUDoNIaMIWTbLrUHCan9KuHJi97NX9LBQChSNtGaGDS5LuZ8IJFasLNST6z6vf/OqH
Kpl3Dktahkqod/L9shooE+hkN1997FvXsGNlFU+tw2bAXkCNxmAa1inWjK5qjj1Y0JfK9GAGczay
vraqqdLInQYkhYURwJP06spwQtQd623hLt73RfZtfpCzYe+qKphy8gNXOpMZbW83bAoNIhaSE8hq
g+M8d6WjfYNH5eYwuRz36KaIxQiqLoqfo67xEdItSJvY1iFiHlHmpD/nKRdfZmht4FhR0tHEA6IA
6bFoaYWWZdVr0aI38iuKAm5iRLCWxhQuDSPKBci8a+nNDgtHJofuqRKZax6pt1pabHdaLeNh4QdG
pqbgpNpN33sHbZZYfdGErAjvfFvcUTerDFz47hCEqVqAM/b9jMIpaqVdmidOP2MQuZ7wrahdjEl/
cpWRy+NQrmUZl8CmX2cDNW+YQ5tKCDGELRXKUdM+F3VBvKJeSXAHxcLCFmn+QMsZxU/ykDvIF5Z5
9H7aspl/Jk6aIukRDuAu8nMHM/JpCifhimhHRFRWcj+cUBZ+pqhhfjQ7b/7Cj1i+YJxYHkpblL8Q
FAQ/pSItKB5p1F9LEHOEBbV+u5vcWTFjVtlXDcHEL0P5q6L6sfWUVZ5rpBLMRfJTJUP5XLaW8xH1
ov8RmFvK7qZo9fGq6mx19KYemQVlSCoNQQ/bIobtFdDQyiwnj1FcIrYbtV73Q6oj1jfRTEt+A2W1
f2SW0r1dK90JXVJHo3Yn8nks40FO6+tIPW04oJeWMMOaHrZtPTSocRK7FMlhcgsbcYXKumlviKBx
D/ZSmrd8womK6S8UxY6m7/IKws8FXWlgP4lWfDXPOgg+8Bj+Ko2osL3uHo49CMEk5VdWBgxQHqog
Za+j8TJhF1a5C0K0HD5pATLADfzKi57KABp8ahEIMPZIePZMLtVDMdTqQ2Nb00s/IgbkNpYgD1Xd
8zz7fKjnyArmmejw2k901vnOj5QyV6I1VTMU7AO3r4VGHlvFhjJxFy750MCAqob0oxCORF4COfPe
Z+xncAkBBxB8W7LV1CUas5gtYS735mRB4F68iViRZdhUPZv65nFUqsRG5DqtH6Iiyn+BdjT0E1tX
de2LTMxHXw4v+py+5IWd5iGbFM5+k14sh4EN59MAqHWMEwfRTjgDzb0trRxtIsPMuxGOnfKQCjP3
Ympv+hTb/uiKCCOplUSrMee3sCIsCojTtKb8Hq+bwEaLRH3C+5h90/tKvyHjtf0hNU3eEs/nvxqk
jBhHCbNzIDESiVDUVsbc05tdEwB3fLaQfA2Nt5rXddXHVqEJ9zhUJr/dCzr71U1W8ylFK97vAcfK
q6JY3FvJOrfsvFX4t3MyGegYywIkKmrXkf09Sp1kP+WgLdGAFMEXstbr/KovCSFDQcgKGoP/kyKm
DmWoa0CGuhn35sAkq7RMeyX4mUhGj6Kv09aVdSU4+MpYFE2nnjU3XR8tslVRaNimneOBWm0/VLyQ
FzYLHn7JdOgMFi+Tdzi76XCX65Z8SfSs7WCJBgP9nXXsbuyRKDBQisJzo1E4iDUnhTQumkXPXm8s
ig4tZmEXYtdVxbpFgwXZcQYD9wHpoonwL0e1HNVgpF9Kx9S+2giq2PKyr2NUfm8b43FqAi+qFvNa
q8avwlJHUqYAM8CJBjw9x4BVGe6ke4aO1993zrp3bH/nIrdfRm2/4HB6ToSF73ydlgzAiehZk0Wl
vmNKuekDNX0tp77fZWhr2QTyp2oIHh12AneFXphfkajWTbim9H1JuAAxrCFQCluR+reQApxdLwcA
2W28luNHS7EEIkR1kErJwthRrUCxVoirTnmPuV3BgZ7rvQps0kgSvrkIJTiHKM3Zcnmu5j7f6c2I
EDipby0Pp3OflFXkIMq1kYZHhsqBAnr2nTkIRKClK78ZiQmneW7Sp1rLPI5snrpqQBTfF2kQ3BuT
B0HUN/OrJWjJFxiHnZbb3v2kAQK0SqsN874OPvs2eqguebIoBMS5SNYPQZCUD0vWtLEuvmt5TDyk
+qhM97ZABCbW/CiZHze/OT1QKCj6d8WUCETxTq3l98REFKokOIFJi4SrRZ7odwgRQz9zT1pmHqda
3XneGrvt9KCnN2hI46JIf6QbWrU86cZETohQT5VOAPBadQiipBmt3hME2Z1mrtHGaZzAJCjq4+nS
RJkFXrh8pqQcF27+ZV2vPaC3nFTKkOjOdK+hawg5fpCZve6q7MOkQ2YarbzZ0R5d4yTAo9rxCqiN
SvYC83jvezNVSQOMLZG4obU25bVm1cNuNLpXb+FoodE8+gA8OvnMis+XgCDbFHuj6Dg3u0a2HJwK
FKzrAn9KxiPpSjH47K8yaFkERHVflN2P3ip3fjLlUSBH+z4Xzoc6W14JAl3jRfPkzsXadQhG8UCw
U/6kd7l5LadB/zGJBY5wYYElXbMRLC85CzPk7dzzx8hRzkcIlnNca7hLiuohcy3tui+6JrJq66vB
hjXKUGaHXduCI8/nG8zlwx0E5uDF81o41qsWG25FxAZn8gg85Y2o5cFnnQXdSKja1Off6Cf016mY
a7jq/dHV20fTKh4WZgbEiiqchXsCJfRjMfMnS3yqDfHqE9k4WsZV5+tIOscYqN/Bzv0Hga290tNn
3V8TZHz4IKTLKYZZIQDwEXdacKwJ99536AK6cFz8b2VmfSV/8FtWWZ8tqp4mev8EJmyWwgWYOD8i
ynxeZux4NIbhtT+bdvriDV36kzS1iqnXdGGSViVZCmr5Oq9V85HGItL39kuqdcstcu35kTgs79oo
nSZ0ByPi+z2UrkdpumSz7gyn3iD/yKgHYKWyEw9WiyzZ9OrxqvOaIxM0CoSq1NfISW2NA6P/kyMd
84tjxmSBpXFbjHuHjU9Iusp+HLt9m43fivx3HingVk6OyQd2yu2rnbvBq0z84pEvX4TAbOjOGvIL
qOhpD+saWmz6WJqAjzQCsG8Tt3UE7dISJjzF0V1eIP5nm389a97tbNoRfN/97LXfGnvI92NGRk8k
/PWeZW1v1f6tnatjz5Z+QrSXD+kcOk1jnrxsBmrtz8avOVjzMFABjhcCwJW6Y6z8WNrnvqEOIrQn
cN3s/Hv7efStO1jYHtqpbtb5cd21PZ/mwk5YLXUaDJMxuVfAlq2rwP7GOF9jZPOk2WA2lKzUlHFw
T3wUVVGXIUx+ETvBaFyZYnCDuMuLIEp8C3GUAIWQ1Oki46C2pkNALKBFD6YQ894cmmNR943HSmME
7IB14qlqnZpDZFcT1bFUsoXas9RWJw8wnhsJoen6yU+Yg0FdZcVDoM9VfaMPhak92hVJSGmIFNbV
vzKtkYBh9J6lnfqqrYa7rBLj5xYpLg+UvCwY925daHtVN+bwtDRZS31k7cRpooJR7TAM4Sgm4qGY
DrTnUrS4/IMWF6mXqZee5gm2gkFnYFaBg8a66Togcl1S+c2z4k30Pyy/WywW2KqI7UnlP2yzW7Q9
/zkTOeWyZM/5q9Z2RYkwY5cVA7pxv5EKjeY0q+wwZFbX7Muyb39ijyWND52UeUTLA8K+RGP/swHa
zw55BONwkE03fjJrkf8IGiuHEV1MXlgIqai+UJ3+sqbKe2AZwC+hpN1+p65iWhElldkNS8r7T6OO
cB8ArUjlBx5Ux3pRkXUQ2bbT3KvM4p0hq7KXU2Vir4r1qS3SO4qh5I6Xquwfs8wf4ZoQqMTJX1Un
cwgmzreiBUC2gaVlBESuVP9H3Xk0R45kW/qvjPV6UAMtnlm/RWjBCGqVGxiTSUI6lDuE49fPF/VE
d7JqOqcWsxizXlQbmRGMAOB+/d7vnLOxWXve40C2vDShBIg7rMmzeMhkc2+PIjv3vu+tE7NhERP5
dG5pZ2wis2lfbYRMzc4dETtsUmmAh0P109c3FHXmYph5ApeOp+djl8JD0dqdh/Gm7tPsHRIbRYnO
zIJTZmilkh0/kxS7fV+9GjKhap/dyzOg57B54Tr6xUqpPkJ2gB8mhOzstN+DLjYd9ElhUHBpBDUs
cRAm7WRpwMUybKDtxP3PLllYffPEllB+BDqDGe4IuInWVmkXpznA5G+VqtKRH+7U+TTOPMdYpjYS
FpRy/fReqiK1FoUuaaXgktzcpHOc1jg7VU3P/lVF7OBRFz+UXTm+WprsnpU9+PYP4dKmWOaxo9sl
NrqEqpQVqUm7zFThiEanLO7kHJwSWq5veV+N/bVTzu0h8vz4ktEQalYuGRT0qTNaqax+Ga7QY+wY
Hyoay1en0M6VlTqTsTYnk/os7IrGWndN7Ev0EP58lwlt3A9dFollP7oEOzAvzYJFE2TWs9/PwX0U
V221sa1yuC1j2Gcc9y35ahMW8th0syCFgXzrBX16ijNHJU21oES+UJVxicTCRMG1rVvSWX4xVvnj
8CZ0AaUvQjubucrX0S1+Rp5siSXau5NBeI6u+uvZ9eUv3uWPMytORXB6eCVcLAOwMPxp0PE/ywxX
9MTszL02GmvYUrr7t1Fev3SgC2skctZaT368s5vIuYf1Kw8jnbiNU3nxXx0iwwJDDznM0CDXmKP9
/IfkVVhTGZcguvjr+oshn2gaVkYzXs1eGvziY/9xZoXBM7Nk6E7k1uHXMfKUllZR4L63J+0WFweO
cY8jW8ha+x5PfuP5v5ixfrXjYGrF1eRiwsxdjD2/8rJWz/3Fcbbfh0UUy3dLuj5pmCH4W9WUJDhw
AovqlchcTWN4yL1xG/HkLJIau8Ttvx5H/eHGYp6FR9+FR8Ndk4Hrz190345D0Oaxt7cHt+FtJrkl
5tb/q+QBpI1JmC04NKwWasWf38XqMq/WnjXzDcuBmNaivIoqxlL/+rP8YUx3eRcbwyUIXfKzvn6W
MSzJeMnieR+3vnUOOPbtWt8ZHn1wIo5bSb9xYi/7BQtwGZv+NPC8vCn4I+NyoDcWwp8/GmCXh3Az
mPcyI2apYEdjeIThB+jI/IuH4k+u1YXDIpgaUoS3/YJZFxlBT6T/zvvJFvOHpRrnnITurxII/+xb
xOwVgzcevQtX9vMHCmOaZd1sznvfLZxrNJV+syiHId30qiN81eEoSWDBr7QGv+OoX7/Hi4MIPB/x
twyPf35bL211Z3T+vGdilWKkGJPytPFVYf+gGztygsIEo7+Ms6ZHzxn1s6Zr6l+ORVFB60w6EyOJ
8VJGm4V7dYk3oZnbmswopXWRXf3lOw2ABhgDR0iOC18piSkMOjOaRnjwkY6X2+Ipi8c4fviGWpnZ
BMBJiPcv3vMPqxRD7osrGuwol9/8KvzISpSANVPhfcqETdpZsRJOzlwuzV8qxr9//QOySF2smy++
3+GXW60N2zGj4jL3laMxuKuTAUe21sjIiQ1S865Cefcw68x6+9dv+ycPExA/9pWooLEB+Ep1pm40
oSYO6NypsjjGHvREJTgd1N4vBex/8laALjjOYdxzQRsvj8E/gQq+LoE2W3vau1HVrdtoQBftJEG/
F1VVvP7lj8XmzfrAgg+K8pUkC1NNNFPSzPtIuc2r7WkGqQ7NpEVZ6ugXnO+f3CYYAOPzA+CP0VL0
ZUGnhk9d6fUsgrXvJxy0S/xzQ1EcEi5nSBFHG+9ff7o/WZaQUOPLyIZ2sZb98o6SbXoyLytgQcjV
pnJLk1aLcO7+9bv82QKBXRYopc3Kd4lo/fmCDUYNZm7xwQqMFt9n7l5SLExG7Sqt7WfDH0yS1JAJ
Q8RWtxGb6ZHhrv82EdXrLWwnm67iOJvWPflKRKDFpFAzd9a/uNJ/9l1ckj4pKH7HX778kTKr6qZz
jXnvAqat5CzrlepV/4ul4M/e5WKsy5dwwWS/WsOMiY6moYv0Pp5DeysypiStlfyKLf6zJyTC9Ahi
0MeTKPzCcqeC/MMh7ua9DmZjZwt33GgmMhz7gUt+v7j/L+z3m4/qXnUfHwr//f8fTPcdboH/9V/G
9n8w3b96q+VPhvuXX/9Pw30z+M0HoeL8EzIWoRH2X4b7lmn+hmzHclGwQT0B3P+34b5t/8b+ecFI
I/g6CCNuHVn3Kv373yzntwgYiQb6ZQWi5Av/it/+z7cgglIX8pEi9ss23dRGxlMlor07XyPupbD6
p49/8x8b/k+e8755IV7/UQn846W/rCMFE9KR4KVy30zMhRq7F5gWgyju4qqY12S02Xd1VHpnS5rR
iRGYfVQM238Qy5klO5GhaVpmwFb0422TDDinseCQkQToDd3IatPQW5oXJizlAS+l8sOJlL5h8dJ6
AYKRPit6t2tUMsP1TCPt5hJ++Oi08/RNjH73mrdZ/YQtYHpP3K36mEmmX41N0CRMN53mNjdUdM9c
X9/hDzK+MICbrrWLQ0Y49/ErRTa1vuGRbj+RKG4uJnTcn9KY27vMNxiwSsu597yeDEqm0BgaKBiZ
WpgMTaPM1HQOYbZ3Nl4xh1nktt7miLf3YrSqfOEST7OePdLXmF93FAVFUD4rE6Um7SYqJF2IaDNZ
owf1OAffqybq16BW5qbuGUHvc8PK1uRqiWs74Iwtpad/TLMoVn08ZUddKX10o7rgO4Kz2+E+7e9a
cIgbnw18Ja3OPQk7zxkXVbSXysmhNyo7xiHJLHBFiOhVVkUwndmtOMCUcx6fc6IIiQ8dfAaplb2m
BRGfaLSgCcoC59pvmccubV9P7yNb1WufudPLoPL5phJxsU5F4N1J0QcrLp/3mtHJvg/yNMLrC/Op
HTbY8TWRarS9IzWIJdLLZN8bpl5PmVGohVu1w7KxQrHnD/Iwr7SRQvPdHqYxDnZZSeuSlVTJTySa
ONh1UloPwSxCohsz7GDsUgrmOgmt0r734m3M3GRH+oG5KE3X2JvMZC9q7sh9cPoKbY9mRHjTuCjL
sobGKTGHeb0Jq0zeF1lgLKC3sh0fIT/Svzev+l6mJcExpXCX5LiOZwW1c+3lhlvggBIWTAqMMf4M
E602YW2ZW3fAe3STybDY9dQYa27M8bYLydTGzcJjkOfTjBlDiQNMU8aPc03XZawmfUKWVO1oqbhP
DAwT2k82M2JrTk+edC+wSp8y/8LoZDeVvY2Ii8n5Im51/Oj7U/h9lLKno5dWctV6RXNKdJF+Mnt0
V3WX1/j9N7MpNk5bBze6n4y9VkSaoZMHW8ksuZRx6f8Q0k1v+67KrptUZNsaWfM2wUH6u6TxeGTO
x2SVB2LRdWV7O0T84cIIGSK7hcJ1JkLHRChm3G0CsjJ3FslpCZOVWv8I3U7uhQEKiR7chPjr7ICs
UmUyawqq1iBnQJPGtvbmfMhXxOBicSpofaKIHL/pbE5ezL6Jr5pBe0e3terHzCQZLCDC7zoPFeFa
hpDPyq7cR+zfk3OOPcrb4DkFw1zty43PN3MYmO/de9yPN609OG/OQF/v4tpR7VU7NOsLdH2onTSi
6DTN+6QZLsYhk3XNad9pj+T6zPxRIcMaQzWET5e9cerDJGoWgyno86XVQM9PkxqaLkNknDdjVQdH
bgWKu4bnC3RiurXNNsX3g8zYV0sEsIMSVTXvMDB44sDa73lFHqkoMl59kM3H2DD6LWQcBlNNwMXD
l2FZMHdnSN7P0zpu8SN0Mx1e+pP9eZCGuW6LwnkxAX1eErewtlk3YU4ydJ237wkSY8qbMlHGdYF+
vQg2XjN6izlPy0PALHttEUb3ErVRtrLmxtr0urXo8mBEd9RgNyyNeT/cqZnBbjOpkVWOPOF7kDDz
QeNkekmoZTjGtWc4WgdTsC9TNKgL6vzpJh+s5oqcY/6axDOSj1Qb+acTh5NalQ0gghH72GS402Rt
E5E3BG7OUYkHRtjdhZV3cWG1k+2Q5PKaCby8LaJg2KteM3nrYca4Gtn1JAbvhFQp2pDRNzz3JTFo
ek4afetYCfEkc6VkA5ABsrVMQoc5y4poznhzYZU5sdVxtywT3JwIEK3zN8Z/FySriIfVOBn9dda5
YbAQGFN1C+H4+sPIah/3SVxZcJspGPRMZd7dzoy19i3BofdTPuEO7hq4dZulvjFb135220Fny2IS
5eNYmMPV7Nbc4EY5bxKFHmKwtHNNj3TC62JIGNKyENySSysXU5x19POdRTuNxR3FxzeQW+esySxh
Vj47hAirwfv0wbw2Op0KBpUieogrv4BEyMFT+a8j0VVduop6lplm6PL3pknHvUrcYROrXLymuowe
7ZH+ZdLnuDXloGUPaVGMNwQey/0g9fydgZyx6kOiWYh4yHa4OjFCC/tkdC9b3ni06sjbchyZWICz
iIc1maH6JpxOMA9+pvkWrYe2a+9Hen7fkXZdmgdxnj4K6KaV1Rqzv2QxS66Urocrk/CEj8FFUgjJ
FM+npAtI9PIDY2WSGPtaQ1ZtcyGaVyNUej2GppgYeM7GETDX3eKnQje488xeLIosEecwrphogbpR
xoxNdK5ljVMLJ5SrzqqcPTa4mPRkzbC25YB3UpNbZ+xf8qMRpf6rhRcBxmmkFy2jFgrVNzVWN64T
jWo9OfO0jVoR3jZhlrGJFcV91vS4P4yoURyjK+/JunZOvlu7h0vfj5hpBA8Ll41na0WpsheYjzHl
Ty6Mae3ExlUF+vIih07fOWNwSdGJk4L+BYfgo1WNDixW30R3nnLyW3ewqgfWZoye4lrZDI0yTlKZ
7hqcqMk0ZDA1FMHKq2vzGAMDnDwzcA4SP6SrQAt1FxuuXlMPEcGDL1V0it2+WgYZQSuLADfDaxuv
h4Mnc/Xe2ea8y8JsjStER+O3xKVrinr/OZ3y4V03vnOKpetezVS53xyJ6cxCDBaiYYDIaWf5Wu4B
pj+ExksVSA1UoSjgm/knd1GRDwn+J3F9bxphdFdZIseIoffWRRO0+9pgqYf8DA4a+yGLq+oESyzF
/W8gb81VPylr14wCM5zCD5GtN7J7xrUi39So+Y88uPO2SnAYylOdHlAQW58AwORC0roJsoUVxHi0
NF1/NZAQA5rjjeYrNC8BnG4dkmyNyKZOdHIqyyDeBaWrgdSkc5qsSO4VsF+5cBMMz6CWx2JJ2ZYz
EOni8lB6nsHz1gNjOpQxh97trCeNj8iV01nTXZujiSoa6T57XWpfT7Xd3Hax5+0udq9gaI1pPEez
qyg5jH7e+qOKtilrx81UjMmdiMpiY+YjPRju6fbeS30mz26aL9lWnQQss2VYWHk5+FrjKjIl/eFN
jYi2mfefO0qMLStYTGcv7nF1mh13ExMfv2eJjp8nyxyf+ioLH0wZJQ9jPGZXVROqbyUg03r0K1wl
4l60m6LxP7CLoihx5TMz3jWYCaRebJbMcbFNWlJoBneZtL3twI16CDNFK93s+ug85ibWXbo3CAzn
cVgn9sASLz2imSCqH2GoBd9mKsaHipbfLWm+xbtX2MmbifkMxmNzEV+h/JtvHYrB9Sim8IykOfos
ZoEIoJilhPMtRUnSqq9Cmg0GLlTByG6/gLP2gcLjkhsmmQHy/WrUBANOw5M9BPWTSa4m659dZEuO
dBEzPqKM3zvDj09lq2H5ug7jiQWmV3pnq9S/ISxJXGGnU+ICOSA3IJ1vqNac1atlVBnVrsp0lC5j
oZ11ZiXtDiqtW/VVHp6R4IxHiBSghSgg/jm1YwumMRbY8aKIdpaOk/oPYR0Ox6bywmPTXT5R0AoG
1JrjTuxNyXdm7t0NgzNykabJ/5ETO3af0rTbQR9OHsREWhtrmdTiFho9O5PLFiyLOOd2Cr3kSeuE
R9XBnOmBugo+p5ynU5Xa80BMvCevxr7BwHCwbW4t9t3t5JfQoLlJvBTnuWxc2zi7ZryLNH/gEBQu
W4g1c8HMGSB4nMVV4wlja1hVesgiVfnLChx/HfXO/MCcLyFguhmR4AYO5Lpd33ZidM9WFObVYjQZ
Rjpxp7bW0M4NLJxsDw7NX2QTKjvWWeCB3mHHtYs7q34oZ0N/5BzTlrWXJ1cRFOjSHgz7M+gzJii+
074QyzIcawXh1xSx/aOJFM+hW3lnSHMkAiybel4PUyOugmIat2ab9M9pmE5s1V1yGBs7uOl65s2d
32VXrqdaWEfHm2Bvc/eGdTH5YTMje7JnKwfq17a2OIVM6aYNh4BzUjlay4AB/4p5JuaRsoqjtew8
44RhCsxOWtgDobi2c+pzGW1d5DFLGAkIKDlHCdMSjyMo07mcGGLlvFhWi8LI9cD6A7fWS5kE7qaL
h+IVe7f6KZLc2RFSHWdBzJO/qPFpwEKutcgKHug6RrMIPpLCn7YhXn3E46bVGXE8U/AhMLnKU7Ou
cwbrADhF+TCHZd+tObd62zkcos/GrT0FB96BfDDweLbHuMJrLer0qsKc9qEbonHfR3H0GNdYqUkr
V7gKhlkQsDxIZA4mRN/CV17/aWPfhsMbTa8bLc3gvW0Juq4KqwRrpNI9kzdM0O/oE2qAwcAepztj
NbZ8ZQuiu30K7kmoJwcs53vSG3l3VDoh03iwW47AYeK/YZ1Zgutb9k2YcpNXKgcoilMdIo/BuZdE
YpZ0KKT+KrMLYqGkorCAQ+aCqDk52Uaa7jk6ApBBsO579nKC1KPsPPelD1o45G9WXU4b/Db8OxMv
09UogJJXYNTe3pFheVO3g7ktYqP6EVrC2YBnwbwBbLz0sCEClhyqqVMXKRJ522jG7Pgxwv7g5BO8
feqN2jw3k2ltJBjrte0Z3BVFF7nXGrpzyYAmWM21aT2C5HfbCRPJNR738t4nV/mKpOTpWblE2MJL
TdFptLvqYAdi17gDJ2dGOKWRl5va5j7N914ND+p1U/QR+LL4pgsHEm5mlL7pODQ9xJGUezMRxX04
CpdzZmSwFeOVNpt18eQYzfzZRMwqVRKkZxxUmguqDikYeuLb6HopWw+1P8INdDg+O/wqjOdsST1Q
XhVhlV/Dk48ASOQcH7ksM0ZsUfCG4iQcOHrrSMNGJcXR5k/ZYg/VbzADdJ7oMXULK0uMHYXzw4it
9H1IGiQONQQjVkPVnirWv8um3m+6jnqR3Sdo9kM063VCWbnWM5lyiWXDj2AcN/JjnXxHU/QaeC0e
4m5n96+pabE4ABC90G3guFqpy72P5fhKt0H10sv4HpvUAfTP0jS8a0597HkXKKiqd9I3cAEzqoAe
iq80eoXEMubvAUSjNMlXIOjGghPze+MW2ZRxqmvZPA+OJT9yo3J/pJjFiUU7oFLh6BJvMPHQa90Y
1ZJO9LBomlltdKMJ76uiw4Sz3XauWTKoCi6f2xVDcxS+rtgLopJgG984eUFFwZ5UUcw2adMRsWv/
Wzdb8fVUoMYdU05LqMvEtjYo3ZPJqM+qJfkkz/v+JMVQnoeoBUF0RlBhZnv1vCEByZVQ5qODWsBs
mxum5zCwJBPJHZWJdeA8TsHll6m4V06B9omgvcPUqmHFQ1XdlUMQ/UCWefETTJv0yreR3C66Js2+
05VzpmU3lCH/vuX4FcRDcO2Imkgi4Tcn0iLbNSaUz4kJL+x1TbUyBjUcnbrqEBfWcko2Ey0oi+1E
2wdLEwq/KGrsDSmQ6/bOEY0HxDkkVEEUfd5SKr5WazJCsWkTfGHggexUbzjlsBbaLtvhSoES7WRu
dt9t05q2DFpYmHMO6O7CT2y2ZmWp20kAdFzWOZIKs9oNbzi5RseoS6t30zOrZmN1bXfGZ9W/UqPp
oPWQzrjWYd6vKJoAqAaQVB8SmwQScA7U8wfkBNZnkxUl7pIqabdZUjDSJBNcfvgB7iYkgDftaZzK
8MbpZYa3Y6rE/ANdp74Zcvy7NywAVrBo0Q7liyEjAg79p8+9lKMGvOsBb/KFPXvZVg4gpfQGa/fJ
LZsRUT0U3WKS/bRGiKWekzgXVM5GcPSsQhzwVEs37KFhvmgY252bNq3IUSSAAwQq8wYCs0NQTssy
xXOGSEIvbLMRqNS8Sm2qNobjimTlPzr43xo3sTfMW/S43hUdB3RUChR+JeZivC0Ge1r2/ih/uLMc
j9IJY2xPZGdSEykPk1Z/GB8nDy6ZY6SLHtc3fmD3EW/9pulOaHwBDinA1ENziSUKXFFfqyAeXysQ
m4hTnWGD+4v5tkEDe+sZQ3IwNWdG6vew2mNVGE5Id9zhrk3q7EPYrQWAiUhoYSMP20QNaXJdgVJv
n1me/xamVD5rTEiDdiWqOoF0CDuWmmC+TxupNt2UoaQoK8P4bFngykWHquTgTUGxiQRPvihcc6c0
Be0yQZC5sLN0PtaY2J6LKbf2Y6rqTR9IaFCdePO3cEp57gKafSE7GEVoVSQXMSVO3p4GUMAWNb6f
jLJ+7V07+6BFGbzgepvsVFl1P+becE8m2oRvczK748JvMGo1xxcAEdtfDrmDh4j03G+1LfUdIwEL
UUMvnAOiqPJZzpooDmxzV42IUaiBCXHqbmQCmZ+DeywxF6uvc+V2765fsOVOlq2ulYzKlRlTk2Lu
nLkbp6xrllA7fArtusRrO3BPo2F7aEELBoc62xUyuY7tnv5IUa7Ikt0hKOYIFr/YKst+wO67m2AM
h/vYN/BoToMGQBwhqQdLVmbrTPqK01EZPtM7T1xWLgEwR4CRiUJsqMMX3CPmz2G0pkctqv7go+aS
9E8rtU2imtvXY1M7oNTEqIh+3/yGEO+iUxD2uMYJwufORPF8ok/qvWc8mAOC7DFeybio9rgFxUe8
kqNt7k9zu7U0Z/Sl4HMQ7o5QdpmIsV9z2htNnLSFC/A+T2WzFlqFRyLnWV+yaKw37eAmr7KvBRYX
6Dts2jB3EXcbzYkqOWUpMgAGrs52RPW1hZJizJlbnAk4OXGYabWPViMFrkLNFfQPPaKMTTwZ/kFS
N9IuM+iWDIigDzoexIM3s/oliT8QnVNX28zFc7U0pX8t20ndagdtg20W6SJAFrlEL2VvFKvMGsOj
8danWlgnKUNK/GadjejwWGbK2x9EUdVnRFT5M1bvPfVwb1SX8XGzpEhNn6qEJhhcLTFhqra6jd/X
E7bRunbf+jzD2X7Sel24qnmNUhB5L5Xd2iwqFGtlZaXV4ndnJ74wAiBwDKcwj6P7DEfws1ki0xoT
dA0KBuxsJ123SyT8LBuCezWRzbgoTG0+lZ6Z0U1KBMrnbqo2HaOTYzkJcVvWytyNaZFwFnamNUZu
db5KHCP8XqJtjJcgG7Ld1kmXb/uEeVQN23VSaR/kK7tSSb8KWePexrQk0aqqcuulxBf7AXPpMj9U
9VTrPXJX31z6ZYCTNTGW/pMOgvFKFMOwt9JxuDKkWxpL15PafZE4rmardpiiamPZaCeh4fXwOOOs
csphKx8GM4HPa2itUcQ1xJ+i2LdFuqa6Jwi14xl9y7TRP9Gp7FZDpuMrvMC759yPvYs/ekonOm7j
tRnj/MTdOEO9B04IL4/IJgg3KjTQ03BiUtHK8LJyh2iFkpltBzQ3SrS+z3sr9gmyVZd0AanGhyyO
rPMsZgNC3blY4qqZRqPfukgcapxhd6zKJEP3/tw9d5PwxkVo2fwGqjbL3ZoTzY+14TXFQ+2Cay8R
x0XvKkYmucCUsEg5uEiCVYk7QDfiNxdh3cC8j5Ukqn2xnHyJWjul9XVbRWldbnTdOcOOtSzeArlG
yZHfbcY37Voi/uZdZMQ7KTFZxsHbIE0SkVMbAVplAPgs22gNurUvLqu1O3riLRtnpzunhpem2zSa
7fJOpYo5x1z5gWSrtGSNMj2fPowO780VJzh5yYTtOKS50exEe2yysxrti9Ei0mvkOO1VhqJ42das
L+TsZOkG9195hx6iH9e8dN0S2RUgIuzCpLO2NVb3m95kjrRMKsPamiYPyWxMCTu2wPk+7yWnFFSW
3VWbDk65o18o7uoc7XCM/vsxwwP12iqiYlxSctdo3MlHPI5CNXcdyq4fc9fXWxRe3Q2mA4irOQls
88xBy+UEnL8Xegymo2fYZEBXdT5/QsjX8OZxoOgU96n1KsGW5kWT1dRlpi85KJV+HTx6SSWCdTfN
ASYSPLgsQ/NjgClctcBqPICcbnoMkccOogs5TU9w4TQ8ZACuy9Ts8Nyt5tzbyGRQCwe7jHfMhqi/
UwJEwlr1p7mKUfKYeY/zg+42uT2TMCFklB9lgpJfqGze89xW5yZI0l3dheUtA9fkkEYtTZnS890H
xMruZ28K8arQQcF8kgXNbIuW1BJZpsS+y27tk+235SYtpzxflNSpH4pVkliFKCqPrbbkfWbZ+RrC
Vyya2RuZIXnqXgRyhHvp0ZEQFdPfd7rP7lTu6iVt3/rOTiciKNt8WDdhKk6J34qlg1j8oQya4V6r
wr+Sjq33kzczoENNvCyKudyY+GAvh6bxPr3M885RcsmQosXH/C1LGFWg0muftD8UG7JOisMARrQI
JgI2TFV07ZKQk/FJIc5TCwTv+R4RBVMQq/LfckYPLuoaaW0mQ7U3mSNbck6Q4T2rIibtMW77tF2k
STJsHFOOm6F2c/oeo/uUqK4HvtF+fh0z2T+FNikIC3NMHAaIfns2heIE0YreWFdBGdGeaNPEWSiM
WVejGU7XGJ/3V7qv4mVQDf06FABVC+IAzTX+SPMSFCFdTbSnX4uihY6TdTmgsdVFuGb8Ex4sXq5b
5IJEtMXkWdq/7lVsjZx/W+tHh+Yf+iudH4KkHIz1XwdpHmrB/76yMe/Tv73Xje4yfMr/fftRn9/E
h/z6Sxdg579/S/777z9OPuoLtvLT/1lXKlP6tv9gLPAh+1L9M+Dyf/vD//Hx+6s86Obj7397r/tK
XV4twST7JyLGgzv6PwM0p4tw/73+w7/4D4bGsH4DkvK58S/k/CXxFJBx/JDq738zrOA3cGRgGDRA
NiY9l2A31DkXVMbxQGVcjkxkBl54Gfia/4RobPO3AO4KxgYvYJstwftLEM3vxl3/YF3wn8WNzSXD
1AfIIU75K3oe0mszKp28dTyW81Eg8hbnxs11saQqbNt9klW5m2GRIVyOghM4OQXm5EeS0wOdYsTd
W4xB0FAscQhAen4zTgq5wxVMgt/i/QEv3C4w3+g+xUThMOG6T7nwwDiAWRPCPSzSY/ztbHzUmTVW
Qc+pspVR+5zYRV067iViNGXPbu0MR3/ihAxzkiHRFEjCwwfXSGqaO2mUmqo6Re5kq2HTQzCwuqR5
X95o2uvei+Piq7tumKLVN36QxTTBiW+L3jIRifxAt4b8mLLqJzq1YqrpFwdJUW4ykZjmIbGlEVMy
K7NdT9rtPuPUwOOZY8XQ3XtOFzV3UT+a6rrxRflqEBsQ7IPRlt2OYblZr6rQT95yCt4WHbrN2Eb4
VR4sgiRESePNMRmYMbOzlauMVq48WbUbig3iMzyiOThL4h9cXyNnwi2+IEUI/3xXF8ZOdcIpb+m/
YqQXDm2P80mnvGab0cjZAVHYeOy4rWpYn3oqoKIsDJaM0CteoDUAMGLLTJaj6qbPxo9l/44upmBb
iOm9HS0Ecw+GdABIitCJ37EWk/nWmfAQeGyoGOmlNEmuZbHO0Dpmb8JMHaZ9oivDj7ahYnqJJnfu
roGTIkl7i1da97KO6nWKEZlzYCLo3mKZ0BASFXbTd2ELkaxVFQPI5GTS3hm1F5BJYw2uvUAmbcfr
bCY9c4kRA1LWzvPTCReKi/XiTMrRN6/KqnvsexBfdVMyPBBi4xaY7Q+c0IsuCW4Cm7YnjWFf0k0K
C3qa/IjNN6lr+3Oww0uT0RyGe8oyKqA5qDxzSQJ1d91xwiqSRYYSSCF2LUrZtIQvop1YxgVBpYu0
bTksMPIIN5aZldGB3REDvsLMbLnGcaScT6oKjW6NmD2kbJgMOtJpVkXFmYqxIcMb/uux6c3mlAYi
zg/Ca/ArzFnbk+tAQgKsyJLL5EI1vvWtDPvWX8w06D7NoQkxuZD4NV70io5/Kl0A2ZVWZnknmtEK
9+NoeIyiiD5OAOZdhmC+y2g9K7McZTRF4V0ZMHGlUjYijj5ZZ9T0FFz09pNPF2XBlot5LZg5qSie
VF0HJcNmypytCYwth/g6xFC9sV6RaNPj/d/Uncly3biCbb+IFSTYgJy8wekoybJTtpVucsKwnTb7
nmD39W+drPvqWriWFYXZi5w5MiAcED323ovDduTtpMHgTyfFWMr65IsS3/JRRMk6npRSBTvsZUYD
UxVVhvt79fr8dmn9bLh4w778iW4gq2OrEOXbDGO+dULF1vfHnjaZOezgQzxkPLWkpzpZuT3lwcu6
r4SbbteDLekFPaqm4kjENWe+MuT9lCeibl8PKIGcR6bbFDOsgnKahGoIz4IsC++xrFp7iXPlL9Wb
3LJVdkqTEmbYviRKHEXt2COpQ5mffZrndYbFtXQlx+vdKsPT9YrqC628LA8rQTdvi2myyZ5ZYMy+
j/p5vuGHW2fVNOEXZ+nb7tbjLhmZSVL35QlXccnLLo615pzmYnUvEI8CCWC4wVNWdE65c588rs1w
g6B/Hi85/vfqInDM8ZDbwdUkBKAORfcXnJ7mFSnZnvsgumVsL+B2yBT01olUjx7j0pd98P23NVFj
+UGsgZLsn7vFPXhF2v+QoyduZmb57iNpFU52DskxCuO893znvpyahq0mgW9prJSIPm1J0j56nCWr
N8Videu9J4nBOQeY1OWxnpuw4KrHX+jwNZp3QoSK1MKcFpBW8GaZO0+8LipLbtZh7ALxAa2P/IKD
pFQfR0v6E7dGdc9j/ooWA6cbtuDDYBGLfbMEnPvxngXrzNulzy1ts7b2eyg4PUqxpgiKu8yDMXIB
wiG+zkSjpNypLLI9AxnGRcLtx8K3szr00Gjd6uwEF9YSTEv7LrBpThtPSn25et/7Des9p5eaI/WA
TAVCCm8vaYRL9WBnZb89ZJA9C8kL55iT/BXsOe/73PxtcuVuDDqaEochI8niLqzYZb/yyj3PJ0LY
gkmSjFBbw9eQy/jUPUYJ6jImhWpY3KMFr6r7W0xreI0QHVvvW1C29p9jOGyQITZ/LpKVdAVknyOn
WtHLP4ZUbd5Nu1Q1AtOyn+zTUnDfe1NszTWK+TqhHxGZ1eph9kO5xXmzsT6evAGPODcIjgCWxM6k
mLcjPEzxrg5CNR07QezBeUWd5JxSi832mwKADC6FIodxsklPoVsn9AD4keuKtx6vXGjdSpRjKe8l
1u7EvsNrMrcYxejfY4bNVLynaVh+4h6aU9uhQJ3A5r2KWhiqRGNkIVKlqKiz6TsvG1v7Cn8zCbzn
Fr911VwSH8kL+WV1s4ZX5M7UnBwu0EJ8NT0xsh8Kjpmu4MY0DLiRdvm43W1VoN+vzmQOL1fbINGM
2+tmTWQCdCirZ7DHil3yCB6IXBtCufhwezbY15NITd7A2WOVGwm2ShKy3lxQ0uhoeHXq2NTnka2a
issB/LgKD3WDS3ETZA6mUK8qTEt03ZS5SWyRzF5XtWsFf/UToct4X+2OTIlmWALwZVaeDB874RLV
MDmh4ESleHN/lVnFVD6EE9mGp6jHk1wdgqHd54cuaKztEXCjPX+eWgz55cEaerKU2BdtOYG6KSFc
TOL1MLzzExkgNyR+z/3RDl6RvKrGxWrOHgkIyeck8tv+XGehfETAHb2m4Yiv2Dlbf+0kUYkeolVE
Ln8t/lhFhyZL0u0VzsvAu8OQ45aP1zjC+Us5T/XXvoH5c1MRKTffrwHDGP5GwS1TQ47l8lDWHVFs
M5vc4KYEmERMXOp69V1ihUtzg4l2nz7V9PRrLFWeDh95zvPfDzVm4wCagPjzmlJZHZtwG1A4gSfg
ZA32kFiztZl7phSBz4OsuUHdOuGSW48V4pXl3RK1PMEzfvt8uAm9zCXtesrQGDdTv7zLbCZ9gyPP
6/zbgIjqx6QfaH4+z/yfP/5/8w5c1fXPH31um79z/FX/fYq6/RuF//X//++DTyT/CxgKqVS+S84z
RCIOUf997gnC/7o6TgmLB9nENvt6Ivr3sYcwfQjKROaTMvzPYelf557gv+QVrEwaNknVhK1iK/p/
R75/ifo5LdLYHBZ/IfL/pXnAx8Pz1MIzJmvSItYLbjKHRNI/xvkFI++vywXh8LTcSORzwIWTPE9+
xkXhvm/bR8Ie1xesVc8Vr5l6CkngJb0eVQWvaMO7Jdjt9DFd9/bHT5/vF83y1Lr1L+ODjw9Xqz7P
TaEiEfOMM3u8PgjVkU3QXMFLFXlTtUC+108vOayf+zHXSvzkexsDOygWpOFndGUhPHjb5a6i3YLw
r9//mKc20n//GM7OP5cvo97uighcHvtr77XjLF79frELO7jfwqlZY0vuAbpWZFgvGMSe+0HXf//p
BxEDQzrP9Q8ScSHXuzZTCXJJImRfwvZee9G/z+r//kWa5SXMd86XyvXPC7GOyx366kQcCS8U2b1f
ZoV4zVM6O5Geiz3OjXblOT0v59k83Py+RZ/pHropv47mxS9UKuO6IkPxnazrXn3AmRLZd5OVRfLt
lrZucPv7P6Z51P/9azUXDurvkWjqzYfblM79kUuQmNX2R1e6PRKOPl14UlNs3u7bJXXKsxJty2bA
SkNRv8C8fu6DMkH9/EGrFNsE+Ru0dyj8IyGqPyTZIy805nOFa1NQy7SwhNvknzcYuJ/sdkNVwIbs
j9+33jOl65a5KizyYHQHtKRunn+3WbLuGyvHDW5WvDYRtdaC1DLz/XMFevwDZxoPufYuzaa5UJuG
hmopuk70/nlqLc4U9mrNwykg3EkaVl+besSaOuFWXUVDLVt4olYCrgX6nnF7Mmsfbe4RxWY1KFqs
uGk3GTyMOTDHD/U0WT/Myr9+9p+mmjG0lY3KMUT24tRn3nU5S6/XrMcXGuhaz1/MNLqtHJ8VgUJi
443IYsd9WQiHmkma5v0WVwLmaMM/ow1x1wO7unSWjKdJCXwNQdvY571xqvUM0nZZzYZaqI3jvp37
xF3rMO5EuT+WROz90YBiefz9t3iurbSBvJQgZhf2ODG7/5yYvUG699yytP3H0ueO6YWmemZAS21n
kYWk1IayC+MBLfatVe/2H1HqDNXh9z/iueL1AZ2QZk7jBLFCi7CSAL56n8l9785mxWsjGkFLixc0
AGNb8QWmKoUnrizZGdZeG8+Kd7GNc2YYeyMejHO1hSsXCzY2KsM/oI3nMoJwHwEfiiOn7pvbzvGb
5TwUcl8ezBpIG9BSbO7oWGsQR2OWf5DhOD4AvOw3w/qLp/OF3AYXi5cvcYh4vEyS0LTi34LQY5sN
sf8g3OcbCXiCeF/UKp13O9YC+nWhQIa/8AeuHfEXM5LURtmWwo+vFz4xTpQOrnnqSvlQW/sc3KVT
Al5yTcXWfKrq0P2LpwWUAb//MM9tQ3SQWLWmCfKi5fpcjsntjkv/K8h5h9lFphqOMGIhEdfuPJET
zVRfynVP5Yljr9u+n20Eji/8/mcGqM6F21D3yLC0krgmJ+/k5ouMQ1m5L/QPLXfpfzZbgTZA/Xla
8170Ueza+9Ce0UXO0xml8V6hT3Dl9gfE3/ZHZ3FxeeMhuvXfrNz6NK9h94TFp7AkxOWFqjz3Q7Wx
jCbW79ol56gvk9HlWi363q3r0pvNo4E2kqvBDZxtLWQ8WN0SpySQERzmhunfv+8uz9X++u8/LczK
GQJwawTNp90afvZZ3d6MNnnyZqW7T0vveVkrLAs9lQ+DoDgq/MP7QeXDNr7Qy54ZZYE2T4yY73yx
DmE8cWMmbjGxDvbXtXMYcVdKGYFQueoQhO5Bl37r6p2cbLNfpi3RGDEqOtEQxEGYoIvveoFrcru+
RRp2K23+2EmQ5HFsADjY+845QPpIZE9rnYyqf30p/vmzo/uym6Jf93gkezjmjYrwzqErXpiDnulU
5CU8Ld2xAWRwzoqJfoYYPZGJl2z/SxLd/wx9Xxv6HERabvrbPUbL1HC17XxsUsyhZg2jjWYn6Bpo
G+kep3KbXqutQWdGSjxuDrPyteHM2y7hU/hXYishCkLMa3lKCGSJzUrXRrPLvWU3lZQ+Ef97XFw0
TWPtvBTc9dxn1UYzPmgkR5LPagGtO5YujogA+adZh/e1oVzYRMETKb/HvZNXlxGl5HEGUHT5fctc
2/cXy7GeANaQiLTvjrXEvHp95yRI3IB3RfjGqMT/d5lt/+6Y2pDFrs5rVJksscvAfRdNxAzj6SnN
Tsg6JH1Czugte7DELdlaQMtBm/BgYjjd6DBaZ6qrJNzJQk3HyntF/rF8zSuGYdW1EctCnZSl405x
3xZIAgdfjEfJi3hmNpt52qD1E6zj1s7NS9fkUHemdLpXGAfNBpVOHuZ+1JodRVzwgLtgfI+hIqz+
8EmLyMx6/lVO8/NkXAJmIJZVrGwJ0UiVnf8ZH03zQsd/ZtDqwWCEYJQIcpL53FfoqN2RR74+Im/v
98PqudK1Qet2hSeSIkT61lifB8H+riGIzPCzamts2e2DZY3Bv6oOGABx90wyh1nV9dHqo9AMM2c+
E6ZsH8S19NG4YVxtgUWVQVTwSOkrLOSjCglOgDBXmNX9Gn30c4/JPD9sbWFTuie+90TaX9IcS7VR
w7jaaL0mHyDioHCYd3VcSay1JImuZnsDnSq4TuhQq62cz/6UkFJOqPzBAd9sWHdtea1JVW9a11ZY
YXesqVn+XRW7Y9jq2jgd92Hq2gwHQF3yYkvi2mdrHoVh4driSnIzeUuZNeGtsJvTuOZfRrWPhoWL
p/0FXdpasBNW5yJAvBYUeUWEvJCGpWvjVMLYSHMrouqRcl6PPI88JEg0zZ6o9Mi2FcFaAxOAx3iH
l0wSQkIAaNYEGseszwhtqIoePCCoHJ7DvbrBN8jTdtwtYvpmNJx0NrOTJ2Jo15qVNRmru6gYSX/C
wWN2whLaYMUN2SEj8lU8Re5fTiHejp771qzi2qq6gkKqt82aYnB3b5geP5NhZ3h9hxj0yQQW5Xkt
nUZOMaSeEEKN/9iSK2H4QbVx2pSjNUShUjGpmznebHmP7MQ26+x62irPwsj+1xABdLX+Tcz6R+HX
r8waXBulYb6kFus1gheU6NNhF2MGPoecCLOpV2jjdE59lZUeRn3iEuxP3sQ8cBhzPHFm1dcWVIAF
AvtOq+K6HWA9rfIrSeOJWbM72iBNwryXcz6o2Mf9fyRQhqqXL728PrOLcbTlFEqUl3dWPcWInKPX
4Zg6rysr6T4atYujDVExiWmYhpzumBG74RJyBz/a7JP+E/350/UN2URRkWSligd/JkEgXD9Xffhg
Vm9tjHqLh1bRpWyrGB89tb32vfG1WdHaCG2XJEknN53wLVm4rovkPkdnajYlXqUdP2+OHLggxG4K
64xC/Y96k59RolVmU4selG0BOGE2p03wsLxt05Y4lsyw2tro9LqF+DHu1M+opm6GRbzyfLMV9J+b
4p86Sbf5U9B2nO1Ae9+H7Ro3Q2L28qmr8PNqWjOlqHRXY2pTx0J+MOohemZtFRVDt5d8RC8rvxJ2
8DbcA7N5ytbGo+rnckVAN8XbWDiP+zaJuFAko5lVXFs13SZZGzAyUww3AsRBU6KljT6Zla2NyLLK
R584NwjcyMohugRfvIhMTLPCtTFJx+4BXrAkZ3kAdWb0iEUiScZs4OhM73Cc5eT5uHb64P3QnkJu
sc2qrS2aGfYwr8+2KVYh+orFHYEC9S9xB55ZGGxtTC6IRyBGJOPZybob2HLRiZz8ybCnaOvloBSO
6YrCw8onCaD7lnso8E1ahTDyp3MgErXN7nGynnFbPPiUvSqss2Zla6slFCQEtKvDtbFwyd4M0+Ku
R+Bs1CpA7p/WPBu9uWI/S0fx96tlAPh5kBltsNDrPS2bHDRvKSNG/upuMIhsD1jTSbADyo2mFtSC
T/9Ah0o+4a0GK7rXfbEWAg6ZF81aXRueM/HhQ+DSLkqlRC2qktD1UEijfYQTaWsmwljJffRKxdf1
QbX23Qrr3rC/aCO0ACroycwd47AEloXg8BxKKQxbXBuhkMjRXKp5iokMeOtZFSSdzGiT4kT6+PSv
/jK3HmMiEMURXT1Rk17xw+hz6nqnjReFMaynEYFB8Dkd17tc+u/NitbG5zpMSQlveYg3p8I62Uqi
5YnrNNqmEM3/tIu3/tJEJGYOMU9I+6nZ2zfSJeTJrOraACWEbwSPtGDYQf5SHUY1EBQ529s7s+K1
4blYoAN6D3qsmLe/R3ZwOPK+mhWtDc+JhSfr4G/DqEvfrV13ixHZrB/q2ibQc2VQVN4Q73NPMMCS
ipNVNd/M6q0Nznz3knFYyzGOsIaV3vamDl/adl5b9T+fXBxdxbRY3AfPnRxinAtYDgYZFK/7oMNn
VJAOYrSvIO/9aXf0y2ZtytYfMHO6f1WZ99EiecCoaXQF04oIscJPNjD+5/FmHnHPY+wze6oDTvK0
4qnI/HxwBRX3nI/1bBGKYXUfzGqujVFYgV052BnxlCL3iHt08dscYCSTK2z2B7Rx6uEdD1VY0SVX
621ei0eMVy+ooK8D5he95uog/vn0Bum958BM0ckWvZ3s/I/EDYyeof4DjVWFGyateRtizFoitkIx
vXWwvBiJb3EQPK24kLPtzzk9MbF3/EZDH7tgpM0mRqkN03pNrGklmjluZtB99iwv/ZKa3Q4TcvG0
5tPgKQUSkXbZ7FfzJl5V/mo4hrThGS1pRSBHOsQySRvySXDkDLnZuxnr/NN6R/QSexXlEDvt/OA6
PSHOk1m9dfUS1K0pCRarj8cg/Jg7w9uq7I0OcY6uXMI7WpckcwxxQMsAGSTSrCeCzWw+1HF3hA33
VtFGPe82WX8cMKQqK/rTaNTrUiSbZPQNh3Efp7mLo3XhouKsbCswbJjrjPDTNUVRRKjS4N7HLule
x1AFwbsqt3fDL6oNT1hwAaxnt493Yh+PgOPesJKavZ47ugyJcKSw9VeiXjCLeza5mOFWjiAsork0
usNx9Nf/nnuskNynLnaHIvxLctN3o0BB3Jh9WW0GQPxrR+na8GXTbCHckqu5OEk8mOhm5WvTwFYq
FQ510sWhNZb9cV66+oeKSIsxmx51OZNTC5t4IquLh2wbT3Ua4J8fM/9iVHtdziTluob2bHcxUaLi
eA3FOcKRMZx9dTnTVKHvG92mi0dPptOBJLfyS7kBEzdsG22tXnNicEnH7+I2w4+bT/Wfa+WYrai+
vliTaFVbUtHuTdjdkAs7Xpaqzcx6pa9NCLM7u1tXLV0MZXH/aLdJeuPJkLg4s8+qzQgEXHa+gCUG
VTHpx4tUoesRVtvicjX7A+LphMZTH27Ybqbl3XG5HYbwz6yvzG7+AXs9LVyWBBsGJJaQjzi9z9Px
7VJO783qrY3WFPexW1UkV8om+qtpF+eQYdE3axRdaDTZWI531yekKhCEOSJ9ASxiSbOJxtN2vsNm
8UYP7S8mXkwdfKe7K5uXVEz/SLd/sTXVZUZ9viKvI/UwnoMyTYgUBDRxtCX5LgQDRml5U3fb8l7V
Y0WiMP7pGFxy7z9icZP9gxf54/A+kjWeYt4l25uibIhUIPKQy/h07UN7gVJc9MOfSy8sdbS3vim/
tFlmwbJnYwl6weeu/SyhR6sToXTVdgx4pV6vkZFhEQu5Zh7oumLZjiR6SP+ThbJ3uzhuMcL8kStl
LlU+gbHoIyg1diV2damFWPfTOJNg89cqPS95mDwAFV/hg/R9HO4imuNh5fdCgtn9c2HjyD82Ujjk
B2wyVTep06bRfUCqJFXud/FehNFymEUw3Hb5OOyx3UbhBoS7mr3TPHgpQZFy8bjCrrLZO6ZVR2aB
De5oO4ZD7kLvaPPBebU0JJ/fwkSfvHintZcjqJj5dt+t+s3QzLaH9XqeyRtJhmR/XzlFK812Ibq0
ZoAfPs/d3MZlmKoPQ9gD0KobUraMxpYurumbfEKdH7VxxF3egRCD+2xPzTw3jq6tsWk53wu7Nt5A
/NQn8kGKeCU403Bz6WrTvdPkzm65RRcHae2vZ/Duaj9I6Fz9yax1tBl/qvslITW+jXkf+LF03p0P
MctsZ+xq032nlmHuN9nGmR0h35lGuVZHNyrED7O6a7P97PdkVCvRxVUf7eFBtj3kbw6ZwuwJ3HG0
xlkk+V9NPRDxOazW15okqm+DtRSGM6f2beuVmJpSuW1MbF7Lbad1EKkbmfV6XeHoesnGAarq4iyo
vyde+T6Rudl41fWNMy+QK1E6zPgkRJJVe0dMsdmluKd9UX9GkUUCehfjmyd7x4KXG1VOa9gm2gI+
2KkblDxWxykYuMNa9j+CYng06ouetoIX2LpnSLNtrDbVvcGYmN+07lSb7ct0bWMWQLJqRDDG6QAx
GHRRgeNFTZ+N6n5NWfj5GLh0TeXYa8pJx3a8g5L08DzPDU86upqsk0tS7CkbBF6AhiN6teDYWYsd
G9Vdl5ItNt5oH5IpNtqqugvc2Z9IhRsITDcrP3zaNmPRpMikWjo7cVB3WePaf3Fi3swumnUtmVzr
njAy9qtclK23iZeoWNqTNJvbhXYOgXmvYGUxBxTk0x3HpU8PaiI036xltOnLgdUD7SpsY2tr3O8Z
Wvbve61qM12pI7S51xduU2RF2cU+gVHWLTnOzpFQ7MV/4WXyGdeeo8vKMLMmSVCFTbxXjjs8EtU1
t8dENqI7EYxlPWJne2NZEcA99ohldEwjDqMXgmz91uzr67KZsfCa1oPpFLMFeiPn/VXVp2Z3urpq
Jl15dSENqInHVWR3TjUQiJS3i+Gg06Zp7MuBrQq25csGuu9o1UVKTEbWdJXZ+V/XzQU2hA1yq9g5
JBMB4XWeYsfbehLrDIe1Nl3vthowAosmdl2HCLV1KRZozKUHs9BodOjquWDc2TcI/sCmYDNkO6ll
lfXNrGxtTqom0s8jAH8xmNjxuBLdtE++acW181za7844lrKO2fJfKlHeCTGa3V3o0rnasux0IVgl
njyw1iUcogP+mndmjaJNR1NWDamzzE2cXAP7VAaxjOBow63sP6bYn25KlzLIwXm5deyWIUnHBSGC
d5lUTWbWH3XBGCz51g0au44lCXXHPgpvSo8MNaOm0SVjoD8IkYtyyBNettyPA8xWORXz29+Xfm3g
X5zRdd1YtJTbTAoy1wu717P1scc0Ig7fAVoQsLttzDb7uoYs3IIkDNy0jW3lXrNK/am49iE7as1W
yyvC+uddECDWsZ+jnNnYF+/VZL9LneT8+ya6rlm/aiKtbxIuMYX2QN25/yJPc+Aqf1dOY/h5tZUS
XFoIL3jNzo4cknfzZnXvmwzoh1nd3afNUuWNo2wxVtfJJnzb1a4fT7kfGja6eFp6x+2CndRNxWM4
txJtH761vDQ3bBhtXwsHtdnUllcoBIhwOmI+7D/vhAnOhuVriwgZMUnSTUMV74Mk4K58Xcvso0mr
Q9N72i7ebPNajUMQ02oLlasf1fx9caFjmhWvrSAkzjak9V2bvQsT3jbG8LYOfGXU3YHfPa18KwoF
AI3KJ2nGtZMjgMdCUDKaKm1dUhYFu9z8kfs3Z5kcqGo5eoRjAThiNjqE2rqkLJyXpGPvWcVOFmyn
kGTnhxY/3zuzptdG6xbknPSX3jqlTrq2d4Xt2G+E6Hz1Qu3/uRr6z8mGSPCnrR+Q7bsGgaLrBMqH
D+o4jbrJy7kfLhyVYGT7EenGp96v1vbe2ti333ey6OvPwgF2qQKx30rP2nyIYwmgRZDLZQl5xF/F
EYIkoN49zZL9a5tsubo0HbvMo/KL9Ztbex5o52K62/KMnHtoDFdoWcbjs13nHtBc0HTF2/KaU/EI
QxOGDEcqD8x9PSwgC1B+vik6kBIn/u8xf+2KpJ2//b7Rf71G2aE2AdsJEEnR9eV5XN2S/OupH/r8
MA9cZd5CQUnEC4eKX0/0NsmDT9YQ9JO9uBqfz2niFODAyuheEMxstpDbkTahtVbpt9zClrFY7e+B
6N9GTvrw+xZ6rubaXMapc6utYCljd0fPWwnvVrTjS4Ed1yX0F11Sl94pZdXpPq5l3AMJdAF67dVy
ijbUFaeFLXd6G0Qg0IxuM6CLPv0GTh/Bppj9MrY6C05duVSXvavSP43aSRfjZWBhOS26ZQzCITtZ
yf5xKsRL7fRcN9W2IOSsExMMDyIOKpW/R73t/RFm6foFrJV18/v6P/cptOkHeUKq5qBKyZGeyvKi
/BUAXGFV55xYXCB1s+ELt62L6NKM241kqPgxjbAQugUfmYgMF7BQG2gWgSMc1Zsydngwm9zlMrnO
CxP0cx9BG2QSoG6448E9leTkTrdRNfqXNox4mQ/SubKN1AX2f6joKDvIc6DdyTXbD697CmJemllb
Sc9+OgbGLeohoQNcktekbDTXIWBPx+ywYutCujnnstBVTgb5CrJYN281CKfc6ObCltrmwQ46B6B0
lVyjm+/shOTxNjBrc6kNr42g57GdKHrfvXMS9Zc6F/Hvh9Uz06euodsIQsvHqExOZS5eSd961Qdm
92y21EYsskIaKciTU1cs/V0xjlNs+e57s3prm4UEeMK8wdc4ldBgzsAAvcMWVd7FrHRtlNpRCbjb
tvJY5mP3CtXrxz7dzMJhbV1DlwZwoWehgIpsorooEMo3dl+ZSVFtPUzM2lYe9uohj/Oi6E9dFt5b
chjPRu2iy+jWwu7V6LbRCVRKvl6EAJZB9rzZ7ZmtS+myNiL432uiE+HXb4AWxMXQmi2uupRuy9Y1
rVM2ONUEP7FRjX3cK/+FmfeZQaQr6WbU+TsOPwbROLcHVGNHQCmGU6IupdsJ6RnnqctxLdXbsUm7
tgdk10DeMvum2jCN6g3PRelHGK0gjgGDSoZX7VrmZj5IO9BGqgL23MjejU71AnWjfIsK4IWa//Oc
+Yvtma6l84B0Ek6VZrGzWe78ys6hoN6hktycR5KSWkAxgNiAq881iGzuk5cjPHR/JiGzC7ZLryJ4
N3vnpOJLLX0xQ7x0c2l0R27ropvdz5Z+UvN4bpqgAsGlyJjwErMcBVBJT9fJKprcKxZmPOcSpK+f
TIQIW6XZ87GtKwjdRbg7FMvx7C51hoZjesSwub7w1Z4ZLLqqRy09ITxyG88bVA0oMiW089Jw9tNF
PX6pAsuFrQyagwCIZdp+2AOgFKORoot6rB3CbVK56pyixz9FS5YdbYE5zKz067bup5vaHWF1ArRy
RLYjvo61+77OhJlh0w60reEKE40QmOl6dh+m9DZ37VCdwUKPzcmo8oHWHxvoH0HoZPK0DlnAarkV
qjlmfuC434z+gC7bHKZS7XPSqbNqMyiqobecOpDpZoVrJy/OD77bubU6Qw2vj4vfExvgSSOxP0Gk
T79rJ2dvTCYKnxXZ3tXo9QfYs2aSUNvXtoZepohmUI06i8Lpjm7pFAeux76atYvWJdsyDG0bPuF5
hll0CC0LN+Hq2WabLF2zmSJ8tj3Lnc4tMq9DWw7pm0q60wezumvLjrd0nesE/XS2It6aANSk53zz
DRtGPP2m+bA4Le/205nAVPHQ1Gv5NbB3abYn1yUwWc2Vctt5CvTYANywgw2WJMjoft8wzxwTdRVM
5ZQ92Dk3vARJ5c8Pmarz+rJBGrkCqjpWwd//meemea2JktlNPAeK0NkXoXWahZ8em1WZKWJsT5vQ
ugwK6RRQepo2+SlEDnOM2u1vs6prk1lZsHijZxzO3dptx7zui9NYJ2Zzja6IiTrPnmrfH85zqeYL
iBpISm60m002uiRxq90A2C5oqimDG+qM5Z872HWzT6oLEves9vaW28gz8FJAWJBRj0hSzYT5YG2f
jqlGbnKSYdKdLfBRx2IHV+92m1lyk63rERPPqwanCLpzPvXZcffr6hiSXG+2/LnXQfDT2q2cjSvn
IQ0vRdHsj3B81g+F3bwUJf/MUNLliNC3F0chVj77g4Mf5TrHdwJEuFFvd7WBCuGG6+otii6exdX5
bH1rq+bRrGhtlJawl0AI9vJCzheYvXlHJjtl6/jJrHhtnDoVZM3dHqKL39UNQsRiDbL7wKma0Gys
6hqtboRF6LRddIlG51BE4q6CvmZUdz3qiyCuftoERdcem9Xrw39jpoy1dW0WfIY8yWQfXfZr9FG5
ON7Ry8LFrLvo2qzCrjI4cK13IoXrphm6BzswSxO09aQvTjkcauraOwUIforGuvea/K1Zc2sD1CdG
KBvcxjuJQNVO7HUVvutsqdWfZuVru42mc/qiUq28eK2zEqHujd7d1ar3Up7gdbP4i5Ou0AZpbpWd
Fy5JcKk7a7yZknmu34zSTtMzPlWZ3Kb1vmSvpz158XD9zKQjtMEVbF4DcnGsznb0qfAeg9ms4+v6
Ir9y53UcKdfN34WIf3Lf8KJBj+Zq0fZGSS4l8NLVni9dNNuvxyEqXwoQf0Z4Z+vpXAjyxcS4lReM
Kemhz9p8elUvVotidhy6Pl7EXGCehs4kHtZRTM2R0FPLPrbW2r4UReo8s33T1R6y2NxghopyqcMo
k+SQNttyWBz++745U/DBa5uIf2k8+N5x3hWPxZ4/Oqpy/ZsEmGP2NRrS7EzM1d/r7JKBeZjkPr10
GgE1eO0fv+qp2pwvN5CLc9FXHC/XpVmPTpVXojuXJVM1OPVkLStYpTXYoUPj9mwI12IbGnnbVl2Q
1RduY4qyPlR7OW+3WbJZyRfXXVBTNjaC/PLgFtu+LAd2xl1/XwZO2L2ex2RxgtvV8mQPOXevUis/
2G6Uu+lhmGTH7rkNGO+g2/s2/dINWa2cA2DSvL5195KM8NPGLZCEJ9mD2juWm1us78kdXOb84Jeg
msiG3/J1bA5OpKzAO0QbPIHyBrZtAC+h5qJ7qg+YUSpFBUfZNn92oubAUcgi/FF3Nf88qN6bTwFm
BfegaKHyOM+LyON9A8l8hem6Y/Ol5aZfQlwcHBuSuQ9VOfvc5F4ZfavhYNYz7t+9HeoDEXHF9ukq
Ybzp9npbDw1JY+NxWfLRKU8St21y3nl/E2cLKvB4TEKmp+g4B8vm1/AEd99+5YRzEF1yX+01dr++
3W5ASzRHqIpz8LqwVR6e7NwF2gmNFh7uGtbhKaxJTT6sPdz6Bllu0WbpaYo4l4OT9uc1balZ3wzy
EIpAYjaa8zjxJGcNFqCgVnd8rTbLD0PIceAQOVZVn1TdCOCRdXBatn2V31S+b+6lG1q/fLMPIgw+
ZL2Q8o07Ja57vydZqNJTtWNs8i7RohxiNPZAquo1tp6Q79XleUflUhvot7pAzO7Ywtd2u5c3W+Cu
y9c+rPM2PbYzLwi3Eods9H85+7IluXVry19xnHe6Scy4cY8fyMyszKxZNWh4YaikEmcSJECC5Nf3
StndV0rrqLod4ThhRUnFCdjYwxoeo1lCwRLu2Az2cxmcjNE6qse69QGoTyuwrZBdkiM86hd8y647
EI7uKzmIqlV5XIlK70SVt0knZt8M6HosgZ1O5cgEY+gRDtJ+wMF2I7psLB/nmWStwnLoyLgrKbdz
0mU5I5AWzpd6g9ZVrj4qR9vuUs8rens5D0fY/nrjMAGKteKSIO12jlKYq3JKy/uoUoPYQZWnmi9b
4iOMQkIHQb4V2AQ3ZaDkhYsVDjhXONReh/X4QuoARKsBXrnmQfImUps8tbx8QXtL1dg0DeumjS15
Z2+qMczEIzB9fbMrFwlume7Cjh9XHpDqKsp9tX4t2robQbOCuTK76bFp821r8oUcDNwt+/d50KgQ
7qOsygSPZcO0uQmdq6IX2HamaonTTDfZhffTxI/hULDuQ+nFwhMYJYSQMMg8jTT0wLmov6TOZzCr
rvpKvcDwvTfvIUmw5glGkkh4QJLolmuwX+CK3JMuYF+6cpjWQ0PMsjxWaxhFicmxk77ACXgS8Nok
643TYbYLSa/KWzWMUmxDVZj8XV/l83rnwY4gAWAFEJtQm5N8tThYD8PgbxXGffllKXq6XHRdWacX
PdHRcDn2WpKkZJSRj0oQpr9GvkpvoDsQHDF7XL+AF9LEpedwvYaqVLCZi1X5I4xHpnUPxSn6odYF
0xtTg8B6L5e8bm+iLC0imEgX47IN+ryc93oZQnEhxVyF70ORVum7vNeZScziAghplqG2YKA0Au6P
02r5cG3D1YUHaoSpn+D2kna3I4d76w52v52E6X05IXZ6roZ8B1h8NFz3ehJfaghJtEmK1p6/zedw
QCjJu9lvBe/ckG1CjDiny6qEKvYuzUYDbkogp+wRdreaHRpjjIhdGgziJc91aZKstZUrY9VGaQjD
Kkbng60b6zbOkzDYONuSKG7r1ZuP1GncwYaHWQQNzBl3UQSZHeJyDmwL81XoOMVQQVyrm96Dzbjl
ZvCfSLh4AZu8rIWYK/xDxDVy7Ow1xRaWCey4SZOIxvPu/dLD1BOqWE0DnbyYVusKj24H8vPjAlND
eK7nvZMz4v1qfNfFpUNu52OMSSb7xY8T5c/wbRlwIFSQONLvavyW04c0bhy2XAuMx7etJ/CnBqW3
5Re1jnS1naaM1kucRU6tl362JwfvGXZkeh+mCwoL0B/z/GDhlhfE61AUwYPg1UA2ORNjsLHhFOmN
XNa1fB7ClZb7ya1eX4xNF6Sb3pN0uaKwK7wLI1sWDxgOkKWKi7p2egergcwddYWy92ZB6wqe9HAR
R+xOU94DBc/y+arJwrJKunWIXMLMIAPQUQabFh6Uy9VG71xYNeDYtMy5u2IOJdl3wBmUNx3kEYs+
nhYG1yWI0ce9H3R0iKi27pbbPmg/w75X1VeipnCfhtluU+dfaa1WrIQGOn9222WqmHZ4srnc8qZi
9klUU54ebVaU9AButKivx4HAqG2LcFSLDfy1aPq6Ql8bQvg2L/nedkWWAfkN+hLWiIL41jEv3WL2
pmwoENUECOtwaw2sMmGVu7TkAddUz1OUu/lTDacBSA1okncs6aHZmSUB4lOazLBnfiiJcHSvtAFT
j7ctEM7NNKggWczoYA04dH4GL2iSUYIplMrvcLuc385+yYp90BKGcWORVsH42DRr1x7BcMhXZEXt
On/BqWHbCsK6YRjdn8Z7NExo3sv1eg01aywi8bqkB1Xi00OdWMCl7sojIPe3sEyxwyF0uXb72QnN
Tyf3nENIIsNrtPDq1tjlIUQOs3XMkr7wy3JP9Qy3Y7jfKbGTrEF8iyvqy+E2hD1zDwN1a1gZ126a
+WFhNJxvGFZ//qG0M3yL8JC0S28rTDz8O1XhJR5hdT3Mm5aO3O1x/gcmw8slzbT1q5Q+Q/LkuhUf
c8im3eSroHmS0eKauwnvbDr2JbDEt+VU5EXCyryzH2YjCf/YELmoJp4nqJsbvClaZ1/h9h2Fd7A6
YPpzx4SuPvV1XxEU5VDRpElTklLuG+nsgvwtD5Xo4j4Y4aoc1zOOD2R70BkWAZ/kxkLZo1sA7JTB
C6wIFpaEONTLwzr21aMcsb63VehrkRTzirFaI1v2nhOAaRK6qLRM0MBgEs6WnRwvSC25mGI6h01/
Y/I+B089guYrio+y7q5pY3wAd2vwRz+XXe/mHY8KNt1GbThAtBnDef0Il2+f76Ya9kp3PcnpB2Vh
DbSxLEX/SBWBEzdLa1IUHUPpyS2GlrR9V1fSrpdR2fYdAibD3gBpAOhGdVFBeXe4TptamzlRjGV3
C+BSQTKLopne2dX3YNGDLE18Au3LtEqkjgpzW1k0JuO8yep+SxeQsesdCLbRVqW0bTdDmBJ8iSKv
o2s2mpP9r7Cn5EcBj5tniVYThz352IfRGFfrvLwvVQ2prXhtQPl7NKDm0ufMiu5qaEdkXEmelUES
lZAShB25mqdYekHdezJCzWKfCW9w3ss5RJpOwfo2Ll4oC9yhwC2E97DZdjIhXPSbasnH9qKasdU/
8nDw047Iqo5gZzNAJy9iBVUbWgNTHlsarTuNw8i7eOBpaW9G4OB0mzSikfVVZdPlVi0n19x1WOml
VaoKtwq2RzOOUaQcm2FlCPu+noLsUImWu8exTqPpXTuMUYJZRk8+LXXqpyT1OdsjXYP7aQWOUYdh
ajzMZb7PnYFeCgMZH4ctTdbVaQPL9QC5rxtCss+QD7z3jaSXGfS3mljosrdJHhGRQegXlVrXsVIc
lc+WrwykrvKaYOs0F2tpV33dB2S4Cz10gVECUXeVCUVW5E4RG+6mwADr7WaZCGgPXGPuAoY/TGgp
JOzB4b1eBkWeOh9k24qUooqbZnaXU1Xr28zDdmFTYRknfB59QvK02DPG9NUosuWYRXP9acmm8kHT
ekiKUNzXfGieeKlbHWehscAqjXVV9fEcFtrbOEO2u+wWWA4uezGR7FlEszm6clF6g+UskmYd13nX
DiU/LsCisicfKPmQ1Z5Cyx81tQz2aSMnX8cpVq6CtsKSh18Lly7uiXMhlngqmlkB/xtNftkUJxGJ
Q73MK7R21BAtBnbMfW8J6piCduUmE1MUHKeIgcoMUrwPj0MepfrGBrN1uwniEOHzKmoiEr2wyV2O
zPDsEzLXpt9yRwKyN4Up2FU5TzVMe7N2qlGOm0E907E24W1PR2q2UN9YWuhYWJEfumDS9ccghwF1
mfCl4MUmtGXu4pEXSEW1G2WRDDVyFB+nNKBwd1/4MhZfZsVpfzXN3bS+wMnMIx3KneJY3TX2Fjdx
CTpVuYX0UkouBlUX5f0coWG07VpGm52TiDsbVDSZPPQnVPG2lw2ht6AclfwSoGsabSI9c32IQCqb
vxVA8De3o3XKhMmisyk/2t7SUMTQiVEYY64lqZd7lMaSoAoG/na9RGPHIi7krfTRtWmwJR8qFKv+
Y8UrfWAdUBDUNl5+jCytgk8NBqEok+eOwzkTk4s8wepAshSn44Tobodx3kxNNqj3AkIQ7ll5xPYP
1vaalBsu+wDnVdryYHoQfi3RlAkIkTR2Lh2aRKe0Jjd2VfPyjUEjov46FOD6bVUJ+8l3S53PGioV
vBvuYAzOq3nbTpAEvtBFQLo7gV2GiBjSoVcIT/ks0WHOW/SA9iUNc7+nVV6FzYatA1KAuBZCZPAO
6FB/IOMr+2SZzCkXgfeP8/elG4bMX+gqq4bn2gbdtOvKwOmDtXrk+GKr9sOmJ/U8fao0B2df5JW2
n5yvenSysrAJEl2N0WXRZ6lIegys3dVSlizDJ5EFOJ4Wo5lkMFOPpLQXUAl6HlemFeQd+vSqywi6
U+ms3vWULOj2OL6u5nap6zoe4PEagzKXjRSmdKrsdotXfEky2OKOh5VaFGi5HtFpcr4LTOxG5+29
jLzMv03ww1HbtQrDfCP86VyNMwtjkv0qGv6ywF2xKGPaBTo9wsObCZbYei0D5KNLGFzMK1bwBU78
SB4dgn35Wa9FvsEZz9LbjthhWwT9OgI2E6TBAfktdUmI5rONA+X6NIEmF32ikwNocfJ5Zg46P50Y
eFsugiRw1xUJTiTTPHPMfcJdmeet25iAF347zWC/oOgL0IBcZR4VN6r0IQrmYqluQB4YD3VaiBY7
Mh2PXYhGx7UmmSOHMXX1J4Vkxd+0lbdH18u2zjdqWeaEcwQOtGKy9BO0UspikzWInUU5VNfOhUjg
VojX+EMtVZ6YdYGZDShD4b6QA62ve0dtfT2ko70cjenKz2SYVbXtVDU8ouik2yagIBrhfoQ6LKuE
i109M//MoWDzOhARwswemi0FFjHyjLj2stlRuIePSY/0vksUsCsT/BTVjJEA4qZN+n6Yk3pExYjE
xug5AU1qyeIox+Ltl4rUiQG6CswDiNKQ6063Du0VF6y6OUo/8fzD7Kd+vVrZvJRP0IbpyFUjirGw
iaOTKS47BewVdPfmeROKEg3QdGK3BL6Xm6mTcwnVixSWyy3OeXkf5RTFa2pRGsUCfonHtUyDGZjU
vl43FebUPItTB+bZl7SFn8uBVEid4xTKIuq1c2hC4MxCzg8/xzkEqGh1CG/XgdKde8BEiwxXHmz+
+nbw8Bm9YSNElhKlBuNvGwwcX9jaBlAvyrjL3+ddBkJa5YypgbVr2GNDtCtiuO7msa/gQ4KKGX6L
iH2TeZ8XqBHRkbO7yo5LFCNGzGkRr+jc8U0lRZ7Xl4uXKDNjcLiiT0iwW5p0KESn28Vkq78PTR/I
Dz7t2/F2nApdHFWus6bYNmNaFYcpy+coR7wl/FvlkU1+qpbMI8FetYESddX16xP6rA0wPRMK8maO
Z5zlw34urcfOJv0zoTndYY4SXUJiAAeJ4pARj1svRvmE/eDrrc5dDnUdFbXzlVdjW330DQrYeBjQ
Y7uOAiLaV1NqXW2qLh3IY0DWZrpZQlQlN2kHF7V7hQYU+V52jzfGUtp+463Vcj9HWR0mjEGM+goH
WYbDOps58ZtUyFmZBD5UgNYmawQ42MME5aDwKKCCFF5iYcnqOArKDGzxwrm91gbtqFgY6qElbvLh
NeS0yG/ImrZA2KVh1e4h6h6QO3AKpegSOCStHrORdjE7T6EetwPwxjQJmsd8fGl9YwOYB65OHYIa
VeOHsG56pO4C+d0mGrQpQdREntncjGiTVAm4B86OMQRzInIZCsKRQ3MXtPsCGITpxZNFWzyVSN2F
zwrlNwM3ptrWlKp+Q+DW4qq4H5ol3yHprfVlyiAeBmBifbLOgpNYtynzQs/H1AG0noDlk2m+gY5A
aKE5njaY9WJM2GVHMc10RWh2hu0RJztMsnscYTHaTVEVg0y5lpu+acd6x+Yx6l9lwas6QIoUMUfh
BQulmW+mampwnSpMj5xNpgbHIUuCetAXghiyzIcqUlQ9Q0+5cVenNTcbPHjBSpaU0Uy7Wy6Len4f
4Gl0EOeRo924Oyk9I++e1Dqxm/FUKFymQVfNOGOAJYX40pJm2e3SRBY52TBSEU6oyVCaywQtZY6k
PLSNbr8UC0I2oEaLbMLXwU1BvxsjyZEXYpujbQ4nl244Wt2N6pbn5ZThRFTl+rXK0XT9VJa+q3Ys
Y23g8XYNbeFTLIbiniGrwdFAtGR8ZxDa+9fcMO5V7CINJWMv2ageI7QhClijoM3pMCZhY/VsgrEL
7roMfe376ZSPg7a+qJokcuqh+QtKmRnqQ96gvY9FwgzdDRL5ndjCY3DsL8GOy7hPVrTKOyT0xSAL
uQGIy6lLb9Awv0ISocRVNTJmH9q6rIajzKjvDsEIH/FPmLqkYYJxlgDhpWuCMa4l8cFVF0LB5j4Y
7Vh8CFZ49iUaCUC7XcZGDTeFdSCBNDyU0+NaA2GVqNCil13QuoVAypAF7osS1qSP1Ns8IS20/8tp
PQYrrK0H1EtdXh+8yegSI80o0ayQsxv3CwZLdD+gmegv6kqs4TOaJ5wfiwoDj8SEDYbjW3Btw0Gd
zvAVJfypcRDs+oGQMaGiKYMYe+5aGLswjFQ4NBJ2YQTYcb8rgghtbdGik73ENezHVLz0s+GbIZec
7d086nVv2ByELeTOiB81WhcZfMS6UUflFY8Ga5+5heL4q8zY2FyFaAHKXc3zUT94jw70ps5UmYG5
B2jlXdG2tbhMs7qtHrzCi7lciKrsMRxhN3M94V4J3L6Xld+Vo2yy41xijviEfLZIpyQcxVL0m7JT
DbpzDPplRZiM2MwmSCAAIRazwbhDKr2rAGw9yfvKj9DfC22UaA35xmbboONtx4Ns/IAX62Rphrt5
wEvDaAgrAYbfROrlgeK1g3ikeV6tT2gSp/Nuwk7e6XWVV6gVRHBJglRjsiVCKLuR07RCkYuwFMJc
VKXs+dVad2AlR2Tp3EdfjBrKBdUI/Yidg4nzkseRF1xilEMASAp7q6ZEoH6zn5qJKXLXQYTDkt1J
BjVC6TZzGJ+rYdVTmejG+2qzNMPJbc1ZccOHlLUHBpar3/etGekmmxbTXhELlRV0gkKMlbplkOOu
QK8yigMbRcEOoxhXbGqVaWTXprdGxoI2Bf08SzisX6ZrVs7vIFfAHFqMeTqsX2nLafZiqi6sDyEF
Pe8QornVX4NRP7jHGnLN+VPXcjZfRSywy7el56W5WpYssOhjzEQlyGDQHEcbbUQLubAWQLjesesx
bKxP3AJTzcOAWyg340pIlQA3LjAaZOyE9pvUTgNoeVNPcM19Cn2V2evBrVF7lLCEQ16AJ0zBA9Bu
gWu6lax8QTcjoJuSq8BYSI0iEUtsi9XebNF7r9AcQCA9VTP+lI/oYJhosgRBNGCzqH4AlcDw0xvU
BlV5FocD17dWTnUAKn4hi6/j6Xz8KkdIC4BnzbND32mkIiHiXf1Ah4E47L2MN72LjbJgHKOShomS
zMMi3FDCA0BPaNanNySXzu8QRqETONVtMb26cjbzVbfKhr9HMiDYHJd9OR6XRa7zeyUbM93i1M7o
3iJdiRsonvQxjHKyU0/QzBPOXMxp7pAca3m0OVD4N+gHNyCDwxpgRQXfVyjOOUwdGXefQbbsVQzS
DfHbWZgKzYmhz99hGhxlm2mCYfG7Eqg/nIvwn4CuoZ5Uqp+lAdvUJG2Itv100aZD37m4ABeOxZ3C
uJQmGPEN4yvq5Qw9KtSlofuMomwtglg4DIzLmCPKOrRK6g5MiBgC7sZnuxmURhjntDMT+Uewj5dx
iEcPg5f+okHJUZSJ76Gt7Y+oh2cebQaaY2K9+T2a5AR5+8UM/VxvJEPjcS6CQe46GDvWmwKQ6mvg
qPoExzOa6ugwqzdI13+BK/mOMvgBuDb0drGMUrEDN7qXD27p0nFjMqQ1ILgi809CMOFrJCHz0r5B
5PwLYMl3MscPlywBlUHwIHwnFOwJHBQ4tj06KG880F/99jMgjoG5mZW55piHNi/VED17ZdI3kLN/
9bvPQDjIyvrGZCnfLXBAiPNhORTAVfyHv/wMN+GiyLXdKPgOnZUtxgNFnEaop3+/oP7qzs/APOk8
FY7rQuyyMLAI4VOKOg/B/j/67ecyLaQyFDNvvBdUBpApdRqGe2v38Ptf/hcr9FylRQxR481cYrnk
UpOvti0an4RiIbBYUaQxsRkBTN0DYs/Nf+RUBpYituUPKzRXmZeQr+A7OEPy96wf7E0ZoRvw/YH+
15f5v7LX7u6f+9j+47/x5y+dWYYiy93ZH//x2DX433+f/s3//Ts//4t/XLx2N5+bV3v+l376N/i9
/7ru5rP7/NMftkh03HI/vg7Lu1c71u7778cdnv7m/+sP//b6/bc8Lub1zz++oEvnTr8NwlvtH//6
0eHrn38Q+sMnPf36f/3sdP9//hF/brP689dXm5//m9fP1v35hyZ/x8SZoT+HcbJgqKL++Jt/Pf1E
qb+HRCkmJMNckYgTyaGFv2KOS4q/Q/uXQOsCeSIl4oTJst34/UfR3yPGKRgKBOp/kQjJH//n0X/6
OP/zsf7Wjs1dV7TO/vnHz6FYYqSkNX4/ZzJCb1Oc65I1GVlEHuhiv5Yd21n0PC6ynKKhvkKMJKPV
W8zTn5e7ZBLEipAzLpVUESTCz2JNi3rOTm2b7aFzMScssukjm/IGrZ+pvF5UHl6Run6L7/Uzpuyf
F43ADjoVeEqzc103YhWG2x3L9q7nwZWt4boOFBlFrlZXb8D/TkTu/znavl+KhYRCDY+FOF/OqZ7t
NABzJUixR81SXukVIy+IrbIYpXy1O2nTQn5c2ovv/y9XoX8Dp3l2eYWHBOYEJzu8ZmDupU6B8oct
ziuG/ANoh32FFDv2dUN3GFUGdyS3AUbYcCWNFdoiN2Wh+peWKnvxw9L/1/L6cTmdwfckboDQiEcM
b0IK/PcsIlfooKGVF/X7FLCr/VLN5Gm0QfGpwvRiky/Fit7/kLNLQ/oNhnLjBcp67hJgukSRTM5G
D1KM84WKRv8BOIg62/z+Bs/W+/f7I9g4moH7RKLv8L4fXlDRcYSVOuz3vcpRdjYtAEF8FntVT/PW
ZW1w9/vrRafz7YcFcbqg4qGKuNRgFTF+tuAhxq3c5Ea7D1ZcNmbRCCwInkwoOH927F3e9eU79FI3
VZinIIARl6KUkcvV3FWV2/7+br5jpH+8G47xNv0ecSIK+dzz7deMshsCtOD2E0FnPTYDCpR4ksQe
e4JyOKZDXl5NRncfitF8FYgpF9aLdWvrBSOJMVX5O7qm4SfWkQE4EySfA6wSCvacudEcBtCRTZwZ
GU3JjNl7F6PljrIe8eWqafvgAFqIrxOS1WSXTl16LaMmfEOm4Lt86fkjasIifOXTPjzfgca5CLGw
aPbceOCU1xaznY1zZn6qBwEkiASJAe4gZYixQKRvwtpUu76GLegwMnhXpdwduia1L1PEgzskrPVD
zcfw06wXsV+msn4oq8h8hNlFepB2LL/SqHbAlzjyeVwDncUzuo8hYFoTfWbWhkNs29Veo7k5bdH+
qt9IH37OfKQ6fVCNYbyIBI3QRDuj+AXQRqpUkNd7jBdhyD6yKrELD97IgM53Da4SQfcohOKQ0AyH
xs9hRfFKjjOW/V4C8/AhyLFyUmcP07DyVwyU36LQnsXr00NFIVfRKZCBzHauNilni8nRgMthNJBd
V11xxI3Niabz9EY4ODuO/nklhEmKwxbn8Dk0v5lJm1EM9/Z+yrLrWrfzUynC+mENenscaVE/NFFe
vPv9LjwP0qfHQyaAXCDSCEHn9AuqlQ5r1zZ7x1z2AtiJUltZ9diJgCZGIHbngj4vejYfK1djEw0c
DsG/v4VfvWGOm5CUo3XxbzaQgReynMLK7IcOkicFDzusm7EtFuAPmvQNqvgvVg++pMIn1YIALHj6
+Q8xd6IYArsqG/YmkPUDKzwibeHlRYdsI86B+fzy+4f7jog/CwGQCSWQkFV4x8ixfr5gx8MSsMmm
g/5Ev64JmyC6ss1lhwkhc93UJGtQrXdARrebHM7L2SbtVHGF1Ltt0Y0pVHnoONHXbVrYl1EM4wuA
lhNgJD6lO1+I4Cplznz8/U3/8otgmso0InMYnp/cpBGVIPnJQqTIeAxX1GqXyrq91BnrH39/qV8t
eqGEDhXYVESLU0z54Xu0MBK3PR4J6dCQXkfERtcjQO3HgPTqyGjVXuYUKNLfX/QXz4epANJgTTSo
M+d04dUz4JpajBZm0FV2EvCm68VbsW95GrxBEvzF/qKAanCBi1Euz5n4Xb5gvLaYbg9Ubd7uGlGW
Vxjjq+3Eens/QqTuQKhzWcLHjmM21GRvLPhfPSuurhlya2Ri54pvIyizPpDQP2kwfkb/CE8IgIa+
HYtOv1HLnZby+VIXEWMKmGgp/y21RYIuTsGy2TOcWce5pfZowZQsYgUs5XNGrCw3qlvtMejf/KS/
eM8RfC6AecfFsXLP1lGvqnrlXph9gZYRrN7SAmjdhfbJDLmg63JdELvQFJ0xnhtQQ8Y1QCT/QfyW
SDglVxLz9PNPvVoFypDiZs/yELhnIgTwrmm4hfjPfZMFGDAB4vxWTveLz4uIyQkyDC2g9XOW0ikq
KXrKCJ5ZyfRNCtEbjEhJ3+SbQqTl7vf75vQSzz4wvIuJDJE+Cokq7efNalAhqcqrbt8jV7spmuFp
sm9mqb+4CDkVZvBgRFBQ56SoRtOBrw0Mnl02Q90yMoEuMfhEO/n3D/OLN0cgGYLQzBie6vzN1XYF
ZCvwZj+Lnj1XaFLb2JhwTiDl25o31sYvtgbBWYqaSmrU0eelCACs1TQDELFHhk4umlyfQP6Yn4BY
oZpLmMoEd+nYTUXiA/H598/5q/cJ2Jzmp4eViAA/f7SgRArg5nbYY6AUbIaJvQQlTr3fX+QXYRzY
MI3FD4vofz/DdRCesISy2feAe9ykK5IG+KjYY+Z8sYPHmAdAV2dvJS+/OMyx16FIiSfDUXVeQK3A
VIPQkTb7wLXsua2W4E6tc/+oADrbl6J5a4efmi3nG4CikqUa2mVEIx38+V1mENto6lXALYhSOAfN
y4RufFkE+TdsBvmEwIBx7ai1f1qhnXqnWw9fsrzopinOAFj6ZhgGBvBbRRUwtIuECqEDenLx+Qtn
BXL/ijuwgZAW5LFTvaZbIJWnfQeSxiMSF/P+9x/tFzuAgfCp+OnsRf/mLDXBgNg61obdnpggmGJT
C7qRfRpAtTCa3qD3/uJap8CIg4HgW6H2/PnNSaKMWkiF5FYEAMVHft2tQwCf21Mv4v/7sbimOIEi
GFcjcz99xB9SiiXsIe1Llnr/veNhQznDGwD6CCzNyzcSie90xJ8jIkNphzYDIr6gyGJ+vha05+FW
MafYXHOGitoJ6tEvwGgwGurwU+vIysHZ4d1664CPrONxUeIrZlL1gw18WyU11tndAlrKFUh0zRNb
AQXd4pMUSd4F3cvvXww5HQZnd4sYhEwb7ToEvXOZq55B4xVW1/2+8W12aTw1n6GmF1wZC1g75nRF
9jKG+fDo+MkGs4rSIOkGst5nMK+8LVeWASkbuvuhcxUw26hFunqcNrlw9gjnMHXvVTtfYFQ4boZU
NJceUKU3gjYKrp9DKfoFSKWAteIcCqocb/0snpV2mDDSqw34CAFPiB/GjykhrIlD02Lux4Y+dfFk
RfPikQ/glVdZgfp67YEbRmev0XE/KwXuiqF9sS3NzADLAs8TmBAVsOccePCTjBTpdNJ1Alr3mHSZ
bQfqBHIaVs8gBpmapjvHygBiBGmZQfxxqYbPOaArBXDtZi1jFG5jHTMGEFmsukugw+V9CDzVsVeU
Xi9sTq+zCaM3ANoycltmyJoSaD32azKsqNkveu+6F57XZbDpUlFsgDbwQGwwmHSspTymupJPEXNA
TY4nkCjrNEhL8z7939Sd127kSLaun4hz6M3lIZk+Uyr5Kt0QKkfvgmTQPP3+snpmj5QtSJjBuTkY
oDGNQnUkg8EVy/yGGfJqarWoD4CGFHcpPM2fDGcMjmZWyF8g2m+XvPqtarUedowYV2CffAB5Hlhl
O9YppYflRZ2EsrMyBnU9xKWrQlcWnl8299Yifnp4BZ2MxlO3NBS60jfpPj4khlXY4MgTe6d7nTy1
rrIMm0Jb3F1UZcU1g69iqyvYB/pYiSn3kAPSr7PeQlGs1dTeJsAxf1t616xcrzelr+bp3DN+Lzys
jI3ouiq6gvOKJcZKdwWwpqZvrHXfdNYCCiQzw2xo0tKPHNmfgH4xHLGHSL54rZGrawmQLpjAdXX1
BGJyOTMTequcv4nJTHcdDq2owJBDbYbIgC4EPMKCWdRlt2TNRU9TRn4jdpY/tImpLT0241iURfMI
WHcANDz0J7vyIvhyzGh4R2PyUprRHePjR68syjNLePHMtW66te1nijZdd+DP/QyaCDj4eRkA6Xid
Z4RweOt1oqpn9Euah/qim4ELD/CL0lbdERSceErtfA5VEYFg6yMALEal4iVvuqfZKwE2VHXvfrMx
g98tyE2if2/H1InyK0psuW+XSrKHDPkzE9JaR/1kbEubATy3w5051S9ovZRb/E2Uu16Ch7Qyh5Hz
QhE66PVk+FBi5VU5qGYO5NxIVp1mQ3IQrf6dkqW7SYy89Wdp5ntaefoubu3sQVM0ZQUGUxzVKFkB
TblfIsnEH6TWnn6tqAJbGYsQ177FtzWgZFjT2au0i4AoA2tq2STbS5O1GPDNY1Bn+7mbubEfI6eT
+XEvh2HVq1ODa69TUEG5s9pHAU6gRcAlttF6xf0+tWlOqWOixFNBCcqnyAIMlUBRBDsT5vCYj8PS
qqGD1OUpSQwDykgKPi224VctCzAlMDKqe4BpqATQhAc8xy33WY4ZwbpyhxAUxtAFnHFtV4qswUNO
GsqjO/8RCliexDQ3m2lKtV9pm1S/o9iKHxTVrr8v7U2kOGC6eyLnBs5zvI5gBl1PS9QcnQoORpCX
wGsCKh6gdnbLvztjCoQB01nAbs0VpBL1eyPSaQs9ZNqPi6LedmYRPw/gCVeyGKvd3EzL3pS243vC
4hocG8gUbS/1Xyg0qEFG9xXO29SvrUp/6lSDLrkCP+DMpegXj/aDOh9yxxwTf44btgvFpCGwm9Z5
iEZleDJzyry4wg5xZc1WBbG8USVUKX3+4cLs64IFXlCQjyhvIriGsLBfouPtI/NpXM+WS8i2SnO6
qSJveRpSXdta1aSHkzPI5ktqVLB6hhaYtpbN6Hiieb/KUlk+NkniHibQiNDIOGuhKZczFiISeaCO
I6hTWeX9JqnSbBVNCkwKkpm95UXdvWIllvBbyzIsDrHefLEqI4FklsgzpaaMTEa3UGZXWrc4lW+N
cKvX5EPecSq9cq0OyxCmcWPcW40X0ZwxlHzHy9PbdT00chPnZfnTpli5k0z7v3fV7wni7tlFsvhF
b9JYgUs75OOxJ0CGXmZaN51B8J0cmN3JotRBUajOXauV3qHvwWY5sQ1vzRolwTwx2ujFlp133TdZ
tR8xjdiDT1Qi34G6/NUey+mklb0dWDI5WCIutiU6okGlGfnaEFoBtcA5k5FwQeezHdaOog8rhG55
VksfwgnGzVorbXOHi875BiGHeB5tW82DlvbcXdoNXv4VOEwG3Ervt5o5lisOflP6bT//spRmOClT
Ye7mYm6+4cnE0CQZshuU68Wmc53mrtCtcVU6SvITzYvlsRmzYtW2mL3oenEzOOZjJwAbq8o4hssI
wNhP9AmgdAJ+uQuGPONJI8rrb2ZhgiJyrXhfGoMNNDAfG3/S52RnQewb/YYebhYokHMOjSnS+6qs
AG2KTsmPwK3G63ZGkn4/gKnTV/wF2C7xJHkJSRHfYPeZBoYYbHDgNTebBQGCn2Sl9/ronMm3xnQv
asXdQJCXK9diiOTozZViSsgUThPT6cZO0r1bnBprAJqaEaRmu3HvE8Sub+o+atqg0ZUk3Yy9Rnba
OThj4fyxRq+gU8NqbtMbW7OSsCiTFow9MGk/mr1mZ1l5HbL7xdFUle3MuOG7QbtnN5Uyo5MBv3Nj
R6MnwkSK4ijnpfuZRC3KiQs0miUscF5hBjJSnoUx7PLV5C1DAA2t+l0og3aFJoT1IL3KQqdCk/FR
FoD1/LQBnQ66Ww5hN9iNDcHFHm5k3OjbxT0T9IGF+VONovHsuY4fM7q9ambjfLSH5SBKHlPpasqj
qbE1v7M14Uem8QI2y0VGs6gAYHXoFbmGmocjmuPEWau8VU1bX5lWArHObNrlQMD6lRhetVrIVg5d
FbfbOpPVC7hODjz02gYk6K7vPTiXbiuPMUoOgZEZxTXkYjQFNHUO3AkKUmMa3zOUJ54AdwGxghX5
FQa7gsyL86g12hK4SLZBWCzUHi6/Y+zSCZPBuS7zAD5qtkXDGeF+OfbhmQuzBQ7nhZgnALomRdDH
EeippHQMIDDAjrK49xUmNwEgxuSOMVq5wQUrOcHHhVkvLVmtW0ca10DsjVsjH5crBa9a4pfX0wh0
vFvRRN2dYB7XB7kOd68uVUao6uzuOPv1U2IIqNyjiB4n8LI3yggHP0hrp16X5y3qnHzeWjhthE5q
i60jxnhl5F+5/YjikCe0e1PLcXboZpsLTVUpTDQ03k5xZ+80NnmvdsuLm+gCIlHvrvUuV7eY+Jx5
dy28REWo4pYE57etlPWzXCpxkIl4GqJJfHOE971rAObNDjFQI/6OOeSrUmjPETygLwZxYQXof7l1
8v5RAQq6znQlvUkAYaEsQTK9AQE0+aVeAYod7DEcBFPIQaewFl5fnlS781am3berqC3FwfVia53U
hbeOozEou0zsTCdNTxQhG6ggeg69a9YgWi7xE4zieDeXyS1MrftiTppQdn2zh5kwBxNc0KNnlMP5
G+jDNjK/D2l+zu0me+VhmrEi2VxVqD19Syvb3ickj6Em7GibuUsdtkvirpSsU9ZwxqCc26VHMJi6
lQ48nkRTnFDrFH4l+kdPlRPAWmvYq57azL6qRW6gaWmWg41PYfmfwY2pqdgP2VwCj2uUNkt8BwAf
n5vmBV2OhVKFRsopK/ok0JZabiT2WZslNRougNI5Ze5UXoPnaX40KOPiGz3dDTXYIS1b1HUypOXT
MMZyM1L6rPAMv2+9SWfI01iPsFvyk4jjEUrKmJ9ixfOQKNmmZjUjzNWoO70Y1Ssx9HKT1PWw1doY
fHfppmEL9HK/lLHxY0wNdd3bODDFrUNyNrjTg2nOHlWW0gROYyZ7hrzDqkqM5xR5xHAyigXN6JET
rkWClkC9xQVpCTIr5VbUCmghvZJWV96IPlsusKLRxxb3g9pwdlpS/NC6tH/so9bcEtHlPhKw3rVM
y1fmYMXf0WPJfMRUEuagRv7Y2cPwIhS7vgGrlX7VpeqbrVVtgHUbh36MuhCkiACV7cm9InEQ2KYV
vYTanJoVxMaOd4dwDkIfsvptek4aQuzpCCibZKDNnKpbVRfJlQfJIjBjLl0VYtVKSYZ2D/i48hMZ
ybWDUmzIKyvA4yqCFLzXfG90NwZ7iqCuhiC/KkmUuj5Q0txaWRmE+xw1H01Oc6jMyEiWY54FBozi
2ykvYviRxMKxzNFTZDoeeA6xx6aGCbOirE92Pk0Upm4Pwy3Nq7XWt+1aAWCwVkRsnK2zBzXF6SGX
p7lo0y+OLe0DPRpMYWxj4ZzaewFfvAo9cPPXWmpp1xUZ4FYhq9u5+TAEc09F3LVxfFtQM/ksMIY9
9B/w+JWAwzy52+LsHTypDXzjrlV9N1qORZ1+V2fVvioQ7rkpF1xRKhJ8qSw/zRbRX6fMT24Ky1Uf
df13ncgEtlk13yyOVax1NbG/GumsHIr6LKo9T3A7fdUeHiK8+44to5cQVvJVL+UzMwEIFp36VOW5
vIZvUIQwMvHUbew+6DCe2xZaR72u9/kNZtNnMRJHReFFezEL+DA+uGuUdSRaQu3YRhsVUjBf+5Sv
EhN87AjSeFVk6Y8cyO2x7ehXBnW2OIGTMvyA0DpvLPBzPyW51boH1bDT9Cb7ciYshLpOzHVUkhVf
CMaPUMla89mUOboCZaGsIk0vH5Suiw4uiNR1HtnQBmfNZngYDT4uU/M1kJHvbtzMYKlTiEyg+b/n
LVoC1E3aFm9l836wKHmr0m5CbahB9fdlZvipXThcH9ny7Ay8LQ1HcT820/ih9ryjlg/T1kXlaDN2
U3+FkkT1UFZ9xYWCBLtsjHw/MgtfdfYM5xfmLuJlEUTIsdvhI2dvak+Kl36I+5Uqpqu6aKdAqTjc
1uA1N2e76h9qAXHKHKsjzrjQlOZJBLBI071XosCWOZikY6unj+vJ7oajiOrubs77MRhK6kec01G7
8CF/5gcjmvF7j5PfKM9Y/lBCsNYKG+X5WZZYRNBX9WXVTHiAJPpaLbFXz8psW2uVRGKTPpauYKsc
D50ZFNmQb3XLXH5PZKRHJXI0RBaik5Ia/R3mwMmaEROwGOBwYac59U8jiuvAaBGLsxe+PFpIVuk7
DEi+IJkwgeghOj7hRz9uLLPZD3nSXvXxqB9kMT3jfvArSTNn7Qit3o6WmNfIKakbbxzL/SRrFLAQ
65K/FOBVVaDEtXzIvDl5KtxM/LTa35mAPobbqLpFC0yEemWXgQM29Ftct2moG/awF3I093k7yS+L
PnOFjHbVr/TI67ZRpkEgtvvY3qhw+hAuoJZvkrhe07eLbuOR4BXFS7FN+yq743adAr2pojCDpB9E
TT7VvuGY9bqoe76kHB5O7jOFImGs8+Y5KsdpO7R9RCcqT1Z4ASRsqzbvDcf7Lkxd24vRizZ50baP
dKad67mavNJPMvVoGV58HOsCmoqJVMtapG2uUqGLZMRcdSo0nzRa4R5FK2OCciVyubLbmiGbZc5m
EWgxPs78oLYZw06fW7JjRnBdWCOLLyhB7hHFqNY1neodtJEvieUYKKOQgieLWwTmnBdBli8tMjFL
vgMzpHJxuM0jQucIgJHMTqiWeFluBHoRz2u7h9jrWxrSpL6SJdpqSNNbelZMBHJaTM1MOug4eUMa
PdmhgZI+mllVsWaZ8Spyu2ijoSt9NUUw+PQE25GidAINJFZgt/nJGdIXWcHNNc2031Z0zNaap6za
xW59tH1oT7TecBgNL9oWo/lFjLWgSyNIPxO9eVClWQctXAwf1dQUejrMlieGI2lQWlTStWq3v0cG
XS811+NNpsg5gJGHZhe6TBvNjo0TAFX9a2U7MMtiMm04FKWOs3QcaxsnMp+hxJSr0at0WB6etdPU
vNg5inaIa+up6twK5k3XhGk7PNSalh8K05BbSCFdaLXmsio9t/8mbYi2mzka+1VjmsTfrjKtzehE
1l0xWXmIDHy7MZpiOMENyvdwyuZ1opvJs0HTFSUlkbhh28nmpMO3XDlel/6GB5heKbJ1kT5Szlpw
SrwfOKUHMoN6WzeOt+3MWAlEb5t7xGJUctjeeKCl4L04bq0fkFbvTpacnC+eFzOwGRFtFbAc+mBA
ImRtd3yylFP6Oi6m/maB5vZlmg24qgkdHSsWwzkXsw7dJE2SttwYXnJZQV7vvcl0/Yk9vFN7A2KE
Osf2z5SpLtShLhVfKh3pCEfMVDPkDftogPXCZe0Eqhs5h7a30RmtNMXZDnpe7iDT6jr0O/o7rdVF
XyFY17vMkeoOB1LtUaPHtM6XHMfaSE0GQqtcKJFBujyLCIRhhozSWlO9CW+DHsqz0o1wOSone8Kq
Sdwhb9ZexYMg5y6ycYmDiUhWY9iGzJSPuoWHBE5WpS9xDWUjEDbyAeHsxtPJZgoW4msw/egTmGh2
m+CvOGuIcUX1Ml4viiJu6ijXD0VUNfewWHKyiWqmFpR5A0X/rHRlj0g2xFk/oLK3eI7jL9iy/xzT
QhwzeLnf1dKmNQ9dI/si56SCq7Y0qX0s+4okwG3r7Ni5PdP+vB3cJHSmVH8yU9n+7nDP6oNZk9VB
h66CNkXmuIqPfFD0pYK3xdVLxX1UUctrT8KpFGSAR8vetq3q/JxTELTIf7a/4xkppQN5mL3FEo97
dVK0JAqgyEk1QEuqOjQol9Ap6pT2XkF27tEryv6Hikge3cIozlxiGDPSkVD1PHSqDKH68nOHTEmP
MdJLd7npGI+FhwM9IiDqMy8ZYQA99cRq1BXoa0nWNCETyhhKoo1qlt8ZCjAgwIXuuqOko3+f69so
MfS7pgBXj3aHgWpGmc6VH+u1eUq6klkVJJ2OfMmkSR7C4AMW7MXTQ7W4ACYRjwSna/75XUYkraBr
MjVbk2C237oZoqePZyD/bHoiHgqUPInmeNcG8JKTNSSC9oiXRNt5cqaHOtILdTOWs7fPxLK0vm4P
eXuKK0dFprGb0u4ua0YAExFSqxunZEyaSpl0dzJrcm1tlhk6nJlSJXDaDehWmJHkO9TVUDTqpSuM
EHcLAfG/hMA1R55JZ0Pnq4+GzBBh1zEU4kJIAE2WM3g2z43KgzN2xR2c1n7TDOVkrXpnYEOg6bCl
GnAjtKysBhIgpzTT1gzMyCzKjtFt3jHxQv2A7gZu4EtxR0sj/kobngraUxocEhE3ea47p9vTP8/W
XpkVj+qUSYTioMsFhVL3m6ia+x/dOPRX2jzNe9vKhvTgMe69oiHLfz7vAOos54ml23ucUyr66DTV
HEzYGCZAPG9ovtkVmYmXZfEJxU7gWa3Mti7midJH5Dv+rikxjM0ZQyhfggmWK2HTeAqyhAJphZm5
LgNIXX0dqnKu72CZoTOedvlchn06cBph4DCn7Fz+rzCi9DjQGn+kI5CimpKejaDqopteas9q77Ox
6n9kcPUcWnSG8oIUQPzVqo32nq4mim3GXNth6uaG44NwHh8QahRPrUfDAqq/+0jNYF85Bnwsv8i9
Uy1s8oMWsRUu+UqB6tIRrxibko9H2CWGXtEgOon7O2ixztIDdVLIK3sC6RXfQV8GE83ZPMgGvFx9
Q5tj6N1NxPBgMFwj3gyQ0742RZ66QdGDAKSDxckSiMo+unToETxoDV5Em1kMJYRa8DLzrDnIFHiu
MSPWdgvCgnuXZnB5jdmBErbSRbmi8IovuExFCMJH9FV9BcGAHwvvmwYo6qErEAxzsgcgZj0abckh
6OzmW6H39k/bSLJj0sQ6bch5JDyoPajHHqXV0i+ozFE/mJEiZcag8vEU9RmnkjWLOYToUnj3SaJw
5B1kx3ylQcYT3yUmR+vOHEBbycwyFuQyXOBX0tPKLT2q8UFx02yrAnC4NhgY3DEeHWAscnC5FqJT
4tjF3Yzwy33uuUm3T63O+UmxM5ZhLXu+jbQHgkxCsCiAVJWazKwHTrchj46zdW1Geo3cgIy/FvOi
k2fVjd7tYKQkt1xFrR26Io+ynT0P2Va4TiyOMd8HjiCMOJ4TtDK+5UyvUP7g65wtqOZ1UxB10WT4
ynSK7XRg2lbXI5opJB1JvKxUJkbZ+s/gegCA9rtR41pf1ZEk3KNmwBGGUMn3jTTU0F65Z5h3NXf5
+gxmsSiyq0pfaflIvGcR/qNI+z4VhkdbePR0cdcbyEv4zHn7dXaOzBUXAPTgaTqqmOwEXlU3t2ef
WSZHWj+tSOq5gXKbP6bjrG70rJpPtuoK9gDc75fOgfX0nBeiSCkhE5smKn31c4eKlzSVRb+pq4Ri
SJSl7QazntnFddJPctP2bb1TlabeebWi7vsFyuz5kmvsgBdMk9sRnbG2Jv4ZJktObB+hUl8Xlk2M
TBeDOIcgAkFEbRXjkZJS3RRZ04ZWrCS3gvN93U55dBqhp+BsYMmtEmsMyxCYEEFZL2zSjHNLf3Bk
3c0h/op0WivFjZT9XKpoLtY1B06XlmEGcs7kBrkSsvAqb0m2Vbqkm4RxzZGBKRp/mZETSSr42yhV
jgXw5n5o7/Ft5FushO1dy0bKkH2wt1HrYRBplKINR1ELJiKdtcfcBbUSwwVWpGuNdW9yuiGT4yRK
XlZbLwUXClmytrTbJh5PWSk6eWQUypXV24CMUaGVIclDtvWmzNgO2WSts9jiqEgmtEHjMvkYkXc2
fDWZxwfsJGzyRsElZbkG+EZjLu5ItOAHk/ZwePvMY0aZNK6eBKNTcGGSHeoHyvjhGsFjONBNArM3
6Tpg/NmkfaFHdT1oJglLpWq+XXE3KPhWbkUzKfthQPWG1gRPYyVG1AW0xpXtVLSkgMhyEeOVqkOD
CDqeGf8FVPt/zZg7pT9Q6K1/95eUuTcsu/+PeHVnstn/+Rd37W+8uv+LApd4KVKgd3+x9M5UvPNf
+YtWp1neP8iWNayWHHQggXv/i1YHvPAf4Op106NraIMaA533T1qdwt+h2LWAr2mwJmBOAKr7J69O
MY1/OCa5F/glT9M0AxTMv37cl78QPX/RHN8n1r0Fx3I1qszTXUYpKOJCO7s05ljiyMwdS+rH3AXt
oWLvumcYuwS1diXag2J+ZnPxFpf313qgCgloAKwdy7sgXlHMZZbSztoR0BkdyGe9/IExCB1j4xM4
0FtU2T8X8lxwQNyf4Jku8Hilw/h7lrF+pOLcwXAOXHSf8s/Am++sAmHSPLPI+J9zyVVFvMaw6rI2
uankeN/PURMUKiIjedEZnwDK3oI1/zwQSzG6N2zwmu6lOzpGcxkMT2Ee2xEVBcdBmmkyk+gTTPg7
7wd4tn7GxmmqCVr6LWpNYjCjaQTqYzXSLDKkdT/Q88GmD6V3FLXNT97SH+bKv3Fnfz0VrRtuZnAS
Jrj7i/XcGNkB3TWPdHUGHTFcp0QKscZjZUqnGNVVeGJMHC2B+pU7SnWfw9B4GQSeT2FXewxe4tGK
GKmhBFcE0mmclyFDPYUrvFdwgkiy7L4GshAwech+J60AKJFWuvwWI5s3UCaO3pZigk46sBLxmUvH
Ba3ur8ez6S5aDDrhsV2iQoduRNptGcyjkar0u7T2CunfGDqHa26B3yNxq1yX5vAMT2nZo0zXoVPk
Gp8QDbTzR3WxyWdoqoMMmQYF65I+ZJ+TXAoi86gbihbqzNBNr2cUNMMUn7M1CF0EnHu/8tRdIoCo
vYqH/ww5b8iWb7mFfzYBbCGfiO79YdZcwPLM2kHhwViso5nTe0ZqDNVC7bYT3bIy+744pqC0VFdt
Q8/OdrkijGsQKfYn5r3vvAq4yDB5CZ3gc0lh35603kXzgwrGOuqoDX+1hyraQlT7JmWWb1Md1Yu5
UPPTAOxqo7RMkzREv7fdVCi7j7fjb98xlwAxnxKWQw8KlQvhNQa1QZnZACivHEBs2RvQF9Md9IQo
/HiVv79zlrFUh9BEBqlBp3y7jAFn2ej0QTkgFO5Ey35ymp8e/VgfbG+QgBhmouZmHDdmu3cfr/3e
E1oaDuoGYcRzLj22GEXmo4gX5eBSr2ng+uxPyJNvIeUcKGA4sHQsgEAGnPO/+dkXjjYAjAMNIw10
n1PrDmTbGpk2hloZrNGzgOvq42f6W1y8WPLirXWuQJcnd7yDc1203zT9wc0fOuPh40X+dptcLHLx
zsY8iSX9fe8Qq89j9WIhOl/cfLzEO89BHgIlBMg/m3fpT6wadpcrZpocFYUp6rlPhDjUFN9I4z9z
mPnzkt6sdI4Kr7DWTBiR2VmS5DhoEX11dzOk0yco9XfOwTmpsrmBXdgg+sUdjzSoPmEPl6AvOCQb
ubRMHLGjrmL7kEfNfOoS4L0f7987Z9vhGnYRSUAswXQunkoW89C3Tc+Ssdi08/hN2M4nXOzPlrg4
alJgcgO6IzkK+EhMUxCXbqzP8rC/5X3WmYflaEQH74y+v1hEOxumgehNjrp+E8Vy7yobhNX8nmNQ
eQe3vetd45OQ9N7Rg1BHpguBB+uQiwA8qIg007dPjrF+UmP9fOqU8SbtPvMjfnf//r3O5RHXEP92
pDXiRZaLjTlqEmF8YCMfn4MLqPk5BJ1zPmIP6burXuLlVWyaUwvd06N2bVermt7rXFzLbN6gu6a0
n6VJ776tV6tdHPQyz50lrecEm4Byow/lXhPqzzKhsgYdzMgOGBv4jtH5JOj9uRPfJA4XT3mRnWmz
LbE1Zl2R3KotJHtvCON2j9NEoutfZTuHOSxQDQAXmnFBmR+S4lecbMsuwi/ieRSnMv0xQkld4v4U
j9If6xUC1+vSyzedYW2mug/PU31N2cZi/i8i3es3dMG/QMqxdRHFS44NAu8atz1bGE4KYmjly8dn
4b0w9Hqli4M9Wr09WDB1jslwI9TmCsTPz1g8xWmCLCcQ4I9X08+f5t9eCgw4D8yzqkNkeRtYJSZI
o7MYyVECalhcyA6/0SrWljNmfPhmSPc+poqb2q9KhgyhHxU3GWaO6CWFaImFQ7XP5I1N1xAhL991
1rH1mUHzO9eY47z6gRc7H2UD2EW6/EfAFN6amdZyNUxqEpgL1jQfb8Z737oL4cN1KIqo9i4+jFSd
bK0ZtAS8SCHCwTJp5ppmuft4lfci1+tVLnZ8ljZaidbEZ5C+IHR2GpXnfmZIqJefRJV3HweNbIjH
iH8gevP21WbYHOSUrckxV++Tpg4l+PePH+W9d+P+7wqU/29XSNVsGYXkUXow1DloJlcANn74bxax
dRWs6Vlm5uKtMFWd4fYuyTHSbkB0b2sVmxOj+aQgfvdRaMTC+Tmzx/4obLxKMBhHI3PXR4Rgjr4i
H5vleWw+qRreXQP2Ft0KFFI07/znr9bQbabhaYavZVadItTs8m6TWZ85Rf69NCHMuq9Wudgvw6Ab
zoghPaLzoELENmHgYD62W6IYx9RMP9lG87UB3NLF1jer68tVbOD88fFLey+Kvf4RF4d8soB7oaaZ
HDEwQfywwARpRqMfCtBk+QzLV2o9ftY+eXdNR6U2pqfgqX825tX2MrVX23zgFe7KWfoS4Ia7YJep
X8+3Hz/cu1/wq4XOMfXVQuCgBvy2ziEJZo5ivFh0bLiklnn8ZBc/W+gihc/OVYuc3ORYe3c9yLLJ
HQLL2LtNs/r4id49mQ6yKn+qSIq2t0/E3QbijhbHsVIe4sxZiflBST9LAN59GmiBjqc6vKA/HMdX
2zborTEKJUuPmf7bAdSdZ1eeW4Qm4NKPn+aP7ODlpXbWGKNmpT6nLfr2caahUhhSpOlRGjY+ez1m
d5t2PFXfc5wZKuQYAhXFTRCn1boDF6F88tre2U0A36alOaCTHLoUb5fPRzB6qKLzoN7DGfRB/fVZ
KHmvIn+zxsXR0AV2eJPFGvCwNmTBzh4h21Wz7sGQgkfaKMVPxdU/OSbv3ChQy3ViF80P+gEXoWVA
sJhENU6PboQPQmuFCJAl/scv793NIw1mGc+0aDK93bzIGXpcwcr0GA0AifUHxchXImo/OSLvPsmr
VS4qr8FWMphpVXpM4AYMZ/Qw/bOPH+S9JegPIVaHThHn8Pznr4573Upc1tCbPy4uGCexjqX9yQrv
fFAUqvS9bTq4tP0vzoAnYZP0VZcehfqY6qdxqm8T/WSoxSctv/deCaHhLCxgoCd3GVhTRkNJ0Vqc
Z/uXWd4q40OP2cTHu/VOUcLc4N9rXHwzTL9dLSvM9Ggmy7CPUUgNMPVpNjTb92XjPGWY4N2obnsD
eviz8uuz57vYx35hUjlI1u7cL558zKxvvff748f7Qwa/CElvnu/iNCxuqk1TZ6dH5QClcWNt0cZe
JHaJmGr8KucW4P3GHEaf0sspP9vc9w7K6809b8Cro9jrxjgko5EiTo4uCRqt1lNaqr6X//j4Kd9d
h+mIhcqhbaBO8nYdG9xYYgARO1azN66sLr21zzjBToBkTMGl/RfnH20ubnxuLACcF8s5uYkAsU44
chIwfXET2v2+aKsw1T/bwHdSCzrenuFZ+p9WzUVQmkyzHYRDtBUAn8lD9WwMIJ2H5iT8cjh8vIvv
XV9vVrsITtocRe2QsdoiQuepBIcqihusMBiYJN0BvBGI5IexPvNRV2cHzRkk/sc/4d2vkamQapB2
oyh18TVWU5NHmkNkmWKqbJ1hALBEFPYFcM9QaF4EYsRYQjHn46aOmu724+Xf/SBfLX/xQXqtrvXa
ebsVPAiHFMCP8vBp8/JPFnD5SSJNep5XOjrSiBcvFe0XV1EHcQ5rva8o1y2yKOnEEP9ryqXgiSeo
7/WOXCJkPvRJKfBOx8c1NUiCSFQwybAuju6g2rSSYMgcH2cMalHu8AtIB3V+cCZjbTj/RXXzZrnz
h/sqANTgt8pCsNwZQGY5N4X4tWSP//lLe/1IFyl/bCqTo0+s0ch9Xb+kw81sfbJr72Y9JuIyHv0K
46xe9/Y5IkzaDHfmXHbJEJDg+XV8GzcqtHzl55A0OAUsUVABbc3zTzSn3l9aP0vZIqbKfX6xdDNi
tFefLyhko42dvZQpVBosrVKtcTcO5H2wbK3Y0K3Sjobo/oe0M+2NG2e28C8SoH352urN7XYSJ7En
yRchi6N93/Xr76MM3kk3I7QQX2AQDNCASySLZLHq1Dn9wUwRG7g9xYu3CFE6FSc4XdU/mA8jKYF2
SpEZv/pI82e+j9tyO3XajzSsHjTmXpOmuzkJphXyLpEOXX8XZvJKVXdpd15+hJBXkBv0r0J9CM+l
8uBUFWofj6tFmcX9ocNOCGUucbyYdrWNOu6SJiccqBTgP55j3hmmn+1aWiPu4qLVN9U43stGoa9c
YUsnPcxi8ISSxyb+FO5ps9fTvKNf6NwUiXxSOv0QAe9x7czsthaoHJDmw3j3mmU1KOzS8Klq8Lxc
uzW6TXBstiXHrSE9tOVT3B1VGgYasNMSfa6j29rPXqzvQgWJH13edZ9vf8BSqKpDigjZ1hysityB
fWPDX9vNMTdoR6vRtxRbVm6URae5MCE4jR2Fpln1BNxy/jwVpTvJDxrQqdvjWPSa30bEJE4VBLJq
0ZF/ltLiE7FWFH+gyx9IbfjYhd+TZMVX5i3/xwUC+fAsAaXB3CleIJ6nV3QzMqb0NI1onSQncqdB
unIbLrqkSZAjU/yfKf6uvaOD3aT0TFxyQL6tcQLXMr4kRrZVwvV9tzgkqJNMpELmLJjgiUoSVWMC
VhUJRNsNQxWOqJ8ICe2Mfu0oW3QISFxhbgbKAJ7helROn8CtUnOUg/DdDN4PlCRRUbeN+ynx3DsH
7hVKR/QFbXQTMTFoXrNu348/bjvM2kfMv1/ci2iPcpkobLwo+hoA7m7C0xR+u21j0SnJecxPWpBR
v9ijL2ykdoF0O1pqZ4ewybDR81LcoHznB3ur2HvTirXlEf22JjiL7yEMXVa8Oo2Acny1BU5Ox9VK
NWTxvLgYknjVI3wahwlr16ila3pf/OJVO/nCwjypF5MGph1VGCSRzlnrNuZ7P/V2QTDtIax2neeK
TpHba/RrEf7Yyhf2hOOpRaKmGryOjFHkuepAwzx8a/XbPLybCxtteCqgpt4Y8vvISA+G1m4DpElQ
Qu7jNWjJytyKh0psKn0U0nx4DuhOi6xHz/s7QsJftXRbtyk3wxc6U6IKO2+CsTmwkpFTMmzpVrGm
u8k0PmXIga3ETIuHyYUhYXfRwmoMicmkDvFXBYKDJCPURT/P6+rN7fVbsyR4Pd3cOlgsLGWTcSzV
/EQhgqL9NstXqnOLq3MxJMHz7SxrCw2uwXM0wVwWmi9xWK35/uIWvrAh+D7aQ7TYtdiYrKc00HZZ
/U2J093tGVszIjg84E2Q8jJuZrMosfeT+vlqELe8KrA1ykgg8M4S1l+O9BreHRwtVZJDn00bKf05
ysO5CVccbXkwvw0Jy6/5WeDoPjNmleZ9qr3YIyQJlb3iZIv3MMS2OhBNOO1Fvr+i6a18VAm+B9+w
7iHrg+5IVSCwVowdKHvl3vbhhHnNMv22KexVGpqBKRrYbLuvsjLu8LhiKFaMLN5QoOmA0sK1g0zA
9WFLH0PAi3viVZH/jBNtY3ZHPXyhzawy90Mm3/39kAyVCx9MMqSaoldkTdRGzuCQuQ4y+VDmkr4t
vKg/oAaYrJgSaBP/Peooh+lwqlukSkVs19yK1+pg7wDYTMfaUTY2l1ac7OogP+TFwWn28yOyj+vd
LPhkTY+G1X5oWv1UyxCiSLScTzTV3x7/0q4wdFDLYIyALBvC9lYhYXTymG8Kw2FLKKdkP7NG2gzt
yg5fOqqggQUkQ8ER3JywKfpoLBq616Nz4r8f/Z+UdG6PY8lrLv++cBRGgUdGSKJdMc/AqcDKBwFS
7P9TjK1bcUFm8fa2vcUXOBhiYIAK/OZwEF+7aRAbejk184CcvtxXJTotUwyJGJLT1hG+oHhTJ47v
lmZMw6A/pJ9G2K9WPmLppJnRWgCdSAeaIsmtBplMbpgMWvGfVV+G6ewkmc+3B7q0cKZtQLcMxJ9j
Zv79IvaJ6cVuJpX+0ixJn2pe+/TworN228jSYcaRbM4iANB0inTdZViOYz5mETQSme7S1IQWItiW
bVcU3+ui47J2zOEV5wwFRqQHKDWS3hM8knxtNcr5GJ1HGQqgp85I3Dj/rHipm6ZQC64JZM1XmBjT
WSowYRiwDR2Sm+t5pEGejDs0QGc7sp4LbaO2nyP1OCD0OnjvlOId788V71i0aOqqCg8ybM9igT/X
5DCREhM1EbjN4q+5DVmiiSYzMjykMiGvKodPpWHvby+lQP0/n3Kz7s7M+c+ZSk5RyBfXRpEWweCD
XfhuQfK1LdN7qNjab94LGZoBpcrhXI4HvXdBvHfxaTJrNwCs4a+myRdSqnwJbRKmzcfMgNrrKacD
uNQsFVQedGk0woXb6ShV3jtzLO9k46kfXuhtd/uqdDXJezO25opT/3kkYZ46GMy/FKsQPLw2XxaW
OQZTHZy5CzbIs6OiaG46pXKbXaN/poq1Yu/PTUTvDPc856tCGtcQhptYRVahQxWcS6t2w+5LDZ1Y
139PzH2QRofbq7xkCxZaICrUXrk6BW9GkDSlbRzQgdYVsD19mD5K1gTwFjXhv87v6RT5wCECggJu
IwJunDawgjjngpb0nyiPbpzkpMThylnw51aBDJ3TjfK8ylEgnj8prJkhrdQ8IUPKCulTSWOw85Wm
cil7Uf9x+pUX64JnYA59ghnZO1cxrz2jStXBqNF1O+ewZnm0C2veP7q3V2N4DBwCnh+3F2tpI1zZ
U6/tSeAfwqzmGa6YCSLFqCmjRJoEFqTN3bMGStUffk7NF+kuCZG4/LZiffa765NvntzfoxX8Er6K
obeh+TtLgXS0bChFJg9ljeJUh6eI3kunNXZ1YR9hxIDeKN8WNBISo6/sjoULm8+YCyv0rMioNcwu
fXGR0aiBYtCc+TCd4U5tVBeWgTF6HpPwUCe1q2mfR2g6UQNdMfznJc2mdGAmIH88x32CXS+VFSSe
kuDswEdrO92G0gdV1TUXXkgaANoGWjfD38n/iT5MOjU0RrjRztP4Qz4E8rYIRjfWAzegMXtMN0/G
nXmYumMmbfJ6pUi4cBxwzJIct0AM49BiFMmMl6MfklWyIAyGfyb6WFUvTvQuir6veNN8sgjedGVq
3soXy2hD/WxLkHbTK/Y1Gl9yA0WGfGP6763poJsnz97n+T8rNuf9ccOmmAWBzxo9Bkjiznlcb+o3
gXEM8/vIOwzfmup9gKIc/+kwbFeHFcNLg6XEQ1aEpCSPYGFefa9iumHzJf1y1rsXufwav8BY6/ro
p9rNR9gw9qm09hifAx9xtCY9kywlnXIE69cz7OVK1Y4D79eh2s2JV8+GE5yqg5qtHIMLpWVQdxeW
hNgSXexJ9ec8Vwo1J91sUv1PVqk7nkSaQ++km8MVN8r3QRG8U9X0EDjvvXH4azgJ3zCjYuh7YJ/+
OjYu/GmY2+jlebQd0shuhTQGhNrAEWCJzt2V5Vw6CngzECEBS8CLhZkdvRpCNGWE8WTIXfQpjknx
1ody1TqWOhTTuv2s6HRZWt7W0hFxpoqnJvE5iKZdpXpPtz9m4cpj3L+/RZh7U+0irc2pm2Wk9ArY
5jzna2xBXQdvMiwPmwjijNXs89oEzL9fTLZDE9D83OYMVuInp7C3fWbt7f7lFUNzKDHrSFZQDhGm
uS5MVJUTh+06KbAtHLTW2TYNHAx69RLZ20nXIMqQj7eNzvMl7hoLqSGDPiNCTbEim2dda8qBQm4k
AZTfQVPsppq2pgSwtDcvrQiXiZpLvl32JEdUKTk0gXpsy0etJzGwVj9fNKQQ2dGhOmsozb9frBT8
MF3rtZDzZCS6doDHigMEYj91NuBegTFmJcpbnD2CZZ2OPoraYu9RMxl2X+Y6PTsjyJLpcczb7e31
WRzQ3FpHeGzQXyC4XtzW4PYkzvC0dFzNeFDkfAdhzmr2bynOUOdq1f8MCTPXjlI2wcBNsBUYZysN
IHhS3Wjo7sjib5W6MzfhNOxlJ/pOWuDz/2+QgnsMGlxczXwPm9MxmhBVfFfksIL640pMs7hcvKtI
GVGnRUv22jvsgs40z6BPg3jKpTVES6fd7ZEshMj0CtD3Nj+eTB411xa0BEJZGhPA2atIxKXvPSJl
U/mUNOG+oBwM1/Zte/Py/7F9TUth3fgHmOy1vVHSuoiOPjTomvdRN2xrP9nAH7gyb4tOeGFFmDfN
yGRVygGF9z9RE9lY1iPI/qn4enss81+5NRYhaiiIRGkLZywDXMYQDu7K4T4e3gwRchfRyjqtjUhY
p9TJqKaCMD63Rf1gR+MpD16G8h81qt7fHtSiIdghZlVKhxh+jtEuDqQ2hpa2kXHtUh63evmsjNoD
/OEDPC23DS16woUh4fYAm1QZ/vwWrGHI3ozK/DxzjC9eVhorV8biOtGqCIbImZsG5112MaQqLRQn
i1knmrfdUTvBbRt9bCJqUnoe/Lw9qsX9dGFrHvWFLUTGlWGKAFVYej29RY5EPqSj/baxlJeqtsJD
lo7fTHnKV7bV4qrB5WFzWJCoFLeVUqupHrRU8C25yXeWT9tAnnkfYDykPzuIhpX9tXguOeQKLJMG
bV0EstWTPEJrjLnEIlEJjxI3Md1cKz6/5CGkfW0ekrPGpfjamSqvsIoi+Re/xh5utMf1I3bNiLCx
wtiGIG+GqMTKqTEguXQezHyNxGFpvmYMvQYTC49iMbkLNz8wbdjWzrDylx+Uriw3hhTlK6/DhcKH
DlL1txnB+SK/1ZsxI+xDkS4/ZhHce4CHviRVlO6TxImAyirj1q+mFpZ+lAg8NZa3nSdBi4Re566b
4hQlbVM7ogQLz2gw+Sf4PVa7GOa0i3huXn7m7MwXe2TwVfNfBE2lurnZU3JvdoMPm4BmHG391Hr3
GgIzPMWa1QTU0lFAlgs1WB36J/rjrk0jJCRr4USGhmDhHvicvav0bAd7TUpqJHirT+HKxlwMU+bY
zlY4U+cs6bXFfqQc5Y9EkkZROMhaSPk27WVIMbM+3sUqlFNl62duZvMgKpq8+IyeV/aKo3ZmUiBa
0n9t2utvgGXTbAP47eij/0KXG+x4myD+9vcH3yx6qhoAW2e15msb0CZCo+3FFLisrayeSq3eSrya
sy9U4/16pfT7K3P3hwtdWBNmVXFyU840jgY4TqG0d+VxJMocHylw7LqmgHn8S6rB0J22OxuCuNtD
XdzNBnwYZDLpQhdDXK8bcS2JI2Pw0q2i5oj6rAV+86nzx/guTAh+Kg2TNMKPDRKy7PexGu5V5b4e
22Mkf8y1ZzQmVgOzxZ1xYXH+/WJTNkYfSdrEoCL9ezJI9sYJ4i2sNtt6DF5gkLs9hYun7oU1IXRK
ZUm1+wlviQDOTmX1dj5zW+j6XmOG1w499rCJyIKbeIrdybB9s1Lx1zL6FkWn9S6BRV8kPAclPOce
uRCvZ66ltp4EMtkVKL7vmzx3o/TjZILibMxNYqHQpvV0jAe8i0NUI1AzeMXuJntESU/jptRFlUDF
LPUw73lCGurPBPgLmfsW07dnciGu4a8zh9zGFHPEYwxBylDOcoxUHXUcDTFTFNgibctLeZsH6Apk
K5tsYQdgEL1dIAocneLlD5ZgtDyFUiW4KBd+xLc6AjyRCr3Y6DwbRnhqYSm01mp5874S9h3wR5rA
QVmj3y1e1Cg3VGVrltG5ckgYmab0sUayopFKb5vJVvL3K8cpAs4ZlCDUDIZQn8j1GFmjIf5VrE+o
ixXKQ2+vJP8W9vWVDSGeN6IMZLgHa2RDVWzUvVNsweE9PPTtcxXa21d4yZwch6qJDLxYGvN6YhPN
76KzPv0q7qbNpjT0YK96crLP5f6rBNMzj0rz5bbdheOE6g7vWDpXWDsx/M0J7GUn6aMzOhcPvtfc
k0PthhXw6sKxTxgKGxKYbZJPsnDD1WbXyo6PEUsFV/GSW2sdrEvOBxychjtnRvyKp9UA4ywNWlZ0
hg7EpkU83CPKtcm897cna8kjLs0Id0uNIDmvBerVYQJ9BlIX9p16DKt0q0efbltaOjQuLQl3ComY
UqtGBmSNe6mrsk0iy58G5D8pz24ye5dof98cpsNZ9XsKhXsl08kry7IenTXnq2E9mOGuKxEIWeOH
WRvYfHhdXJaONTY1MVB09pU7vYe5RcrPc4Yhfo7LCmmFauUwXPTv38MSk+dRpxmN5Wn4N2pAhQVp
Zz2zv7Xpz9sLtnSXMX+Ulmg1IUEjQqem2HDiTPLAMmRgaqz0s6qpd3JfvYny5nvZ7Tv5pXoxApJE
Uy6vEUssziq1blCD0DFRhr6e1QpOXQ+WZbBFNrAsuLW3ppLRBhwhxmGpu3KCQ+b77QGvmdSuTUL0
4019isleUd4mbbAdMmjbIpgE6voOdZYdshWvOJDniv7/RikcIzD5ZTD8x/E5NiO3gGZ3X6Vavsl7
BQ2qAG29votXTC66DzHQ/DqES0OsNBUTVJLVDPtUk11L4TUiJ1abK6nlRSMWhQDaWSC2ErmZBqku
aC0gMa+3X0HZBe3TaiFrcbV4TM0dKxC2mPPvF9suKQJkZmXeMWE/0ynTDiR/8wreUgDRVKRKVq7n
5d1wYU/Y5rGUw9ldYq8Io0e/RG2xONnTgxLuO7XeyZ66SbW7OPlcrL0aF+fyt2GxEcqRSplGco0s
qXKX6XSVmfaOcvC7286/bAUw2Hxlst+E6bRhAq/DwQSNQRLWyk9VUkF9c7htZOnWhCpOnntLuDot
wd2hD7PCJsVIZCjnuEruO937etvE0jhmCBQZPmgXIKO9dgtTDfr5qU8KB1TzmH3VnSdYwV5hAwIX
ENp88R/ly8xIcwSgQsLR5iTRm5WOiGaR8r1tZSkCACH6nxXleiSwPcOVYfqc89Vjpk27oYHZKj0Z
krFyoYg61zN6bMai/mdJOGvNIfH8NG+4KAO/upMStIUGoEXHpg2G3UzCv/W1xnqUJRjdSj0130VI
adZ9/9nqLTT6/Gk45IqPph7Kw9sAIcKNPLWwjQcyhKuV/Y+NyMumyOlRrjXfuSuRotmkYRIcrKFp
z+ij6FAH8krpfHS7bk/iojsQfM7AZirAIorAKzSoMEh6nqcIka8E+RflIbTWLqtfeBLxqcCLy6Hr
hqZU0GDXa6V5E48lH2AqamEAVE+Ohhikns7IfRMy8+hJTT6o+oxTBfdTPQZm9KxEpduZ77TsWxsF
SJHmd3X/BsbU1H4EBr2X1Scfnngj2zXJGwmepVmyb397cpZyhNocxEJfSvGUmOL6s9OIXn05KAgy
i/uoTx/DDjzmlN8ZQbSVRyjUI8SFU1C9WRnMIr0QrObtoazrTY4cHUz7pxGRT68c5dcs28WHCbs4
1swIEURAtmY7uENUbELUnr3j7eEvnkY0es4a9ZSQxf6zshwRYFArArfhPazqriyvnEWLO/jCwOyc
F1dUUJf1KIUYQHsaXkTWXlU/xP7z7WEsXYRoev83DCGwrlCJYAXYvarxBsJ5JFx8WPwqySHD+4Nl
u21tKYcJrJL+Z9AbeI04a3DqQ/BdsjTED5o6ub1Fm+CQght5j+RSVCn3PFs7aS3KnnfQHzvswqww
l7knKej6kAKogp0N95xOFLgppsFVAjRrNMc1B2XTKuUahHjpgXQ53HmNL9Yw7EM7iednOdrwMgAS
BqbQ92M4u4ow9PbcLtqikXTuVZg524QTf6wB1I8GK9lZp6SJvU2s0HycdMfaC8ktrnF2Lp6NF+aE
Yz+yjLDTK/Ibjv+VCgD91E95unJVLoZN4L3hIwMiB3W6cDI6Vaob+QAEW0UNylWK4DShfDN99Wgs
TSGR8FHGSaVnmC6zKnp6zXz+Z1s8/LOpTLuhx3afvPPG+tjotQugYlPYL074mvzNxUBVYfGCTqoQ
/QLaLvF0IJZP8kML+vAxi6f0FfBGKO9hWZkbO6iJCee2rgR5lfekVu4Lo0QwD5pQeVhJqy8644UN
4QieWijB0l5BYQQ94KZBICT9albRtoflmcLM7ZVadMULY/PvF7uM7TDmsN9G59Qq/kHKd+cZ1g/E
QLe3zSwfXjR5Qh1BM7VsC7vZbEu/CSo6bwqt2oxG8rbwjPsiPXXITEvx9KbIToXjpt9WzM5r/8fh
Zc8sTTPvH4Xn6+ENrZxZKQpu53JWCIwsNy2e9PJj0yFEkmy0DvkgqkGHqVyDLi1ecTbxPJcAbGS/
dufFvErc+tEEaT0k5Qj+IRA53PWeXB9uj2/NijA8T6Gds1JnK5BMuki1jlsv5vi6bWXxNqVmP3Mb
UsAS68x6CYA7HYi6tShQ50yw4U6JzAU0Bmgqq8qrzEGAQ7WOXKI574+LqUOVFEWUkXtOhlZf+2lA
MNR8jLL0FXM352TB81AXtGzh2BhNNKT7nkM4aSaqsXdjoO9uz9vS3rq0IKyO6iOBo6o1san1fRab
7723ZbkaFiz5AIg1gCLAAGAaFc55KRykREIp+FwhsdN9HfytHcVbRwm3OrE/qtcJKupHSa72mf8+
zd5kXrWyYEsHFi0w1Akg3YNIY/7CiwUb4wlp8IkF0+EOhq8Z3qBW37Wmsc1CczsZ8dMr5vXCnnBm
6YnToBKOPSm17+htdbW2eJDycSVKXWB80Wnt0XS6GOEkofxxPa7ST8IkRVieBtBiW1kPTj9uivJE
CsdVrA7asMDepLwWtGwrDZDxfmzXmLYXPejiCwQfDSO56NCioo0qe24rYz8hOW5HawyUix6kAFmh
Jd3gOSqsX6d2khE3PEZsT/sW+EhSBYUybV+zaL+NCIsW0fGceXPTG0/3sFRPtvG98bKVJVuer99G
hFsmNupM66c5sAqLo+fbW6Stjqto0UUrv0AkUJLRazy/Cy783e7KKLdlAo7cLOmob6GNqtH73SCF
l+5vz9ri1qJhdaZ4B3pqCy5YKHkx+hGmAsXcWZ8kRHiH/Gj0/k5/1dyBx8DdZk0ikfwxCXKDBMQ0
l/pkN/O/zJDROl1JTy5dJTPo439GBIfWdGQxLZlww1FDc6NMPYpB/WjtNT3N4N3R1gB7i/NnzNpM
PLRndO/1UoWWXSHpIuPapqSQKkJwHPR7sJeUuNpmjk5yO+zTlTf0UlOgRhfif1aFI1kP0mJqKgoF
U12d1HpyTUU+jAq0MXm2mzrnzhq7rfpV75z9EDo/QHa/sQz/bEbvpjg6adLjjJaY2RpuO9Oi39K/
RmYYeJoiZhqpqJbq5NjEeuRJYutQ6b5rr/JBrFkRBm8k6JMaaD+eEcYrUmpazpM5ruUzF/2Icu0v
QS5a2AQjvZ/JKeFVfM5VewvjmSdDa+SMaOCuOOzyaP5nCOGZawfycroKRkmKfmU1404/yVazQSjq
Nafjf+Ohun9thpeLHNUd4ymcYav6ztHU0UZeJaOc3V0Mh+cq97/TRqPotRm9jqQZP0DnsafuKZ29
oyXViUK3bR7mZh/w2itvmaXpg7KNXmo6gWlDE66WokdOd5I5VIL+QzC9jN1DG67lABdtUK0l6wzQ
nbLZ9aDUvIhtSEsJs9D6C3L9SAdjZAQrK7Q0dSC36OwjJJ3bmq+tSJKFZGscxeewHjfwie6QAZ6z
woqEdHs5baJoZeqWji5j1gmbu9wsQ5+HfXHLaPTRaZPXxCDrWwRi29H74U+h5dplZ7uFA0W06imv
OS8Br8ArPwPd4Zy9NuoNiWN3SACfdf1Tke256g7SsxG4YVUcbh9Gi/N5YUnwDKPPqiHzq/jsdf1+
7u4KvH1ldzRucyI5Ze8fZ0Xj19jkYUGPB62vIv1DV/Zqrk19fG5LAI8UuPJD0WjJ3eTEaIvEg7zj
PbcL48hcQUAtPn8hbPjPsnBejbk3FBnEeuexGmmeU3zwhuND26I/qrhAYIKNiiJHFX0DlrlyGy1t
D0KHOa0FJQotoddLmiU0nam5EcNWHf8zZON4p4/xp3A0/ZWjcnGQdLQ4UAygkmjq4iDLwM6TkDhS
6wu0WY19GLhdnO+Nb7Vm3nfFc9o729r+cXtRl/bJhVWxOVsdPbtLdQLLXHkImvuskMAhfhj8E4KL
K1O5dOtcmhJO6bRXoYFDN/icUnqvwe2U1UMd+hRXnm6P6RcCVjyoLy0JB7XEmOR4RrkgK5+Fya4M
AWoM6QsontgjaWF1+1hONvpIPcfrP7XpIRpOef91yrs3/dpWnbfiHx8DHoGGYpgcKB9fe1Br+SnS
82TzzKrYolMypMX+9niXfBTG+P8sCBMbUmKARgELsO1t29jaMbGrYfuyf9JhQ7mFSPCPDgTZs4j4
woEINzAOCb2euUwnABGh5237qdvk2qBumra9l5K1ZshFJ70wLWxCu1LC3JuI4yvEozm//WHjpBV0
xo3bm6ukFPOC/Llgvwcq3FW2lRoE2kS9gfMESM81/XDf1DEaVKp8qPVDP0Dl5shvm0haOWEXXYU2
JipQGspKf6AgvchSfWOGyPhfbe+n769sjMUdePH3hSOmCFEXiCuQRegYFFX11soORpDv4EVdGciy
oVmSbFZUJYC59vlojFHbHknC6mq+G5IJ4SHlMGV7CTTwbd9fdA3iI7hSZp4ksW5u6BFx34xialLZ
rZNw1jfdhbW9KzVjW60BxBd32oU1wREDrY6pWTGBkvPg2VTQYXc2v9we0eLcEbpQdUD/gZFdz92k
Olndwep31qMPjbzVNETHT2slhvmP/OHj/xkhpXxtxEYhISgkHjN4mgQBLxygqkkH9wtFoqOkRZtk
WEv+L3Vww9JFaRKfoGtTbASMvCyoeg1cVjt87I13klZtZxJeUKx7DbVN2BjQf66sYmfkmuUGjZtm
5a6A5e1UpH+v6IFbQrEA5hkea0WEKXpSpMRNzbeEsCE3U/iQ/zrJoM6yX5PLvjQlHCfF2LdxG/Oi
i+TgUMvVplaUlWhwcRPwJoUNiYfpH6AzmFyD3hx4/2j1gxrYWwicN6U5uUkYbVZJnhaNgcMCR00r
BjHRtes4dttJTYGxqg6e0Sdt9Gov+aiFwkhSoANwezcs7rhfhBj4JG3wwlWucVc3MTB+spWPnhW7
VXZKECC6bWTx3EU2C7gv4DKQq9dDqvqijg0rjGmuk74YkTW+k2nGfXvbyNK+BrICup1+CyiaBT+g
X7Q0Yq2Iz/KUbaL0gSRSA3QE3HnWrphaWiLoqoARI8dM/kt40/VGWkhRX8ZnS9nKk3bIkmBrJ+Op
ICmFxMv+9sCWlsgiJwJrCMAi3lvXs+eUqLlnLWfJIJubNEdaNXLcLlt7fiwGIJd2BFfI5NGXqCxT
ckjOUKxuApjurPqfEgQPTFx7xa42Q/FSx2sH1+LC8QKnSgCtNtRC1+PrkiRF6ZKzIutOdQ8DVflP
kP5Ipmj7inmkPRT+Ldp+wQxc20GzE1BsyBsZ7qsirnb0QATOmsLPomtcGJl/v3gXd0Eeh2qJq8cZ
xS5wFskHJTZr0L+nvlnjW//1OhKvGQj8/huS4IhemvV9O85nxbjPJNT3DCg7fVf5XNQHM1fP42S/
TeQPZjK5fv8YNCCt6vKOHrMpULeh/yWtHtP2DqSGo3C5v6flrJ0zSENpvL8990v3IVB/9MU0yDbQ
5bieljBTPLPWmfsscR3pi2pKO6P5gcAg8gp3PFD818BZLw0KM2P3tR6aLQhaufK2jVNsZzxrNq7U
pxdX+2JYgutSYrGGUMZK075kkNBL8VF2PhrRNinWFL+WzlAq4bwLNHrwSTZfz6AGfk4aRo63zvK+
O/Gxq4fvt9do8Zy5sCBcPJE3KI1dkgXoi3xXVGkEFVbhRo0R7m4bWtzw9ECZkG6RYxGboYK0tsNa
JXfkRF888ntxf+o9SGfWXvyLq3NhR9jwch72viGRxCGjPHQ98g/3Q3gPucWhqDp0uF0v+RaoT22b
ueNw7/TFgxX5j3CPH7NxoJJRr0zw2vcIm6AqoY5tEEY+w+4ZRMfesD7ksxR72R78JlxDRi0uJ4ER
6TJqyISF1w4TA5Q3pS5nyzlg48tT1U2bfq1PdylPNiNdycqRVuGOujaCMqLTT8MUU0TuP5WB/qiF
9Z6KoJlvyWLtI3C9K7HEEoGaZsMbTF6dwcEpc21yimd9N9qQz76tub107NKThwipRXG3vDfzfKvr
EDLRE9O6pvX57z2XMMamBMUL/Y+3Q947YyolGbald9LU3Tk5XclJ62bymtTP0h75bemPBwTabbVU
yayeMpWnIJP28Fb3jvGOyH/z/xkT6Pvr+SRl1FimiSUnaWiqHt+CvXqQ0taVw3iN53PJJy9HJfik
E8dpGEjwKIUTeu3Sl8p+N2RfXzGeXwlUer1A84g2FLJBKSLq56Y/6Hpw79cPcV66yVSvxBOL6F77
wpJwJBuVJPmy2rGfR9sldeMAf9053laiT0qpzR9+Pz4kQ3Vw0vTdGKluamWPVpK/m0mklEk+1l/r
NnmKo27v+wppe+sQ95+DfjqOcu1s6Pq7C6Rm2oC35Aklr4VdyxsJli3DQrES9QHheOwzP4FNns/P
+ukpMjTI7A/V+F2xA9c23FqK7xG6fWOk9n3gNxtaPlfO50UXt6hEgsmf07/CcdjmbdHDRc9mSr34
oES2edflqfasTUr5ppJeIWVJpD4LufOqkmkZnZ3zIjRD2WKIkJzA+SgCbnW5NfdNRvchhKTq8bYP
LsbSdEjRyg8DlWpZghN25ki1WMJW7r3rpOIwWXbu5knxgUT4SbbHJ9uvdqbX7bW0fnfb9lKgcGla
8MomaIZiLJX4nNABjyJIB06pU9eyros72bZIds1vVOb1ejJVwGPEeuTtDehc2cnU6NYrIksewosb
lAvZV4cL5trI5CHrV+ce4W3W3E1WdhfE1TFu23oD3Ggl0bU0bUAYYEdBmpI0ihD95LFWl1Ym8RBW
4w8W6Vc1r6OVo3Zp0i5tCB6oNlJmBv08Hh9W2OGhmbLtaky6OGlzaGVDnEOfqGDELtGLNhKHU6kZ
9on/paDkEITtPoKw9e89zbmwJCzP6LAUhmdjSfuJ/sFG7n7eNrA4XxcGBCcrSt2LA4RLzqF8IJ21
icF+rIYwa/MlxBNw2kYencrcF9KDlpBkqR7GDvLTbP+KwQBuACFPgzwok2tnNnpUm+SCwdC3k1M7
B1a9WkRYdOILG0I4BqYoHpMAJ0att6tRrUHV9vYoFmcLFXTWHaA/b8/rUXR1Q+dOGifnMs53Vd0c
Gu2xjJudTxvtbUtLJKq8dWBr/tV49gcPC107fpk5LUdMHfYbNSCgk6S43ypGB19/q/rxfed7MiQw
lbTVveaTNnoPLTpF90YXh9tcho3TMvpNZUvm3zvm1acJjmlJwxChD8Trsqvcfjg1iblZ7cpfnoAZ
nTtnzaCVF44kye/SdmjBQ8Bau/WBDkT+U49mtuZvcu+ZUq05nCSr2+h+4YYm+QWadeRN8Aoxdy5o
UuUGkQZAPF2IEENL6WQrJ8tgVdK+kXZOrLpa/nR7uRf2+pUR4cYcM9/+VWs4z7KHoYaghR1vGmuN
GnLBf+loonWZbgquZV1YuSQYQmIEIARSZG1RcITmYCvhyrDm/f1OgfCDfMcMzuQdJqyelxp1ZUpY
4jt2JfxJQVvsFevegMTn9tTN3yxkgXSHflqw6xDNwGt8vSfRHNEaqeE9TUaZ9qtGP1kZ2PFJqj+T
OcrdLiz8lc25tFqXJoVjwCnMtDEUshHAPzeFN75P9GjrR8r29siWVmtu14TYayaCEcOouFL8bFJG
VqtX+02HLuax7I5B+9YwkjVl04Wzk2Yv4sOZ+Iln1Pwtl+Fh1iWtQZfrOQnMbJMZquEOTrX2fF2Y
uCsrgv/JSYFMIzVzQpr90A6beJaxGtZYvhatMGl0g0AJj5TT9VjQ+SrRJoySM4q0QTO9p2BtN+VK
oDm7leB2BuK6/xkRhqImQZjaqIeey9zqdwBXPkACYGyDqLE3oZ4nu0Zq7W00RSsPvOXBkSqeWYJR
EBIC3ChoW1CKJKllZQi3clmjh9j3W6v9+/cJ4/ttR9jAieT4oYn84jkroqOTPQdWv3HywbW6420v
X9i/GAK9N/daAt4SNlNflXCKVVVyRr/g6MFTslX1N2qiHjtJgfUwDu5u21ucQFoLfkmWQhQu2NOc
tgqsKoM7LVX3vFu3EmpfibXiHktdpHCg6BynMyiN/7l2QjrxJzWpGVYP6p/Kgr9BHHxnxfJDQOvo
2HpvevtbH1mf/MZzm+kUmMBG4HGIP8JyC1PAk52tjXzhPLn6JGHkhhMYHumNZKbT7nixxEh+cM10
0B7cnuLFJf09dhH2o+SdPY5dnZw772nw9OP/kXZeu3Fry9Z+IgLM4ZbsKCpYwZLtG8KROWc+/f/R
P3C2muJpwvsYy3deXZypZs2qUWNINbLQRu5kwyFt8439s/aShwkGtUSadudweXHcA7lumNoiuc1H
oXlt0yQ6l70EvAnAlSOkafZoFmb7lEG7s5+iONohWfkdTpLosewy68v1oa/uLh2i2JnxmbLO4tjo
yAXk0cTuggXuRRBL7gdDRPTH37gb1lBIvNUgRuI1j7KKvFhMc5KbyRKYY29KeptcVYvj0bLKVotH
OLoPYFaPntoeOzimPfGoxn9Sapzxc5w8DsHGZl8b9LtvWYKQlKmLk0FmY0U1jy6q7sGQ7ze7Jtd2
1Xsri0BsxvujzMM6i/GbkNuqaqNCq2hft4rCa8fkvZ2Fh1WVOq0Vk5MrFso+JV+eRrVTpp8p1W2E
Lqtbl8I6uePZA0K/eukkmki3fEFk4rry0ah3VP/wDZN2I0Vnud4FwrNg7GPJibrn67t0LUNDaP0f
w4t4s1B6rrawp9Q5eBAP3fTtflLsfDjozd/SGfghuyuTjU27uk/eWV3MbNFWiR+YLSc10m0BLOks
4rj5cli1ApWjQU4LPL2ymFS/Tse6m0pCGaiA/Bqevn6b7WJ1M1KyBeghAr1bskLT2idUeszxgzAy
UKpjzJughv0EwbJkC7i11i7M1Qin1ox2kqh/XW4T0Nup0KlZemuq7b6RpTN4jJM/HRr9GW4Er+/2
frnXym9R818sGFBHXj00tQOvmWfhXVQYEun6Rlint15x3/sUqdC6T7aMrE3lbGHudJ2hCwsjWiWl
em1Y6W1l6L/aXnxBZ+swpPJLAVJoQN/i+t6fL96LwA2fCU4Iph8qN7BTLK6LcSAnK0T+4EJWR3FP
EKVDQChaS66vqEe/HjbmcM0eQ8Pfz+JsUCBezqGZIs029EPvyq2V/8yMsHJw7P4ONaHo0GXadwo9
5imPaEW5PtCP24aRwinM04H2UPjRFyMVS90bKrHv3aalfSXVgvhpiPW3UJ2sUxbHD6JS/mobUb5V
sqi7DVCKOFtKJm84uQ/Ly1fg2+hNnY/LB7Ren8HK2QjB4KatQubyW5ZpdmKVR6twRUri18f8wXfz
0gRio/HohJ0QSfrLya46LS782GBxh3t41Pexqt0B7TiFmb6xjVYskbsny0hegKzmhztPmIa0QkPI
HcF4jX3uWGa8l4XYToMtVMWaKZYPfnvKxUzkYh3HqTZbCPxGdwAKb5U3SOvMRIhZ/Hp98ubJWZwM
OihAh8+6XTPU63LyjDTXpTFqR1eO3vzyCxTq139/bUPC6gXkbqasED/4MYtyUKrE5ujmVXgQjNdI
yhwwS06UZ7dmArt+RuhbGM4kfwF5e7xufW10ADnnqIysBC/dy9EpYjuhX28NLi9gaBb8FAhgUm7x
fq+sFbyHJK1I0NF+uIz/mkEKq7ihoF6L2l5vxMcqFO/yuorsinTL9RGteBb4I8jlsDUkJCsW+0KW
J8gcap/p1Itu13To9nVFT+9cLqc/QiMUb+F1oNCW1v/MOw43G4lcom0gWWCZ5y97dy8EkxGOY6oN
boEyTCA183Ys/5kubTZC/zf+g5QEnYmXRkRFyKVEDkZXpGu+LjUHI7K88ZxeXS/4U3mCci3AT3tp
ZITJX4nbcHTb5HccN7ZExG71jrm/vlQrTnDWElEQmJ4r58v0Si77atWiF+Am+k9DOGhUcpLkRrVA
FHdb0Id5Iy+OMUdrfnuoBpwAy0qfpgiNFzbh5JIMP6aF/9JN6c2o/IlE2ZFlR6o+t/rweH18H2Iu
1krRgB5SDgPHseSiHfpMKPmUwW30yPbUx8xMdiQQNjb82izibmm4nZvJPhDoWeBkgjw0RrcA1BEL
+6JWfidjcd8Whtsn2caarTiMuRQGC9JfOr0lxVwuqlUVV9PkZmFb/TbTpO1ssGTm0/WpW9uBENvA
N4V3Z9UW4Wo9JHoeqdrohkGN5K9u4TMUTXnoYrx9LjXyBgJ8zWvM1L38JatNWvtyxyuN2lueoUyu
lKUnsXCVQPjZVXZlxIe6nA4wrG7EISv7kVt5TlXBLcIoF26qjloLidNAdCet2QfStM9oZyyVV70+
pvJ+UHdUVDZMrswpJoHmQBKr46IWJps2qgV4vBDsKoNDY6V7YYCt67dSbszlyoaEnk+iRRiiLC61
+Vi884PjZJDZ0VvR9WoJta4xUr/lsN4eCj0wj0KiJg/i5JXH6xtmZQHn1D1Q2Fktltz6wqiuhXVm
yJMbDo9m3R68xI0lzbY8jQdcYNOsfd3e2iDf25MX9sbErLxcndxOOxvJY9/0e0s+6sld0SQbQ1tx
I1TV53oBiF+DXM6lqUzTjCwf09EFl3MUalCqabevem+jfXNle/DQwFPNMCqsLY5AM5RNNqrF6I6D
FNmhVz3SXhi1ndsUW7WyNVN/hQ3g3jAJSxc7JI3jKszSjPulcOIm/iyoKLpptbwzaSq/vk5rk/fe
1GLT58YoK62EqUR7kmLJxut704azWtkL4L8o62is0kxKcblAGo8csYmG0dXb3JbUB/Vn21Ffhz1q
K8G14n1xu2S4Z1JWrrLFroNfD9WqGLcIW6EtgFiUp9/X5+tjEoSHFYETvc9cKDOe7nIwAqpl0qBK
DMYvHvPwk+efaHYtxHPV/39W5NC4icWX61bXVokmFfzSrL4kLsNQ9iTE34GMu9eE0Ubs9aQocWj7
fvvvVzLtnuTVWS/IepZnKVIixe8NRsd28L0SEjreu9ZWU/L6JGqYmJ942FkcWVPvq1EXWCf0vXaj
8Cf2vveH8CFz2nMn3I9bqIsV50eNYGblJEU3E9Ffrlnjk7YyhGRyqZjvfBHwY2oL8CVE8k01jjeB
Iuyvr9fKAZ7b42eRHXpgwJVcGvTEfAqSuphcFaVcFD3zz2FAAd6jG/NQTPLP69Y+8trQhwxiykRt
jJgAm5fmLNkPjHaoJ7cs1f5GMVDUGyhzOUbc96eCFhYY6qPSDtGydeNwUE5oa2cPupHolR2OVuPG
6bQljrJyFCnlEqAAo4UwYNklI0tIbchNQyDUBiLxI6yQXVlsdfWthAl0fs+sXOglEYvPrufdXdqI
pq+KeU9c4kF/4dHo8WQmPxMjhpwrEQH2N/FZGfKN47ji0FAEnvmRSEDR4Ld4FQotZ103RsamD7ZX
Z7tuhIgJX11Pu3b6sbG6q2Ok/s5/nEucz+UYvaFk2WvGWBmNW8jiiSaoU+npL2P7M0keNO8zjR93
CMMY064s3FLcy/QZlykxjO+k2lMqBuIpVGL7+net7XFyYgZwNlwtDuPys4JJn2gKbCdXUZ5U+S7q
I1ud7qN/Z3xDpBuqJvrIaFaG0XHh030T3hVZ4/Dq/WfVejaoy5bJXV790aTmNQpVx7QePP1G8P79
SYThv/quMDmTjVrsLR9V15mfk0Nc/ygRPvaJ1szO0bXf1bdAswMIwK7P6MeFpl2OohQXC1QzH0D+
owh9MET3k6uJ2T1uhSJbywoWt60M4r0/R4XU7xJt3Ih7P14us1monNlcOv1ZixuttyADNRq8h568
CcqxsZ6ncMNDfXTAmAD4aMF7Mae/F1NZtQktPgEmoMsZx3A39gqkCa8Waplilx+8f4Zasmfmchr9
X+Rs1GWs1hpJLWgqB1RMZPmUq1T3CMiDb1IRblS8P5Zs/5qCf4IsJVI4H14N46QOeN/JLX5mZXZM
hXbXqvVt1Qx2UwY7WOcPtZ/R4xK4Q33fN+VjOsHckDh563eUdHtHTaSNFV3bSGxYk/MCDoo/l0cz
JjcizZRFrpR+BfZvj4eWupd8qv3bhrzZRgj50dPzTOOIAgSeoQ1L/0TSvfJiVWIG+rdu+qH8e3xP
swRdCxSe6IT6wM4Fy7meIdgpuiB0DzC6cC6C9lUwwo1M40evjh0GAFSPrAORyeWsTSaqOUoZiq4c
yHYktQfLCnd0TLijH+w8a2ON1k4dgBiaE3lyytRJLq1Vo5ZqjTnPWhbtvKTYFdRIhnGTbH92j5eJ
HUYFNQpPWvBA3JSXdoZCq7ghefgJbH89tHulRYJuzOAUL3d98CuzqmdpKB762D8qAiQYm3yG87xd
+4LFbmQfZh6XJW6tiQ5CUN/OHsDyrZsxPhDEJmLzCsnIIfR28CDHjTOIWwi21blGC5x5BioiLR8g
XlurfdcwB2Jxb1KQzbVbodlocF21AfUkVyIJEmpFl/OsCV1SNB0PXr3/nk1PtFBs5jbXjjUhOeOY
W9pArV2aEGflpqbwuJB0+U4IpofEi3/TnvqqyCfP616gLzMQHNhIV6wNjJcbW5XDMaenL61GQtLF
vRiLbhHXTlTdCfID8psbp2F1aO+MLIIJqC0ooGuR6A6d9Vr47T4fugPdtU5hyo4Zy1BEG4c0j4/X
b9y1e4nQlDoptP20Jy9iixAVwSDvS1I+1YtufNJhjVXUB2Y2Qmh7rN6uW1ubSTobyOZSSaDetDgI
clKMlFKwZjXDl1rwXWGob1FJOf8XZuZwmLIFQMpl4XcsVR1eJPyYJpPYCXyEV94sHMx1Kx/Dv7kt
HRkAKnSURpYFWKvNyhqsreia4WkE9t8pDwZp8C7eSLusTRr8AbAi8F606Lu53H6Vp/hRVXd4/6hy
1ACKLj+wpejHv4/mvZXF0lSZkpZt0Itu/9jWv6WZmPEobwHB1y4YHDDpTNozqB3MQ333WBFYl2Ic
FZEmofuMX1fb2hl8x+rG/XZCf+VWnkUjkQbh5JLXXLwJs0Hm7TkInTtB1+Y28K7bEQxdz9fn7WM7
NalMZLRhasMtUVJaHFy+Xayi0evcMnVL40ufHbwcyqZbU/4qSK9VufOim/G3+gleyDRzQ7q6k/HW
fA6Fm+CExp0a256j/lDaXZ0crn/ayqv48tMWN2wUW5lnBnxaQ7PodNf7ka3kO8PaZ8o5gJLsax8/
qsop+MyGum76r7NfXHkXs7Lw1DFLovQdpqv8HIpnxTtqGdkaW5ZutPqURm8qjLNfBPj2R+/gpU74
kgufigPd/JWQ2NbTpJOg8G/j06TuZet3Ix8r/baa7nz+59yWD8Hn6Knw7awpT7Vwk5n0z022l20c
8b9dxdeGsdhDptF3ldJZnVvTehjewCpvepIt958bSbdjkpOGYUe8N9vgMPVOgHjbXZ3mB194CqNj
DEowys/m8EUrgrPqav4XqfyUZTtNzeymUGlK2CVT7GgtmmWfI+FP3ft2SGNvtHG3/E2oXxvG4mrW
g8GwysHvXTX7RK57gPMK0T7dP839/5PdOfnn4GdqV2fD2014mDaz4wctd3RWoXQTSr7BKTTuBSf2
30ZzB91n0wW7OHrNRafU3eYhfBzO/o28VyGpsdo9k2azLNWNlD7nh/yTMDjy+KA+mtZjGn2OhfsB
Ik27fx5eS8kO44fuXo/tXLYHOi/kW9F7sNIdhANWsDERK6V0TgSFeuiP0emg1+7SARWjKdQDTw4X
0g+wJGNa7/WqnM5pmUMcOmSyG+VJavuK/pCMaf+S1i1kWsO41ev3t/P+ckVkiWBaIo6hfAr5/uWH
SElXtl0f9u7EdgHc40ha99KRIqpa2ZmqxjV/l0h8VtQF81LaJ5a+V8SzNX5DSM2OemU/aPbIG6ux
BfiVEiR/oUk5zemXJED5V4SMT3CaY6tXJ3NOhtGqZKZuU+sncYsbaXMsi0mV21wuCysAMCPcwJ9u
fNFOAscif1BcP0aA2QTctR+GE3SAIYJaaQD3I9n8/BxLD9GDYtiqcAr3YXfMY8eTd13+Kz8ENyQY
DOUxb23cuL0lU7TiGpl/0BTEByQoeR5czn+oBMTKSdq7Hs2yJUziqXxsTDCLuTPn6ATp3uqmfTOm
X1vlti78u0kPttIrf9sDP2wCQM6QjBPTEoJdfoQZVZGYtlFPDXN8EEThE6wm6LUFn/JYu8lgFS3k
CuAaniYnyzbKO7F0PC855rL11JrTc9CNP3li3wWViQRiV991pXciF/mEBBPz7oSSsvPp8BAOFqTR
2dTvG+WgmK7RPvUZUDhDd3xh44h9jIqYWLAHNJfIFmXgxZ1TiEqXJmbWu2iDg7qJdnnakSHceyQK
r98xf2PTD9P3ztTiDBWVpJaVX/Vcu/pT5We0NlElzfVHeqc/K1q4SzIBzB+y0cp41/XJly4udtlT
E/xO6samJ//UmaLdKt/76kZJVUfWhqOcnja+8mMYwoTMdTPiA9L9S/1qz+/MvA6m3oV73TiMQnfI
Mqnepb6u7zIBgZZc8O7BC+KWYyjmBfQ5G7WLdkI9WnaZZJIz1YLK2WjbQ0kJ86DSrHsb+BktukOW
7cPStHFkKc/HSefV0OiHWlabp+vD+EgATT8NtFzITswelM7ay70K6JW+Zavu3RxqKUOGWqqFjUzI
tbM6dcdaO5vmcRi/q4JjBXdwJR9My84keFCl8VwQbPTxd7ncYmD/+GiC2502H1rdaEUH4XD5USBG
pHlqe7c3vafMOjb5o+Srh7ZOTwChys4NpmYjqFpZTkzSjqPDzztzcF+aHEq6sqxYxGRcOVN0A0nV
RtCxOigUwGfqeqQyl4IsRWP0QpOAfMy4o4Pg2Mj3hpw4dXdMqKS0N/m4gclbuRWZRhI+c48p+ewl
KK+yhKFPBsYkGacoj05EJ3favS/e1z+r1y7xDv6WIMbsXhdHF+qmmSAQKBVVksUstr4aQ1Ur9a5Z
eHY6frM84RCmT0rQndv0W7eVQFtxShfmFo52lNWxjEcG2KGelqO/7P8yhFs4OTY2x8en2ix99z/D
WkIBs3KwctUYexI9p669rwcMblUdVm3QbUZGC6QSrRuXG1AYwgwhVbYHcLmbpGZjIFaVbWHO1/fE
jIIV5w4RmhEvzTR0Vsb0DjIUwvBOnk7tF0vL90bmmjGK6iLozeIrfAlOr3obB+Avdme5O+bmVTDb
M0pvGRwlU1MXjadxL5bBo5oca/3NSLqjmt1O4oOGpmnr/6hUW43ohJdRzUQXxHfb+thXL+P8cdZX
0Tr46unfCaIQKKcBiowSOEwKUQsn6IV5Bz1UAoAvfCr6P8L0bexfrzvateUF9UPrIrjVj7KWopAZ
fiFhYhy+1/L9kB9V4/G6iTUH897EYmk12q65eOIB8N6zYcW2HgnHKaEeoR8r8Vw3p39vl5/njTzv
XP+AiHsJ76yVtDeiJgVEmvb0SpQP0vAjELp7er2O18e2On1kyOHagckFkOfltpUjT23kGEsaRGb3
iaDZUpFtBB7z/Cy3J6gs6iqI1rETFrsgzqYk1K1scHs49fo9BTsnLV/i9tP1oWyY+QsheJcsScUh
a3MdM515EqrnbnqY1Ptx8214fTB/e23eWRn9nObmtmQw+hdxOAaBZMfVAJHMxqGeXezHSZtJVICM
UJdaXNWpAT+Nx+PLHayIyuG9pJcbyzL/wkcL/DaiPWC8lloQqS/oaqUVg2sCatBfU/+5/AR9i72Z
xVr1T3Qd0YMNjh2ulsVYYI6Xy44UJnVRXtKWfysqO6U+Rw+DIjomYrfm+JhZZz95C/QfVhDYVnzw
+nPY/Iz97M3PPkdDd9+MymncwnmsHu13X7Z41pQ09OVq0bJnqjdVFmwl2U+GLf/Mwkd/luMcN+b8
YyvWfLL/Y3B540meiiYYejFuVJ6TT9XoAzp606uD371U0q8y+dZJHbT0j81miml1Q72zvAghGnTu
Q68XB9c3c2lXCgNoKk9QNmKj1UP4zorCpnt3PEJZSpBc7QeaLk6VbEvdvJg36pbXX71u38/jPNp3
drQxj2O/ZUsR/ndnufuaig+thMqrZyuFPudGcuFBQT78uo9Zc5cAMGEIJJ7VKbtfmk29KogQCxvc
fIRTezh2KNb149N/YYRiPmggGsuwdGlkQG0zi2qFK02+sQrJKZtHGVng/5uRxZkMcnonNE8e3ER5
9VvTFvVzk20MZG3Lae8GsjhdUaGiKixjw/SeveiHAJPv9UF8pGPmOM34ADBMZAR4UF1OVW+aZt8Y
EsSC4WfaSkhYezeNUTptqu3Mmtaf+jd9bNn4XJQVqXORDvaqtUf/68Z3rPhSKs3zVxDrWMATL7+j
8ny1iQyVJUtCxP46TSm+m2YY3ETymKDUlGj6aIe9SFJXSsT02QsKFTB0JEnDOa4M69QBrUt2glqK
Mf12qXmjadlwi1RS65OmLbZqj2vfyzNiDonZzR8wCGZkJkLTszJqDbIta1PhZ16WyRHdmdHJPC1w
jUkRjtdnadXovJ8h1gRksHw2DfIghpDeDG7ZfZb771Z9LguVu+1XoT5ft7RyTGfoI0E/vXCzMt7l
cnTQ0yV9gqV4UNSdWgb6KZIrFGSb1tqIOlYGBc0QxDGQCgCLXa68rxRCq4rUgaC/E8sYPNV0Cy+p
J9yNevpyfVgrr0CKQGSK0KgF9bMEdY5WpXroJFBY7cQ3gl5Sndb9DIlR8nsxmnbgsjdC3xV3DooC
VuQZKI1up7yYSF5vIDIl0c0qyz+kU2ztTPh9zy29fTUUbxs7ZNXcPJHE8sDWlsFVkJlZ3mci9U56
oRXen0KjHmPR/O0b1ZYDXFm4WZ+L+rsC6vJDZ3toptDK9onkqrkHQUPlBMPkIB930NXppWq2Hohr
a0djDgwybEl868Kpl0Vg6A0lWFpzpkM4npq6snZhJOxN37ipjexLqUu/r2+Xtdmc+wWYSSqhdH4v
Fs/wRdFLTdGN/yip8idtShi3fqJl/Oe/sMOSkVGSgG8ua+JNWBmQ4reSm8WfMzV2JrdvJLv+dz15
EmlzZyL7g1YIqhGX45HkUsvipqODNg++GFZx6CdtR1/7xiZcwRrP6D3gbcCMFSLWxVLldVzrZBsl
VxaK6VHT0maXEpUepEEa9qbVGftxaOrfphUJUBF0/rnTzK123pXdOasMzL1V2tyhsLg6Wzke/FCQ
JdekPNTE3SExi4Pp+3eNJe+D+Nf1FVwLpy7MLe5RSUU0CwYvyTUiEf1k7VgY5U4dfuBCrSQ+6lxA
OlJxQ6YfArjSN67x+dcXLxGsQ3VEhYEC9JKfYBglr8xotHdzKbcNjytv8o69ZVKuvCuKYyKqvxKh
2AChrRxI7mvaM2ZcBZyEiwK+CQFDzexLbpoFL5DyZ29Zp5wF8SXXkoOiFxugmLUF1ShagLnGoLY8
/6aUBZ7VUTCjT2iXRRR3veI2LONDWvtwvmveBjZtbXjEXqDsZp5FcUlPIMeTLOZ6Krt+4EwiCSFy
/X551/mwc1S3EUm961todXwwyRGPQXbz4ZHfjGOr500nu/nU2jOjhXWrJeEppSqaylu9XiueDQzJ
/xhbPvX1qR/M0qhlt+1Aq3RS6UYZ75k0DINPTbdFKb0SxtJTDkwLUKFOZ/3iEgz0RI4NJJBBKdC9
RtRMwRrCp931CVy3AjicXcklv/Q6Ylx7LcI2slv3DXWVUP+jZ+GW4vFHuru5GAGPzWwBPom/dLvv
3k2AOqa2UVuWCaW1wq6aaPqUidX4iad5vedVwMs71fZ+gRBB4UHwK+TwvkQDbLrBwKUc+KVyU4iT
bnO1bDEXf2Sb+ft1sBHOPA20uy+8nhkOU1XKvewGwUSroAwhoXWMdevco5yZJq6npd/bsHXr6lE0
j1lp2P70WqVHyHtpiNsA6q7taDp20UAklIQYcOETBUGMUkHDQVDqbuvvVkpzdX70UJnR4w1Ta2tP
ZRtNVPgLZNgULm+2wJ+0OpcFyQWE3J5i9pqTxEAsr++wtfqpTp6PA/r3vbTsEkuyqki71meLpRBf
5ZOsnnov6E7awPSGZiY+TTxjdrnpv+Ue66yBbzoC/zxDEfqiq3p7bs1+OFSjIe2lpiwPgzz5TtV3
iqPyy3ZUeaBkMpgizSaRD2Pv5bvak5K9aYLcQctQP3VaodlZVkq7pkdWUInTc9BJHtMqfqnbQT3E
bRrsr497zRWa0Hr9papG+3Rxfksjj7t+UmW39KLg1Jqi56pFEf9Ug/prn5It1KXK3A1JpWwERquG
SXvO+EtqU8vXaRBbSt74luxOgn6oIDfJguxQ1GhWwRWh+ONNnkgbL5+1nUSdDfgboQu5vUWMJNBD
PARqorgBEa/thzdDDcTg+nyuvbppL5/VIYlNwG8vjNSZOgzAr9lHqH0DlIogAu33mvhmRntUsO3c
4kXyGomCnUR/gMRsmF/z/hYOEnYV0okUPi5Py5B73G69J7uCYE5AENTqzUtKY3JUmPLOaV70h07U
p/1kShTkfKE8lL6R3+S+au40q3zOBGjSdKmJ932YVbf1JsZt5fkJAzb4BLC9UM4s3VhoCaIuC5Hi
SoU5PeWAYvay0mjHXOm38vdrW+w/pj60YsTjmFlK4ivupOx1xBZ19WzJHpi5/My9dStvqdSuJTDf
jY0o+HLy+3jUKzlmbK1a3Ixldzem4qEXynveFYeIN3Yhu5KSHAR9dIK+ROvo+/XlXx3xX1DzzK6H
GOHlBwBO6VD3CxVSF2ZOx0T9pRDFnWxM3wodZoVo8o9ZuFVEXLuZ5ic3QtFUSQDFLzIKuugNgh/x
lgqVm3gwj57mO+oo31vTr+bNfywbMtrDnW8ULvJMu4kPKY3+OMK6UG0RGa3d4UjrcE9wTdJVtkyn
e76FCtnEy9WYUQzai1cLbhnqTrhPuvuxFW25EG/E4sHXT1X6pGfeJ9/8Jnr+hndbuR+5ruloYw1o
9DcWUxIYfp0oai+5Xn7PSn/qAm8/Th4wxN8xfRDXV311AWaSTfqO5gt5icjPhr7sC29+EBEuaxIU
f9l4NIv4rdc1AIYgJotd2CT7RG6Jpl3D8HdZ6j8OVf0pzJq9sJkKXnszGRAp6NBR0CAKGvxyI3aj
HqS5wKulEsvXSf4cqJ7tJemz1aV7bYR7ejB92/KHc6O8ydkWImBt9qHCmLNclIjYCZfW21jXW4tU
sdsJwiEdb6Q63mdoklJglaynjclfuVXI/hCQIbM9V4sWN2jEcphJEcuuqnTk9EeHBlI7+PUYVcBQ
U7tHSFZvRmdsAocW6tJ7HGlXuv4Na58w8/mQE6ckChPS5XgtvY1itbXY9L7Z7OB49xzLSPzDdSt/
exMWT1GgRwQLFF5BdixzlGDnQjpEQ2L9zjtK/g/J0F4UUsd6RS1fCW7yoXI7b4ee21ksM9sjmdlO
h6Io/gSjdLTwCkkfOqH/K886Z5jSs1QEx64Uz5G/VSH86AhJXM20vbyaISlZvpoTtYCpOOYR1FRt
T7C+L/3PYbOvlbPooTtl/L4+NSvmCGFoC6LdEHXyZVelQtVbqgZi88Lv5qKHVdqVdqp434UdUhbN
XMvS+y1VuxXgIR6OOjg5LDJZZH8u112yggz3I8lu4oPD1n+kyCWl1s7SIrSTb3TYnaafSflLpWkh
RS06brYyMf/LF2i8SOi+ooa9uPEAhFtCT2syukZ95NRTTluld9uK3p/R/JFKfwIhevZ7SCuE+rcX
yty9mdMN3fH69H/MkczzQL8lSEELqpjFeR+CJPNJ5suu/jnVjH0A/G5MDy2KJ62lncr4cdwKm1cc
3KXJhYPPqtxP0VWWgbS0QFFjpTwY06Q8yU3U783RSHdqpGa/arVND1WiJE6ThqYttMW/d2Ndfsgc
EL57tOaoloQ4Wtm1hEg4DElQfhqtKTmoVSc+Xp/mFQeALapK9CZw/FnxS1u6QEYv1xl0FaiHSFUB
P6nha2Ttsk5zhPohtB4hrcxRfy88AN85mAl7em10R/ce0uFgDj8NCkyQaYLEnUHa0LVd/8KVm/Dy
Cxez4ftB3FSNTGYn936pgIP95qBYaG2BefWGmyJ5liX1EIpvnnlOoTvMHV+6D63JbqWtT1ndlKBW
SaQTBIhL9EhQJFaDjLzsikrd233/gKb61N9WhWlHmnSWzV9lVJyk/DhoKEQ2h0p6GcPy2AQGgdth
BIQUO6a/UYL+i0W+9OEKcRqZKBTcZgmpxRKWclHmQsEbqG675EUew3qf+d2wE8fpju4g4WHSIgRT
AW4+RV1t4U4yce830iOUAIkNI8lXo236neXpplPmQbILLRNCdKv+zj9yIasUUYiSv0iNEVNsTLLH
PJbT+7ZJ2t1A0dhRp3Q8d229pZC6Ntsg8bU52JrbZxbvnvkC1rtO+PuO7TubJM/4mEtW5ZhqLji5
qX9SLN/I7FyULNsgKb27vvPWbgB6quZ09Jw8WjKlqXBMysqEfb1TdyUFE/CWZhHaNEAIo25XVrqF
+F5B0cKWRs4f4BCXPuu5OI2GYHhlkCluqrd0fXRi9TyAD961YRL81DJjvFXUboRcp4ZlWsvF2Ckm
5daPpeokJ+G4qyrf+t4XjeT4YZn8tnLY8bKkDG6F0lM2TsN87hbbjouYpzf0JHMD1eKeIGGfRKXU
Ka7oT8dSlaGsK1t51w5x68hAL/45ZwQ9DrsbwWiaw4hDL6cmGzopaukfpUb2RVZDaoH/fuNQjaW6
B2QLHp4lAqkL/Ur1k151vaymO6HclaZpK/qjHnqOn7SnJLbrt+s77GNQCyEH0kCzWBZg4SVWM0/z
ziiaSHURkNZOqSJGd0lLb4wSmJIjtlG0L1p9S3l+pd4DJsmEe2rufSfCWMykjhNr1CTU3GrKv+i+
ei6V4MULrdPUtg+Aon1/ONZTeIP8yYarWjlRvOQosPKKIiWwTKQMVmaVWmeqrlXJ9AipU7CPcm3Y
W92gH8JYAPPVCeHvKvOrjcWdfeBis86XHEKwFCUJ6hYRvWforenxpnOTzqJdImWvvlbjxmX6MWZH
TYI3w4zx5VwsYYxmIZGqIRntxpUQ7f0xNGxLKJWNfNDaJFLnIG8Oyp7q4MLdD6mQR9Goaa7YdG4P
D7kRfB+8c+AH+4JmuaKenv95lxIaUOcALgkf5pJqFwddt0We6jPoJEsPYnwMgfSPfupk8bCRs105
EVQgweWTE9doEZkH/y70kYfSb0nK6/SgyMcQRVeplOCAFY4K2sRW8OX6yNaOwt/AR1dnzg2ggZfm
WqkuKbkjoIJOkzrdwKSXhcc8VwJbjh+71ry11B1N1c51sx9XEJ4aZhQsPQ3C0LZcWq1KkDLa6Blu
6vV7P5M6ADQE0pZe2eLQ73QFXXOrGrbEjz5uT8xqyKoRwdDktiQcqq1gyv8faWe2GzeybO0nIsB5
uC3WIKkoS5Zbnm6ItlvmPM98+v9LHxy0isW/CPfpi40GekNRmRnMjGHFWiRy9lmtk+lYKiDWkji4
v722lWrNpZXFEzZJYEYKPbfPXRV+1QKI15Xohe9h79vFUWt8oHjV8/BFCxhaC89gPiGr+KePo0M5
bnzz177EL+F6pXwC8R0F3MtttqQqluQusM8lE5hZ9Eh9tpyYF2NsMAw2jvT6Mby0JWKZd37rO03V
m1zb5zyMn2d7JD9lIi99KhE+3/j+V5xW2KIWSGzC8PKSG4zRD70y6tqG0oktlfro7yhpRldOymTf
BTWt3aJWH4LMHCHlsKxHs0qGL7dPec2VNCIiSjHgtQHoXC53TAommofGhjOjB0vXtgMwRF3fOMDV
lcIUyow+7grT68KXmHfVEV7v7HMQfxrLchdmkFxrT1mVg23LTrFf7eYAOZgtNp6106QaAmELibgB
yONyeaoFbVMZsMNFlVX3dF/Hj0YgP1rhKD9q5iBvfDNr5nSD+/U3u/6VWmoiNU7eJ7P9+3GSpKeh
/h6F5BHKVnVh7djeG1q8gs6oFVNVTfa5z0qXXDK2t0DWaxY4KzEEAeMNvaDLnYvsesim1LTPWeK3
LlCj2i0VSIZvu9/1aw4Gi64eo/W0fa64OvvW7Ma6bqwzknTFKLsTQpjpFq/2lpHF21AmDgRpUWud
Y1giml4WbMz/ZyPLE9G63PbLjpWkgauWH0DH7KOtzu7KSiiaklUIIh0V3cvLQ3EU0kF1gh9oioK7
IfWZm0ncSq/3t09l5VkjMueboUT3eyro0kytDoMRSZl8Npm4cYLiqWRAX9/Xqf5FjI+YzbgBaVn5
bpiQBl8PFJZvZ6lKOeVzNnP1gA+0Tqbxl+UWWr1z4o2gdW33mE6BW4nw55qHKJeDsZuyWT4Tj/V3
dpTuE4ZwjuH452Br9P+4Bv4HgUgkebl/Fpolcquyf7FRfK/Nys1D57mvh41bdW099OkEHyA3yFVl
DViSqRY+ZrSk2IXWYxh/6ozXP3cFMSgoaiT4gi6uiXfPYVgmcqk7jXzOqnY31fA29Ie+fOvzL3a7
2+oJitv4MraHxlxADTVROCW+vjSWE2iDjsENgg+t/9hWxb4yTVjhHrb0s1cuNyjTBX0q1w45uvDH
d6uK1WCWY6uVz5L5Q/d/DcUfp7gs5N3fXzw7jaJC6Dzw9+fpg138/d/+PgEDbVoRf/5+bt/9fg1a
3tSsYIrpkMDl0mT2MHHqu9tHv+ZeAkcmqNXIpZehQWVkYV3GQGiT4i3VKnekZ67kP28bWT3yd0YW
d7OP1gh9fpWV9BHq2P0TfhwY4d+a/L2AJOO2sbVr5v2KFne02gRB0regdIFanTT173zsdomZ7I0t
wPjaBcoVbfBE/2aYXfiXNpmoVXJ0Z0hfCobiP4/zi45J85ht5cOrriwwrLDy8cksybh8GF8drXG4
qxt6PvPO/A/sl78ZuPAz+rZM4S+OSDcGZTY7nDnPsr/VVn+Rp+oB6Zk02JqqXTsfCjaiXiZUMJYt
+lAyZiuktXU2tWOm74yKvGpXoIN02w3WTkfczjRBoQ+j9XD59duAasKMyOdsdM6u+9AiqkHdUUEK
W5bD3aBvBIVr3xH9TgFEJ3ehbHJproySsNDIhc+WLz3F9CL5/xyK5NvtRa3gG34j/XhtSO3p6i5u
6iwGvGFYkeirVo85+j0R7NDMldjH1ngwnW7XRsFOqbuXtgi8UU73UMje/glr+wpPvyNEJel3Lvmr
fGYwohpe6vMEW4nefS7sZyE0LU9Q+uyL9OP/zdrCLWezNNFLzoCeZeGu1stDE8jDjkqNHRwh5D2A
bCg2otW1y4raAhLKosQAgOjyJOU8SWulNQhT/JPOTJA99Cc4iwRzdA/m+M/XB9ExmSH+AHJjEYAj
jZf0DM/D01VyjKNz7igm2MG0h94YcNbOiLbQzKvLE9QPtKqp7C0tmnGgKWOBo6ogBtUM5cO82mnZ
HZVMgsytvvhKl463HtQLozxC9GOJvs/mqHCMhMbESFgOBIZvQ3db+69BUfaTru505BebQx/9bLsN
R11bKFcmeSFiQSx3kfTy3HVqM9SKKBbNcEMWwc/BlNxxOhELHm8f49rXLzhuLVgzxLDq4ilQwl7r
pgBbZuUf/MT4nFel2zbZhmuum0EEjQYOJDfLiEbogUyJwiiDU3zUul3D6Q1puWFk7X7moAT7Nncn
afyl/1PtqiSiROU8BJU7JKcAhvbafp7HDQj4ypsGWRJIQEHiec0Bn5slRCgiUIckeN6N9Gfu1KJR
D7dPZmU14hsWJQnqEgwsXK5m1pVpLPIRWr8uGw+BpjcHbVZ2fTBChVpKG9fVygGReFDCAsj6GwB+
aa0YCkMLBwIdPf4UW49z81LOp9sLWjcBUwSeDbHA8vn0yWY6v+P5TEHY7OTAfMxR+nPDqtk4ny1D
iwd0tJukrFjs2Sx/ddG5DD9OxkYEvWqC0rsoTaGnsCxVtzQ51UisZZpzpqwfeFx2+daGrfoZ8zLQ
B1CkvhpLy6RIisIhVM6a4reP2eTo97TJvtw+lVU3EwMxusY1IMuLzRpApRuJUirnVB/afekbiSvp
hn/XzgwQRg5ow9v21u5VEQpC8cK40TVqeG6cwSi6XDnLc9XdD5I073Wjil3qMDKFHCk8WFFmnJSk
wtH7GDC0opb7Xhq2AChrKxdVTSiTYXClvnjp8q0TEZBIMfEAMuCB+tg4/uc+35tS93J7yeJLXeSN
UGsJjA2NRXr6i9BnpGbcW0OlnMHC7Izyzp94kFH4sMryqOuvt42tRDmiqwueSxOK90vx3jIYplFu
2N4iYwLnLNkAB83vc1fube1zZ29cG2t7yG3O7QRiT6ClFnvYxtySGUvrlZ1k/Siz74OBWHD+Hz63
d2aWoVs6OEz0DTz9jf2lN2tXDv/OnI2lrJ0S4QzEQ4ISFDa2y6XMjl318JvxEmol+i7NnB901B7v
CX86N0eI62lGceRw+7TE/ly4BggrIhmQd/T+aZosXKOJYpnJMNs5q/O8U/3gfgj6r213HB3nvtfL
XTT/MyTh59tGry4vShjiVuGJBHAD7PZypXId6X3dq9JZyoonqbqH/O3FMZoNutjrorowA5JOdLpF
MrMMR9Mykxzdl85pVu0V5y/zH73aVYDzmfcIjl1U3Y/5RqFuZWXcZHS7kEEEKL/MBfNkBqasy6GX
AJlAQbntZ+TgNhxly8hiXfA7q1oGoy+Sm83OpDyD05cbT9ja5tHBBRXNeBQVlKXiXB+ljpxbrGTI
P1Bv3RlfHOtbOh6D8aEtfgXZhPLcn7uFqKkCg0O3j8lWse53VZvK1MuizebQE3KYkVPvGMtyx37j
U766Mcj96HZAfCmKDzyhl1aGIKRM35qhR4jlSnKyK5ETU1C463/d9vKr7/nS0DKKlnPblBpVC70+
9klMvmSR50MsBMxR3kJ0XHsEWTpTIQJGyJquLnjoPgqzNjIvwu2q+dSm8Kf+8R3IH35vZHE8faOT
vM4YkUL/QXawIDVHRMFv79rqUhjaFFENkg1LOKQ/GXHfx3rmzfbf+ti4efqQhxsnc926FUt5Z2Sx
FDhbE0o5WuZZAQCJbDj0mbWvy+TrZPePTpwpu8Gvd2qnH8IJ1JFWd7AnVR64JHesS+D5W6nl2qpN
kf78FrmjtnLplPqMKk+ohJE3Ot9r2XHF91UxLvvne/veirKwkoQOUqJR5NXmq9GUu0z51KlbOjxb
S1lENUKvt4yEESd4ieTSVaZ2b0TBxv30m37h8uGieEivlCY/jk9N5XItjRpFRZ3Jmdf0aDna4d2E
6kui7+iY2l3yKHfloUBjjFFLTym+ROabltbHvsmOCliyJH3jYO/kRr9Xo3I318P+9k5fXzKkTrTr
+IXUHRnTvfx1jhwOJUCOwiv1BhgfMn/HTjFhd24h2p20LjrdtncVqdMjfG9vcbIWqsVKYoWFV4E/
0Odm73f/RwuLY03SDgrJISm8MQlc03yLtuLG60jkcgmLV62X/Sk0DJZAH6jvBIcKdqQ3xfxYF+ae
ctLBHDfi4q1dWwY/SUK0X6aFpxUGHNSPvSVv7NrKx3BxLouLxhmKuuh8dFY65TTODhKWD0YSbUCJ
Vo1AnWuiqENZYDkGORlRGKRjWXgTtWiXhtfXvuQO8fP67c+9TLzNZE98cHQjL706iVAPseaq8LJw
FizmUaR/YG5iCw2x8vFYPM0aEjLUHmDwuDTTtDBnR8QCHhKtWSl/rAr5l97cg+zcaq+vOAB7xqgH
3JtUZZcDV/nAQFtv5oXnzHlx9s1QPTpR8/n2rq0cj2jgwDlBTVRwJl4uRwZHXeqZXnixHDT3o1IH
P6AZjXctNY+ty3dt697bWmzdgD4G9TRsRfOrXNX3hvFt5CXTIc+9vaiV+FB0iig+cMfRAF3S47T9
BGdmb/LtoEec8o66c9Kdyrp2NS3d93LmFlXwlIYmPIrPt22v3BQXphcbSiaOAKLq4O9CfhOvVPcp
AVxYHNr0Hyeudwj8eWgyb9XvVw8S6UUGHgmxqDlfHqSvqUw097i/PNh7v3zt4hAmC6vfKqOveSUZ
LWVKpr+oVy7WB7oKRaJuwmHaUH/QimLcT9tK49fhKQcIg4zAOaJpvvR91a6NRPeDkpCDJoSUnUer
+0AZ4WfElNTO0dWNdGx190Az4yqQcsBTcLl7WtHpuWZxanaE9FcyzcVBSmv7WMhoLN12kLUNRBxT
FJVNQYq8jA2SzjBrLSk9p/JPjdowReUbHQ3522bWVgSGge8a4BYg30UmQTU54xcUpdfYzxPi6SGh
fYPg7G0rK4shmxQ4E0AZZGPiHN9lRW2U2rNWtaWnyydVkbHwH4IVMmXiKHjWGCxfvh9hi7BPWPeV
l0Tls12k5yKc33Q1fDNy7Y/fQ4anQYET6kIqRKvocjFdmiW54kSZF8d/S8UXJJx16+Pt/bo+lUsT
i8Nvs27o+iLOPJoXYx/tQAkr+ettG9c3EDZACVPlguP4ivNlDiO/R5Eg81AvuPfNcxW+VsOjHbyg
eCajjST/sacB7eQ7hYmJyhB7d7ltasI/VAozr2wgEw/Mcxo96szF3l7V9c7xthsM4jIE8tvQpRU7
LgJTysfMG0f9ME4vvZ7vNwsL11uHEQSA0bClssDDe2mkqrjUKpMscqhmtxjRPECVYe5/ReHoMsVT
nJpii6Hr+lG8NLm4T9tJba2uJ6WMDclVhs8WUB0OatiqRa7un4MKEpTUYAKX7wPogsgcZRU7g37I
gN47DJRuAulWVkP7kS4ywR79EmPh31PJ45CYVuapZeoiA0aKkZGdyp82j+r65uH2fGdpcb9NcyaX
rYElp/sSjY/OsEX4cG0AWIbGhcPQEaqey2qZaksKlYvJRzHoDlH34xRtYXSuN0uA6wUCjMoqCLDF
o5PkoaaUTeGcEWo9JNJnlDyZ4csfcrXc+ESvp/cEIAMEA2PzwOvJZS4de5qVsta0yqdd+0/e7h35
M/Xi42z5OxWd5lm966UHpugke/pRkhaXrRfU91obHRBb+NPv+LfWJdVV6GDgSFwsuoydbtb6GTKU
yR680urhvh2o59aOvCXqcI2qIA3AEZkkogJvooZ+ueqwjgHAJa1P0bo9lfZbG8YHrS3uRkl9GLP0
2UTgpJqaXZ/+iMr5tVDjP05+BGxEFJPR3WS+c/GiDBCxNCQG0rnU+r2qeVHwmiOvdHtHxR+5LDaw
TCYPCVt4i2ltXK5yLBxNG1pKeZXuHx2olLkdg8k5TuF3VDNu27q+RYBHi4q16FNChrW4IG2jrrSy
DyIPRqcfqfU9Vz4mufH5tpGVL48LhCeMt4sZoSUFEnptbVIZSeBFY9Xt595SGW3Xt/rhK9vmEFkC
uAGvxNjtYilq2lXzRBUUyM0jw/cftOZDrH9Usv5Bn37cXpC49S5PiESRThqSelDr0q68PCE1C+Eo
8CWqTna/z0IYSOeTrzVHVG/ctPy1KcB4fUrYY1pTnBJf2JLYqQsJZefQiTzdn+70cPaMUjo7zEvf
XtZyB0UZlFybcUAh9si/Xi4r0sfZipKOil2UIazWSNVes7P8KBcSMS2sYm7MbvzhJ8UgCVUEYMbg
C/jf3zJH7yLOLA5SncQt9pr8QVJeRXuh/XV7XUv/w4TQNRD8fLS7rjpAjR9ZuZpEiRdaXQC9afAp
MLKt+b/rzUNbTVBK4OjocC77CdFgx04ytYnnA5Wx6eH6lnqY+uFnEflIR215+9IlxJqYdYK5BVCG
xbIWZ9VruWxAoeNZDfXGeEclLrK+3d63ZfT02wbaOUJYCFdfNi+szo7i2hkTL0djfILQH/SsOT4z
JLsbu7+yetfX3//cInNqvCWEnSRVi7LcDMdfVtpJ6pW18rPuovk5LvThyeZi31dNHd+Hvjmdxmpo
TknVbJGhLD9rsV5eFYg7yPgZRV/4P8z/cl3LcerpDoPRcWvflZ3xtbWHfTeMJ21+2Ax61nYYLBJ8
lXzdMG0tHrSxbvVIheXFs2e12TO/prn+0B51ubJ2qZTErpFqxSGrZeRaGDLf+N6voggWTH4MQJFr
jPLXEkIndVJnj0aKwEdnE6xGVX0y0EhD7pISpdUM5Uluy+qQqGV3p5ROPO6CMXbu83HstF1u5tMB
Wu3+pWj99BxldfGSZnL0fNslVj5eBj8tAdn8jT1Z3LV9YPhxpimpN6ZWckglvf6eGlK9US+4ouf4
vRVC14XJeDBby+ld2GJyW6ns1PNfi/JX/ASuqjiZf8GB5T8mqluObvmmSXe317ZyZwhsLeAqwhk+
scVH7Gi+rc4Kx18qv+r+LfygSg/Zp/j1tpUVt76wsojQ9M4qMpoXqZfk54DgKCl3ivUXtCeVke7k
LTYHc/E2/s9G/rumxSdsaC1KKrGWem1mjO6g1gGkCIZ88FMN6tCmDfa3V7dyEdLUZ66cTxc2gWVw
0QdJAghFTb2pgCiL9/4h0zeauGvHxLIg9BAD+fy1y7vWSJOu4QtKvaIrQxfNYOeRpCh8yJXUei7U
FMW4eivSXDs00ARchoTVFIwXNqnsRG2S4Y+d/zwdnN28U+afYfUrfru9fSs3EOzm1GPIWHTqSgs7
kx1WslWThje9xGRZEOgv6BY0j6WfV4dpkIx7KpThh6mQfoDO2+rzrFoXJHwiZ2Z0feEsUsKsJXwL
mVeNyRGy9WlXVt+sChxofehRX5mb8HuebHjMmocSXFMXdChhEdBfHuegDxV4OZPKg49EPY08+M79
+pN9uL2za47JC41GMcE8DGfiv78LbPLIQFKsxkzaPjSwHGjBY7nVW/6NI38fiYqvDQlpsDQiXwA9
eWkk6gN9cLIy96byOYpQeAxkF+LMuPmoyTs5h+6oOGYdTeXvtY9oZflUOJDKO4faDHZDjCSMrwGy
bC03H6OnZviqhHd+Hz6U81bGurYb73+o+Mbe7UZX8vP7uMk9DV5BuqK7WTvOSbax59dHS5IB0Ycl
xhbgt194s9xV0zAlAG3U/jV50ciFZyW9g1B067m4Xo4gludVgDSNmfrl59lWHSCtUs69EV1cBZIO
SflRdfFOngtXTJ4bA4CSNnxVkk+2LJF/J0DhkHztjGMo/XPb0VaeccEFjcQ8XkvctEzi8oFJjcn0
AWTUxy4/+B9SNPnmf6LsgYf7GLbDXTarCSO+Z3v8pzSij5VWu5P5a4iOt3/J9aXFDyH0ZftFKL8U
TKjGOq6gPsu9KknqY6LNuJxt1a6Sdt1JNmLt0ISmf8jzdiscXjl4LIt0WYhCw3Vw6V7anMamGse5
l8wSIr+nqnPrdNe097cXuGYGhghwnGIOgNrXpZlM4oWQxyr3ZCNNCYKhF9aLxzoN3WgrM1/bS5NA
1ACeB/JaEVfnuw/GmWgFOCUfzFhDCGQA8Op6T/PPsLWAM6i+GVuC5yshEDB8HlLBjgc8dolunO10
AhoS5l5a3RtydZSGN4uFxd+RitDQX05PKbxwgWcod8PGMOgVTJZ7+L3tZfLOcIzfgmTLEZv+6YSn
RqGWGXxLq3bvR7uq+NiNP4v+GGyJfW3aXVwY/lzGSVxg17HNozU4+6x5LsJ75cHBjwrNnTs4pqbv
BSTStz1p7QJBOZOukWi2UDG8PN5YLea8n2o+FamO3TDJY9qYlA+Upthqg6x5Eh008IFQdbPNC08K
9WlggAYZv8iA2A8JAunUMf4PRf4wHwunjQ+xaXVQHuXVxudyJdkljvWd6aVO1ZBVcwr2NPcC03C1
RH91zO/tcFQQKu319l5pzR2wpxkur0/OtCfVGMaHSP0y1umjb9anqX2mZnunPpsVCcftA7gqJi5/
2+LoLT3SLObQOXrnQbX2jXIXhCCjBUnJMZieHbSTXZQyR8e9bVhs9+WTzZ6QsFPCFJBHY3GHtHVr
OlIycFXlpy4q3GJ6mrNjkeancFfFzq6emw2L174mVCg4CnBo1FmWrUPotUe1gwDGi9MZeec6OPuO
jGRYWN3dXtr19fjeEHXShVPXWqPqSQswqLfPfmJ9CWAEqXXbreXDbUvXWaGwJECIKPOI1sSlJVjj
B1JXutZOF/4gpe/cPs3CjUBxxUUurSxcpOnMLmzNHgiK5fDCt1AJvDlV5RJGu1Mx70KjPigdZL7S
ARrhZlca+kZBZPXoKDUK3lRg+79/4btXwNCHWRrFjlrOK9WxWnmU1dfbW3md3bBI6DhFP8EgbxNb
/c7ElGh6FXcyJloD5/uixJ+cpnOj+sGGBe62rVUHeWdLLPedrdBvK7sMsNVCY6AdJiV0g+rwHxK2
yyUtgk07sOssm5TCM6NfdhhTz3hJKRtI5uaQ/PXHfGlpcY1PXZLlZaqC0uiKU2flj7E11jvEynYq
iL8+P/qT8jRpwQbye+vMFld6M0DCn5ossJ71x9TX76y43xvDHakN8u0b6Mf1NXJtWKhTAaIXh/ru
0BplDMAQGhgbf/nRPwbKjujI4R9KFrnW86gMG16yvrp/DS6OL59pS08Vm6oYP1Dia+zKbe59/cl8
ue2N6983dF//u7LF6Zk9z3AIe4sXR1732ZDsv6b2MMTfp7o/zcOdQ4znJN09aUSPxMqG8dUr7J3x
xRnCF5cqpAilB3wz30Vlk+wkI6EAWANw2gXm9NVSJmqcoJ2sQ5w4MDppVfTFN814b2Zx/mC3EjxX
EsySG79MXJ6XLxROLca8BDE/vcXFjWBoWeNEE5dOaJ8i/SvKv5o/uuanZnBb+ZuK6r1dnv6TTZSp
oQTWxUjKpZM5KZKvjTFyMxwn2Tj4zte++qTaJ1N7kYbXYH4bq417b23/YW1B8pcqACMHi8u9VJTG
7zPuornMn0PHeWyV6XB7VWtfDqVs2rSifHQ1bjrI6dgNuY1/WXctn+aQncNucAf5OfPTXdh+r/SN
bsqqS783ufh2tBnKyDjz2cfuq9yOrlL7RHoKhPIOtNOZDIdks9cdeFSjF7t5CSf/T/lqoKhAFubf
RS8+KieoojbSJVCo+tFqH5LECOF1aHaJlZ0pV+znLX4H8Wgs3VUFwUnCD2eWsQxvdJnyoumzZD29
63rfDbM76qobMdTay8XwK/xgAKypBC6itnHOc3vswdaOxj9oavqouaBeExhb34HwuuVifi+ENJox
2GWGKfdBONNGIrAJ0r2tfnXcVClcBUFl2NJP6o+++NRC1nvbT1cqCGQhpK48zfRdGGS6/PrkSS9r
adYLL/gsSQ/04rJd/JcMQUae77XTpIy76h8/OlbVqZrcUd833cZtKJxiuWxdlHAZ5hdl1sUbo3Wj
NiC3WHop8XebPkWdvkNU182ik6o9lsGWgu6aPahBSeKpVXCsi+PMhsbopUArPXtsX4v6VS+ixzz9
mpcheE7nbmzaj7e3eM1JifqJtH4X+pfYEKU0ysIpwspTUUz6MKhTd58O1kNaT8rdbUtXYFnxAaLb
IlIMWiYMVF0eplLPSW5DIgvQ/Fshxa5vf439x9i3UHSXjmVlPMR5y4u2cZ+uOtF7u4tno9HtWQzU
VCC6xqOe7fvMdiUHcvtXdlWBorlCvSf4GqRH5QXyf7N4qoPW7bZcSdxwC1ei2wu9HdPkjmAuulx+
b8YonQ78jMQZ9gx3x+hqK3DLaEJro9iIjdbuW9iYEK8A/fl7SP7SWjL12dSMWNMpBhE3U6mPvs0G
XVJrvpdjuBHnR8lm8jeZDpOR3rWVtfETVtYr+FGBAvFa06hdfLuJnuaZPWSN1w0vwn3RCpnuQ+Up
htrztmetfDQ0qfhmgDcJVij1cq2RHsozSkeNN9gfWmnca+ljI7duPj/U410b3t+2du3HgkcL5D8Y
N3qk1KUuzaFlFSZNVoZeGnxX036f3Nm260CPnarWLkKwuSw/+MqGF1892cKoohKDALQgXV7sZiQl
uWO0Q+jJiZwc5l7NPWkC7G31dfKYZ2rhMmWXuJ3WPDXJHG3Uwa7OksqbKJhAvyY4EpfAkjD1zbkY
xVBimsXewFShm+iZf3Aqq34IhsDcJVOXbcR7V4EQMRACf4xAEPABrVp8MPFY6naagzcqVNmtfOXb
2PRbowIrCwOELRD8wL/pNYv//i6H0BLbnu2SOUjO71OkVTtzeqZzLFX6s7KlF73mOECn4HxTCLxI
WhYXYN/Jk23kCrsYf6k7k/Tvg1Wd0nOQ7NNz1s53Y/m24aviT15cOmIP35lc3H2B2ktMyYo9LMcX
pnVpvLRuNBp7c2oZxySdjtpj548f5RF9C8ud9bcsSU63f4U4qKsfwUMupgYQtVpOM/ZNPJeTyiY3
4bRLs9mNrI8znB23rVxfeWKt78ws/GVK2jyncM1ZNie1qKEtLnYOMs9K9DHaPyrdPi9e6nkHEdBt
w1ch2MLu4j4o1GyQYNNnEll9C22EuUbdHaJdVm/xaf9/VsgQN1AoOMSNxQqdWQ7afGaqMLFRBIlK
eNGJgSLXmYtPSqxELsDyb0o5/SzaKHO1wgEeE+Z/wStlPv/5minOWBDTQjF5NdqX1OGYTxVrBoPx
YEQH2+4PzjDvpA07a3cABIUwY2mWeDwXe9s5KD81hR16RlI2p65Qv1iDXm1cNFfvBwf43sjiEoiz
Qom1yWAxdfJmDm7xs0TnN1Bgw4jKvVl2sfsfdo8SITmeYDLUFg9W1yRaNKqsypGfk+mbY5WuZbqt
+um2mesuAgv7zcTDUBcv8RI4ZBuBCfpriLyi34fWibK2G8cPvYyEx6e52k2qKz2rTAfcNru2nSSw
AvPIlAMDqpd3aqBHeW7AZ+0l8l04HiklWz9q35WL3VD8KQEtvU76qv/aWvjH0IV+EmXYUorSHaC5
3YRCrXngewsL5wj8UZ3GCQsOY1YSc1VptwHjWLseRW9YcEyCNVhOnqQoPNiTOCVm1dzR/G4YpZs3
f1qw/b1R/xpZPASyWhuSLLGMMHjVO/IludoxD3O4ffTrm/WvlcXRp76T5pM+Rd6cGLuo+7hZQd0y
sDhvXzcLJjRmSATUAMLUjw0y8f+3JSzOW6vbljWwhM7iC3GYUIw2mvTiNy6fQ5VgjsuT15DA6vL7
kBQlTFSbo6gUy63U6ZDH9sFpvlflxmmsfogic0Z1F7jHcs6oN2ArqDIx+23r94jCfHa0p0Z74VYn
u1Ee+2S6u713q578zuBiZYM8WbFJyuop1msAiKKqHwdzazDwirdAfPPEhDIaJGBMoeq93D84/LNR
bczIS6fj8HH+me3N6uz4D3P50Uh1b9I+019PnqSfQVhSdd7fXqM4/+Xpvbe+cPEmTOH2oUPnyc3f
Wm8zzC5DZfFoD2/Z9F9uN4ouBN7AgeCnWdhywiI0cl8X3m46uyIZsj3zcebGita+KZ5wwddi4gnm
osRpALVRjFKLPKSg7hwnfpgQAb69aWsuz4gLE4LA1ESx6vLI8rbpDIQlIi+S5Z2OwPRXc/oMzfpt
Kys5EnATDdCiDsUTiPtLK4OtRWob+FhBozLfEaMcEYN2aR+h87Kbp97Vwk2CQrE7S394b3SxNGTD
jFI3MZpN3ylfDr68A636xVTezGA60qi797coYlYTCVFBMEH4QH23hHAlBkoARRPGnjWOhLknJNms
KYLVNaR5+pHOwS6GxnPYqmBc6RWJL48RT2beqWKQjS7uxqJpKlTQ8X2NezHS6Qx0mepaqF9Rw6iC
D9MXSXmq/OpBFRqJrvoju++rY/0Wm3/RLd3wqbXTFqw8kIYxEXgFRFGbponkio1Xh9dKSIdoNm1C
t4YGELpuAKVQz26YXLtQxfAp3wr4xys0TxnESQSaJ/aQeXgw0aazuke4yqrQOQbP2Y/b3rwavTG6
JGZSxTKX13ekdJ1UdGns9RpEnpnpGmb7K/D73aQjUp5Uz+I515zkMfC/Rc3WtM9qskHdUxFVJDCY
S3Rp2JSJNAZN7NXteCcPHxnt/Bmhp1Eggje8trVr7F+3KLdXN5h9hQKGoitNl8svmInMvOzjIfYM
47Mz+3cIV+eOp+t/S/d9vanHvvZcCQQ3PAtEqVSpLq3BJu9Ah9jHXpGl7hgeKwie3Cq8i+yDed9/
HrUT8Mjic2M9qlREYRC4fcCrDvzOvNiMd7WHxHL82UB00VMf9Qk5GEYl80fL+otQoDSNXbXlT2s3
1fvlLl7neLQHJaFX4OWN9hbH1ikvs/vWfvYL0/WNe3/8EGg7Nd2KQjZ22VYvl6n2fTn3DcsMkmgn
S9/7/qmuNqLbVb/hdaFMJUitliKWsl4IWdMp9pLilOkfZ3CcTvOiDY/G9AQQeiN9W3swxbT7/1pb
HNw8VGae2qzI17PukBhWzT3YbVU116wI7LNgHxP+uTiupgxpPaC+6SEG54qp+j8mzBLXOV0N6AhQ
fRY0t5cnYyByouuRw3Wmv3Xps1b+yraipdUn472N5ZOh1ZDBNj6nbyNC1JUumuTHwk9PbTDdlf78
IHXNXTS0H9GRe7Kd8EM/IGqVjntpnk6aUh0CxX6duydpK85fc0uGNzSKCxA0XjGgNUkjT1IWJMz7
1/taOWVW4cZbQ6hXYo2/t/hfK79f8nffuN77jQG9TuIp9X0U/1LG8M6y7xy+93Hqn0dol0LTcdW+
dOMcrJA23IWKm/kTYqPlLp2zvwbJ2uVde9L84jiXLXmbfpdU0iGI60NraU+OXD/6VfrJSfxd31SH
21fUStzG7AnTfcSFJBFLfpNSGWgNZS00ceUMWBgOFS10VYZLt9j81kIaJofp8fGe0ypdhrpZO+rj
CHmTJ7fVXWGnT02NRNzBge4hee20fdMjmJJa+9vrW3EC/J9JfGaNmFi7+samtFbNrIm8gIp23YdH
zQTRUcwbVawNM8sIewr0pOmyloylfQj7eC/wRS3k6n++GPoS5HmQ3yCUIy6Ud77GQXZKDMzZa/Cf
Qye/bWbfK+5A2+NfC2Kd7yxUklO0ekNunM75Ga7ih8wej3U9fZ47+Xh7MSs3OqKFcLJS0yXUXTJi
+/XM1KxKoq+mh6SP9vakaId0nPddfBjNJj31qG/dNrmS2WGS1FLMFBJuLfKgaIBxT3HYv2E85CCl
6mQ4xB3YLCe/o/iz8YhsWVs8i3RP0NmT1MhrrXk8+YHl7KXMAaGfjW+dgYQs6rxbqfNKxCHmkMHr
EcAKMuPL82tKvVSDgsy5qtWXfAiPSuC7Uivd/T/Szms3bqRr11dEgDmckh3UcsuSxpbTCWHPJzPn
zKv/HxrY4+4S0YS9B3NmQKurWGHVWm8YZ2VflVK0lAelcUu4Y3XZwAjlplk4faL2U6pmtW80BlWh
ePh3NOajo4a7IUkLL6GXf/sjrm01GMKwxlk8VFeEN6BM5VG3E16aRiwf4+K+nZN9Vm20NtdyYwgd
v6MIW22oeqCyMxMZ6t0RpuSh+B72R9M+K9q3NDvmFq5BZugGzeQ1f+rlwZWCyMKiuIIvKleLsEwx
DZFMo6INp82vc/D85/gj4e8LObil+U3bD/z9IPppyN82D5FlboQHM7saQCcwc25fUcqntxvLmfDS
Pjdl9T0Loa+OqrMlqL+25C6DCClaa2RpYZTA5yLlREk1CXX205Pd/by92tY2Md1QlHwQuIMGL4SZ
8MrM046xjPHZrKejHEiuCqAKtp8Ub2Usv/Btb2buIpqQEYaJ1fl2QnktDgf0YhS/aHdTGChwGFts
Tju132dy0n4soFnNVt0vyIbhfdflxm5QsmY35MOLneAsfnsSVj/o758lQuTsuS4soIJU/aJA8gbI
kIekluuNKGtnF8gYNJo5uZhsYVn2XT62bVfxRUv9Q5EmB2n03UgdXLNDo1l3S1W/b7cUJVe+L8YP
sJfIE5HGE9nsShsqSwmCkwvnh7ZP3jVN+dR10CHaBdIQBne3p3Ll9LqKJ1wKlp2NVVURj6/shnS7
reBhqv7iPL6KIpyRIYTGIlSIUjoP+ogH8U+UlDpz4022OhaOKNBMy8yJ+mM6Kq+JXFG8xPLuLjXi
k+rK9saieMsNUhC3xgwIZWsZnThHmLAOFXEz0TmIm7iLD3kQnRopDJ6atthPcaS4UZIXh8IqfiZ9
kpxjs6JSrAWfp1qbT83YbWEMf+EFhC3K70EbEikxSABiAcMMjEjPUq6fwEnf5WZ1Lwffy8T/HEXJ
wQlN1yy1Y6LlJzh30HtcHkWunR5wWD9aSbKI/3+VY/PH7UW1uoip4eKpbixcTOHYwDazbOXJ4bIq
i/s+Ve/kuXer0DgpSLnXcXG8Hc58e75zKy3aWcBUlt7DdZKhxEbr48ZB5oYNPbyZYZdqX7R+o9a7
cugQhTwNVBmoAtG+u2p0Pe5mSqDYdnc43xiWB8Fyq8a4koVeRRHOd4Apdq6rCKrUzr1lD57eaEd/
fmrk2DXQ4WyjjcRi/VP9HpXwqTSricmxI0o0RvsuNsuXJP1Wpk+yiQR0WG9koDcHB1VXSCQypdZ5
mFPNjDUV5n3iRuDK5S9d8Zioobf5xPulGvBmbwB+4erHeopK1PXC6HV7LOqKeE4bRPs4syosVMLC
m6pEcqc+jz92aIfgCZWk+yoG2B7Y1ZdRawZstSMdda/GR3OXqdfb6uc0UvEMQoQp5qjPPBad483j
8N1IG0yslPxTGE7Jzspi/x3lItttQg1BpGTyqbTN0fTJ6Urf65UgfJyHQNlhAp14ZZUiZVn1kGec
sfD00RzPSgjmVUcEfq8Eg+Tmem2CNdW0jYNsddOA6qDoCUwG3YDruWEz2R1lghgC57MSnLXpLpV7
3Jv+Zm9ehBHWs9m3tVlMhAlif19rL/VgeYH6NMafbp8Bq2f/7zii6YAaaJPmq8Sx8BEZIzyfHwpq
creDrG4WahIGBxsAQ/Gs1ZuhayH0Uoar/3FSGYONDqaC7Vqv5haccjWUBWd+eVejdiR8nhQYoBRh
j3JGc0UDaZA3lptZ2MCV95X5NycbTyXeoXDGQaVdLwV17jNfHyj7dx1Za5PoFjbP/svtuVv9QBdB
hIWATX1WWzJJfj6+b41Xo7gvo3DjfFmdNPyZFotLG0KpMGkBL20SAzJjCGrhXLtzqrhQkt1CPg9b
Pm9r9SNMp4AVY4JCQmAIt05Qohkzc7rAsI919I3m99ZQyccAD5ZdMHWRRyP8QbcnfTd1Y+mOtlL+
xZpfaonAeiimUk+6/m6mHZZ5UtMvqYJ2lyema+U/Km3ju601v+E6MZtYUtH4E5vfWgWqNkQw71wO
71IZzh+v3XPbPo1d6mZqhRIv3KdC9zQmPMme484+DEbrjsaThRfdny8iDlx6zwBTl71xPeKuiE1/
DPktClKQO9LiyivS9LFvtpQx1lYrJHrwRA68c56N14GQLvRVWODRuZ/V19nPnb0WSd0uYl/sbw9p
5ZXB5bQIQjjotb2F2RbtGJYWUmN+kbz0ZXcup8dcPoWz6jXNlyJ8kuYtU7a1a5gZ/GVqvAiCCrNo
jF0y1s3IwyYJDtld7eQu1MApUD1/Clx/C0S4dtNchhOWaZi1hVorCk+MyDopTvYRgxiq00rl1nJ0
+ovZ/D000QCgVwtwdT1Ds4tPgN7ccEB9wsGsDQmMZy2cd/JWA3GtaQq4lhyDAhBAZXFN5m0VxXMk
8+oYD4aSYOlO6+4fWxn3tpO5abwL8at+rKItbuBaPgpxGhlBGgoL1u56ieaKava4kpBkV1Hwk4JB
6y1WSX9xxlxGER7BKPzMQz8wOjRL7kptV4bxYW63JOPWlshlFOFRlaWIPHSYoZ8tdfqmNq6mzvdQ
NLxI3+qPrG1sOv9QFLhUeTUJd13D4gh1mXzXJye+a7LsB6Al2UMG9y+KFDARyK8AuHBbiyISY2Vn
vb9kPuZst/tsTsJd2lRb5P3VVfA7ilhCVqfAkjSdV4mkvSJW5lmGtHHmrr4waVkA/6VRYr9REG9z
P1G0lsqWUe0d+xi0h+JFlt5XAbIQ75z2tRtP0/9AxhnTlzjIvXT2suKkNk+3d/ba3Y4wO4ckzQZW
+7KELjoB2ix1rVWVoKCSUzQEh7A4VdH73pwOWriFT1pbjiA8OCGhDgEBFk4syarrtqxpBfR+duwb
72uWBl7UmxszuzokFKZhnMMwVUTNp7pqzRSnaYA81Ppn+WwZX5KaCozxtfbvbs/e2rLHThLlC5Qf
l+z1evYyHL/CZEFc5WP9j1kZ/4RFe2dIr38RhToEEA5gUZDXrqNMIX+1BRV+zlr0I3hYDR+sacvF
frUCA7uRrtMv8WJHuL66IZGbMaWPMdb7ipKGhpSq4XxMTNvLcsdNpzsnO5rhEeirm2v3kmwdbg9z
bXmggoICKdAcG+Hh62Emch2r/cRkWnXcAfpyDtjNTDsI8LUbSEG4QXF/G25RtSIVWTB59OWFWZ07
yc9Kh8y5HSuvb+FwVQMWtA+yUW7cnquROIdpNNhYTlnLKrrYY3PnWEFVg9foByopaQf2WI7q/QgQ
xv9TtxGqQzKWJlBhQJVBBxSPfFsq88YgV08GetKxosV3eZEhymdGjmtbiX380492HU/I6OZF07vp
O5oYEiAy56eW/2T9b0Jt3260JQxCbvAHeBuIkmptXQVFr4MLYXzf6bA/5U36XgrSLcj7SkMIsTqq
xNxjHCG6yCPyczuz84DxKGnuqkHoWZnsmiTCVRCTMyKN5MR3aQOIo/nelae2tPa3J3Ql8eEXLKpM
qD+b2hs1HTlvdIzWWC1ptG/rEjtU0q14F1QZWzJ0fT30euxq9GpvbDbv16YZWwZeesskvzFpNixG
W44tlaRO2hv1nf21BBxHVQf46i6c/h2nXWX0HiRrjZnoEngV/n2cqZ835mBJsq4rTFSBeWiCi1x4
h6IfrOxkxeDnfIUgb4HE6V6DSPWY7JcmoOnfdz1O1d05nDceuqtfn0ongg0I+YLKFF66mLeDlpTY
PbpkuHL9L+Iv+zAcj6ozHrqweIjb/CmNDqrSEzz9ZuTTlgvH28uLkfNEWrCC9K9FRGhd9n4VhzKP
z2l4j1rsQXWaH9xon1FLfmh6/evGTC+n3JuZpjxBDxShVk0VDt1uRkHJwefxXMvFDnzFfSQNgTuV
9j/Gix17jfy5Hk8G9EA3kX/cjr061KUDCmKPfS3SAi2OdN+3FLZauLNxsEZxBGNwV4o6r9pqI77N
55a2wu9YyxF9cQRn5qwFk6VDPO/sf1tHdyNF+uf2cJaZejOTIB0XmUQmUywtTXnd84zly81ckFor
7e3xWPSwJ5TXSHqwpc4tij9OPxgV04dVFrwTFuz1qDRznuRwNrlYDPaH+Q34uqJ2u9vjWv1MF0GW
f7+YurguylkvLVLhzCn2sWMG+96R3blJYre02tCtq01hpLUbk564/AuyqoIAv45Zx5jeSZkRn0f1
Uy6Hrp18ssZvBf3PPx8bRFzqPBqqe2SM13Ei6CGlWrP6R0ayo0Hcnyff6PGc6yNPHZL/AS1VNmKu
VLgob1Ebhl+x3DRv0gE/7KfMAXU4YLXyeZyezBCMShR4Wu54Y3pvV8+ZtUFNWptQnQYnfkUsE1bn
9UBRf+t7zVbjM9IOkuT5McUl6Ukvtoy01hbLZRxhscyJidwzQonnfqx/yMWHJgmPzmfIXYdJ8p2N
RH9ZBeKOg4RKK3kp9Ji28PXwFVbHfMiSczV/GwIfkdzRLaUPnXSvtqE3ja+3F8va5XgZTpjDkjuR
xngOBHAw3GJ4tqGJbLLU1k6RyyDCBDYOfjJpvbQ4ewcw/pM/pDtlfDbGnWPvE/w95U0MzNplexlS
2Gy51I5jnRMyKI55fRcHn2CFuj3lHan+3DZHxfgSz/rz7clcXZAX3064d0oYZmPWpgmPNEgHyj8W
N7yiPM7dVnPhrWrEYpns0MVdlBDJ9IWCTteoid/ORQJl5VibkCva1A0Gp3K53B8nKTpGhrkf8eit
kxO2jQclm/fFBwM+xCwX72S/20gy1pYRzCz82hdQ3BuvhVFJW0My6uQ8yQ+W/kLCvIn8WZvcX695
qtjYrolD1vGJjsbUSM68n1yl/7lQtYPGdFVla3bXlitVbGrYFu6l8HWuzxVEzR2pms3kXKSuHp6C
XnnX5gEW1alb5/fanHzclPBf/qS46xci8fLfYu0gvDh6S5vkRtOTc62NbkyGvtngXMHnLPzN5S7n
Ych5KRwsde34Q1RRj7eDRxOf01h6WJC9ww7ziPmdUraerFEVfAHyuG+GQ2dudI9Xh8jF/kumYQFq
Xs9qFUpjmQXcEEln54ewlF5yx98Cv6+tQ94X/wURdqAeRlMACYhc388PWp24tTV62zTMjTC/bsOL
9CFoKqe1NVL5tFFPwfhMHeVuex2uRqGJvzDqAaOJyVdZOoOtZBqDmQFx5YqNoFCufJecbovssXbp
8LAG4AzLd8FfXn+b0unoOdikJqWUegNCyKFDG0o3Qp5kjnLsmkB2gzLckN1a3dFIBUAhZDki1Hgd
NYgMqsPycn/Xp0my8E55njs+V/VXw1tUNKDCyRAjhPqBxueq82V4QH7uYs26g1FjxDwNIu2QFRNS
F1v50Oqnu4go7GcZqDNuECSxVTKdtOrYTejaGBv5z+pXs3gBQBBYpLuFS2BxIfLbnvWRmF/A1TUH
wz8pw6eq5PKpn25fbau7dynqalTTbI7F62/VhmmdUXGlJWsN7VOQqdJjkVXd/naU1RUB+gsjEZbi
G/3+3kBvtQptyldq5VHY9wDeIy31VGxZmGtrZzwUXUzuEP1YSCzX45FZ8LNKQn62m8H+2kqJsZt8
VGvpyIb3/oIyjueA92own+MqVj3IKKGr6535ruylPSU2cyenmX5XjcpLKCkW7Cg1PeD2kZ6USYMa
4JfzDu8VfGba0TjAJ5FdO6LUUszpP31WD66VdOFOD9XysY/5HcHYKei7lNHdmA6RV5gAE+TCnPb0
lJNjX2Thu4C/7GoxLXcHsuzGDb5sNvEGWtSfeHzBNSOluJ4QiNGVXRjz4jOafJha/QNvaPM5TXCK
rcog/BpK9Za173rIxVCAdwMQTWH9RpmSyFqMU065K5zmfrS+BvWrpAWnwXi5va7WVi96AQ6IXipu
EDmuB5cYQNmbgsHplR3RSkw+1n61MYGrTyC6Dr8oCBBSxHIeVY5a6aQJ4x9bvRvbz4lTP8l0t53x
WDl3WT64clq5XfTx9thWatyczRdxhTsv4q9KvUPuEBZS6Q5y8jJjSvNYGiiQZ2OQPwd5EKOiOEy7
wTakk68qX/JA0XbjlJUnOk5/LjnDD0J5BYA71Ta0Ba9nW2oapcV9izUdA0OtT2kGGjzbd4z+9tDX
jgvSbSyoZUyoeTJdB4pCfUqcxkrOaAPJlBGVtnWt7+Hr7SirmdOCEoH5s/iIidJwqWElcT/0ybm3
/q33FEJSvfsq5e0dvg+o+FDemewHo0fwE6UEK3X7fEs9aO2k56FOPZ8zFrSVsDl7rYf3ovqcVjhy
xpCvanRRyurThIllY5IsFhszu3Z/cSvzsIYYTyIsHPeUFiJdyTB1UiK0Mhw5+h/o1fdZsvW0Xomj
cCPjvkBbC89ZIU6j91ZuOn16zsqfwHxgDJTDxi25skhoMYGCJwB4X1EbMoiSxJbMxS4otQ5T/7AA
XRv5dRvks1wZwgm6NADxgMPIjDausBqpjvRa2NDRiuMXa7jXhsmb6eo7KMHK4S43d2nk1cV+SLGg
/fcvEt+r4MtEX2Sk6ILMccm+P6eDf6yN/SCrR3s+3N4JKwf2VRDha40d8ppmSRCj/MixnUn/yONn
RL2djXf0WruA5iPrnMeGgTOhMJWhL3dWKsGeLwEoay5K734CvrX91KT7oHLL1LXM7DGzNkDha0vl
MqyQFKim1KRGRIPciq1DO4IGS0b1rJjdd7MPtwTkVvY0Y0RMc3nDLyTv6y9m8sECzWCMiWqe4uZI
rq3kwSG9c4xDYx3//Mtxz5Las6lRBxD6gnrk+0a5IDgb3N9jLG544e6b4jmSRyjJGztudWQXwYSv
l6XIAfg9uAktnN4bVvMQdF9Nq99FdYVzVnIY9C1ln9UPh2wlsP2lvyAWzeyAzL/MQSXGDc3Iqaza
Y2cC6MtrXXFjwFl3t6dzPR7PMlxxwZGLKEgnllLd6cHzBcrp2ymOOSLHLXOWtXudKg/dzqWcSk4s
7DY5GgO1sQoeZconuSzxfsBkIfqgVl9C/TR0p0AN3TT1SSRfK/0uqz/fHuPa0XwZXsiZpjya5tQv
UTvAVMIFtYf1xfyBnu8/t+OsZOIMc/G/4fFJ4ipsuhIL8gAsANhI7asuG++0uL2rM1Ssv1fKUxpn
+779Y2sHBZHKi5DC1gvAN9CnAQwJYKnZQfN71Vv6nplZbYxt7cC8DCScyoGWSbOS8QmnuD7iYLEr
MVtrbfzQNLNyJXQNbs/l8sPFK+gynrBk5kjyQWUu6xKuU6T/09n/ux1gfVH8/ljCopCHzlH8JUD5
0ehCryw+6MbGIby1HpbT5eImq2IwUn3Fuss7BJLS6Fnvmp0sP0H+1JIUCZmfWrhV8VsdFo8QXpwm
ogOGsCD8Sk78WVnKRo31Y/L7xPMV/2Ect0jQq99HIwtZ2JELOPx6bEaVGnbeLq3Y8cXs7iTjw198
HugLeD6il4Q66fXfj8KuINmnXTdAQ8sMGj802uW+ONwOs1Z+BjL4O46Q4fvylEjmQOVBUgjlH7IE
ejBY/Z88MI6DpdJ1qnQvre2vwA5bN2+ejAR8iDqes4W6Caz79g9aO48pOi9lg4V5KnZdJcQkJWPm
98TOS1P+aEnx9OFJTzbyktVlchFG2F5ZYA4txCoKLvkeTKyHZ5qXplvd8q0owh6zRn3Kw4LBaIjv
7SLJfO6ivHc36aGrGw1RP9YKbxqKz9eLhRXqzzN7CYEZ33kXT47taRniq1WCQ0XRDfWxdhr7VKjV
TlLqrVGuJQncbVQ1gT0ixSwkCXFIB0PL6FKm6bSvrfYUGa03NP0hKz+qzbH4c8LfUiH7HU+4ZpwR
vo4lEc9Cr0iXEq+gTGaWn28vxGXOxAP4MopwkBRlo+RI6HGZmSNz6DzMjfNotu1975R3cfLnRTk6
83AYkK1dwL3CcQJ2z5li/j/X+ix7RRaMnjYq8+72mNYKG9SF4EOgcuxgPCWEKYuCppbMqVIZBS67
d1Kxq1WvtofjbOa7KU138Op3kMM2jpm1XX0ZV9huJRozEnAAULHZe6c/tllzcCC4Uli7PcC1DXcZ
Rzg1JWfI234Zn9qkbix9lwN5byeK+xdREFRd9OwRyhbfNEOJyPtoSHSRnfI4AFw2M3271bq6AC+i
iMvcQZxBnhGOMZRPJrI8LRaGQyrvi+m10V5uj2g1FjqqCK5BPAIgfX2ASEAr9Yli2pm2oIFSPCIv
WhLJO9xr4yNpj0EmnjTH20HXPhYs0eXQ4gZSRCh7kPsKCwFbckV/pcrkpT1cuL856HVS+0UPEHF+
EarlM1wctemKj7ryvjfk90FrvB8nZyM9XB0LkLhF3ojqlfgqCwZt7Mq2pNcvZwuyBoVKtP43+m6r
QdCeh3iEHDxDuv5KWq/TsZQHxkLtqnofZzleH5F3+6v80toRDz700Ll8kU5AIEdYC/LU6I2lRelZ
rrE8T/t58OpZ+apMhdy4s2/6JAgZpWSzCfej39keCO3SK3QQRHLr39OFKT3NmvJjrA8SEEHTcQMe
QLtem1EdGXtYU5M2f7z9q9fuIHjA4MRkrkHgaddT0/ZxHPQ1aV9gvuu6F+jgj2rTu06/qBq9Dlq9
vx1v7VNAcoZFucjVc5Jex6vkoCg6hRZohn/grseB5Z0GSMF16njLEmU9FPTghc4qA5u9DjWnQ6eA
TOd6xbOuySwvRCPJ2cJWrp3Q6MX/F2U5IS5y9VqjP5LqRGnUfGcniG1Pqed032ez+/AXU8eXMpk8
AorgqUZVUA5f1PDa6LuBQHvwvFnAWx0MlAFqd6iY0Cu/HoyZdtWUttymRvwyIclpodJpOs+bmcha
3oWG4H9xhA2pO00iqTPXWtZpe6OMPF2qvEpCjGW0vXCSPQcBpjHcmMDVWxweCxAKmBmLh+b18KYo
MJpp4JabUHAO08cBWbGg9MZ+uDPzCA23f9XA8pD92ZJXXf7wm6OBFA/4Kek53ljXgctCjfGp4cRO
4xinhJ8YuvzF1bo4xPy/CMtmuFiGoJ71OmzIZEf/BU6/j/PO0H26vQDXLjsQLrSrAXYCMRBG0VD/
nyIJxGBS2oe5GNxRf/SDo6WDZsUR/naw1SkDR0PtAw4GINbrAYUmJPBg4v6xAxlH6ix/Kop0gyrw
S1lB/C78aVI6Wq2cSkIQazTroa1j2jTGs4MPIxKSTXR/GO3vkrpvi0/6h1j35PSzX+/jyTUaeo8s
l3FXou6SqPnh9pDX5heSJgsUOXhcNYTd10ntPI0puLdezvd59qz2xW5yEtfOnodNN9G10xE9Nw10
IIYXdASv57fwEVVBnpUlecJH3a2cB2g1G99wbZsvm22xSkK9TUzOJ8Up/RE6+7lrMYeKAbpn6b6s
ZTfplZphpTstox1sSONG4LXFA3xp8WdjHqn6Xg+uNZNWqWisnuUh/5DzzYYxOf3Fx7oIIRxhSYea
m+TzEJZtD0HaD4rxEGv1IcdAerQ07/8vmLDzMhuSl2SA3tDSQzKU5zpwtTo6BPp4RrVhI9haSnA5
ecJRInWj0sT+AhWBW2uk885E3CEdsr3lv2/SfJ+q6v728H4thDf7kKI8teRfnHohC8kKpwYF0NBP
aXjGufmUFZ3XSBn5kRyq0ufczOvYTW1sxVy5UwD5xUrT7oqpUH/oWYsQfIQMYgmhI+z+hTjfPGVT
EsUwKaboUM5w7Aq/Hl4Dp84i12p8+WM4WpG/UB38py5VbJ/N3dfRg5Sk48YLdXWj4fUO6hk0tymm
IUCWkqTDLfocYCjPkypo7wZlq5SwGkRHrIvmPuhqUVnbD+ZAniaODslPXHUGoF65sv799mda3VWA
m5fqHbn0rybxxR2TSWluGgmAUnXwo3eRNU/7YjT+XCAOeJwlE8aGDIqx0PXejW0niXDu5PnmvCTx
eyus3TbcuMlWR3IRQzj8ZFwG9Tzi1dEMGcK6RS65VWQ3u9vztXaeLyp3mIgABHijrzBOUziZKSDK
NMomDNC7xkutfD5J/Vy8kwb5rBow5W/HXFsIlzGXf7/4Rkon53HTgoSo8uEwy+VDRm2pqce/GhoU
btj+NBLEprUSNU09DMAOQl3b+Xa8q2J9p8r5k9PJGOtsCD+uDYrKC9byoFFRExEGZY15EKQtL6uq
eAKFToHC2Etxsb89dWufC6UZ2vAgoriAhShlpOVG1ktMnQE7EbIMZoa5866Xs3NZbBkarw4JxBqt
swW8/Ob6nSPeCzMAER8DXgUf88FyO/NvRnQRRLgGJdP0eZKq3L/F6MU91ijRYdZgJ/r2Tuueb0/f
+ohoX4ExXDgXy9viYuUVE1yEKmRJ9HK9wOjHqHb78S9e8rDY/guyfMOLIHHhJANaP4gCI6cRz/4x
6o2dIUcby3trLMJ91Gfz1AQ1QOvBiL0Sso+dNcdoi7yxdgpdDOat6qyBQXLFYGyj8fquQR1/o5G0
Oo5Fo4bNI6ts1evpMgbfKHxrWdIxcifOjzhOUD7ZSvNWo5hwoyAYL4gZ4U2v5FWLjRfjMOSfef0Q
QPQiX99I6baCCJ+kjFK0FVMbuP+CfTceFjOPTZbGskbFPAScMUw9ME7qWx96rDzsJgNklIWfte5n
rh0x9Ku2vNm3ogi3jzLZURgOIceZ8pDv6lghs3nq+439uB4FshUwHCogIg+67nlM4IWQnhsjv1PD
+6R1Dlp6dIrvt/f9MvFv5+x3HGGNBXaEUFiZpOfFzU11PLnE2WFANs/CgkL7kSIXsXl/rxE6F1UD
Lh5luVtlIUloM0RWMUZNz/n8NC9YQxTSpOaUtt4vAqvsNvprOX+sENmpNH1/e8SrdQQe2sCZAOgC
2lzW6sUpZCay0jgxVd9S95HbltOjHk3vrb7ZZyCbpsfOCFygGOSU+cbBtPJRaZniTMQVBWxGrKDP
oRJO41il53gw7njn6111SJO7PD7eHuJ6HJtGMNIf6FULI6xmqYwrpU7Pti69jHrzvR+sUz4F9wV5
7sbOXrl3GdPvWMKZrlaJMRUWsfqKczCL2t5VtfipTpPnZAQLVG0J+qycuyAEFj74UnWmIXb9+TJN
q5pC5/PJ4efZ6lw7PtyevZUtcRVAGFFqp402tlzuM+Lw3R4LqWOQnewnUBcHs26O+pYL+vqIKPJA
P6JyJ0r2lnVrKKm63FeB+SqpxhMEzI+3x7QaAv40QELMe+hXXk/a2Mh+Jcls83zM7nrbOITjBmZq
K8Ly7xe7Cu9Ex6+QODzb9K4pcLZ+ubHSVu4QjsLfYxBWdRiZWgaiJz2b6nNFuzCt/0fFfiPI2sen
dgqwjSrqAq+/HoZcy71OKR88p9wvBBL8vifnbrGeXSyA9OFZmeQPhhre3f4+azv2Mqyw5sapTYcc
ANg59B/k5lXSqecg6RZslTLXDj/S1t/jE277kXJPbKqML15kVP1cRXi3hc3YG9FTajymk/I4Rc63
fNBNGh5+tvEWWKlOXIUX8oBA6TtdLQlf+49z+rEfBnd2u6nEJBmLXX8j2vqsUiDj/bZIwQirPuqb
MC01oumIY82Nq+o7Kb3PjS0Y99rK5EDHugmwMQ8qYVRpaDVWsJzr8Cs4kBLrs0Xxxc63DorVOAur
b+HWMh5xcZY0sZEsSc+t/WIH9q5zTkO5RQNY28iLBT3my7BKoCZf7wBlkmpfahmMJkn5LquoVkmx
sWVbs3ZtoCtLvol9CcV8YTNPba4WCoqg50Yxd/7w7MtPlXJfZ/1O3cJWrg2Ig4MimyVjxiIK9GbS
kFtZq6RnpyzqHfh29KWLZNqou619GwAaeA8DK2KHCWtNmlWjj3xQ2nGUjq7mf53VaJc60ORvnxRr
EweSX/tVycHjUMidJi01w1ZlNJlyX9bxHYBwMzgqsuU5ydabem3mIFsCfuA7kaeJ61qLkmo2+uzc
VMGB9u5Sjbg9mtUIvNeZM1WFFyCMJlUlMtCQM30RqpHKyc23usdrZwDGyP9FENL1rOxHQ0sy+rrN
9ybJ7vPup5y+BFa6cYKvff/LOML3jzvNGerldlpGsvRwavQCNh6Ea2MBQQpKDE9tFpowW3bSTV0C
U/qs+tpRqrEFb8LD3H7ziy3C4WokhD4BsFPz1H8Z71zc5lVW1FancNJo8qeienLIyyMtcp3M2ljO
a9MGSB6I/C8tc7GjHDqtj4fnmJ6t9r6JtBPfJtk8N9dW2WUQYR0XdZuUccveDEyD1P6+abfUzVaH
oaGfxn+YR4vqEbHe+X3XE2FA1amF/9kYr5t0ya0gwvGvBYpkqhlzpUc4VXY/l/3iDMPu9pbciiKk
IoPeB0kDUf1c5kGxS3vb8ka7alCniJ2NM3PtLIP9ZCy+h4sOzPJTLlZZKvuOlM9xdnbq2cRTsh7+
1wSl7YahLD1Pef69Nzt1Y8GtrmzwCyi2LVKnYp0QmWmob2mScU5jmgxbt06QYMz7nTm83p7ItUiI
3amsCtyd3jhxRFIoVUUOd0wxMOPIUZN8RtAF+YYNFvKyeoUnPNjHhYAIInfx8xFmsZ/GvDSybHkQ
jcO75HsxvAMV4nXa4pnqbZZZ1nYTWHf6/wjTIYgknKgoMUy5ZlcZy3ByZ1N3u61W9VqWSOeRc4em
EnedcM6pDYKtQc2Iksp3u6Ta5+aX6CuySzYuYtscrtWkmJ7Z0r1CJJNNfD2D2UxOUGYF8fzmqcnC
54KSTiCjER+bkjumP4L85xAdFLTp/3yJXAYWprLuoTJmDYGbsD5iyeZOUX/ws+d0C+eytqmRZ1iQ
xUgnMKfCCOVyHhtgkECXGUnkTd19H/y8PZj1GEvPhxKHRpzrGJoRhzYw2wweRDAfFhtBr9asn8ak
BPvbkdZW/KKZwwqhkIKOyHUkhDdLJe+JZI/tACZM6ckcDXAfTj3KSOgE7UPnm9XdXLXKt7lXtyrz
qyNdFA1YMiSU4nppAym1qajy2ezSs9EoKWZP3wJArR0f0Jj/CyKsDckeODOxLDlHwXAMgnE39M+R
rT5t8gvXTmET1yqoK+h7KyJsKE0Q3KsMH45riLlu/dDYyAjLkrvfuFjW4nBmLOVMpPRMEb9jtGaT
273OOaUGuzB/8aufetof2gaNoH4jG1sR8lZV9LeWVoYFQEIEQPZZ1Ed4ZSzE3e5s9SbKE3Xh2Tke
IW24n8AQAWEYj4PzmjTJIRzU+7Yzvjjq6FXJlnDI6sBRp7C5dCA6G8LGkP1+6NQ4zM+dfD+E2qHD
acHK37XGB3/QT7e3xkos0hDqqqgk05cSu7yRMU52JaNfK5WO+VhNMqpnQZbhKQuq0WqyAhWtIt3Y
j8pqVDA4y+EJOd0Q3oxGZrWRFtTRGYSb538qjENmuqPjVuojXLa9o0VPSvyQSj0M8m/jwJNf+awU
3b6FC5Nv+SivbByNyiDOQag9QKcTNo45OFJn9Ijnqk57yA9GE7qmdIyqLYrxepylmMsJxNkq3Bq5
YYRyriJmPvpxdQB617j4fY57cJPDHVjRamP/rNy7aFfA8UGVmBemeCtKUjPMDhN9njqQ/3Pi57tu
NNSNKCtn21UUYfZgJ0YWDDasj6cPA2aiYXTIzXRjla4GQZF66Z8B6hWrbENpNaFeD7jz1fnRUp+y
Elb/lmro6ve5CLIs2ovsssxy8ny7p8oFKDn+6GuvmCNof/4ko+az6LsCc0PVWFj56OHNpWIxkl7V
7hN5/zpPnl0nG4WsXzmVkONdhRGOkGgycGv0kXoPktBLlPvEfIx06Vgakze0+gc0cZBFfVbyl0k+
ORDqnWbc+VWz09X3qHO69d4Z4QR/x3kef9Rau2Mvn6WkORVDDBjn0TgBdth3pbT3/4+0M1uOW1e6
9BMxgvNwS9akyZZsS7Z1w/C2Lc7zzKfvD/67z6mi2MXe7vCdK0JJAIkEkLlyrebB3pL3WFttqOCE
LA3wavglLhciK9Sgb3UohKXuyKHuJQl3xlb/948JTfQGQ9wAKu5dYmTMFPLbwkqueX5668ywaz36
7Vfd+vLvQyyBHBwoWRUKJsLvzvxKGS3YuTuyp4Yxg2iwg191G6m72c+kowFNys4WUjrXba5O4ZnN
hS/PoTSkTcfgCOaemf0YldvoL7hraGCF8lOwjhug/i7HZbTjoKopXc+kGd02e6CTsLCOweH6SNai
GMhFQjMvZVIZ4u5/Nnv9BO1gZNGiHuW+mzb/hNrxuoG16qJ2bmFxO5TGvklVX3Rvm8mRbOrBHFu3
l7+karUfM42C0W1tPOn9zrIKN+//fR0E6/afNgIAY8vMSaDXvRyndMxaVUAfQZqXuxBClw1/WBF+
Fn+cNx/RE2iaswjTpp9XnBE1DYPSwYhfYUbb09d3Kjs3cfUmQnDKcsmp5tMOGoBP+nAijWsm/QFk
MbJOu2kz/7V2BTj/oIX3ONnoN0EAkt6CB6AGGTUq3qhano4k1DxunB/rwxe9LfgQzK7mYg8aYZjJ
YZezxmiAln6ym+klT/xvoY1Q44P2kP8zqtCZ9Acomw/jg/JJng6BImiYUuSsrjvc6sjPvmWxN6t4
klB9ZcVNc2fNPweJBv7iVJhumWxVp9aYXED2wuNC0hzKkWXzUKqR4jYGGjB8+SmPbbB1rZsoD1J1
60/WwQ8iFE12lvOljPZjeZpEw/3Qb+Qb1mLR+TcsVjqkKqVngjtuCrKd4Lc1TG9ThlVs0uWBx+sO
ZDf5ZwdIx2WYcKJ6qsaZdgnYd7jtqOptk98O2T+ydt/3P0x/q0gg/t47e9yZibHiUbckqDHmMndy
g4klD1lFpIlT5C5RmKCz4bq3rCUboMJDOEDkN7gLapcjC+LSlyj50h6e9MjOfaoUyxO5XD8qPacH
2UWw4mXwacOsCAjvBgg5AW9/XgXcIy/NZloSW0gbCVJd51DNqYdQqV//GmpXuU9i58GZn5V8vo03
7kdrJBBwlEH+YIorAFm3S7uKHJZaOsCR56g/Y2SfI63YGwbShcVdHga7OtSpsE5uG8BKNM+uGTUn
LtYbz8HV1T37iIU3jX4exY1B64hsfaWM7A00qAAsvom3eOLXTjcyYkDcBDUK3JuL0Y4mhAlCudiP
jN9FWQ9eKMXWhgutpMfInpBpVnhpCQ64SyNWXNixHcQEAUu+mXSR0nbHp2BU6PjpXb/ZmLy1/Q7B
vyWAgTjQ8vpm2VEsymdsxUGLvLzyH5w0ffNrfyuorwVSmOUhvyQnzK5fnGmTGQROItO/1Gr1yVD6
XZbdzRChVJ4S3qXTfVDlbmR+UJ0X+Erq4ZDK5qnpET/7Eihb5by1hUR/haw0X0SkXbjtWAxyDekN
za5amdzYVhvvo6BRNu71a1EON0G+DWZ7sFALv8yLWZvKUYedvPePYSrt8whEUNjs0El32/y2qfqn
2Cr/IoCDjkNKjTZQbmEL/6G1DkgW6br7sLc9OlWsMoHp73g94KxN4LkR8fvZPU9RCl0ZQALdz/VT
Ob/o4Ral2B+OmmVEO7ewWCJ/5u1nFExe6HwszG7n02RgZMWtTENMbs1uFoh3QAbxdJh9jJMHiZsI
XGBIXx7LrB3Aa+ouzxL4rKJbo7A+xMM+SOeDrh0biHeU+tSqByvawvqvOfn5Vy+WPJlqCfC6WHK4
hot9MNqun75Gqdcmf1Fb43kCZRLMEqB+lrAEGlyMpHAIvXQx7MTdQCI7kSqHv1hocEXkKjlbgGVd
LvRM70ef+H9IUG0wOZEnJRtZ8rUABKfmfywsFlpqlHkcW6asUEBXDKZnh/cF8jPXx7FuBWphno7i
Ar8YRxfoadY17AprtHY9XefiOTxOG9tiLXZDe/0fK4uxZJFfhY7BtsjmB9U3ds7wm/R0j8iCqu5y
Ofj3vCII7YG9p7gO/Z618LZimEY9c+hzivIPpAayMXnoIECgGB/8zfRRqiUTBhsmNYZLN4hqP8kb
H2YYwUEwceY5w/M2o7D43nd7/szKYjwMdS4sQboRduU+7aYnuxf5/tu52YJFr4Vmka0gdSxod3Wx
j8/il2UmdWv5LFQKO3lO3akyPCP9Bqqt1JO90u9Jtlx3wNXIcGZRuM6ZxSi3AimM2EhN0e98VT1M
DrJjdh+cijb8WvtbWdtVV0QcDuFVoe35bsWKJKsSwTmT5LXjjmFtnEazucnzpHSrNIh2A/50TMd4
6wq8utPODC8WMYQCYYxyznlTdDN0D6r+G7jo3/gjpMzwJQq5niXWNqIQ788+RCa+ox0BfSS8jhvz
6S+WjE5kiiZEv3fKNIEfNiBeiRnUNtxOi2/Gr04/c6oURyfZoqhfq2nAk0zmF35bXYD1Lx1Ez/2+
aSXioF0iX6/MJzgXHO7vPeWh1EUPL3yQbzMXntL0aJl7a4sMbGXzgT4B3cRIeZf9oVA4c9Aw0CTF
SFEHiKWUx3VQfqvCCgotVI79oNi4pKwaA7IFWJUsG+I/l4O1unpME4l2tUGe8t1Yp71XtJm2s2nE
Rt0aZbDrS7lqD8ZGsLViPZcXviixjcEYWrptRg3Yea/cZlPjyXO+V6Pw53VbKxsAMBWSe3+E3O0/
5ZSzicwqWy1lNh+VMIB1QTqSLqDTY6eXfrzxVtgytQgqzVTEoUTb373i866MOlcZY7dWkv31EQnX
W8RlRFPEbYPucsEJeblaUjr1WWcByq6HfiLZZh+qcPh+3cZKRCby0xClOzxH0AG4tBEOQW6VBjBp
vUKahb6sOzlI9nOx1xplX0TZd7pDW+ntutG1+aNiCYk9xPL0lCz23IRSNOLlNtc1oKpJ/ZqSS5Sk
m+tGViKxkJ4R73JSesCuLkeWmbUVt7wz7tug8RJHPcjBJ+M2hBNYep63EpQrxwy4CrGnaNCEHXcx
jdnUmZI8Y6zIXzKoOqNXLfbdIc48gAfXx7U6eeBIAasJhpJ3jdxlWcs0fDGuuNDcwJfkI1X9zCvr
adpdN7U6qjNTizeNNKc8BUr8PKIMJ7evw/Bpsj/WneVW5db5tebsQDCFIBl0CuSyL5er68suzQaG
5QSfehNECtSS10ezliQiwguSDRsVb3rgL03EyRBag0aopWXADZyKq+FEBXvyklRyo2Y+Rtkvg9yf
I2+h7NfiIGLTUIjgGu91kKhlhahJ0fbaTOmXtBvRxypuo9jZR39RFqJK+19L4kvOomCP1EUXmzS7
Bm1dekpkoozoj6pnG6m84R1rjnhuahGetNmOx6Kgx60K38rsDfUTW7+9vmTr88bpzMYib7kko6jN
zEkLi9HIeuwVkAlaxW1eBIeo2wgWa95Hc7WgQoIpFjGDy2mrtaSLkxz24h5WLPgupDg7Xh/KH1z8
MppD7sOr0SHlw/Xp0oRTDhJc3aIhJXUbrdmr+6LwwLgEJ2v+PERvc34TU09BkmdAgKX82sIzM3tV
+oqClhvfxsENhPghsPGND1tbRshzQHEDFqRKvVjGaZLaurH5LsuGwUP6Pf4/sG2vTS95WVLB9E4R
uBZeOVTaaPWWQyDJJzL4CsCerZToWrg/N7EYhh+oaLYhk3nfZvEpUB+mePBMpKTy7KMfB7e+5suu
AmZjrL60te1Wn5NiZ0zWsVCSnRZ+MqK7utwq/q1+E+GGVaeixAXvcsknrewTlPKAyFrFg2p+Dqdf
Slzdqbn2odb0G/j7tkBcYpTvnIwioLhrCczsYqJTeVZ7mvhp5ykeFaU6lNavTmTBsjsze77u0Gtl
E11AxXBmktEc45ejG6VMMYOE9lNfxV/1+MR1wUNy4BTJ9jGZml1bkvjpHsZJ9+woesqb8dFu7a9g
gg7XP2UtTDBcENV0V0Crsti9up+U6igRXjvtyQgHVx2/9iWcP5+um1kjINfJ75H94elK6BNb6Sy4
KrWOropFIrqr9M+OUf9ygvZOT1FzmKMvtr5Lkn0euJFfWzulNk/Xra/tU263XDJE+zox5NJ400mZ
WkHRcZ9oR3+2vKoND2ORbRySaw70hzGbe6fBK129tBJok2ZAtgv0IuldM64ksA05GHUgc2Wv/wwb
aSNbuzosGCHg3WH9CPKXBhV1CKBA0SnCk0kUHd+V86raGw5y3YixLA85UuITeYyIauKdnN0O5kmx
N/JpayEOpPD/HgdTdzkOyZy7IRVgAqm/RXzC3ZaXWl2aMwsL75tDPySdgfeZiElodHxDg/Qr6W7h
3d1wgq2xLGJpLPuoy1CXuJ/thwIK8ynciNZrr46zyfqDNjjbSHofgvb0GcrcueRqi+jQGG6/y6c3
zf4cdhvWNlZ/mUwdQ0kfI1UsjbSrwvKAes2+MjcgCquJBPCzAq5EIuEdfUUd5qEZxOxPWSL7PKqu
M6so+VrH3iFFXk+QOn1DADBMs6eosyhqp0d0Ho+2mfVum2wV81eX8OxrFvvYHtWwnWw83op6pOFH
65NealuV8y0jC48shkRxRpkhF7myn6rnKZP214PeloXFedbpRltlDhac/DUb7gp5KyO5HtPPJmrh
68CKQmPosCBpL3Gn7/34Zoo7uKv35Fqj4VYJ+12RxZ4N7/j1sf1fPOZPbU4UNpe7oI6QRXeEAPeg
Jq3s5Z1hql7UJV3klWOWKztbLiaDKJxMgwvj8/AUKzYcxdVszdA7FVp56lQlj45+Dkn93mkjEtFO
rm11x60dr8AGSEDzfKHlZ3HQm8qsmprA/tSJ7wHEcf3p4A/Vrpd+b8yI8Mrl9eXc0uIgl/tIs4Mp
oKTcpF5sgq5xHmLpy/ipBWP3rDuuYrJZ4J3TlM/XTa+OEcJrBI1BgpIMuQzfRuOkUq4JGnI1c6NY
U9zedhDg1m6Z/mAjf7R2LzTPjInfz8Kfhtpm342AW8Jofp2GQLux8lE8Q0PZq3pYPCao/g72VG/d
9VfjLry7cOSS7tGNhWHUFmojzKg6t/4/DhffaPg4qffBcKiDjzHJaXKc16d1daRnBhdP7tRQJDSA
MTg1wxEKANLfH0a6W0KF95xh7MJ548W4GuttsCDkjoFjLddxruAsIlPMnnqLtfx2UpoXUwE2dH1Y
q6kECI7FTALOhmf7cgUH6kKTVWAmBwSPEE2o/iyi4ySlrlI/gph0i4qS6Vbtcc1JaYVm3QBkktla
bES/Vv0scXBSujLq9qksb5UicLvhZWN04l2y3IbndhbvlnhGlr2OsTPlLzXZ4QfdK0M3SqGA8qIP
+U62/oEb3uRcu254dXyAeMTjxeBZsZhVZ47k2JqZVad+AgPljK+wU1vdxkkttvK70YGR1uEGBeS2
RCVNQBACP2spCRkoZ3aeCRGjs5sDJC43UnWrER44CYBCQKCMaRFVCjrU8kyjfqd9tuAgsA8DNWk7
ehkV5dDbqsfrye2oilqdTjOB5ycPRvYjA2Z8fV5Xn2oW3XLkC8EmKLaIu2cBJ5Yzc4x9hqzApl/+
CsxDVe77zsu/RfJrTb+EOY+ug6pKZtzP2u1WKnYNPQo9HtUVqLmRGnn3dsmi1DZGUTcqda9LfurT
6Oq00eXDaXjL4sMAweFwo4y3o/NrY+irq00bjoD0kN5etlvLdogIUEh9R7V7F2cei+8RonCgBCT9
VHTyoc2OAGcEnJKN7rX6k9xW7jyVrmBf2aJsWgvAYNQE+yfN08B1Lxcid7TUKFOBEkly201rJLwL
53PUQqrmJMmwj1PE8QbqMvTRJN83pkKcnu8c/8z44nRN2rKupZJaKHxXu7BWvuja9z64p/p8M8f6
h6ar3DAL9sVbuMXlsLqx6UhAkhQ4Of2Hl8PmfhUUbUfFHGqZ1n6IbPRBPo5bvXJrkytKy0jykd7l
OXlpJS+i2kROh/BY93dBlN+qZcfIqi9VqHLwtD/mWvkmadnP6/O65mHnZhfR0m9mKv8zZtVjS8kw
KLO95Oeub1UP7dRtbOW1841yGp4Me7dAb1yOcTI1qWxnZjIp32CUK+C2tKKN+L92aNPcQBeq2LPq
8pbQ6GkYSly18YzAK7TvHDV6ke+SeD9B0Z4UWxoIa8IxNMWDOQaGKzrZFmFSVqvif4rmpVF5UfMj
qGCsqBqEup6cU5dKhzLkyVvtoTV3myk6VSrPq3be26X9owzljZf86hRT4wbuDlUHaaXLKe4kOdWl
kPXU9NqVlOdEAytnbSFjVh8eNAag+QP6j+i4uBoNU1yqaBCyJyKq3Dddm7hyYoFY6nd9vAfmrpde
lKO9vXHIrg4PhLtoNKY0tuRvQd3FyMIW8tWstwVJiDGau8HfcNPV0YEwRsGZ/jWsLEanKq2aamVH
QSyKijs7R0U80WD5d3w5vmlntT3w8tLuppL/Kuzv2lBBts+b+PP1vbnWREeOkvKBSHBTmhOR6ezk
a+s+diTeVPf99Bgkuzoa0NOrkKU4Wda+mPeGpD1ARFXNzS7Iw++qfvL1Bwk630Iw5LbB6fr3rE3+
+ecsPB3GXaOmFA4NlhWfOmD28/icS1u+tRYIaQkFXApEGDTrItDPrZQPQ8UpkzXW3nJep7G+Kyxg
eyadmk3wwVIrtyr+osFcNKL+x+oi/KapmU4J7JD3pfWWqb1ngy6YX6xRc7Ns9oiQ3vW5XDtUwCaR
coMKgGNlcZZOzWi3gQr3upM80519QArMrkKvszducatrBlMLmNU/ELbFmgVR4wf2RDyQ9LdQgiAI
Fr9W3cp0rFohrQxwFQo2rr+XjhqQcGv7lvpn0aQPRvebVNIhmH9fn7K1owqx0/8YER9xthumKquq
TpSpdavxpupNhh9Kf5yzXT7UGxFg1QfPTC1mLW+SqJPjAhXeQfuq0ASdmd1+rPUbK0VoQNZvbH/c
R/FmXF31ijO7iwMScnVEnYBb3QeN/6slEWtE46/ZlO5mmTh+fTpXD67/0Xu0YFwCAHA5nzUNWVYg
FGH6dq+HT/LoyeZjnh3s/mMe/LBhj7fnB8sKUQN+CORvAam+gnv+mG497Fe9h2chOMs/H7LY8Ubp
qIMuqudlFHuK+qyaiVvOx+vDFS64vD+yBWhk401j8Ly+HK2TgEoKerxHCYIdfQ/kMs0Nr1ldvTMT
i9Wb5n4ypR6vCZrwQ20aO6tuDqGl/xKCxtdHszplZ6YWJ5RfFfrQi9FEzZtcgkAMf5dbnQvrNmj1
h8eMzsZld7FRAteWBf6plnPPln7XduFypv/NQP5rZLH2qdNmZcd+u7fnJ8F1LvcP/bTVHrEaOcz/
GlkE9yGbJj1Co+SeMisiacdS+qJQv57RWSqC738zIPixeLSRYVkC+FW5n0Av4AS1Amisfi4t3a2T
DU9bXRobLhRBhwJCTTj7WSjso2zoQ3FBgft+cOlS6k/2WPgHhJec/09T4lPOTA1Fqih+wdz5+Uve
ZbuheprAzF+fNPG97zYn1XUwNCZArmVL0FRHeedrAxCT2noeZvu3tNkvu5rOcESl9w/fKo0clwPJ
rNDUswbxiswK6IkM+w+Knt3liFYEbXeIsvaxZZvSHfgglaSp+72JPjhwinCXaMH9YPobmZzVNTz7
nsUagoTu/dAEtdGI8srwBD9Umbxcn9eViEQ9XeO9jn4ayb5F0KvznnF2+EnedadRtuMjTI/FLkyt
yR3kLSrHtc6uC3OLAFiqTtEHI8uYlcMhrwkXwz/KLD/b8vBVCD6E6U1i3UgNsitZtofdchcpG/FE
mFh4Eh0HtLDQlmSCiFmssjT6uplPCNsXMeqcML4bUufV8rxHnPExHp/C8d+fKxcGF8uYmKE8QVYF
og2+bgAa1rTX/dzesLISwS6sLHZhg9CKnusMayreYOcvDwqipJQYyi3Y5lq268KScKmz/c49o4tb
imNwSnwKzacyGnad9jCfEuMRzrydXiCq89CCv+36jSDwfzENfkm8XCFiXqwdJFy2nDTQ7Ebm54TT
OSjptuFdeUyUaG9DbAD5+YM9fRpN9UNWbcF9V/YjAzfpNQMC6bxrasvHGFhxArn+3Ge7pL1NQLpJ
6afrG3LlYkkBH2A4EF+IpbTFuW2XKWBqm6pZ9AYfSv3k63epgeb1fK9y28vM39fN/cGJvtsO/7Wn
L+548CIHtdzTNBtmhyG/Ce+TU/jUpbtu+CjXiYscvEWeWv0y0TCo0HsE7r75pRgf/dTLjV0wuOW4
Vz5KR2Wrz20l4gMzYKOKkpxIJFy62Qi8FU26ifeW/ka2vLA3Rr66YejToNKgoqPyTj437ljrUKSB
RuUuHF4iSKjDXWC8AVXewKWvtZ4zFq6uwHdoq3IWfluqAQmDiLejooBB+zpkO0V/UdvZnWqI5LIv
cLfsUt26t4vA681DPn4MjUNVdzuJ27Zpvm4p1Kx/kEGftOBvouKy+KCIDw1Hhw+CXgiVUbPcJR9o
PT0E6muXf0rTu8pyKBHuoFWM9Gd1V3avs34KYTh3sr/Q/aJ2gA4HK+HQySkW6iyeWHKYzFNEf84I
LtYwvjtbCb/VLXVmYHHozLWm5M6IJ/nNS2dPx6EabzT71qh+1rr9fdReUjoirm+r1VBxZnKxi5UY
Pyh7TObpsx7dBnFPfUnbXTeyVqZjayB2ZVF2oMgvvuJs5ghRhRJnAM3zEm2UlMTpPnEc66DKSOjI
TtsewAXNbiCP1EJ1yT/2StRvnDurkwsvIlRV1Pjhs7n8hswcqoF8KvGq/KF9xYv2PBNzGYSQNnu2
9XR9yKuHN/uIUguKsu94x3pZ84MM9Zl7Wpg/Jka3Q3LHbYaT0ee3yeMot93GQq5GoTODi43iy0VY
ayPZkb59CIS2gLLl/qsTKBL6dMmQwVsmSpOoVIzERilQkMDG6Y+s85TGy/8xk72flx4iYBtDWjdo
gEIntQSGchHx4zLmXSJaeS0DJdlSv4/Hea/H6T7IJC82drq8D/UtTMBaxhSleZWcLC2fdAItdnnV
xmEXByH6QYI6vMqUyLPG0tx1auofsw7ir3bWZri2rWNtOPFJtab60+QE0Ya/rm4aQOrwx4LV5XxZ
XF8sOW2oQjHfnKrmUSnkvaK99cZwyOqnuntV/Psw3bhkrzkRHP3iJUZqAcrvyz0y+E6rjxCI3kPz
7YbVm2p+v74t1iqgUDT8Hwuwu1xaaCe5q+2GVoayd2M9/6EO+/FO7vrvedHfjO1HlcLN+BLkzwGt
DrMMCNzc2JmrdzNaRsmKgwAne7L4BL1qiEVC19dsy99Jn5euNSkHWmE8qR0/plaK8ObOCOn1DU5N
oN6quXramAURa5Z3GbCrdKejukY+fOFjU5yOZdCQMpWU8CVHfRBwy96fJS8z1ZNay54MmYSRQ3MK
A84ICcJ1+2sb69z8YpnRPWECbGIFXCxw2JS0f1au+kuBroL6gFzvNCveOALWzplzk+KTzk4AJY6N
aixF9O1+5JG1EwWzYBMwuTowdi4YLpSrAOleWonytpAnxQc9NKduK9PHGu7r4ZsWvMrFfWZUB0pJ
G2/f1W2q0WAq+hVg4V+iGpPESYywkdmmVsNZ8q0dHUp036LMh/R39nhi+MP8lPWDd30R1/aqaKcS
SGh605Z2rbBXq8mi7SNITMH2GOlbz4i1JzdcYILLituXvMya9YMyIYZLNCidB02K3Sx66cbK3awX
C29f7oZzO8uTOVTbUApImub6uEtbP/K0VOOGpXbzfiIUc/FMtqpva+fzuU310lPame4tuyS3NScH
u3oZf9nFa4c2+uCmffMXK8U5gnoC/U485xcBB7JfTR5iik1d8Sb5lWtuNV2sbS4uyPxD1YM2xcVg
nHGsJWsmvTl/jpsHCWHuqG02YsaahjigPBAcIBcUlJsWQSOWUbpzUh6VbdSqp8i3p90UFe0ud3oJ
QUxNOYGgg1QgjxxP69NuZw0tJLlGZbiqXZevaY9ojmPvisD3PRrAxLE61fuxqG3PR1DTc9JgS5x0
bWI4PLk88NVU6hcTk3RaGEcyImO01HowAtq2a/ZbILS1jchpwgahz5y2toX7Rp0PyCmM0vuUNKnS
v+XFVrv3mrPyFmOb07OD/yyOi7FpSj2U0ZPgge1J3CCzJvAa84FYKlBLm6S5q9N2Zm+x1HrOK8Tm
HQ0I86nO9ENfDN5mQm9tUNzfoJckKw9FzGJXhEZv5KrVoCmhmu6UsN8VysDyuHfk+tAV8UlvitO/
D5nnJhcrZfRSU6A1CPt78IPk3k6G3vi6hdXLxbmJhcc5Ml0otT+ktKb01tGsB5DEcjjcOVUVHHPu
5/Apt/OxlOmgk6KSJ7SGu2RhqjwhVSdvdUiv+eb55yxeBemcSp1lMOKQO7tAuQ1/UZUVJShICBw6
J9+R1UFC6qdZjwyN0d+p6pPSwcomPV+f1bWDCCICkHMUTVEhEaM8uzwkoVHXviImtXC8Ph/cGJyG
4qB1vXGYr90fwNrAdkqjN0+Lxep1tVZOfa6jp4HkyDzOR11+jY3XMDdu/bDY1ZO1D5Otd9WqzxBY
6YfnpIXPZDE8IMKSBM8qyhewi8iD8VTkgxelOopmX4Z+3mvT18xKPAuJgiIcdr4Dbu76BK+dwA5g
VoecIXSLSz4CAnfvK7Mvxg2VkUh80/OYx1472reTle+lTbW4ld1vwtMm1JpspIHtRYiZ9aEo1BFV
4FoSzZV3Vrnr9Y/TnHgmhEFbB+TK+GDLoAEQyC5kbcsOfj/v6NhPWddQvVeTr/n4s/5RFh/mrSLF
mh1LIC8UklUmUIWFo+aJRUHLRCkjv9P9+8Q0Pk5N82x0cL+pyo/ri7b2UuUoBjsktP7e03glTmRb
vbDWWJnqzr1S7soGuamkjh0Kdc6X1Mn62yG1Wq8AhYtetT4cE8COx+sfsrI94VkBxguESlwMFqOu
SqWWlQ5FA6muvL78OXc7m/tbt9UTt7I7QeuTZBWcT6TWF2+IFmGjfBzL7L7WyR8NrdvYN9WN5njK
DDn17zz5iwswEFFESglwogazCAdlHGVjJMQnYpNLqPxZKqOd4ojOhy2+r7XtYJOoF8psFiFuMYWo
nwxW3hvpfeHvJTk+JLGau4YZHobCQUKxysiSqVv+I4L/4t79h9eK5AJIFEDYl96q5lIY2D5KA5Yy
xB+Q0fuu+DRv+o4fOu6QFtD/l0l28MEMf+iCuTyq9pg/j0keQjk9zPtSU3jFXfellasHPRGC/wX8
qNCauvwmfUC1zfZRMMmDPjvMWdp5Ucg+tXp1q16/tlm5UP2JCdRqlzCKOkFhCjoA1Hnm32Y93fYQ
2O94FRx7aavyvAZQIbQKxSEDYIijL4ZVKlqk9FGOXEpdDx/60PL3PgBxsD9hsDdUJToVeWHvI0p+
3qQMFHUJnvtxEERQQ93slQERlzCVh7txzseD3GwSvq/OBihBOj8dQUAifj87Y1stz5BprzPKK0Vx
TIpSOxp56BySwkz3s6FHj7rv5zfXV3stcgC0EoAZwInv3s4NxPpzCxoKGF73IbC0x2n6Vpty4cr+
FqH9yk3I5IiDNQ9AsqCfuByfkkZITeQ4e1nfGuZTWmxt4ZWxIF0H0vKPDCV3iEsDuRbY7RywxKXx
qY8+SdCOKIpX6afrU7ayThbZK1OH4pCq2xLq1EZ0bCbKxDqFHDP2h9SeXWOU3Eltb6rx53VjK5MG
wx6XHcpOMBLIC7dV8swJzFBhN+Yf4/Yhy7cEVtcMIGfAC43zj0i7mLSxyZNUiRlNU5T2PtEUyW2b
1jpeH8ZKULE0SAL/SO5ANb/w7YmVn+BTy+67JnG1cfaU8Znk0UboWh0L5VBqRJDPUA68dAD6xWhr
y2nQdnTKTzXlwj2pYXXDypqboWBOrokSFG2Ai0OwycauoAZV0Jrn/3D8Rz+0DkNin4L0LwQZKe2S
+eGCBiXrsgsIntJIq2YkTaSysu5qvWlcK9SzU6QH2v76Aq0MirIaJgSwk2Ta4plS1fYY5pKD5o2U
7mhghcZEg/QOKpPrdtau2lQwQOKSdRVExQt/M7K8tCApyO5FjuSTpL905j/1fJ8bsjtId7Y3Q5/b
PkrtbsOueMwujlp6j4TQucDXc3m59I1w9MUBpiEPU7SnKUz2ev/JyYe7QaG3cgweCqPmQX9nmdKG
5bWZFQJa1OkR9IGY49Jw0Dk+6XacUrwtWh2iouL7CMGU+nx9hCtbjJsfLLoAgBEoX4aloAF3V3ZR
fp+qb9XwQMuYEv77lkJMUFFz4JI13qlqdjN3FdnK8vtRes2t15Ci/2an2MoeBpIvKKRhiX1fcwmz
0Q5js/gzDINaRLPF1rG6HmcGFqGoKOWxhs4hv6+dB+B7M/oVVf2wmVJdM8ODB2VYVMxMQAmXyw6h
Ul+bSpzfK/1daaPtm/zTB9+i4tv1VV81Q6KIFBt5KTADl2akSZXrqutytLi1Y7ZvAkajtp6z1be0
1j5AN9F/DP1Jwp/dTiYrSWqp6Fn7znE1u91jEHXx6ImjvOnvxG00Gio3Nb7E6S46zIF5bzfO7Qyh
Wf9bdr7862FT1v1zaaGezfF4OWxjVsqpDUmM5/mr3n/3zU+S+RhtaWStbKkLK4s3QVB2Q6Hk1KlS
Z7h19kaC1kC5RR61Vr6gKQ9AKYeJUBJdhF7w9mpk6SSnqTIWk+UOR+aykmVBL2wYxzkyXVXL769P
4OrQyMkaZEupji+7UuKsVKoYZt37SD6GZeXG0qPSbsT6Fd+EGhNSdk5yWBaXvHNUYywr7wBJ6vq0
64fAm4rikIBz95NwI8gKN19E9wtTi93m1KACKxtTk/xgxv1dlLac/zc80D0p/x02+SnYovQXLnbN
pBj92YbwtVxuxhbIpT0+Q6BW3FmW6TbGvFPomLy+WFujW3h7WM+yKlmYKo29/zJVxWNs3uXda20+
Vsl33yk3ZnMtrwH5HPBWLrqOA2rkcmxsCr+eFHCIc/MUy6pbS/SJorQ169puCkNXFwT7nmoFlKQq
e4NUeM01z40v9gMvh0xRS9ZSRUxQVVxFezK7X9dnVF9ZvHMbC3/hBRFMQ44NpS92EO7tArPaGMa6
CU5j7tYa4LzFhSOG7bkcdF7zglXsQxP4zd5XJOvm+kDWXENgaRCEgVSM/vvLlSLZpuV1Z8ClJgRJ
nMELQhvKJbIk6remvUm6T/m09ZDbsil+P/N8SZ7quqmwWVAmgCifYr5bx4dm6k5073byb2erbXpt
rwG35tUIzxYPr8UGUCNulJLuABhQvyvFA9oFJ1i8uHuk8eNfzOeZpcXYuHn0uISP50ejNwylNxp3
c3MXJM9qroBWFYWSf/9s4YFHvdzg4sMlbdllmqtBZEsG5auGisVBUYanoZajf7+nhRUerJB6iELZ
wh/NKa1GLUVBuq5GxDCkQ9x7lWYc1V5xm+Dn1IH9H6O7/sU3bq7P6ftzAMvkFv68MEk2L+pMZlNG
nDQUKHT1YUhTcd1qtGe6C6+bWQHlX9pZjDAdIzmdVYpmaSWfiuBbDFGNDhNZAp6ibr+q1bPCFRyp
sukLpIZ9blHGUJCxkcoNJq/3W58P4XlIah29HLrtLzeILdWaWWcM2Mw+aG3oGfPz9aFuGFgicbXM
qRG3LyjHWJXr56/xFhB95VLCEEQzocA2iOz25RASW+uy2mIu1VA/JY1xKJvHXH7o88d46hBguk1H
mEOnLRIiEa4uD1XMCuQTZVzi2TKcTQbqcr2COrSa7rmc1L9U6TGLsn0r27vNov3qLKIbIyo/Ymcs
/GWMFTRyRmEstFxLeuSauXFwvz/KGI5IFgHl5bK17DCOfUMN5xALSYhQJmCbDmB2UWxdzrfMiIGe
BWQefeAbhJmM8qXo4PpfpF1Zb9w4s/1FArQvr5J6dduJt0ziFyGLTYnaN1LSr7+H/jCTbpq3hckg
QfJgwCVuxWLVqXP66nZ2xj8ajIBsCMpdvGcvrdDOMJ0xWf4nQo4eE+C7QY1/fWMruj5AroQt54in
Mio40uVPC6RpbR20jeWdXYYzjmuPgOqOjjvbfHF6KyLJEKVzjoZJAozWyrlSupBz89JM5kDcZEmJ
g+XPEaLXu9J9NKFn7Ou3WmGEJYu1Bv2b44tPnc1gtnsPPKSlBkZ7d7XH8OOdJ2imkP7B2w40qTJ/
j9/XflLaOIH2ru1+kqxDf8srRavL+qR/zI1cmpKCiIkUjkZbjJpCLzNptym5m7N8C3mHqMzi2i9D
g0fVz+tLrTp95+OTPEyTuAOb57IQyQTPfq7Z2rUqfoHsS1DHAbwPIQOuV2lUbafXur6g8q7rWEFv
02YPhDwTe+/upmdNWzkdKs+F7n74e2gZoTFUGk6x6E1lz7CWEZZujQbtgMmsQa3T6/ODO3qgbRjR
MeR5RXx9HlcMy2BKr7MqxycwXIrk2Z7wuDB+Ts7OyR9TICyuG1Nd5WejlHFOtACIoi+Bg2G1Hzr2
M3FIOFcVmAS21w2pHYGJerh4pIJNUAr5PLS7evrEitOM9y8f3koy3DXpbf+z1o6m9VOzoPWZbHSo
mjEwk63hVFQeFVUKvFyRfgVLtuQHzNajjdUA7zCVL+goyfrbKn27PkKlCaRacfGgkIB9eulO9QUM
N9ZsFifLOdDhTudbvX28bkK5NVAzEJ0SSIjLgaVLdWKS1sL1A8aD9Nbibx26yqq91f5C2Tq6bkw5
njNj0gFYps5fEoHccCYSDgnUANKIr+nhqo2ggwCsJA504KVJsxOQ0/kjjHjpsyAlcbUvfcfW9p54
3n7wHKC1/duKtPdAjmxk1AQcxIOSXDbGY7K37BN3vjHvxfLidvAjdNDnxYPQurw+i2IAH0xDdhJE
S0AwoE3icldYNbTktARLlhnjtCOLZYez3xmxUXagYGp9a63CrsCDw/kjoYs49f2kSVsdzMsDzyof
UbO9xCA+MlgIerMxdqxbDr1P3AsR5IMC5z4nSDjkSJavSesqt+nZF4hFPwtfDPRTE23EF+gRd/7q
chLSalcckaP36JqbVs/v79FKGyhwU447PsEraEF/Vfo65Y9agv4l+uX6OqouHzQpgQMVAHPEMvJp
8BxUCQdanpyvaXuovbj3/qqy+bNDPpnDsDFbbXvd4HuhTt45oADBYgIEKRp0L2dxMh20VBYp6gxB
Zx97bpXhYAldOcY4Oo/zEq2k7rJF8J0dxrlON8CTavtg6MdPPG+syKhZc+RDoj3VQfK98soRKV4k
E5wWQiUVoM5hhaaUjRDi2LnV6B/ztAPDtT0Ft76RBTcoiJPD9TGpFgsUzyJ54uFNLpc0ClJrPYrR
xUnz+61nAWc5ZNGg55vO//ddWODVB+vjO4gO8adwCWd7kDkZz13wtpycfgrNDqxDbajpK2ukfFWh
gVDwoIONBlWBSyu6DVE5IuAsCzGTaOEziRuffbOrJYuCmn+n+Vhsja6IbLsE0QObN9cnVP0BKPSj
TQkgYuhLXH5AZrtN33IN27+L0Ve83AzltrBvU+ve/yuvQvbtuj1VDCtwBX+bkxwpnYoMoAOcNuQs
f3XFs5FATMhsNm5J42FYaZ0Uk/fhAICRwwBMUQfFn2RsGsDqFngArlhatFRb7WfRT3fUPzg+/TSX
yV9Tvca2rhwecMfIsqHUg7v8cjZnEJuxPmXlKS+HmLQ3QiUwAE6pirU0/4PrFURVgqwRXUH6+8vl
bIN2Y27ORg6gRt1221ZrNnodHOtm7TpQD+m3GWmDeAueIiUdhRmgu+p0x9DqhEJLbCbLMVv8Nb1C
RaoZ1WaBb0BB0RPJvcs51NMEjBMeIGVm/WUa9hQ0Cl3V7W0CUIUedVW9Q5ovbb8O/ZoKiuraObcs
XTtmkSJx6tbliZG4d4pYL2OHTLuh147YdhCYu79+GFSxC1p7TSRqcdeasq6qUWjUbG3ge4z+vnIh
dZrdZvUaEY9q/c6NSNPpTshLeQm2SeHtU/DTUVrHfIyCfDeW/x6egKWDZ7aBswQcRoZUGW5X22Pq
ADPglnbEjLmKFg0kDCB7XBuWcu5c0Py9kzF86Ir2lt7wRsaxLS3m3lBjmeNa9w9m5awFf6o7B1gb
gR5F+Aeazsv9WFtgHJ6bBDgBvwm1cYrH9IuOzty8WfHFqu2HTY+xYC/Aa0nbj+Y6Q2M/kD2Zs9WW
PObsQbfD9tlPqo0/sqfrm085rDNr0rlOwYQFUjlASRCdT5slswAOHb1oarx0a3uIca+bUwwO82cg
ywxAM0SGJHMu5U5FbfjiHlpa8wKdgR+gKDCHY9XelfnKwVKMDRkSlIFRAsQ7X+6ZDOqxbvgoDnK7
n/sTMPCpC3puf2XBFHsQaS/cmijTvp/iy52RA3hEKhSnTjoQ4I4ftePRWdXvVpxfIFDhDRGCYESy
GrI1O8sc5Nh+yH6mxN5o04sLLuXRfQGWYGWRFJhIkR8B+BQSUDAoZ0hGrUVzUJdXp9JEMtd68v16
W442HL9Xn4LePln9mwZMr44cNrH9t1y3d+kuQSojNW6sal77HsW7C81TKIGgm04oHkpB2FDNQ2UD
aIk81Cad0tD3UVjVulvB7ZySz3YRWUE8sq8kAKloYbxe37Pv/VNSAAHzqFSjHA84tWNfLrCtDfNE
ekAcqjzbNcmR80Or3XSphlQfu4fj2ZJ+xuuvj7pp1COneuZ6Cxqz28lFT8SNo70m3nbMd3y8q1Dl
5saRWa8VnkyaeZOZu3I4+GuNbYqeMHRjiCIDEJwgQZV1KLtS18Z06atT68VFhpyMS/ZFYEdAiaWR
96t0wobMG81YoGPKQnwV0yEycZfzW6HU1y/eDsHwJ96vxdNirj7MJQQgAPm3Ic4mw6n1yWWIqAFb
0MyabCbESbvGboe1dLHCzyA/I+J1OBnUtsRxOouKRiPpbadDE0PwmPIjS3961TdoK4e1RSPIfHV8
uZl68in4TrvXoXxNM/Y4ml0I9wo1wT3rkpUoTeGKRL4IkGbU2YDZk76HY4k8gB4EYVceDcX4Ni7m
bqHeA2/WrkSVKfA9Ak+LFJlg9bwcOkuyJWkF2VmZ5bGfHkyHhvVEo6Baq2K8y8FJi4n+fwSdQH3B
U8ilQ6Q7tYqPEJTMTD8ukiDSih+aX0UOce686Ve/ow6eLDPb+tbwmCZ9nCb7wWJbggwNphoFTQ0a
fZ+vH1fV+N8Rq8jOCfCTNNVU892uWUDws3RfjWQLgQq3+Tat4QYVTh8HC7hoRKbArcr5mBlNcsgi
o8cXiUB/aUJUDcPk4fpIlDbggEFDa/loc7AuV9LtgLYAVSNyPuaTs5xKUoI6ecW3qmZLgGL/tiH5
tlkvyqTtYAPJitBGuEbzLXZxmM1rSHvFyfcBQMTVj9ohKnjSuuAIsMZNUavP6js7A6MvmKCvz5fq
0J9bED8/O/RJAPBGWcLCvOz1CaW7YItePksPAU6BksIfGEPxDlkIZFbAoHJpzKsQJHqjKIS+aKiT
hy4kmh39Sfce+jVnrnjAwpWDKFOURVAtl9aoNiviLxVwFVXRf/Ls/jEg+l3hIgnnU/fJgLwloOBA
3pTT2/UxKjbHhWGxQc8mFHK7TZE1OEommeLeNpHk6SEw4oS23q04SNUYEW2AgBjauwJLemmK2Atk
qBl4FxZc7YtxCPiv5hNIyIxnS++jwjW314emoC9CK8Vvg3JAhVfPmBcDboikbo3PjjeQLeQw8jsy
DSD570a67QpzCMfc0KIZ0i6RhaJDFEwQw8zQbhlylrHtnPTpU8mLzAWy0qnqrYnm9S04ZKcV5IDq
OXzxudLzwwIpBIRfQAzhl9YpDZ7TNvtMk2BjJTcZKL+RwKMlicdpDn3n34fRIBFG2AW8Kva0jFrI
AanMzRQz5eTVZjCgQWb88HXk2F1txeGZwqNJF4pgm8QN6YMlAoDiy12QVFXrNSbuLhBhb6d249Mh
nBw/BonD3upvrPKGgFoYieGo96sdhAAMb1u1P6tsPyRBrDe7wI3qCYkesOzMQ0iD5qs1rsGcFFB1
bJ1/vvIDa8Aw96RIahAe9uWG9d/wtg3n+ROzxq0G8g5AaP5K+fK16g49u7PGfOV+U3g5oIEgwAO0
HTho5LqeuTRam+aAhRaiP/PeTcCADh1T6B+TxIqBOviP9qSdVzQ81xaONRmyU1KYoQUxDBIcmqEM
GTLA2h+ZQ7EUFD9IIry/Tc58Tqal0HXwMLmgTgg1/1mz+tAFIkcDSZxmPo2kX3Hk7wLOHzbdex+N
gOLjMrzcdA2cWeXMICN0OFL/LAeWkkLo3BqOnebGDZqarWo/V88d7fYF17dZ4kV+uzyXc3JIjIdy
OUE3DGQt9NNQb+tgSyz/y3VnpfLDQlYKt6cgAJLrdb7bEq/LbPhhxlCk06COa3rDtjHnjbtY8wpA
UeWKMfVi+hHdoUJ4OR9p441mDb6vU17XG7uwQP2Kw16+lhb53EIRpu/N16Vy99fHqAh2xJoDPyIY
YrAOl1aHoUJzHwAc6MN70rwKaiN7b/l63YZyHoE3FqBIQJfkd22tt4D4twjaPPp9GFwBOBMsDdka
xZjKDmJPNN6KYiFIQi/HkpSk+x+5hUmPDTSAdItAu2zrkrWXusoXnBuS/KVm9lZFXERvfQpBtpY8
Tf49KPiYPeymLtlYPdldn0ERpMlnBT2pEGNDXgD4KGlvoMJZs+EdnJE8T8S+rexbnUWN7x1LqIL9
gS0QUKClTmgdyTQ6tc4ZGQyg5fzMBvcUHzc1mBqa4G7Isz2YXtd4VJR3LGr7/xiUtmCXDMVcuoC7
QOV60bZFaj8b+g9QjsX1GEH0FxIwcYJjDpaU6yNVgRogqoaaP/SykKySH1Jgb3F6agOo1XkB2TNN
AIr6doEE4mgjR+tru8pNipsqb8mN67bThvrsPjUIhHFa07k10G+x4hVVxxHaCLbotgE9jpxy6T2W
Bm3BgTLqgU4L3nzoTZG1oE8548h5i3QA/gOS9/KgtIPnstEyUOG1+R0Ht3Q9ebHDyqNBXPw/7Mws
iHvNPjrjfT4s2z+ZdlFmAHINjs6WniTVYlXexD3E8KQAiW9isrids2KjQzIltHnLInilIbLzKonp
OPlAi05VNLh4iLGx0U5CS3hlKyjnHbBwZANccG/LryS9nOoic0SdfyzCnHrQWXrJxzViHNUxxspC
bB27HbzN0ovCD6p+rLlgXejbeEG9caPTJgiTbKS7dizv+nIlhlQZRDoC+0jwWOCSvVzowAWFCmMA
GffUvS35N0M/Ij9mL93RzfLD9WUVHy/7qHNb0qZaAjeZFgFR7VPB8W8m2obMtrdyXyn3rqejAg1q
FRAJyw2Lte0XnAQ4szRomy3a0+gmTf1ki+5fkPLPfNo7+jhvrMmoNm6xBEZYVUl3mv3S3V0fsOoW
EGBSUI4hBY31vJxcq+5mlxVAetlLAyISoclFQNezZSSfosJKB7CeBU88G9iKk1Ddc4jQ0IcK6L2H
B8Kl4Yq0kA1LMNPMeuuQ8gzs236ksf/vFZBx14BcRhCMG0Lh+dIOVID6yU4wQDYsiD98O98j09rG
w0zW3trKIaH/FDJL4EXFo+rS1MzAkto3uHQcKwudbrjNIRaa5m94ma94H9VJR+oMbVCC+hRe/9KS
3dgJ70fsn7J7QCtImIFB1iznP/AnIAW1QH2CnYGs4KUVdGP0VctQcKkRQN8ikn8erNTbLwFJVq5r
1cwhfEPW0XyHTEhH3KzTgDg+qi1UuPM29Oq7qfjppCsvYeW0nZmRTve8VAxSeWjmRznHzN4Id8Jg
DW2sHIrI1yJ9LlTEpKWZaisf3vElUFlMkya2/YMHzuK0/H794CrH8tuO/JRDuaPq/ArXX9Z3QpMk
BV9gk694B5U7xGsaxSPBA+XIzeJwTE2OiwTu0LDQflnGCTbb9XGo5+u3CfHzszcbn7VKGyqAZJpk
VyV+bJufAcHW/wDkh5j9txlpL/sIzTqzw0iK5FAZz2Nw6JLX6yNZmyzJlU5dN9YEWNyTkfqh1rYR
0b0Vp6le9N+jkDZXUqSjZreCG8jw6ijr0tgHTBfEWX/iYAIEN7hyoZiEwtnlqgAdGBAvgaHRzreW
+d3Km4Phv12fMNXSo+qJ1n0QKyAjISb0bOlrN61IzoErwHEMvJfe0cJ0auKJDivbWEyLfKuLTma8
SwMg2WR3mbnNnCwB+vRdRIbFfca+GwFqbGWUan91E9kY078OWYDTA6wA6BP8RehyObI2R8nX4zic
+eQevPnz4vehDtG51swPvPv2b6cRPTWgNXtnjkBeR1qrfGrRq1eh4tpXIFF/m+tTw18I+m+vm/k4
iSDvQaQNBCkYKT8Igum1VwZBhxIyt7eZq0M+u9x2rMHdM0cecSM4d2hZzPvrVhWhkuAMAtcBiD6g
mis3FTsWn3mZIoEN/hCa7RzrzeIJDQHeiDT0QOZ2Hk5ZHeXLfNLXdPY+HjfYRroOBw78OWhFuVzG
rNCROylQFMC9d2gscPXwCXj4te358RxcmpFcoF1ng+036A8EiXFIS2imIm1lPLj+9vpcCh93eQwu
7Ug+0HVao1rQWXLyebnJW8DL+C23hmian7i+xg6vnjvU9QB7gXiXrGZjtAulGk8RDFWfiuKT0Q9o
7frXDediQFDaBsxSPAMldzjr3dL4BsHdQfUHqw1Cf2hvTb6W5VMP5R8zrhSdtExLSl2HGRfvqqK/
bYx71/t1fW1UewDuFoSmNnAniB4vt9roejpPQYx10ule/96/BCNB4/7rfzMizdfQc5sVFoyUFgtd
/mCUIOaz82i1XqfyFS569JHxR0kG1M2Xo2kxnIaJXkIutnJ+mAAiYK/ccI6ehra/0oyKsly5G1Uz
CLwfHuQmoB4fSIeMzvWmRVBWelQPccs3PtlmjMZgVL0+i6rtcG5IOkaWy01ulj1yS30R5XiMZr9Q
lFgZjdIIysMeaPIRFcua0oGzoFlOGDFTsOSXr4O5Ww1VFTaguIQEio9/BezucpV6Czoveq+DKc6m
KIUcARIKSzySrk+XYl0M1NQFi6COK1jmwewgyo0WTKDEKq7du1Md+70PON+31f5SES5I7g2GhHQN
8CHo6ZY2XcL8sdI8YKmGcRLDQTloJY5QOFABa0ITK96TIDGQzg+YajrKG8DrgLbM0ceN2Csqsts2
INt+jdxStTj/2BJTd7k40+zmjOpYnKoINpxuBtteZ0ZVGxEiNKJACFaZSyOkSA2WNAiMetcbTiCt
LbZax3Qk7hhZuXyUpuCpAVZBCgew+EtTtEJngMmKSpCDDEMZIwLPurXHhMoIINPo6RdFIHTgXhrJ
0K5kDRUIckh2P7TgbR6GEFRo//pdjHoKaMcEEQ/0a+RE9uBRe84F2w84VWwU64qjP75dPzTKgSBb
ATIryLjgBX45kJxqut5YMJE1S6RBzqQUTJ/OiidTHU1HpKBwPQNUKdc0aGWUSYGUD54TUCnOLIDK
7qGA49FsZcZUBwfcXAAU4fwIyqrL4Xisb+0iN6tTQB7Q4deDIkBQ0OjoXgZJ7ub63KlGJYaEiB8L
FMgOp/DwevG6AKxCWXWgNo2w1QwobKfLGq5XMSxTdMcg34phAQV9OSz0eoMivEHnw1JABXg8GNV+
0bN9WTggAVjJXShGdWFL2hH67PpaqsEWP9pzFg961IOafG2hVFbg4JBlhcMGnaI0os7stRpU5MCj
DhUJW41k4dD+XBCXx55eJisrpUAagrvszJw0qGWmae4JuLz+0qfQWegf+rLb2sgvDd3Obp+c6Rfq
h9YclnTrE3Qtg0mt56cANTGckFif99raDChO3sUnSYFYSWpa0gAzkLIbUGAt/FO6Vq5UXFQwAUJY
VPhwmciVi6XorGDxRXvCXIY5eTC65+snQD2G3wakm7AuoCeTCgMexCvAql11n3mw/W82xCDPHu8t
eoTnXkPnweg/MvLM/STsyxX/pOgjFPvj90DEQM+MGKPNKPoVMVOOO0YgVB0eQQAmaBsmEk1oJ/lk
NQT8Ty4UQZYir0FSrhvbzB7ywzAFRUhT04lGiEw+XB/82gpKx4SUxPdyMcG+/1jNvzT247/9fulc
ZPow2wkUJk5I/m8Cp78ZoVz0ByaQLUC4hCBTl/PvDEAJouWCSw71KjM9Tv3aSVJO0pkFaZKYlVVe
MoM8sB479PzrUIbYXR+Dcp8jDANYUsSvcvhiLWQkrraAy5J+z6ajXr2AlOu6CfGRUlAJxaTfJqRB
zNYEtc4OJsYGvFRNNJpb/XFGOue6GdVcIYeDvk4kOoIP7C623jPajqJxY/yuDy/9akuuaqrODMjs
LnMyckPPEIUHdrPT+HhbuvotJfnb9XGsmZGfFG5OKIeM7clmXjh4t0aqRWtJ0JW5ss1LpzBz29Km
xcRQIJNr+E+m/+v6IFRrDgY70YFkChEe6fRVbHR0Juaq4uYeRGavrnbXeGgeG5Y1CK1yLKgfA/iI
BsMPchlGZXtpqmMsffNlgoZJ7axRb4v7St7Aonv3bwvSimiNE0yC4PWULO1bBcbFEC0Idds/efbX
Kb9dvHTN4tqYpPXpSraMninGVEAuu3guxrVrQXzzxzFZgs7HRlY/kA7lWFKjtbgnuuwKFndG+hqY
XbzkQrfXjaAqBDqWmC7OV+hGHfTkD/Jo6EIAqBqYZMjJyeCSam6WeUJLI8K+hodJmh5bZh+96svC
7V2no8x/fT+qJ/S3PekWBEc7QncXtyBznmnzytj99d+vPLSC4x+PZqjjyVAGZwSDLJIBoM/Vtg5o
RWf9plhVuxGH5sOaiYcf+J+EoI60KyyCgL/2CPqCZvqjLZZwQc+Y2+8L047XkmkKgK4Nzm7gTtEv
htSgnDQ28pHwIcNjkxcMzUX2TIA3JMt+8WcWGY6WRDparx79Af0NqVXTLe3b+4bSb8zXhggtAGg9
JIRAFoAG+xzYHnRmNeDsCcZp7Q2hnHy8iH3xxbhopHhzKmrb68oK9zBJIHkgavBOOK1RB1yzAsSB
3NIDwmlbIymstOOPuXlm3d3Y/cFljB5fEDAj+Qb4reRo7KquqZ921Snxkzv0nGWgv9JTcD2sAdeU
7jlA5Az0LHpi5MckkKrtolWIzbndbY0pC6vUAKA42QC9e/1gKNKYpngHicZ2PI/li0CnAzoSBmwj
bwBQlmx9HvvJL23+yX26R0V39tYqDqqjfm5R2g2FP/Ol6cGG7OtamAdfklVFgLUxyTks1vCu1GBB
A8qkY59bkE8N7rH1zbDvTvawyem367OoGpOo3aClCsUU/JHu67IEb+ViV6fGe7UousXo5roB1ebG
AxxcaHDKbiAXK/vRcKnXwLWAbrz85hVtF7lemZ4og0LLdVMKsgNA/AC3g/zS/1jeLgfjWUMyaAsO
krOgK7++7yt9S2i20c1Toxv3i+CIdV5Lfy2YVo0Rg0M9Fjkn0B6Kn5+9hFpae02foo3Ra+dNQ9Mo
yF7pstL6pjCCNlT0ioBzCsGILN7lpZRPZgr0rucU7mPXkGlrTdZ0bAaWrN3hirgEFzjwPyIlBFFH
6Y3aZN3IiWDXrbNk26bZJysF6sgc4qXdTd4xqSc4ap2Db+TZRC+kF7B74P3C6tYHD/WQG2VoBhlq
JMm4QvmgcC8XHya289lMu5yBDSRAndMwgm8pdGEylFLdjO6pt+JeFNBNwDTO5kBa1GGuvNQZgVfP
x3kLFYY2BR3C8+iDDNv6ZFj7pDm5UxG72WbK6XFZ1oCa6qECRQSObxwgmQ+rdpheJHgJnvKqD2fy
ZuZo5HQOZvH1+qlR7ivk+P+2I3k1JLJncDCihlvyOfk08LI8ONn8hLbYNeoHpSWQWaBLXAikyXA2
31k0hzcgGbaAl3ag8QUl6npyt9fHo2hyxsKdmZFcGmuBqG1MqCa6S4QGvwwKr3q4VMl2MdiPnNnw
Ae0GOKBbRuw7veZbLxh2tjk1YakvG5+Mkc7XWHsVARaQbgC/i1YbQPmkAwVNuHpGfQQHSvezPfgu
4sKZnt2uvS/18cvkT2sk40qDQPrjshcZalm/bUp4m7oaOrwImlZqJ9aXsP425jzO13rJlL7izJJ0
TiAWjex1C0vz/GQaTxrNQwPKpa6PTOC81fjTyvIqbiwAisFgBVAKUgvyyGge0LSlKJRzqi+R3pZ0
4zQ8jQtLJ9EwFUk4tfkQG2kyhWDXYYeKkXZvN2DzXdL8R9IMU5x2jb9y+Sg3N1q1RHsLGqBlAjmf
mxNzhO5lXx2BzQ3bpQvN8fH64BU+AbBtHB0oGoEeSeZHAmkXa6iBPgc6d0Fsz/ejeGWT5j5Ftn5z
3ZZint8FGZAJFQI7MmC5SmB+auAXnMp66bphn479SkuQQmMATw7UStFQjDwOzFy6c1ozpnsVwBXD
0h6g4xImDOG+Cw7QPKpMFHDbL3X+ZSnrELiqbyanEZmm2EPykBt1VM1IOQ9r36RYyItvkt5CgN0j
ye776DDPra9LtuwLVMLsMgN3csinx9J0wspgMRvuuq7HXtO/U7N+seFncjtbuYgVp/jiWyS3MSTU
nHUCcANJC/sALLAX6vncHL2xScJi0crtVC585a2gXHgIsAnMBpyHLy1KlaUNHzgWpXVoHzVpj2DX
0JfD9e2lCtYgqPTbjDQ2nvVB4TcYW8mfIRQVmggq9O7NJ2+J7kcdOtBSz9pr7WpPhnp8PvCfCKZ0
dPhebrqmTttlsUFrq2WOiaraNGyKIgPyuBkMKFkwY4EoTND9RSEgfGjGSbvDezTfaFpLIkNLaOTT
fgxrmiQrIYdy55m/P0yaEXfs5wTnGzATvYKwQBvP0+sftDDhyJ0ZEbNzFkFxO7f6zse0j4RsCPHC
cX7rU2Bt/fTfe8QLS8KZnVka+pyjxQYs59N4bNHf7iYHv1hjyVKeEITc0CgElAlP3Esj+dgi+yLg
PwNNImfc4pDS/kdQHKv6+/UNq9w2vy3J9AtmOSxYFzh4w+PHZXygmbtyJMS3SlkYJGD+GYtceiIl
o3SgGIsB7HNuHEuIjpbeZ6o/ictEcCug9fX6oNTTh34g9GYD/yEnftwayu3pDCTLgg7w3dIn5L4v
kx0JkrAceYawaKTP100qd7mDZwVyZgFuMen41WZXYb0QnrX2txwsgi4FMnENa6BoOMY2P7MiefHF
9eepnFy8lnh6sqeopjGvinCydTSOTOhCtPtQW/rHEUED97s05HkfQusShA9TcwzKfgOyqJA7JLK7
KbZQoR6cuBoTPF7HR8+o1nqPFVEUvlfUe4DpRze2NCtsYqK8i+/NmjR0wTrD05+WdSz0r8Ot6629
LZRr4CKAgBiMwP5ITiAbKIYyihjK7271auS7YTQhnMeDlcL4miHx8zMfwLxJH8oalylqTZHj3XsD
okMyr+xiFQ7VBgYV1xVEFQwM7NIMtHL9gHYw01ZHo60iozrk1RiBAAaHp8rcmAybR69aC7KVLgGP
/vf2XeCOxOk6G11dlE2PaAHtu+a97ZFbjwUrV4JyW5xZkB5nhYc2Nht9EacxqMPJ8kIz018ycgN9
uCL009Nkr4U/YqN9cEJnFiWHOldJ1swCtlmk2h68HuiIYxvwYSAeI2GfBnuXH6ihx0ta/NW3ydN1
53B9RkH+djmj1DYLPfcw3s6tDuZQ7ut2JY2iDKH/GR/kkC8toLsUIYHgXmm5FY4L+Ywm1E+D7YY2
XYMJqrcl8IFgs0ae8oMCB8u0mi85bNXtGHWU7Vjtxum8HECEAWUwi0dIXz92wfiYdukpHddgasrZ
BB8bcjGgs/Fk7g2fa55mCKRnPxd9aAJ/+VC13fTj+pqpgCLIe6FqBEImwQAnnb4AHBJWQdEthoxJ
tKBGMZVGvDiImIkZ1c0NSv8DhCPso82fsmHZ5EyHwm26H3IrRKF7OxvtoaMGeCGyE0/d79c/TzUJ
518nhSHNUJU0m/B1OrRASO+jEefLdQuqe9uASIGAofsINyQ3YI1gqm1agFvL4kCgHEuzdss4usP3
uATxlmH7yqbxdZuqi/vcpuQYctevanTTY87Jd8rsiORjVDZPCaYz79+u21LuY/TBAbyHEgJ6xKXA
lNlFRz1IqZw860sJ4EPZBoeaTN9y5oB41b212cboQPqVOi9ZXq/FKAo2KkDFzsyLFT5zs35N09In
M4jTWQjinnyHogzw1+2OtfrtMDwQLY0nF4Cj7qZFZrniKQs7PJzA5BinY7cF+GQbIMRYkiWyK23F
RSsfMuDrQH+5kG4AsPHy8/Lctbo6wHuibouoSNKI9Q+GU0cl0R9634i6JNmABy4BHdvKuoh5l331
uWXJlxlFj85mU0ebGV/CDP3cKb+rhtepeW2nV8taQr1CXby90RDbGIm96deO/v8zdoDJwecKWjqZ
bEc3CXgD0IZxGvUm8tr72q8EzCdi8xItJpBwQXkkw02Xsf31sSv3P96mgokB1Xk5oTaUDmeMcKHe
bZ5Kp9rZkAoZ6y70/H7Xorn8ujlVHCOewn+bk7ZgYaBDLROCKwV5QFfUTkvvgz8BYqK89NuI5EeX
rHMNEKziYWqB5qYNbjvju1EeywDtXWDzvj4i5QQC8vtO+AAwhXSm/Zq3AGVj75hdEGV80zk0ovpL
gxTDkq3cEGu2pNlD47JfdeLFnVUb2uNR0f+YtXBECO7a7Zp2nuqCh67xPwOTZrHJJ3h8YSwt2Vbz
jr5hbgFSigqchetTqPaLZ6akq8XKmE50zcTjE2ynXX2TmzeJg6Z0Wkez9wPhGaNA4LWnpmErUYxy
P6JtGo9eIcsq060uGjjkggou0fDTaIDMQ9ZGvFkxorzX8EQAKBjxA6oQl47NL4LaGEbMJHomdz45
9rSMcwZXm2wH9jSaXTgYenR9TpWrd2ZTbKUzX++5DSQHOGwG3aE0XyAvEaIpZocetIc/MISpQ6XQ
w+3y7tnODAEl7oMCosUFWkzzrp4ZQ5DSLGCkIkE4jPVKXK1cMGjpQudWFJVkyr90IF07cFyhBTgm
0BHMMlDvrNHTvEdaHy4EQG4QcdqIOGXuOlenrB6EigkPinjw+/GQeCiyOI0RlaMPNrECZEfQel9+
0r4A40oaMmMLBrD9AiqU2V/LiSsXM8DVCC04hA3v6d+zOe4GvRjHALu0G+/avlxCvx5D2142FsUV
fX09VRMMim0kFQRfJWqxlxuHOCDuSkwhFGK+2TDF2DNbPfHCUcnze25E2p2g3Bj6bHLQbJY2MTTR
SoAbrg9D5SrPLUhxncEpN4cUvb28LiJz/GWwnZta4YACkQlA/nVjqvUBAZzQu0HBAvCiyzmbA7wm
CYIrlJTrqK3AaTTNhz4FtxlOw3VTyuVB170Fwkvgskzz0lSDwjCCAB9Nty6NOjOuej8GAdd/MyLd
aaUHBqPUxeQ5wXPF+jDLNgXa+/+bEekysxODe5nloa+RHX3NiNzqVuvWTo5Y5g8bDfg5oSOHwEpm
Jl5GSp1gQUMBc9snJOGibsmfx9E+Tqa+6+vmJ0mDlXEpdx4AZu+cORAykTYDM5mWW3jKnbKsPTku
KtrWIWtQdAA8C6mw65OoPEjohgblFGpm8PfSdrD+j7Mz65HbSLbwLyLAfXllbb1Ut9RquW3rhZBs
iTuT+/br75e6wFjFIopoAZ558UxHZTIyMjLinBNmUDUt6hWa2nJZqs5wchOj3LhMVp0OBVupuQOM
eul0fW4UkTLm0AVSr9hJMf6daXcaF+ZQnG4vaPUowaWVwjuSf7Qom4xK4lm1CjPBg4Fdmm91FB7H
LvWdZEPEbX1N/zO0bAG2YKucQIBuLxnLXffjwRv+SDd1hDaWs2QfInnNo2aG/W85Afqj7rfa/Rhl
1SG3w8PtjVvzBMSMQbZQRkORY/l6mkTWmAgvncN2Buhgm136j7CVLYdb826Tu/enog2I24WZrDfM
rrO5Hoapf5wU7sAyLL9HnfbJZEQW7JnX28ta20BCKpIGkLfAwy0cHBJ3GFYq5JmqrneF+z1hsn2o
NMdieLltaI2GwaL+s7SIR7kDdnJQG+RZXOHu9AnBWMdrrJfGdNEvV910V051e2+GaQ941Pve2UG4
6wxV2aFydE6Uyt41KAD+xnn49VctookSJzGTNjkPpfHmuP9q6ld6MlHe/cYJZ1qclKmGusjk9Ms4
og9FznynljjCuAa7fZDhfmjDjWi1Fo2hLMphvTajX5aJsJ25jOHS4RnoAkFgl+HRnfjitNVDoyuH
pKMwGm8NG1/zH84EcFCkwvCixdO+tsK2cCdw2qKbDT/qP+qGu9O6TPXHbitMbtnSLzcRqEjrWhKF
TqP+ryI+dFmyD3mxB8G8v+2sa6eQKhlkPHr9OopPl5ZIbYSqTAwQMfTxnFjaOUiUA+oDpyyzj2WW
brTP1x4woEQQiwd7aOrLdNjUarPMW7CHU+7lvt3Zz82Ibqz3GFlymsGJ/9eDN9obEXpFRhasthxr
AGgbUcrl09qMMntUItg7VkTZJ2pfgrj5UPCKz13jZFgUPOdil4vkSa2GR3sO/HhofiP8eMylZPoM
FD4kCC83Wp+SeNId6D3eVD0MlfNnnhi7Mu3vnGqrRbHqPRR+wQryaUGLXJrCJ1OhWeBwC1Q+Rm94
doD99JP15G4mxyum5PweE81IdBgY/3FpqkCKyPOYPnl2ize3nnc101qqwqHp+8dtP101xFMNpCWS
D0DvLw3pWmkhWMwXrLQn5jB8LPIfxfSg2M77X4XoSoBVpGqOJusSLW01bkrdCryvqaj3IYClXG1O
v8PEurCyOHWVOUaN2wswvtSVEuclZoZnIrZUPVeC5IWVRRQx5jYqIwm+7XvlQw/aylZedaWVXaqi
jfeB027E/rVzhkV4QMzvkHfA4iuV0zBYcSmx5o7d+cxyQ1HzxbbeJsRu1PIgauGLsPcr9c9wCH2g
5Pe3vWQlFbNwDiriEIw57wvPF16h9INQOefm6Jf5D14CptiowWzZWLwHG5vGgt5hIzeRoXdeDNf0
rffLlUntINoJPNO5c5YogDjLaIiVMMAT/YdTUCuoXxJE627v1tqZ0lHUJyAzehLY/uWZ6uZK7SuR
ifMcm+LUTXbpB7nxvVSrDygs1Bs3zao1xrFDnqQBh7mFNURXLfRVgWSH832N3ntYVa+dEe2LottY
2Non0rleqHJQevGWwOxK1cvSDpTibFfiUATtA3XVp7Q3Pt3eP+nNiychjKb/zCzOl+42Y2EZiTgP
fcbMzh9dtSUitb4QFCCkriCvJrmnv5RruiZCR6pLBQt5w4Dt/aH2P24vYuVGlrSs/5lYOIEztu4c
Q6s5azCNmEXR177XzvSVD2k8PjqjuVeq8lHJ7bfbdteyZAqZwNkZ6wDua4kTKgsSqtax4LuK2jh5
JbPRytjo/DhoC6KuS7giOTmNo269DYYD16h0dmmRGEjVO+Y93TY5aH1C+Of2D1vzUzhX6MLyoyT5
53LPy3qIBo9S5FmvphMi/STw83EynsS8VexZA1uiR4mOiEyFuNbk5//l845a35BE46daYt1PbnWc
03ujcg/O4O3cdqfSvRti7w5S/C786LXWMXCG/STij4M77vT61Ta3YChrLg1HkFGfLJ/y4OJiqieI
nGEsxLmorMp3azPcRWbwfuVd3pa/WFkcnHoYdNEb+Nw4NjUxp7Z2OuNKfDeYyuPtr7l6JXEnwXcx
mOBOdeNyjw0h9FibC0EB5YdTabsBAE8Zy87boEL2fyy1u1F/nApwlZ5zj+DzRthbO8K8U9BuhaZM
irTY0WkoqrztKna0UfZxdprrYB+NG2n1lpHFhlpjDsPSqcVZAOohn3Cnykes+vZWrhrh8cz8IWSJ
qB5f7qSnBo2ROSNGohfeuLuqfir6908357qTfASubzk0fpFQekM+C67w8lyGjfCd7Knsk++6BbEl
+53rD9gJ8rM8FpGHlYHgl9PXJGFnt21VMuqM8UmF8m3S/9Hy+JGDdXvjpIst7gmitwlrkHiCwqFx
aWhK1Fhp0pZ5biZDub1SOSpt+OA6pMrJsLfyP2+bW/lOF+bkGf9lXU4b5NR1GnF2u8kPxFctpbGx
OeVyzQrD8WRnwyVRWYIGgzGvGByq4tcgIYu2OYV3sZVukIvWKD8MTecNw/cxIcTIX/HLWgI1wqPH
sjw3insaPPNjFP5RdvGTDQtqbsq9EF8BEO6KpPabID+BJWAmeLvh+CtBkVX+nKIG5xREweWPALVc
ZHHXlGdXlPeirh+KLRXcFQ+BiqLKMfFUYGl+XVqgTN5lXZKV55qhD1XwHJmnEP1LI4/8gDkzt/1j
ZTkUX7nyacwYjAVeLMdhNoLrZFPJU18z5j3eX32xoognyG07a4uijctALagKYJAWQWkwu2CeJ514
4bUZIxP04t4eiuTYM2DQD0oYKe4cbQ0yX1kcuSUtDVaHMKC7ONQ5jaahR2vkbGXlIZWa/k2i/waD
kq1j0rcpiTxw2y8/V6u5luKNXgli23NPbamkD3HkKQ+mGJuNE7CyifIroQFFzuxYSx2wolY7ipTU
/2P+B8fR6o0Hs+pi355t41gUDCRyRGtsPILXNhGDVIWQ8kSfe7GJY+t1Sh4UFeq/9VclksBcLzjd
9o6V+AHUGN4klSc4OktodRxYaj1GZoUu/pML6bn2SjjDvyEYAc8VRVlGhOge0wAXX6qf9MYd4prr
JLlz5/p7nvwOiQ5pA5gLLl9KNv8vbRitZtWdUdbnuLdPoaPstSo8dF1wd3vD5KZf3iIsAs1vGkLk
ywipXZopRN0gyhvyWrPDc21+sZmxWOet38dbgktblpablpQZ12IkQGq/OsnfeQAVxP6QKn/fXtC1
l7EgDhCfhhcI5/VyQSWyAWHHXX9WUiZROPsitfe3LVz7GDksYpLc7UQ8FMcuLdCendrSxkIdnBwG
lrbtmxttHNBVGxS+5BBhPs4SvapWBVW20OFyr1/c+A3xNPS4by9jbaMAjP7PxMLBLL1uwmq0+fLu
5Be9nIV828D1B0dRgdMuXYtovXQts1CjKTM1cU4bJkFFttoxPLOkxVmWyW5UhnmjTrRlb/Hlw6Iw
R5VezNkWgbFzzSq4H3Pl70IFFWfUeb1Rsbl+4srlQSyFgMAICV3u7y9JRB4oUdEZM26gGMO+YLCI
b3InaEN90Pt/K6Pdj5pQ/GAaNo7sdfCWhqVIP1ctMw6k7/xiuA/m2DECMmYwAzmDK4qQAbFPDLLb
xenL7U+4tkZZG5UKiFAIltqEkCeSrtC5bD2nPufIkTCOMUCn1M2POvrPwnV8e+uCv/ZLKXYuJ0WQ
QINmXuyrSIXBhac2Z8P43ppPzdb8gZXtu/j7i+0r9MRhfi1/fxhjHojPgZ+EH0Tsp+7G5q34I7Gb
beM2AqiyJLBKVSPPmPWGBO/fIXvGF5jogrbrVua1uiBpBr1A7rylzm+eN5Yzj0FzjmzrrnSgWn/u
FLGbq/4hszZ6HnJzLq8LPg6VQ7Q9mZtyhYEVyIDPuhq3XBexL2DKmxGZ5UYIXzWC5q6sT0n6+CKV
rIUyh66JkZD9Eslb3x2z5u3dns0kgv9sLHJjRUOmggGmLRx1dedmyUMFso7JkfspVg9R+d0YkDRv
9Xgje111biYjIr/5M09ZOF/dm4E9TXkLZ/pTUbwMw1Ztb9XpeNkY/HlqIctJc5krYKuIpj2r1cds
DHivj3si0qjrh9sbuLISel8OLSdZ0UH47TIK1UWlGszI6c4xzNaDwayl+6aNvY2YvvJUo9Uj8fZ0
9UB3LC+RVmmjwOvM7jwV8y7zsjcRuU+9ph2HtGWm3fBp6vJP5lw8WPHJTh80983uv9xe6XUQBFIC
dEEKePEGWAZ6riu6NrbRw/gOikNE1/SYKDrVO30I/FpPs0MU0nZExvfeGqf8/rb16w+KdRA0DA3U
qCssT3dbkum0ldufYbTsem/2M/XEbeuX9kZ6voLxprnHfUKDA9U10sHLL9rEQe02dj+c2yGpUuQI
s+pBNQr3UCABtovn1jt6Xh7sQKTWfjmG2lFRG3G6vVxp5DLA8CNA2PMmIe+lVXH5I2Itt5MWxzrn
c7AfQ3i7yegrtblxDld2ldIZzST8lz7Fsn43BkExWQNaRe5wSD42oaQInaOy2DBz7TryeYWuFPq0
pNmW/Bm/XNUNpefMSWv1rFmV+lga3fwUKbATjD772jroC9qT2tyZ2fQKONXYyBNW5mK6eA59VFly
NpzlIsu5n91RONrZQgVhMtFjnz+X2VP275Ds00dv/jTpic/0v6A7WulD+4k/dJqCz/2PwnxNg3vV
jndbaivX++5K+p7Hh+Va5GBfbkiuFxZMukg/x2NTHqZarZ0Xr0j6amdFloBKU1IQ34hUK46NjA6y
AxJEzadedqT6Ts/6NptR1HZ634AsknsdhCTXR47LNytvLzLnMM3JobbfHyWBQaJODFmIWgW8msv1
hlqSiSbTtLORK0xGSG3r3MRt9fn2oVnZVfAHgEdIsuWoxcXJrbK6BxMbsqtFrN2rvV0rvoBA43cG
T7oBjuxGrLg+pVwtPzMBGn2sUKYkv/h1lcyj65STfoYPpSPOYyPM8S2rrTp/SkYRuxue/LNSdRkV
aB54P8VHaCpedU9ETek5EY12Vu19Xu1Mh4ECfmnsEQJlxoD3nAPNH98deC9tLjIENQmsenCF9pOl
XQ4fu72wqh1qire/3UqIQEINrwT+A7vd1S+3Mq3I9SnGaGcnN/t6N1utlu8yURc8J7K0EjsggigU
u2U778NohpaSK4g03f4R1ykkKbH2s+wKOZlW6uWPQDvfVUal50comn6imuHuRwRUjlpSO/fWHB+H
zow3juWaTZkao/DCSx0K96VNJD/n0aApcB4n9zzZ0dNEA8UXhlcjKqyeGZW9sci1naZB7JFIgNi5
Gn2aMYjYbFEtOhfF8E8UQWBCV0rPQXUhMHVXJOlOEY1fpfWG964cFm4Bjj+3K533JURQqyO9jkdi
HsAk5eCOQ/tV6Lm3a5OmnzbypZVIALNcDr7TJNJ7qSLp5Tn5H7qsZ1MNP7U9xNO0OnQ28hKkDLd9
5joB5FYzwSxTQ5dX6cJn0kEp6x75GjRNzehrZdf9UVdqdWPz1q1QywNHxrlfQoFCKxazRgQ6A+WM
/Xwqu7u0HLbAqWufiEc1fwi3oHcjt/WXeDYMrRgyJzHObsY0aNXofphR2O4qwFsbUWXdkqQPgvaj
er3YtZKTliZpZjCJ2/o2DtbrZLXPSr81Bm3VDLc+yQeZMwovlwuiY0iHK2PSfDPrKEuMoXeSRYy7
slLnjVKVvMIWsZm1yKmgZMdc7Ity2BypltKEtn62+uwBLMbOqP6sanWX9x8NRTnxz22/W1kaTROi
hgaTgaGIi6VVjqNHHSzlczf+XcyZ70F40bf0DK7djkYhHgfoiwqf4y6MqCYzXFHPtJFLZPaaV05/
J/aYbgSkVSOgSaiFS8lXd3HDiLjGn8cQI2bTqfuqEnRmBrd0498xhHImh9yi4L9E4XtdWorCqmyp
1FXt9CIn7wnnov33vV+Gz09LC9FmwjpcoEunU+faTJgzYzOTp8nVQ+M5fXXXT6RAfldUWvLp/ebw
O5V2CTV43ruX5ro2qBsRRc45c+rO753+1YzcO/v95HpgC/+ffEgGmbEwM3fVgNxk7JwjpTpLK+jq
vLuq4gEvo+CF7rgcxbfwNi+TQ6uV0GE8avwHj5aARozzb5W5W+yc6+tBGkJa8mftkKB9uWUmUySn
wE0d+j5fmlT5LBBrz5kkp22929cMWbQcuRmYG+cuh/TUQ6cGZYRYoy28XTigxRdCdVXRcNz6PLct
XU2bGUCFqZ3K50HP5aC3Xwy33A8d2l3u1t16nbCQqPxvTVczvqO28niQYskInjRRP6NBUirNsxZW
PFI39FTWV0VQYKgHwpzLt/hQcYzniv3TkzjaFaEeHesy/ihyUTwWbrNxcFcCEdgcOQ8I4B4l5cXB
7ZBo7XJ1IGuIaJ76iha+OYAr/7l9XletyJ4MeSYZ2JKJGae6FRR6paPIkZSVXxh6fdJI/r7fNiMP
y+V9xFj7n0hRto/ccuHjVam1YZkjBds6WbZPPJgCmaIau8rWxsNtU6srAnWOWALQc+C9l8dJxLpW
DE1LZmfG/Q7BwR5NAMfdaDSsW5HzxwgPBHD5739JThAJnF036qG/J7n3CfmR5GgXkbu/vZYr70Zn
kKCNkjNjZvnPouiqDChEhciUnLs89OvA/NTQOGsMrnPHfDVEs7F1Vw6OOR6siPiCiSZLkV/xl0VZ
Ym7HKWi7c4rGckb88QpvlzN1ZuvUXu0emF2ppOgBh/vJS7w0FIyA4RJN7xhI1r+hdZtTxFK2hlH9
jGcXTietyBwVdQiS4qXTdfpUirBr5nMtVQV3tjFlIUz03vyWIVLa7q1EKYznUXH77DFJku6TZ0Su
d0p7O3OeRCBMC1ic4c4++U7U7RtztP812tIqD4HlxF9cxDc/i0DVGNE9SiDl2HTmszEMabevFK36
lNdFiiJvKbw3MUbGDzGJ6h+r1ecPWeKmn4tUr1+ydlIOWRjkCQ9oo3ztUbKk7sW8MbEv5274lFBL
/TDkydyCHveU7tBT1v1HL0T6LZ+C+HMSRFnhW0UpXoJ0NrNdOVv2kwGyNzqA8Iw4Y4gn/BWlOoE+
6AeVXkQ0TEd9bnrvBI4us455L9L4symKSPhG5k1PtVkr5jGKdQXOo2V8s4NEbf0I+IH6pFVx9tLn
SD0/F7HCu3hWJxSeoiqgMZDlg/I5VOP0r9npxZfBaZz7RK2mv/DyNPNVOldiZzCf+WuRZFDamlz0
2l4JRAZbtO+615DShXocXSPR9rmlVcmubQseGVnUNrlfdbr9RzMbY3doikQEPsff+xrFDIe468Yp
8SibzcpLryZV7ndx1Yq910Qa0t1VgqrazPSfv+MiFPN9x97ZjF4cjPZ+GsNc23jz/XzULZyPRjQF
Rpt3raQXXLp4rCdRow/jcGaWWYFi89TzjjWFPURHdfaGbB8kjvqpq9FX8fPMi19b0ToxG2IUpt93
gk+hVV7f7IxJy78GZTaC/0gTHaxqwqZbWlEn7Arltb3OFIT+kKmuBd3MjnPH11KnfSKlUHNgvnAg
doFB2rdDMVB9ojyZHxDyr/4BtFNXe0+b2+8KIuHpvuhdtCDdASDMQUv16HEoveDVifNcuYNqkndH
p+nr8dR6dTftDZDrhQ+exfk0NoOq7iEXhdmhH+dJhL7VMJ3B7yrDiXdFTa1oIz1biVU8pShRSFSx
zDUv9zeZ+jIqbGrSg13CKT3ZRnTsq+9KtiWqf93tAFAK0wGSCL0bmnmL16GrFP2IUh1l6STUPqH+
MPoeos3HKSnVQ5GjoRF3Y5v4VeEyyUchUnSBoxyFAzKTJ2d4GMwq2dLlWYmgruw/cDnwGAIvcLl8
tMdTuzXz8czjYeI6UFC/se0f771+IPWxvcykoCl3VSkfu64RXWzOZ560R0gsiIK2D11j53IAq4fY
zvvNUUfk0UBlWKriX65pnu3eFHOongVAwQ+d7Gk7Jc6bg1Umy5qdnRGP6rvvPK4gmFpQC+muOMtL
InMbZ2hGZUb7L/EOaI7nd00tugerMQXFRWtLY0DeoZdxQdrjk5GF83JZIkT7ZhR81Eg9R0ns7MLQ
LJ+8Xun31tQrGznKVREAxgJtDmZaUKrhRl/mKINB3U5P1LNqBdO9ZRdf9dYdTmPscdkA2HsubK3d
ZZpSHW9/yJUjIxGwFE+54QH5LqlVqlLEodCNGdR3tfMq/aC6/d3QeS+dVGdBj0sfP/dtysTo+1g0
ox/LkQFlkLzc/h0/P95iswEekcggUAgrcOlR4GAar28L7WySZu16QeHcdwa795OxqA4RPdRDV9b2
jlA57qY5Lnde0jfHPO4YOc0kNT8f+u9V7Ji7TmuLx7xTlSdVnec/UBMZjvD16z0d34wxcqN3V1RR
+VpMVetPxRQcUT6rnt1QtK+3F3V98g0YPCS3EFOp9Nnyq/+SpKllrJcNrKSzMU7PpV792ZbGVidu
xUnh8wLGVfl2wD4WJ7GcmEFARjOeZ4gbT7o+Bnv8Of7m6J23UUu8NiXn3li8ShnpSXNxEciYtxyL
yCj1s0gr0/esdrpDrCTfmWM7bpwH+acuvYH1cBkDYOHOQ/P6cucoW0Ws2TPOtRpXj3rbTAe1t+xP
RW40j1zXtmSptjtrtMOdN0/9libvNUGBW4TQxShm/gEhvrhJao9ujBEYxlkbae4hUhd4KKOm3xQm
2HrToXHLkzk3fqkOxz6UEtv3t11n/Qd4VLU4nix3STJy4cB6ObUiQIXMmR3DQ9qNu0ytEE2f3zT1
jwoxwMIxIKa7H9ShAXC49cRY+dyyk43z0k+Wk4guv0HVYX/qNWKSyPs/ag3OHvUP19xFQQDK8fZ6
Vz64vLp5qUtfpo9zaQwqEZK+ZquecxWVOPLnGRWc3jSPTtoMb4MSB4dG79Nj4ST5zpg9cbht/zpH
oXAk5+8xQxinW5LT3GhUArxJPfeN5j1aU9wfbJE0JJx29qUoFLERGq4DPvYsKfbD8BDenIucKNAU
da7oDdByTOw7hHKLhzBwMwaE6v3HLA3yZyUYzA+uQCzu9kqv27k6+8s+0/GE33SVKuhZ4A5uz1Iz
PdoFwnuZkulNoPuXdMPOSryXSESfmwTJQnMLXbOyakxLpWlX3jbLay4OzWh0FVZdqYW8sXdB/7dI
zqad+qVT7uLm9Ftr/c+g9PFfIrARB5SHOgx61eAr1d+pmx4hEn9wSwUh0waAePxQVFXhD462YXvl
+IAZAD/AOrnXl9OqZpoUTJagXGPnbr7X01DbpXlPJ7K30g1T18qiUK8BRVEYkl0YPOpymZB77ZEn
s34eBRqipV8gJe4iODkH2b9q3DwzpGWvpNV9WcWfhjk66N+Gof8z8ZoDumyHgIkpEYMv5uQH7LpD
OGxBY1YOF4gUSiMgKeSI4UUkcamFlQlosLNloPpoi11cfUkKmmv1VhjZsiT//S/fmx6XrVYWlbgU
ATa1f2rt9hhYtLi35jeuGqIBRXyUugHLuxC6sdeMQa1DIPOeh/pL0pZM1rJ8690jk/m0XD9o5UDI
ZHbSIjBayThKfIR+zpJsX9hfRWnfGcZwAJ69kdNfZytYojNE0JddZWMRkrzAcXrLDI2zlbTFXejk
f3ALb+lRrtxrNKtZj8O+sZxl10FLFRvV5BREByLqSIp3wz0AD+ZSAh5hWkBszQfbHpu7GoDEPe3K
7jCRYT0Nrtf+Qb+23ygUXy8auquMg3IeidR4vHSYNlLMPqpT9dw0OmJozdyc9KpP97fj0HUsYJgN
EBNJfqEMubzdUsAyhsGHPCNdfz/bAWqs3X1obyRN19GV3IxAY8B94cG9RCEg6qWkajRr51RvDsiJ
H6vSksCsx0kdvwaV/mJsza69PgU0LWlUSS4RWeWSCJab3uD1EKfOJnj7F61s+n1aBPaDawMHUwZ7
fLeL8kAg8ZHYNjm9cpEWKtQyXDHXJEWtXjxGwm4Q/opQM739ua6dAkYgADrqPfRjr94igDaEGauj
eRa5ae1bM21Ogwjff97o7pPkWvLMefjFpetlSp32UYMVJGUs5g1RrBBd7m5s2bXrYcXDhgTbk8su
iluzkxfB2Brm2R2DCvlZRfvG2fdeqqYxDre3TebEl0k7bow1qlfo1lwRO5pcm+MkS6yzUrbJySpz
7hK1UBklrxunKemnt0jptu6+tfUZPGAJkxSQ0Y283MUxcIK8EK11jmuzz9ExThJgcBRPTd9sRLil
j3XtGuDfAMMR8wmSPA0uzYli6sp5qKzznFfWzmVK7LFrWuV4eyfXFkXlTuph8RQGjHxpxUOBZq4Q
5USVofDF/MFLwzst0Tei0tr34mEKSpyjBOtr0bZCKaO10I63z7Ebg43tzezezozhzg1EdOe11LnB
zb4bKsKpZd/IfGkGQsFeLE2Y9tgDSLYQOCz7vRtF4yPvq9KfNK/d8MeVTFfaAujA6iSjbfGxjMlK
azPwrHMFtfIk8kl5zOAz3UHS6s6dU4f3RRZ1d5NiGztz0JPHfJy0LdmLlRuP5iDakRotatiJS4Ra
PPah2gcF6AG1IKceH1ozPJjF3+gv2si/oB3rhzZFeYilr85myr3iShQeKIVSgZVICfnvf8mIytpT
w2BWLbT9nJiZL9G4N6Mp8slcy439XjXFS5XWFFg4MvxLU+GIjH7XueAX7MhVHy0DNv/HZIoz3feU
fjQ2BMWvj6JLKgl6iiF2iNMugTN5lkUVqkD2WRFB8LnOnOZ7OQbqRm59vShphexAaoxJksjloprZ
Voiuqo3+s1t/1XvPOGYGnRw/Tptu40Curog8D64L4rcULC9tCUexskzJnLPXRkPtUxIbxHEQEPI3
LoVVQzSRpQgjbxRncQi1yrWKpudLcVkXb1ng5HeqopYbDO1rALXEYsiStySLcwQX62kSehkCUvjZ
Cj3xF2IiQHiTRvlQD3X/0A2W+hiOs/ZQjMp0SCBHH9NEzU9NnnefKi27N5MkY8ZxkB2cpApOrtKb
X9Q2bf9Myqn84ESDve/rNv3XoWu2kQGsfHUUgtAL5FNIArgMnb+cGmeoeTjHTQCqlInGIqRSaOfW
q5VNG598JUZxOPEuSdi3eJUvsu7OGWkuWnpwbrm+NF9To+gvm7s6O1B1iP+phBQ2jbqq3xt2HxVH
Nx3EW59a2taSr0WRdZcElXQYj6Dbu+xTiAz1QDWJXGYfJ8m+TNTxc61EXrt3w/QIliK46xnrtU9z
0rp6UOpDOwXPce7VH9BmSZ+y1H0za7Q7MgL/x/feh4yroQpH3VEqJC9VoVWt6722C13EE+zpsx3S
cRN5WL7MlCo2jsb1pchrDhAWWBU5yGHJG247WSMqyvRp8PKdnf9joJJYI1AqSg96/LuDCyhTXuyo
rpK389+XbjYZYdNZwsmfhPssWSHajNj1l/funaymU1ujQEycWpZSWQqNo1RPn+aCpmM+av+aWj/v
7HBzmNTVawD9KVpvKIRwbq6lpQ3EY40oFNlTwGX6IUtjWbiMHGY9WMkDR2dr6vhVzZBXKs0g+fyW
8rhLpmOkOrnoaBw/Fblqvk4UQPa92aHLHw3f56C1doMJ6FuLDO+TzkD7jRxNxsiLbBfrJO6UiYkP
FN4XF0NXBa1Rt7146tPQfEqKeT4wMWs8NVH7PVWYBSwitd4hoKO93v6gVx4qDUuBdLIJ7oplW8ro
UCGdc088jZXkMxlGWCIHFQSh5k86rZBjPrf196Qc381awDABijotbz2p2HrprbEC4LrQovKpm1EM
hxKnHnCn2Hezod04GNdhUdoCSQXekggMefbSVmIVKMEaeflkVUOwL+rSg6FAmqYJTfsIZjb64faJ
+RC0Y5L5ThjrHzVvLO5u7/TPd/nyG3O5UxBBmQNuweJ8Dm4Y0aUvy6dZq+1XaGwI5lmjbMw7BhsA
HSkZpuKoqqJ7za0OQZw4S6eXSbSZP3up/dAqlnNsA++bDl70OHvTcYRcsgvStvx6+7de3VhywyTD
j7YFxbZl9C7j3vKYR10+pUFiHjLdfS7Isk9l4Rrfblu6Sh6wJAnNXIyGHIi3KDbSNEk1hIfF0+xp
8b5i2iZ6uWO+EYevg4k8XZL37lq67HBdOkDsNkEV25VBcy9o033VFzq109rOX9pGTQbkxFtri7Jy
vYdAbw0QniSwsqyxeCvzFp8yTrXNyL05nF+LKh0jHzkPpfpQjiLZIlZdm4PEBYKL1NV0XW9JAbU6
Y5iRmHHPDIAEQ+TQkHSfVA8Qsh+rUdi8G4ggkVWcKP6Cxy22rHWVZt1UyuQ651BPjdhnfGjSH5EK
jcKNzHxtYbStJGePeu8V4AOXmeu0iN3zCHpth3AvWsugoNLXIYgYd/VedwTf+Ysx6a6/pGpU8CKL
0cXuuQO64vOiEr49Ju67oz1PN/BplIQAlqDCdmnFBSk9570C8rfq9ZMx14hE40Vwt8wo8YfBIVmw
WlP4tWGnG/iZ64BPGkrFizaGBAks4c1NwBTjwYo8lCbGfdkHj/EY0/huPs+9dqqUz+/eTwYd2uAl
gR6jA7J4G4TtJIaEDPHcVdnk+JOlZsqude3Ue2+OzTQd3jhIjYMvlCWjyy013UrjDVIKSGnpXexw
X+udphw8favrdOWOC0OLm9quXCMoLOTzMrvf68UPMbw4ZbxxV1xFRYzwQoTNLSUDcZPL1QTB1ESx
VJUQdgvBWYjPhdrlGxXeVSM/kUQUzhkIsPD1OlIyJXCRNen6GIyeFXbxs4pwR/HeMyUXg9Ab30bq
9FxFJi+jZOS5SAGGcXA/5AxtpivbbFhZ+jW3Oj5NGgNeSaVptQi3UZu7dcfT6NGedqWW7rou8QNY
pM50GsP721699AFsgUCDi/Jz9h5UssvPM9iTY5VWYD1m6ke3HXfV3mnb/W0bV+nCTyNwv+nXUwAB
IXFpZIK7QaXCsx/VxFaAZ0bJ22w6xVvPk+ihmrzwr5a36sMM/OwUGnO8c6HU/al2dvhij3V26hTG
gqHu2DwUZQaNLzf/EcIzUPtPzHBr3t/PsPFrcsOvpf5MxoDIGTuzfJ2XxjzVbp65j0DK8l1gFuJe
Qy9rRzumPiE0Ne6Lqa4O7Vi5+8SN02e7acaT0tpFSLWuCx6E7laHwBHRs9M0wZOjxOJzrYr2U5ZL
EsE0KKd5joJkj1KOum9biJoQtjurOZgOqGI/0sCRbgSVZdrAouC5SjYoSENKmouzDqQ3n8fZdh8h
hfNmO2l6c690X1JKD7c/9pahRWpYqhOABcDqj/38SM9+ZwyGn8cf0v7tN+xww0ncv7y0F44760Xb
xkzUe3SsiUm89sEr4i+lWR3G2TneNrVyHnm5/WdqEZAnuxNqHrnuI0pjHwO0ZZ3q2E7/x9l57biN
bG37iggwh1OSkjpIbrfddts+IRyLOeer/x76B/5pUYII7wFm9p7xwVIVK6xa6w2n1pBdVR02jrJr
8+dwjUDrJL+muHO+V9S0izS4Tc5j2qPyPiDufd/AU76zp+6dbk3KxjQu07Ra7DDYFwM+ZpGcZBVO
7rUwUArCDbUzuomZd36tRlt6BX+5BGdhqNgvSGIFTjdrcI2ZSagUxY5VhcdBjcrKQ0E8KHd92Pav
jegtvFWsQf3ewHngBJrScPTGZuo6Tx7VdvKSwuleOlvOQ79GiVu4VKM1pBWmItE1VxPT/KM3s/TZ
zGVF2+WJrmKzbAhN+SmXtQZke+rqwfZplfAIjFRRbfWSLtSBudeQyudxvxhSL9JX5x9NmboosJRR
HJ0YyERvP4OGvtNrI8RBUcLl7FtfYZCl4WHaZK8z/ylm0epdv5ukLdzbxWI9/ynW6hWSUQ9QimgQ
x1Z6yOSY3KE6pOrBGmwX7d7DP+6Mv8EQ7DEA2DoXcFforZMRtpM4RulrpEm7fvrThy84xj7245fb
oS4uqiXU0hmBm4kK8bo/LmH2CpR3FqgPV74aPIxgxKctebSLzYcgCs9qDkkeWEvOcv4dHaPoVTSs
o2Od2acu+BwoyWHAwljvNlLXC2QKK4ZIC8+USgX4+uWXvMnOe8cJgjAbwfgo0qNhFcNOI5FtK634
OFTadEjGYtylCmYPplCS92NoN/spRHphCO3+AJdBfZYHIL+FQu5WcTW+D8gbn7pc+1D0jvUBcCea
9bc/wUXHhh+9cBaX7HfRCFtzeaYIUGylxfGxin+FosLeafLVWT9AmNpbSNVU0yNqln7+ymZMrXmj
2Hk1PD05sMU0YWjQrZZ2BaGgnmQjRvwbI9cK7hCWBw+t0buQH2ABjpwrxnvD+Crq167R/TAGVnR7
Cq7sLmio//2E1QIplCQxEsPElnH6LmLYbK0bSH7fyp62BXBZ3hOrI5NMdkF70l5ZXlfnKyQcLR11
b0YbTHdD9WcMZlf03zJsSlXxycCu9/bILpc+5E1mdim8cvWsGf5DrqFZrHbhUYmOdEC82o783DF2
RvbjdqDLjUwFgRYudUka4tSSz8cFvV+2C10Led2rC7DazaRPWbMBX7k2muW8WJ6l1Cvk5Tu+2V5x
mkPLSkV0rIrfkuSJ59x5bOvv/z4S0II2iAsuN6wDz4Mk1WSocddEbMLGS0s/xSpRmbaqIVcuF0Cm
pKTsOfjwUKjOw0iW0KzANCLQ0q+Wlr2XRXEorPCDXSf7csZ8FTXwWv/iiHJ07bZ+mifpz0KJlbqN
p9y1SeWz2TwZaC7yo85/yDxOpbMAGRCseijVvx6lddW5w7ilXXJtibA6OBpJSshVl63x5uulURVC
Uh7ioynFXj5EbmeMrog3BAauDQc8EPxHMJ/QLNcbTC+kcNb1+CjkzpU4LSGruTxDen3jsL/Isegw
A24CvU8rixLo6tCQlV4NRQCes4nb94WSDe5ywvq3F+O10bwNop7PGSB4xZzHOj4u0shm2T6VWuEm
zrOo7f9lOItNuUPOs6ien0dS9Wp0nKSLj7GVxW4txU+yNGzV5C4K3VAuYHwAa1IQV6LosooyVkVZ
1ylrYFL78VCHyrAbndnwa+BcFJPsn5OkyVS4jXTX5qOzCwYn/ufDnssOQMaim7zIBa7uG9LIEcVC
OT5akRH6kmM/1vDhdqGs/Zma0vBHnYv69le8tvJx06S+TweFs3G1xZA8qccgWdZk7Bx4JMx3ZJKJ
F+OGtjG4K+uF85emFOgLSGHrpoVZyl015CJBQuxPwfxxQGpJ7S2Mnn8e0lmg1YcUYdeVeizFR0NN
dyAKH4LBOMLM3d0Os256sV6WxA2kL2orCxfjfFUK6IJ9FiUJXuZOtSuDXAzuNDs/zDhrPErHoRvb
geLiijYI6IbDZsP6yqc7+wGrTzdLEZ6NVZEcG0X+gof5oZONp3SS7gLZHNzR1t/FpvZaiepu6nCB
oyAN2iXG8j2LkQ4b00x2UdPR/NvTcu1X8bbj2KEpAYlo9avyAuQENNPkGNaGa43xLp0/WKXxr49W
Jp/iKD0CygyqsQYUVbEWdiAOlrE3p6r6HmpPihrdObx6/n04f+1fIOLz1lrTEaKyMSPZSRmOVu8U
HZ6S9aOp/rkAtwyHVw3L6W+U9YHdadYQNFly7HYmHasw/6Q0vwvIXp9uj2ZZk+cpHu5THG+AoIDa
wjk4X7OD1jvxUGNWLan4i9Z9WZDJDrvbQa6tACzPSFEW0eQLp/tM1FrTGCXHdfNFTT/H6l0d/7kd
4tpZsuhfwbICJ0Gd73wcSpUFME8rQoh3WfBhTO67wDe3FCuvzRaQIi4DWjSw/FdfpeoQThsNTiyt
mMvfgPQbD68Ds9g4GC+Yf8tJ8jbO6iatm7JAtSBMjuWXNMldCVcDJYd3Hrgy2k11JR+CLH1Iy8rF
sC61wne5om/sp8tnBj+B3GQRwqK3sk6AmqiIGmOIk2MhHacoexrT1jObuyEJ0ZDdgp5fWSC838n+
F+E96sCrbKurMdGxYiU5ZuPstuYf0eRuahkby/DKGgGiDDqInsbyeFytkV6qwiGoJ2bV/iGnrSuJ
PRRypnULr3N1ONQiQL/TkTfXyl6xsLuqGVUutq521UJ48/ww5f8KhWaRcMyxb3WWI5O3Gs5Q5VET
WxYHkW2yPoQnN/X/MGN8emry9CZxqVutw3TA8wUf3QQL2J/R/Nz3ERda5Sb1x3/evQvxAFIVS41U
Z1W8MuNAB/fkMBQyR20IofgLT0sPqGxsbK1rn4atu2BTqMxifHF+TlCSq0fgSvhrZ0g36a8OJHvr
XyVuli+zdFf558JRXmP4kr7qg6xvCIKUtLB3jnhSwlOVbnXPriQcoMeXTvXSJABBtBoMqNmxyYjT
JDhwRsmurqP7xKz8FvB9IR7Czn4A6Hm4/bEuqwJ/kT2kxnwodtJqsybGLGdZP6XHWXmfjC5+XyWN
//0vvXy9HejafuU85/EM3u9SXTCXy0riFc809gK81w/cD9xebrzNp/q1RbEoVwPbXmD/685EL9dh
50xpdmza+FcBpLOZwciazb9nDtzn/4VZbVipkcdwkvDyLhvjLs/D+zmdvll6vHV9XBsOV+FfCBTZ
0Hr50UANtHzGmXyAW+N2gDb3ySCWOorRbRQ5rlyIKPBRtQdxwlpfm5LQ8KCtpiye4VpsekoA/cO0
tipeV9YBQC4yR9AJPGDX5/YoascZZhZc00ReaFiu1Kge9VA6rRunw7VCB/ySBbKM2s3itnG+oyy7
stPOHtNj3D1gJuiiYKimrxVmjyWdiZ9y/zBFPzLxnXpzpRje1G4d6lfHuhCreXQu3OZVhhEHdaGN
g5YeC/nOIrksESgNIk/8D1cU4n/QdRzyJYpTy4d9U99QlMJwerQAEWvMDgXaApTApHCjXLos6FVy
CZ1UX4QolqGsidKdWQK0a4P0mGjIn86HOVW8Wntug8/Slu3PlUOJexYSI9bM1KnWQIy2orVjJCzE
HK6u22ciRl4kzg7ZpI/3ZUfKmQF6P0VA3v99Vy/gV1QaqKyQra+OQ95bqprx19HS8Y393R3j/t8b
KuB7AQgh8rTIV63LHVofFGUowvDYtT9KcE+yAfa8e8jgCjib8lVXTg+KKjRS6GoueN7VFkAPoTGl
eYqOc1h6OQbhAom76fmfj3auq7/KmqALyHbPlx+CQZmaGHqExP5zNne+bPwx8Zv5H7opC7D2vzjL
YN8s88gKp3nQKVxaxgczsPxO+h4XH0DRbBwcV1Y6xx8V0uXUYA2uEhiEKccaCawIxd94Z5PB+JGh
UJRXEnfKkm9zX/6ruzo5xpuIgDTOR6Y3ilaCvYqQ8Uw9nReCGn/AOdE15XRjbFcXxP8f24WEXpiW
ca7kAcXfJqC1OMgM0Pw+dtbGXbIVRz0fkdNh2cPMRscMaehJizH6I6/dYmJeubG443nB6fC3eGOv
Vh6A4SAx7Jz2SW2MB0dJ7noNF4nby/t6EJraoCNpaK8/TjI0howSYLzUy2dT/LGS6dftCFfOO4bx
X4TVPdELkXSpQoREbnap/h01MK+WrTtJOUEU88k1vdsBrw2J1Jw+w983x5qR1jkxnAuTgFTln3Ko
aPJUf74d4nIBaHgOKUC0FhwAk3e+ACBZB6OScYZLpe0VYeK27Y9xq7x5OXFLEJQseJyxnC5yvcbC
5I5S17Eog33qGO9i7VNk6o/hOD6FWQs/1rq7PazLKx0sFRcErVa2LGfq+bDqQNIdkDnZEVaM23MR
je+F/dJveexthVmd21EZtGGdl9yA5i5NjciNGsoDWZW6tfP79oguTztGtFRtKY1bEC1XO1V1pNSO
5SGjS/cUROXnFppvOTbv5hJgRLhlSnbti8G6ojpF9rdQys7nL5A7iSoc6V8Y04qJeEdL4+dKR8O6
bv8A/dx+v10sxGVfUY8mBVvw2mstWeRq21Gey+6op3HtN4AJfEQLijutG7do01dCcatDYqPRtFjE
rt4EFv3OYgqV/phEgX7KxvTLGAt1P1tGd7j90S42MJ0M+lgL23FBda6LEnVgqlJV9f2RfoUvWaUf
pve3I1w8R88j/O2nvLlssyA1m7pkLOwjye06udsRsd7PedLe0VCPPUmu1b1uNI4/JqPy6Xb4i1W5
hMd/EcwEjSYKzufrpK+CEJC42iOXtReYMVvqi/Br7R3O6bcDXey0JRC6cTy8KfOjpX0eqChjhH9s
xtmYjymKOAEepLGF8tXP23Guro03cVYDmtsqUUKFAbXy50Q76eJzqm3wALdCrPZWEUTyFMU6n0x7
348/BvtUaN9uj+LaukOxAsLAItDMEjyfLQTaYg1lmf4oR6MrY404auXGB9kKsZwgbxYeOo15E2qE
aONvavsU9x9uD+HaLL0ZwlqILW3F1ESWGI5pXvmFUnkFDeHc3GhqXpxzLCvorBw74B8s+H7no4Cu
N6RNmwzH/Bd9By82Xprs0Pe7OjroWziaKyOCMUhuAoKGw3N9gtudNYBfY0Rl/ZzHLykWFfHL7Um7
MpyzEKv7qCjK0kpQBTmqytci/cV3qYqnBqD8e6XY+D5XNuRZqGV9vPn+alcCz0Xm85ilDQnqd83+
OqIiqWzlDtfjUDWkpvdX5/A8DqSKeOi1iFnTPGewvdzmAYY6qO7M/u3Ju3KWMaL/Iq1W9EIVUSaL
tdAWsZeg2YpR8y7RPCnAWGlj9q7sHqSJcCVEpnaxfFTPRyXkSZ3sMh2OEeCDXJ/dgVfL7eFcnTj0
W/+mPxD/VyeZgW1yi1A/MqPyQ1aJPdoCrm7e6WN2dzvQtXmj0ABBYqEncRmcj8WuRmPQ024EHd+5
0Xiflq92/nV5Fyndxm13bdoc0EN/NQQpg65CqXEhBllvxiNydxAptTj0ujr/5+QHtvlCeOVvSodI
upwPaLAzq5BGBhRqyaP5S1KFH02vqtgpygEYxD+yg6jlnUVb7dmJV5czJv1IxTX2swJLx+C536LS
X0kTCEJmRfWdNb4GE9UK5dymrcfjVD1izIZBK2q51dcalYXgFzprerdV7LryqSibUNKAyosQ17pi
jRBBL0nROB4H7VTQhq+3rIavDOkswPLnbw4grbBTWe8G1kIy7oYk9igXBugCovGTqpYbu+WmUfOV
E/xtyHWyNQ7VnHQSIZWKw8g4heTGvJdvb6dLCMwioIADIOV3ahsXFgQxejR2SdZ7TOL7fhLurJmk
3c2u70w3iX2ZXWbh+SabnzcCX/9k/wVerXugUjFEWnaX3RzTxkf6Qx2iJQv/VnVftKjYyaPhFs4P
PTHcqbddW3WHZEs145KHsRr+ao8HRV6rtsnuE6oOPss+6Ynq4+fU8nNi6Biw2mbLD7IPyIRr4ws8
0qZ06cqmjienftUd+mpf9MG9npT0AA/2vG+dd40y/k+fCXYAVWMwEIhinq8/WxGdDiB3PEa0ice0
dGsK0ynFyMzwrNHtg3dxu+/wPr/9la4c6yDq/wu7WvZUNiYjCydOW/mjIwo3fRV6QFt141C/kD/g
WHoTByrX+fBCVCzkWieO5ny300P6XuoP0ye8j5ePEH7txbfGL3vNnVuV/428YWOcV7f3IuFKxQ28
0jr/U0tDxKnJ9NoRgrGRtBvKP1hV7Wep8dSo30vjJym4vz23lxiAZdBvgq7KBmk3oDSSEhR27bON
660BJyEuHmATGMaj6D1b/axb6b3Mkgsx75yLjXrcJUB8+QVscPSHraWOtVr9ymxXgzorbH4jyw9a
+9Jpya4Nmm9KtdflftdZ0301VK7Q/DBp0ScvH2HU96GE93Bxn4jHev5mOacuDR4ysXVALMM/6y2s
ftwqpRjqGGc5jR8nTGNvBJnfOu+D7qCNflCfEC0KPyjTfRlsYdaWnXQRFhWOBRHB7Ky5DXlWZME8
LGGRyJvFodW8NBOnWnK+z6Oxs21p41Xw9310K+LqK+ClkGCKTcQyN+7nubsTlacZqmsczfgQhqdG
V/ijz5qM1C2Jm5DcOrnvZ/nQ1P+M5FrmnCYco1+6fvpqSeLcIxWlUPkp3UHtT4b6Umobw73caoDn
aNCj683/QS7vfKvPU6NFU6lMi7zWi1R7DW/5bIbKu8NDiuz0q1r2v27vtMtTjEgLABdZNESE1jIv
TlA1uZma0xGBt4BsB+acEvvNJqT4cumcx1l9yARK+VzrxnSMX2TTzeuDBIr0tZafO4DMt4d0mRyc
h1qG/CYfqRKnSJTMnv6mwZj6BmaDv/n/FAQULocUr1VtHWTsU00MBDH1PcKm1TQzaZvEzeVsP1/+
y1D+i7Jk/G+G4sxFVZoSUfT4NYdUcsixUuHcTbVveOU50CO10dgY2eUrAnIH8rB0cug6IxR+HhOr
oKlXMVQ5Wsk+dn4O8cFq35UYuWTaxs1y5UNBTYY7Dm5zUYZc3WytYk9O0iTzEU0fBtM9IaYxR9Xu
9nK4MBnFko/uIep4bNwFsbG6qLuybcdhjuejVTwVH+pjGSRuVlLPRM3gabTdFmOXlH+7HfZywRMV
B2Kav5RSkTk7n0YzK+ahNBhco0MgLx5zyGejZ2gvgkJuG93djnblwjwPtxoklC3KTy3h5mQfhCe9
Tt2hfumHh+BDAoHXkna6tpP06W4KRx4dP26Hv1wzZ9HXlN22ol1aILV5zNG/1+Uvlfk6faHH6g3D
n/8lEk0SHSgbb9zVvsNQL+UkkSbQZR9j6ZMcfAvrP1rwm+fa7UDXZxRQDBABgy+47pXZTt/Brwpn
0BCWX8URBjCRy9ks8epo+j1tujJA2AeAoCI9l996YEe3f8HlbcCkLvpBoAIp6K6PGDWTW9kRfNIJ
VXnT7dSDMu91ncZQ6lXWg/rhdrgrz53zeKvDRs26Nqtt9skkn6T5Y/Mdm50vmuybkQ01436ETHw7
4vKtzk83AvIYRld98URZ09KtCRxiIrNq2hlKKgqDzVy7NNjCTdH6y5PmPJJ6vhlVx2wVoyCSLh90
qghmNvvGvE/klyL9kgcvZWjs6v6gysIrS+WeArs3Nfdtt7FNlkvu1oC1859RN1i8jU4xH53ga+T8
SMaNT3h1G76Z0NUla89a3IZhNYObzsoPdkDJ/Emt/EQPD7e/3CUVkDOVLhhiC4viDk+Q85GUTZ5O
aTPjqSrSE8bfmddqjX0nyXKK2tQsnbKha1wNMT+vMMtdahXVfVZ3MS9Xoe1v/5hrswoSbiHYANbl
nD//La3cK1MVqdivVD+t8Cnf6uxcnuTwhvCbQw9E50lgrvaFHSpBUKpmcBRZ4tsSd/17Q3ofJ1gk
ucO/GotT62Krk8KiB0Fpep1iO+GcWEUigmOYV67eYjL1z2tkUV0DkIS8AsLnawVBeyihvdocW6MK
r6t6l+205FlH5WJLKmu9GBdZyqXaaSJVCHp23flVMrMfq1KTjhJ1EhH9ysveTbGCBw7vFdXGgrwW
DOQTmRi9PdpTq6QloIxrFnMsTm1zn79nBd5lSHfbdCzCeQMbvl4Oy7jehlqdJe1U12qZJuKkBcF9
NNpw1yppXzUkY0Jkboxctwz35fYavzic/19UGsFANCm1rxehiS9c3HWSBNZwdDvxYs6HYbgTp+h+
LP+IWQEr9+t2yPX18zciqoaLphoLxlht8alQA6uRmFKlPaiGX42yK3+h7utawYfp3oo2Htx/lenf
Ho5/47HgKTKw/tlx59u4gI6azgnzOkfpx3QsFmktV2kEOdO99inMPqrRJxFA5HmklRIvBOfSa/pD
n4duOLl9+VudtxCR6wuKn0Sfn2K6RmWYU265Vt6k34XOAu4GXZxEfsi6pyZ8HoP39CY2Pu76APsb
BtjlUkyHb7D2IaOlG+UcMixeu/8aRPW9wDvo9sf820pfzS65POAsXiyw683Vqk1zu+pMpePFXH/u
7W88BxH19tvpZ/3Vrj5NjW+EiGfupPpXc0xAGldulH0yNlV/r2yes5+xugFtJ0KNRe3DUxoErgOl
2tGedclPugctOcRbePeL1J+ZRZkEsIbOSaTp69rVgC0uZhdDdHLGjyresdq7QdSeRS82vEueSGtO
xpZE0YXYzhKTFgwYewhx4JBXQ1RGCOyjM0WnrDla+2osXGtfWw8xdrzPKAFqzl6vfDN4SaNfYp+5
6JrKgV/YG2vqIn1d/4xVLiClGbBnc45Omvg+wI/GioNe/VOGgMqXYXzsyhe19Mt8Z+qdJxmvt5fb
lbMDFsDScQC4svBozjfOCBMvKSG1nBLz1Q4tNzBwGwzc5FthxW6kBLsc5YLbIdcpHnc/klC8JCG3
o9+1JoTMJZTYjpr5qS9fInywy5qa4d3tGBcbdYmxSKzTuVlkg1fDSsOwh0fcj6fOKt0Bmk4Sbz0b
L2aOEKhRLBpBi6/Gmgxi17LaD5OYTtNhbl4MyZd/jnnjNvhiWvdOvvU23gi3FrDtQzOKnYFwbX2P
Xhw2oNOf7rf00+x2Rebmoafez7vmUX9Ko2epdGU//7LZjr88m87HvO5bNrYdKTRGp1NRvpepcO8t
V01c/A6dEF2ml/CXFDwWYLoa6VFQO+J5CS2sKzfu9cuNC0cOVMBidE7KcuFIEPS9MyFXmZ4ylerK
fdN8aorcr75F+auCXWFDU1A+ClQZptMQwDeixdG4bePSoXEQ+7y91K78GthTyJCR0aK8DUH+fAuR
U+SNkoegtvOCAndRiRPLO/GDEilxRw3anWqI6qBMY7tr67n9qeeqc587RfYuWQyS0ykP97mtRjCL
p+wwNAW+c5YpdnMkyxv74nLv8Vt1WIFLioybw+qsGVV9tgo1bk5l8bXTGr/PPsbjFikUXfzl6Dy7
xJb0HukZRBB4kfO5zudkLNSi0mppfNEsK9TdlILi7HZBpD7rnVC+C72Pf87hmMoePIf+FEhS+3ua
bDM9tJmONPowZfmxHmD/+1GdKd9q3OvfTZMU/SnSxDRcmvTOw6zhDbtPyzFCarkInuahtT7X+QC8
LxmMRHX7useYqa+lXtxpvGkOA43p8aCgPvsSdhoGVbEZjppbBSlVGENOusM084ldVPgk5T41ekgV
/WDnfgofC170oLe/KqQhP9dFFWr3ZS5pnae0fYTJoZXOn+WqaZrEs6qsmMqjUTZjJdw8UuT4T4g0
haCDbAeO1btj3AzzHtNhJNMibNKmfZTY+Ae4cMDjH1MnIbScaKgD+7HRz/QOo0mC2ChaFNfcCe3N
mjwq0RtXMUOIVGkTxcY7vbCL7L5xcvq5ShmViRtoXTf4ppHOAbivmFpx0jeajK0wB5unVYmdHdTZ
7KI7fgoFIQkHw1+tIHenQK8XqWcEjUJnRKaiCKkgN9w+NtvXwg7G2E+MNjIfdbR1kE9ulPA+xPv2
Q5UmNXa8hVEew9Rsex9MefM8ZrJ4neOs/QEmTZVBJtXGSY0Tp6XENdsfsapwqkOMDC5e1JPeDj4e
uoZvFEmfeKJs4uYwlnYivLgb6t+jAufVRwuoTn3bliuOQ22K4/0UaQny4tDJ78s2U39XhhNIhxxQ
yoMR51Kyiwp7nHGAWz73qHUWns9p1oZe00mtOKDclL0ElkwXVEV3S3UBS9SS30ZWg7mQlgy61zq5
nO2WhtgpbRxbULpLyidIUulHowWA6Qo90pDWrIG5QnpN62ewa0r8OId6zZjKsD1EQxkoXiHJ6nRn
VU77OIzypHgj3dHfiVlE0r1WBBkPlrpVmz0u3ayKqZCNX3GBq4zbDkXq7FRJSzW3HmXtudaGIPbC
HlTyXVd3FsocVSMreDgm4c8is7ufjtYPCGlJTVst+iB0QIvcbiG3KH3sjubM9xKi7WRPmGodkbfP
fbZLy7CbfVPvHR6BelJ/ShJgw24F03PypayJNL92TNG7Q88LAw1mZfKmqY9wrl60lQ26/FA96wkB
4RjvTU+TrIKQMqU5O+Jr7JH3KJD3jhDvdbVZ6aaHASNK6WSBvLBPjWRg3KTkUVHvW2PWEcCxzP77
iPjaCxYN5vPAND53cusc0rwmdh73468eBFzsqhGvT0/BupMUBhtrJBSj+FOGovYnYZhh4KojLqxu
1wvGXwQsMdcaO/NVzgaLL6pY1W9tCvPBjWttfhBxxNZvqXImrtbSZqZx1TapNwdF0bq8OxzkowHf
0uYdh+Sz0iXQ38dJ1D/GfBzvFSmbYFdmRviYW+EiuGD3wvFAl5t3Y+GMjcssFgO/YEpYIHKmup1d
Wl+kCqw8li1d2vOOi4PZn4Ms3MlVvVxxhSEBhcOm1E2SrPpUlkbWAXNWU2YriSSONEfNfqXtUEWI
Ynb80Gg2U9trjUyJPAlbUeHphexM1NTt4AVRj0p29YC+GYBYg6TMwlHol1EHQ+PnQ+gwaBPhOBdi
svLJAtgw+aTs5o/aworEnZsimb0QJ/CXPMrG7+VQJcCMytgq77Jw+ahoc8jvcF4sG1xW8SlfFhkH
gqO29YMU1CC6ktzkwGrV1Mh3szXL2l0s18mPbiwdmHQikI2dplToFNGmaB7kZAqCu5DEb3AHWUsU
T9cnPkQ/OIMJ6CieDJ+K/4DwpT63pScHmfbFVNpCh9nVFb3roI+FlMco1BpKamNjVpuT0cSJ6O5z
E9nNMKss6WB1efaKKL1U39tOUxxmeezKQ2ZUheLyTaRknxaZY5/CEL2fZzC/QvWlJlt8yOZ4eBw7
gczdNNF9d+vUTE/NjB3DYR6l9iMWPdI7yslJ+nFQpSY+SnJXKNSude1As1uAjODU/wJvEe9QDd/u
H01n4XBDoTb6PtKz+DhhL6m5am8bz11ntZVn51b9MrdpErtaOWKO6JS6RsvZyuT+YJM1zbvU6WZt
H4mxy+51fYEEj7Yo84MUIW3rxtDEXlAe0eQ7xewk89AYU/A0Ktw0ngm0XHElPbN+jA3C1k+zUfWt
h/ynpn2UjZpqh64FVXkam9I+lXAw6BtWaHv6+NurCUZtVdv56mCI6VFqhzD0Q1npTbeZtDzf5aJ1
FHT++fWewvosPZMCKdOIg0fwvsOk6YVMY1DclANjfszCaiJerdsT0KVWlJ6i8vz3Qq1uvtKusj6g
7Bd+jbNhiLmgFcSqDSca62MzBFV3l2TS+JzQNoj3VSRTNU8NpzBdzMylnSx3LXJRSzC/Dm1g2WNi
G/eqaMvB03BYdj7PSK9K7mK0KXwjr7vetaV2/iZQ6h7dgIlG5F0aYLv0paQBv7S0U9iXmboP81BX
IcHLwXhvVLXTe1TeoogUtZvEx7IUTuJnEDoHrw8RKeFQKMz0QUyJsJ77yGEVlZlstV5fyn3jiqWH
5nOeG8FCqglzABYsbi9wmvKzLUy5BJOJ2/VeSQV2Wnpb6vlOFrX4MxrJWO6y2LCe0BVankjoeCR+
OkjoDTTmULFBI4rRfkBPsPaloVC7FINNSW49oRHl0IkKRTdVIqUZ6zpsH/gW8pNkxlPw2ChdFt4Z
HX96GAOnNw+9UrQvVgSfyeuDspH3lZkl1aOIIulRCkT5K4+N9MNk9NPot2FKxdYUZRfBSG8Hm1d4
oTf3DgpU0GGQHwd7J3LLYUWOlAoKTe2VvRiV/jnV2158LLSkqvHnbELxYrSt+ilrC9txsahXmkez
Vaee23xCDQ1gRCVHn3NYFIU76AFlKjIPjhsEa6fB1zH2i+HOzm3rym3ZvRaDIv+Z+7TMvYk+/XBH
PygSLvm0o+yDtkrJ9chBKaRjdIzsO+5y/b5LlAjlPTl3djix2iW6Ou1g3AlVrcSHOXfU0LdLNBL8
POmU9GMwIpHgy1MQf2plxA59IQepfrR6a479uelKcZjDujDuUQXLnXveGTy5FMCQ+XdJOJb4GLCH
MleSAPX5Q2cPMhlWQv5EtmBbw/SxSFBufJfzqwq/t0bttWV1fFMDUyn3wcw/hrAV2XMR8cYCNdzK
XzRFGkNPo/3/oZHE/NNoZTvcKYGdPWdUHh+K3uYJ0Udp8lHg01Hd110mfwBMT311uXRJKzET+MXz
NfzWhck0fciCxBZ4ZouK9AGCW7iXw3wuvbBTwsgzykLEaLX1VegWZAwnR8jjTz3tbdsdYAs5ftJG
QbOTzJpvWHOJaS5mMjp/qorsFyqtwNnw9aj/ZGkRfKqsXml2FUdjiqW8YbeuZgNVoUxYi2gXZJYW
uj3K7Ed1yvtsz0EGdz+KLfEujtSGxEWu1PfcIWbqJvaUfy0m0hwXq3EeFVM0sI/GZJ4nNxPMsmsP
Uejw/kj76bfSWvGzkgQzOJc2+4m5QhnsqqbnYIziKgQDTk33Vc0Nk6xDQlCWvrM2nZyoCXm7yNqc
7dSY26BsQ8zURyv7/H8UnVlznEgQhH8REdzHKzCHLkuWZFn2C+FrOZuGBppufv1+87QPjrVnhqar
KjMrczJedelHf3jKyJS69Iebfq8dVui1M+qvrnKrqhjCygtPgVbez6xxwQmI/ul4HGsalm4Xhf01
DZqEByq3uLkktTuvRIdtZrz3N3fSpzbaKzdnsQh9KxA6adVLuKr9Cz8R/XebKmCoIVPOcJ/Nk3Nf
R8yrp8j080flb4BGTUqbn7NDnUU4wpjd5MvqpwYX6D5LTr2SiKr3WWifZqQK2zLCM1iWDDPHSOt+
gGcCQKE5wS9magqnS7L5n90TfvNgwSKrUF0ruovG1Wbl2qL8PDF+SXVRXSTuolq1/ZUdi9AvfVdN
y9dkmQ/Bi0nNGlhQcFAMI9HT5yUZgqHAYb17ljoES3DrW6fhBwM9mmsw8C8SBWBGulpq2pzaGX9u
4xh9D9aOgWMKd1zmnbSb+3xc9f7F2RS+nnuM7SWYGUwXDLQ2qrCyTodc1tNxiripvcJXAPZ5TOSA
W/T7jMEVTkTbQx0hkhOR4Ftl4S4f/Y1NCzorL72f2820RRYvg8qP1JmOvHczAwbdJp+13+JetxAq
aNhts8IronDMnk0gwykf5jomZmyL+vjmp9v3RTq0PtL8cLN/qjoZ3BxjpaErmzXWEtXeNH4lZMH5
67J5AaKTaWHZDlbDWGxxOmYcymGURda2zZuJVPh1IbclPYWLSpZ8dmpD0JEgapXMJ0IabAiwmKOz
A0+c15ZOdF/q/T8F1In6NNThw8yfHYWro+EZiQ5juwh68U/7e//F65t6PKWT4pXs4jFti4GuqS6G
tg+SsvaTCFa/G/lMUajti+s2nTq7PhcNN8qcvHPymjeNBazM+bPaKb1skA2wma+ejZG1wt6rmU1p
8IBl9A/l/iJqHOxO9dy3jFA67e6Dw++JD4sngobjfRu/bDEoYu11pLTQuB01Y6zRUd6QFYkHA6z8
9zUYulci02LgH5xO3l3Zu/LCFlbs583kzjb3eRtIzgjxQM6FP/X/OqE8l22zmmuw0SnR8Fl8NH+w
Pjte13YPbRlUQBz8L133wC+rsJ7xYvkFlwxn5VdPnDfrs1rryUC6J1d1Maowrw/i0sdXoc49XRP3
XqVGlH3dseJWsW0elymT3Y90qEL3tHexeBbtYbAGd4bmh2VaTfN4i9Yon3G/W/OhGVLcMpcRESmR
DhirKqfNXncCSOQlbPtmKBFnsEi3b1F7wg7Q01cB4A9xr+Tg5ViD1j+8MNTjPcOE9GgJN4C7NnUY
V0dyc33msGGWJ2y7a+9UB+Q5THtnk9O+D82fedDiRYJ+Nld/7oP5Ootlnt6mrB4o1pu7yGLXIyTU
MAtRv0tvVC3LG8calqkkMvtu9YT6NL1MqYxLlH3UQkxHcSuhSR4e7sQY7E6MLDWJlt71GMzcX2QV
rcHZa+h309Z4AxlueiMsCVg7KhbH857juuPmNqO7PCvfkzTXvePz3gtqbF5Jx28epfLU9hCpjYGR
IAvA4bCJMnr9MKyvlSVrF3W2t91uSh9N39SEI03sKoIpjzmCALumq/i5/JCoS5IXw7RQLXNACTj6
wV9nLshOQJyaOtq+H6mUplhnJRnGHKD9Z+G4BOpqknyp5aY5pvsg8oj+COdVpSXes6iuW06CX3iE
Bnj50iN7yJOkW/BXY3yeuaEWcnLjzq/cUrr78CXIRDblDEfcdoc7hgHO63XYFUFS+zbvl1omp0oe
ZH2sYpyRRFZ287j62uC0e11PJs4u6SXHLWD0tUHlzMQFxCDWYW3hl1LGk3/uIZ0fxxyt3jmmu14p
mjf/8oqzjrgy3tbsGaOJrAJa7pPnCavzDJjQeCPdJSnptIQNInKpaj+9DkEkfmbefHz4jm8RlGjH
/Odj8c8sE2xeX4ahSYu0stVrNjuc+N3vqX9JUFPGN4iv706XauYLbDuiPAOymnmTR3ueUq5ohvft
dusdqOHOzNNTW8RDuMRPG+sj1WWzQzLkjt9yx249T/Q04O8Ip2WTbSn2zrhp0VVItovGxOuPYBmN
PDVdrULi5JFi5M2+Hb/SfQv+jjaIgW/GyH/Ts132vFnojYpkDHmZMbmVuLzHsqeGZoH4o3t8KjAj
osMHHFSCC3ypb5nfSm5jQZDC+LAP2cA9trcMTxUWTQ5zl76FnPq9fK52mx6n1DVTXQ6dCHApNIQA
Fz3Xwb9h6jM316Ern6QaA6DBVi7ffS8agsvoHutTms6yLa0Ep8nbZnHHp6zv4+YaJ3rxzr7dA//c
ORrip+nFyEuGI48+wyzsyMejYEXK7Su3Lh3tBd1Vc7e/ZFE3OKXfxgBMQElJW8xHJNvnyDpd+7AH
HZESi+chele7nPy8t2kbFnbe1j9Bs3pTGQGtYHHly3UvJk+06UnPof8bP8iEZ3P0sy5auh3/dBCp
pwqt/P17qhP9RVipqQL+JDf8pGf109mcjO6V3L2t1OMQ0QA03UB186b4c49uEKRBZHAnM0fud5N0
m7mY8OGXJ2fcomsGmmNLgSrHy0fsuK/JxgByyrJBtJfRCpHmt41I7tLaSb/Mq0PmxdzQVclcG66G
MkHwg3jQUrAdCz6z1Wp4nUU/ABnvMk4u3YpDOouZG1yltqnBa7nHrufcoKySgJphWhWeqF3AZaHl
fs5mBTI8M5c15VCTxtjPkdOX6CQEmJ5qwoclnBN1rYmBxbq8N7xiLDGnVXkAaDYgw0KthTebZC63
0Tc/O06ZLPQw9DS9E/bY3pQ15Hlov7t3tlg4CKWdABCGH7G/X3oqIG1WOD1I3QPlGMDSL6Eb7qrI
mNquiiiZpeylcTEq7YV8XJvN5SNEG8whAm02Kg7Z/kmblDuwtu4HoE5vS0/agIZpRIZIKzNLrHYQ
AK6FTzrlDFK0pv95bRazpy/14l78iTjfvLONq0v06+54pRERssDfkPeJx0VXYMMmuSSsnzWfW6Cq
X3RktimazrRY30/z5C9XSZ5dC7DrCue+88Z5Px+a/+QQPJBQabDNrM1TJrLbikIKLGQ3m5QBo5o6
E6kav/Wz19/v9UBGZkRKRzQUG6rNj1qbfvrqDLr23Hw/3NYnCTXDUM30aINmY6yFSdqqh+4AVSnA
V4Iodwepj1L1lZnKBIj407aGDknKbn+tY1F9Rs0R/Zmr7hg/idvazMtCCYnefYq2vTsqFrtf+JSm
KQ93iShtVTb5D25U+dXPXaqDBzbO06M37UIXYzbUsuD90qw9Bcncl7UJ6h/K9VIOQzim7/OeosSq
XC1oTlxTjW926neuNSEWMFZ/sXW6F8MqRX+Z0uXmKErEWCif99As8q72V+lhMkqg6fiGX6zHs5h0
TGRK13VOSapczJNWsn0dBtmG9Hlepf9i6rqmAOSQBYz58LnEVatgJOCiarCIO5Mu4GQFdW9Hub9p
EpHu185JfC7ssXFKh251v9fr4X0DHV+f5oQB7tLTRTSnWukuesK6R/2uh1RZ1MJjuH4JBheRedBY
AYLNtMjonck0KRb+JnEneq3n6xobM5Tbkhh9r2GruKYdb2jp3LztSSzKTh+LjYcW5EHGTXlD4MMy
WabwOpjNFVdiIxvHyaPUrNUFYVDvneauSj2WfBPR3E/9wePatOP+oNeNOyx9e7Ikw1RE8EHsud4+
U8jj2ieX9QUhdz7eJuLkAcBuWU50phHZ2uOGIj/0FGoIh0xWv+hXHU+vihlpOLUp92gZ1H01n6PO
q6sL0rvgW5jQpfCzpa1TtivWcQ1ro/SQ21RV+nSguVgv3q6H7m7NlnB8MB6RrCQQJETGxv0q2u/7
wZV411W0NxUYn8VdIKdMrNG/ABdL++AeXny31uEa4yt1W6IGAPoUzjLZv+1aJ9UfkDqTfKW8Bgwh
drwJaJSgSWq8+f4IpUzgrtqBLnYEqaG1b5zrEoYSoEs1ktiMCmgLVgBNjTWAY4rF6Ss3lXKLIxul
/U9peYgHJ2rEfm6mZHxeWm9GRuIcAV2aWo7tcWqUPxTtPI3Ha08f8uF0NHiFjePhHTkGVE7RO9I6
91mb6fT7NPjHZZgPeomDXabhDkNm4MwpdcVU1gtJG5dY7DJ6znavZZVv6pffXhuQEUVI0tDnkxe6
8TXdhvU5wQ0zzu2yeidCn46nipAaH5tnWr5TIMXxYKSr4ryuMlQ84ai6v37Tu8mTlvPmgkUBhNGk
xiYuuHCW5j4ItFKvkfQNPIcUbnNuu55mt+5FCCRtUgHCuaYNo4g/0RaM4rjz57R7b+DNEJQ6MSol
IgbW1xkPkVdNd93ewekDL4zUxjifJslE1FSu/8GPmb4wYZinft3jnzrjYeUybPQlaY+KXJZYLD+O
KFtJSoowvz83cxzUnIJk9tEDtysA6a7irx44pgAviBObV/OcmhwQwMrc22PnvQdyd/JaGkweurGi
Fuyg/ibPJpsIQOk2VHwaAiyKhBrNWzT79pRwW7/vdhp/KeC7l06v9GH4hMgiPI7orh3Ank6TZdIr
vH7lM7XhoOZShNr9bxResObhNHufQ+PIX4QnOls+aSNeQxqssNwYus1p8ZX6urO8UeVsAh/ft4FU
tnVKx+h0NHY2hbw1mPAXcf/RxAdDuYgbqJ7Yb6qPflgiBAg3oH5l8D4ZtAgtvezc7WVjdLuXuh/i
jPchVG8ZHDQY1drauFgAUsZiaabs0zYoke4Gmv8vBxret7rVcHiVN5PzW+3aPg+OAoL2bKN/1VVC
u9+0w2hyD+Tsfhm7Pj7v3tjdVctuodTghFhgAMrkOTLIc0ZxGLpCAUU0NJ2IXywYwAfFIfiDqgRm
iEhxCceGtfu701HdmZi26SPghySZSFDTc0cJxwK5t/6veFvSL8swTzAY3jz3hZOumkss8NXHmrnV
Vy9kIyBdj+zdplXvQu1o6+ReqwD6h20AsTOtp76iGI7wQuup10B4dfR98/emvcyJaS4NuXNtruCh
Hs2OVWXu9La9D0y2ws7IsNOqiOkA70wWYtN6wM78rRM4kBzwU3wjjmYECAM0fGU5YdxPLL0sGRlN
1mUT0WuWoIgGmmhmCF3xpBsb3Cds6XX5bFr9p3HHNcRIaAOo9aJ93q/0kDoEpIfKLhDjC0izKTTd
eVoq92WuZrJldwPOVaTS8Hy30CVVV00SiGJtkdua3SeGwOrBfOt11f23T9k8FvW4JrBI3Rq/j84o
g8dFBPIDtv8Y82xnBi7GZUjlhW/tf6mbsD3yZW+zSxfQMcBBVOt5EW37quaDpLS5XzlUYWsZgcXc
DreX3MrrNHcD1Iat+rdmXg5BpjJhu6doY6WtcAOb/jm6AC31Jqr9FYFA/yL4mM9bHe2ciOXGajAU
r5/SWeUjwED91+pmYXSka/tFFtDxJHofCCe18b3wbtpXvWbRW9A0kZs74xD/N5rDz0662+LxzQRQ
bZxBO91tK8dKuaH/ndniBpnrBEWTrkf5MG8NPh1H6i/0Q65/1wy2Sk5LEFl0T3Hf/MoGs37tJ3CF
fGVatmfwSVMV+GKaX05IpuKZOK3pE5UEXU9aR21c0lY6EfKAbbnffcsWNNlDegaGbOf5rhd2n84d
Le9b0gTH/KNpUIKgw44kFiuBg1iuEIkznx28RueHbclgmuPA3k5ZN+vjGu9+E17hK/wGuhz727tt
0qQLm9gEwaVZncO/dkMmvne8aiFIrYqC32Cxq/dtSPZA/aC3rFFX7OxawX8Hzdl3OukVXNzeDwD4
Mb6sZmnd0yAJtMoZG2KSrHBrQlMhEtRV2+axGIJkcI1eXHQBtINtNc330UEnW/owwj/iEWq8rLij
3NM49CGSCeh9pJdMH+2Vuazai9TsVXY+jpXFtrAHnrpknTfMSLftDEiR7PJfmkFAgbx160fCUJZy
2mN+SI1Mri94IdY/Q5oKgZjyQA6dbbvjkZ/YuOociA0QPBfdPH4ba0iaPyl/nDxMreu0hZqCjMKJ
gmCDjqhFUB6qnRwMpaE+klJht8Uqha3C7GGqlu7bsIGfc59UyUtk4/C/bbZudVpTb/Ly2rbJz3T0
FrAId3Nhg2Hiz3HUOfu1a5APo3tkIEXM5OJbYJdQ91CmqwQySJveWU7RbrhkjQM8eSaYIV5OHDtQ
AbjqcM3RAo1YRWqHF3XEsPclkH3bPi+RBBuNQU9QQoSoa+7pW8MN4lTiyqLbEAVRRckVxYCz5VgE
yrd0rnMavbledmhIY8soGS1zD28vknln2MsaoLTA7YczMpghzG2I5AjWMxmh6rbU+9b73o3nGNj6
ujN2r5Jcpjr2uLezaC2GJmP42ejo09xJgEj3DI63AI5Pf/MeG0Qj07bCSJp1IXOCzQv7ze8VFT8V
++qckE5N3b1q3Y6DeTTQYhoZRXzSMVNrwYWabGfoPhuUuHK0/EC2E7LshR+Y53pfPBheBT93nBx/
6Y7TNuFJ+mJUHdfndYGBeokC9HgN96lOtpcdNG0vyXs9mns5adE/q9ht3IsOB3+/y9QOXC+WznVe
kFSZ5trGQ5YwbprxiZTfeqUJdzLdfQPA64mLdSclXwNl8bCC8Qmn9t2roj67S2UC6bINThTxCwMz
fycr3JsvoyfA6LPD3d8DxrNbyqWyN7+EZhlKY7PdXrJKJuB3nTPw7Z3J/EUrBhzmBl2iz1kzt84F
tDKQ574/iEOrLGSrDO3+WwfOtp09pxplOcrUmsI5VNUUeygR6Fk+FwQL092LaPRW4znpZtSnca/M
A8K7VRRo9MCLGoxXANaBoEAuxT5mxUZKBE5DfYjl1CD8Fk+W9QCRTVc1Ta+1aEDqKbT7cfL6CJ3x
3GY3YZG7xyS4zen6gymn/pqY+hb4kbQ4Jy/oGGaQD3YzT2s/6icFz3+chTPXNTtMNBafnU7WPQ/b
Ka3OPGSEcOMA+5sLJM1rOe2TzFBV+EcG9DFWM5mDTdvnIcan3akljjvlQwYGUZmapfkckCpix6b8
RX8cfEv5dalQ5p22SATNq95gzz/r1OlDRGgV1h6RJwd6bkwa9bNCIfw0O6Jdv3s+NqqlRJbH26Yp
vgUx5Oz7196C+8BUzy0/RWWnrn0TAoaG3FRnH4CBIXcBtZqjerKjDKGLMM1vcniMeLxDK2nC+3GJ
nOMEYN2a87Rl7JLoKTPemQ41jU+AOKPOGx55dWfbWj07kFjySsi0271tGWDWh5tOjX8/Unqav9uY
pOuDZ9kIwhbOjczV7n386MlkbS7ExYmjGBvrsaAfI0R5qszA+hGqSrYnt+MAnWuc9GDehlRov5Fr
HyyPPgK17MuaOen2I5yCjtMV1rt/f9DnxCVsn8L9ky8rymPdO+hIBCMbG5KDR9XqqyR9JLUryS6b
gV+8DsOa9WClMd1csS68PxeY4GXLMeUNvTOeYeSpz7hxZpyyNUGQES1hc09sDadyR2RlLrN04/Gf
N7sk5R5VgNBtnbJMwIkt0jjf0rAX0anbnKq7oNIwfelE2pueuZWHl0l4lEHpJdP+MvD1suuozFB9
jJtj9KuL8wsfnXJVPfV7RXtrhK7/eA4rT483pzcgejBq5wH2EJedAbx3L7FH9rq/u4l9LIUWSTBL
bWQIewoOX92RXEQF65fDwEhxcZvhdJh98M4ud/P67kDprDfaBr6PfjNFkwhIXTV3W+3Xf0AidtIy
Ed0EthyVrfDwhMMb7jaYANjkTGBp6IyZs58jN8L4xfpdWt/Hjlz9S3R4x3uCd+5xdWznN9i5wX/n
iwqrP31MOvRpY6FrgCWhbMscLAZgF8kLwwbzMemjAPPTVsKMo/129BpTPjKKNeI05d+kJEuyXh25
OeqB1xwhQ3qIsP89DsxjhKBjUX7aM+3HZahJc36fPX+KWeQ1Y/cQy0Q/EJjCCGhXh63PNTywytam
8wCvRei0Z8f2CEaCSIZh4S8Ril+qJGXVnSxjgaropWdiVdOLRHtsckHTo3JXp6tTinHEp2SrSB2D
8ncSaAwEWmFOBUIC2Y1z3P3o5er+HMNZz2AOCh0euotM5WpPkh8wxGFyiVLpvTEfRTTXcxdy9XXL
3H6BNBH7xYxQPXfdGNze5dU1vPudMDG0VWwo0yqM52LulYoenMN1VwY3NsjundrxOQRHBLjtR313
5CRDMV+pzQ8supXRS+9GFPD26hyyg5IVNQ2ZE0bBrYNYmEVvDhlZOVbIJhgDh3S687cDj2yCgZb/
hPSP/+q46+KTgFv5esgYtCbbRnc+0cocH9wc8XM4M4d+DTLI0MtcLebb7jTszmVyXF4B9KfnLJ1b
AmT1Yt9aNjP3SzuP6jgPDPcHasI5+DdymqIcmIfOpvUCG0KZkq3MljS5MWWVpet/kbPY8FrHm8eX
j5KqBx3C7JFxKnJ+QaKsLaq7KX5dLExbgcGvImp6XFGUqdrVT4ZSa+9COhTv6tksI3dmtZbwD7M2
3902838wnU1fNLafKt/2zO0LjdrYuypoN4zKwm5COB4LVbg26usS3pW4nCnp5ifp2doUKdaQxFVD
HHxLEALKa2LRCP1WwN0b0kACNkr046K9B6YIZ/wJhHbzzcgUVVnNmT+hGSP0jQmCA9cTigO6sMTm
X6KHY2b5ZZmc81prVBWmWbyDeOzDfdS8PX1JquROC3vzfs2zKKB5VUvrX7BpyJAGjKnwT2MAtlZu
SHapM2FgW0K0JGafbdiv42WU7dqUvK6sxCWkygPppI17dwSpQ91MgkGzCUl8uuve4njVVA8VtYCi
hcLANCSqbh0Wj9qn6eAFW8bptLo+ckQTQ+AyYt30g7GPT3GxS3RLsAq7Z7HbIg6OvBrLwENv5Jrr
Ijr9pUEpPgLF0UHk/tCxZKqAlvcTrXF3dfDUnZ6g0LP3DP5/OCXh5qCTX0QcFZszHMFdhxzV3MMc
8DY4B7LqkyC9t4Z/nEd0rB2wUBG39Sxo4hPzLY2ZjwpQTq++7PEAh98vmWpPKhahV7iHdmH5xDa/
qs6l0YgSHPj2OJqQ1FpdxVd/S/nMCr/gYO3Tf5HsnDckOcmLrhRagwnv7OCeDwP+ZTp/GIop3jVq
8zlllZoxwP5Z8fofP42a3ClPRusveR93dfQCWRE0smyFg7t8iXG9598NcHQcO8hlDxU+WuOTcpfo
+NakwLc5CFRLdvcaBE3Rh9M2nJf4iL54PJ2skJFq58ebluYXkLggJu2Y26UIRlm/Vp2ioxecrHuI
Es5+EDFTnonkWd4aPObCPLKQiZd1rR3QzsWtPrnvj/RMC3pUpagmoDm18IYXCf647tOYBPYaHEuN
1tauI612uwIv88175zNJDsXk2bfssug9CKufK0zQ9eb7FSHU4AjbS+SKBY2/6s2b44RkVusUyOPn
uAaKeWWa2e/HbcTxMEziJgbK6O1XUdkRjVessAxLJvZKzoSxKHMvuOLe4WHSPypC3Xg3pMv2c0ZD
0ZRzFPJ2+eiL92urEsFKYbJY/VXismce/cYuzfck3Jv9zG+LFTWNoPOhlzmJT13NPVzMwxqZ+13W
lUrQdoTB4842h0aMpQL2u1pynnNQhEOfk77K4rNue3mDZfrsZzJ56e9x882ECngM3h2hls9wdlx2
lCCmutMYV5sttvZIvy5T31FvuWnUeYg7z2HPsp4auuQAr0tYoz6oviDIbJdy1anGF6HbovkNNiUe
ykTSiBbJHuOm5E4TiDaRj+7PLdTNS7c0AVG/gQVqHAbGtS9+dkyqnOrWoIbZnVmV2bimfnnb9JhB
MIz68PfRnwv0IdX7vlewpqpp25qSwEV2YjIWDyJZU4paWINC01exgAGcPHwnBGf9S//cmyfZKzCb
ZNdbenKUL5u7lqfwb42mvv8ZuqyDgElx85R620ErAqUoodnkHKZcorpZT3Gz1P0vHiAhsS0T6lYa
VkaxRqEaizIOwv7XRHl8dnfX/ESD20dFekTol2ZPR0txLG78azPBHJ1Xbs6WwTCenW9ef1sTg3qm
So+yyuzvgB2G535Ca/Zbqc44dwuqaLdEr9fOD53mmnk7aqjMoo07UAVYXvDgE0s0YrgDTa6Wv7RB
oXte09j4970x4/TseEpxr5ljD3IM++FHIqUCD6WDV/XBw2qjpSoRCLLiSUSaDl+jyYTOXddxCVwP
6gJ+afXeosWbfN1c1LHs/bkJl3m4RkstkntNiXbuwIghQD05w8OTQLt6JdWxcc+1H8GP1wxjYB5p
vb62S8a07kbh/LE3U2zzKU5hfD00U29xtraEP9B+Yx/iswaKtKKBDl1FOnO5H/H0ZbIOWvIY7kmf
kWB7fOrKIovHOM0gsDsCLg3IcD1eZuXI8JHjmNQnszLHF7UHEJ5jd+uEF+7BYyuEVxPymLkeKr4V
VRg/bz9tRU089092jee3Qa1q+5otQxCe5O5Wv+MFxUk7RENV7mPV/K1NWAV5vQZt+2QS6wDIsJLV
PPr45fwG2ch+a5kwAvfGjdLXgWmfmIkRRVt/6aHLkBjDFG5vFftPSDEasdB+RpHhXTySyj0v7Wqb
uz1C/ss95TZ76apgtmcCxtLq0XUrn8q1p/70gqNd05abIlEREiFOlvRn6DArcEgH+30nAdG7eJ5C
8J5WU+Y96viA/THjYYOnKkQAc/YS/6DR8DDOTqbTyJLFvKHwGRC4gYKNZmouUWujCUGD9CbwAMyY
t4JO0PIvOYiMR5GFzpPnAcvWvL1eRAoPRPT0LqAcx7MAEDiKeal87oZM9H9bzht6SrjThPHHWzey
dMbeoc7drB87t9uDX0kfYOJbZ8HO9loEtlKC1jYH+DO92L5r9XuCB/uX2XCMe4o4EjXH2JHYn8lJ
B2CMyar3vsMNhybc8R35sLp9zxU11NN3xdIb5JF25Y9jMvpduXYLXjNTY0App2389JXYwkKLdXfz
aBy9+BMftAnlaIuaN/cbIziAxz4DJXY0U36xm8im5yBlcZxdneSQZ2MX8+CHuMjnyNSO5nkHqfIY
mVsQmg0/HvknnA6A4zWVK0FnbG8E4rTs6fFhmyx9ESwrKfplv0ueXOBKcV+F1Vo/kkvcpSdUXG3/
FLpqrL8asqsCRfuUtQIlA+2VRUApTfrVInHW3yDGvR+LC0N0YufdGU7NitaFa7pJKLTgC3tej9sB
Pu5FzTtOI72+ag+VNTSPMeI5qPzbvg07dzsDID50p2pwqBrV0HR/INZd4D1EA1v2Eit3wochxa+l
4CRSX5BXpz/WpRPvfQLHwyaNEMCyzK/eeemzmNNUNSvhVKykPkL9Mr0uMhRf0D/fFnkN2b2krtro
h0rcQ7zAf9I9GSyH6jLxFvET3CqgisFFov3ZIsnmhAfwruOOZOHoaGN2Jsb/STuv3diRZGs/EQGS
STLJ2/IlqZzM1pZuiG3pvefT/x/7Bw4kSkeF7nMz6JkeKCuTaSJWrLViIjirgdbZd/ARKLXFjaQv
lkUSFi+9KIgc3uWc2r9r8m//Av963t4CRco2gQVViagDoj23WK0VK4SfWnJwtdjX1gERLyQYO24h
RcaqSLqTR8QY7DsZjs1WVdPyNaR6ra2sUQwteb9GAy4Z+sWf3uytV18tcq6JVAuXYWtH58zt7O8a
UpBXqYQlRERPQ1yoSbsyV2mTIQ8ttSx6LbtG0W5pl4NOAip70K51z6n2UVeb9sKFK2feiboLmu9h
aTbugiMstQX0TbdcSTqxZqvGUGD/5o7ANy1MY0EtvOjtZ8Jq2lJYiBL8BVIIdGkw/uFDOu7Q84Vk
4/aTZoMeSiw98VYb1WaxRP9cqwTpZjms8irRupemEsCDcZL13s42cgPNqDMp7ygmEdAvFUpIPvrH
AX2ZDon7YpatOIBW1A0Ya1z/SntborcxQUKBm5DRjH+Il/pvPcW2ZuPlOeHoxpPwZ1PsluNupVt+
jIEK+R3JtxH1zdIOXNz7qiJL9ZXrl8gsUsNPHjLH8nOoI4lVLus2LNR1prVKBl/DTS/oNtlsjt6q
NwTqrr1SaX/5gA+dodyOeqKVq7Bv3OFYWX5C7FvmjrFyAPk9QjCLu4pDAbmjLLX6GffTylo2koqf
i7VDS4XO7p/doPG757EfAaNL3QoaqF3TNu28yPgDXMN3CNFfuju1aQpib441X6kfhb6keGjyJY0W
D0QDZtZKFoZiL/puAjjccQqVCk+g1K0cqpoQ6gP1dggcN1noSWA80sC4cJED6RBxLM+rwNM8RWlW
w9g0jxR+Uzg5MRoE8P/AdVdSL7vbGgoysCgreSI7j05W7SIpAonKkqWZNV2ztsdQbRdNNamkTUWl
pBsg96T3VWbpt2AjzWsbaW236NtwOCQkfbQAiFy336btRNmkCq1eepVFObY1FYs9ZbU2x3+nSn9B
ns9J02kVe2QBwx6UDm4rZZBAlBvNiTLqDK2hITCC1ohGIhvLc6U0ebzy4oyMX3H4EWvTKO0fQjTI
DYBCYaEnht4Qint4P2E8PaL55jgkBeyEidrZKXQTWap2qiLfhSS4BNZ0ni3aV/9M1TDjv4NqP9ex
qtJrjpB5mVF1+ua5hMxLoxszpAONG10qRGzawoa1CMoLOLeATg6+wqME5zcHZv7F7YulO0x6JIN8
kl5s+sDttYUp4oHz7jk4jREtNfIQjGp99gJlOPu6lqorStRJsbUSp/9LzyelWoRmTf0QI/TmiTpG
/oQEiWfKFnFk7rQKFv5tSeXyVxK5qBbGSLTm2rf86B7HqpaUvxDN0cwp0090AJ7hviqSB6MvY32N
vQ3MSW/swxsXa10Ueaka7WMrNyXJvybcNOUKDnLnwB2sQP5yTd2GS6ApQf5qwEfC6gKVTxX+CGBE
QlhkRyQ3mqEU3ao0TQfhiIcD4EVVycPPRpHa5Q13V/sXMwBs2km0Gn9bJGb6TH8XxYTfFWbVY5gb
mbIJ0tg+BuCTvK2ByodlIpDqWhVoZDFmAipCHhoU9EhTa+NWQxNZIHeKe6NbJylI5rcxMb1z11PY
owVdod5Hqh2Xt6FDI7d1LXIRHDtZmeWtm4qJmN04mr+Oe6J3hEjR+AsZMfUj8hwCG9JACs8Uir0X
uyJ24v/hmn+FBNfl6/qZXGgMQ2m3hnS4K8fOdpZprLsnPGGCZt32TnXplF4Te5NqsfbdLV3xaNRh
9WM0tK6Ap9TkmP/HOSkrhAWnlhAokogGZk3kYB0tpWsN+1KN1fEWNUxmX9BXDw8ijSBE9GGB7H4K
zOqbKpf4OHLhI/ND7UE1rY9DW1mFeVlAoAw64a51NeGxgEjl7igVtE+1nopnoJcwXMCEwrEfRrFt
013RK19HWiFD8m7VQV0g+gh+lKNTvzhEchzA3kCO0kM+/a0TIVFGrMBxltCj+/a5U6KGUl7Drbih
8iMMWpD35MVoimo6hqgxEjnH4zoiiY9WzpD1Bk1hEyjTLUBExpswUiJsaOeJaiLNfWtjqMT5F6fr
HOcsUQ3B8pOdd6+AGran3uoczBkEqU0K6q5AuEXQ6dbLXkkh1SSIVOulWmSl2BnCh4kWkVPI1UBh
z1kWhlc9ppHZop9rkAlR+ZXuujWEauyLKssp2fiyfMlLpaq2bRKjZfWbJl5pZWBZ3N5uWsDOxwKa
cEt9ybEZph6d5hmAayiSnQbeO8nYymQNMmFWnJ9+TJZtqJPHNYbu7zpaqHg36OFd+O1BpHTfiXYS
ARDQpcExgkBT/yGNS51xEbsJLkVgpLHkXfeHY46K4Fun15Bn05pYYiF0vSseBtyP4PONcEr5ubYZ
fyMmbYJ9kUft78hHoLSAsFRwP+RSvJipMhwjdWATZkGWR5u2aPKnPuyTBxnEI5BEVwyvDY/17xaa
ijUJpZpz6gdKvqKdyqDD7ldh9Uq7Nx9Md4BDaJa2eI79fLoKBukmS0R3acz3INSDBwi3chEUNb4t
tQEtbOXwO+Vi4C76ZuI1AeOqDLxvtetHwYOAz0X9n3s1fij03n+KErsf4CrWzRl0uMzZiiNimsZT
7XZHQQgg3vTqxNyoGnLdRQ4A+UcOxJmrSozhsR5cFLoozioYL0jjHmM8m1w4ujqOKrjDD4hsaIn5
Wo+5jeCyU6Cr8jT+UDne5QoSafoqwd+x3kGL2K4Qc+BjkHaqXFKi7p5xVBoMtIhheEpS18F32lYV
dVsTYh7gRvjPsJFg1Jv5GGLPhnXHMxKvttzgvucVWxfWkwdRvIqKHyPvODGYGokH8kzbXyYihduv
BlV5gXvSBzfwljz+Z6vr072F50t2N8ZJsyvGsmSXUFIK2LuGBRGawsDzUMEfWsqqbo/RmBmvpQ7p
dCFpWIA/XdkBdSsOgh4IRRasKaDh6tEgSf+F0iOpt4lban/x7aAvao9DL5ax1OgxOm+96Ws0egDD
Hv+isaHCp44mYpE8p8Bb5HomljLKB39D/pMqR1mO2TcAMko/ntulz1y66bEnJlCX4LQ20VIVNOVC
Gn7wixug0RaIwnrnbsC1goKxHjo34MXC3EGFTaJ7A1eAlmlmoIFlU9uEiU7UHaQBO4srL++IMgpC
qkUQxVw4bWxW1lOr6Yb/A9mK529Tqw3voE8JB3wRax82LdyMHMCy3wGuFMWu8htsFcwQEuXS0kOX
0ouhSn055rJDG2Cmzu+JYXVoqSKo27GyO5OAvRjK2wlL/hFgWBFBUZDiKTJ1B+y873z7lGldVdxT
rUJjltiTtYESRFp5jEVaR+tGpub3OvSGcIHQOTy5VJ6I5SE+fc+1AVFLq6cjRXMlGFIaKwykyE4b
tVQAMi9OQY4m7gYoPBuBo0Czl1htS+J9WQzaMa1G76QivblrNAsd9oILroweEmR7ztGSXaoRpdUh
yu+laqiKph4xYSGN2GRhYbo21N7GrH6OCe7h5Qr0FrrsIrEN2fUbLPpbpblAx9cK7WwPDfqqrebr
QYKmBz1g4t07Aw4Lxa0tYAaTKZJvCW9toag3JQIV1OHBHu9xW6FbhKnFCnFq6Rc/rNwaVTJAWE+r
KGhzhOmpJd1N4OIkm66yUtezAOox0Xe0LFo1/ZtXXgEzk6p11x2UjH56D3DUR3utZ11H5KUG2CiI
rJbuohHa8Efg3ZLdjC4BByUGI08fu8BN8hufm9BcNbGdvjp4Kqnninr+pNbmkrd/K23SeWddDg6V
G1uPHBzd+iBu9pGSyHFLW8g6xcbaagFeOo8+yeNglcl+yDtf7GowT+/gdLpq3cSOz52pV6OfrDo1
lP1DzZmmd0QqLQttBo4I34pGD8fbyo5M94DCCL2VToKKiouaKGQIjdNf6wsIeciyFimnyyRuRUKy
BvkolXvAE6Q7fUQB90bBko7mY3jAcHpGPArwMYoh53i1M/BnKaW3CzLvbgL6CrzmuySFEkerynMz
2BHM+qbXRqTEDmUCeBfhk9mW1g8dEQ3vRd4591o+pvSg0IE8BwqMiIXiJCSy4d1JScQd11xE0h3O
hmsa7YkCFW8YJ9J4qoSNvb3HGT+2SttieMDndm4Us3R+9X7h/YxYgHHtQwxXARpAdtZNaVW/Er8j
fOyMACBU0jkMR6KOvxm4Y4dyztDHl3z0FHenR7lS7iji9d/aVHab1LL0altXbt8e077EesWGVfDQ
OgB9kCdQAu96N0d1ivtPx16REW6BLTvwOGa8sLe+hAAEeZLbAcOg0F1T7i53YzLWxTqri+x+GP55
74TWPxWCUtyq1H1qmQhoUmvpM65c+p2j9SDlZoTWpGiMfudmkf+M6UhA1tAkzh1yVhxP6OSU0dtU
o+M3fAu4qoEJGX0BgNtkO673nDvLaHH/GX3/AtillQvSduC6SiUDm4ArTawrlJgPFPIpUIsiVk6D
7wPcll6CdN1tneZv11k16SkHKF+HsCpI1cGLM0BCdGlHD4moi/FDRv+oHgzl1h5rqNM9nWFoToCH
j37biNyGbO1VMChUCrQFByrpw7Uv8oqpeW493ukSMBRxeum2y64Cm8ZdRBtJSCpD185xKfpga1e2
P8m0ikK901vUBRQQFHC7vOzbfqUmZFxL8l8VBsUQwsiSWYWgxGsxWqAuFy68ShfZSo+87g8EenI/
F9qps9B82RjbrJIeQhLe622Gh+C4xh3MvPcLPBNWOHe0F7WzKXQ3rkviBEuPfRbDenuq3cKgZOxU
1UoaIM4Q6NTyggFMAJ6FcKG8kxiNfRuyrnePGR0dnm0aw64iXW/al0FQ+AZNH5yQuJeqPeebai1y
Wbz/YDmWrbOguKOmSxwBMXjRQqDINcwTmK4CiwFoF6RmGorN0nzOp7Rn5Zqy8PjFVp7sHWN0n0pV
onqmfGs+yFwdVkjL21PRlvFmhO7qwaa36t+I+GHwoA8BhceojmRjBPxV12Tx6gm7GWfSK1MtXYBA
RijWkXBrawWVE9YdsJFhEsKcQFyaj5Tb9aSMn6Oki91bO46VHqZ3rK6S0MIuwNFs/tnJTVzOOrMb
DwVJ+68MsQFSdaUL7/2xNHWkdIhjFvCQG0G1EobxJsRFX7DPnOo2UzVXz0GZyvQ+NzxwlFRNq7+p
1uY/M6BhfkGZ2iTpIAbDz9ZMSrm2naI/JUBb3SJIXeH8sVSFQpKgQr/1tMhJljCO6gdMJKwc5bid
kBXVeUq7aKsQN71RUkmpUtP39plV2ePKoRCVr+1Gx9bahnt/q01GQ+sh89sTF2sbrSk3wUXTuA6U
rUgyKY550gzdLXoAZBMdDiTavghQiDkk1bAB1ar6aUnp0PYrVR3rDH7tGKhjEXbI3sFQqlVoWhuh
NfSVcGclDVKwwJD+D3QDIbzgyunqk+/1VnUQTT+x01otOBhoKPxT1CSJcVBbt6dsgqAliDawGWw2
bhchDNTQAP8KwIB/0NwsP8MegvNNQNFKbIIcFI/8s54dJAIHZU/W0uqog+ssXhfUojIcIRDSAEoE
MNUWLrGUsnSwMI82ZUzixMkKqA0ug1Io9IaKXdu94ZbDN9IUykQlwlwPN5p27JoztHz8bdn4uY2l
iTfC+6uXZmA04uRV1Az8BXrioONR81FolEuNyzq5BwMaUWjibG5uupo+SzvHjJAnUnJrxGbECdK4
HTpKbxMSrLN5eX5XpKajvwxirf7dNYU4JwY+sPHSaUB5DgOW+1hRpZZK+zVsg+riFqpNYnzXMJSg
FGwqSncBovLLb3AmfQTVEi6BsQohvcCJ0SkSgg3iq5J+C2Rr/Yq5aOCACGoUcmwNqj6dhScjxDYZ
r7oSMjqccMqvmySPancfd1Yrt3j1lNXW6QhYeBBhctAzKyyjHMaz5WAp2Zdhc5OlCZpkvy3Foe89
1XNAqX1N/BxTo7zTU9D97xJal3auISCqy3Icavs+zOvCvXOQSoJe5IqCne/IMNsC2a3yXTOqNqMd
Cn/tIZbg/TunKCnpo4HRIeEhEo+MZKW7XnGplTrV9w3Ygo0Fk64/hHrgOatR1Qmui6iD36NMgsiU
YoR6Q8zrhfve48TufL7KfV1qZJlOWWM1kEjbfyXB7KstbpbNudVlUa2DzmpayMq14u1RFnvqMm+z
AU0XUgRNubUB7zHtch3fvbhRrv8Kc8Ur9rld0CDbEg5ZCAJf65UrpcZfqKZkh5uTZ7cRYIMUNiW0
CmJM8T0beQBzVHSJH934fqjWr7ZKvA02gA5+nQVDIY4m7nT+LgvhI2CMhnvUwgTIo79KHHrRM0Yt
nTcxdU31PiuqPDvRQgWL6lIYVXWunALS28gnU/eohTxidl0xRfFoNLlFobqpAD3aDse3VVL5RnIG
Nu/7G2FB/lFaYaEHkEbmImZrWoNIkTaOB9xlx9+G3ZoB5Nw6/HnFXfSjk62OhSFcElOlFbipz/zS
ozbRbPhP9QH2cBM86HGyTmDiMSAUJ3UxKt6jN8abJtP29q5eLvlS16xnJwPTuZmnLXSc7jH8Rj84
Mw1VGKONpdccurgY1m2JnXkJK4oSbZfvSMmBAonkxTbqi2ajWPIlRUW2V1tfP3moBtwrhqsfvL41
nRa9CNqoYk8mppPD/Buvb7PB2sbPsuZALWLdDrsw+eN43/HMurLyH5zq/xmHfjfQqzDisWcrT/us
Rkcu1BzsS18/Zsuh38uDqazrpdQeg/RQroS3TfBGWGZ0bjgl12zWPx0fXG9qJq7zC+bjy0DqmVo3
B7TTy7E5jhhJEP976hZRvsPbYeZQ7f+SiYHErvOJi1vvB/FX75RNnkVXdsFH51gwKVWdFp0eOR9a
gJQ1yscWM68DBY+TV2yoKh3C4v7rNf90EA3/b3aZtLT5p6VsKfoYZv9BM5ILJLdb0dyHxsN/GITs
DWScYEU3Zt60UeqJ2jLc9oC/6zfH0v4g577YvrjiUjyfC5uTVxmdnHSA2sy5V7KlOJVqmzn2QsFz
qd3r8skurgwxPwkMoamwLjDYNQmjtNkOIdgza5v44RTmlzq6j9y/uvOzbE7/br3mo0zXw5vzFmCj
PcalFp6q8qce/Lad03itU8Mna/VuIrMbJld61+8DEZ5k8OSaR9f4bWRXnI+vrdX0E97MAi+v3nBa
ZtG5Z9M7slZqeD9U/3Jvzddq+hVvRvFbgVZHZRSs6JaxhtuC/d2wLv+3DzK7AAPo5gY8wvAkUDBE
yh9c6NDvXfnq83fn/8+EyERMnSRVbTYTCsy5kqtWeJrMrBZUXm7UGj3n1zP59KPYVHNNLnILstT7
5SITgBaLA/3Jz082lqQhnpVa8LvsrrVe1+aX6TQd3eQ4CkkmLsRsE8s21VR/iOJTUN+RHgfVnd3g
BwwNbcxfBhPYh0IJNoubUT+58nuEQ7Sg0V4PtO9D4XNwk/p66pMD/dtHdf6DxPup9/VoDIrLD/JH
fR3johWYOrVCb1UqOcqsbhE9fz3gZ2v9dgVmZ0xpM9eqQBVOrbPVf6QYFCY2hbGrKz3vhDef2Oyg
jbIAdSu8+BRhg5lAfUWwBb0E1zBniyubg4Iv6jcSCv3X8/tnR85X1BaSN0JosIXnO7axI01FXhCf
nFQ5ob+DmHXGow1COf5vykN0L3+SarR3yY11l+D6A456zaX/szW2DZuizhSgGNZsjUPhm80ABeyU
r/xm7SvmAikeJt/Xpjpd7B+mamqWDlHdpBnJbI0HzXbhrtXxqajvwQwXmG7FRPnai7uQF2ODLxOM
sHh5ZYHnLQikTqsMHn9LJRyxdGt2JURwhEoQiuGs4wehkghVmAsYqzxs763uUctuQZZCMv5Gbm39
Z1/E5+lbwKAYcJnKd6TNG7NNrvyqDwd79qNml2EdBEOPc9hwbtDvDf1jgJ7ewaGqIf3Vss3XS/Dh
UpwGIx4U+LM4Ot0H3h/aHBNJM3FZAendAx0syvLPvx/A4u9PvTjw8TFmLzqYFxwVMx/OHWUgIXB6
Vl6+HuFDf6LpK74dYjYHpe1Nm9xuOOfAWpZ95xu/mfPRiNYd7s/UVfc4SbSFc+U7/S/jkj1IaRKu
OLOzAWiIhV7aDucoPbb5C656K2VSfzknxcZN52ff4FpYXDkpHw4kk2UZJb2BaBVBwPf+g1UoIgqK
wuNZwZO4TmDYcyahPhyMa83bPxuJ1mYaGZIBfKbO7nO7cN2y8wr1bHg4eONM5IZ77Kdh2hy+/oDX
Bpqvo5P2keHF6rlBpH7ELlYB78KAlYMb7+vBsVf/YTypA/D+E/rbszd6IDsli+vVs15Fi7h+cIif
MFkvkv3X43x4EHX66ZqWoevga1LXZ5/K9CC3QJxQ0VHLU21G27p49IoSZx4DfF8/t5n68PWI+se7
gyElsQ3OC4To8wstQSJdGd2gnmWGPWdsKD8r17KfkpFaQYJt1K1piOymou5zY1Sj9hu4qNgZwGgr
LEerYxJSExk1ZKYL1wuT276GLI0JmHmDIcWiqfPXGuEECl+z3rX4GyxqsPOl0inHxDbDPdaQ/gtK
Zf/KSftsIcXU+Fiz2fG6OduJsDEydAy6eta6h/QljLgHl2O7qstjfmUrfnKmyQSxGgQb4DrU5p3A
wPOVrModjhfm01GubXLLWgfjjbD7ZY5JS4/UoxuxBxqH9dff7uOnm64RB4NrLklJYPf+YGdVpNP3
oR/P0lI2iOgxkVA2bXLjQ4CqxOvXg/2TSL17b3VGM4RNzz+T/9CnM/kmrI/wl4FkKcezV+GCg0jl
1rfMnREm37WE8hmGuZhs1T+x898ivlnVYvz+X36BA1bFl9UFSeX7X9DrJoRiDBzOVaWwvcpvQF97
t191oblH8fuK3hQ6s2VHi4bI7uvBP1tr3nwaA5q0kiS4ej92E3hjWFE4PYu0erRvKrl00vQhGf/a
+fb/NNK8C5hP4RIFgPXPV80WBuJjSpo3yRjvlQ6piJ1++3q8j3fpBDMQFQNPmTwQs++aCpgjTuSp
Z2Z401juBjddxPX5vd1eGenTo2IB47Fr6VhEtvN+EcHt/NFQE07lqbAyuPO/wuqRRk4hqiHFpS91
rK6LTF47oZ/O8M2ws32DSZtIopJhFVltynYb1CUagPwQh+6j6+rQcte+Vx28vMRsd4VdUqN0N4ET
rXMAzvJac8QpLp2fI+5bEC1p4nJlzXZSr2dthtGlek67ONg6bf+Xji3dro9QWn/9ZT/bs+QApupo
9IIx5zsp0VMTQiDzNihhRCNOtzu4Z3n3ZCID/Xqof7rfzmf1dqxZ0DaWfV4YcaSeO7NBOENzjiUV
vJ2hpE/UpY+dLpRlaPR3Y1FeqAvcJqPxkMS0K8YWaIlVb7iuEvikJj7lC+lge5RqAlWMevLw2/XH
+uIFGkZwSjmuMhAnTALAtl3tt2+bWx2G2LLQ3bXVdvBa9era1fcx5KXahX2A7ag6aJkzm5yknzIM
vpJnWTexhhX1sYmaZ9Ucw2USp/kSCtpPPGX3WWG8Ul45BLZ/E5eZjhRT7KC2jldet09/jzBNC3DN
dPhV788RwReIqduo55rXdNGZeriEnmhcGeXjsbF5IU36h9DuGAx2lmCVyJMVITz9bJeQwnP9LpHH
kb5R0FHV3dfb59OhTNrW6iohlqPOhoJ3OQYNKB+7h6wF6zYfm0bqmTD+vx7o4+FjTgQ63HYOWP48
LsDBJB6tgYHGpsIcQi/GbU0Tna2XCe9KLPfpUJZKfc7BncHSpxDlzXupaEOSN4TJ55Iy21+UKcHS
C7r0lxVYv76e1MdzzqSmoBFGkU673Nn9JnC/NR2PkVLqvlSGl3F7Q9U2wbAni6/ArdoUOb0/6AxG
11+bNsq0jJ9nE1FsRBXdEXRqsznOo5B75BM9bHaGfKzla0KtMgi+IbbC13EXIScT/pXmoB83P9U5
i1iVK82m+DHbK6mPUKno6EdgDzBmCQMSinqJ9R82CrG+NHjuNShis1FwUtKogHX6mdBPpQBvQFvS
06V+//Wn+2zjvx1m+vdvNolRovulFaR+zmIuihsluGAeCeXk61E+id1Ys+mZZ0bs+3n1Kq/GXHFx
vjqH4s8ABUuJHmt8G9NkF8V/4EUsjOS5TqGSXr4e+LMz8Hbc2SoOOSitkIN+9ihNGYlxK7udlteb
r0fR9E/25NthZqsorFx0Y6Lp5zRDQG27YpXR8mhdlWDEE/mMxgF1uydWLo94Bgc3+Nwlh0hGwd2A
EvrKr5kGmx0Qm+vXMLifuTvnvY+NOkVd3HnyPEAQICMlP8LMY+GVUqxxOm3WX09+ChdmwzmSDM7h
jubLzodzAdutyMBrrA1fBebFICpLr7/oOTu2RkDgNbd+UV05gx8HdVR0vaZhW4BAhOLvty2M/Ra1
TCTPQaHtlHQxPsTi3A3aXRTe29aNY10Z75MvjDDecAiX6G9s07Tx/YDCDXuoW51z1rVmXWA0UAWX
ItrjF43zVbkoWqrbzZMhtKVEWsjlcWWV/4mV3i8zXEgb5dd08xG7TVvwzUF1YOrboTH4l6T5YTon
lHELI9xqMG+iftnAIugxe2PJMVNXkgs0qXE4SMQZ+M4UeBQ1VkL/u9+OWVxBJj5bGWkTuTuCfoVT
P+b3PyxDoAljQHPPEcx+GBtqRYx1A/+1hX/r08AR+ABN43drE1ztQTqt+mxR+BpT0c0kmrfl7Ilr
R1FD8PO8S9fo3/Jyn9OXvdkAQ2G2fZBNv3bwgSwVvG6ccZslBzM4a8rOC6orR+6TR4nSNIEuCQwt
VUhU3y8CJH+0GFrkXZBmrYT5TR3JvcuH7JdOVfoAT1DNvCWWHqsuf5Heled3muV8Fd4OPluFPDUR
sQfIYaPU3hQDbspoux3jFW/pZQ65SHOzKx/9s3Wn5CkE75OKsfHsNAT0TEC1IrwLTjHomwLIM7jW
OTu8Ga6h+Z+c9Cm44NhBYDLkHM2nTdA4yEF6F+uAh50R7NP+KDtnEVvROiteFPvaQfsQzAjq6xAb
wBhIE9U5BAaLR7dwQAgv43D0drGxH7yDEf5tWdMofGwMyqM4YuebwfKOcQf2t9T6X+EKVxZlqStb
R7mtsEN1cVAscmVZdFs0Qj5exnEYXImPPwQi73/pPynRmyuho4UjPcS68FJ1L4J+t82fr2/2Dw/J
7O/PrhwsnmRlufx9o0X6bxdL5HpF8KNtXv79OLZuAZVZPB9iHtHZbVmnwziEl7p7NsrqaOec2MQa
LoHXKVfW7LOvaxtsJ+Iqni11lrmkhdnVSuQyJ5mkW7XPYowAC9KoMc921dC0e9RXV4IQ7eOHokJE
pOpQKnJMw5wtZF3x3NdVpB2SBO6oT6ptXcxw5X0fu4vp3VTJRQc3E490/qC5o7KQinVl2p/8Al1T
px9hSeL0+SVdBVGtO32hI/9ojklRPtGoYPtvvyJ/l9bURAEOJ0edfsKb3djQuKFptFI/hBYNH7Ed
UV9k8teS1+pun01FV7n2uREEZKjZ3SNQVysI2HWMluGcR5vKvLLt//kL7+5T6HlvR5i9aAiRPWlE
jKBA8Zto9pPX963qovjN1ml7rNptmf9sUmWfm892saJJpLwSb3w6Se70ickrVTHnreiGIoMkMPWD
ia/tqNJVOFx9/bk+YmHTLMEU6BWrWhoMlfffS8TwCzMzFIckdDetf8eL7bQp7ecytN2/neBo05tC
5MmVp/LDfT4NywtJ+Umn9/y8RFPRHs0eRYIoKFmGQQqD+w+a39reF/6dEt4W2fPX8/zwOJKqQWSy
gLpUrhhzduD9bozoK2k7B3qvLcMIdVqcr/WcDu24phQYchRXJvgxFhCWYxuGQX1WUNP4Jxd6cxCi
IsxtjUL/wUTKr5Q0znHxidPwhR6aVUqjDJneoDRZKBjmaSUVJAVrBSNYfD3v6Ri838Tvf8XszuEK
bTwM8t2D1P8MNFJKT4W8cuKvDSHe7yBFl+iqhtg9oNbchPHe6W46HNT+wzwmWyy+H7jJvDxE9D8A
2bTuofIqnDbPdXHXOFdYfh/3pNSmw2BOKYUG0eb9RAz612jxOPpHO7oxv2unXKzV8HflnOKU1qjl
vz7b70eb5S4DLTsmuNQ/erQ3WjYJknmlgsH99bppHzf+FBoTkQthMaU5Rud3fhLmMkDXOab7JHsI
6ADvLumOPRQDwudvCY1W0MOvUc+W474TdFSS+SQGPKFvW4dWu3YH+8qP+hhRvP9Ns6kXeq7UUeeF
x9BwbugfIjpn78WXFg/zK7Of9t777W8jqmTehuSZIHZ8/0lj7KVto4vCox3Uq0I+57TM8xfuyfNX
zoWA7IilWv/HMc9fjys+maEm4XfDziDNIBV4P+7ohDWdqtr4GOP36eMyt6D9xsLCCCNtblvtpxal
y/S3MLchvUgwqcNQc6HEO0yIdAWT8kX0ikrLbm4VZd3hhxc+xxR5fNQuaHZO9DIIixM63PhVlFSc
lrb67OD/8fUcPr49cGcmDFTguA7CNjsNIQiFXpRWfCzi7LcNfcNAcvf1EB9vjvdDzPYBTfgco6Yr
19GDJJO1+95aDeUVoPDaGNMOeXMNizYwB31gDBPHR/W2Cta6foWe9xHW4mWGOy9RQdGF0phfHCrO
h6Zb0apBKYtNJc9a+WCQECFWR765is090pJFV0Vb/xof9GMc+37k2Qq6Xd+IMavpQGg/vIqMwlFM
h9ddhSDk60/1SZzwfqTZjq4oxKa512RH9O9SW3k2PW4WASVle1sfMNP2r7yfn86MtNK2CVOnc/T+
u+UiSUIH3dwxMV6Uuly0mArr+UuBPC3Ax/br2X1yXA3ig/8ZbHZNqL2RTG0vmBzaCtTEovkhsy3k
+mvR1rRKs/uIgZAOGBrI1QfaFk6mYxk1fC+/o2GCtrf8GxTdsoYUFx5wYeutMz0QKOBn7fHrKX7+
AcFG4EsRUSJkeL+gtJBotEwpsiPe8KWP3+4TLUfLDGHnk1TPpXvXh1duwc/eHoAQKNHUc4mGnOkb
vzl7ahXYcCpkfhyaH8afhNaGvksLvmpdKXdjtrO6tfv/ODuv3biVpmtfEQHmcMrJGouyZMm2fEI4
MufMq/8fGv+7vxkOMcTeB5YBC3Cxu6uru6tWrfVTRgzbfOyehsiCpH3T9+9Gu9N1b3d/+AvHIB+h
U6+XOdsNcTb6EBUc0UjT3Mlyuge0dhMN3gbsYygfZS+3PWVYcalFg7pqAPzgvmJoM4PdUHs+Ccvc
qbSvIPg3YvcYut421J0q68Birphb8GCgu9w1edSCi5i3phTGKMAXI+dI5PkAqhGRJ+UFUVHYrIHH
Fs4FDe/VIbmb6nHzRC8k3pTJi6RwaGqGHy3cdNXK9WDJAvcv8kk4K9nW6fcXbiPnDQ3lSlo4VZBI
5542qB2EGmsBZtkK6UpCNndKdbbnJ0XAPIUNycnNqoQUJ5c+0na8ho1ZtAJcY3IBUhrKbCxgNJO4
ioYCSgkYPJPzxKJ+37OXNjZpT9KuljZV+MTZLgvgfK98KygcJHtsBVjdExSNYn2wDqn3KHGymmiH
3rd5c6jC+UU5ViMRx+bmXXW9QqiCN3mV4gN0ymSbErKyo44Uy65UjXZ735Q8HdBXIXNma7aRkBCH
D9mLCifpX5Pw129EzNpNvRXq84AqqKk+VTT4589uukXqWqufwm/8PfyAkrZ9804VjJGevDL829TA
7Juml8SFh3ZQSkmFyTfpytfeg6Du5EufBP8dyQCS3TakJtGBXn4PypDhMHY0Ke3vz8rtlePqC3gU
XX+BYik9QEu+oO7+uEfX/TMx3BRPowKLy7jXjM/Z+FkqrJUoenMoT7dZDW/j/i4T2WbrruRijQ5V
0zhml+xy/bmVHmQj3cT9pLrz6/4Qb3yMQotBnAEJRM2FBMj1CANDaYpC10unSOKveeTt0xwhiqb5
fN/MTeCc6jnWX9AR3ZpkBq7NpLQNatTiSwfBw12mfAq0/NBljx2SnvcNLY3n0tAs3kQVU5s0GAIn
8Yq8N03S1uOoZivTtjAejYwDjw465Xj7z26E8LrktHcHjAfKWIQcTf/NyPcZJKD/ejg4ApGTw4tn
+fxAzSHYNlHGKB2DIlMVfgx2I6/k+zZuvVzD2+hJsaYMPE8Q+Xpx6hDOL00C3inpwvCYtYVCjU8q
aRQZkPUIoVqKKheNoTaChhFKmQnkSJ857J77+1+y4PggwaluUb/mxxwsJSZ0WuY0pzqi0dpo9RzE
4GekphvXCLaqtfZsvY15jJsOHHXq7yN5ND/NwzScZAI8ysT5++j9zAp6NfytIpMa24wflC47CvlH
NNTf+nxvfetq74AWLcQ1vnjU5HZD9kU3GhsIedw+WUjBrqzLbRXy7/fxOJzQulTcZk4WlRHcx5QC
nKa0jjXSePpPH/EGRfkmPcCZGL3mhg19iyA+xBHq38op7x8rn1YEyD/Ux9Ky/fjz/QWaztGrU2L6
IsgjJBVIDSWEmac0qAbXsGZymg/FF7peNrRkr6SHFjYw0GsaL3UVhBCH7bUz0uni92lX1E4ujagf
P/TQc0X6yvZdcLSpKQAkraKT3b45zJvKKMaoqp0sepDGP4VlbcPQ2sj+pDCyBqJZiBVXxmZHawzZ
np7qZe1AR7aRGzq/frb570Bfwa3dXIU1hTXhwFBo97I4O64njpxSD+VC1jh6/UNAEsik30gCmU9e
WxbfNJJP931BnhZ75gwmTWw85xRyMDjEtUGl83JF1bvG8c2DUoc7nqtw3lRfa8h/FMupTinEMMZu
+Jm9iufolL1a7ZsVPeCpjn6u1OP9z7n1m6kyzQ2TZlogPNrkuheXhThBHjdWAwou6cda/20mH0K4
p/69Dd6UEi4DLe9NaclXs1iAPaxxSrSgAu8pzeJN3a7kOW73mAo+lx1AXgiM199pvxiIr3RqTmKr
cRoFbtBa6p9kRC1WRvIXv329eKrMK9Uk2kMnShXperoCw8rKRkGjIlaTx+5V77jB1Sh9FRs/eEv8
57HJv4o9DFGV+4CK2OAih6SiwaACf9x5r36+6+Cvix8z5NSKTxD2fUCfc490luC+3J/0hfngS6nl
0X9F5Jn7NeRdEpfTonVcsxJOddyitFANv+8b+VuTu52P/7Myi7V5WaJaAZWVk4yPDYQ8KgpunALq
d/+jmqBLjagaktZW9rEX08/5H93fo6rmyfGKFy8Mli4GvGtKJNMOPvuMNtNd5E+rwQllpH5bKI9W
BrqwTVA74iqhTEe9Nk+ZCj7kGEIlD06FfLwOwTBNbHFVb+9P523IQydU584H8SLh9e/Je+HDOiTj
2dhDYiyl/RECSltDbTlNv8j5iqG/Z/T1unF0QxZADoBuDNzj2o9HczRQHM9kBwm+aJMage0KX0I0
TNXfmrhLEGoC/m24nR2/ZPLnstrD0LeP0u4pcIEe80yE0O3YQlk47OQ1RPZtRKYyNfEHkDPgkjiv
TZV+EuiAdVRnhIFvk42Suh3hkEbPOkcxQU10qCNE0Coh5HT353/ZMueowbWbY2H2gjDMjDdyheWS
zHtHdhzlHFuEDfGUVV8DFHvvm7v1WtL+CqgCKiDcD6xZMDENMRTGMFSdoAQ4IuT7WghWouLCaQPg
CcgPvabERs6664WWUComx2WpTu3v8o8hbZ/1aUQt8ZD8jp3kQ+7A+h/JdvcBhKii7mvI4aSP0j7Y
ShsYxu+PdyFaXH/MzOtC10qhOjZVZ3gWocTWz5K6ofYO6DfoTxX6L/ukeB0/0zkz1Ed5bzWnlQ+4
vcBM8C/gaUCOeRXMEx6ZWXQD4CjVgZ+bMu5GkZ6Ds2ukb3ko23rzEPuPcvMQmQ+aBLutCSv0PtR+
hM1L9+P+lyjTtWK2AfkSAqeMdh3tV1PAudjqglYYhQ4XvGP8NGNK2LZaI//9JGyCj1rwhNhcIxyS
4rE4yw/+g+qEz/pT+RC/jL/pw5Bt+YtkHClIWbS6bHL2yEp8mDxv/nW8bciOWoRUavvXXxeVlZzl
IV831D8byPVr6zlR/vxR220Jx3KWf1mZDXnJ3tT0AocJsFBtFr89euhk1Dc0R3nqJjJiu/7Yj3vv
JdhF2h6Os/gAY1HXv1CLRLLKOxefLWkvP7bvI3Suj8J+VHdyvR+NZ00/pjCY5d64Q/32EKhrPRy3
B8HUE/t/XzqN5GLd6qhEPFpPNGoara1D0gzFhaau5aan8d7MPzk5VadgQ/1mll6Qfan3jKqD4AJK
oxLOMZUbzUsgI2GN6gQtqapa2yir7fXd/ZW4RUpOPb/cG0xQKyrZ6JllC5GBIRFazQmKn9pZcLep
tIUJskUkfTjWwdMAx2wjvozBypAX5/XC7hQrL+ZVG1yp0apaIx59LoPXlBXP/9PamSCAGB4J9b97
8sJGWXfwsGaj5iBF5YxGdGzN+gDB+8pTbCnIkOT+x8zMmUmiokTZ95qjxdpB62J9Ywz5z5JERzyJ
BUIvmq8cJAvn1nR8kIdi7WRwrteTJ8G4F1PS0Zw4f4/Kc4DQdqQhV+ZC8RmAuhVWvGRphDrdGmQA
eMmA2Lq2l+kRkimerjlwFwOe/qLJ3SF0P02i7D1MxPddcumUnMABPJ65Et323gZlH4j0FDkmWSX0
3Cxjl6V0Md63spDVoABPuoAcNXGPW/71mPxGmDTGZdXR4d5OzW6jRS9J/FmFMkVUdzqOAlJXtPtd
B3+hgQTujyjdF9apnuQs9pbyDtebXYua3SQ7s1xxqcVj/C9QnmKjpdzMuIaeQSNHuuqkYfyABLPt
AtOD1r9Dh8HXZRvq+I3mChvXhVx9/B6Dp2+qQyJtFOXVs45gwCzVdj8hZ9E2H9CmWXGI25wzYYPu
J4PMnsHJOu83KYexVmDOVx0JoLmmIK9pd2V1dLdQDH53t8A4Gu0l+NgJ5nYQ3+Bxu796iw55YX7m
kL3KUxt358rYJyiU+UO3C8KiQDIvSGxms+BlPSgrg15yTFAyBhhcixg9B3ZDtWZ0xsCh5cqQy1P8
CrcIS8X7fz80kIocxjwNJgTQtV+C52/rCsFwIDJQ4odvxnDujGLfSk9SEK5M4y0IlGW8NDaL/m7i
jZU5qKoDM/8uLx+o9crGm5rupR+oyavqLnlTHswPYX52oZC8P9ApSM3PvEvbsxOA/KZSoX6K7fhd
hbq1K7fNf7nXwEnGqlHvgj1s+oaLEyCCmRLtDQKlN3zL+mM7HTRoYo1PQXUWtX0Jgej9QS35COk4
wISErwmrfW2wqM0CUnjqqoWLVFX04Pkr6avbJyP5XmrHJOW4t5KYuDaAMDfcyO1kQDsPDqTJ3Ka/
UZJaCY9Li2MBTaSTEojuTf/zWPhmGsCO77TIqjXDQ6scM9Ss7k/W4lgujMxCsKDVpeXLle70+J1J
lVgyYTK0jez7fTuLi3JhZ3a7rQwyIwgQ6A4qvykkNBXApyIaVs6t5SkzJnAXAtw8aa9XRixNRB/a
XncUDZEm9QMEhJKy9qRaOvnptBEti7NLB895bQSJiNZDnEF3BghMs89Ae/I3o0fIjadc9uP+tC0u
z4WtWXCQaZNWSwQQHM86jz9F2gnompGqtcvM0tuDHs2/Sfypp3C2R6W2gbfWL3Qnz6ENVU5VJdLi
Wmz7/plDDsFv27Je7o9s4fhgnXh2EF/p2pxX2808DT1EMXXHQuT0bEp+gZScdBhz/bHiTU0fdbBi
ccEFaRtGdAmtATbwHICBLp6ReALbVimlL1LIe7itXu8PamG5rkzMsgtGkMmp2MS6I0WqDWOeAPum
Ou6T5F832sCcA2yHyxlEhjKouGsfjEcEAyMJQ0Xxi1qbX9BS26/gURc205WNmVOMtWh4RomNOvrG
WBrjKPUrDAiL80XqR6V3jUWdQ0csfWhjVFGJPrGeomo5vOo6Ty9VqGI7Ag11f3WWXA7wIiAFTTdE
rnTXkyZ7aZJVY6c7AsKnu3ai9pdGSDncyhcPWhL4B2iqVjbwok1AgLS2ArelnHxtM0EhJAVRz0JZ
9Wsd9OYmMhukZskwqtZgtxrtkPdHubRsDPEfi/K1RTirdQkgpe6Y4GjLlxD54mAFOrZogp1Ltwwu
yHRem+jSPoFBU9IddXzqvE8jwL/OXNlKS7uVuvU/NibXubg2WF5VCkGtEpLG7mcv1T8hs9ndn6ml
tUG0cHpUoa4FDO/aRFshsThkBjOleepe9mL94CXZ1xzhNbmRkycdiNz2vsklhyeTAVMbxXi6yWYm
uSZFUmfEhqMZb0N84taXheFGzqJ/fxDS2kDXFIQ4oDLmac5kgEa9lAKD4xaclJhC6h+3VEQ6tFZW
/G1xFv8xRQr9ehbjVCsLTRNwhqr8FKrtZ7WXvxiBVKOrN2gI1PXt/v4kLrkfRy8Nr+RqbqF7KfIG
fayWhmMJD4L+LIq/LU7G+zYWR0Vha2ow5Jyf0+oIRqQNrZcZTuFDpkE++WOVNTyoNDJByscxPNw3
tzgkcypxKZAIkSe5nkTKLKMcuDVMbwkinQMySub3eny7b2ShkgY+j+wnPEEKsAV9FoyMwVeRv2kM
p3QH2+/OKN+3RPXhT19/RIu3NfeWCQJV/FigjlOjDNxsEChIx8pOj4Hw0reRXXToicKlMLjdo4dy
pBtvq+ajuAbCucWwccABVuHqI1Ngv2nk7vq6rMp6MBzXTwBNKXu/PsOhggwp2g9IderVAF5Wtv7D
OhgsggprFsQi8yxL2SkmfUGK4UjdpEtq1M+CkCYHlxTBSpVgacVplaX/ArycDG/h9YqTUEq1mO4f
Jxj1Vw6fV700CpSOZHHFk//epGaPvL+UbfDfgYO4Ib+TCvTgcs8ynBiJabXZWl+H7JfQHbT64KZn
PXFCH31MnZeuBUrwhyABqsrssjoN2U7t5E079vugMm2pANIjnC3lBOZlm+vnoToq4dkMeTjQX42e
n0KTjP+QIP3aRE9Vs68ESH2450M2YItOoJNDTaptp7s2pCZaPmxQ1L7v4kunxkRP97+xTr+/ODWE
sK/7sTfw8Fayw4AusrUC0lIEp4RAHWO6vZIiuLZQRVGOv3qmY/Qfa6Rg4+DVVNJN1qwEuYVXBtw+
EgGO1LCu6LMHU1vItaGga+wo3ndx+D4p0KGFVKTfadXfqWayuz9xtw0qbLhLe7Ora1j0hVLn2DPM
H6L36NLSGx/1qnMMH5R2XthisUlQzIi31jkIO+Qr9m568pEgoSG3lhHdKHtIlXfKgGpjfuZ+v3Fp
DEg+VcU2lt4HaO5cb5Mgx1K8xO1ns/0UuajkRMcImob7Y1kMHtO8TaA3qnBzWqS+6TKv0BLTiU9m
/w79n+2TSDypxzY6j6rTr+TRl1I4xqW92ZXLNyLd8gvstXW9GbPki2Z9ERt/oz/BMOtZz7lZ2Bl9
CmOw06NnxGhcba055++BNN/ll98wP0F8egYmjBiN50+ij27PJ0NGLQhdOAnK1QOYPFl95pzbKNAo
I+XS9TtD/C4G5UvpH3PftaVV2PbCq5KaBig9iiqg/o1pK11sxhpSozKIcKmO9XeUgldk9jPPNzra
Xd6R5uqVZZ+23s0UYI5qI7cCMibX9hCUQI/My00n0YA977SP2ujQq9+/oyieVDZUh1W28qS4bepk
20w96v/f5vxNMehIsFdeZjpav68r/dzCkaMn7QbYrV4d/KHa1BVU4MDJz/ArV9ka8HrpnnJpf+Z6
Te+FtdZhv7DyB0X4igCQIZ5EdIk1f42janE9uZ+geEDulczX9fyGqo+iu1uyrQbJpotwY1XbmHtD
aJwF/aOsFJtoLXm4vJUvbM4CeqzkSqkANHEUZaceOiPZGEwuSXaqSkgqfMnfJPfPfT9aOpmpa3B1
pssNtNhsmLB/FopgdsjpauK2Tr+KVDqz6PW+kcV1I98CZxvcMRSQrueSnnhJzUrTcMIw2QTy0e3i
LSqqtVptBG+l421x3bjH8tTB3M0N3ReQa0s7wpPmpwgT4hdDdI6aLTewfTT036ISWcr06/0BLp1f
JLZlSn4TgEebJuBi84tS1pDBx6hZKYhcJzbc3ofGorE1Q/tQertvbXHNLqzNTsuiLqOw0HATnY2e
yz9U+dfATfW+kcX7M6ckIGc0TvCOmWcMVhKlsuAT0ITPSYO+kP6jrU5N9+p5X+P6iHxOA0BADIix
j2HqJNKxR3cuEWEHMH6E1uMwtXw0I90I+a5U8i+1Vx/K4JCbh7w73v/WxY0zFfZp1JR44c6Z6zxp
rOEZaU1H8na+tsuyQ/IC8bHG+8IHbSS9VGvxd2nFLy3Owr2RqF4YQoLmBAFXdm8U3r0ULhYEeQLj
Zxl1XzvOnPujXDM5c7LGzZowHjA5RNEOzn7otF77+CkDtu/F3U4VtJWttGZw+v2FV6OYaI5V208G
H9yHpAo+RO6vwnsxAn2bBu3x/vCWNi5pWW6a1E0m7oBra1ojKxXsXAAfdN5A5Vkyj51g60AQMluC
l3uNBGVaodkBavI6tDAFlJs+qGt7ktcOliyREMF5dob3Q86rY22YaPpWK1tpIfxdWZrNYyzkaMEV
WIrdb7VY2tMFE4W0bRzxMBVWpnFxWAB/LNDGRPS/17eLRfNaxNrC1jdQaqUg5Id7VUbUSoejT1xL
hiyB/MwpNvBinWgDrClQXdiKkLP2ioLEC9WuIDyBZxuNk579HLet8B71u8jPt9FbI9j1D1jJggr9
UHkj1w/NSelfB/0gR2up4qVIwCdRK+axyV347ydffFIRIQIoJHBkJkj7quNbKb2oJpr333IhORnZ
R8XLPivKl/uuu7jAF0Zn95KIZJrepxhFYxe96d+U+rd19rsB7khiecWbpn1w47fEYzLhHDgkba4n
XUTUPA0ajIlBIm/imJK7EBdrjWeLbnRhZbY7mjFAEnjMebFLD1BoQnwemC0NH11kB+jA3p+/RWMM
ZhIoopQ1FzMYpSKM07AixxW+mzWhTP1RVV9kYa3+tzR1Okc0NcYJiH9zD4G0SmkT8iy9+RqMjln/
uj+OJT+YQCJcdeB+VedtGKXRujWwO8OB+sTWivdejW0r/YyGPPSw3+/bmoLG3A0AcE7TBcbzph+j
ULowDEWZRIe6G+XSzuRP8SjY7XNFLideOXr+1q3vWJvTIZAcjGUgQAbi0OZJyR7FTNqo4XspnKT0
u6/sI3dTasQaPz6Hsb/NS2kXi+NDH5c7+KBQk/nSV91GrE6m/9noE9u1ntzu2c92rbtBByHo0eAN
zlHxIImnCVU/Vg80PZ2gxjHhi89eQNzTNGanApDE9AOcMc1gC8mLgaygPGzvz+zCQQTS45+ZnScO
YVpxAzqvDAcR8peuPpi6sAHVBUT3DJa0O9XSWv51yS9NGvCnxjWqUPOscmehZxuRuHcSI9yEqfho
Cvnp/qCWthguCRJ70qGA+Po6asBT3Aw0xhtOlKkIC8aytUF9UbbFhIdz7nnGyjF02/1OSpEeFFKv
pPvIvs7ClA/1itLJLknefqc0NuT0iX6O/KPenMTx1PbRpnPqCjabB5Fi/AgfGPAI6oiDXa81bC1t
y4l5G3zX1AA/13aKVGX0u4HbuVcNtt6/q+4LTWwoWn8skaO+P89LEGRqEHRuTChHeoPnZ6JlDBnr
ybuRvCHJmOLo+4fROA4MDt11oPCcCdE2alDXtfuRf4SVNHzVuteVD5kMzbfs5YfMFsAyEU6XzMJ0
hOKo18FRKHY6Ax9eMpgrrAMP2DT84yqbkqv9b3rmhrWyzFK64GoqZmdIIfV9jMSp6fjxt8zYV1Vz
ahGsFrS9odlt9zwBJcffOeq3SXbq1+p2Sw+YCWsHxJ98DK4/WwmziVsha2sTlhsan0p53yTjJ5Vi
aB1/CpUn2X2UUTsOf9bJH01BGvw0/ByhV9JI8ofvYjBs+tyWlMouZY1KQGVL8q/6PfnUGyvBdcll
SIyD3yGXKwKPmu3NRkXV0isq03GtrzyhvMTdtqDlTTjMtQE5YTVCg/mM8q3/UbHSTe4eh3EL2HQr
rc3ZQiCCXJ1LLz+Al+qzN1/rSUmQdxJvPjQcYeiK14jIFnpa/9K3T7pF0xn5d9Eu7me+p2S5Xmmm
U5uHxthaR6F+lrTHqW2yeM511S6qc7CGblzYChNn/D9GZ47YNUFVuKlqOlb6qlk/ppx8rexX9ts0
N7P9NjHj8kIBrUffyzS3FyPDS9rczASijBgWWz2BUgqu5WKvl9lbWrvGpvX7cN+DtaLU0odHeBfK
RzFszGcdqkNbyq3/kC4jAoOpYkHRmptzn1dykSZSzWrWwqNUHNyPgnaOyYkmL/eHvnAVIbEDzgRq
awrk867Nqi5CtYiY3oh8hMidX47O8I6TA/ZGj9LbSmRbWs1Lc9PnXEz0gIi3W5UKyZbgsZa/5wGM
ttFKGF8b0mxLWkKUN+PAkMKGdGpmm/ke5W1bLnbGh/A/3LXpkWKZ0DXi5TsnjTTRIo4aNbOchI6Y
SHpVGt3Oha+NvOYQS+D7K0uzkKjSxZ1FaUoTqJx/iQHMDrGdluqhcvdGh5C6ZRvF96rhGbet15Bk
i2EOimLIo5HdoKQ0KyZJmVJZTVBYjnxQx0MUfYyNlxTdLUV+iiSLUslJa15q6yFXXgWoYsI3hV6h
ZuVesnAP+vuqJxEJuyWI9mvnUQdVCSqtspyWtrSajsIRTTyz9DaVuZI9Wbh1UJkDgTO1zuvgvq8t
pZkc1OEoWKB3063mfRiSxq7DkxQ8m93n+xtwaUf8n6kbOowUurXeaj3XSUSk1Omxo+uJGuZ9Iws3
OuKazI2G5gbam+YIkswNwkEIcZ4g/lRo2zTeaM1XqeLpETx63SmmaBqcuuSbIVApL2CdPrrNAbBH
LRzXmEFvV5H0hsTVkr84SOZJjhhUSd3q7Jg4F98zqfgqhAo0k0a3j5Vq7cG9kFOgSYlmGZKLcCgB
yL5eSbGQwOZ0EispaRuaqPNyutBpPAbMIN8M8V601Xx3f7ZvlxSbwHp5qyL8K+vytc0uIs3c16Hr
1FyHvXrfyP6mW6nKLw/swsjsuK9qeRBRSXGdKv4Thi/WPk1tGFv0Uzn+FBRxm45rL/DbuApPHHSV
ND+SL4cw/3pY9IINokv23vEVwFruexboTumph9b/FacfKKH/+1mcVo2+bejp0MO7NtequU/fYmg5
Ik0Nw/hQTPIDK60Ti7N4aWQWVCuFRr5S8S1H1ZqdpHxARKIyLFuu5UMaPvfWF939NQj5yp5fuEkx
lZwXoLPRjuPteD22lPO4ikb2QJc6mRw+uFaxhe/PLk/NhGgw9p0PRa8XQFq9cgAvNGNcm55Nq5Vk
tWUKpeWU1KX66O25R77p2KM0arvhId2avyz4Hs12b2Q7QVuzflv5nKzTt0allXHP45ChwqsW+9N8
S2ljp93vEPDFoyIf05HTbCTRuVE8761aleJZcl6yqqSmJwLrG06esEiU1ks5O/Q3rVN3HB6yvmvJ
M0ry+6pK9EJHDgqVcGfB/0dBmWvl9frCz99kulnjuyZMcQHvj0A7FOLXzrX2ZelvzHLvqsQGydyU
Lk/Lwe6VR6MfeU1p1WYItmLzSyz3RkxSCBKV6mCstdRNy3x9452+EAosWtHgtxOnKH1xETMlJfJ0
f7ScVNc/+oLv2WXprdwtb09RbECxD70DXcw3BM2ZFNcVkhaWY8HXV9EbGvYvVdbaBU/JVWKrxQUm
STCVIOjhNWY3FJrRMhMyS/y6UjaRdOIB5gEbM83MruTUDuk1UoQnMToEiLUIcr8x9QN6jcDGo11l
IvNhvnrDGpXewlkH8l6xaKSnzwOw1vUsq3Hpq0bgcvooe107u2TMJPkUVPVKrFyzMwvNjVxWYyFy
XxEa9bEK0iOtEg8qL6VwBVC76DYXA5pdjAIpS3Kr4tTR2+i76Udw0MLCeD/wL7kNhA0TDhn545um
pljt1QkU4zqG5tsp9wLaPJT0i1jJtt+u4LqXjupLW7NATPOUJLRJylHdHQz1W5E8F9qKiSXHnOgh
DO4C5LHmKcmgcmPXqhmO34N02VohWib92VVOkvKgG/v7czfN/3xbg9rFEkB1tM1m66MXKZDqsXId
5EU/cHBtgPBuBV/4rZOOLU35g9z9LLuV2/KK0TmbSB3UQa6jVOQ0Qwr4jjyhdS5FXgVQd9VjnNiD
YW182V+7kCwuHmzXMLHDtQZp//XuatQ0T0KRwXrpnzx6NdVfhfBfLggTo/b/bMx2cOJWnqCGpeto
iAIkD/Kp3Kkokg7fwugRtpLM09au6tPt8GYJLyzO9rKi1PDIyFjU3f6prZHuMGzRRBSsf/Syl5wc
IMw/uvSh75J9KfvH+w60kPjjlQBBngw92VSOn3lQluj5OCSYN6lR2JK+G5IfufQdqRQr/yQlR6tW
bFGx4+ghGpRt+h+OjAvrf+9rF8fSOE5V8rx2AS5IdgEeQeuNo9Ftk0feNStBc9Ft6fQCvG/pkGzM
8OADu0drNPZ+wHm9Mepq2weascla99C2u/5rPYmuS4eV+V0K1dr0XwOo5ZvnR0LVFZaZJxLLG9Sb
LDmQNouEYz9uY+hd1eJrbe7RYgy8bwG49H2YbYriSyOtkqsvBfLLz5h5mShmYAE7PiNqFNhWkVf6
NOY7bzfstUO/hf3CpXIP/UfBrAgri7wUEZFSA/oK5nE6q6/3bWUGXp8FRMQhPNbROyy0oODsHEnN
Stpk2lqb5aJL/2VKNabbDkmUa3uIkcNKJ7LQ1ME3vZ68teoJZXLV1TdZ+qGuA2R/uXuLyJWS3BbV
U7qmtr04Ylq5ZJo3oJ+akwuk+RCKwkiEpOViI4V7Kz8AS3aLrSx/MNdEpZbC4tQ39j9js5uQiaBU
p0mTsfFtQqKXjxD6/pcodWlkimIXG9WMx8FLBGIvZ7RblttI/hYrkHhJXwI32Uidd0zo7bGbbtwj
0Z728do+mhZtHiZxHuZTNLgqzE86t1Gq2E8M1wlJBsXqBjTDFpQuEBAyGMm5bvdN/MPMH9PAOsrB
3hA+39/IS9Hjwv780INfiI6PWHdhTt/FFc+JPn4pNoO4z7X2k8hrKlhFCy/tWSrTbB2AL6AaZws7
iGEotLLFvun0QxI5mvxzLL+U7lnM4oOrdoQuYxvFG6n+UXjhDrqeR91aTQUuPeFIAnDe0oBJanp2
Isq1WOewmAmETbDKwye/OZkFlAdQnng1dDN9axt0xRVK6GSZ9On+rC892E0OY1JytEzztJjNgd90
VRnJqjD5nR5HWz/YJ+pLu4uerMhG8UFeg0xPp8DMzzAI4xPND6jWzV+svWskcRTLglMZ4qYuhB3w
gGZA/KVCJvFg5H9Eq9soq+69MMtXZqeIcrG/pERSc6ZPcLL4Uw+/MzpBkYHsO/yDMRxX/YbbVrUt
/TUSu+UJBoZDtRXtnpv0nOQHvjLmjYv+A8qkgQ2UPhl3tQkU067PjQoV0hqJx8KRCCvvJIkOPR+c
obNYEuDrvVlichCgg1M2oQ8hp6edaXI83XefhThscquhERB+Pp3O1OtZrbOm00OBU6/NzJPJQ9AM
zkliHk092EjKFwMiofsGF9DucIzSgU0LLESKyD1dW8zDvioGVSZOCiR2SZXDPgGGvddPgZnQafCM
NMwGlsWdlEGDYcCrBkpH5ZHMvXMbyl9T75PsvSlrR/BCNYHvQjYApmIm46Y7xPe0QFbSUHDaGPJn
Yael/PkQKkQOXipSaiMldvCqg5x0CIr/+6r+tfXZOmiS5zVV4wuO4Y6JXVVAMzRHR7681eB2WAOW
La46HZrkO8D3QHl4vQZBXMowvuZYgzXfD3HrpDkOCkp8DXDfOIdqWFrNLC4Ea7oc4HQlVzrlJGaP
k7RuhIb1FKhgDwBdZJSTnqx6n7lPKTrtYI5hsiI14UOglJ3l4ilNzlm/ckYtDlyfuHHQxyLrP5tm
RNHjRghSwen1g1nUe6MItgZFMHZzqfyC/3rF2xduHtDjQH0PEw/suurs7VDpkPL1COWitKGLWysn
JR0IUrptjWyteXgxTklMLhov7GOSLNeLWvei60VehS1e2Bt8+Sj4Yn9q/Yjqe5w9ehbNf1GcaQ9d
5g8bX9LXTsLF2SV7y9uB2ikp/+svEAY/HhpfFBwXz7Vi3ro+SfhzQ7d0WL/78ZeVULJ0EmENhTpI
+UH9z0LJaHVD7yasZpWc3TDaVn9UfaPV2hMkmoYW2TxQxbX6yXQVn59+lzZnKxrBUtAoEjaT0tbH
3M53DciX+Ie7uT+4pblE2GNilaMEps7H1pVtWwuaJTil7r6nRbbPYxhz6LCPvwH/VmtvhTJgyR7l
PYrePP447GZvvyyS5CaJWLvG2IR1cBCeqoPUyBuxeO2T4/2xLUWCS1szP4mCQHSzyU+6frSDBvzw
WjhdOkAvLcz2eYFMcVrng+B89mt5pyPtK+wmcbb741i48ZqTOOzEB8zla05rr5d6LSUWVy+90B97
8+j1r6Z7ygtIIaWCA2TnP983uDgscDW0LJE8Jq17vcE0NAOrqQzrpCNc0oKFOC/cuop4ENcUNZYC
FyVCgORwHyhQl19bKhopl9OES16ufe70D6nx1V9r1lk8cS9tzLZSEeONJelGx4W+zt1Vn0fzaKCA
5Z5S29gGym/rt2nu78/gyriMmZv3Zh27Y4tNS/4TN39M6ylv3++bWAzEF+Oah0FdEchk6Li3QgwS
47ME/5niiO6RLGf52/sylmtkUEsbiq4uQJcgZGh7muUPrKKrg8YUvScj7sTtqGiDPabpmm7fkveR
9YPGnwe7fNNhXVRu7koKJXOEmyBL27XWj7aUoFq0Vtx8qSRn0sYN2JLMLZiD2XjM3K9NM9CpTVnN
NqJrIhi/Fw+09KcdcOAcrcVH39qPhPxBIovrftDD92R8WVnHpVB/+RWzPaBlvjUKvgHEI/nd0Ff7
UH8trTceA6B3extuQhFqXdRfnT74f5ydZ2/cVtutfxEB9vKV01Q5lmzLsb8Qceyw985f/15b5+CB
hkMM4QRwkFiAbu5+t7XWzlef+BKpe5qTrY66tWkXzDcQKZsqDVCLY5LKkPwN6uh7kAO4ZUKbWfxc
zY7bJ+3GfbaWFyJN8j9Ty0fADGY7S+2ZEjoCGrbuIotsP+RmfAdC6zw4PdmZ1ySH1s9Wng39td6S
QFvbx3CoCgi/IKZehpZNXDZGnhONNPLzJIVgfzfO5sqSckxEF4voYeG5u7zWetMqLHvOg3PjwN0R
BRxPXqDkR1gRYDVbLplYmQtfAS0NQQkr5OxholhmjoMpjbWqt0KUSSln7kW5U0fjHWmb6Km0jtWw
8YZv2Hu/mD6EyNU050NbYE+JcpQZfoQqCl3T2WneIPTf1/lDvSULdjWfjNAi58T4HJSI9cUR6ZQ2
KAZfD859kx6qXL+rh1OavFSO/tWX9rfP49U5ELboDxBKRe+tz5drl1Xl/7dFtwUl8VMFq0drSafN
YvWWoUWgYo9ZF8SJHZw7/1M1aJAMIYmTqW61hSRdNUQQorI3BJnr0hB5mxo/OjiPvbaPQR3Y+qd4
du4L9eftqbs+2GLuHBaIa1ume1wcvA87I41leM+GMDzDGVEPqCjE057Qf69nxcOoRY9pSg8L8paA
A9gjcvFjc6xre/PjFyzGKoCmRTcm4ZnC7+gn91L/0JjRva1n+6RJdn2a7ZXg9+1hr80vpBmWQuBF
Un1Zz7C0skk1JwvPMiEXcGAdoT7Tv9+sia3bsaCcpDGHsyB+/mF2+wYwozGW4VlP7+Tgt0CsgzoO
/5h3jUUkaP2fmcXlFVfA4cwWM30wHcoI2v7EcIek2TWVvA1zvnZjhDnRVkjZmQzrEl9UVogPEZtg
rp12CnfY9zgaXB+RW7s/GF8n6a8kVjbOuLgvljemLWTVgTpDsWQt9mlVtv0YKkMI/RoN4k8Bm/PZ
j75K6inc2hziV12ZEssFXlx0w4kN+2HREm2OtL4Yw3MQxLx0ZmfyrAdbT8C1vI6YRXqoaX3Dcced
vjQDz41ZJzA5nRUjds3i7x5Z6DChuWT6B0mdWY92ajaekOclJ1INd+1c7yBf2snJl9p8zeE+HqQC
eIG2p6XhdPt4rM4AFEkEE2hb0955+WmmNKZRrMzhOYFLJklBcm54UGsGAETpMmwrcKMvMz7dkOj9
UDisZmpwxCu2bDiheHt7GGtTTKe2yM9CSYzTsAwn/Yh0RGuHZwE4msMMMkzlYLVn8p2udfe7tL7Y
yt6M3qQshRDPHfV9OblJeS8r/4ZpyvX+H5qJqKJ+/KTF1PZtZ1T2xMj7PtPPdmko95o//Lg98LUT
SgqVRCrjA7DpLKyEfd5H5Oi5U5OQbm5Ix++QE4m1F4R5Ehc3dQvaeI1CEeP6YFGs+IdDA4S6TULN
D89a8iTbIy4UKFkSICJPXaUmXXLP+hTvUxSrrM5+VLTwNLY0Hz1K9q8WeUFj+lmq38PgyzACWTn1
8b4zYKEIox07nNPz6fYMrVwnF5+7eHTibBj6wJTYGRW0NvI+pnGmA7PspN+KtAK3VxxuG1zxhy4M
Ll6CJAsaOdOZH0oDn0LH3zfyo+OHe6nYWPuV5xRDCBCRqQYfvCRM0YZGjcIugWFe/l71ravne02Z
2Mv7TINB3fhuzH/dHto1VY5YezaaYAMWTeCL0Fk36zyuizQ6a/Vfis2tpLQI7IbqSZWKneQ79zBv
HBxpvDejr7ok7br206xS0R+2CBJWrhUa3lGDgDhbdG8vNmET1XJTBIx9tJQQhqIJNqKs/GOcuxju
ByuLvdPm8pS3MGKf+/iHfoqNUxe+tfkBprzb87q2ksB3sUZHL+D9hQsddXhtLdK653am390rgge/
z+Fk6n/mWeg6IG92eIa3ba6di482F2+fb/qRlEnYdO6GF+A/B/0QdM9FaOzgDP1zU/STAcNCRwBQ
2MJpMaspwocu4rPS7noh/3RoqWron/z2WdoMYN+x1YtHnZYyIKFgFanmLB/1vu8VwKEt1jL5IKH8
0MeipjB8kcqTHyjPUY+QCrI45osUHqvkZNf0iDvRlzFmyofBq/rfg6T9k/3Un9Bvr8e/keupom8d
BYqRhztu7kPzzgL9397H6o9Y3yIhWLs/EMhkvvCBcK4W90dkzt0sxVV8jub2RAKdDhQze8oUaJC2
Kn9rpwhiAcTpoFMFAbFYGL+NklRy0visRr9ITMVb6b21fW1S6qGn5j2gX/z+poomw0lYCgenSurn
+3h+rtInqLFdmomGdqCn/I8lKzhFBNzADqlr4QksHsTYauAVgd/7nJs0T2u9G8cPpHA2Ts/qzH2w
snDpdPxTcskDM2fGjpu19i8yfFsaAavT98HI4pJj0nJTcbr4LBf/jtmz4eyV/E2270IT0b3ie7yF
Q1uJYWDekt/LwELadDEoZdAm/CimTgn2YfKUykiZ6/A/5Ft0Z2tb/KOhxcDa0WjQp8CQan2Wjeag
WLz/58hqjrm+v333rJoifY3DIpI9yyYj8FJjJM0Np6mt92r/6nQUiKSdU7/F0kaoeQ1gICdBQp6J
EwJhJOouPSM5cSyEPvDz1cD4lE35nV3LrqCq9pPpkPjzXjPgzNvZ0tco2uqQXFk7bAvyRHwCwX51
aVtP9SGVVGz32mtZ3uUwnXKlb8l9rczmhZXF3WQGo+SQcwzPna0UbknLmBk/aahPjbP5muj3t9fu
OgcsYLsMR5DFghtwFuYmNdIRWwyjcxer8qOfpNVeTq1ph9J3dwjkND0YwzCfRqUq3bq0/EerieLn
0LT8I13vOeWRonibBqKm1uqijZ21cjrh8CZNyR0tAo/FRdOYgeLjCuN+OcGpAfILT8evVs/cMQMU
p/l7pWl/oI329+1JEQu5eN7Ud3oMHm/qMstWSVNCnEwfeUyHsfySJNnnHFocTdvyYtcCC424TXRo
U0rWlolEQ22CNraS9Iz83nSaMqdyuzlGqiTwUK3V1TbA4StcSLk7PM9ySzBnZZiITXCG/h+9yfIV
7FGSz6qsT881BKXJuDO/z+hc3Z7Kld2MDbA3gFIgUVjG5bGcR75PL/a5ru3kwNLJz42tODS+5OFf
ltJUnwI92+JTWBolnUIPkeBUpITMU7W4JEJT9rMIOO55UHva4U5W4Bm0klSmdYq1rUZtcWN/3CzC
GG3asFUD8hMNYpe3giaF5txqGAvk72U3HmVFctUSsThQ9/bZsfa98r2r90Mmu76l7BJzA5C3XEVh
34AIGIldIea7VEUbTd8Z89pPz5qfumTfRoq9ifFfjAhUOMsIa+iyBJuRrHUSGi/PtdG4pvFtrFtX
2lR6WR3KByuLNyuYM17qJMrOE/nmgfkrBKYYhsjbe/IqxBJTxh86OEUowPJdLtmoD008tEp6ThLl
2NgoU4SI7SVfdP9OebCUk2zk90pmH3WpdUOngfMHPak/PBjiGwR5LW6bAKUua0AURoLMTlm2og1f
Yb0hecVO8Y9KeijkrQr6VWL63Zp4OOkOpc63LG5ZiRrKWs36ZTO0w+W+x+0gTSTKXCnBepOM95Ez
uhW++gyrbRn+m0HCd3va104laSpxVjQYVZaxNFzOflVDVn2WuVt39sBzE+A2HCYLuJRfNr6bFmN0
d9voFYCckaPZSUBE8hEw1DK9ClZ09gcbqwZ4bcn/Ucx36lh8T9WdM4D+hWh12MP3pTk/ZSPbI/EY
A13hsjc2MglXoxeFMJoJhJKHTewhfv4hpSN3hZ+G9H692JokH2Rf3pkIvezmaQ5I3BjQZBVZc7o9
eHFeLq4mbKJvTCab7kbKjQtnUzJCaUw0J3op2incN6Gq0KeqzofbVq43lzADDxDvCCrfV2VxvRaU
HUi6vwDtboffbVnttEk55m10NEtnPwzfqvYxjHqYuhDw89q03bidrlKTcOZcfMHiwh/pEDGG1o5e
zBQse7qXpsc+eTL08jt59K5XXAoT6ZhBh/7PeJCI9/OHroQOxXRb9Vny7+gX17a+6epdeA/HefPw
W1BuXfaJl7PUW1nHgg+ZUtxHRTycklRRHjQf4FoV1Jo7x41Ckxg6AMlgmM9JWbT7tonUo4ygzSc9
tAViq22Hh7lVUFtM/HQnlWiZyDyj+zJr30JD/yl1iK2h3h4fwpAk0e2lXXq8AsLO91OZ4NKAsm+x
adHwqdLJTNtnZJu7Q67LJpqL9niKxzjYZ0j/bHmjqwZpsECGnN569s3lKTHmMJSktmqfw8DT8+zV
bl/VChGQ+rWvR9fqf9SDci/lw8n/1twP4WNn/OT6mkNr44l4z5d8PDpi5CCFHSq21C64Oy4/JHB6
1PaKpn2G2fg+UB7a4Rsc5oh/VeEuCKKDXkH64z86veVWEpTW/acgPPif0u5nYPTHMnjOdfOuqL8D
pgn5i4DG9L45T2+mpJyGLfKx94N89bVItvAxePCwDVx+7RiRy2rTsX0m1fEwFq7T6RArWu6UogPY
fgmSDkmk3yZN3KRNH7R8PjStsYduOTPvh/IhqwXtqRc2xi6H4c5wPhvTKPjVNgrn75Hg8jvp/X1v
scDhXdKOy3Xdwj6Xds+plZWzWw9G+ZIrQktJncOOLohAjvR9Wpup43aBFT6qUxr5bjWi6yZH1Mhs
QFoQG+lIIX+pStoSXbPT7Ye48sf80GW14sVJB2ip8uOcvgbJzv6Z44B20DLo4n+qyhgCWDTr8nnE
0f4RJrVMUlOt43Gv5609H3Mt0agtztkWXYu4ga5GTh6I154ed0BBlyuk6xHEFAbZuAYmtdKP9kb/
b678QBQQ/POT/aedx7w1vPW0CsBvS3yxZIcxlREOybCQnoPIf85Sn41RP1jG/JhIz3rS4u77yrc/
vCswSXVIwUWzNEhEF49NOAdaTQFNejbjB0pr90P7PBLVRPrXP7VDmgGIAiod3EkEhpcz2Y0OrKgT
Lr00I8Fr13d19QCT/aEvpw3fYemOijflo6VFwSsrh7xuUjPwECbfqdIsu9LQ/pJae6N8Im7Ri72x
sLM4vWlT9QEFCOzo3RN+2r7Mg0cjyICGxf+k9Z9mpRmW8MEEmw7OERQXlxPYa4XWhR0TGKb+w/Cq
VQe/e06yH3gtvIgbu+Jq3y+MLaIjSSksnRIVY8ujBxt2Z9hf3TIzQL7RGdHMLtRdt/fHymx+HN4y
G2UG3QwFCRb17HOUkA23/f0MiBSEVBj8e9vW1XN1ObolMKo3O0lPSifwZArI0bDT+6cc73kyN/Ig
KzvxYkyLHTJGjdXrKXbm4jslWJgl1aNSHm8P5qpRdLExlicY/3DU8wQrg/QtMu1vvZ+95b76qH5J
Xyp9LwXRq5qDkzDmDomSDSz30lddGl/EfnNROlqt+OxK66sz/J6yP/S/33+/aEcDfII39k5U9MH/
NgvfH7JZCrzUAV87Kkb0uTPVYRcodXnsq7Lwqm7cyhiurRvIT0rHNB/B1rW4q/pMmqchakNvSOXB
jem3fMisKeeZkbdMLVNlYnwE58JhIT6nsnF5qlGFi3B0m9Br9SqWDgCI8dCKJqMLjgDhU9pkQQ2r
UlWMp2quuoMvB/0Wc87KcRARABpdgCN08JGX35ClXC3BFCVeMAzRX1rk0EXa+cNBGVtpN5V1s1H0
ukqgMWi0oJAARV0CpNyyMl9YqTOPTpt4Y496h+rDeEQaC5mVoB4OyZyg/+zvOjPyVLhPNk6LWLvF
rQ2zFXxE5BIQeVuSAFTNpBuzoSQerH7pW+wU8mnSKkQsHC3ZjWmpAOhVpEPlSH+1yjDsq6oINh6o
lcsV15RcFxlSuLuXdZjWKmNVGrXEK5y+yo7jPBufm76m2cJ2wqI6hqYupzstr/Jo70dJuNXlvWaf
twvWbD4D9M1ivVvLzyUzn2NPnjSkJ+IqPRld03+V1aDcJcScj3IotSeU6dWtVuyVrUaHNPU74UXq
bIDLrVbN8qQkXZdBB6sE5wIilZPT1gjDF/axryv9dHu118wRyXG4AKBCu7k4XVPcqY1VV7kXzDnM
I4RoRdbtENLd0YO+JaB0lZ9iW4OzQdKI9RGQGzHvH+6qvJftegjnwlNbe28FnTuk5r0fRXeJ+owY
8g5yBjSr3U4xd5kinXXqik2mPXaIud8e9soCQ01t8A81Avz+xSwnTdiGulmVXkXWpLQAnobFyUns
h7Ieu10cd6+qFB1u27wq8TD6d6gxEH1BbLrMjMUi2m3UrvLqwr7rg7+l6qXKvln+2UF3i+qwEbd3
0fQ5ULe4Z1dua7pDLbKpKit95RjZUwE0UckrT9Hzf1srOMTGAPoo3hLPXrND1Vzkw+G7oLnicnmH
xE9633ZKL0m4IfU0M13zzU8Nc2P1xO9Z3FBE0AK4zRHRgG9d2okpLiJZVVTe1ESHrAZtSK7JGKKj
nn7RjE+3l23l/baJ2sHDIfpFcVicoA97Nog6XwJzR3oHhcgXRcrzUwAR1YYjtDYkUlqI4oqqBe7/
pZWCnk/fcqLaK7Udt/OdPSmnKg6e++brIG+1Ya2cQ3agUJ7jORXP+MIaG1VyBuRJPUT/EDORgE4+
TB3BU3s2TtnBLH/481OOglRm/Yidre14PVbCKICyFDDEUVg2E8vyUEymFpde2oOzC37IWkBe7Z7H
YO9Emvuny3dpTOzZD8vXJYU0JWVSenkLs3pNw+sWO4SYrMvdqMFIRrJbB2BBXLq4QhPbHOBTthNP
kdPDCOFGAiYgbvynzCo3gC3XB+zS1CIU7ZDzESTbiVfCyhyh4vOapFstJFs2Fv6qVMdSDcVWClYm
BwDZl1EKpWxm782ibd9uL87KTriYusXiUCcYslJ2Ei8LKncu7quUnWA/ylqxm+0N1qgtW4s9Ty7X
yCOLZZJfCvNojG/tT8S7dmm2hbdZCTcuV0l8yYctZ1DPLuMMSwBfink3Ar53UpJXkxZ+DsN6X0qf
s/hpSBHQpS9oULa8l9WR8rzR10eHm6YtVtBp/S4kr8yGHPJdHtTf4mY4ylPopoGPfMDX22t47Z+T
kOFZYd8RfIMhuhxta02zOcpJ6qUVykfPXXnSk31r3EnJs9+86PKv2+ZWXtELe/ri6VbnJnXqBMBB
Gxzk4jELkTBFXWraQXwY1HDSNa3rkBAsxy2FybV5JfdEh5CYVZAQlyNN6snWZo0m4HqU9pEb6J5t
k+XK/0m20JNXzQsgfkSa63+mFps1TCpLrwtMjfM3RGhnxXdVtT/6BQKMd0UynTRrH8wDtHuojKMs
F/lHsxndBkm229O9urofPmSxurCtVwFaXqmnB38pj/r8F/wwcGV0X7J/5HwjUt6yJX7+4dz4KW7D
YJepZwWnHIFZUoi6dKwqN/sFrZvRb0Gxr0po77Ms+uopcAMXWFKfCFy4r1hd6s3ScT42qG5IPzMa
lrL5Tplfpe6X9tDPz5GJ4le2n+vD1B3NraTVSqjHCeX4QMzPKWJjXY66lqQks9o0g7231hSXqHAM
3DyGZXcXxL0iMhJW1VIi6Ip/M1K+CBTIMq19FaKx/+E6pg8c/0LEXlc4lCYex1auitQz9OYoZ3cq
23tKH7PiPKbjxsZae2Y+2lpckpUcm4HFO+uRKQ+ar6n0SXI2svLXTj4zC4M8JVleReLIy5lNNLPs
uoabyUmGPVp7xKn70IZ3BZqX8bsdb2Uq1uxBfcb8wVoOKdXCETBbWZ/zvko9f34OhCLRb9O8D/rH
yfwxOHe3z+XqIwMbsgUVpka/6jKCicLILiZZwljzNsVuhsoeXChxP8LsqLiy5OaBuZMq46DO/0xb
Oa21kUKZpFHwQGCc/OnlzBZanUdhn2SehN5oloXPUnDMLHR9umQn2Qc07m6Pds2eiCqo9/KsGct0
ZB1oWjQqI9izSH4wpEellna+/xroeysHxN5BAXDb4NpVBJWBOAdMLfTMlwPU016uukzPvMQtzdht
/ZffU8h/vwXNl0DbaiBYG54teIvZOwQaS9TSaHUz4Gsn4x7y3QD0vxmAUs53RkRInH8uQn8jprmq
K7N2JMpQhYRxCmzREsZupYGi1I2Ue/NMbZlMVldo3lR91brHVvvSO8NLavvPYBdLQzvQyL5TnwIq
gTQ5lXMPXszYz9E/UvTQfbs971fsPu8fRkqYEwSkCuTd5cQ7QYlWsJ8Wnp3H91FvPNZt9VNzyl8G
HZEwVA1sOAMIoN7Ip0pSdzURS+gGIe4VqppHvzZ3cj1/kuITydCNb1t5/3WEhaEm4euEQPzlt2lm
PWjmKBWeZf4e/ek8q7FrwydczPtAes1Bk9cv5pzsuz50R/9Ot7udRJpS6u9nf3RnEqW3P0jYWwQe
QFlJqBBCib6TxffEWa370hBknm/7O0MH66Vb+XM0xOq+DD7ftrU69g+2Ftd13eey6c+6eJv3Unei
jLWrmPgm3WfWFo3k1rgWhy8LotQm78XToIUHDWSb+lmS22M+bERTa08v2x8UjI2zxQO8cDhikgt2
4XCN1QPs5IleUkUukAOCFiCRd10i78NUO87gb6xsC7u78v5hG1Uo+rTIKy9TyoBOpzjro8wLkOYs
Ius+meqvzibFyFUPizhQQrSURD2Eydwvl5tWSXrJavwm8zS6W+tmPMjR8NQFnzvrZxo4+9Z0Z1Pf
D350FzTD37r+Nd1UXhFndrlPoaGRRUMoKL6lCFTV1do8+znXm6mnO9UuEIRxzN+3N+jag4gbJSga
aWwwqcVfDpQugSQ0agYa5f/aaXCfhdnBGM1fUz4+GLTcWZG1M4L8yRiMZ1veN924v/0Fa9uWB5FH
kV4o/YrXTi17Q6/SKgOCg7WWRgX45wOABE0wbdzfa5uHPQuRv4DuUZO4HKuaayzW0IrOBllx7c6R
YEx01IPiI7Z+e1Srpt5fCYT8SG8sasUNLesmSDFhKj+MgYZH2DRPEUHtfzIkVhBtNyjrFmMiqKva
yBpYP02H9/BrNNAimWwUVtZGQyc/3WrgVeHVWgSPGpCerHBwJCQIzA69pf4a6kJ2zdbcal1Z2/Si
ckU+lFZMmmgvl8jPilIufTyIWhpIZrwU0bgxYSs+iiFONbBVGakIfbHhjb63nbEqcq+e+wJF2rEl
Ye+T5T+V0tT696GkETZK/uTEe4lS04mHSs4Of7w9SFmS10YIQFSLFh8BJ+VUh22f056CtKhzpKHb
Qb7utpG1fCWsUtQ3UXa3OVyLZXNKO9PjrCq8pKn3EM3CiD1CLT8VzaGO71tnN/awmhx8/a5M3uro
QYKI8PYnrLhohgrZuK7S5qjKy3H2RQrSQEtyj84a82hFoX+oaaWHzBGkhK2Vx9pEZGLWyq1k6doF
Dj0UICvRsE+75+JcZNFYqCH/8nhEyr8ruR0QlR31HYTDw33U2mJxlfhUThHC71ll7gaH6m+kxNkL
CCBpl2p5c/zzyaA2huoEGo00xCwcjxF9mbSEU9urpMR+rAtHOTS4KA9qWckPQeUEh3oop72hh/Lr
bcsr55cmW6FTTCKe9RA//5AikMOph10yLz3JmI9+2d/l8W6q5NNtKyvODpl+0bzChBPILbab7ITz
2M5F4XX+oar+Vvu7b4Px72bmbM0MHcuIWXDnkX9YrCyVtrEp5JppLBNWMY3x4kb5fpi1c9HPxp58
wBYodeXOIO+PwyEiDU7twuOZs3DM8qQoYefXHpQcmCPUJKn1XGjK3kjv+pMMw/ztyVw7vB9tLjvE
8lJroWWg1tYOn+3gOZJ/9PZrl8r3WT6yO886cneN+mmmQS7Lv9RBcSq3UrIrl7EodwgkAbyo3MaX
28ZRfKkG11cS4sw7afzRFFuupLjnFj4O7NsAfikq8vQvr3uZNogkrwYKismdEh9kuoNL4rdD378N
6ZsydW6QfkmTw5Zq0YrTQQsrzzIJJK7hJcqpn8zR9zUCuS5Vm0Omt39r8I/vEiuS3ay0y/3txVzb
P/AxCBAK+U8ckMuJlKWk6LJpKvBxurlyzUgu3QAuvhelp1TQO/cVyq33dR9XSLdJ8obbs3IJ4z/i
YtGPCwPoEpFSkG614kiicOTQpNqEOxQDkvRYa3eDlIureKPVeWXbgDTEJaGzHWWkZS1e86ek18qa
2lH3TelaN97SeVgZEIlHRaBoaTKneedyOuOUBoKeDiEv1vT6LpggTi2McfrUaGniOYVKp4ukBjCN
BtZGNWTlIhVJIzRkbIpWV/3IgzYOjV3PpQfZD6kjp33qu+kunv9D+Y27RvCO4QkBbVzEjXT1dsow
JZRq53EXBqYbaIfbW3LN8ae0Td8f1QdRUVy8RoDds0J1KKsHufSAYPbnfm53lbW3/doN+uI1tBro
LNCfHSrb9dv02GZbkpprG0Ul0EKzEPQmcOXLdZxMPUDMjwK7n0RUXL403e/bg9wysJjGvrFnsCBp
5TX54yh/Gwt/45ZeeYtQL8Izpime9O8SvpuHVRZHU1B5mWCEDOVnC0pU/VBo8NMd/3wsYCkEcoNV
wxu/nKxsLmW7LJrKKyyEsYtmlndBGm3UEtbGg6OgQD2kE/YuV8SUE7VoSr3y9LLedbO6l2GDNpvY
hUblhUhxwxdfuYYJbWmq1dHi4lpceAxQYo321Bc12nHIbATjg9XpJ43r0g03BrZ2cJk7AgqRfuXJ
WcxeFsp4+0ntJbFdHXSnOg9JV9zl0caOW5tAoakh2h4EXkA8eB88rRkm3rHp9BpPKz0OUugp5QlA
E+XZ8nWTLXRle8Ptj2tPi4qQ/lxsb7OswyQ20waFluJtdkbEmKuNYsCaCVweeh4gICGHvPB8kmyY
BmpZNN80Pdh+y48PfZdulQBW9oGNj8EoSLjgBiwuAsfnMkoVOlPU2n7srdiVZvhMzGzfR6fbp2jF
Ep4jIj1gcN6LAJfrI5lFmmoAazz4A/Z69Kst3mR4qDa5ya7njWYeQbdNrw3pm2WvjSplZa73dJGa
s2yfR8MefqDOnO5vj+bar8AKZTj6KEhWcS9cjkaO1HhQAvyKPOyf9CHPgdv7yl4LWufej4ELj6Nd
onbWSAe7nZzDbevXc4lLg4NIhycXBl2tl9bBfJYFz1fhNUMJT3saGy+6b6V7vxjJHY1WuDHalRq2
6H8j7UiFnkzf0msbVThPQ70sPW0I6KecpVZ5auTYdlNFsp7GJo/Pc8O7bNcZfZ5m45t/mX2JTkIO
sOR4e/DXB53F5cbni9hILMPl4CMzG0LTJ6SKlOkNGq4nTf6OIELXVDvL2rqWV6JZrEHrAV+hILZ8
f8w/XCttk4QD5PGiRUwtsn3TlNV3bhhjcPU+VV/GoiDnK+UVfBW5FOl/wQmjq08DoEoUP5MaKjOt
lyo0MWar/OMnEJdS0H9BUSsSpouJiOvAiPvMxyVqGvNuCgr/ZPiRckiT2NhLfvQZYhV1ww1b23ki
g8fhoqvYXsZG/STnsR7jHrV1eJQlKRNqPQ9WFZe7ymz+vr3S196mSBdSY8ZNwZ9dQr+UrDWKXMVY
U0yuyOA7EHzN027yURZOnAM52o1nce1Y49VCAkCAwpW4eBYLvExeZ67DJvmsyj9K5RBaD1rgtg+N
/is2t27f67eRAX4wt1jBoWscGQKXyhvi9hNKAXej+Z2WkC1Fj7UTA3eKYP6zaQhfZl/1OCgrKycs
4MenIQ2OzTg9jz1utJrSMRz/h31p8hIThXADX6WeulGKunKSS89OlFMU0iY7O93vWbN/ytM/IYD8
27tkbRKpC4pMPXVBmjkv74Mk6aSmb/SSdjaAiQ2duEDEnWmL2HBt50PsA1ULFz5zufAvwsCvHKub
cJmRGsobudxPRvB9nPXPkm6+3R7SSqMH4DwAn7RT08IPjOByTEpj+aGUqBgjf4hKw104FMdR3YF8
ijRErwlNyqM6vVnOZznRkc7AzxnOsvU8Rf/htuWYA2kUikNX+dK8HQstrezKq6aDanpN9NjUX6zg
zpA3DK0UtxgzqVKSZcDWIBK+HHPUzknJk1d5MxpdCllDKLvu03q4l33DTR2Futb4NS7Tr3O5Fdau
tC+RCkYWhEhINJgusyF1BvlQGs+V19O3hENMm35dPbf198zS3SJ+TpVXQ/1bBinZ+o9JAYtfJn1C
+uGPfWVOjGjwFlxOotB9OQVwNc9p6EuV16mW18qRG6mPSFx9ub27xERepn4urSwOzFRUsxoBQvHi
NH0wzR1cbS5R9aHNN5Z05WS+B5g81dQNeT0vhzMERWQYUVV7dt8dZDsF6q3et9r46/Z4Vs1YJlR9
Aq5MT+ulGakLqtGfGU8qaQ7AOZWO1iptTyGp8Y27ZuV9EE7l/0wt/H5JRtoLIr7aC/vBtZNnIw52
YSx9jlroASsndpMKrgx/q3KyumK0XJG5hiSN2u/lCA2/wMOqQhHbxC7dyIcCR0ePnUNSbOzANUuU
stDgIFjj0Iu5/uDudFXTTFNc115AcTlKzb2WPAAYPFbt79uLtnbcEUbHlaSJnK6AZWXLadAWHIOh
9pRC6V6SYqqPSjnNP3NDbU91WcRuqeiPfWTNx1lWH9qo2OLeXXkWBWwF0QWhZ46ncTnWGO65GjxQ
7UH8szczhOPGL4F0jCT9WHXH28Ndm1fKACiNYAmozOL1kAoIm/xkrr08+RqkUHj/oHvMV77etrLi
MAHDoudDBbEPYeXCnzCdRjLbhDcKLpzsHPId3zOpeJBj/q+yI/uQtugwI+b057BIKitkdalQAtkA
6XA5lUHfSKM5gDlIu0PpfDfCF7vZyKWuHb2PJhY7s+7TLg8NufKSlGRtDjWITBEpn151pz3I8qdU
PqjV6fZ8ru0QkbTAt7bIPS7D/K4hUcjPKo8N2Bv9vkcf2HHnvtvpdbCBll09ENB74sPgflJQXmxH
uQ8ipbfN2qtL9W8pkpVjb9nBrtaNak/PvnJEsFvohQb5vglomenSwdlwuNfGiwQbJWBCPepli09w
sj6AT4IcSts8lJHzhEP5OYiikxIo59bcSHCIBVs+Q4B8yAxB0M7WWRyJmBxv3UdRi9ZYeuAqhQwk
9ZWNC3vt3H00srg5gyan9U4NW69FjHGIT7PzSRrccv4P1yZClFRsSIpT416YkQARhX5X4q85o/ys
Ktkum6yHJnb0fVho8f72tlwblEPvnSnI0RG+FMv44ZL225wWalTlPLZBBTQdOtxWqYd9alR3vtm2
G+ZWFopijSgnvFfMl/lPObYowaV+49Vty94z7WpHBjuhByfckjxYC7epLTrA7dgUCAEuHV/NT5yw
7lrPCsuSVup/c2RT3SjQtf00olXf0rt/tGdJv0s7WTs2apafB9Rdj2EW2nTSlf3Gyq4MnpQsBAd0
DDDVS6rBKrKnxhrjhkeCxpXAdrW+25vaxkWzdvhJZQM0FJEu/u8i8HTUserCOuw88+RUD759iKrH
1mqoB9wXRXFUrYiTf397G60MjfSITIiB5Aye9+K05342cgc0/bsz0xmvpfJ/nJ3XjtxG166viABz
OCXZYQJnRtKM0gmhZOacefX74fwHW80mmtBnGLYBA6quYoUV3qDYcSc6t0fZ2KwXo6w2a5MGlVLP
df80zHY5fe5at5BeBrpvt4fZmgyx0YIcI2NiCS/PhDzGftrm0fCkF7+H8D6UHKX9dXuIjZlQ/aLb
sGwFYvTVhQUnvhApkQ5P2ezF0VsJatJP5IOFPOPtgd53+epqpKpHR58K45IKrALnZhJHJFeb4amL
QddOYflYV1+o76EdpQwZ5Bww9VTbFOtcZNLH2oDq/K0PnE5GQP/noH+f9ecij+2KD1qr5JAvaf6s
9296pDvRAPKkTc56XH24/au3lgdUD9VwrFEQzF796CiDGT370vBkRLGbWy568HajvUV6tHMfbQ/E
pkWtcSl7raKcaUrLVDe64akpsxOqCH2lfAyi4mUKcIO9Padl11x9CBIxJLUod6HOebmrxlkcxyRR
hqfpFMR3g66dKDnF+mDXu7y/69gNpxLOoQZLnb7MOtaI+nQcxRguqt7Te+cybx9iNwp/VdJ/pfDf
7WmpV9OCSIzg8vKpaKCtea8KbowzJWwyQG20Ry7YcY+Een0cMc0Cs2FSB6LmtN4M9VzpQZMtpTus
N10KHPagYq4kqf9qAcRegxCD2QIqVbRs129h3Mw6kVlMHzDVW1sM8eTtzJMYofmU4K6aik/Dc5+k
O8HaxgJSKMD/GBQu9826DOqPRtrMEwmZpFYeKknfJSvfuQQ2au60iBfzJmVZxStO/yg2pp5ExIMd
cgJuOksY0xvZs96GqWtVqOPhrIHrdk3BXQ5NTNrnzPGhTu8cga2pvuPl4H/zPlmrY92VaWkWIkk8
jomHRMgPqv/z9m5c/oTLQ0b7CcoLFUP2Psiiy0NGldnvw8aonsqytLNIwYo+6TNHrn2vVKXWDUz1
P18GJyZWO2/T9fEmzqa+v0wMUMFaWF/oNY3Sj1FjZJ2eNVJ6PfSCBRCTBI+K+un2NK+vLfA8cPfR
U6NrA7/ncpqyCuARZlqPd/es3JUK6s+yGcZu2LbTnaEU4s6H25gcywlsCtwUcYW2CqWQRy6krC8Y
r2jP4FC+lD7iDwJuArY69fdqoh5vT/D6BmOCfw242il1MmVBKVf9U24ZZxlKRli5BoiNmR2a+PIJ
ssjp9oirJeWxB1dDtkm2i4nOVQohqYEyjJjoelUsobGmj/mdNqSmo0rx/JC22l7fbXWrvY9HcRD4
u8TzD2z78hNi1GNqvliUngGBR6UHFFF8rYzvt2e1Boi8D4MyGdQsBHupNC/T/iu+N9TGTOmyMEwM
9BxLH+0e1T80ZeOydGZjUH61U5p87AfEvaRpMh58SR1dOR+G+ynys508bbWPll8D5gGkFgYDRD3r
oqRV0tyJZLnxBHVqjtIcveVG/KprkPCtIFPvBB+Jl9srsLHOPLc0N2kfsM7rckKeNQFmRUrjKexg
uIVCiOxfOBDmzOHOFloTeN6nxwtIfRKZYt6R1WKrRaagQCnjzhBKiXFEw98Hz9fBT7OSSCACj/Sk
ArxV11/CIunNgyAhyG0XihD88jGk+to1vfAh6abatLNurhHCw3BPQdU1LepDjQbMaKN7J4Y2BMJy
pyiybhS8/3r8MpTFI4v39iomHXg3jMpsvFpKy8FOgrg6B8acuUVhYP3T9INAyTrIj02nF6dEGMUf
wKha2Q67SjgKVYwEkih093GEaZ7qI8XZl3698znX2c37r1xK64s6DuWU9fdMkjmcwtxoPANaObzr
uP7QCAEYlzGdncBMq6PQdKmj6aFF5R+b5gBHo50P/X5q/npm+BFLBkux4Z0kB/378lQVk18aAZUq
b/YT/JEy2dcCVx7nhf/nGyPilUXUfOZ8+90xBMDUHWvwZq2dT2Pwc+h9BZzM0FZEZlJfPZvZpDm1
psX3aALkAZV6cypJEEckDs0w1POf0TT2rZMjtkue0AfKq4ZQk2CLij/Ph3Ts/AbdmFF8/dejs9jM
o8WkYAC3QB4vZ1lH86Qnw9R6hSwVh7xuJFiHpA69Zu2WcJdAe72ivCvEx9zA1N1XK9pVhhHTbmQs
FFZdP0hlxWmbGPcfyzfdIvD9t9EofFcVwulcKx0HQZ6/4VAX72ywZaD1D+G2QD9gEUdFjuRy0kFR
R6Wgsb8KY7SQyY9efT1NzpinUoeJ8TqLm397XN83E9VcqGyLYRxucZcjGo2q1Yk6t54+l6h8GoRd
7ayiWNzpwYF9NpxA9LR3t7/tKlD6v0GBa5Ec6IvA+CpQivoAi61Yaj1ssOoPwEIiVDXywjWqbjoQ
DTanTgrVUzhNoePPev6/DE+4zTle6GfrNrKIgkfWdXxuvdRrR9Wy4RtC0hLC3OrvJGuyO10VGifp
a9mhcLrXml/36JbZ0yogVuNFXBCuq7RPE2lFmr7Qe7rYRJ9SvcEGQRXRLTTxto9Q1jooYzQdxq7o
nIDo/di0leAQ5nxUQEk4bSVXbpEPwRejb/f6QqvQ5/23kakDpgN5JF8ZY4vdCN1DGkovCKg8mC3I
8F7FV7yZJbuiqvbB7A3/pUwtZSeCvX4peSOp1sKag9ZypWBEn6TsaUrVXo+hz2jXQQOXyxL0Tjzh
UqoaO1vgOuCCY4DAGFUqKs58isttPxtdOMRg072C5vSHVIVHourN5JhaCWI8KbXoy+0tv/yBq5MN
dJub8V06HGG5ywGjIA7jObJqT5Dj+SgsG4/C9F4naHNaS/GIWgtF1TW3kY7K0Fh90Hjd6OsZBs+9
UicOZatSeIn8dCbSE3xlmHeyyI1hafYiRbvoniDesFpNPZqBMi2Tk6fvkgZmBwxrJvToO7Y7KdbG
/iSM0pbdCWqKeublMhqlZNVkk41XYQzTpppj6O1Bx7iuA9xSGsWpyffIvhtRLEEJFQY6JBBfKJ5c
jlkOdZ70Xdd73EzWl0BLv4x6WhzKNNPcUMMkxhqV1OkJW+0E7xKHehhNv0jVsJ7q/T0Jro2NhNY7
HERSae7rNSNrjIvSb5Aj9WDrqR/DMZiPad/slco3bmhKg2i0YU8I0GvN6Syp/ldRJPdeombPneUf
E0N0JwExkPmuqFG0MZTXQQ13IvSNfUTVCCIiQDVWe30xjxLe58ZQ914ddL0dFgNOddl3sQnPlXq+
fR43wmVg64tsDu4TvLVrLaysIAtvfK33RKmNPim+0OnnTIh7y4lbP37W4y7/mPhmadmhwj3timUD
/K2tq+y3EqjJcRALw054xp6DMhpf6Ph9q5JGOhPjNnd1IkgvvYIt2+1fvbVA+HJRUsV4YEFZX27F
AOxON5bB4LUg7QfN6sE79D+UsSqdsk5PtwfbOGtUOhftb2LypZx3OVipD0pW58s7Nda9M9WzYadp
+rsN5O9h37pNCYJNbffivq1RF+tfiLx8FTL+y1HjTu+MrowGr9a1T032OFe/+vSU+MQh7WExtb09
yY2Nzp21lNzeWUTrpNAc4lIY22Lwml4/j4GBxNznHH2+MjlYSn7Kf/vDtFPhX/eGlkeWRsX7e0eH
lLLf5RTNCRZBIqaDZ8wm0hbZZN71qY6kO6KJp1YV+xOihMU5iKbEzTTzK3Fme5CoddqZFZ60ydyj
eW5sq+UR5Jpb/r4CAUuB4Qdx1gwethbxAzp57WmiMn2SuRjuhHTeIyJsjYewH4AFzh9v4rIH/qoL
zN0oCR3PvCeps1sA9rU5eT8CpfhKLNr++5kBeUY0Q0mOKoS42lBZa7U6Fkijhzf4t4oSjjX/V2rT
W6BXO5jSd52Z1SNP7Q0yGE0oMv61/lfMIxSLVtR5ky5Pr8i5vXVN/E2s+tIV43l+COTUcsNaMV6B
2xdOOjT1M4YlycEQowjLyEiLM3sq8z94Gk8V0Gur/NQwsaNPBdcOY1+24yIZT4gjyMeBqsPOiV/3
a9iZvHHgOhaANFnIOn5oCsEw6yYZvFg1YgjFQpfekTqYn4JAOSZ9H5+DrK0/pJEZnEMDoU5JBqI7
6DmZbpQZxzJURtTWdMVt6Zqc6iq2jp2lteeizye8YaQWBxzdt8XU/BhmseCGVkeeg8Cyk3ELuUmZ
3kd9DzKwb/do7htfB99Rei0m0RdgiDW+coSWYtVZO3hVgl8NoJnoU9w3wWtEz+0wDH2d2WGjvEFX
nJx2VoZjbkzjQZ7q2O27YT50k9/ZY9O390ip+vcmF5RT0+A6WVqgn/JJ8+1cjDDbUXD1jrtC3dnI
1y8/v38RcF049NxZSwj916mpRTnpfE0bPH8ufShxQokICzZity/E67PJKASQPPpci6ghX45iwlMV
k5y7QG2F1s0TaX4M5GI4pobYu8bYyTuzur7vKceDPllqhIQza5qDpDdKM8/h6OlZLzuJaQyP6NPM
thoq/cFIitBtW7NA7lrbUz3bGhkxGaooiKaCnVrFdUmPVqZfcgs1Y+mfIjl4i2cUA4deQwlUlKfH
tlVOZTPu1bOvnxwaLspCOqR2g3HF6jvqWadjuFvPXt+eiMBcBEDGD5re3EvCaSqdZk/kaCkaXN5K
y3jID7wXIjVz+f9/7RuDptKUx9HsDeVwkqPIViTsiIIPlaQ6c67v7J/N2dEBkeBJMbmrpma3LLjW
zR6M8c6trQqQhSUonHTNsqXJeBIAB7pTtVSddH3e2U0bu5dCOgkQzE6kXdbwtLZU0iKf0I6rpfZ7
I2VulH4f9D8hpiq3j8nGojKQhfgPGsZADlZvONQYQxrEZvagLYT1sxg/ad2bmEwO2jy3R9rIPxZ4
IZNhYRbQpnz5/cLRF3QxtSYvqEkrFECohyh048RpqA+oTvulbVO7lk+9rrk7Qy9HYLV1FhfOhYhE
ggdZ4nJo3y/6Vg7m2aMJ2jtU0NrB4Xkwj3xI7cEaw8oWtIi6mRZm7mQgTRJWfbSTFWwtNVwrEJYs
AVHvKg4Nmi40K5Uf0UWzq6b2TA1EutfS0OFG3lnsjTuBpJKiCpVA8tm13tksjfI4FqroUaV4pFxu
DkRBGv9WUMBqv8plvRN/Xtc9qEJwEyxQXELQNU6ISvVYJNWEwbGW3gnE2K9YM0Z2mQt7uMPrZWQk
hPmxawPcwHJefku9DMumGXzJa9BZlD+Y1e9ev0fUwoZ9urOKW5PiaqPCRgxE42MV38m1UhtWGske
jkftQ16bIZYBgnLsylb4dnuLXj+KaPT/38NBUf7KK7GtpNoItEnx4j4vD/RGOmeczb0JXV8rQKao
RBMeLedwDasfjTzPxEGUva5XP8kolou1ZUe4wtbpni788hkujxxDccoV7hWZNHj1/hKH6/oUGbKH
pNCLIrqS+Ig0/TGYxBNU51NNjQOK604B5/qDLeg7EiFKcABEzVVeifLKkFhtr6A37KPvR+lfQNS7
RxRuZ2ds5D6MtEhDcjcTOK6BKHk9B2mcMb1SbyVP69vvfQtPqMv18pgVwYuk4u9WCcin9AZ+E4lU
zTZV3NCe5+q5itp/VAsi4qXkD1iFjiBxAHWzy1NBYawfFF9UvDLJ7Tr7o/ifb2/QjXLve1NhiThZ
4ivxeVMLanNuJAWfJjGObalTGnQFfNRk1Yn7S2zk+nNURUPuEpWTBShanQKKBW/WOk0kdONh6NpR
cEJZK0InFUOUV6yuzXYO0kZvC51Hov/F7QPyxhoxb1VjWMajrnhG2ah2mqTGqUvq/qEIrMqdgPQ7
2syuVxQf66/K/NkJ3bSzDTeOGTI/bEGaMUsDZHVFDVpidEPdqV5s/lC6RdDmnFvZMfPlnVt345Ch
SIK7GYcaxvC6+DP5mIrEXaMimjwBBOnxUksNQceOOC1OmljGh7Ia06OQtuGpH5Vd6dnrW4vYmiIm
ShBYuEOAvdx1gVDGtdSPqgex5EEt8KcX45epbc6jGD0ECaxl5U6NfkRSRNUdOVpNwp3vpccl5/bm
3Dj3gLSIlIgwDFZjHRr62tiRp6se1zVcASmzkcJ/gD36enucrQ+7uLcsobYGunEVwlhi0taxXGqe
hRqs1cynCcX2oQ+wYNsZaXNGf420uj7lqDaLwCw0L6lroGdfoiy6b8Qft6dz/ZSSfcEIol9Bx4Jg
8/Lz1WVJyxU/dE9TqQxqwzg4GJO9IXUBkbiDiTRJ+PPeHnNrYug2gODF+/gaF6rmfsM7YmreOFAM
HSYDoISZqseyrfbcJDa+Fp0K+nKkgbDY1g2qNFT0hn+oXlCWL7oF+iwUH7X6d4XQ7O1JXYdbuEXD
kwMiQh+OJOxyIacyCq0CDz0Pq4p7wbgvlcgNRSSWpZ9K/SeXj7eH2ygBMB4lGgTR6Coy9OV4ANT6
smsnzcu0WcQdl8hBZstL00nq5rF2xiq0HgKUKb+aWY6qb0sL72QIOazgSa2K5jxIk/ZUSVYk2r3e
J7OTaspigwFtCx0crQ1/q3IWAik30qGwhWAWHyfDKHVbiY3o5+3ZbCQGzIaomCkRF1OqXc3Gl3Tc
QGXNw6dCriLb8Cc7FZJTCZ3TFJ1YQvFefO7Ae0/DaDPzna+3RvYtjyd3NdU1Ruc/1qU1VSH6Wsog
nhFgLl74H4cUtlPzRQnjp/aLId5n3WC37TEN5T3E29ZzRf2Q70jMzA2+bpWPVQI8DW0WTx5/RLPm
gLL7njQvqFTSWIM/q8SOLo8lRNrT7WXfeDtIdCiXAs8mnl5jp7JkgdFrle75PcAUfwz6Q5i1wjnv
LdTLZbE4mLUpJbZQjogJ0xs63B5/4yLAmxuYGAJp8OXXZaAKSU/iq55YFHlPNxiL1NWA2zpVpOzZ
Wr/PZRWM8jYgyAZ7HV7UGhjhh7OmTCHRWjzHBzQc3dj6VkX+cwLA0VecKWxg7mEmFPRHvX4N1EVz
9zzl51J7KoM/6XSywsiW0OBtKDmkIaQD6Wi00N+Vu9uLsrUdyNvoWy+gY2RaVi+Zb1BrUfRU8VTp
m19FbtVYv+nbuab8uJQBurI/1qNybpI9Sb4N5NLSj3snhqKPzVJdnkJ/LgQzJnAiog3OshKcfNx/
Ve2rWY4O/um6+Sjif60m2slQWtfvzmHUnv18PNZaeE5D/ePtlbh+m/g57HKKBTRtrquERjJrIVKJ
HvaPhYNncHSfxLV6IK0kiwC9StnA/OdHdxH2BEy4WOhwu67Sh0mJzdL3I9Tsmhkj3cYv3ViWMzvr
p/h8e3rXp2+RkSGKFlExIrlcve+1WOp63ap4G9eWU6bKhzpqnCErnuZROZpBR0am8+63L7eHvX4S
GVYB2L7EpZy95VD+VUMrQy0EkaXrnpC/TvVLOP5KA+qGe+/h5uz+GmZ1o8tCnk5iYOqeEhdH6tV/
JHAXSt49xwP0B2JEhLzcQdihBm1sGSaHIDKRHlD6dYGlD7u6MnTECKt6KXeEevAQjmV1l6Z55ppC
2R7MEs232yt6fY0tK/r/B12taBvOuhEmyKv10NFcWhGUfPvia1D57eH2SBt3A0NBDyDbpJh1VZLM
W3/ShoQ9k1s/ItTrDevMeXbkVDzn8kNS3/fhOSz3vuXmBIkQUUYD038lNaOXKoCSHhducgo7xTJZ
+qz7exIVe4Osrj05rZtc6JYNM0pubei2H2uPpfrPsScLCFyKFhruv+a6dBRYsY7skcWdYgXBoaFc
5XRZ/ptyU78ToS2X5eWDw0g8b0Q0fDFypMtzFvTlWMlCaHixBu5Nl+LKKeml/w+joOC1NIPIdlFk
uRzFrMQ6WUQ4vCHHSN0cJPpzJgHD7X13HdyiXkg/lVBzQZkpqx2e6DM4UL81vVzMkMvNKtFJrdTE
68Rq7lGpmO2hqH6mobHnobA1MIg+mlxoKFKzWm6Zvy4rdOGnSRBH0/OHGScXPdOPUL4yfP+i+TDG
RnqWWrk5aUle7By1d+OW1feD/IOsDk8ib/Fa70NRBgDCwmB6Wvk6i58x+ztm0XCeM5S/ou8jgMlE
OquacOi1+34pJNC/gipsx+pkW01xhv9xbyLuEonRvdEsmLPdNuDyGK1/IltsiREo5qG/dLk6QZbG
pREJuqe3afwHbYfytRNEn0jBr55VQS0cs1ISl7xdPZX6TPUNmXYk30IHYSzBNUOlO1bSoD3TphKd
OlbNt9gadKB6euV2kvBzzObkYyQKw86u3XgcgOyj0ka0Tdy99uYsu1I104lrzJglJ540V8zdov8S
indz8autXiTt2+0NvHEYeWh52UEqgp1fwzSnaLLKyc8RY9GE7iClxne/BfN0e5CNnjPJH0d9sYTk
nKxVJI2qL9Ak9HUvnSqvsA6Z8UDluEVF3k5mO7DC4zz91P0/eRzaWfgcwAPx24dAf1JovUj5cIzM
4aEh/q7tZDjU5mtnniv5sWjg7h2SkH5Xr9c74cC7DclqE7EoNPlBhkHaWuvaCiq1dJ9b0RNnqWBv
46n9SdJr6zVq9TZzxkQRT3Jn9Bn2NyoHXJVDKwC6mU//dWoEMa6i1zMfUfqJ6DqHVfHNr60osA3Z
F1F3NdIcEOqAgEtoJHLryhlaKqGWtb/GWZuxmBmSSHGlZFZ/xfTXQ1dWolx0mjDFYqeP/B4+VdF2
6UHQ0N9zyzDuMmCA8WKskE/Wd61qDNPWhKzyFtvIBLylDwNbTjV0D9pSnlP6dVNzTyjkf8QYSvqq
holPztvIJMyFlkgdd5kvGHaXSknsIL5nnVJzUL8Es1IPtjVq9VsbZmJs132Tf0lR5W/toCkComTN
6pBbC8rEBVpHv92XhcARrIjHscmmpnOnAW2ne703SGjqmqrgQesKPToh9aKXd03bdN/FXpDkg4CY
hnrStan6XlB8/aYHfZZjWqv5gWN0+TycMZozFDudZa08oNqXfxI7ehM7efA6fgKojqY9dG+eyIUT
tYrasNK22rkRKM1EYnkqJKTzpHKMXavo/YdokNuDH4p7WLntQQECkv5rkmasAmGxliKx6CPdm5Jz
99ksVHcuDlJzbKN/TTiX6aFEyWtJ/AvvYTW9WgxhECklsa+l2H6of7aq7o7MficKXf6Yv48ULUbu
GuJruIILf3T1KGdRqZZiJpLQC5wAzZV9FH2Gk6LsQd6vyhbLSJxZ7mdyFpiP8uULkOalP/d9q3lT
/Htsmmclrk5D/xjlmd322vNoKicx/9Am1o9k2JMwW1/ijA3EBlDdsleY6WpsrbJmYfYJpfxpEfaJ
j/TK7DzX7o24tiUobRL+sN1OJLKOEpdB2ZlMGdE3/mO1V1JLbxKASbrXVbEdtrFbg28PENHfucrX
Tyvj4HELtA0xHPLAdae660JfkmvJ9KQiN09pY0JaBcnqQJGRjnLXym6Q6oGDRkBzF4fm/LXRm/Jo
9tbXxJC7hykbJG/yCQvSGrXFSWsVT9BxgRLaJL5Te9SDfS3Xj74U7glDrn2ZYIQhaEO/DTlGON/s
i8s9Ec34MKlN7HtRGthKgidzKGRvfSAeRf/RN0+V+mDVhiMuUga+8DhM9SEvJwA/nVNmriZ8Mobg
UAeSXdMEj82933dV66O4RhEG2TB+GviJK2PsOglEqpW+J0l/Qj5iXB2l5kNyUKvAzcUZ3X9KDQoX
udQ8FvXel11HAsvoAI8wOliSb20NB5ZbDA2UJvW9DPqNXUSCaIe+vhNubM4RcTYqs8v5oE19+Q0E
KTRKtCB5VIfqP8WgnRvLZ/+P4DuK4EV+86oFw1ELpCNqkVj07SFPr0+Jgry6ggsK1QX0XVfxeljI
lNaJ2zxTze1AzI4ipNYG/PztU7I3zOo6VXQ/DMx+Ejw5muxWOwnlbwmHnNuDXOW8fLF3HDXC0qRu
RFiXa9mkKGMnviV4tZmc5KG3UUnUB5q72re6R2s1bXzHLFsnndIduMYVsnoZenGKIOsBogz/83Lo
LG4FwPBx8ORL6F8ZrqAaZ0bX9BdfatG8rO1Z0X6mSv9J6NoXzN5+DQhTtirxyHgv5zrlwZcodczp
4+01uYo0338YOBbKoywOHbjLHxZSgEz0Kgue+uaAFALq5I6iR09VcUy1OwPeLZSFIP+YYe2J9HKL
CppcfFxMEjB8caXsLIEQ7OK3uDhY1seuPspxfijHcxz3VPlqJyrvzUbd8c25fi+IjcmoeLFYyys1
BfA3seLLJb9ZOE5gSxmJxkIXIZ0WG44psnSlCakD0ubt1bp+jpeBF+kOnnyag+vFCmNVg00aPFmR
/DQYgz1BbMf/6ZBk4d2/DvXeRUOtCTN07rfl9vkrX00lI5BSXA2fKt803daIj40qzYcg/w7o/Hh7
rHf5icswYxkM2BZBAFiHNeAbiI0iCCSBeMnGc2vrSVCntt9A/HFkOZZGO+losyro4I22IBCHqKGV
vhgCPtN2OFvTQ1EhnSHOpnxUetDjttRLw2+rToPPWVY0O4fp+isgCoEnE9EC8lJUE1ZLQ1VBytQ5
xamEHjXNnnOQ+/c0fhba2s75uN5ql2OtqriGnJYVfBBMWad0If/6g1tMk2vB4j7mofk1FtT5GIpJ
dBeIcXO+/V02J2oR9wHFpFa/jqErn91PVSF9EuJHMTjqxWNaR67V7bU0NoI/wJBLIUsC775Qli5X
lAJqnVlZnD2RNzldgCpm/Vaq/1EUOMy0/dLeHsJTlQuuVhg7Ee71K6qhGv7ONFjy3bWVkWKOqW9h
Zv/EL2s/pZUqPWRaony4vZLr6g/iLhbRM+8ounlIG68OboVKgWmMeOtpvR/dj7RrHOCPJeiSUY6Y
nKi8ZdT48Nyta3/ndG2NvaiPcl1gx0B76nJxU4SF8lHACs5HBG3AjUWtEicUkPhA7SeRlQ+lUn79
9+kC9qTkxN5Z/Dwuh6ykThasTsHOD9/JaGbPKicj/so6H5OmhcX5+fZ413kXAAbab3AfuK4Qc74c
z5SnIldGLXvKezjDlCSGMBDcshiH/KUei1g+WYk512egJ4n5+/bYWxtoUQrCZI/dS3Xvcux2KtKq
aWb8/DIoWPPU0kpT1Nz991EWRCLsDC4E0OaXo8hYzQBQEbFgbfOMq1iUnq1Smg63R9mI9gAygLKE
5oX+OU/b5TBBNohZ0vrZE80s29BCpx1gnfRnEfh1GI5HQQsOmCSGmflJ8DsvNfcCsY2YH9oESE9i
6kWOdL1bRSPIOEoTxncg3G1Rj9tjZWRPopH9kLXOP6JXE9pJYXAdja3v5Or8w6jac1yL09FHqvyU
t+krukqZk5DX2QtgzQlauTsYSqYeI+l/eSiBSlAeJ+cHjbumf1Uz7r8J6iRPrSUc0dR5HglImvql
9vd80LeuYwAZC90RuQwazZcfB2qI3Ilinz3JnZ98xufQdzFiG1+G1FLZDZq8sxu2ThXJMOcKJRQZ
Z9XL8YxOsXI9Y2eL6R/LSmzAGRnxwHCfB3u+iu8maasIwLLAV5LxkQ5f0b91VPaAEwt8dhyNPiQ9
ehxyIIlnDSPgxxD6sdu3sHPETKgPViZwc6LY6QIIik+xXhdHRcmsR5KF2AERqjjGEPVuGtTChywI
4A5LjXmerNZwmybUHgKtSk508Z6DqhQOapyXpyFWgntRGXRbbqv+j2pity60RepgSVYh6ajUd5Pc
kCsXhnmkCubDBEvanfd266YmDIKsyxknGl594D4FcEgJDvsqYf5D/vAair4tScmRfe2oTeBMIqDL
20d+c1PRZVxoAagDruvJmWD6cj3W+RPE54damrBfeFTD3DPab7cHut5N3CrckaSrcO3Yv5e7KWnb
SMCwAUNQAhkMbDMpdVsOdDIbz1k/v94e7Tpu4qFFVhLKAxUdREwuR/Nn0lJLL/MnRf/VG+eF8JDV
dj38pwbpA2Dij3i73h7xHQR8uYUZEjkkeuCAGLEwuBwyGNtoECWE8LUQTxowpVNb2IkQWb9btF1m
u4AtSK6nWHXhULYA5D3gj/Os4Nb8RUwK7U1Ga2Wyjb6cO9sodKWzSzFR7uY2l78VnV9+skKt+hEA
JuhdMcsCWF1aqX1vMD07qiDsdia09cHAbgOLeIctrJ+cPsgrgEtD/iS0UFJK0aZ+DJBoek3MwdG6
eE9kceuTkQjSG2MJ+Wt13Yxh0CRkbwU9df1ugmrqBfl0TLHgC33xbCkJrLU9O77rE8elCXAPZSkT
2siamjL1Os6nU5A/6SggldYx179XZnFPB7wJw4NFPn57k2xEugy4kGghFyzouuU4/pVWmZkcGUBo
MZAVhZbaPXTnrxkI6vtgKP03CAlm72RKYn4KgQPrxE0p1c6xL1C7CrURUOrt37M5f7QJOCDQZcB/
X/6ceU4tcq0q50lJEkeN6aqFeY/NVZ/ktNys4kOgIlaEY6C1M/Jyl61PCyVXMgiMtpbY9HLkjq6C
KCYcUHNU3V4XnCQ5KaH4z5k6y0zwTeOGpeNduRzFl0Z8m/wpfxqkM+RwO40/9rRGhmJ2DHEAuJ8c
qIzsIKavI8JlUIQAUG8BEbOuWclW0qfiNHP3DMguqM8k2DvR4Nbioby20Lkg6lIevZxWlQeWH1iL
2S2c94J4LPHS3Vb51vlXFjgtDXn6sus0NzR8SSGOyp8CbCITQPCV8HH0P/lAMIN5J829foUWwjcS
LAvKnbR6FXe2wVgp06iwZEp6mHuVoLNzlHw+yH2zJ4C2fPP1zgMWhKgQKd1yDleLF011G1aLfa5Q
PPjBJ7F8E1VbDTBEILT5MZnfG2tPpGprSwBSYhPC5kUBfzUmLMoGuBoeqnT+/GNjaLMbo3VwvH2a
NwqMcNjRduNIweImjr6c2tSPDRSPpniSwhKbArqsL2FeOf70mp/xy3VLU7OTvQhiazPCheMIww7g
uV1dab3SJsaMj/mTajyU2Wuq3dfiXoVg6576e4zV20BtJe/DHo/dJp7Q4bybS7i96BejhqXAONvZ
jVs7/+/Rll/z1yWN6mdtKHWApY2WHrpEdnKjtJXyc9y0Z03Zc0XY2hvAUQDXIP7L27A6zOLQxbHQ
k3NpGuCKuCXOQwp6r8G2ccIgMKGFahGkgNxazSkdpaqd86R8CvQ8PzSzoVRgkzv5NI1ZdM5R29lZ
xI1pMScyVhhgkAvWnKnZitMyTzvMiYsyPAb0iW3ES/7RUZMWES0t8J1L3mDS9V8drNE0o3gy+/pJ
HWX/ue9QnjFLwXB3DtbGjliowXCSEfpgpNUwAqjjBFX0xWGBwu7wWo7hYyK+qvVA0lm+pDSWW2W6
W/6NpNBBQawhxGkCtXu7yPoj3QDXD9Wd0tU78OriJqPyR4WFGhw/Cmbv6ptWKG1qDXN+6o3u/5F2
XruRK8kW/SIC9OaVLKOSKapb7V+ItvTe8+vvoubhqshCEZo5GMwcYABFMTMyM8yOvYfvyRiHkVNE
TIfu+lHN75pSCUWnpbMQ7ZQwFnZdpOlHVWHGaSe1aanZqOUaP2OwBD+b0UOFwC8b2cYLq9oZo1H9
ADtSBYi8soK9hzKIsVeboB+csqpBBo5a2YBghwP1j9DKqn8QGMDVHebu+79Raw7DIdG9vv2YZ3rT
31VFFSt2CR1LbRu9JYd73+jmamLmxfyrP+rgDwo4RDd2br7yVmtE2YuKOU6/Ur2RY6vorSLQiWJL
5aSnxckTUwrndS+eMlCAjjE1xmiHQVDLdl1BqdBZ4iwq1YePZl4mG3QU6wCQV3seFwGiAhCNUsbl
3YLQCrkoKJUz29TYeaKc8rTZKdZRShTYOP17uHgPE9M4fhx9mHpvIyBaXdav5ilAkV4CvlzytoZZ
IpmtkejnvvYPWalL5CmhE3h5uBHprm7s2RBVg1nLjebdcha7LKM26qZCP+dmBngECo2kIoNI7aph
ULl57L2NM7phcMlCZZWWAiwq189A8e0WekILitO62EmaahvxX8H6suFZc0yy8CwedLDtII95bJed
q9A0gqYXOX3gg7s9N1X+oITqv6kFeJ8GCTphYT6pn+oSSHmXKfmh6Hv9KMwqI7d/ybU9BSDMpnIX
YmfhUmkaqB0SN4CvKmnXWkdV2lNA29jP60ZAtrCpBLXL0IIALdXhyNPPDUDAmiYpbXXu/Y3jumVl
kRWkFiUb38uwUt83FBqN7KhqGwHg2lFwfYrT9Bqpd/CvlycQvkrm4XNVQZ443TGsJUt3XnyCqslR
0CYPzQ2/fO2SXPoJJw38P52N+TQsCx+BiDpIpUXqmRAqdcDNThDtjpq4T8MPcvw8qt9F+YtI2VhU
M6ehblV14wF90SdfZb4j2Xoxr33+m5+zTIka3R8Uv+bnKMqj6sFaqD821pdGPgzRQ59t9D3WESko
JIIOkAgzez+rfbnY+H4cGZpgIMwq6o9DnBm2XwAf9IjmDqAzq7Oc+rwFPCkfOq0YnRIt2sPt87GK
RPgN6L3AC0FnDn6uRWFGVoIYJKVhnBPeR7pPuzj99n4LVOV5g4GawWg0r/mbgNGcmXmsqTbPhSio
Tsxh34lJsSV2cWXnKFEAx6QeA+XM8kqt87rNETrkSm37g6D8BTD7KIRP6kkOkx1p+ruvFSoidDXA
foBkU5YUJV2IRmAnxCybKd5rMmXtDGlANde3xA/Xh57OG4kL/w3SFMzp5eohwllIMhztqEV2D1nd
hLT4ww+SZ22cxFUIDFb+rZ3lwZdrmgciduJ+sk2oKuLwC+DdfdG//5GfLYFaoSHAv722Wd74Q4iL
m93Mq5JxKRzMtlZs0fcTuwW7u/MSTzh1zeTdwbEKUZM3CIe2zTSun8zc33bM1aA76bSKZBf5habM
QfgicBXhzRMM30NbcRTsHomnNP0SyPssVT95zAOWR2PalcXgRlr2UgzDJ3p2M0A0icuNX7Kq7s0D
QjyWc+jBJbgcItD9EgRpLVtnchR6vFJWn8rE6O9GJYv3BN4d04GedCgb3zh5oyydbi/ENfNM6kJk
yo4olBkufSzQyyKyMswLvQVDpF/vCoMwMIsMFH6t0wR3sp6hzqhtfPYqcSA1ob9MWxKVS4oNi/sv
4qUB76+1Z3V0vfCbRpUtnP6a2cnTNrKB9ReqFJwg0wAOBiXLEozmjUIMw081nCcLukuhRedgcATv
KzXDslcp5gkO3LYb7/X6SGF0RjMhFoWi7XKqYeyVoNd8eThL2kcwVDynsHA/Z/q4EX1cWUaSu9kW
Y3Qzc/vl9tWtiGxNYAznkqky+EXs1swYDAabLb1IYbkRIcwXzuWLrTJQxtziDAjFa+YH5c3xLXyx
rb0+Gs/Mgjz2NOgLAYmWbIt0+NpHUfZidAKh3nUqMJhRJdDVGs91zWRq/xwEwKQzu4GF9v1jwXOq
+NbY4vJrTbDuSBiMZ2MKcARHzKudJfpPSpL+y9SfVf3YCcVjXtyFwsbeXVtN3qt5Pn4Gny0HEUVB
VDsvbsZzoJ9CQzhlsa0DKLl9vq+u5Rsji3M2ZTlTiGI5nin8HQ01tJN+fGgf/WA/CVv7dsXpESzg
P5RSYA9ZsqMNjJBZRlxNZyUCchl+V2rZEcVfhrLxXl0JnpiJ5wGBfR/wDV3/Sz+sDDw809vpLFSg
m4yj+U1sGB3a5YSHEO3us2TjyV/3/6GWfWtxcU3GvRwz/49Fo50Oppp/bJ8niJYcShkoZA75I8Lz
d9lgy91/ZZl2ADVz8hhO3+W3RnE16LrfT2fN9bJ0XxXHlPz8QMFSj39WH8D/1NPH9L2V+rm/xUAY
EGNmZFePEszA/VhKyPhEEYW+UNjHRfz+a5lRHUq+jIcTYy4bPtIYxaEh5SJNdGWvCQXBGzKrYdXU
XM7hvh7Ds1Iznq6KGyfiipcyAMFTR/AG/nuJS5Do3UmjUolno2ufu/wuS0+1+StW2++3T9763XlV
lmICavZUyIkvNw5AUzVWkS+doSKsm0er6Oy0QCN0N8qdk0nK3qj/3LZ45Vwwwaco8NTjrsxALLPE
SU0aKdalMyQ46pTaUS05cvSvT6BKyR709j7u+hPcl88bdudPuXwX5slBwPrUkmYmsoWPKlprEv1q
0jl7FMy7SZUoq8EJP/6G8pe5ryZ7KfVsLxnvjiFmszxFwD4osS8L7FHScmxaUzpHNRP+8UMs/GhQ
ZQzdUNjIY9YZxqWlxTPbFXIjRYPBXjaR3f4U/U+y+CUr411w70GAtrGc8/W1Xk4azDAwkR2Ki6xJ
7IwGclW+qx73k2txaTOa72non0USZGsejCN/fG6822avfSPrRZuJBpBKcHzpr6EFxY2mZvLZNJhk
sg5B82yg5+c5bfhTEDcW9Jqr4qJ00GaacqgI5sfxTShRiWE8RWYun1OwrH2/C2sb7WOomvZpaYfl
k9DFdoK2x+1vXJ/9ecp1JoegvKFwm15aLZpAH6cokc+l+ASCq43rfTZ+8tt+42m/spbYmT9vRucT
LV3aKb1ECUu9ks9DUTtm/jNAKCkKCzA0qMtZ2j1c8Lc/bKWzQh5zYXGxe0k2dJNm1OxeHttxAh95
bmfdN9rjguKUQ3nshJ1aW4iWGTb5ui0EFqDxXc6/NsPvWisfPOvYpHZfIiaBm9Whccx8/ZjIhqMp
oN23QFtXPQCsFtfFzN+F112uUR6lcqu3pXwuhEPkxbYcVbvsANRTKiGQK23PYLh1izLxSpkZ2gCi
BjIdrkoADpdWg1Eq6E13+F2g/UE8xRmscC8qu4LEQPxDxA6xcWW3Bry5qXV3e5Pmv7041zwJeDtF
bqDDy6ExSav6qa1amfjI1OCDqPPD5CXx4baVK+8OOjTEClDNQJBgLd6dvionMw08PCHKXrxhOpeT
4uRhuxP0jIFgke1UqGnVG5fxtZWduTdJrAEysZ2L/dSDqq8E6l3nvPsNA1yPhVFAHddWht1o2igB
K39rQd7d/tqrZmfykNdjRt9/EeAGXSkXdSVQRQTtjpx5LYy7QU9tczjp0rciLj7rwkEOH2H1eneQ
BGfkG8uL1zYHnBwbsa+d86GsmHrtiVwapFFuf+C17eQZYD4e6RkE+xbLqiShkkVeoJ0jjz5azLhq
828sTwKMzX7X7fsPZWQcb5u8djRpWs8kTWAPmatYxNfipNHr4cie/doW9834IkPvV0bHPv8sJsah
n2Jb2ogh1meDOJ5gbi6qzbR+i8Ucmf0VIJifzokcKfu2DfVTLRjV6faXXbNCR5nQaObUWp3AMVAn
JQ+K6SxPBLRjiF4NdLnvVb0gHuEZJXulRAhyehn5VR6c1HFZTmddmNKDGcK8Yg5KuHGbrN+ySysL
x89TS6dlTWLQIWL6aCDaskeHroEu1RROlqf2G2t3xR7vJtk/vV6Gppawt8Ga5MSLY+nsRYr+I9es
8SB1JuGB5gWVDTZgS3B7nR8Tx74SyP0nol1cZLMuWUUeQtBFsxv4stcETF5BlyXkZdNtHLP5GF3e
zXAVIwINHkrmmC2LukE2gPdCUOtcpaJtjL4dDCNP0kfN/zuZD0q0ccTWi3lpbnGqh1LoUwuEJ0Cl
yNGS0eHAOej2Vu+vuF4amq+XN3GWTP1YbXzRAISS/0bC9zEIo8luZVs2AlswHgRBmxk6W1f1vvco
w9w+b3PUsVrVuarJvDmp1pK+wjAL3YqJc88pg7R/Rv+kfy+SvzHcXLftrM81+P95rGKmC4YbdfGV
SR0GpYDA3Hmq/F8pyHMeOi/deOHW/ogRZr7oaJKvUna7XEoJmbPBzFPzbCVp6ADP45voGAG6b/r/
5nvemFpEc3qamXoB/QpNIDOzDbXI9uEA5ed/sWpvrCycsPenqMtHPsj00kPTTGjxbfEKXXOAt2u2
2BjYlOus89mY1NhlQpE5Kf281vhk6glsJNHn2x907VS9sbYs6s8kGLnusWySltQHq/XanT81L6Pl
P8bVOG34w+ufW3o3JQySJljn5gL6pUOoU12FnVKa53HMdjJkV15TP9WWtBcjczd191bTHhFmO6ly
64j38ZjYYSsdpbz9YUXet+Jj3Bl/rdizlemoSCQ/FPyDWHJTRbdHb2dA9IMXHEcg9blqd3FHSPrx
9oKtt2f2Y5kCDIEFL+LiDZmqEFpfMDEQkg0TCDjednnXDDvVO2WquXXHXqmimegKc0ypIFP8X86t
q0NSoFwdKwTfXyPrjlHUNEczRLCDCg7CsB0db2j+KcJzkMp2mwrvngxnXm/mYCSoIdQA43i5YbUw
A0eFQjl3kPrt6HQpthqJWwiPK+ETuGkTW8QOM0nxIpbxS0Fg+iXUz6VS2FmNEuOenM/4gjhe9al3
s6DauGbXfk/xHw4lEzoDWGtfh0jeXPJWztyG71UAHToYuAWz/FqkFJ3E+LtQWt1G2LseSgVcS2rB
+Dn9M1ZxcW2obQyNTKiDHIrlfZlN9Ofk7Ah8g/zWkn8BgYrQYTUZV+2SU+pxLpomPmrF38ELT4pc
KDAmJNW9KnXj/Vhpv2679BVYAdhfZACIvMDAEU9ebrLZSozGeIFx9k3poRf0x6rxXhiltnPri0wa
hFDsTq/bO69ODtBBpuqjptzXkrmXOlfewoC+xq2Xd8T8a+YRPHCsc6//8tf0wtBbnkezWP4yEFiY
zER/t+CodRji0tpf4W+pd6xno727vQqrgw1hGOAK1pvXFa6Ixb3b6rFcw6Bjnacu24/BN/R2HSF/
NqZPsIzeNjVv98UXzqYoF8MBT0eXburlFwJOVtMsaixwE/q+zl+g/7YFtFkT+JDyb+rH29ZWrr6w
tniEFanzC+5T65zp/5qxtpmcYvr3+ywWeNvQ6rXHEDpojK/NM6p40uVnSZU+CokVeOdEH+2Sh1EO
fljtFhvPNSvUo2jyg1KkEbrYJzFqUZwWIo+guoIlYidlv5R040SsgiMKUDMKGY44QiNyn8svkcEg
62LhC2dNT+tdr+WCrfRyerq9XutbT2aGl8qG9IpsYwD80gxA+UrIFFE4i9VjRMtu1DS7jn+g7Ng1
ma16O7kAjCFtbNPa0clETI47aRqg2iWVKpItQqgViu8yhWh30x+rqe2u/WVI35D62LC19nSq+FQO
cXJgtezZ5ReWURfFQjYFbp/9HULpk9k+iXG7A5kBFZa667dk/1YM0DxVlPVopgE4AVu7fC/bKqir
CYUNV+VMpfXP1olFF80SAPkMvk+Pjfa7h9CrbT+CnEdvDSSx0DxAXXMM52bDNzQSjAJmUytx/Ipa
/Bbfw5XFBwJDmWB+08maFodxGifds8I+dE3vMS58yiwamtJ/C+8bWlwbIfGKrY/FoE6IXzHliRsv
RyFA9Pa9B+e2m3UvUfbd6z9P4+Oodban1/teOk7an1KwQ6JYhhOz31nlylCZqV+7QoG5ZBJtBcb4
Zsba+lvovPUJI6bA72caQ245deEYIvLL45gqkSuFQOfqjPprMnjWxiu/IjhmBXBxDjP1cuCGy4rp
NHqUCxlSdzXZt5mn3iVifJpzkQIeJl94bvLy1BbizvjqDblNPi4HtJTBXKU+DaDkK7NxjkCUOhb7
MTo0r8C+AXoObZeGW+dyvrguXwWwZTPh9qt4vbzElYDg8YxgFGO3DZw6e1Hz6lDO5Mv6r1bu77wU
bYaNC+iKM4LFIp2hfUFXb4lzDTJZSibDjN3Kug+qT1L7HPr3Tf0IQHPjHljHsXQP5n+YAESfjcfv
8iII/LSEINPL3CDvDkDo7DAe7Yov7WXNLvzKJRXFDb1dPH6RvOypHLp3fyxryyAsjQwQfCCKL39B
G8ZG0XuldhYEywnHcQ/xS0LVQpKTo7nRgl4vLJSHc9cETP0cXS4CKl8f40o2Q96PTGsOYSoE9jho
8qOXS6D61Vp11XaTzfu6UQjWoC6nAb1SXUyCKQ3NWDiHhQR3txr0ppNZvrSfElCg4ljXTgO0/cvt
R2x9w4NqoWJHS5rjvDphUq53UiEPAnUEs5qcrAg1HdVeCHO44fPas+vRs+jBhWIt7gFwpFsCc1dc
65W3mT7/TGMH+//lxlLlSFWpn/gFnh/k9pAwoQ8ILHjMKDA7XcZB7ZI02wlQIdpZGsPjold3hF/y
UWsg17m9HuvwxAS7hNQB0go0s5ahPjrJaNyaYuIG4iDtM0EeHGzSWC7arQ7WFVOU3hiVehXxNZf4
/6ynTloFVuzWg6Ls4hmWNVSMPZTDuMU3teZS4JtgHQF0B9cxl+rsfG/ypVwAnxW2UeoWiD01zBeY
ZQ1ZYOV0DzqxCveGPHzmHD9yiXTjLquMuyZJj0V9MLTcrqrhMKblr5oJMnnjrK3zhZnAntgCEiWQ
QasVl5QuCYImTV3Rs9B55KmXjt2Y7rwCTPQPqWodQzsoyAw1x8Z4SFLh3TsOiZI5jyYh18D9sjjs
3K5qI+dG6nrivZqpnLlkl241GFaHG7Ax3HvwGZizgOdrKPlm/X21hT4IpQriGvU+UGWnrT9YUBS0
mksf83Dbh9eB6cLa4pM0VWhbf/RzdzK7k1n2tuidimH3OYI+DzID7SwrW5HiK5HLxfM324Swg3Ro
PjbGwibhWN1ZQ5W7NcwFdiB1+T6Ssw/MHP2s1LE+8FiFD1EXws7bpuNOGevonmFgyDdFK98VXiT8
DDJhq/t5bd2pxcKSAj8REJ/Fu+V3ytiM3Zi79F/wotBgYLDpDPCv0Y+gT8r9pG4zrMkcpuVS0DWA
k4+yC0H6wmhlRnrd13ruZj1qClqtyidfZW6w7FOfgkjt35m+z+slCMJOj1PvAYHW77lklKe+bMx/
G84wL/zq1/Ar0DJGXg7IyuXRL0TYbo1Szd1hyu9KSbf9D9VY7OquRp06tGP9vrWQANkh83Lb8tW1
nxMVhvhFdCoWF7sVjkybT37him3zuW7HaO+VjCbL2qQeo0w0ILybsl+3ba7u1BnUz809v94Uh5bX
tyYAgRKmKXdDCn0g4yOEuYpWcCpg+fvbplYh8GyKfiGoKoIwsoHLddWnsSbokQrX8H4o8mfd+nz7
789estg35ghmqDQ5GC2N+VPfXBm9hABFYimFq1muYZ7ybtfEzlB/HF8EbYdS721rVzbrwpp+aS2U
J71PEqNw1eRFQzhY+xD89NNPKLfctrOKN0gk54wBtvr//O+lnRKlklgzxwJ67t0I7WD/r+SVF/0X
6M2ceCh3t81d2aQLcwvnNy1hJHDB3IRkWfSp3WriXtsk8EoACBi7JHBYFD4twTSzkKKnm8iVLdSf
9PE+9v555UkqHR0Bwo5Z8vd/EaoFsGkx/gHX1cKiTJGGwQU2ysweAsHfq6iW/G8W5jV943h1IEI8
Y2KByQRhn8Y+3CUjZcTbVmaHWro3HTIdQlceRGoMl1b0KBmtOMxL19cPAZS0yQc5zezB2MA+XnOA
t2YWy9VBaZPX9WwGGcMmuw/ku9vfcc0AMHSwvxAkoCI4O/yb1RoafSyIYEvXNGtHSp+y7eDtynsy
08ojcElaAAhhcTYTpK40Cg+Va7T38IK3qq2f+l1MzKYYBzF8luQ7NLGH/XBn1Z/DQN2jQx7bvVO1
O006UG1Nt2Zpr2zexS9aHqssKtN6MCp3EJo7MRZnB7Gz4F8nbhUlr9xLhGVz8MTg6Dy0cbm8Udo2
sDgasED3oyN2/3TzISR8kCIflvUPt7dy/lsLl2QuhCyIvgK0REt1hEHUk7JIi8Zt4Zd0KO0gYVtH
yV0S0fh8vylcBslI5vzpYSwej17vKOUHdeNOveSoqIlG5Hnj8baRK7vEFOgc+NCq44gtXBO7ozkZ
TeOmcEXGKYPocfzTyMf7si823vp1FjcXqKyZcZ/iAGWrRfgX9TW3EhzSLpoSD1J9HA1cU31RjBcj
1p1UjQ4xrJieoN7Vgn4Mki1qw/W3MtpHMZQhCpBY0Etd+okKUyM03WXt8kMA0f1N5E+esBsQ87y9
pmsfIU0BTvfKhoZDLvwRDu0wQg2vdiUBIuksh59SPgr5VsFl/UwCp+GDKLbMKpRL7rsGnmU566bG
zdTI7qVPeXRCjHtUYHceM6dUT7e/6oo5Cg4orQCC5Z9l82RoFKXpY6UhbNK/CO0BZE1XO2L7qXKm
Utzqn1zJT+DE+X9zy/qKBFMiXNxj4+rZ7zHqkKZ+qMrvEmJD3i4MzVPkqXYT/bn9jVd2DuWtVwob
Cg0MUlx6iBcnVVqhgeaGCG+p3cOczHrFhnusr6uZgIKjRkWF4ugy/pSStCjG3GvcpGAWk8nlngqK
lwEy/eAZxcZ9dcXnZ9JvBH9ohZI/Ls5301EoMsO+dcco+zMxvB+BzagmCcnLrVj+yuKBIJvBXfSx
+bb5p7x55aRejIpGEVu3UT9bfvlrsuIfg//+3iE5Gj15KlGkkVREFmZaTUcfPipbt4+evMjVFP+l
0vaCcK9X//SeYWmfwr4l3UUTOqVK/jHz7247yXpKcv4FzJZBBcawJrwFlx86iR6sg23eupaZQL1m
96JiB/6DnB887XmadlOSOShUjAG0g88NmW5hPW5hiK6cxovfMDvZm8WW5dwbp6FrOfwURJrHVkke
TdRna/gHEeL6PolbpODXtpeeHCkrHVTO/+L2zlu57kHWta483gXj36wI7CI/bCztfAVfPq8s7Rsj
i4ivy2ARNeOhdZP+oTNAw0jOoDF+K35UhmPinyr9a/hy2+a8WyuTAKTwKZr3q8gpl5HrTmH+wm1D
R0E/CPmR7KunbRUxr9qBzg3mHnJ+YFmXOzbpVpAmutK6YWT97BF5MQPhVxp9HdWtmf0rDy2rqKNB
DtUNProsV01dJE1igSkryh/D+Klps33JZCeFy12fGPt+ovnT9rbUedBMDJ/FrN5QZ15HvJe/YLGP
Qj1UeojMkpt01XMkN5+1YGs9r/rjm49crGcbmVaf0fR2YX7d11JgW92jqv+P3zH/iDfHTPGCMPdb
letTznadtDf6rc9Yl13n2wReHtD3YI2Yu7w00fahiKCXNd8m6qekfAp9xlWdMHCK5p6SzUlL9Pss
dFTgzUCez7GpPfq6b2tDfRILGitqZ6vCaGuIrJj9Rma0Tl0vf9vi9UhK3sPe5PPLPSLFpBMf9A9S
/JkxCHvQn8dK3ogxrnouoB1SJMS9ID6b/erNegd13NaK4Hdu23wURzqTVvjkhXOLXH6aho8ZBZtp
Kp5SsT5WmniH3vnWGOW1Y8rTAjoFeCbv2SJI1CFiGHV56l2hr2ykQGu5t5Xqt7pFXXzNfWfueviT
wQ0j1nz5pVnN+HJsST0PGGlRcSp+TeVo377arj0SiLMwS8uU90yqcWlDgWi4ko1ocMup3EfioyHv
h+Z5GLxdMey3VMCu+QrTPUyPELVR01wc+dRqBU/W08EV4s7pg+ioMWbDJVM22UMXGXYJZaM47m5/
4bVY6q3RxSVQCfRBkjQeiBL/BvHBMGhqf9PzEwHjbUPrNvMrigcW/xnOAWppsV99B71lrmPJyH1n
VizNzOquFZtPTMHtvPiXmn3PGrsMazdkggVJuaMufS/Cn7nQ/dBD8zjBqKBX2X6QEqdQvEOJ4kD7
0pQwT4vp8faPXaO9+LFA0qlwziwyQPsvN17SggDSa/YiFe/afKd/Q/LFH/bWmDhp8qvZp79DRtn+
QiAxeL+D0u42Ur357y/e1Av7i2sTQrqhpuuPL0TyqTSEF3PIt6Kw2XlXNhiUFbmiqIEuKx5GFUqJ
VpaDOw3BDsWhH6Zy1rXmKc3dYDLtGth23v4D9bY3Jm1rgWdnXhqHoXHuGIDxIj+/XOCk1VpV8frR
TVqrd2RzvBNRRGIgTPE+CWH3S1SgA/Ab4RiWcrkPRMTcWiPaDZPUb6zDlTOuMSbPhlMlo6cy32dv
bsxOICBu0ohfoorfy/yvaLXPqIA5vQCA/YdobeEcr9xbwE1ok1BgJBFcZi+wkWlq33SjKxuFI/nD
nVrsO6N3hiCxpwCWIv8ebMVY/EzVr1VpudXP1vfuk2iLdeGqjzOrCNcohW8+ffFumlltJn49jW6T
uRE8Fm1gy8qD0R1NYz82h86wjgVT/dABnubRHDE8iBBFSX8zzd/w9muvFjMgNO7onUDtLi6uvg4d
Tb8Vx9Gt84e2cKK/xc7q7Anky1nu9sbTZH4z/I1J8atGmUei2gfCDFTn4ox5wjTC0JJOboHM0oAS
WNBCXA3t+kRpD3SLSclBtmN/sguUDD3D2kzR108lOEp68uBv4I0hhL50PT3Mh8rQlMkto6+QDD3W
P1mihzKySqfsS3iYC0cQHSS2QL1Wwp3f1rbk/+my7E8Q/7p9460vHBhTqChBQcQ+MPly+VNMZUTy
RRYntx3AM+nldGJA+N30JTQJgfExmckwN8/p4rEJul5TqqYSXS3yndyQbSbI/yXdp/d/CrNErCjw
KV7S+cC/OdBmhFKPJpSiiwTsQy8boa2k5kZV4Ep1hbky8mfyEYDR1tJjhQp0CUMHohu0996ASu99
KDw10TnxansiplKQugzUrbmba7v0qmvO9UH7bUnyKRcRfNYeVlFwGW2YbuI9WtZbQIZrbgmXEtOk
wLFnFpjLBQxiQ0u4M0Q35+9XsXcE2fCCdN7PIgj379+rt6YWHjFZWSI2iSa6kjrtu/EJ1k/nf7Ow
OGMmSmNKWapYEEdQF2VuW0qyEXWvr3QS31cMIVVmfG4R8gZRKBuVlopzlzJGh0JExFWa3v0hJPYq
CSksDDRFl61QI6g7CSuy68Mn2lTHBEGu20u1/gz+NE8ydSG6bEBmLvfdqgWhjupEcUVkNKOk2vdg
2lNa2LfNrN2LoIPcZO7lcNkv87WhotCVN5PqjoiuxuKpmUJ70u7DeKsNesUQhxOM8jwxSQS/eOAM
IZW7PpZUN2vKQ6SHz4Vn/lNqcK9N+vX2N60PJuyGtFyBtM2g2mWrgVQnS6H7NVweFTsQfxTcbLct
rCeSZ9wW+C1q7zROIMG83J1mVLVsanLTNRRnSB+bcvxQexLXaG/ZddRmAFaFn1rY14BEnyx4rzd+
wHo16YZyJQDNnU/ssnwdAvwfJjW03KB+alsRVtonvULjIdzAKm3YWU5bDWPn10EXWK4QRI4XRnYH
Lkm2Tl3y6/aKrgO/+YPQkWE16UUtA7FhFOVq7GLLLaynUb4np7Y9eLXa7KfkSydGsD7etreecJnd
Y85VAZSCZzcWO5jrWhYzUi64WtCoSEHd1dK9mPfPlSkyltQ5jH7DkMGU1JM1fZiSwK6FP0Wv8OYz
Lw3cJ9yIgK4sAF31We6RgVia3YuHUoGnbu70BM9GLuwm4WfcKneVUO5DD4LeHijEJgxstbcYYiph
lp2jD0LP5dKHTa1HY9kvZ9LYF2uEiFfwq2bXGcK/HhG/28t93dZ8xxDVs8Hypa2maqs0MHv93Jra
eB/W9WezRnWiKivjEGlKcrhtbr5MLhKaeagYNidwdoR0BLKX5qoCvaOm0mBV7HZFCzWlfuyq7kXV
vS96F29ZW9UK5tmYGU9KVwIEjri42vyiUJuaOelza3zTja9d6T+gFtKgsp2hoctN4qjt1oKuvxCb
KkT+5Cwogy7HwZD3zqkkMHRZdROkWGXzTPB1rDqvtNNk1BzNAqB+e1HXR2b+Tk7NDE6nYr68V/s4
k4o2bsxzWcEHh8273NDrY+6L0h2Nygel9aLHIBaaY5xn33OyZQciFLQrg0l/ya0SeZH6mca353o6
gt5lt0lQsXo0ZxlF3pZ532HWWfZ/jR7Vbua/zXMkoO6dQorhtymDcunLxlLModClg2EI8j9CP64P
BhovHSwVpA4xHR9Gxye+98vUHCGv61Bmaj4Dp7XDF+XfeKIcpqKnetv06nHjE2fmD3Izpn2YCby0
XFeWGnRtAZljlPQHqWLogYkBcyOIWoMbMUMWSPxEYM1yLsIPzfILr0pU62yIlf5j9FvufilQrW+G
PNW/yibl0hx73/o2MSNZ2q0Xxr4tcNcUh2HsmY1tw8BI7oIp745pZfZbfLDXlgEiZqTa4JylhTP/
/2/zCr8W03amCK8mf3qEQz23A3nsNxb72jIgiz1jGgFvUc9eLIOeMwlZy553BlVQPExEx5YtVTFN
YjSJbH3S82NsjOZejXvtLClA1jK98J2mT9u9YEbGvmjlBNGueIt9aHXngCGaWfHmwtTMGLK44epy
KGIxilM3leXkgxoG0tH3kuaD50u1E4TMSYAqhkXKLEcw3cxm3vbC1UF7NY9qzqxXAgxsufxBG4pt
EQBhNlJrl3ViuI8nL6QeV74beaNz25hEchotLRmK4cudHsswgYzCDJ4hGe7/JCkBdxdK1d1YJyLQ
26D9efvT1tkkBufFnZGOc163eIljPdPaJPTDZ73+rQ6ferS6oHg6hJ8LGeL/oDx4giOoW0wYqxcS
6SyuLJwMACk37MLT/ABBgDI2w+dMURFrLGX/UE2Nuo/1urDDMdtSnVvFGwt7ixe5R5mgIK/lK42H
sv+Ivk0MblWjvOikkPPfXtP5Urq4Lnn250CDuI5RGlT8LvdQkFAPaZlqek41CjkZ+kpRx4Ssqv2C
RutXjP70RgBwZTWJpWAcnDk3Z7e5NCi3qiqUbZI8K+GjNKG5Nj1/HuutWfNrrnJhZnEKpbJWoYpO
E+hL/SNQbiPzHyQ/PObxPvc9J6GJ1yrmXSGZG/nn6vizoG+/b/7+N9cf1O7JYMRC/CyiDqgND1Hi
lgMkKs/0LWyoMXXUY9+/hW8tLt6dXogblVORPFfjWbCqHWow/pNQHCrEAm9burJ3VEGRAqQMbJDF
LRbVEJDxkEM5fVYRQp668JiGX5S0P0/yli7Mlf3jdodVap4hJ7hZTpaaVWQ1kxznz2NuQFuhOaxj
ODhwtEdpBEW1k+WNrUUg2W9/4rrcCRx4Fuh7ndolYFnsX1/lodwbE9PadfOjHJxxsmtKvdZBDvZN
epKS0q7EoxQmd/omkcp6fS9tL3bSShqIIEQJ28NLAENMkt2lLfqKXze+cYV+eP1GJMAox9BlWlIc
ZlHemFFc5s+C9FyjoZrX/nHwHiPrAf2L/+PsvHrktpYt/IsIMIdXsuMEqTmakSW/ELJkMefMX38/
Du69Z5pNNKEDGLBhAarmDrUrrFqLah3jjRdN+Hnf6q1bmz/u/42+7/iHi5HOGWvT1vlFaoSdEFtc
DtVJq7MkQi48VQ6iLN/vW7y9itcWF467CobIFyc+s6tdX0x20vSc1Ycy3IX9J+QcAK8e7xu8eXsJ
Ruisc2Tnwi2Tstd3v0mLrONhzi+VqDudJOx8Uz6l2QYP9G2JY4552DsUL6hxgA66NuP5Q0bOGJQX
wUOViVJxt+tRh7EVpVb2Tcn/q4dY3OUDOjKJMqR/gW9Ondo3ivP97105r3SEmMJkWOk9sr/+Idno
hTydWnEJ1Z6kYZZueQA7C1Pm1sTlysqSotJ/gz+QPuMS85UXNLqo1RSXvB3tTBwuaLPbEVDc+x80
r9z1a8irRMWdmhvBMQ236w+y1DTWpi4tL2aWdIcyEOHra6ctQbSVc8mgBk0t6DsoFC2t1MFUxlU4
lhfafgfN6x+YtXSjRyEcv0uC+WNMpmPpb9yFNb92ZXT+UR+uX9D7Y5ubdXkZhfwcR1/LilJJ9ZAK
nZ1Vg21oLUDE81A4mSC8+VV4ub+yaxvIcMos0kL7CrGIa/OdbAxB2knlxWs01JIbp+vafSPku//C
zJzoUy+ltbD03t5EYcUq1PISCDTESrVELtc8jIX+676dFWcGKPA/dhae2gxCradfXF404yyXFdNc
r1IGc+VTnnxmsGwDHjP/bctjac78HvOkCvj+xd75bZvGgVZVl6HOGlfNI/1rm8eWQ28HgvRcLvaR
FP25KCghGl1vbhuTEbf8B0ZC/a1U0+qiRcEJadyMrp8m/aTgFisv0EsQ5LdTdhSSLQqflcWF9pDm
FwAP+lPLjqtEi9csGOu/TFqOKIT52qF+uhuy2NWYbgkb03AsgX7V/S29vftzxVjGKEPPJPKL4Cam
iZsmQl1fRqOi4ywlwdda1yP3vpWVwGbWfCG40UiRqScu3oisTEUhTFU+Lh3jUx2M+oNWWuFOQcSc
WXKxfsnLfvgaCa25K/VWOMQkYaeNHzG/fNcHih9BkQLRAqhQaZdc30Y9Nps4kaz6olSlbCPkRuGn
sn5IsKqdpxFkmNHNA7Celjp50uZ7NKstSoLRHw+szHUMSmSkdBTsgbxc/468hrGTzL2+tKTDe5rv
zWmK0nLjWV7b2Y9WFnFAZ1Z0MkIqXDBx9Xvid1hDxrrZ31/U20s6fwsP78zCz4DjworHaFcdpqyp
1JaPSuNFcBHoPyM5OPq+rzmB3m5AJG5dKga5opgEhMl9uV48uQxTRbAwqIkjQm2B9FOWPMTI/WpL
aPD2nSc51OkQzcO0c8/42hJlNoOhkKq51NWvbviqtD/K9K3yNnzqygJeWVmkohnlx0Ep8+ZC/Qii
Zrir7QDdJehy4CPL1BjEdWZsTVwvzwbhCJ3CueGOuAbsCotPGytmKKxWqy7gDnqnKMqKKm2gbiSF
NyHb0szi2+SmyKahNMGomggNykzzI/LV/+t1zKDWrhH8O471GRB5/odnZGl38exOfTEk1Curi6V/
7aNjM74N0df75372FR99ybuJeQ2JRKl3Lx2ar9IuTGq/vhjx33KNkh5wPITl9iDFoTQEuK5qNiJU
G956eVhk8M34DfqWVC7m4v71kRwRoPA8j+J6mNjaz6wPzpGp70oULXXV2ohdbqCzS2MLd1kkgRyk
vtRcrISKxkHMVLG062wUH6oO0n/E6ePxYRhwDyc1Gwx9L8hZHThNW8H2pBmaFx7RJ+7mcblCTk5e
WRumk8Qh4xF6iPzXruhqcTrJegIcQin0OnHKqZt+39+o5S3mK0CwzQoFVLHAvc5L+iECJO3y9SaZ
uosydtFRoAlwjMfgEYB9dPLGKtt6ZFa2aL5ZvHVUlugrL858WOS9kiZJf2E0RH4O00Z4q8fUOOth
j3Cn0NXc72KKwe7UnaPEhbArCgX2Mj3qHNpispNP8ikqCsnRBEE+Rxgj9knrrd+5zIZZl5nSB0nY
GZOAL71eF18Y1QFxkf4StZ5l63L+qFlV/R3Fy+oJ/WrFHqhZ7Us9D88A4aWHCqLkDWTX7R2aQTJz
0xOUDM/cwgtlfaYUeS73l7BX+wdqEJ8EZje/qVXR7ENhyD+3ofdm+Monqei2eCHfG1LXF3huJOB6
qamSVi7Ru4k8JgnyJ8Ml8uXyc5V4w0GTlZEmQjA5BAniIVYYd2kloXuyJpSO9LRDO7K0in3qF/2P
KImyT3GjyE7UCxA8JVpPfo/yhILusx336KagbYijKyrjAbGO8jEquvgTBDq901iqZ5ORQFOWe5qj
i+OLHk7WoRM7/yR0+pcqLzunGcW9QIBm92kDG36W5Rt534p/picHERuEdXOQvcQpZX5cJYEYDpfA
+qfN5Z0/os8TfIXO/2TG8mXwAK3IByKxL/zC+9dy5ZpcmV64aFqF8GKPCC1lsvZJi70vlS59G6z4
U909xEIfbTjOmwB0Pu40YOdRPvqicGReH/e6gD1lEJPhIkUR6gjqLoIWDoifk8iKnQuNozT5WSgA
E/jq4f6n3jRtlrYX51zNutaojGy4dMaIykHJZMEk77rk2Ao/Us9wZMvbjRkDw2odH/vwYIimA+ZT
SbYQYmuL/p5ewGcGNH4ZO1mROHUIJ7PfUWszYSXyEHdID4z1b/ruG6//bYwBkxIel9FyLjmUctcr
boxWrdTdxAWLBDpQniadtMqq/vwcQRQ0F0kUEhjA/tdWTCVILTMyh4ueam4XIMakMnTzS7WYNX/b
2MeV5aMVo4J9w1/hO+c///CU5IbfQHaoj5ewKU9hoNmV+bUczyqTBWMv2JI1PWi19TlDyySg+8i3
jlZg58apNn5mIFezKjne/0nLYBjfTaZI1g8mk8rYco3HofK0ogyni++ppIftUMO7ljQP4chDfN/U
7XZiCiPzx/N4L9NTC1khJZvS6RLPqjAh0ffey5Vsd9/KStDBU4Q7YtgepC9Z+GKNOy0T/LCSLrHf
NfskCZtzIaq5XZhqf+xHQXZH2rfQCvr+wS8VY6f3qrGDn83cad3UodzsGU+xlWcHP0jL5yZPpKMh
9oYTVC0qNoHUKq4FFdxGxPmuW3r9nFCpwLVoVEKBiS/HhbsiQfncjJTL6Kc7SgbqPkD+97fa2npx
0Ay7Gp3IRuuEyd5wB0VP9m2a711lF1vVvJUzMc8Q02xCDAaa+vnPP5zSqc1FX5cy5dIQimbFVySQ
KmsL7nEbVb3TDc+QQDYKMMW1EeiouqCOUuVSxW9QtByisd4nPRIwwVacMl/g5cIyFU3+NeNLQEZd
WwoVyK4bPVcuyXddOBn78jhGx6w6UP4RHqbc6U+aZKdbxH4rp52SHXSCQB1BGywJhKI+ZDvDSbtU
mv4wlqPqaFps7e8f9pWdwmPNej0zqgFd3utPU+Q+VIe4Mi+N1FU7I24Se6yqp6kJtxT5Vi3hLOgr
wXdAzHdtSZW7RB582bxEmhDuNCNsdmqrpjsrZ6b9/ketrBzDZSIIYKhRmBxZuH1RqZs0iAzzIpQq
mtFUn9DXGba0DFY/aPZ6sAyBOFpaMYRaaYpBMC9prVTnjngtxN+20V8NJMTu/S+6sUWEOLMp0yYm
46cSf714huAXSREm1qWWxdyNPT9XDoJsDlxq5nC2BA1v5p/nQwfiHxTFPAUCmuHaXMiki1kYhkBU
nNgWBNeW97eh9IhxHfs2tZV4uozlQW07Bp5K26+8I/9r3wnI3fgbaMubveSnzBKm73QSoCAXeykh
zxrWXeK7Y87w81RXv+PJ3yJ0fc80rm44jQeRa8DUF1AuCL6vP9ho2jxlGChwx/Av7uRZUz8L39BL
zWqIU5LpoKhnLX4tgk+ZPzpy9ezL4uOgO5VpbQRqN06NHwLomIUnGgb3uNhoUUrrOsKtuY0anYIw
Ad9eNQXzZEZmx6GycVFWrFF84R+SD/qRy3kHwZOEhAnbyC27yeaIA2fqdiIamcn+/vldNQTRM5Ef
rhh0zPX64r2KuK28yDVN4XGa+pOVTv9EZuwY/ta47Q0kj8MLRnwG4ygQgZBdXdvS0kQ1mUyL3DAK
LkPxPZ2OYvelTY7d8I9GcCLqdiRBeQ6oe6JQAk6NurBdoYgY/asLyeX+l98wG77/HIiCKeJRaSV4
uf45WdpKYy12sTsScBzDOsoU27L6wi764MFChPhlGFDYky1KlZGUM7CnxcG577T+kaUMHF+rN6cH
bx40HLAEUnKe6ZmJ0mZ38+F9ZlIIQbBBjV2vT16RtPkcm+1+FDtbfs0rxVHyY0YvkYilM8UAhsjJ
TrZC89tsaCajoSgi0mig37dUTYVKNQkaGPHdXH8kbfoUxW4ZHwP1nBvnWuYYCjT6xXgjCbt1pNSH
56oIQ32AFd+bdR++HPoP3ySTj11iNjuc+U2L322wBQxZcVqzyCa1dWBTPA+LCLILfLHSAGm5oWQO
TpmJpDqdKew2jtbsDBZeC3FsPCMNhVmQfeEsishQPc3sE9eTUxTuDpVGzTZozpl2VIQM8obRSTrG
zPPBlppwV5mPXfILnNeuAhGjCs+pF2/c85tmJ6ed+havPNQE/Je6+HI90ArNa4DfJUHyxfLMc5dX
P7X+oGXWz7LonNHzbGFE5ftfxGqaeDzcX5K1hScgnFn/5j7kcgZFEPpM7/IgdbMBBKI0jONB82Fh
u29lxZsx1D3jY1D0oHC1uNJRpGa9lDapm3aJo5TheZxepzT6IqT/1fcAOGDyE+gd1aLri9rRsOoC
VWc5sxyJt3PjDxuHaO1CUPdiRp0OCt+yCMtCaeoVOQxTtwKz7NS9/tMbWkgahWxremftxoM+Y9qF
xeMlWEaAcQIipC2LzB2PIuwHvX6Ix9Ogu1740soXYXwtxT+/7XDwgFzg8wCILGnyDMWc0hRgrht3
sobQSifYlqCcRfnt/oG4qSJyy5GL48mGPFmSlweisHJ/zNUoc1XltTlDCi1SxLLemvYpql4qudz4
rJV7f2VuEZ55VWRMyZhlrqjljMSPSrdri+bfcBwQD+2s6kEx/S3V7pUzj00Sb+r+6EAtVbv1rpY8
acJmJP07tclBUwtHm9zwj0GYeBCYvVXuFcECxPdLp+Z5qaAmdeb6odNE1kFCUfeNwZOMzFUknby/
c+8c9Qsfijn+gW+bhre56DB4mRlBsp3mbpRM/pMSquHea+LuItfZsBMnsz72vjjsGp/WUVXI6qGs
ZNkxBB1+ZD8eDioFUyfXEHmoBKU+QLivMJ2qWs4QFfq5HAZx5rYNdnKva3YURPmjmNbSyfJ6KIR8
VAoyvWkPFf7qEFrDuC+KMT5XURE91WWo2R245bdEmgzHY1EAwPU4cT/IXmJ0qo9VisZe19JhEspm
5wty8EA5tXiQKal+rqcKGmmjbY/3l2x24csVU+i0zjL1JN5LKdFK5rXhD3N3VNP0qHhSdhDQe3E0
g7LmkCbSoauM6s1K2q1zf1ss5mwg70wkTud8diTX7jCYLKVOVTKglllnVXI6ST6a07kP3UE7xlW0
K8X5uSsOXdqe73/12vlniIIwGbt0mxemC8GczLKJcrc3TQY3vnZh4RqzT954W9ZcyUc7iwdU1lo5
R1kwd73yoMRv2WdRFWzD+2bOvJjdP80WNeb8u5e7+dHe4vw3jJ76IC5ytwr/NruXHqpS6yFOqHZx
eu4v4cpTQxEFBN1MZst/zY/3h9grRzQUCImVuaUcqufODKn2m6iI9Unz731Lq4sIvRvVGvgibzQz
vC7Nkyzlo9TuKR80x6Q7qkcBNEk/Ka3+BVSo3qq+vTPxLheSEjCzF8R8cIEuNk6wOgLPTsBBBjup
QG48sM3qR6i+9nJra0m099OTqcUHM3dyL9j1BNyRrZ3ISu1YePBbhyhbDneN9TSKyYPeoVChgSkw
X/98aahXEP2zFXPz6XoTjHYyQ0+LczdrTKeY9ENdxLuJor9g9ofCK/diGXxlCmbjWK8dMyZSII0j
cKJatzhmZplKgRIVuWsCzq671Amy36H1U09eI+vl/heu+acPppYxYFvkWVXJeHStUir8M8xKUtI/
mzoQO2WSqz3T44jUJemfspTOL9dHw4tneaDZkAl1jmMcsi+T3tqj9FSUxW4IvyXxr/sfuXbCmYI2
Z24SifnhxXrGStZOelflbuCFdlF+zhnIjD+LZrSXrfBTnzyL1R+Xl/k8VHFpZc/QUmRvrk8O6Y5c
6G1cuJNk1JD+lKdMS1NbUkrVSZANfbQ6DcXXeBKOwTANpyYI8kNpZfAAKBOUa3r4a+qtdleXanMy
pS45ZV7RnWTeWU8K0t39BVrz15CHUL+nO81jtYycLdGjPsZT4Q1WxwxOmp7NhLFAPxd8ewiqLWjp
WubDtZ+r/LCCUlRZXKwpSdC69dLCVcz6IPVf4vR7op09Dy6JzzT82/xHZ/q7wgTSvlEcfJ/cWLoe
tCoQqwCWjNzaIh9pi8waOeeF20zF3osfye+/NIrlqKG5L+X2Sxv/gvFBHx6G6qVMWtu6TMnjqCUO
KSVRcf8YiEchRuuhf+iSBD7MBz+yU2GLtmF9ieZyK3V0iunLed5AHWrLEgd+Z+d3x6AaSFUTJgqQ
CJicqJKThwBvbQ/yUJ4aTRs/ydGYHkOltXY0TuSN6eLVaMLg9jDqMFdXl/ADtS2lNhaKwlULf19K
pxrxdf+cGQ+Z4EwvijGiNvIp/nn/XN52l7hGaIqIMr0aBvKXDpi6zthMZla4YigdwADnDFn7v5Kg
sE1f+7cqhtQpB/PvODvEGZq/pv/c973TFxNvlvDNh4FHLf1TIfyuldg2N8kP1hwLw5t0p8nRJODl
17e8gDxfF4e2cPui/5v4ynKEmnFr1Uybs1wwyq/EJkCaTlD3QpvXh/ur8/5KLo8yO0HtHo6XmQH0
2nxjtplgZmUBCd0EO1w5pFTKItNvv1tE6U99qXsz8H5CCYbTfeq6El4cq1PqcxNFcmGPhl88imrt
/1VkLQ1RDlT3NMhq0c/dE1hEUyX+vvGbZ79+85tnvCzeBmT5cu5Yj0S/LFSRcySPD7mGAHvp2VFG
sNb7+/SLoj8GnjNVqgMfysazunqGeVIRZIftGP+8eAeaeIiNyJILV09/G95zYM70yi9J8X2qTIcO
7N7SbcmsP1lbceNtMMfpnQlKZ8qFWXPyeqPKpC4zI+UYhwCq4HIwgl/pJhB6y8jiRTWHxKIaik+V
XX/K7e619p793rS7qthF0SlN3pTvhvYUUyYECrPLC3KgjWdvftWuN5dcA6ACHX4g9Hj3xXdqpac2
Y1+4g5oclLR77cQtdpaVwgh5BdS9VJRQpuDSXduAUVTshiotXWkMnBjofILwLWj0c5g+BT4cS8bo
lOLX3Nv4trXlpfQzo9PAXzK8fW03zRUTxcqsdGvNIkAOWs8RNKVk6svfxGHO52G5jhpvFN6DvB4t
i2tb1SC0kAdWpZuhLxQ26nOBYqHBSK7g493L4lREwqPsQexnZZeNCzq/9Te2cfQ8zyQelIKubZfe
NJYDYx+uBQ6PwVVeSUMMdEBNkW0xCzWUY76rdSgMo7pO9tkQVo459vU5ryt4G9GXs+//otsQlQ2f
oylq4LTrl3msh3PQxl4sXSWTvwC7e9G7jPU3fubaiAJxdjKGLUcx7+VyDeayDUZhOORMX6+BJneM
Qvd56XZ1tDcCmJP14jz2LrVSuRyRx/Rtqu1ODNdhNqJS400b37x22BgOmWtx8zSKuvgBSgsSnBYD
h01vCYsS3Q4SnYcW/Y+tb72N/ZhS/mBq/ikfEs2oSfMplmDb7vLp72GIeFl/+33y2y+kh8monErp
n0LdckR1tIc4faw71fEDg+dePI7aaSi2ICVr3043ABFNwnXxhharjUurjI2kdJnMt8VERLETZoRs
Y4XXPhu2vLlEB+yJmPf6s2M1gVeZhN7Vve5YF7Jdi9a/hVqcmMnd3z/Aay6LQgzYmHlDVXVJtqOW
ohIOrVW5pifsS7FwxM50k6ayh5QSzNQJr3kuQKFZxs96cLhvfMUlA2qdtWmBQBG7LZ4eSsu5ATFX
BYjmNdd/jsbGg76yjiTyjGigJMyo2NJdFLKYDeLUVi6Ti4JMA3x6lpNnfwvfsXIoQOqA03kviNC0
vN6uqh6Vdmqnyk3Av4vJfoRVFbWC+2u1aoRQipoqfT6gF9dGatEIkwK8nTuplVMGsMPTCO23pklW
V+w/Vpb1bzHsGl1tWbEo7Q5GIjii8ruUf5jBf7MzH+ws4wFfDMukx87UnE0Pcg2/sq3oWMRbzmql
a4tfpj0qw9yMw1wWOYWsjfoolznfCX1iCA6UjkpritAssAfbgggScsDsSGQVvHWdeby/a+vr+R/r
i6ORhFncl4gJuTDAO4pS2SD+iPUZa4Xn8r6pOUBcvAszyz4j38wQzHCP6wOSDWro5XVSc0B08aCU
QnIU5A7STxrzSS8V8GfJ4qxLmD7rgGj2962vHU8Fvgx69bxJaCZcWwdjkks5kH13rF5Awh+SLrKn
Md+wspJ4zlNIwEjeCf1Bxl+bEaSsbmW9qN0ylJgOKrtDrsgHZBUeNbk9WL7wVKQnaCzOlt7uokk5
aJpwuv+lKxCT+TfQlXynh6fTcP0bZAPKEcmsahd60u+F+ayBukVKcz9aiY2eTUvKXWQCqg2yLRt1
ZpdS+SRMyimo/EOnvUrBVjo+G7zZeYJ34j7IXG74p/wc6V44e2pXEKbjiFC8OX5Sqh+m/yKJTNtv
7MHqTn+wNsdoH95kM4hkIQHC4wpNwWBRG9uj7qZyvnWe167OnJL831ctw4xEFCJizdptPFvNXi1z
shv5W7bpIW4LmmwnTUzq2Qqkd8t4thMLNWgZGnQJzqHal/d+cIa4w64ldT9qG4u3/lH/MbY4O2Ga
a6nmYwz1d8v67ptvtN4Uim/3z+iaL5g7bkyWA51D3fp6j4Yy51EcxsYtif/F7GenfevAO/XDUYxf
Zf8xzr/dN3h7MWe41Zw3W+T7SBEtnvJQ6SZZ84WcqLR0wj7b1VpplyCWQaZa4il+itryqMWhrQEX
+NMxPogQ5676PCYDBEZeDteZo++HcU6pI7HeCFiiqrHrTv7TNQXiDmUt8ymES/CELbbOb0ZNnHSd
PLl9Gc7+udUPhneUhEcl6VAR3kDL3dyyhbV5hz/csiQW2ngUtQKwkSt5rdOroV3KW/jKW3zgbIYI
ewYbs3vW4qAYmeVFnmUWLir085yAXjqJUT4MvijY5BjqpVci0MckUqfUzPKjLMjC3kxa5VCNzSMP
WWlTWeh3wdwyvH+kbu7l/NOAxMxZLaCiZWF8TCKEOSJkY+uQbKbIDgreLNHsvhafFX/D2G355dra
MvBpS82v2hprScFkFVyhatQ46FY4cW4+i3lnV5SCmiiwubulIZ3uf+tNILywvtgGoemnpJmMwtUE
D64vffKc0Ci2OpLzCb16J7ACOoTKNo5Bg0fk+kyZRAdm5/GNZnqcilOknTqBgaBzSmPD2Lgtq7Yo
pM2EiBLUOotXQpwiPQ8igXKWMSIgVjqD92x2T7Uonso8egXxu5U0rW4h8/1IQehECNS0rj9PKcao
tYa4dDUGwhmh/GVUX8pe2hcxSkq7ypD29dg3cw9jzxi2e38Hb/OoeXERHOAVgUiQ3vK19WyEuSWt
2MJAhd08/w0keperzWug5e4QCc+dgVJw77/o0xZb2s2b8m55Hhhg+I761iL0mvI8lbTYL92mFI8N
9CzCj6q2jtAMne9/45pPAikgobWBAAoMetefGAUVvBoVib+YoEXol6biBGZF75fuzMZ9vL0Q3Gaw
8vAXzbTly+J1146dauZS6SZTMjmDUepEGc2WTtrKkaFc9k78RF5F02dxI4Qk0XmPjNINXus2svPB
tPvkCPPsGCiO7h2G8mCmnxLh6/2FfGdZu76J2OWggNbnTWEq4Holhwb9WqkOSQsqmQZ9QASpDQQ4
oVgIR2gFZLpvesR8a9zvegblGSpDt8AymaoWu+QNtCBEWH5VvChqMOyrTHydYOM8jUhdOb3Yp4dU
KA+lJxLFqOJLrvrBczwaCnQeSQ8ngdodwsqUbMEQqo2Nu4k8oNhgtGdu2BGn3zTsp6nsTCUJSOmV
ah9VwR5s+iGHefVCPapFlc6W225/fznXDgutQUuHWY6O1DIg18A8x2ZakH9PFkhXkYHYZhLLjS7T
O+X5ctOgkwW6T+eb4H/hX4SsyiG3yCtX1h79IPlrGGsHcObMmUuZ4dgU0U4XLCh1+p2IJp3vT5+C
iTkd5B3M8Keip+wi0yW5U1AXjJPPRc8wLP26ovx2fz1uHYICEpcJK6ioiWqXb1mspAUdzLRy0/jL
NDz6bx4DL9LGvOft84wR3nbq3Ghq3PBO0DcdJsukdiN7l7KZnqKwc9pAfaA2ubOCjeHeW8+DMQYm
AKQyHQ+j9/V9yTyL2f+4opBjiI4clycx8ghStoinV83Qf2ECcK7eL8voQcPVkWuxchuoLnZTboZU
7BXxxHjvFsfk6vKRrM0SBdD7LxPZSoEsZFClyq3lh9ASoWY5IWBuJ/5ffrOxeGtXkt4Ag+vMT1Ky
Xzi5MCxLP4KRxW1D4Vc6EzwHdoCIfEUHW6KmKhZ/ieUWtmzVKG0CZhIAUjKJcb1j+ZT7IJ4pfBjt
0fPg8OtCG4Kf3FGIN1LjGLe/7h/6tQXlSfpfg0A4rw16vd4U6SSwoIInfNGs8kcgNbuiKlPbSPuM
OWvF3GhHrJqE05pyBO6A0OraZGWUfhbNhYAyPqv7BAfXSMCkj366Occz/1VL3wMTGzSTMCDMB+ba
FGToEk0eUvxx+DskOHUi9SDH+k7SzoGpHUrxxaq2SO3X3CrYItIqYka4yxefZwZyo0h5Wbt0d2nq
NzvpT9nl6JwznzkP9s4lTfqu11+FfmeeqdJQEzO9RNnfQ31KQA5bwZ6Jw33gZ44abFUvbuNSTELF
8j5OzBM87+mHvMoU4kgdK6V2Q197ML5FeXuUXhIoH6EG+EousvEcbpmb//yDudpPWsPz1NoV69H2
YFjvSsgv4uxHpTxL8mNBgnz/GqwapCdF3wQI8w0yI/FzQ2gLqaacr00H34xNwgszPiKnm56sfmj2
eUNDwUNsZsPNrDlPQpm5AkBTiqzt+lPNSokge9JZ2bqdI6egPvhGlO5yv0l29z9y7WTOIwnzIDg9
sGVy0QXlMFZe2LjJmJf7ppcz2/BxovetrD2jH63Mv+LD3inSJMWiFTWunnh2GGl7NXjx/TcVfpv/
whBvzowhgZlv2abQm06zGq9t3EosHVkIdkr3Fkp/NdaWoZV1QxXNmscpQIoCXrn+orCwqrgxgg5t
9mjai3GbfTI8P/7TZjSjWvNQjob21AwTXPiqLvH6wO+ga8blvoFpcKcAQSctON5ftZXzRrVnHhGB
EoG5zUWGmSaZVSmF0bhdmNn0I21WTZG2qD1WfDzgPObQECvhMCwHrDpR9UYrTFs30JHFFNoscoq+
/t0BqjqkjOg8Fb1ebziN1S+jIkMwQ90DRq3rbYqjVJZKIcBm+E8TfFbST0K4kYGsnG0SLJpiMG0x
X24uTMDmVw8mwBq3Fml+JL0m74QC1FiLIs+uBvqyccRXTp5Cd5y8kS4ZrH+LMwEcwhrlQGvdrLbK
w9joE7wVMNPdPxJrm8UdghESHiUafosjoXmT4elx31LggHbFq57ySXOUF6ksDmaSvdw3tpY8MkKB
S3tHgTFLcb1NddGJgR9qvWuhSfspaFJtZwmV7DKrpJ0EEi8nKC3I0kpBPiRiKD90st4dqhhulPu/
ZO2zAbIz/0ccMrNxXP+QUo3oPxpR70qNnh1VAcBqJQ07vcleZT3+PHK8N07oSrkXyBBlJAYhmbiA
Z/DapFUXdW2pQufqU8jbCRJuV0lheLCKuKG/VeSf2iYTd8QWwifem+Ix9S1yaxFItWgIWwKdK8Hm
1a9ZPD0CVYmh6/XOHRqx2CkIdu873RIc6Dyy3RAr4UNbKEy5tHX7IHX+FiRj5c0FjkEwAcpy5kBb
mLfKJszTNO3djIfWqMy/jfq5SXVnan5P5XQKPHFL+XT1gz9YXDhyxpQsdBuxmARIVHTfy7fYq07z
nAFUS8bTGPx1/4StuAsqhswmUl6iu7d8cHOgwJmn54M7wXCYub012N5IkWJLI3TF86kUexj6Y6T1
diJFMTpNg7Z6cCMYY9sSyol4esikb/e/ZsUK7TtUpIGuUmRapnkmgKUqkfvRRUTlCQnbYeeryV5o
6i1OhhWvx2uLLhyYMMbllpU5sW/8Cb6eyY06XXiAhrvelYVcbgRet1bm5jYquHgAhX8v7mKp92MJ
/17nCmEO4Kyy1S0czu2CYYEmGbkcmHFS++vbXga+4Psex60ey71Vgoc2jMhB+G7LrcxJ2nWaMxsi
BqKVTGy3VG6NCUs7aWh6VxyfBSV4KnOosqboZe4gyXYxfc+Cf73+J0LMG+/T2hfOCHyd8iZrqS0u
lOJ3gcQ82OBWY4keY8P0Xe405u/7B29lp8DiUnqHGgC2yaXaQ90JqE8ihOmK/ueiiOx2+ue+gVtP
xC4BHedvh1yeDOB6o6Suiyo980W3MvJ+X0SiSravDxcQS7ssnfWC0M7YD72WbjyGa4ZN6m8kViCJ
eBOuDRu1JiXxFIqgfU3oaQ76gH6I4AyiE3b0o5MtptCV/aLnx04xyEVNbtkcCk0v7tUumNxyaG2x
P+lxZw/j8f5qzhdncRoZAKC6xR2e5zMWFyummMJ1TSc3H09p/U+gqAgAf57Lwlq+YerWwTIZT2JP
NQ3Nsxv2urHIhl6xqgmwtnkYku5l6vVdj76OIUzn+1+1cghVtKMolLKAMHcuogUql5UZip3odmli
OUYrBruqKouNq7yyQfRgmO+D2oB8e0lH4xkJJO/WILp+2jtZ4k5+6RhbxC3zcV5sEGBb6BE58/DQ
LNUQ47ASGk9QRLdM9+OEmjVi7H6CGuZRUaC8S729LP64v3orGwXWC7ZdeGkg2ljSDIJv9eJYE0S3
HTSEFOoU8sWon+xYL89NbIkbm7VyBGnUQekDPQ3s7ctJa08qVbXUS8lNP1Va5pSGcfCkRxN4yZBt
jaiv2YJFQtZwgaTxSyBE3spWUXu65FIzDsNhVw+hE8bB50J+7L/cX8Vbag8m1ZnShTpZRWiW3tW1
v1BGqY2qpJbdQlD/h7Mz65Ea2bbwL7LkeXi1c6isiXJCAc2LBTR4nmf/+vu5rnQ602WlBTqt00hI
vTPCETv2sPZaR294CgQfyqfK1mE1K8QfY23D+AuzgXRQs/wp6by9GGT7qS9ObSA9F353ED3ry+0f
teLDLn/Tkv+s1Rg4y4dCduMi3E/hbvAOgn7fqMfUfG3VZuOCrDQM58oXhS9QpHzd5VzTEJgTrbtY
dAX9LvFT21M+hVWyg47HSJ9j4ZVGHtNNh9trXLn8PA/IgcxiZ++lHcO8UvvGyCS3ScfA7o1uYMzM
Uza82cpJurIyX6KLyomRqp0x1ZHkzuvKNYY3pAaK/Mnx5dFWog2oxJq1WSsSR0BSwlDOtbWUalQQ
l53k1ugJwzsue0+M0g3NLq03TsjK5Z9TnllDmQKztqxsyFpciJ6vSm5YGXst6mLYlaMOSloQhVmy
VfRdOY9UNWS8DQq8Co/d9bpKrc96bfQk1+rrnaf7zwyaR9onqfsmCajT9O7to7GS0xHaMb4AMxV9
O+pD1/b6yoiTLKEzLlPrKrtPU/5byRonk8aTpu2HXDiYHsye8aMVW4+dN2wcmvesd/i3uU+BhtIc
zC6fjMhoEt30S+5f+u8Y+V9G2L6gej8JjX5fGIo9Aj2JK+VI5HSIJPF7PYyOr3enMndhuHoND8Fj
cWZK8/a2vB/zmn+Whr/n3swx8MJVtQliFqVBXp831U5JsKm+VKYr9YfE/CeKgn1AsZWWSvyrtWwk
vLsK1Gzy2kH/WYu/YKN9jBhn8aytH7bmQPhhYC6Bk1kwiyy+V5JBdw9MiP0irxjRooj8cReFhW0Y
7d5vTXtUYSZIxmO9qdKy4kYMQhVKsLOsO2Re10dFKvtEbcxedtsWzbhO6EqAwsKWYsnadWPIBDYT
WArmObJrK32vSRmgGNlVy89DH+20eqLKoBy8bIvmZ8WFzP99cLogjt774joKlQCVbdnNJmUXp/4O
RAMcFb4dwhpRmPvbR2rdGlGyKRMyk4deryv1B4VBfT5cGpnGodRCa+8zDXcY4KCzB6oJv4U+yP48
kkCADQYa2khvQOhro6Gux4FhjDKN+c9aZuxAq+5b4alv2qOebRVkVnBlvC5ki4TPc76znKFXq6Bt
EH2VXUmY9jkCUC3kB7qv7Cdx3DF87Hh6caeHz3743Sqi+7b/t5DueoXZ+bHfuMBrp4iaBdO8pMbM
uS12e9B7qZzkSXbN8WTVX/ruU2R8HLeouletqFQTDCBPvDgLLyF1o2UMDYyiYpS8SN3wpFRpftTM
5odn6VuAh/cQZHzSPK0BVxQtg3djKKMepXmMx3LTmqJ0dbTiAyjgg1bH94NYf/TDc9b9LKx906r2
ZIl7OWl2SWrwZ2NnlFt8yCtr54aqczYhkrUvxXimrB+yKEtUN0+P1tDDbpHa2vAJApbb9+Y9lh8s
0KWhxSb7nqZkyRBjSH0QerAUfrwbW9RQreFRyeKPo3mGC6CSTpmM9MaUfE5rYUNHZiWvYUqTQIN3
mexmmXhGRjcVgNdUd8o8fx82eXfnRZXo5Cro7tvLXXGyl6aWMA6UOEOxjAbVTXPxURiSTzH0X7dN
rH25eVQATBegQPLOhVOAbbhIQ1V1xazRzrVM9zXtc+E0IHN6ULcL9Gv2+IQUecgKmZlb2MtQh9F6
bo/bjdm+0pqdbrwWmrrzm40e1NreXRqaf8hFBCq1YhzhD9i7ElaFLLR70729dWsHgasOHg4PB3B8
/gUXFsy2SrpBrjWXPk2JfqcBVHYDYrN2zanN/2djsV0IWhSGmFYaBob9WDhBfbKE+EHy6sMongoZ
hOpUPFvJrh1eLK27b6sPRfvai4eKGYTby137cpc/ZbGh4sxgm4Ix4IVM9rlcO/OmhvDXW1uv/urG
8kgRyENFDaLremNHrR7JGdnYJIHEJkNh61WONkqma7EuNWaiOprI83j6woillyWzxobmemmTJHYs
1cSZhUbV0ai6Xe4p/qMsdedOTY0EhHN4UjzGEPLWKB5NNdiClq9uLg8z035Qa4Iwv14ybEjeWEKh
5eayahvTgxe8JF7k/N3WXthZVOnCFqCW2FmaW8WFnUbfVFi4OmEj0Fi7enQV/7eYxcXIWz/zgwoj
LKRWf/bmFtB3bbfYKfSlIAdlcnHxCngWqBHRqnQ3sH5W0gTg759Jacn2fv/xkac38OYWYUqjpHr9
VTyIWbpQzbATQJNSI5mwR+Wp2udxWD4xZrO1rrWiyFxlpL3CxBpYrcXnMYq6qSIx1N1e/EeuYfA3
no3+Iauz5yTwHR32w3jUX0L9GOl2qhl3ZnPqXtUY4o99tsXqubLJSOf9/2OLxt6ytNaq+RRl8Au5
HllPmp+FytsZ1bM1biHvV47LlaHF2W+r1izALHBcdN+mmQh/658/2RwUih3zbD6R4KLgGdOTFidv
/o7yYBcR5eja1bzz7cOy4rU4JOSI1HOAwCw7F5BVNqZXtDr0DUd6wnYYnKGR3XDCKy1njY4zcbVI
D0F/x13WFU2gjWTvbplE42Ovea8CJDa7rgRZZCSZCJ2xFUCFqmrFSepM8xhPMbyvAIDiw5+vlzII
2Aic5wzyu74cCkjJMe8Sw5WsV0NDOFM/lH/TlQHcwVgPnA0zK8fy/Qv7oS+NxqCIfILERJEfvHoD
w7d2zi9NLNfR+kUs5ZiwFGpGgfS9Lb62CYh9aQM+vGVoTgov4oVACgZGAErDVap/4sDcTd2r37pd
u9Vz3LKzfNkETxfNtsVOfZp67WPqj89FGP7qxI0Qa+3EX+7cwg1rmZl0lZcbnHgG9Aa7DkwY+3//
xTH77wQsY+Cw7xNPygvDjUT6mghVdeF96u1uG5m35LqNQDWPbiMhPU0JjvP1pzHaxtOT0aLQhr7Z
Ho8kO3o8KvsqnywnBMsehH5wF5jNVoXv/RbOM/6gIGF9IRhdVrwmpUla1CUUF3U9J4g+GDQ5ES78
89UxkAczJmE3lG0L96dEg2J4aqW4Zv/dAIzVU1sPH2Pv1PT7Lt8Czb2vbZD88HYxgQxdP5HV9V6K
dVV2hjwoLt1ARsiicC+3Sb1XQ2NXQIQ9Nd1G9ff9eccg/pZ/5uxwqRloDUNFA0ZS3H7YR61bAbPP
knvf2lLUfP9OzXZoj9ACpxq15ENWfMgVczpdbgXaxiEFNG3Fl7Zg0+ur+c/K4lIVYa8BpJcV2Dw6
W6uPc+F88OGRGTfc0drRo69JFxryKsqai2c3qdMyiiAGclVBdNK8tcNcsz19w8r6cv6zsoho/KEs
tbRhObSDDn38XCkIDUiVXeobAf3WchaHXAjI2XOGxl1On91m56D8bBrfbl+ktROgz4TjJP+8eMt4
cBqnUGsULhLS0OpDlIbdh5mpY6MvtOaMyMQZMCdNJkRYfJjcavtEnhrVba2Ppv9BY/bwbEFnUsjd
R19QSjuUh2EjZF+7tDCZzbkHvkhc4lSUsmijDlUBF77FvVn9gnhqSqEP7cYdgpaH29u4diYujS08
hOkNdRIVAmdCfirCf9TiFKBcrm0ciLUlwdU/Z5AQ5VCVu/ZDQtc0E3Jzqiv30Wdt2E8W6mmPkh7c
NbQRbq9ozdZbAR5BGWaDlp9MScqwxQepTJGF3Tc9T21f+Tdtun1UbOzdyhHk6IETIM4UIYufr8FF
ECGr/qiaQ6S7vjdVpz5BNiRK4urP1zN7OQZGQC3h6ha3tmI0rGr9mLArawF5dZrbSZWT6xBACl70
Qwv9r7c3cOVIAHyGoGXuBlPtX3wsbVJjHdSr4RbcPphaUs0xSu0hodXuaKN49xfWALG90btSx1sc
wCbuofassTY2GvRJnU+ncoeIwdA6gzyZP3QgEVv6HPMKFiHGTCWJkBKESVy0hV9v21AZ1YlXSigZ
XlacKbWF7BRl5nPuRR8qf6vPu+IPZbwIEF9GtOBpXKyxRITdSmtNcT2p3+n59zQYnGnYAiqvfrcL
K4vvlinNVJY5fkOe7pROsrPWZ2q8g/hj4x3ZWs5i+yJxiLWICRxXUqf2kEr5d71PaHR55ZYy2UoS
DraDTwWVAD5eEpc7p/RB3ka+Cq3ucFQnVxjDl9LvHjJqJUnzbCmOPOZ2GWd3ldnBvflBQarRd9Cq
mtLE0cpS2Uj65rW9OzqMqzDRN7OfLscOMzmtRK/wFLCXT43l/R4T2QmfA/04eW5RU++Oe/8vbgjw
gLlZBKEL/GbXbgb6CGaL0oISnCLbhpgduvhjOv4KIDO5fRVXvisFHEinZgZNii2zv7vwZ+i/GmIj
UMoZhWdTcOkYdPpG9r9yRq9MzD/hwkQ0jUVUKw3Z/zSFRzPTTxT+up0XQSWAt8k3VrTioWfk6ozV
gWCcV/zanN/18KOYHu9OHvoPFuV1W8m8LR6ctX2TJcr2BnQv+JPFfTDRfAmbLtZcv4mI5iOaztBD
bHLqrzxstDqIqmf0wawwc72YWieIH7uMGre6j5ifTzL4PIScZt6rOFTH22dh5ZzPsH3GoYEF0dRa
7FwKUDZREyrMntUdGRpy+m7XVD+y8bVOgoOIxnr8+S8svlHAzzIWkApeL6+wer9TcyyOvvyqBEF8
36bKa101hsN0BG9QEganbhQERkHhkL1tfO1cwlpCfZ8NRl9mYbwkePFEoeGOIfiayt+GNrATr3Zi
y71taPUjMvOD4hZpGVPZ16vUGfrS1YlKntAk+0b81SjfjerctP2h7zc2dAWSoHOPqdxzZEBm6ovL
1phGlEgxpTazGw9RX776eo2U2q88Sx1qV04tDMfa917ot2/cu7XtpJNOmxcdckZqF8OKLfhJP7cm
mIj0DLFstBzl3nO0xvpgSuHv2zv6XoMVxaVLY4tv16Apybw9tEc6PJchGii6KO5TLSkejU6yfkqA
N+9CJdRfrLi779KpeBLqNv42oqt2CCRzam2P0NV36ljeArGt7gOtWJn+MJDS5ZmOgl7qBzNBi6XM
f47NN9lvYQpIv6XeZjd2XuXiYaJmARIK6mXEFJdja5FXlv/vWfMRYYNpJ0g7LzPumgYuSMkOstKG
VvhXM6QHWfp++wus+T+8nwjaXQfAv5SDacypHsHcGK6ZP/sBNODy/d+kewqEQkD0aFVSAl8EAomW
NFRUqW956UMOGLHdmstevS14HSbkEAUCOTB/y4unaZSy1Bw6dHNEwT+CNT4lFpolpuDEkL+XvlMN
4imseieC7fL2/q2dEma/iLmhRuPTLRw7RTUyzPm25N6eeYudVBt2o95DzbDh5WanvTwjF4betuBi
iVbSCXEHY5urB7AkdI6kPQoSlRMBJjw0ky1loxq0djDAQwDUggZ8hpZeb2mrVKMpFZbuFoVmi1bO
BKxnx9VfFO6gDPufmeXkt9RMSh9NmAkqw/yQ1lJ/N/TDT5iKNh7FtXAC7mxmAAnnwT4sPI0AY0xJ
ldBwG8O30yZy+io5/PlZYOYU7DmpMgw28vWWjZPCMO3kc5cEsJN97QCVSWV4KzLhz300x43uBSNq
fJwlYG0shkAg3NNdQ/zcExhN1YMn2VO2JQW08uJd2VkcAq8ZpjaNWFFSnQzzbMLa1BrpzpDd0Wg3
yjUrB+4/W4wTLd4dq2/R/5kPnNgotjzcCSaK4OrdH38imDxmXBoJHRMWiwVNY9BZMF68OQpYhZQM
JvVgqhypAihdycYWq/HKqQPKJHHc6H8y/7AIxaxGMj1TJkMum5+5pAMB/Xh7Qau7dmFgsaDInybR
o7eOrN4/cfJcKwGP1Om2jRUfxyLo71NXgGF2WdWP4b6uizEzXK05SdrvYnpEV6GOrQ0PN//UhYe7
MrNw4mqnSELVspRED729VuXx0Uop3ma5FDp1PX5v81Y7lXpufQySYsPdrTQEgdEwe0jBkFW+U6JX
rDbwpmwwXS2qHbkb77LOVqdXUgPbVKq7IPgop99bDSDDlgbQCoTi2vTCNcmlUE6hgWkFm5LS3FfV
dJSCeMdoWP8zUxPH94a9r6h3mYVMj5dsVPjW147cF51BOGigUrl2XH0ciXLZxSZY9vzQDv79mAT3
ZKv7htao6j3IevAQzWNWkZmf8/jr7eO1dkd4ZIh9qJnOU83X1stEjVFEHE1X7pALThI5dkJR3Aqy
Vt5PejbWLA8D3TeY22srTAgkeVoCN545CIbqnyhPDj1kGRE8T+Ghb3/fXtRaZEsFGDJFYitmBJYZ
nxbpsTB4IvBmMLDDx9jc5TkSgnfg3u9gV901erWbzE9CN7wWpV0hh9ZZWxXwNfcNrgPoD0mZxVN+
veZYQw7WHylyCr2+763uzie6bv19oesnf2t2es1LgKUkAcMijeaFJzLaUo/rno56MhT9wczo6CS1
op1SudAPspluvU1rno98D4gHVcB5pvJ6ceMo+ALyv+QpFlgHUSsUm6oownORvNGuWF0Z6rBkQzPq
QVu8TGaXoAfbsbKxa+6a2gAL3ueSXfqPQahvPFArIHmO54WxxV3UGoBNNaGmO0ihFtn9mOh3hZab
sQ1wJN9N4tRBfaLWO8UP8700pHtNjnJbadCp9XLRzibgq70CxULvGdKLWRflfkhK5Z4wP7sTxihC
0a/eiILXrvC8NfSGRNjDliRzAS0vsUp10BT5+Coq8ond2nDQ6yaIeCx4Pea5m+vPHQdlNtIt1d0w
0X8VUvltFMctVo+1+zL3kYFZz1SZy0Ei2Y/roWk09l7rHdrlR9r/D4PpOb5UHRs52Oj7r50rqoJz
9kALAqnj6yVBhZWGOSQw7pT20pOmJLQ7Rqs/qnIw/kiGoXNv+6RVe9C7zVLQvHHWwh1Y7VjrnUXU
GCi6rY3TIaxzu86fais73La09rG4L0z1sTBircUhTgWonkC/Ep92RngAZ9M5ul5uMZKvrodoW5nB
4oyGLzxAUWtjrhdz7JP1x1jOT00nO1NBepRYGyHQ6oIuTC3iOFMLQ2nQaeRAMNrtQhhzbDPVtyhS
1lwaUSIJkQZaTlvmePLcsPaDEAiNB7OQoCMHEhhTdzAtbytX2TK1+EKgQTr6UnO0nevHPtVNuw2R
k0mGaSNAXcvNmdtnGJIuAFQBSzZ1r2iGWFcjsqLsJep+CwZY5eSYDIfQiG3EWvdW+OJvAVFWjwYV
UDqWxK1oQS+ulmSVkRVhVCvy+7Sd54zyFzVQHzS9Pv/FWeeZn/l1ZzmcxdEISq8fuwQ4kqgmz0pA
U0XMNx6FtdWQthKVglVj2HPxtDaJr1dWOhhuVzan3qoOked/LgLxEU26H7dXs+YCL0zpi41LejMu
JxNTsVrfa/qvUPkit+XBYvAkSjdsrS0LZi3opkn8mF+d//6ipMGwrlRIKV5CbtPHMLyXfUbThtIR
QITcXtWKJUrh80gJ4R/x38KSj1AphPdE2EUxZQ4ZxFeJyVSzgS7ctMqtTHZlD4m6qERRkuKrLUsn
wGqVUakCyx3q8JhNFq82HLDOKOTOELe/UsVLNg7IintC0Xkmo1KoIqrLhysDQ1S2Q265mp78KsM0
dNJBsJzbm7jiMhhp5G2kjcX7+BbxXnyuVOJxNMPWciWw8rYYyb5d6+GnQtWOtw2t7R+FGvhfwD7D
ebg4g54VlFOgVNasq1xn91YlHHSMJTkiw8qX27ZWF2VRhJ5J3vn/xckgsixGqxot12/PoF0y6Slu
NyKXtcNHHvA/E/NyL/YtjoKQ0f6OfbNUh/LvAa1iyCSyXdhvcdat7Rwx/RyGU7cjUrw2JQ9hWvYl
q+mMH12k3OevVVLZU/GdWOcvrhQNaxpNkNRT/Fx8pB51b0hYRcs1wseqfpDLx+GLLv57++uslATg
PoMpHl8AjmJZUWNgU6hNhhjcvv9Wh58l9TW1dn2N2oj/QVZjGIk2vtXqBl4YXIRIndZrpi9PFvgJ
dDv1ZC9KX+PphbGhrqw3Lu3a0YMyjAAQwN17sqm8E6VR8zTL1VW37j91+Utfbs3Gr509wrD5ZItA
0JdS9pMOtW4Kj5zbyb0D35CWoyyq/pbl77c/1NpaGK2eIZ8WKeCS3C0Lk7qRaslyvaCJd0CvCmg0
xfQpk7PjbUurK2JEnbASghbmIq+PuN9Qg55Uj3OnfBZVyc7Dc2oR0W4chJUZalDhdESoeck0n995
u7RBIlcUPTiKtejA0uuTKTW1U6kQ1zVlkD1KSfQFQr1qT7VhcnqjF+6z3MiObSoJH6JR6nbqFEzH
NFDEvdLFwAwUyHhkND7tRpP0/e19mcOMRfXsrfvJaCbTsNoS+VOqxjg0TFW4DKY8eZX/kgmPmfcx
6bqjRvF+tP65bW8trrs0uCR5EAUWImme5waa/K/lSYY9c1RW5JY0au0wlgjuPHg9YrtStzKnteMG
yGHuS1A4enfczCmJx1gxLTfsv8PoZAvND7PYygbXThpchTOYmTCSLuD1STP6xFTCJvLcdDSSmeA/
Pkqx8k+DVq9N7b3YcKgrrgeW0Zm5EnZhmLvmn3PxTEg99BFNwFXVtLMc/i5bdFDDsx7ANxRtnJUV
t0q8Ojc1OSewPi58t1VMIM+KRHAZet+peXQM0tGRusexY2gkctQYbc5868FY+WaEriyRJh2D7ksX
UVYC5P2jKrhRLx87wMVeJh+seGNp763MUBFKXrxIbyKc17voS6U2DAUfTbZq9GdUW7E6W1Y3KkLv
461rK4vsqVA9yaIt7bl61juemu+CrcHk94dvtkA3CSZ2SmrLiNUTZ1hKn3kIyDHN/RUi0J3QPKXd
y+1bvL5d/5mZD+XFoWt7MfWUMOeMZ0L1EFrqdC952V2eMd5829L7401pmb4LeSDc45zwa0tpWPPY
dbI1g+dTz3RE8WDQuI/qyI6VjZd1paBtQFuJLUZqGERYsndVytCkUlHwfZpD2n4Qx87R1MexTx0h
OejxSyJ/8nvhkFj5RiFs5dmYLc9Mlm9UF0u4IKFkURca3y2vf0jRa6XYmTHZRXoo9KOsnKfgUJcA
OULzg/eSVQdR2AsGQ9cfxCD+qnrmpyrdmiN4f9n5RWyGCJUx278crw28TlNCaofA7b9l3WCHutPl
97js4VVuA8ff+M4rV4MuzpuwHkhe7uD1d6ZoUTVEc57rJ7iSqoOEF9aOLe3UlXM7h4TwiDDSAon3
/PcX57YXRH/q+5ptRhHZi/eEHwgjf759ZFd2DoAwHpk4QgMhMS/1wkhuhHEvCLjJqRwOVu0k3ecA
/BTvTTHuxvFnavx72+DKm4roEnUzg1YULFXLWomk9GqTNZXgGnk9VPtSkGY1WEDMyFpPzfADeftI
tkHipp8ECt6tUwKsQqKpbqw/71zOBxi+trmkj6rRYvFa3ZWoTmuCK6Ua3biy/D6gp76RUq7wEGBl
dtXkKjRK3mURYzdYY66wYDOxZTk9qUa2Y2DVVkbTsZpDku3r5slU4g+ASQ+tAJK+39/e9LWjBKsk
mFcQ+DAmLhZaVGOseZYhuELxtTZflDGDHvGPg1bSSyZEdEqhaLAs87Kpb6V+klL/HPnwh+u7uHiy
pshp442gbG0tl3YWTtZAR7Zu9MQ/BxHQkLG8L+cxhGLDva648qvVLB6NcCprX9NjVhNNVCnvZ+YG
Tbcz5Pi6rZ1bPSHGzIKNG6e8thwHLQdGKlDr9s9T/k+i7BN1F0nmHSp9L5p6CopkF1UvWlLagwvp
wqkdyi2EyspLrME8SrBJzQN9joVD6wVNzr1J9c9z+i4oMKspz0YSHDcnb9bcDfJc4LBAS88hzLW7
sdLMNIKwCs7Nyxje1+GvoXpoCjTg/O/QEXhiuNX2ncO865QBht3/DC7DwGzSKrUSm+Cc6Tryu79K
Idpn8wI95GrFx1xCfik8F0lUb4S673MVDFPcQdaGzJf4+nqlc+HeaCcMx1VxiE2N9/BLTx9iVCkK
P5noB92+4muf8NLeImfMmxQHadTB2Wolux7dKfZsZGXHTdTm2s3g7SM1xX3zh8XCSk1Whjrrg7Mc
32njl6J+CPSfvZnblfEImICYJ/ef5Hqeq5Kmb0P2sRYg5uqOYbnhcNYcweUPWazYCAMRtKocnKvu
IfG/1fLnYNg4PusmUMyaJboMWZ7//uJ1TKxomAJZCc4F56TxZEeMc7vptkq3a2eFAjEUFuQpTJos
VjK0shJZOjw8TbCT8m9DUX6W0rvo3BjN99j89OcH5dLY4q6jClXFfWMGxGkm8YT6EEsvTIHL9Rbr
6tqJvDS0eHTKVKJ1XRvBOQzjXTH+kuC8U2uJvHKLyX25f4DAeXdm3CX5sMXnuv5MRsNtVjwozcts
b0XioZZ2RXkAkLILpr3lbTwN7yLvpbnF29BKagTSPe5dFU9N0VvOdlLwYzJ++vpZ1qWdOf47hgct
3GilLi8eTWcG6IkH38YFUO29XqVcaKGmeYroTlV5SAQ1slWzP1eDkDp5HZ+aUPx9+6SsGSSsJoWe
WxdAta8NplJVdXqcSmCiLLvMIJ4UPxtNbHta6HShv+HA1qwRVVODmElgeeGvrcl9bkBMUEjuEIeZ
o9XGDy8TD15lfm27EQEWdSv6W75FBtd6niWBQJxkHRjLtUE0wPK6ANzqTmLswCX+mCnTZ1HI7xnX
dZBieVFKb9+UWzpA82e6fJEWZpfdpzE0fH2MMUs187cVxI4l1p9vf7gtEwsXHTF2Sj4ReG4fy/dp
0hxoNexvm1h6xrl/BsSQwiDXiHG8xdeqCj8oWiP0z5afHibDgkNXugurL7etvP9E11bmM3Phf6GX
DzsvIaYUB9jd0Q3MFMtJpY9JEp8Cks/GeqIF8PG20a2lzd7mwmgSpp7cNRhVWsZKfKBEOTTm0sZt
njfo+hiwtJmtExwR2AhjUZ8aY3UqBg0ralbbSgXfcd07fXufRFt9/dX1wF4Pnx8lPqC71+vptawd
6iLzzxp0hZnF0HO523wp36V1HAiqOHPjlgtFyXJhpRQK0VQHxT/3gwGU0Rfs2mAyJ3mpD1kcvA0E
xZKe7BiodG9/r/enHcscLwJKChLwX12vDypVtc5ai50M5JSwA9WIIVKNw20rK7tIokg8RxTAaOay
tKdnqg/dsUd8JWcnBgztRvJPsb5B4rVyKq6sLK6VLwRyHNAcPEumiZDua6HfB01xEMqNObd3Kcf8
uaiMknKQ/ZP5z8u9OOSDUkSKmhJyKN73uE0PJiQjWuYWw++yek7rb60o2aN26gegsN2xTv90avjN
PuU/QDpsKqMF1/YBMIJx8rOQ90vaBVq4y4bX8SOoyK24eO27zajLGQ8J4cOSglv2U7O2AmL8yJuO
WWc8iZ1wZ6gvt0/H2ndjMsOk8kuLmgrU9XIGYCFmEgzhWdJCxp4NaIU/1CLQtmKj+LZqyBRJKxi1
Y4Jp4ZyQbKmM1hzDs2Ye60Q/DeI+EAvHGLyNssXarULklEImXCAzac9iRX7px1knhmdPCb55fhrb
kgiB4u1texdKzTTs2lt3g93jFC5eKib4MiHLivictq/p6MKYtpuk5pSoBzPOD2blOxMElCQXW0Ds
t5LHtf+dIXb8DxXetxt9vT65HUXTV5ToPAu5azDHTeZR1Bk/+zAI011phEejcNrwQTXqg9iUuyr5
WkXq1vrff06A+nPeTQPu7eRc/4pM7QshMvzk7KcgSU9Wfoq989C2j2EX30HFGYPkCJ+NuDiawdHK
hg9WcJfDcYtT2Pje7+/JLM0DySJaGpziJQdrpYYMh3djeh6Tn0rxr9Xty37D6SwjPD424+UzYASM
D8JOC58TBImWy1Wenj1Ns4XyobAlZO60p4hq4+1ztbYYuK/o2iMzTw91keOMkdekbV+m574dTr13
p+ewoqlb3HUrH29eCaEqjVqQX4uHp5qaCrJkKT0HSEirFGnl5IfolS/p+O/t5aw8rpD/smFz1k2C
uCwmGGEh+qMnp2dY8J0QpZv2a5Mxxxvf523tSGPk6CoBkreFtXjHKTl/skvDi8x08nVzFCIM68U5
6Eu7y19D9b4Y1GOSFk7cCbuCf8UOXMsKrrsdfxOW6fWxsc63t2CZ4r39EIrFM/cS2A9l8UXhPADh
Nunpuexa24982+8/5f1J5/KqBvx66cYJWrX3FtsC8AS7tVi4ESSmQcLPdZDGV7Vo1MpOiqxy0nLQ
T70iRUwtZskhytXu7vZK124JCZc1U1zwSC+xdkneCQOD2rDSqO29nhDlGjtT3IWm+mUQhg1ja24Q
qgmLp2Qu50BmcO2AykSrygrdIW5KynNPx/mDGhXhri28XST0hZM2YXPQUhXJLisQjrlpJI9e2Vcn
KU+DO78Z4505ZMkGNGFt++kwzYTFPKqo/Fz/rJ5xjWwsi+xcWdmj6mmvqZ6clMQ7jYX3XGYfqkjY
6qqunnWDyRCmq0ltaKtd29SkOhjaUM/OhvQ8fA36Y6fgfYfySPeq9I9dGdh596Ib97JU23N/PP6c
3BdbhDfzu7p4l+hFgMyeVTzAOSwOeg5Zuul7WX6ufND+k1Kae6mLxr/w9ijH6LPgFNKLb+M6F+Gf
oiElPolYCXhiQ/lftHHUjU/4dnQWK6FkMUunzng9kFrX+1n3jdxTWMjOk2jZ1LNV4SsSK/1P9WiO
CDwUO9W7kwPRRm630u+T5DsEGf2DB7dZ+nvMv2bPjHxOw75vjj0ZhSYfWtH+04Y9boUNQFgEEB5T
QerimjdCG2WDxMSPHo3Hsan/LVQIp4Jqq8L3bv7pzdAbeRt/gi5kcaCnVGulTO0ykkoVjeHC3IWR
6IAC3LfavfijCD8XNOAKzYm9nbDZH115qWi3MaEDMchsff77i8+NHvbUZwEVWRGyAvN56p8F6T4O
v9/2XCuvLuhnonmLatwshHRtJdSteAQSxKX1BAL52G7KeBcFWxH9WzlvcbAoks5JJkOoDDstgkYx
szxBCLio/nRXF4Et+B86qs61BWN5vO+jp6o4RlNPhpY7lnnOwkPtf4cDAy3w1A7N++g1DD/4w6EZ
HKlo7cQajpn5iALkvdBvhOsrt5nIn7oko+eEV0tiqbDpjRinm52THEIDzWScoy3iYSOMXPu8AEEY
rUdNl1mL+VdcfN7CGqah09XsXPbffcTlQ+j68gkiz9+3P/D7cgyQlpnjCYA2jC/LGX4R1S4zbpL8
XBofLSBiYf0baS1nBIVi/egTt/f0jWd45TG8srjwydHQJFFA0f1sQiZSZrsyynZF/Fsu010nbMm6
rV5SCAoAK4IjBKG0OMBSoKTKpPb5eRydKO/5VJ9z48WqazSvGscP9c9xe6o6lZxcdctwI/dfS4Z4
72eCArw/WNClj0iA21BmINLKCxuafFsMgyfP7A6lIbz0xfgty1E5artP6VDb3lRPG4/C2mHlVlF/
pQNIALJw2MEYel0wJsU5Ez3hUDdl9mWsBXEjVV6xMtORQX1LssFTt7i9lh4kUVLGxXkoa2Pfm9Nw
SqNK2ghsVo4qWT+hDZmrSQi32Mta0EvL6NTi3Kr/R9qX9sbJBN3+IiT25SsMs3mLBzuJ8wXFcQIN
DTTN0sCvvwfrvjczPbyD8lxFiSxFctFbdXXVOae+0+SRlMouVrW9RjR0HXUCR6B23P8jYgq+FUgc
QJqAF8aVZ0vHkNeVzTutqk9F3rpQYK6MoO/NNc2phSMBA9gdYN8jGfXZTOPssNMpLRNFaeoTSNcv
Kg1J0u+dRATE/l3UK+5rwaNf2JLuDWZmbl3h9XuyRhS+JvMubcaj5YmVnX+9WNj0KlJCgN4DwSPj
piw0GyRNXfKTam67bjD2pl6bWz5kxyxjjzrhP9pW1beOm66xTq7jTFiG4tkcCAEJK4MWKA7CiNYN
/DQWxyrDA8Z7RKZDyfKN4Z3UeI0GfT2fsznUvmeuELK+8g7pdYBbHJufCnvT9HdK9QiYwYrLXJhM
fDHwMXjNo44iM8Y4bGseLduTJuo7YGye3OZHTu5IhnyK7f6oSGishjfXZ9r7bHKFsBnvRZAzLi8g
wYVeO03WYsqYtR1FNje/Bgbs9vWzMHsgEM7dfcDtmxMJl1Z6m5dUo3Z34s4vBb0FrAqy9N9v21ia
PSDJIfU/i+/hzr604Ym8Jg6zulNmaBuVoFsIstfHvqHBEU3M/uQMnefMZnfb6EI2FsrVaBUGoC+e
9/h7abUSpd3keduerMJ4qloPgCjj4PWJj7JDnVr3EyF+nmffuzzd2DHZ9NljRpsVx7yQZZi/Yu5K
PBcZ8fa4/IpioiSLu6o9QRZ3Yw8hLkq/o2EzvpnGo6aoflX1QQ2w7sroF9b1wu68JmceDY0YayHQ
yejU/RHuxjX9XDkxCAFMG+sx/eqEYxoOqIsYvlcGztozZeHWvRi1rF1fJJOFSxfWVaL+5P2HELsk
Mf1Ba0J48bHZQ6ADvPqNiUv39sCvPflcJ0GPISBg8dyU1ZcGYHGcrOewXH5Y1kEXh5yhltb5U9OE
t019pu8uY+ZLW/rlHEPWKs/xAsAOm3Uedix+as2vpQADEwrIkAUca8Vn72+GeCqbBPmG+8L7hfIX
F+Gwss3WRi09cM0RFeUm6duTnvYH9ANDj54dtX4Wuns/mmTF2MJbYR43Ur1wS5hP+REKBV4HwklF
e2I21T9cQ6hHZHO80Z8qlf/ppk7wgIxxO4U5eKmd78aZqh1yzstqa/aiC6c4K9iXukUJJiks870p
M0Z9MlAnqopSZ+CU5sIKJ1snz2bG9WYDfdJc2WkqZcUuraxOPQyNnRl3rlKmT8QQ5Zpc6KL7QKIE
mTrIaCNlIjktAiww+n1O7an9jm53pp8862GR3w3Dr0ndZ3XnOwdeb3JtJV68fnZgbmFthq2hZC+3
8XWZyPIuHXFuSUcDZsex3+llsR+cuP/mFHFyWtnEKjbp1SY+MyhvnbysuAeBglM21H5B6r0OAIaj
H3Kn2rRIyRXD18KcAmWNtrBwvSE9D1gx/kX6UZZ9wDGhLtP09kQK3QjyJBe+1U9rHZyW3CAwsfC/
0NHE80q6BBSr5a3q0O5UF3cteYv13/o/9wgCyhBZgL82JBfvxImjJtCRP9nWd7U/1fTY81CEVX0v
QNxs7oCAaF5tv7vTmwde/0wI3a2s4bwX5TU8/wLJ2Ze6mJJO5B2C5GOadA+8QQ89/jvNwbAL2zvX
aO+46F7afI2xurSISIBgu840RSgsXHpAlja6p/C6OymTq0ZVhugB2N/49fb4Fq3gRY809dww2ZOG
B3Z7gi7QvDtZVqUeqM7rgwVe2gouTZ93ujyLII2C+A0lHzRnlgaTGn3bMaJ3J0FA2rLIkEOZbeh+
mMJONxPLunvGlekJnBcnSA2tvDPsGHkRzUXPPOKgYe2UtBu88dVHsPMyVCwL90CHEo1y00lsGwVM
LlOP66917tHHSp26vUjIGmr/OuAAVHhGvCLXjUrwlTDpiKeA2RC3PxUKSz+MmqZBKbj2pRKJdj81
aJ4M+SoKdieEa8GlZ1N71KDY9uv2kl2dO3wFnh1IU0IgEMp90iOnM5y+GTMqTmZuHAjo0jxNDm27
JnxwtTNmM9gXyFkZaNoklzqVdARkRu8Ejp5Fvyduaw8BqwTQ0reHc+WVP+0g3QotwjlZIzlJQynz
RIxcnGqo6G6oUfwpe6jumHSEZD+pNretLU4e9Gn+x9o86rPYTc9cq0wQQJxsr4wDz6ZKOFHod3Ik
Drb/xRSKIjMdDilr6ZYr85oPcd2IExLkfq3HR1r0G4dMK1XK5XX6a0aKlGqAPDIDEhin1LVeQI6M
j3rvpSsv3sVpA78TYn367JMlN0HUTjCS9pi2jO9KbQjtmh+Fq4W3p2xxL/w1I4NyOs/M3R4cq1Or
/277o/DGoM+iWh9W7KwMx5CWxsknZikWlsYFpc5Bdj8Df9lu1zqfzV7twushr4IzhPQc0Bzg+0g3
JPNyneTxIE5qVqdvlRNDNSzlce8LFV0zTaB1NzHRxw36LKy9qhdGCOUL1KLANAZcRXa4lEGf1ino
cOqUJnApHkY2D9FZeeVJsDRCiJTBU6gz7VxGGaUawaxp1YDkTsjMk96MPqGDFvAUQ+tcAHaLf8X+
A4iPVtjwE4AEotQrVwB11kAOSJ8GQBCMwq95V/mOmv0maQWU/NCO+3/ekhfmpJvL5YbRZ7YYTkKI
redMjd+C6OqzuBg2VuyuXJQLhxmaJdgwyBaAJncFl2l1XhqpOpxKWuxNtd+h2POvQL55/s5MSEfZ
7HQB6Rd9ONn0m9mITaM85ObPOF7TCl/cgX/tfF6mZ5625B3wsboxnHL6DVrQoZajw5s3/rtjgn9F
ZIHmFAAayIrkXpe5TtM62IDQ1DbaD615jaeVOH5pJOc2pBljXTqIslKG09CMQVrnQceRKY2/3t5o
szOQnQU0KT9hNUiqy86iVBhAtjwdT3jcqVHaQpgbIVm2r5lWhAon+qMdj2IlBbx0fkH8RVoWJTAg
zuahny1S7bVdBybYgLqqaYsNClUFzmxaj+N2Iib/ZTnE/FZVA9uKVImbw+0hLwVUwCoAHAaIsooA
dL4Pzs0r06QUCmZWIG/qTnvFuLco8jb9oe8nX+jZqbP2nghum12aaZRLkMz/zLXLeSPbglpBJrLx
ZHYnU0GjaPB4ux/CPor05balhfsMNAmkUGc9WBtUtsvxkRxVk9RLh5PjIVZ0Y76Nq9z2napQAyM2
16rDS6vpzHQoD2HqnJi7NOcU+ShKxRhPY2I0J68RA/GtjNv91kvHCe3FuGsM/piMUK+O7SpZK8gs
TSxuHGiCAH6PVZWuVZNOuVb2+nSaGL8XNdm4hbcH7fc3VYY3+NE1F3NlDw9504JysAkIBIrh0vT2
qgmiDgA2pxS9D0f0JYSCVsD7dyX9VZY//3EpZ1tINaLvASoZCIov51YzJmCZFBcvUSK2JWAU6YCm
I31y0PWV7Xl9KmAKhRm0P0D7T4BKpGFVueidxuD9yba70BYP2K47Mx62XfxBHeYnHZI4KXnp7DUJ
43kMFy7IRBp+zhkAx4J88hVsq8BtlwuQNChLgoG8u+kRpKWA4g5/62Nr1/1zvAeuGa4I8N0A7oC+
hhT7UwiCTVVJ1BPX7hkEtOOUPetDtq3oGqn+6iR+WoLkOaQw0eJKHpoLEh/Pq0yFjMM36LjV4y5L
dJ+tBkQLUwidWqDWdbzYURyVjkCikWFAx1sVNDrnkeltaBcZEnF+7XC/hc4jG7L3qliJGpYGd25U
egJoCQDJIGSqp6QBlD09qMkHzv9ovP/zEQDnEgW2WQsDz3gpFMrKNu0gZKSe0g9V7Xw9+2rrdTAa
K7fClReDAwPIBx3C0GwUAbR0KTAoGwstb7QTS9M3fTT9ttoUpvZopv19rgdduibTcp1SB0AArCE0
2cNbFHGENLCk1xLVGEzzhNO4ndoxMCpr51IvKHXqZ4oOvckhUDsW1SqylOTX7Wm9BnJBMnzuNYlZ
nWUg5ccV+kwqlWVP7qltul2bPpZQWS450CFFWKmRR/6w4S2bnstdbewzkoe2/UP54v5r1xVcF6gr
uvBvYPzgW6Sz6I0lWrlQOz5RhUOw2i6VO4E8BOZCW0vrXfvtmXqN+Qb5GhHPZxL87Non7jjXxfQ0
KlSIgdx7yhNqb2PCgjh/XZnb+asvXRpmFTsJGxYX8NUjXIChUDhjRyKjodYxServQhDtMR8hdGKV
SvHNo7q2GVWDBg1Vp0Ot2U8Nemgd87JFEkpZ062dfffF9wAUi2wA8Bp4EwIuKfl2ixko12n4nt59
avoXUYowd4ztyqivEs8z9BZ4TAADAeSBxsflZcV0LUbk3ZNogEZtN704RYRG7lCKC3P9T8V4qOu9
jx6gt81ePV5mq+gA9sk6we0l7SBVT5xKpxhbXiehNZpBa5Wb/z8Tkm8wLSWvlK4lEYRr/Nj4IOla
F+KrvfmJWsYljwgR9Wi5IRVBt1w712Ehg+ee8Vab1IEIbN26JzRA+FHoyUr+5sp5SwalHUFpCnha
gllDZ3G/8JJjpr9z+7vN+hVDS1sP9zogaMiz4XqXlqchnOa6NZCIgBC66e1Y8SkijEC46j/DNT/H
9NfUvFPODjjQyLpSVDA10mhUXPSqiH1EpyvJh2u/PZtBqIm09eyy5EvdLpJ8mPQYh0n9nVTazk7b
56YwHgjKr5QdjJ8C8gMQC3nMnbVa6HUNS7It3bk0NrgObS8SmU4w0YC4G7bVuoDH77XyUKOxWH5I
en+wfITBt8/AwoaBhh8IVTNOCOUzaR0TbhFb63G4VQf0i3o8eebg+bTUnkEAXAMvLmwaADMAi4UT
ATJQNgYYoJILgpXkBk0CvC5OikXLXe8aK6NaOHdIrs9IBqQyZ6rL5ZYphUvxIVhL7cnqotoM0USJ
8LCYVuwsDgiAAbAgULfC/F3aoZaTGiVRSIQIbq94r2jQkLnaSlbiKgpEMAvpfsRkQM0ApSPt/y7p
eNpxmkXoXz9l9wRd5hXtlGmAo+f+wNqNscbtWLY4K8PgaYJXirQpmsyqIWpYZFHfHb1vjD4DqAxa
slmHurVTPm7vwDVj0vBKPiptBkZelKVeyGLE0YkbOMPGUaLCAwfPRZCWBLdtLh12zOnfEUp+srd4
1tEMI0xiIB3Nl1r1B/D0DaiCG0OYx78TseV49VprNKBrmOXnav61LF061KaGOoxYTe0XmiceemDD
ldc6GaOsve+HBK7UCdw+DbzssWv6lWh4nkspYLgY9nxuzlypSftaLTjmGjJtZUhZP4Wkgm7Ayuwu
RAwIfeFWQAhEUUmOGHjB0PA+K7MIGoqm7evOjlYHoqPvecjR6Xq6EyvOe3EPnRmUlpOlrVXkCgzy
+GEGHVqRQKiv4VENqY7qJcvI9vYQl9wmcGbAYEPPFbQkyaCi9RVECLB/BHscxFYr/9AfvFoxMv+S
q9U6MyJtldpIsjGpmiyKa73YdpP9nupcA2IDAIDbw1m6gLBic/sppAtmqPzlxijBOGlqHIqoRUFU
c47jNj4Y913zatnHJPtV8/34wnP0BxnUlaP4Wbm6HuVf09IonUa3SoO1WeQOTzH93dh3Rhs0NchG
iT+qd42+4fUv+6X7mXWB2XxNzNSPf1E2+k39bHnfTHebsbVmm8vL+/ebpHNSFBBqRdMJuIdMiTdW
nUP0G1W5jeKZkTKtCVStToF0jSBHgz4BTgUX2KRbbgr4edoDmv+eWP2XtiVwhyBDBYwdhz9pph2E
ux+0bZbv0eGVVYD2T3DPz4Zx6Gi6ub0zFj3G340h88stZMMtu5o/zeIgRY+cbBoTJc7bVq4RWrNX
hPrSnC+adeTnA37mmJS0U9qkRXnOLkLVe4xHuqv6l8rg/qhva++VHjL+ioZbd+zDbe7GDhIgB6ip
aG+3v2N5Jf5+h+y5QOIYOtXEkYPgRzUF1rYr0dn2gdojTsVTYT/a2aZlja9bGzSS8IcKPcD6JDSd
+7x5VuJ9p/wEG888rXzWVRbjcnrkeCbrJ2ZQG9PT9+kbOiOWzX5M97R+QpDY0OrZ7OpgstmRs33u
/dKzN3RVItoJianRgORTZ/ppvGfjtqw31CJAZjwkBUTLuXNnCJ+6Y1iQtfTfovM6m0kphqDGCBS3
q6PgGifTdmzcwTfrmAetI9baV11pMqLUMDutuTwJ94UWQ5e7hxYcdUMHLqQ0Ej+rioAUyQEIH8Pb
MHXfphPyLS/GtLXbYHJ7Py5exmSm35pF0CCycVq/SFZ20nXeVfomyYUAn2IprK0RtbnKrpneTCjV
kIxsKmXaGu2vnLo+638g9bW9vVcWXfn5ZEjORBj6ZNYttnCa3FVlZFSZb5Anp0bjmKeKbJHUjo+C
bZhzT9Zo80th97lp6RQzURtONsE0U5VvWAolS+4LhgaX3119jT2/5JjObMkVQZtxL2vxJ+Lo1GOq
xB/WdvDSJXBuQXpEmGYGUmSHFSz0cU9H/VBAIXyCRr3qpCtUg+XdAh0PSDvPxESZkjhNTsvrXmRR
AylpCimUTe+wOxbGOvfzbq9M30d7rWHWNf113qJnRqUjqtgoQzQoSEd6X/gjQwvYPdcD/oJGsOOx
SoiPNwYwU3X17Chfm2Jloy45iHPr8wKfufxyaKijN8Mc3bjVLsFrbeMNJjw7ehutXS/z+1mOMc5t
SeFNCvJyWaXzfV7d2VNQqA+aCqZjASk6Xxnue0GChD+BI6CuBFbzjr9lWPJM2uAMUz7CcOrsB+NP
jSeUFwx+3sY74nw4L7fP/tI1cT5Myefkimdxhsg7IuUjR3e3rBNBYvyIexakyYS4anPb3vLogJfH
Wx6eV+4K1Q+KroAEDb97sOoDsHO9GTCxK9qNGxl8LUuyeOLx0kbqFexg5JwuNwxQyV3BYzeLQMX2
fEOQyZ8sPCluj+mTQnS1ZGdmJP+pkxIwHIKLK6NPqeFr09apn7ruiOPim4MvrN9mvDWU0C79akx9
Az0r1hqxXyfx55N59g2SIx2YRycrwzcINEveGXea5qvoDB2w5hv/ML6wjZ0/Uu3FZcdGKVHSWBMA
+JRs+d8nATo1l3OdpD1RaKfh9lKRvD4mr33pW+5rB757savZ1sz3bX7Kxb37XH2DQIenHAmFVgnE
GHo92xUO8Rv9C6nfhHvKinH3/7VGgAtdfl5Ju66OPXxeoe5otu27x7Tdde37lG+hDMHd7RQ/K/l9
q/YHVZk22dT7br2GAF9MIkB3CXxQbMpZmOHyK6iOxjlqopPIu8szZO30MTTJR+Hcl+2PjHdgUGob
7oZW/3Z7+EsXkwFAFtSeAcrGpXFpl7VjWtRlg4SolYG3/aQWr9BrDSBqtOK9lk7cuSHpKBA6tQAX
1UhfD8JnRASW+/X2UJY81rkFaaPHfW05bYOh5BY66gL2PIn7nD6J7L0ut1a/BkNdNAchDbTfw6Md
DMnLmSs0YiqWGEnUanUAhYVNnFO/aMZN7FhZUEHPZGNkfOWiW1ou8M9V2IWwArAMl0Y1UpTCFkhG
ZjQO7P4ODdfb5Nn2Vpz/YgxhzuQ6wBjQAllm0KIyZfajgZyEnXcqQj1l2BCdVK+c8Hsd0knPEEIe
/aKuvXtDo+0XM7eyw+3lnOdPdhvnnzBPxdmd7jWuoRRdlkWOtjF566fdoS9Hv3TvFPM/7E0gDFCN
M5Guh/b5palObYdSrfEwTdzaPRaMWz6exsrKDbf4MHUQlmHhHDSqkSk0TtNXuBAQBDpj1CdHUX/F
pjSmP/XvEpAK81nrcp98TNY2e4/VjfD2MQvFk/t+e16XDuL5V0jHpBo1IC8bBNZJoto7u0L/zVKl
a/jLxdwkcCIopQLYADVkaU6nzu7jJkNIRtPQcJRg6PXQUsDU/BLj+Wa5Qe0+oFFO+zGoa4HSZ11a
3jrntqWt006DcLg3ZwCGpxK9wuJWOXZVcSigYq8ee9UOWJ6BpfGms1+kp8GobXM0tFCQ1z/0zfto
gRe4t7RDU0H/v9sk8U+FZYdcy/YmKYKkUA4ZeAKk391emf9lzhBFA10DTJY8Z7ZNS96OiIFEESbt
e6U+TJO1VyDME/vT1zQ/kB66WmzrfL1teF6L6/kCstMEi3zuP325/9vJ8xoVd23UpGbjM+qBY2Wk
9W5UDHt729Ti7psbHvxfU/qlKZsKpKPElEUDEH4h1LemPdO0Ffc1b+Fb45EeIz3aaDteq+IxwrQ9
2DF8DOwk99MkjuLkZyzc0EnctVhvnqRbRueRn/mrHnh3XS2weC70DJPYCiwIOzgGHiEd2SQG2n4A
vWBP92A/qtm4uT2tSyvomqDMI9BD/U+OnqkNeJsQiGfNYehCvbLKrZKnyibP7PI/+GVEKBATgpAt
bj5pnArw1pXXenNOoICEc3ck/QaKlaHa22FSPv+HcYH+A8cMRi/S/5eTisxSbY9ZmkdGnDY+yqhj
QEQDVaVyWnsSLE7hmSnJL5rliAJiUeRR3VJ7l+ORE+Z5QrZq4Y4r982ig0Lx7X+GJUvXql2uxHpm
00hlHDr1rctb6ide43RbTvqpfognTRTjUbGQNAhUYZjMF0RAChGdAawwRymBhAxMSWNvZHGuHYrJ
Sbq71tMHfaOTDD8nRmnUQSccpXh2korwP5qa1kjY2PqwG8FVqnyr5PZ45wodgi+JPTT1nqus4dBa
UNEhYxrTam6rAN0YZ2X8SzchghjE2kBrAd8kE3brKac4gS2NuPuh2fwIifwwNqG6NuRqpFS/G7QP
TxUk3eh0343lgyChmb+UIkaz4t+DEsXWh0eaj9t7bSGgM/DiBWUAwBTrSk+j9ARtB5YUkTmreIOl
Xarl1qZj6LEtGn/4TLzdNriw41DRQjAH3CYaT8nNVqoU/ev1nhRRC6ncIHWd3ylLf1pasXZkF+f7
3NL8JWe+yRJxjCaNsDQeRb7vqh1SlfH4alTVBl3GK+WhDBU8OKwwhq7PV1f9Zol91m8y9np7xP/L
hwB9CLIEmgrLN03hlsxhRV1EA38Y9DAfAqoOoYem6q/6d36q67B8RrPDDKxUdfQpOZW6nw5oSna6
/SELweVcTPx/3yFdQ9ypp6xWqiICo9n3xo1W36HwMQ1BsiaMsVQGmGFeMzdv7rQo43NbaoJkaLeY
+/gLP9juI+uCYaOir0/n8zfeB5r41X5NhmMJep4RVt2Xuve1ncO3049yDaa0lJHA13zK/M5tR+Ue
f0U59VSv8TXdcaAsmOK3XrkrXKRxR7ZvlTsUglLrzbSfhg7dkPrGpwo5WumKpNlSYhlUN+iFAw0O
yptchGinfFA0oy8itGn8OZVgkLrcd/qQWlCi2OjoEaJFpvIG/ocw1rzPfEFJF/Wsz4ebEiJ1gBVK
+Qg17XnJzKmImJujFNXcFZBVu729liI5XMTgAeHOgvicrBNm0bFBQyAViz4dbRZAhrVBZvA+tQPr
K3/10APBCbm1kpq8dmDAdeBqnnEqyP3KmQy9qZ3MNEceUahtGGrue+kWmfMO+6wgPgTgw5VRXtfm
IW6ENLMx66NAqUyKGy1hugVwn23kkkOK+kcHTed7IUzfGdhGyQ8gzI/WCoJljt0vVw82Iaw0v4Bn
vW8ptmsg5lFXVdVGZmbdaRlw6F76wXtj2+vsz+3xXW8UqEhBRAqPYESr+qczO/Oa8VCYxLVYGyWN
eg9tS8QfZCXkv/ZDlyakoMPNRMnssW4jB7xc2jDkO/d1DY1KDRW1lUO3MhxZvrwcc7uzCGwNrXlK
aL414jVEypoJaUOozM4qrZuHA302K7H8LPl2e02u9zgWHwEuOH34FwTgy5ssbeKq7i2KNWFj7Ota
t2kguD2BjmvRKsxq8cdT+QqKfc2mdFmgHGiCvVq0URFngWHXhxG82bL40gKo3/UoBZr724NcmkZQ
gEDPmVuwoR3w5SAzI3NKs8Q0WtNoh6OTWT631e+3jSxtvb9GQHO6NKIJ/MqkxUGyGjNUpsjyelwH
UdEH3VoDtqUze25KWjSRMxR3Jxwkt/nFIC3f0O2rsiq8vGzFQckfjShwZiXPoJl12hACK9OgbAq2
I5qx5Ub23nZrIpRrlub1O3MMnpdmQ6W3bVSVXunHenIiUAZAje+rUlcrrMjrIHEm6AIXCA4hevPJ
2GWrbYc8s8Y2GutkU6aofGvvEy6Q25th4cKazWAZoLcwQyekLSeENTFtgpmUPyRos6jpPFS88sBc
4jtpqDvJYxobQZUY3y02hUMy/HMwjA+Y6WjAw4NlKPdCJEkBHlWpthHN3yoPw6T3SbqGQFmczDMj
80k/Wzi7g7BckWoYpadsU5HeUUV8KZTVZlmz2768pKDMh7sfVBHsQ6T7Lu3Eiad0jhljgxS/Y7xl
ABYOUIpVgaPmGfRuC59Ov9GoBem/AtCyMOuLsKuQkqqyJyuvAp2MQU1e2JSueJZPJ3/ry6QZQOGr
Jh134D8Rcm4UvolPHFioP/EUFo/OXmgAxGycV+fR6rf2hxu5ceNbZtSt7Opr54MJQs0BETHkupDL
vpygrjVLNx564GlzL0j1L4Ou3dHiCOlvy17Nu87+WR4z1M4gIwJaCHLa0pgVRbHGxmTdDMSZiD8W
B57/rLzQ+pHUPxER+0BVKMVvED5XRnntx1HOBO3xs/U5lH3k250N4HE5QA2nzg/LvuP5+8qpvQ7A
YGCmkJjI6IIZIN1MHEreFTWzPmob0UNzn+Wq9tDnqITcF53rkR1+9t41xe2MjVm4k+Pbee3sdQUF
2M3tb7k+WmBYzCqyCDwByJYVEtR8SnI3TocIeQqNbECUgmLSaKtsAyHdNUrQtQOGMfQPgZ41uNUA
eknbRym0RK/LIVIoPZjF2ARMg88YsmH0h3ItDlwcGhq1gkCC2gvc5KW1eJiqzm3YEKEqpx5HO7Yf
B1M1DhCvyb78h1kEcRSNlIBCQqArmSK2mkPdGAMbwS4GHJzudasy7owYKObbphbnEGSnuePXHElL
R5C7BELcsT5EWUUaP9H3ac4soPIGCCmPU3jb2AI+ZKb+4sGPUtmMhZTmEMUXgdCQjZE6KN4XL7Eb
dKy2EpCPwfn0piBxRpZ/QdKRQhYq4VunaB1+JLVD31nXA+/rVDEd0B9X619aUdDi6+0PvD6q+D48
B0H3hFohHm2XE8+7rppKYI2jGECdu8Ixyxn8u9Zf7XrOQZmZuxjihTYzFqUQxZkSR6kNZYxqYH7v
QHwZjzYUmCEy3JAX1RSr3Wmu/SwM2uAtokgJ6sKn/NHZhWcVmdHlhjkC53BP2zva7LRvmf1j4LsB
2ELXPA3QP2h99cCyNEAy0hfDM08/anONG7Lw4r/8EunITsy2EjYYwKYnodHd2T9t9qDjfVz/zLZo
w6mWlk93Xvf08/a6LlQyL+1K2xwqXsqEBNwYdd53hu4j+b6ZtkW8RU7+W/JrTZVraYGB4J5hJejw
CR2ky21k9GigXjTlFJFcR5WhIiOQQfGTR+rY7/WKr7z4F2ADiAhxsyDEQB9ltHO4tEealo64A6ao
M/SNTX7nxK9f4sPbpO273g0gautub0/owkFBiRRcW4Q2YEh60mU6elpDDKFOiH3tZpupGduOTruG
Fph/y+WVDUbrmRVpHmvqpZCn6afI5VXAtXhXsV33kBvAa9+5XrbywFs6JejWAtFVPLZwiUnXKG1p
mWnMmyLPTYpHFcGwT1unPmhKY+was4r6LKsO/2Eez2xKK9drXAh4IthU+wzFUDbsirpy9//FCkoN
SGEAXXKFQUZAid6XBEl13WwfqDt9F6jJrhhZ2vSzyIGH1yqCHNmrDTk6MHQqMvd6OyQPieZs9dg4
UcctNyNB493bQ7q+jbE1QGWH2NNcsZdvEiSclCpmhRpN8OO+cLv2F6a5fER3tnrt1rqOr2ZbUPFG
2hZKDrIwY9Kbk9nE7hRN0AA7DGjPgQpFUwVogT0GZa4mX/sWeWpHMAgQczoeHeHZKyHB4uyiJIH+
UegRiIj58ojPsErNEXigT8h0HbPcbX1idCO0/iyEzpP7cXt6F8+3CyjOfBXCmrQvp1wvIDsJerfT
D812KjTVdzlTVhzXkhXg7py5JSbe64bkRaxC0WtLpJAPdMRzmec1BKO707+P5NyGNHG11ykOodj7
eaFoPunbJOi9VZzDkqdCBA7RFgPSFAjdLpfHyZ3SNYoBVnooj4Hf0Nw57ugd4mHW81TRkC13Gy/k
iQMqpMmBo0lG29fiZAzrSeShRRRvKxrBfa0ep02n2OQlYSYNUorGzrdnZOnogFuI7DDw7ehJJt2F
KL3UpVfoKnAucbyB2CcIqi2IxF1G8+i/mIL0Mwq3EFyR9XvQ6qhMmtxT0bS4GwOdpv1r1UCR2BpR
YLttanEvod0MpJZm1q0thW6DZRFCGwN7Se2Sxwl9xkNTb9X/spvOrEh3RMsLwyHw2JHuduY27Vh1
sGln7m6PZXGF5v7lKI3OOR9pz7o6HfrcTrRIK9BHJYM4ZcgmPXtE3sVeOYILpSCgTP7asmbndxYb
MhO1zUxx1ajAsxk5e5eX/b02jJXYJ8akdvf9SIzRV5qp51Bxr4txbxAPhSsNYmOoYlGrQx4Iyu9o
r2A1id9yC9SWyszU1v8vs+JAAkaFbDkU5i+/tFOrTmm1WAW8O2dHrXWs76MqmmdobHsrSfJ5guXA
AzKgACwgSAcSTDoiKP07rPVyDSgO/XWYrHde66fUihINoExEz3Mtsl0JqZYWHSTm+Y7xIGEid63m
qTnVQwObgs9NWKy6C5iSplvUE9ekcZciHYiSzU16bchpyFf1iHCg1yqmRWlW+uSutTdDHPbNlouV
mGDpUJ4bmv//bHPFcZxD0rKaN3L5pUhJQJNiJbuycDHiekItE0kdyNrIIkvCnN+T865ImuRYts0u
A8vRt0QRONXr7Q24FGdDHAMuEzxUw8HuuBzO2PPUG3oMR4XmWqAn/cZuUzSgH/jw6JpcCVpSifuW
m2YQW+6Djc6S3wrFYCuzugDmRk7g/5D2ZbttA8u2X9QA5+GVkyRLHmgrsZMXIiPnsZtskl9/V/vi
7CNRhIjsgwB5iAMXe6qurlq1FtDBiFWxV6DTev0dTYFmnHjMZNQtDSeui8dRQ++V8rWzCgdgTrd9
0BjaY2PF4w2esZPxRIve74vhuazrA6niceNorpyXqw9aXH9NV9uEK+K8JJDOSwOlqI8RZqGfuJPz
CXxGJ20L7LSyt0QNEKOHO8Aba+GKrbHRpCSlsBmXnpa9SCBMvb/e66P6Xwvq9TSPeHLZ0CREDbpL
oqBADcYe33qefumGDi/2FPKu0am1t9iI17IkVyNbbLMZucum6Jj8NlW/jfydPMU20iTzdM4kbVdn
qVMzCMCnrq22PvpBnqAlktobzHsrpQBMLmjeQfeOMNtekrVVc4WYmsBHAKigRmCUJNzNTR2MwjIw
MFWJDFv0kBksiOTRcKpMPanjFv+W2DYLN3z1DYttZVLcKPaEe7ADw/UPiUh4+VXD0L+PAyKlGaRj
J54PijeXFd3wxqtu5WL4iyvY4FYlp2L4JlCXxPqF6NXVzJ9z8e8ZUzHPUGlH0UNF9LLYxl2UgrgW
gj1vBjtp6huhgTZtMKusuPsrE4t9PAxKUUy8hbswfhWRAzoJpfwRcwv3y+H+iVmftf8dzGLnspLr
3DCwc8vZHeZyr1ulUxv1MzQJ7htagRBdT9vihkYQODWxhLPZIyvY5oeuDAyquar2R0F1jCTck2WX
ZOrLnJfBaO2agT8jndVpUzANxrtWqn/0VPp9/6tWHcbFWorpubjuZDyW5FLHRFvytyT1oN7iaPMD
T79T8lzJz2rydt/eWloL9TLk9QwQNqEVYGGw6rM0Q9IAF/ngdJGDdo2p+WH8LhXHUpyueaVbOKZ1
t3BhcXH1lPUsTaOYd5pEftO2jjnbuyYP0yneaeRHnZ94r+yaWqodOnzV2UaOZtXpX5hfeIS+bKfE
iHoBC7K7XWLJmUPjNvPvz+vqgUEdEtkF0KTgpr1eR0bAwUUsbGMNNJ8TCNN7S/GJ/K1sEo/NH/eN
iV924+QujC3WMO5Zk842ZrSpm++0LyrXymTZKYsi/2/uswtLi7Xj5mTyaYSlWWd+qYe55Xfqnhon
8Fg3zewiV7NhcdUfXFhcLJdd8jLjJiyaQ7Wzov00fNAS2PkhuD+H4vfcm8OFt9Y6RS70zwXrSid5
49lOYtDt0GInT1tPLv9ZeApU+gjT/2eDLBNq0ahlOdMxLqjXUlAnahEEr6WNyHZjYyxxVaVcp9GU
Yhcq3PaBxsjt2YmkL/dnbmWFUINVFZHpwVtzGT6X3Fb7CDyHb3XX6ScbCNHXqNaln8nYZV7Mbf3f
81iiKA7MM6J1W10id7RMtVjSwt5g7ib9OKLVmihVMBFzf39ga77xytLiYuW2VHdImMno0PWhdtva
slNVj5mntd9o8QwwDTKv/x4GI2dm6iDTFS+4ZRsd9CvksYYC2ltTzfwgdU3xCpRhFdh4h/msl+ZX
0N0W6JjStHEfj9oWNeXKjhHSPOheAiUWiEsXroQMBTNqJEjeaNoAz9j5BYOc5MT8jandsrNwJKVt
1o1aww7KzZ6exM99a3mxNT+06kPDZDcHPYRe6sRBK8tzw+2DlecPUpLvcjxJ5GmrY2bl2r0a9sLL
lFDkiBOuY9jxfI61B7meH1PQeU+yekwLzaWV5JNsSwNq9eRcTPbC52R5itJHDau86ANmxEGEfvMc
vI1smDYmfGO+P7f6RVwxkjqzTS7LaDJMHa7NHyZ9mjUQMGysqwgEF270ciI/378XdoYh49BXwJCk
8m9pfgxd8QDeVmeWa5A6IcwqyD6BX0W9IqjRfofErmvkzcZgN1bzMwK5+Aid1kONlLv8RsrGSbn+
YI3dk5YZR50NIM7pD1Aw8Zm6Ncdrj3sMHqVpIbWLKuni8LTZYLSoOGCSEwvMJnjxpMBhAwg3QpMd
h8qdZwjk6aY7qpJL7S3+p7VEHBjzoGOoCezTDSbbtnOdtYMlv1U9h+hD9sjR+iypw9NMDaSs+Q71
eDyojSOdTxrN36ZMc+Z0b5DZ6bcYUFfX4OJbxEa5WINulNkoZ9gIahFwKXMpqK88c/IzUG2BFyP/
by4FgeZF+Q08icunvBSTtqAGwYN3/NaqLp8DWXOqfiN2VITHv9neF2YWo6KyRSsODtC3qqDA1Zcp
VG+bjiUg+8gGguZqiHK5GUcfDBojI7fUx8ahrOG+atW2R605fwC9RLQDtdDoD8r0LTVHaELaNHoo
+1LzZ2VmIFasZy+l2vAUl2gXvH9CV8JfkU4T7J+glJT1hc/hSAQYmhYrb3nUPrOufot7a4ukZM3Z
gNJN4EEEnmjZnJFaWT+YcoZZMqZpn6qxebAopJ9RDtpCUK7BAZBBBYAXZA/IQy4bu2pwqlE5bZQ3
M1e/o0sNjTY7rjwpaubo9lueKl4h/Uha5A1z6utjHbsVEFv35/Qm2AdRJbKgyOfhxhRIouu9DpD6
HKUmpWdJbxwJfaBaGnmR+rcxYi9WXu8buwlULUCWkL1GuwPKiRC6uDZGUjJpMhnoecibN9IqYTrW
Qdyw3mnA7kvmBvte4tLuvtVb3yLMokVdcC8Ket9Fkj9uCZ9LdaRnOk+BxYZdU5y6PMRBQ14/YNNH
V5wa6Rwzf5CHHadg3thp+ha5xycb59UBxGcAqw/wlNAbQofi9ehzmiV8smx6ntMv8zOE+yAAUAw7
s3ci3dH8aRcT36xO/V8IM0/NMTWCUvb7sGn8RH+AdIrEnfaUyDtwb/b5CZIgcun141EunJ4807ct
AteVnYFOHZSSEEsh4bssOJT93MY2wKhnINlGo3Z75d2EzJlcw1fAa2ys0c3lK+pxEGQFG4kuY7kW
k9PSiUeA+dJzNjR7s+rOVf4Nbb7oQWQ7FsenOkc3gKyje5T/ZeRPb73zQvY2PuLGRYqP0IBaQSea
hT+L/ZlFTBlIY9BzDhw4YLIHtc3CONRrL9MUd2Igm4JYlD34UctNBzjDj40PWDkgAjmDfhxUv0Di
vggtoxR0+1aVsrOWvUecObz+Ayb8g1pWTm9Kjtk8N3lyGL/S7sCbx6aI910Ccj/V0+OPVM7dRtE2
Wk1u07GYE9ScVHS74t0CxtTrXYvEtt63pcrOKvjhOvUE/A6JdyPiIpA81zZ42/q/6bgzspdWGh2r
bPxcVTbegmLeFydHhZ6tBEC7OENLlW+Dg24IRDX9Oa5b2cnsSXXQsTm6G7MvhnJjBn2IqmCgVKF2
dj1U1DcmSZKH/gzGSxq7Ze7n1tdUfTJbkCido9qTaq/vf29Yvd109ievPJYdWw+ScQurdtbnUoby
GiRW5jKYnqbR1cbB0fUjlEVxFzqGM477eTOuvjngQifbwlsJROQ4ccvWS7AwMGVMB/stqc+W8tgS
0Ol339LmsUCS/f4gbxYQkjlI8IoWT6jzoRHweoyznMxqr7fkzVQSp81+lluix7djwaFFzxdI8rFy
gJ1dG9BblCu6bkjPKmscVaeO1QSWbbvwcK4cb6k/rllDCRasSeg3RyZkESxrBN0BeCvAmgUwFgpu
9TflXQOP4hZv0KohsRsBpcPOX/rgQpuGumJqelasVigOlOcGT81236Ybx/wm5IWMNzwOConI+OHp
vjjlPR7uuknS7Gy+gXbcSbTCryPmtMQtUF6RFH9sN07b2tAM1HIE0wPwL5+X9kWQbWSALxtSAYvO
hOSw6Wpod26Oefd2f+vduFSMzBT+C/BA+I7lzqDaZBhVzrKzjgeVVSUOdVH2dkw55Idi685cNYaN
jpZK0DxbpjjrF4MaOcM+T7XsPPS2k1l71s8ea+U9uK0Em1C5Bci4eYVjcKjSA22OeBV0+At7ipXb
JRna/FxT41CB6byODgYxT2Tr9XD7PlxYEvf3xci6vsV9OcISoF5qELdB2weReSzaneYRBCwf0hY4
cGtsiyOddHajkqrB2PrZyZKXfnwa0tHZyqnflpNx2yMdJ2HREAujI+N6ZGmZV3Kdk+ysmF7XH8vi
HHMP4Wii5o46pGCzVpxpPg5kz3f5G1LuzR9qe/c36e1Y8Q2i9wgnEC7ZEK+Si9mVZp7oMknzszHt
O/M5So9R+6jIP+9buT1ycL/YmIA9IRBFzeTaSlHEHCIDY35OSBA9ak8030+RkIX/V/yIIPxHfR6R
Pijc8eS8ttM0Q9qBf7c6E/TgzlaoFo/69Kz1rt19EYzg2cbs3bzZFvYWs9eQwRx1Dfak6EkZCk9t
j+mmfJf46KvgAPcLoDCAqCDbgSB1cdRSI55Us5OSM+1+SvJ7sxV9rAwCLdLwT9BLwF285F8aKrse
AKZOzrr5e2QvpNql0Vbi/jaYg8MFcsMC5BBIPRTwr1cGwVxFoqbOznL8Wo+FY2UvcvEoTbta/20p
QX3W4qN20n/YQ+ki53N/+y1nEIcLAT7eP+g7R5vODQv+zFMKXbP6HINlKNeBGdnipVzO4f+3ANog
DA9WltdlXo9tM05Zfa7nwhvZqUhwPQ9f7w9jzQh8LigykOQWDRPXc9jaOfaCIdVnU09R+vjdGocs
3/2zDXAfQV4awml4nS8D3rgieVsT0p3RypQVtiOhahRvkfavDESEFijjIAOAPtvFZsjVopQHKFmf
U/mQoQEiT3bAMDv3R3K76LiZRNyHsBoN8svZ0gu7a4G4RH7BBHFtVhgEtHBF4f/frCyGIvWk4rUE
K1oClHft1OiBum/hJomAacJABFoQQTMg8gvnqddWmtEIJnr5YdYAx7ADQ3ENY3biF5CnTwFzh9qF
QgxRnbY6VNUGjGF1IkUfJSg74FeX0bqcG7muxiU9jwOzndJsSyhdTvLWMNfNoLiHAg7Urpa5EnDt
RNMUI0XTyZ6kg4DSBW03xN8U6iDtrXxI+fdh/t5TLxk8eYu8YXkNijlGpkaAodGwg2T09dGC3CTS
wxEyJM3U7XXpPTIyf1K+0mxrV95u/WtDYhYu7lsZadBJlGbPrMI7T5OdoXnRtw7x2lSK/jwBz0KD
2bIvJZlrvSzlhp1Bg5G8om3Q9uY5ofv7G/MmrfQ5aahRgoUCrBcI3q/HMvNy5BI0ps+Q+ajZT/N9
pA+R+cGSwHzPNFdO4OZpkLcOlXcVmcGuYPuqJ1W/J7VFguEEwj3DrE9pTjxoI7joNUH3aWnjX+fX
Pt7V4x99gigytN3qvb0lw702R/A8eN8I1i6s/fXHNz14g1si9Wep/zFAj0XmW01Xa3sKCRVdYETA
6maIn18sNSjCNXPM8v6c0Kx4GFldHbrK6sBgbttoWpBbb2M9RCBwGSiI9UAkKWQoUVFG9uzaoNTR
Wbf7skcs5+TWMTORKXqVksBG5EwcgkR5WH6Zd0ZzBsth/1HlTo3HgcNNrwUJvadRn31Rs6P8l4F8
T/lpewqYD07R5CVbcdPns/vepy7mRhkHiShR3Z95uZvyHYobtfQTmY+4c4X8Tkj1B7sMS/7cNrOj
8iNkm1LpZwPpBGhWIzwGmEElH7Pl5o9m59mGN9mvA2omua8BOaI9cCUouUv43+bQcUeuHJnsuvy5
zn2o0Ni5L4NnFnof0UtGHd5QN0JXAP5jQZ3hT17u+pPV+LMRqIf0VxanRwvIVrB0jdGW01smfrBk
AkSJqAS+HaRcy9dv15Vo+JjgW81DIUm/UqN/1N6zHybZG3ZQdexs9V+zfyYy/TSrKchb4D6BTxde
6mJrqnVaRAKNfOY6kDZ0br9rmf0hZfGjnc7Sxr68QQQIa5AOBZkpmL3ES39hLevSqjfgXBW1ACr2
THXqNZLmmYjIjY9MfYbGAd0m9RXuZ7HHwNwgQloRbNxItnEzbTQyIHcH1snUsa1AyWKPfUH7J5jO
gNiSfcQ3z1qzEUGtOBY8dD71fSHxhB7p69GCg7DUOinuz0R/rJUY7MlbuZmb8o2Y0EsTi9NDktZS
5jFi51beNZjEpEJ7Y7Ib4iAnD41bQwjW4T+HXcy/3ncxn0XgmzkVwScysqiiLPttQMQGxjQt6c+N
6puFG+1o8VTuc+lYQndPcaJnqfUl/nvDqgiibq1CgEg000JdZHHRWESKKpXCscm/xoMB6EPsaN8l
X1ODND7kbiS9yNMJBPD9m1ace+oQT3FZvvG2XLm5RRHnPx+x8K6cQoI6MbCdrKLnfoKuMJenau0O
RvN+f7yrO0j0fyFHaKFzeGHJjkdbqRsd9Q/QVNSPUsfc+wZuWNGwgUSsI9qmgN+/EdjOKpS8K5A0
n1n7iPs4Mbqdnn3ptC9dO+/Z6Nf1uWkdu0AaDi390h6QcgjQOwlqMfVDV0bovqv2dRVANOX+l61t
7asvE5mEC8/U806VoRmDTHi2V9qjjoT/8JIo36rc0+aniATtN/Y4PxTZz/uGb7aYjCId0qoCeQh/
vEwKdlbCWd+qbYjil50HjeEqWvzaTy9QOvFlHgHOs5Wavg3skRgUXZRYAYBXsSLXY01jqo2a0dAw
Ic/xFEY28UbtuWKmg1626R10ZapxqvtA5VBK9NCRJPV/7o/6pjRv4RPw5NfQ2wg6OiSBrj+hbqwk
SW1Gw94ExsEhzJ2k7wX0iZNaCmSduIaJS/kpnQ5FezATry1fFPJ3noCJH9pnG3q0v2PiqFB2IxsL
skxofn4Zij7gm0LpUr0JLnXWdyhS01CliTdop5b8ZfTMpw9m2Hs12uqkuDndYiIMDSrlyJ4im7+4
iEG8TwDWQ1cTqGpdLTnaY+oa9OX+dN/u7oUVEcFd7O4auOxiAtdnyMu/JhscxkzPHloPWiEGgTh0
HmTKvopKt+331fxlTNON87W+4BfjXLhSNNDoegysRQhm0yypdiZh4O2qXJNMBzrXnpy6Wt5AndAp
82/fxvak5d8Z+wLQpR8lXlQ/aNDMtLMXlPvkuNp4UawugpD+QQ1SB+Hs4kDUYCBKjWym4YwETR/v
x4i6xZZy3poRROWos6ErG1TuCyO9ZaUdMyMaDhb5CcL6bp+bc4FuP3sL13X7QMJyQ6cdiS9xuFAH
uF5uqvYJg3QACweJfTfSyI/HxzmlHtN2Sgy9KQ2x7FFW91XpUfV16F/V8UHv9+lLe8yiadeU7DQX
bwlE5VEY+Z66mc9RfAejwdAe6mFXmw4H6A/89+1WPmt1n4jLViSGoaS6pAiqx9ywZttkYU7kY851
n3BIAyfTaxobjlZrbmm9EPo3wkIl6D4szZ+INR2avvAUFYeycPIiUD762LNZ4xWa5BHs6vunacVl
iwZKqI4jpQwyhIXvYnIW60bHWZi4Q/nYI3FIxld1CgfDlasffLNcKjbGVRSC1RQZe9QjkB+74dhJ
4azwTIj7sP/LGFAxYPx5LaPX6YWPnYMoYJ/q/9gxDB+IHLaMfkgQ4oqE2fX+GVWkzSsdpCB4Pcwg
VeOJb8dK7tJt3SIRMi4GJzytiacI4E0IX69NSbXdJfI0jyEAEl6jQCTNjt263ffxRoPTyvG7MiR+
fuEC5UGJu4ZJYziwnVk0Dsse+mkLEHwTQYmJuxjNIkC2KMV9RzEanr/H2c8m2oiDb2cLaCJxtCU0
xBqwdD0ITemL3ATdUljXab1L9CY/Mi5NnjVPNUo5Suzd3+q3lyESFEAf4LUGHAIon6/tzSCMHnKl
G8M4NffsuQDAPoqoX4ItDFyunRNnW4iU2xlEChjSNegfhwwEDtm1xUEDnHqQlDEsLDv2wfoASD/o
fzbG9UnFdr3tFFnGawapZqHLsPSQE7qYEyvVMZFDax66orQCZIIVl0tN7vWQH92PhOT7ojOoQ6fq
72D1k5+O5uDE5Rj7wDbHztDlQ4DMfuxb+Vjs1BgdOfenXwz25itFp6t4TILHY7Gd0kFP7VZNptBu
uGPbqSuVII7jlmfxINtkA1yberiY/1hbTD2FHICuTAgIh7b2YqrvNVptFN3XBgTqN1AAm6CPBRv0
9epOeBn3XMunUEUxIfqS6thGj4b6VZJf78/cJ8XRcupAgARqFzBNAGC0cGF5EYGDpOynMGnqICm+
S11gkcbJmDs+dy9mPAa29Z5Y3GtH2U2m72n2Wsa7DDo8sgf5gGL4pX+rUtOxBDJu3Igxb30R0HCf
OVJ0ZCMRs5gGbpqlPbV8Cts8PqU6kul2i6bZpCo2rqq1JUVB0sKLC7SpOMLX823UvalwwqZwtthT
rHV7pUy+3J/pVROASmCakUyCoWsTJtF6qnGMJZETxPKVrGMw0rwxkNsEgAAQooSGG0JgXpbtqVNt
yG1n6FNYR6Dui+AXdrEpM69DY76biMZrPaXDviJJ55bTRH1j1MsH1nXULVmmbPiPtQXEw8VUIOsC
AM6SIaYoeN10mTyFOjWfdWycoi+fATLe3Z/bFXePJyGg6cCoAye9LIoVhYm9YUhTmEKEuAJCL58r
v+t+TFsY/LVzKRilcLlAFcpYBsAQQTOUVs3nkA7Zny63vQp/OUgSespsn6EFuZWbu42h8Ni9MLg4
AYwpsWrxGAZ7tuNy5srNL606F9IhbRzF+qUO/v2pXN1AoCvCLjJQaobTv96nMxqRyhKlnrDMHmQQ
IyryQwRdEmdgToz3Zqz9nsDwMc3xM/j9DrSK9/c/YO2cgBEFrT/IRoKBXszIRfzBM7lV0XM1h6ZZ
zG6nxs2OKOqW9twN0yfg1bKJip3gtDLx1Fgcx6lLSNmmJl71Zr6XG2+YvC51FOZFpeFkb6q5QzcT
sPC7hqCPs289dVaOwNdSJLfT/Ds39lnZPnRMfbs//NtkrPgwQCPQciYD93fTeKZQ1lU6Pmwkz0bz
ivyEmxBfgQDtF7UJUv0730pnrR1STATKRACtCRaR6xlXNJAg5Jo64/TEPonUAFWRQ1Vs8RKsHVKB
t0KzF6gZQGu6MKNU9lhI8xyO41AAR5bJyEu0HWjDAWPmye/787gSkSESBqIaqRts5CUxMEua3B5Z
LIVyzaRdneZfrILo4JhV2amssnJXdrLpDxCE2fDAK7MJw+h004AABCnWIjoopVKVmwyGbQhVtLoR
QN0vSCbz5d/Hh2yraBIQsKDPY3xxTCbQKmlRXU9hlwe28QdFS7eTwhxINsk6060+0hU3BAInsUFU
sJjd9ALESSPxzO6m0JQK30xiFAKh32Z5E/rYJem1apDPjs7/PkIE8KLwK8i+l7AapZvRZglB2LCD
uq4WTgTtFr5eocUpGLINGPGaO0DzATAV0PoTMJvF5gQtiFlarTaFk236Zl8/17zy9DELosw45MUp
I36HShR/0VO+q2b2leARG/22jSdJd1NkX8PJ+t3Pv+5PwcqRufqqRVwLEQhOSIrLfIwBdLOGg5Jx
jwNxD87rjRB67bxcTsBi20YWNq3U43UeK1rh0Kp3FCX+jSS6Y2NPZRyT322YXLlMBfsvWrpUNOfc
3NpTFUPLcU7hd5gURvGuiSTfTg5D8VM3/PsTuXYoRdOOAtcDD7QUgIrkOR86tZ5DFHn7PY+sKSAa
HjSZOreH+6ZWssYo7WNM0DzEuEBVe+3n6smgiTQ3c5hDwEf5WuZ/CvMXe7YyL52fWPe1IO9Vc2Sl
h2o7P7Jsd9/+2lBxfaJiDqAdClwLby5ZhHKQo2FWtTHfgQDkl5XOsT9T6C/et7TmFJA7g48Tjy7k
5a8HqiRma08y7g0+uuWr+lZPz+pxVlLgWoM42dqgq+O6sLbYoN04NzGpjTnUW+4wdEnPVuq3fbzx
8lLWzhxe8OjRRJEeSatF/MEmhJkxWFFDbfDA1gFCL7sJbftb1TXQr0ydufEzfT+QzuXZ7456Ed74
+UukOln+0NJDq2ROdoohHqPMT/p4ThsLTD/mo7GlVbN2YJFdg+4GUId4ni/WORpbbbT0aA6BJpEc
tVNfevTeu0Peya6dQHWMotHZrS32X+Q6gDVC3gGpNlCqfk7gxc3TTrShJrpRQvMjR4e/Qj0rBnwF
mt2jV77f32Iri45YAbSZiIiAk1nC6XPSxxOeMFIIRgvbl5MSHDusTv2uL7bIoz7f1IuXMKoYugYv
8Sl/Iyb8YlxZZnNumFwOLTM+G4VUenWE+K8YZcWdp06CPiMQpGNHsmCejdKf9VkO+k4q9zEc2WuX
jtUpN1Lw7/RGfrQQwwXmMPBATdPY6Qq7f8wUrfKsQu5OTV5bftX1TeHMRiR/qAN06ZDAVH0UL8uX
YpKS1zGJLUcqhtor+jjZ8FIruxyQZvEsQyYOdZXFLm961mZJX6lh3Z9K1j2W04sF3Qk8kTdegGvu
8NLS0h+B3KxuoaqkhqUZzF0FIMmMGKXzk6rey+mTWaC3ZEjdPAE3Xhxk36fo2EPI1BzJt/t7aeVh
IToa8bKRQMWKdP/1+vYo7XS2jQ+R5MqjGnK2W8iCG8A4zsSVCbGdL7YQI+U82lWuhrl+NOons6sd
glhCML+YI6QNn0zJk5EaLKYTM8D72DlFJkToo+z1vxkrgnqENLj0lthKOac5ZUarhrpETioZXDNP
Nx4q69P5HxPLdVUGoB6LEibSoXd1KCgBlHR/ECtPIRXAYFsUfiERdrNJ1bFrZqsiWkjHw2j8pdo7
c7TpTx8F5a8WxDPBfXu3zgbmgOREgl04gSVLBGXK3CV6pYfYKEFaPY/lXiq2+LNupw0y0pKpApqB
HCJwlNdbBPoe1MjRphbyxGDOVDE0XKNu4N0fiji+174MGG74MlEtwF9L0k9CS4gaEkMPWWC0zBnm
E3HBy9bpH1/kbKu1ZWXe0LslpIEB/QAPwuJmLvIBXKZprIdGW55aQC+IV6nDRpP6SmkWjYbISCDX
DSDWTeqlG02JqybFkKKmC6jMOpCGMLQ5SlN+qsYk9Q1ttoI25/KeN2bpFr2ZPJkqq3etAt06rufZ
xoYRA1vOMsCwyFLgDsYNtbgxujlDf8jQ6CH1LfMDkoit9ovre53s7q/mrbMG7BU7wwBkEK1YN708
bDbQbU7lcE48XVKd+pcxBvq0Bfq7XUeoceBNiSAZOGKkKK+3ZiKaUKbSkPHUaosdOrBqR+lU20eS
ptvfH9HKe0vYEudaRaUHwIZrWzZuNEmnuhzK83tK7Xd1zHyInOQ5lJ2pP5ip25vUAZKYWTNALrvU
UPa55oClMSWAw5w7zcuBdhh+3/+uG/o0VFOArsdGFjONqFYsxYUHbw109KcoiIQcrUwscmjPX5r2
g7bzzwEELi0SYcWAbsxYctXsGdoQqCY9d+17LfEz2Fcdo1J+q7O18Q68Pc5An2iYKHhDpI+XTkMe
OO/A4q2EMnkwy9rhU+1U1LW6JKjnryNxmuljYyLWNgMCL3AcYirErXY9ESOPKznDT8LydRqgSdVG
XlYXmRNLuUsYrnEps5zhqbWhmaI+J9yXIOseDeYh7vqNY/aZcrw+Z1CdQAOswAKjRXS5/622zgc+
JVrIu8iG2BKY61qwK+6HqaVhrTWS09QkAjZHG5zIqo090eIK8HA+/N2YFeGdb74Ex13WETkB+LV4
2+UdLY2YpFpoylDpTnyTfGNojKAWJKFynxVPzJWObRY0pn/f8u0OwBRcGBbXysW+lFhuqlTDFOQ2
ZCm9Ca32rMTD0i3tB5K/0GTjGbSSBtbRVCpOA1JYOBBif1wYjCwiA3LSGWFyqpMz+ErR4b4jYYaE
GuFOxSpQyTrUVgOp2Siqr/gGmIa7A5eHaDRYoglztYxIPPRGCEppJy1Vx9a+86gDm6HkgdnUTQvi
KEHX+CqEWX7BTdSd3xR7O2r2k/aYZoc4LnzbGje+69bbi8+Cs0cPkSXEda5nBAKxrMo0boREV/Yq
PTQxer5n2atqPYAM1P31XrnuIEAKphF0yGjYasu+6CGRNa7qkxn2hRO1pw59tiLtlk1Blr1NiVM+
d/yx1g5JNh1NeSO2WwlkwWmN049EBtYfkM7rsfa8Qt7dHsyQqT5HZ6wRQeThlPVvxfC7aF/Nr6PP
nGrMdrOAZ78DJzONG10t4rZZHLWrT1gESlICloUx5WYIgVCZBEr+FUg/ZBkfLXbM0AR/f75v3d31
gBcHW7XkuSJkNkO8Rg2XN2DHMpsJnS1WvfV+Xl1aVB0QByLKRIZzMbm8YnPCSs0Mx6Rxp+ZrgnqO
cZRnZzhqNTsgWZChmm96RfSY9y/3x3kbSmCcF7YXswrapoxJTDVD29ylzUsdQeryxDecx+cJXawd
4AIqjglaV9GAsnAeqIvrFS3U7FUjEnZIW0SgGI3NaEB7UkWz1rMzGdVJ1qoACqQsz+vHlsrje9rE
TQu2TsKi/SjR9EcLLqJ3YtsgDELmvnrKyhFNVkM9gYbKxn+G5p9UANc8pEkV7VmeSSBvnYvZAg8K
kJPeEHPzTz/0aeOi27wu3XSUuy8WWLA/tGQCLecsHuc4BbO5y9QSt7vOZ9N4yPuY9IGmNcjaySkQ
WC6pNPFLGSlcnrPiB5spaKfQiFc9jGoEBqyi02XUMvLxnUt9xL0qNQZ0T6hy6YIEGEJ2NWvNys2N
sv7IzLGPvEKvCeT1uKI4FFU33Z3Aa2i9jB1i9z8yrcEeAN1TJBSAt51+diWnlTOWkV49zfB17z04
MWdHA+z5lMtF0bpNF5WeUWc89/TeghwUbxk5zZIa5w5Hwot6BuYm9yBmyH8aRkKhSVsOqHr1ilLb
OzLrWvyjtEFd70i9XrdBWmvocp7KelC/QCKuOE0RMEgbqfeVkydUCUDdJBjegdm5djW4gWiiQLbk
FU3/LxlyenH+g5jjRmAnnPNiRyKpj98PkiED6MXFmSv1Et2ZsZ29El1/JxF7snhqbPiQlbOFWoyQ
N0JLEY62+PnllanKQ6yNBKmgMnMH8IvzB8sevW44//MZRkcYKNmEh7bRuXFth6gRQ/N7kb+yDPmo
OAms9KhFgP+mG0uzOmkXhkRQcjGgcfx/pH3XbuTG2u0TEWAOt1UMzU5St6gwc0NII4k5s5ie/iwK
+LHV7EYTex+P7YFhW0UWK3xhBcSA8GcER6n98PPnqX6+/yIrP19exJhdVIIkORbJ2dCSD4PniKGy
/xrNBsui/7zCMmALVK5TsXKT8wCmGw+HH9JGzB4MCNLcf5cbyxgDzSBAVNNm0+fLuQoiGfEmVyVn
Jpf7cao2ZSZWJGG+e3+cG9ciKu0Ij5Bq472WSjR+VaJf6mv6Ccfe4yQmxC8V6Nyp27E9tdkfSP2s
vNitj4SG5px+IAyBM/3li4Ell/soQBonqX8S9C30sv+XAfAiWM3ABErLTEPkO4Aqgg6cMmMv6w9T
EK8McGvKZjEbZDHqLKWzWMZMaYe01nz/VLQi9YUHbhpJ1GQ2kyDZ9yxX/Fqp4kakODdeUB8Hox6W
44sBBaicSmIVcnPslo0Q+5RNFr3U/UvZjS40d4fKZOzJKGx9fOFREJUz4hu2UpU0XrNmuF6WqMrM
ZfqZmIxGwWKLFUWXFGC+cydALqhUD4AkgmoVr1Bv5he6PF0hrPrTh9DRNuF/Ip5fB4Umj7kcKml0
Vlvk5ZAariYnf0y/w0iwg9yO+JUveqMyqOHsQ+/wpygiLY9zjePhNpXg0oA4DW3CzJGNV+OfgvKI
QJmQbictPExIE+7vvVvDQkEAaQmiGhEgoMUJH2tSUajwWzw30BswAcDO7AxRsuVLdX8GHiR3NaMf
EJn0oQuBZeHZSPI1h7nrLzo7k6BACYAMoK1LPR6uy1C/aaboXEajDpKlhsXcFpxbKv4aYfX6s86y
eLOLBNRBYPC1uDShy+SneRfnZ02ACSyEegnqbyTXT9OU7qAwBkqhdX+Gb404JztgFyDvwBl3edh0
QZTpEZ/m51pEV4lMBsmlfWCYBaOdDId5beWLro03//tfC1dSckFKFIwn62bGT5AZskTFgp4ljlE9
9cTz/de70QyBRuV/3u8n9f01np+WU5REGI8TqN6+q7CBZ7sQYLW23GSgqvm0i9y2KrBVZRqe2ohC
Ne3+M9xIrwEuUsApg10aKjtLtmfWpHwHcHR+nivDyr4ejx337gcHgXlZsWPlv6b8MOB++T0IaJej
TVUItIlSIg3RLikQ6AbZdqrX6N43vgSeCheopsyF8WXxMW5TodLUuDgL0Edq4fSFk8oZStxvyb5K
D9pKdnkdq2ESZnscNDCB/lomuDljsVpDROgcAk2XnEUdd3b2HJRrTP8bAGoEnQYyWfDMoQuyFA5s
mrodY9i+nPv2XZaBpvB3vYmVnVl/vivL+I58+A56jbLXogJY+121EsNdF89EnBOgPkAwZGYwL/Fk
ij4MFYq68hmqzKRrnqIqIjDoKQUNvz1qcIlQ4wdjzIna+StL7fq8nMcGNwWSnkgFUb+63F498K0h
F2BsVTjI5bssbiWuIBLvokQuFedWsZHfrGzpq8sXxCFcdrOyCFxd0WK5HDMBGDUJ0sQ4ixCH79yU
21UyBXNOWgMk3BwIiGGgM+dLbzmxyZgCm+WnxnkMv/0TqOxDUBNwJsLavr9jr0+N+ZV+jbS4djJW
Bw0csIxzCUPy4hVioMqmUgk71/x+kKkxvojh31CRMbMbloEHsKb9cbVbZgoqfhk6MJOY08UxqRZJ
Hk1cksBLKiHDZ9E9jdBvGle1Pq9iTRmNB3QDUF2bpdol8fLbhQOgtX2Q9E86F8YPDDQ4U6zQM70/
n1cfDkaEACKinziPhSLXYhS+5ao+zGU4H5qdYik48HZt8TjJp/vjXN3U8zhoCc9YbMRgS5qwrIxp
GnNMhojvXmiRZnM00v/cH+OaKfwzCGj0QIJg1n7Wzq8bJUePHzKOk/zU2kPyV/6bdwQHuSH9y/zH
JHGVciBpsuszCuAyEU4AdZF6Fgk1FKKicL1fFdy5Obsokv3fAy0WK4oLQjymgvxUvWSjVUC/Ipb3
fSrasAS//+5XqwWlMxX7TkAdHuS9ZR4sJ+2AtpGswj8e8iDlKypZ9we4ShwUIOLQ10MRFgxXgMsv
FwqUytDXhoa+16BL4tUFDsm6H6C1HGqxrUNUkoK1IJ87I1wz+L3acPPI2AuwzsQVhW7x5cihFAXd
BAKNpxWuzjZ8dTAe/wfC3M8ouJRwKyCSXm433weuM47xfkoVAqZiwfSctGgrxY7cTK6qJWbqCG3g
/PezOlsxAMuF3AhIost3k1C8aIHSCDwUZeikQsxOomUOxdjQEeJ/Empa98e72oYQT0XNEwRP9MKh
LbZIYDkxasemhfJiruyb+HFUPv3xv06SMQZuG+xxoAzRGlgs+tFoAwkum6mnAroySB1J1jxqrtfi
5Qjztvu1z1MWx1Us1qnX6Qk0oI+ZnlPovnKzEuEZTe6VSbtuhOKNtNlTF7wboCKMxVeKRS1mjSIn
XiOdBkZbDjmdFfRnTtrLuWApCCb8jHcLQFtqxY6bkeQyM4v6NJR7NYRuTWH/958ROwLIajwXtEgX
n7EWM9aLiKQ81YcnK85TEC5hBWQB2Pl+f6QrLTzUCBAWgzgIOhT2/VKrs0zitmyjKvNQSR6h7lwE
5Zfcs4ijLOSKL60FWtgMtXbaS5rWvI3iMKpwcPT7gyq08IPQOSPGbmq49B94jqxa2UDXDYTF8y2m
AhTsMQiqNvOSYjfkI9xpOBJOshvwkSmmn4VgA8OdkzEAa+E5HBBx9StX2/XRixlSAQhHuQYE5GXN
RuEjrs+mdBadhRDQ0MGeTV4T/r4xBsD7qDwBeA47kWUgV4KFEsDZK/N0viwdBNEBhRCisbKsbn1s
xAHa7F0pIO9cpkOGP2j5WJe556PX/2BwtfgGaEV94krGaDg/HxH4TtWJOGglZrZshJCISO6h0q7i
+HRaPYP7aQPzSVSXQqMJV57w+oqHrhtAPOgWoeiAqt98wP3a+q2vjUGpa53Hl1RHjBnWUU+r6VQF
X21s94UtGue+c2MxeuJCg1QsNMfGC1hI4SgT+KbEWTAzIiW6iGt2cz8f4aLyMz8brl/EhyImb1nq
4ie+gnBf3XscpIcDwS79D/jRQrXqDOcZ6k+bMW+sRKlAQLcjLnL9LnWg9pdnFeEKmr0Nxht6FAhd
i9RWFSvMNmn4zWDmoj/ASNjCf83qAww9IjQiDAAHYS+qji0pSovTLI5HfFi+cbLdKIeqbGAs9y/n
Cys8Rl9ZBz2pDzV+M9CmRoHt/hFxfRoDYT3jV4ARmYGpi9MRR0Ebd4LSe1nV5yRXO9XiWcrbchx9
N3I1u2Donx3jkpWM6uciWcw30mTokcw3JwK+xTUgRL4KtLzee8rw6iuAxfF2EbhFfh6LMx89ShqJ
/BdjeIk4iSI8Lw3BKh+kD9UVuW22559izYx1mHkcB1ibBVQRHsIG6bYr72TdVlRTOIyRZgrDCaYm
pRU9ioatxS0pazIcCtUBULOSno0v0TDvT+h1VQI3Depa2IY6WGfQtL5c5LnS9Jpfc73HJ5ALgL5p
LT8YMkzYqCY74XRgFcA1kamdFArHm+BJ1Q5VPRAtdvRjFpIwWSv2SfOdvZzq30+0SHqGGvj5MfR7
r4NigmD3FZTyHhMD+u8tLQ3Ioqn7MTBl1G/3qquG792LH5Kae1R4MCnfuM7UCurrGyzGwxhak2aK
2SGXcTmYMA2R/E2SVlg58A7YQfUqXOnzXgU9qBCCSAa5HDT2wI1cZN6JqEVymfeJF/uc4g5AAdN6
GnSzB9pnZS9cndPzUECnIJgEbAqch8sv1+jwR0dFL4E1Asp0uBUZFfU2pvcXyE8wevE5MAw22kyr
mNO3ZRgHkfcy08SmgMruwG3yQC5EWvKRnzhCpRYKLUYNtfS0lWtnShmraSqnkY5m7QiUelcBPEi4
KdJLmoObO9LcH+FS4Ida35lDGTWxEzPWQUmHg7c0GVAyBz1N8sWnqpQMfEiIS3U0U8cmJSWbxpyC
2t7jTAIiKbKB5ezfU4OLfZtNeShRgAm6v1ERQyWdr0eNWzkGriOA+dBFGxNQFJwC+P1yztlYJ6UU
hHMwdGztvrFRVul7wuyms9r8Rd41nwDKAEez8q1/JAoXXwGQYpTeUZBA/XApRx0gYuIHFTWzLKTp
Z21GZlNanVmHTmYF8obVu6KiHbApW3hAQxJgMDuJ8ha0QgMy/Ckyos3G2hOU1r+zrWZVW8kGzFCv
SXbQD+IWEL/gq0pIDXmbj1oC2pfEb/0+h+OMD6kLiAoe0swgwoZ/93UHtgTyq57QcHjHlRHVXjs5
XW7FqduqpAtW8D+3Jh394xmDh9mHssm8EX7dwwoH8lhYtWDkA+6l9J0tSV+jfDKA6c95s4aSYW2q
3aZvHYO9V2W3ko3O581i6uezcWZ1QzP3ineBZTgUPOzJPUl3mualZI966yjPfPrMMztba7HcHA1y
1jg+oPEEBNLly46o9+RGLmO7wZZvE0CKkfjsoW82QX9coyz9QKcuXw2HB/r/ADgC5Ae9+svB8iRr
IyNQoMRJ1XMDiF/xfErPrZ1CKW7/uWcbnY67vfTSKlQ7hPBgBMUmXl3bNz7wxWMsM9NeNCath+KF
VxHXNIg7mNxHQj4Tq6DNhiNubXemDSBHRWS0uY4HMySKy1luaO/ckQYmaivSx4NyfGtzysSdN5ik
s4tNZh0UwkNN3QpKazNtmPPWOA86b0n/1JOAdMGRg63vGHsJWRMJdRJR3Ry2lXNAE+IgnEOakQAy
Po+pi4Zi+6h+Q5XWdLGZ8B/AU2s3EBivkcpJ96/fcIgaTP1Ym8JTk5vxY+e71fGc78vWKl40u6At
Hpf7p78rMYF9GoHRfe9I9ngeGlrs/a1GMkdwQvvwWOhOSL8OvNvaTml/GUQxC+JilVN+W1kHaJ7R
KNkMZswASKQ+VT54a9oNDxXpnh50K6RmblsGVWloljbAom9uReAKSqBFC20JWLnZqCG6tuJAgNaA
qDgBvJbAv+V972yws88AKFmWhlJncjBOwa7MSUBO+jazEvK3t0vSURAFkZJBT9SENoXxpe1EV0ZL
IyOlc3wMzWIgrhqhZ4WIAcrPJ2Azz71vfiq0Jzqperp/5z8yZ/ta7Y6Vqbw8iJ3VkafAwo7OvJxK
Lmee/G35rHlwwLJ68tnbuL8t7uRbTk+gDQwDlmPXmzBgsly2fS7gXkIVJzSpztzIjWztmBJqtYCS
0RCALvhlEKyRGFItk9lR37XKzVNPJJcn+fdnb4oPm8/n/lWRCAm3Jlr6rn4erGArk3BD6i+1J85W
JSKZAP48UAJf9wDeGFT6h2jJ0yRi17bvxF8aNdz4KEPskVhPoJhYlZmY+8LuqERfO+ghUm2bmN9M
gG3dpibuVjrQ6XSMbJ4I5/o5JCnxMnxfgXbHo4v/2e4JRO17QlBywLOYAcXsb9TPo0JKQnX8UMwE
R99CM/+YHFslxxz/KFi7jNgIe1651Np8+lbx0duoRpKMyKQ3o9IyUuu4eaXpl+w8FLsjo3jTKqUa
TU0naizNKx3jURB2sLEyk+cvFwJXWPl7f0/bbXn4dDagg5Tkk98AQLWZNHvrpNuCnI3PICfhd2SO
b779rD2+F3b5zAoz3xYtiU1sNJ4M1kDHDZGcrcvlJqwOdBpajOaHo0gcqny+J/QM6tYZgC2yZWbT
ULJJCab2nw38s3tMUf5+aHapVSeEbFwLGl+mYVoaDSzxEVwLM3koyWakPubm+yskiYMwe/f8+ZY9
vMB3+xQe4nczH+xpw2MzsPSwVfH+90Omn/NqeazO/cZZNXEWQ1pcWCOENoRG0jtPQJ96NAvNEn36
J3D5xjJeRt/U5rV3f8yrxAg3BXgCqAmIKB5pS5HwFMwT0ZeBfBtp88zYC6KAoDTV0Or87/sj/aQ6
i7cDxhBMLrBPQahZ5mB52IllGga9pw9mFL1GElYp3Ia13i66Tag6DEQJyYwQDiokFh6ikUwKDSEp
wdM0s/wYXxmwPUiExKEZT9u6PDWVw5dPK485h2LLx5ytDVAKgpINAuTLu61L0CyvkwIZG5igUmNJ
EPMD+ywrJdLx74Nuq5wBRwUIxMM+pTj66Z+M24zaexwC1lhuC/DFpLzriAq6XBiYOr+2SuYHuPeA
izxHjfNOQlmh96Qn7qHapg32UAP5XcTL/puqusfpYOQUCnYdpq81+bVc+hpsrIPRAOYl/kRPBvJt
lzOkRmmSFY0IHy2n/QRNLjyKmtsUNn5VVrhJD8Oz4kzWSPo1NOytHYKmCRg1EDrBX8vGlpSoUK/S
kHXCJQo7WWdcN4GcmEwPaqbIyBtYYbQmEo9RQlJaRRVp01oA63XUmWr5TGy/gcAQ/t1fM9J18IUZ
QeQF0RwFhpbi4pPwU8IVQp8MXipCFpwKDDXGbSqRgaGBHAI3BONHSDUl5kxDiPVzPP2DVnslneAA
W6ZvcOlIcSkp1UeKjk9OxPHVmAqrqQ+F9A1YGgU7ORI/QFdJQJ0Y0DCkEJgdGzdGQq2uhK03TgS8
Cwp46DIgal6+S6HEvNZL8eCVKY3Vr+4pL0IivSdP0vP9Wbv9Mf8z0vLsqTQhqEURI8WuIVOUxMPg
Yxy2iUh5fL2/UejEEy37lRNPurV/gECae+xQ/bgSrNHR0k4QNg7o1ZAE+ilEHa3RqiH5/BRtp/1g
kM6F27NMlTcxdNPQ8UvEcwpJ0REcNkglGipCdR9o36E/8AzaDvjIE4Dhrh443BZJZqceU91k5cZY
g8Zdlwmw6GdikQC+ILzeFoF3yyVlNnZy78mdn6KkjaNoiNqUchMymvuf59aa/j3U4hzsRx8mfgyV
K96R3gAjqjRTQwzEZZDGtid5ZbTrQhkOFfR8ZqtW0F/BJrk8VOqqbyROwpulkJ2cWirIoZlCsyN0
2AR4t1nmqZV+DtkBCoGUMbO1+uktBj60Tx7jfCvJBwNSG35K8m3UuEoQECCsQW3y4VX0lxleWux8
FfXJf2341pQHI/ycko2Ub8bEDpNHOYBDck9qX9n38gPfHONh46crOMNr7bb5HdFtAqxjbopcGQOl
Sl3xOipU47MUkpZz1S0XwVmAgh6h8m/FI6zZoj/tS/tdjeCOIEW2DW+CfP0ROv05rdc0mq+LeD8P
BPVx2C6hIry862pVzQyIyWOvm5xi+RqPLLwjg+gKGiLcpyHc5BUptzAHgCZihRgcBjkRrbdBbGtr
/aJb2RxmB3rgENFGuWJZUVQnxmtyhYcZalN/H9iufgSoqqppa6lecVJs+GDIYrey8G4PO7dtUX6D
f87PcfGrSgBdVqlrEqzzJNk0wUlrn+LPLJAcKbNyEOn4vRKiyUllpXTXujK3jtrZTuT/hl7UUPUy
j2p5xHrojSPH0Mclw2gaym4sTWGNLHqN7Zm/NVAaiPPgeYRj93KDJQxQyGku2OLilmI6JLR9kEen
zbbjuNeKZ8D37h8gt85ZAOvhBoLAEhp90uWAY8gnfjfXY1vlEzoNz+XffKLds9FWKyHbrUMRykpY
MUBMwXt7MY290DaSPCaj1/KdZCW8X5tdBBnRruyNlXcS5hB8GXypMq55qFojSlwKPSrqCPZrmQ0e
K3by9Df1cS2YI7zcLd03E/5RhcBy4s4wGJOXnfsTemts9HbRU0VzCV3OZZRRCxLDN8RuDc/SLOeI
m/L+CPP1sXw7dPlxtQBcgNlcXC9BkZRyPMBRIu/BiWQ9VZB1B+oGyhcrE3mjhIQGGTx6VQgFiMAQ
Lj6a0De15IOm6KmOwhN/CwIowKNPk4m9ZhDjAya0UKin5T43kJKQ9j34lwMK0xC5OnQv8RpZ8EYw
cvk8i8nl2qnl0wnBSJEYSofcqzJcgSkwPOFLJK2NoKEvWwtV5Rljpx9nbjs4tT0TI+LLcMgjvZxB
0f/+97ixaUFOQJ8OdBtjdtZc7CFl5IHU7urRQ9tz2OalBMhQUsnoDYKvUsegXft6Ftodn9WOXJby
xu+TNYnKG7fE5UPM6/LXCQll1agLKn1AwhEbbppTCK13Mu1spoATZft/tJGCa5XS8iUz4XGQ2IqO
1h5V1pTGheuY5PJJ5pPg15MwAHDQKtAQulUmt5cHWkiOVmzkhKomP2wPMVqo41EL3KjdpVR0eDp+
aNLajXF9bF8+xWLpwuuhrxLBwHyIBEG+KJSk76zIbTQ6olqSJUSeHgXjlRmfcWer0Rku0ICfV+0p
U9gKde9n019uWTwMULjIrBGPISG7nBKuHxMGwj6mBAVCDWVPY6M9afnf1oC8KxR/bSW1u87h7CwB
Gx4yN7akk1p8loQtFxMpe0WYETY2uq78tNNKlCXbQ5u4ZU2DlWP6xrQB+oWMAmBmaC7/IG9/fbxE
kEalHofRY+Ip5xqSGke5Fghr0RyCO3K5wiS6sVYuhlt8paoJkArGGE7CxHC6RuT8xOZWqlCgfPnq
G4yW0cv9/Xp9QkO/4z+vuAxiAbLMjDTpRy8MaoA9QrMew83/3xCL5FuGtvcophgiYxHN6w80T/6H
AZBfICAEFhGf63JBGVrRBGz+THqCWixypKZY2UDX9zVm6dcIiyWbSjqTgAQcvUj8y4mJiVyXRCiH
3n+P6/DjcpTFWdFwrAy0eaIUuJTqDFm1j5AnN6iR/lOalW249kqLZMnnxKGII2H0+AnWS9K/vlPA
lvVXrueby+vXxC2WdJMquVql/OghGEI+GqA8q4of96ft5hgzRHrG4OFUWXx+OcoYOlp4Ex8ZsS59
hmytM3xzrn6NsPj8aMNWSqzhLYz6Tale89xa9RC/edTg8WciDMxOlhEhjEMV2KFHkyeK4z8xjkxm
DDQYmk9W8a0lJMjh/X5c+To33wuQGqj3QAMAisOXG0euIPAGtsjk1dXBT451+yhwaxKMa2MsVgAr
WiEqmnTyYv2jYB0xxC23yr9bG2QRCslG6qe8EU9eCsSsJLldKVgVCNH3F9rNbzSrRAFrgCRo+Y30
ieMGxteT15UnOXjq82rPl8++AkZPh1vBX6Mq3VzY6Mei4DM7NC3lIFq5D8JszDGe+FVw51r27r/P
2s+fZ/XX9RZEvcyVXYFPk/1N9GeVWyGG3Pr5MElARgXtQN5YVl3rWATjvlUnT1OLNyms34ziv5bC
Bd8S9BpwQAAYAAh+EW32STdNFbQwPVROiTG6THkpRvP+NN0KtCFpgJQQlmtAEC3DAF6LM7FgOGD6
GNxr2hsQNYclroH6n9zLlQ+qTRP5NJMmJuzU0TCgECJo6KMOnewTKAOkdpUW0xpl4vq6AKEVrXo0
tQGfRYH58vNBQqxNmZjDh4nR1P/Tknp8QKErlFaolzfqDfNAeHP0d8CiXWZxY2lEUskXCIMykwc7
D8LUyiYd9qnxJFWmfKhkJ28BDyPoYa1M/fXGxtBg2kggRMKVawnJ7eO05xIchV6cguYJJ70OWn6K
I3aujFaisI1MSd357dszNz1CtbfXV0KLa3IV6Ka/H2AxyVMGLwnIGw6eHLk6D5RWQpkj/qtfGEAn
AA1WZHC24uewmywlfIPe2soEzAv4Mli+GH9ZYkJGm8LCGJlMbTLNHKFieAZarfatDmWuF+PQhIRt
irWT5/qkw6gawKCovEB5bLm00gGpYS+mowc3sFSxqsJSkDjEblzusjUnulvLWAPMELiMGXkqz6fI
r1MIH54r/F4evUpyotbhfGt0+VejXSll3qiDgOowo9Xgowy1zyWAXouToAZRjff804j8J5s7sv53
ZqIyGBbvvU+CyUR+ASSesR3lldD+xkuqkLdWUcWa2TrLMgXHOAb0IQZPR9sgaX9U/Xd+p/3XGk5w
QgIBD8rnCINADl/MJRoFWV2lGu/VyG4FazxHw6kV34MZI+YYawzHawT/PBx4OJhQ9NTwCS8/XVXy
Yt1DbdRjtIeL1aZ8LDNaVkDOGmaY7YbJ6lChhpmeiS0qlvisUmwVay22G4sV4rTQK5g5p/i0iy2q
tQI/DliuXs22vROJdguxWkdP9rq2gkm/cRNoEFVEmxXQ/R8C2eULF1zWFJk/iZ7SWnz9ksSONpCQ
ozVAq4A/wg/TFM1y8O4fAtc1LqiB4foHJHHucC3jgEDORxDRa8kzBAjLWwVgIT3/VK0BZG+UbgD5
RSEbYrjgBqHVdPl2cOkwAr+beG/0m8lKcfT9CZK2DElc8gbpp0jcF7oxbiID7kZwARGPTTPWK7fN
9YmPh0BECno2lBQQZl0+RJ3CtoTjRN6DKWKczp1pSy9e70/ovA0uD1UdFxkOOOxHiGksBSc0iODw
RVOJ3pB4EKcjEZNXLq6bIwAVC9wA+gJXXOOkECMlZ6UIT3iwKHFLKs0aKPbGRKFzC84RqoBzZ2YR
8wa6GMisFiVPkgFD6DYd4FWrmc+NFY/4YsbFzt3HuYd9+TlihW+nkc9kT6rd2NiwXqX8PmlofAZy
Rt2zkTKNiGuR9vVxCRE0ZITwg5pDbX5xsAhMHvgUchPe2Jl5aEbpbtjJbqSsFD/mKVqsg4thFmst
buUsYPDtQzuXTZbBAJeAIvN7O8xYs5VNfKPsBR4odOjhVQMYgrysUnANyDpF7xueZEokd/J9NpiT
M9HgmXto3e5VcZrnGLrFCtGUAxwo1dwGxStglLnTufybkrqFo54XKI7/dX87XB+gUPmG6Cdiu1md
Vl58Y74dgqwIQ9+bKiBq962WuYUMCCy0Alia2ppq3h/venNgPNTP0dEBGQab8HJNZUCEJlNt+J4M
rHSsIqVeOUOuvyukJHCCAbYj8zzIQ5cDyD7ErruGl72EAJ6Yo/NBFY1AXztRH9Q12tz1WsVgs1IH
D60QHQ25y8HqUYLeD0AnXhKexGzfMXPkqMKRlbV6zbLHlvg9zjyrv+KkrC0KsfMV2WthB1Q+6N9d
9gxJOTLkVuONO6ZvV0VQri+eyyEXN6uhj13eIPr1ou+3Jn0puC3TV67UG2sBgQNuNtBYAdD9OX9+
vVXAVyW8jSTFk1VowSqQy+k391fbjdUNkj645XP6AnLf4pzkoU/fwkVO8cAa0Ktj5m+n9zB1DHNN
3PlGhGng5sJpiYsLgLiliCiSPUX0wYvzRqDy3rPSFr1uw4c0yN5lYPBUUsTkaawcKXLuv+INfNPl
yIu1ocd9oKahonjlP6g41p4suiruTgbPgBygzz/6H8OgvL+DBLoBAONTv5Km/OAALk9SuBejDWeA
c4tM9Adu9OszNoWmD0bfcJ4OA/IB8EvN0z9qzqmjR6UgvlBue+lPMWkE7amssBN2gs1IZAwk4ktS
isCyH5S4JjGmKd028iaJ90ClZPlDp9NucGFwA8aHV3PHcLLg3Z5+Qf9sZQ7nfXrnFeTFqTSWxdiW
as15gDV/S60rwtUvc5lxQF2nPHEuaqMd81YGnX/ovUEXh0caZlqYGhg0Zzjwn5KUN4NHVTqjn15U
NSm5s5ivkQxubIjf32pZM6lgiQRfh5LzFJFWje3rFAhxg311O5DZLOmrql32zyf/NIVMMknMCjZK
K6893ygXr411ghgTPWmQelC0XxzQCl8MquqLvle9GBHRIfnQffC0/agyszaeOJ6RdeX8q6me1yaI
LIiVYG+K8PLy/Byh9c75DEu0STdK+zrw0Gvc9U+BQIBJ6/ece/8dr64FJEVotiMzUdGRgLj25XAZ
DxVlQ+V8pArosb2U+Y7TcZsfjbUldGMuDRQHEVrgb5CcmCsIv7ZeoVcwE8oTzqvgynuMja3qWyId
dPh5/2sptMDK/r9Oped3m1M/UN1xQyxRQYJQJKyrFM5LA4uVL4W644OHsiWhYTPD0VOqDsfoDwrY
fec0a3TaqxtjHhx/AVEG+SZAry7fN4+hEgIzRc4rhIdOgJBkka8cBdftY/x4KDmCAAOyIOqXi6Ui
lH4wjIyFz6J+xPVHs9iVklPJvakyLBVym6OZBQtv6gcvufRH30kTxcuO5VYRd0psQTtz5YC/Dh7n
F1awdBGKI+T/aTP/+siwrK+LyNfC54k7ha07VCe5fx6G1waXCii7BRWrFxGsVal560RgjeE7NpHp
Je7fNY12wAFC8BP+cqRMv7ieRvAvnQq7Vw9oNXc90tfVutVV6DA/8OxgimQORgdLYa9AK32Q47rg
GV5vvinY6ZusUY1A1HliMI+mugRzEqcK6IgjB3Ykwff97fdTjF8cMTDZAoNshr6gwbkIarW2hwxV
pYTPkIMl5SNcxFozBJHW7d+hINe/Ty2ILc3LVB6E6k9blgTQPYTeH0UBah2BEoKp2JlMcltvKXDe
IMDIVsG9T+fqOTMoINO8ekaQHFmQSOAVC+RjQEAFx98bOjUglOKqr+VEp2PkMh/CEzBTNottqNp+
akefPu42rz2AXYHkOiMShyqxGb73gRn7n/cn4hqBAAE3zL8ICDKkrkGru9wvmRjKWjDKWMzTAXWv
CADVRwbcnFIHmwrIlEME+GJKiicd/AVuo/hPIL1251albA0OdA2hmZ8FMB3A9wwESUsw6IhecD6N
cfTcIq0o3VEw03dMZfWlxPaYDKRMvDqgogBs33Y+lUGsjmfPcVIGkSWmNgdRGZonltC99mvdihu7
HkxH/IFFiyMbseJiosq4Aog+i55Dl3uD7L3/2MQb/hvW5sHRR7UVGRHgt9y/6StL/sb8AVBZ7gRm
yErych3MYZJmQCn68rOw8VITphgGtW77OnpOx0fjCetU2WfPCCPZeOJm3vpkg6iD4G4yed2pnrRu
5Xi/pj3gAeBxOnMJ+FnIdjERETxmaiHk4mc44Q4dbSZaaLT4avzXwuLGXV/lUPXpSM2OuDy5+jwU
dhVYvU6Kj+AhUQ4+hxvPbmBecG5rqjzeX9BXyd3i6Rbnfz2EzSTNT4f2CygDMTBNBc46UAiKsw84
aGveH++6BQBmC/wIJbBcVJQklsZ9/4+zL+1tXFe2/UUCNA9fNdqW7Ux2OukvQtKdaB6p+de/xZx7
cWxaz0JfYGNPDbhEskgWq1atVTdzN4FPOz8n4r6KbPWDD5wusWveLw9B4GIvxye+2QiSGZ3LxJpr
KBisBEx0TNeHGZW5x5sW2sHIyN+4plq1Y5Ckxbngvw0c83hergySBpq3FpA3ptc5WEmYWRWCOEnV
sCnOvb7tnkZfclvf2CEkD5tNacs+1614Gb1DWYNg3UDNDkBetF0z5zMoVlpOkqLyHDTfgMmO7Wtf
/mtfAGjxoMv5Q/qM0rrBjCkw8lBs+7Y848qBZrg4m0VykokjvHJr0I3bPBljiwkZqr5OMmUm5Vn7
M4DJAO1qfhTt0+SVax/UN9JZEMzMSuf+qv28SdhJRIkGWW/wdgjgi7g+spKulgoj1qpzhKa7GfcM
BNOKbc+5VW9F0r4ndp46/KP0XYPzCGF8m4K0Y8M9hcaeU37HQgIomFmDZrM0VRCTJyAQsLJio2mg
zHjtyHaG7AzZ9jEaKHcTLjCohU0IJxKr7F6CNW2rW49AshRHL3VCRF2sLF4FRZ8oHob6HMW2ovwu
i4O8pvNxe3bABHrGkPcFhPNG7C0rSMAFxlyfQ9Ka4/jSoNMxfuahqDNtiyf1+f7y3NZHwN6BfatS
BhvK4sc4BdohpInnSX2WAvT5mOB477dR40XdEV2qdvMsPCtOZRppirDkr1p73MoGWBquQQMw7AFU
19gNUJE+kIShrc/KbFeBOYy6l46SnRlQlf6IW0sha61eyu0rC0NGoRZvH1BsIId/7ZGZIbVB3U31
ubel0S3xui/AFSiIjv5dv3ZIrKIT1yk4K+DtrHCE2O1AKyBb83MmQvXYB8sRpX76qBOzdURAyxN0
c6ZWo0O9zWoyaw4t8jh+FZU1gmuu21bVJzqVuvkA4H+Tb9RPkVg9t0EJqkI491iu5JJuO3EQewPX
iockinjIidPhX8ThwijG+twraGGVTB5dLFnzK8mtsHabdLKkAYQMHg92lMhN3yfleZRteXiRvjTk
PRR7SKzCMMkMOKNj5JsECiJEN+Vmi1LuLNo8onfRSrQNCN0jze8EuzRc/E+lXbtNfpDK18fG9SiY
s1eoswqUmmpzBsFAbNja/CJpB1BVG/OefM+fyELjER54xVeZmeH7rG+TxBU0L5gsTd+QBNrnO5H3
JntS7aTdDIVnzI8Zv5c5kPG5TWBFz4r0UD5qv+NnCRQv0q9wiBAomMnkhA/ynzZwtHKfQXXg18j5
jQdqcdV40hAHf9WJB6VzLn5NDY+kD6ngztwmSF1RsZpjiWdKdZySCoxctQU2qNlD1jPCr0Q7Dh2Y
qgX56mZPatTmXKG3puEx+gRVUW2IeInir8cBOcZojaXzNjMLp0DPAL2gqYgQm82YmlJKCac1Zx6N
4AX5hmqRqb4Uz4qHb0SzzspjcCFAvLLHdqFJBa/m8MPmLD6lr6HfK8/zu3wYdIsQMC6+z9MW53pp
Qy20VPC+EF/uH2s/NR/WfVQKg0Lll2KhmNSGkonFkOcYr+HXH+oTsUa/sJvZFVXEhD54l9DACWaF
LXplu2/+V4UmIbvGQ/3Y/uUTy/ijbfI8NxXQD5S9A624wAS21qgtNGoZkMTAnKUPoHsSvGHeB1Zr
g0PzGIpm95k89XAIdJYHayzNt7VPuoagfIHUGjA1oOxlNvYwZUauxeQMGaJoxKX4rZaGpRfZphP3
PF9bIFo5Nto/x7KwirsBkT702BHxX1vV+T5XYiVozoLsoBGsex1HdPH/jvywf1HXsJi3+Wk6Rp2y
PuoIZW/UI2pZRJKTS8g5wpuLfEWt6KrtoSl/IdUqV5s5+aP0oGcEDCPcoUuwyNaaNW4yj8wH0JzZ
xekJOdBo4MuUnOV0mwmUhwLUDyl0n/1V1jD80o2LXgyVcVEUS6QplzFUPt0KIL5OwOw9rlzvCw9G
3HB4ViOUQO3nZh+ohcoHahv++ExC3mvllCkb5SFPURHVzurk153HVa42mQBg4PVdg1UsctrxfUQx
b/L4eAXSu/BSoR+kIRrE5yA9x9xOtR5mU69ifjUceF10HF1IKQi4Y9D+kEGnpbI4UEfpAKA06Lx+
zNCfnu0Kxbp/PiytMoJSlBJBnYq4gwlKu6BVq1ppscoyKtK1G0Svc/knIDskPP5ZwgkehZqbBqwS
Uroy+zCqqzSFpG7UnhNQev/Bsc8hhYJHMhJcSK3cH9dCjA9jyAqiSgW1YOQFr9030kg/lnPdnqXB
14U3/ZvrReDNXQFZ8tCTFPCahk5N0p2YrjyWliLJK9PMzhHUKq9isJqemz/CZypJljTZMhipWt2E
DLdFzE62yxdV8cYjkYGyj1NIlvn6Woi+eIRcTgGzr3oZiki8QNpzAIaWwU7FQ80hbZMgxfbUQsG9
s0BrzwuW1m+0k9GveNbiTWuAhveHbBxHJrMChjQHJdd27bmDGmxe+ZXsyLUVjIeqVZzGSCwimBPI
XgL1tLL2t/lMJF0vLDMLMBVoWSGoJJ4TAhIsqlem5VYOvlIeqd+vlNhz+1HUf/LphXS+aGzD6ReQ
cuP7ymdQM+y5hpemICMPIAH0wVxTURp3Ul3iXOvT39OhB3mBO+r0YTENu8KZP7jST+WtFlnxm/Cg
Q1GvWouA6ZV08wUo3ONNAfQXNt71JhDVNJZEkpOz8AZU4OOA93QrgiWLd/jYT5xC9gLiodBHRnfy
A7PxggzMNMlXiwBt1zQmb8dvnDceIDWnjJYWe6j59P/cpopjgaIL/vcj6RF1cdFUQS0aiYJpgjzy
hA5ltAblfl0hGR5aq+wSi64BHlFKCQ8XYVlCOq1IIwXwjjPEwawScWcUHIvETrSVuGvpXAXUDnBn
cJhT9cLrQWVF1mtV15OzvhMehjAD3Z5TWEn3kK0B++gJfbPGF5aYsESYh8rIIlhqC+B9hoJT3JDU
v1Z8mfrqPSuML4dSIvQycBpnvErP3Kf6ndSbYnBFaa8WJl9uowMJ7Ps2F1IMwBCD1xL9ZQpEq5nz
oxviUNZ6BUCbNnISbNC0elekf18nLBFlEQYZNBU4vV4no1HyIU84cs6GX7EGvqH+CSSj4PCTEJ8P
/fh/GdOFOWaxhjjK6pkLyLkuvjpICZb6Z5XGKyfv4sQBT4q7D08d9MJdjwkxUDK3KsbUGVYK1CzI
ALL0n8H82LLQnMKxxgNjifv82kgljB03JUl3DgMw/Snm2AIjtcZHsXSVIt9oIAVEYbI3tWctnY2u
kIvurAnPsWqVmc8NO0im2GhmD2UQZ6FJhSNuDjpeadjNb6KnWrH7qk4ryZmFTQZEMLoiIDkLuCOb
Vg6kWu9TvuzOI9LFs3Bo0a1739sXLgvKS0ArcWiNAmr1ej6nWSZVPnfdWQJpGC7JtvKDbpORRzlw
71tijyZkREDxgcwaAIJ4X7AcvX3WBVDuFbsT2OPEId9VA3+IEgM09u1TAkGqdA1rw07efwwC4kUL
JZDdYlxFjXkxaRu9O3EiXtq9duplsrKvFk1QsABtPUChm3V5fs6K1Ih70HsgOypGgCn846b6GQSI
pSgtEU1UM8GUakRckccNyLNm1eWMx1pKTbBur4zjJ8t4ec5SMyAzgNg0klbgKWHMCLNOZtwr/Qlp
kHijyrZem+Dg45xU8CN+w+/Fctt9lj5xViNm9tiAaahf0FQB2meowtu1B3Z8luiNAZYhFZmR2JkO
JW+VybF7TuUXhZzkbtuLB1V8VECpeWzAeHbfLdkN8GMexU/wHuDIAnqVMW9UUZ2U9XiK48iq0cvQ
6WfkioiMxueVyEyS8FvMLAOgh2YtnULDwUZwbUtHL9UQhh1sobbaBFBAe5J7SNKYBnSjaYEKuSmt
z23wyyN29HIZbFft34A4qtSYU/MrIru0eh1A+AbMmOSnglcWoBAzq9ZShR1wBS9Cu1NLtAKKgLHJ
K4fRTWT9n6n67+czK6U0wcA1Gqaq1bbihIjSRD4ufE6N7yw1DQmtz1a20hOx5JiYMqAEwDUKpDR7
asSRHKRR1I+nVLdbsgFxWedXfr8TZaf6VQovU2Z1xrZPj8p7hyrsfd9Ytg4oLuJY3ATAClwvWNKM
rcbPLXgxmmcZ+gMN8aMpABO7ZgYoL0uCKVabgvLGVlsucUCfVg6vgr6m6nh7zEA1FO91ZGRApgy0
wvVnoM3QQNw48qBeTzmrEkEknqVTsXIIsDEqKrmoGgIBgKw1LgQ2ZViXIjeNio7+E2g7SNlhmtyB
fxQS5/6k3twDP2aofjokqegT+XowvdbzAJoY/EnZh+MhHpwqfu8FyVR+gAfzirWbROjPqNCeBYg2
1DdQqb42N3XqiNgH5oTqVAsbrd4QtOZKuYX++RjcBu1cbSJ5tkheHZKu+4hr8gFUuZVM3mr3xOIM
oz4MSiJaz2STotKcQsWMfssIhoBwzLw5OYCqO5VWR00n8eqkwSSjDox2d9Ao4HhlJnlWahkp4Fg4
KcSRp6fiJBeWzj3nzyLNfkeImJrJDrsHyi+NcpedpvlKOmJpmak2PeJbPEPkHwDBxfNK1YNKg4C1
cMqG79nw2uxJ7GCSzxw5g9LLmnDb0tRiWsH7iJYmbBVmwLlERCOETsIpG48deW38GkAeEDHf992b
NkfqTdgetEcMdFf412tvKgbU+ceUCCeNOOScA8WaqY0lIaWQgFNKhEq8iKv6qZ/fc63YGY8r5peW
VUO5EOcgUMq4ta7NgyQtRD9MI5ykCLSlQE40mybKUEB6Mvrf45CbeM6OkA5sFQhkpbYERsGcdgjc
/wwaDLDORaHsIjYUJOXYApcGaF0ayaNwElW3BK/rgNT0R/Uqpm4/nGPcX/fN/eTVWXtAuWDfoLMJ
CUMmOGk6RSdVKggntTymwobqvYPOLuiPc2S3A8A1s7KRoEEcuEZgk+qcvCIQNdXUG9UTGrzVcK8q
1ljEZjI7oE9H30TefKLYlm3L8TBDznrKnapcmaSbMxv5erz3DWw/pNJxAF0vVT1ojVTVs4xzp68s
CiW00C1Wrd1QdMWZuYEILzq/0QCONiUWh9MQ8DPMujafKlKbyvQraV+mxKtlxfs1ZrHFU5bIYs0B
biohcD3kOHGCQVkP/9SZFcnkturFuudPifIdfoDkq9c9bXaz8e/0tw2IpUVr03mTWEV8DXej0Bbc
f2gFZULtNO8zTZrh0dWMomAmucb8SiKcY0hdh4VV9c0Lns1EBkf+ORJX3i4LA762zgy4auturHsB
tIG9PSNxU6OROChjs5K3VStbqrZpUtEHrOe+699k639GDf5NIKHRdcOzzZpDNnX6pJcIuSY363ec
Rsy5nDcC6ptyeoym78ZwkxAQtNFXFIIqpvaMd6vXQiqg/9t2KztxeRGA2KT1Lwo2ZQJYOQxFLTUa
0PL8AXns3DzV86bkfvffao+C7wtIPLvNuHbo3d4kmPsLo3SnXdwksQwIgSAj7OTAcqELxAFtVz/u
aw09Lslmmt64FmCdrV4On6U9JQ+DAAwpGAjn4mOSD21xXlkTNrv5syYX38PsbL7uhxjeP9JWqKnw
tVQwjdJRCxROnkLhcTLFpLRXY8AbXOR/zNIuLLwcAFJn5n7OhrIW+mE88TtoEGnys0ZGLxTRElb9
TvR3SXNrNT8mEIbgXgzk9sfyUJFtOm+l/gD2sbx+HIXBbKOTNHmq/KDH9cqJd3s50XX67wcy69RH
QLoQHq+bZJDeKoOLvLiLfK4Q55XdeFNUY6eCWQENgigcsNfjKUR/bfCiQbtBEFtUjdPK5dSThsT/
ZEsIKTEF+a6pLTE4cOQ5EZ6a7EWABmD4vuIT4s0xrFC+Kpo2xEWFlPK1jyrxXOlSKIwnA2ofo1Pk
Fdry5FT+MCZ9dgul/mqRhXlolDpweGH0OVDFmOj3/BgyPV95p93ePPRbaNodboLHC3NSJgY3FgkB
oV6WFlhtpZBB4apmK2fB0q68tMKciMhnZ7GUYcTKWzJ4PfRkBZOX8Gj/4Ia3ldld8qwLW2zNUk0a
KefAE3JKuT2Xv+v51xz8Vn+LxT6WrBCFyyjdJMdyfBGnI1jplZWhLgQgmFG0oAiIZ9FTwEbTPf5Q
JYo4nnT+PdMfWr42y6J3ymSDrpQh8TUVrNBC/NClrd2U72r7MUH+aS62PAIPHeWW6Asc0mruyqPf
Vqjwzs9z4aVEOepcsCH6YFXcI2lrCIYIu0EeIDNxfwZvkhy4PBGxIecAYCxYyplHUDUZSqqIHEhI
AdaQ7aqsE0cH4BtI4apNAJWYIG00T83KxImL2+LCLv3zi6N7rMNWlVN1PBEoHwS9HSN3r1SSJQeP
WmalMjj9uV9C5YX9Aa/4IYTeM+Dy0AIeFDtS3/K0BEUxehGwfQt/jbDrNp9BZwWtaMgrIP10I+2W
6diAcw/evUaGCkX8N6uOSmZnSOomW8iUagNnNrsAhLv3F0NcukAodSjSemjOxidcz0rGyYOShFgN
JerdRAUgR9V9NZjMSocIAAjYwzADYSRInP0Gzb7CoapOCbEF0E7MqFvns+RroVuoj1OJLOpqSLnw
ecjUymDPpQlb5POvP69XhwLIW+RNm/GIKoVZxc9iZI0oGac95CimUwhmwGmvbO9Py4KPQvEQ5UoA
UHBosenaTKuLTCdcf5r5VyKU3qx6pKzdscgdaVhZAno4XUfN6CwAKQVSjmgqRU/p9RANI9eHUIYk
gTyCEjsy++EV6WdV3Pe6Dzih/Hx/aEvhI14vFK+K8gXiZebu7mWugCCt1J9Aa1i+jGMoOhXsuvAS
sG4gcyRh+E8xFvNFDAdtlxXFWgC9cF7rYNwEbS0+Alq1zJArOcvEJjb607MOSv+uk02+9ErubzZD
o2pNSudHGZadYBX0EFBhoO0kLKo0Q/0EeWsV9MPqVBxnWeGeM60FdUqdhqgWQil0N3bweKmieYgW
kmUFOjiKyeiceJrFPTfr9RenSpM1BV2OrCdAg52W6FaHSNzvYv2cipFkayLAoLOWqps+qKAOAGpE
G1Wj1pEa/QOqE5XHdZHgckMWIw3SymaHFLAr85NSm6STcN4oUj3/+2ELkll0AoBwCo1FMrO9x4iv
wzhPh1OfFb8UsX2SuU9teOrrI5HOK461cMDqeBVTAm4ke24cK9NbgNKicjjJgWPI26QMtgaykEWE
jtnhu89Km+T5r4kMVq5x5jRn5soH3OZdkJhEiz5CMmwjNIRc76Sq78JZg5D1qZbdANjhDhq+Iu7H
Cq1kw+w387aIdzkHLIT8h+9eyg7NUrUKRui3IglXXgpLLg69buSaFNAJAlZ0/S1KMSu9rFSABQa/
6+7PZDxAW6BRTa08lsXKwJdOEJTZ8S6T0e+BYuS1rUlDATcquuEktsnnDCKvVFNNYY4f1D89V0GG
1erENejW4mJf2GTmGtREYoX+fhBdB9wfyG8lgVdWuELDXZkRj5sBtu1GN4YYQ1DMtgit75XFXojD
MGBMMfwabAY/udaL63yu2rbLhBZ6kxBqTLZ1t1eyQ9o98AehdWLw1kI4qql8IcEROtvFYV5roVhc
4YsPYLZW0+W1PFFvQ3OPo2S5OSqFGzyCX83r4vSoFfJK6Lk2YvpBFyPGFa4miYplTibhOApkW+fG
XunUtX6upTv3cmaZaJoDfqI0EszsxJGNkIJmu8bFq25jIKcKDU2D02zqfeQmipkr3v1lXZ5U0Cvg
9kWqimXT4YJG53qCMWr5e81v2vSl0ExuepYAUl8JCJdCLrDxIZEhUWt4oVzPZxyFQMfzzXAaiq8h
PqiRZgVUdxs9KPuMmGXgfpft9/3xLWUtKAUgZD8wPtpPfm20L9uCb3vsGzDRTPrgSK4iexnEozqL
gyyGstG7dgvC3ujrvuGfHPfNLXhhmLn2q9rQs1IZsF/mrRA9x8F4nvnUpJ2kDY6mSK2gD5KYfAza
jNDP0Hc6AKWmbwzEWwO0K+e42ibyKaofa/5FhBrpKHrAzo0B8iwi1L3ljd6/3v/mxfP84pOZMIHU
Qzt2JeZK7ZEf1dEVFQ6bllsray9NDaoStNsUTelUYf56TaJxKLtZIkgWGAfFjRxwG0gEjGuvgeKh
cTGDTEaIDZA/ZZ/kbDQnDoSqQPaZpRE8itwBbz21PKB3Ztcc1e5xnL1B2ox4Cd6fjYWtgb58FDFw
wIOTjaVkQ2taJFQcnQ0vn3dj8KRI2zqGqo38UCtr5PHLxgBcBCwIFxjPnDVBPI8plyvYh2hBLjah
BO0zSLulf3hoeBT9GpnFirmfmPXiaEtGRanmmkdCNSNWzavOVHyEu9BT0NqcQVby/kwuZTIpxcH/
jo4NFORKatOil3FhJi8BpL9EjXiQSd0WADM0cmuT9gFCfFq71eFswcgDXo8yp9Y8NEGzE+P2AAXV
ldVdCsvxTVDXRX0ZoAe2kKEUvQhtb3yTypePhhZUyKhmEMftW1GzdHCQozCpQAg01HYACoI5WAGq
cyVoWXj24AUCD/sBQfBsuzPQsp0RSVj1qn6KxGfeGgLIT4aQ1BNXHlhL5+CVKeb2TOqxNBpJhYPV
2kNdbNq3mjIRxWTPc7v4T6PYCdDX6LVYqyzTQ4M5B+krC2ljemHi9L/e7FIaBE0jQKQDLBS6yRmD
bBpjskYSyTg0eKlQVNYhvoCilI5QmLECfiqtNaJB3GsPBXZQZCIiGd7KykYz+H1nZg7JG0vM4TUK
M+qYUi+CBusBAjLbPrODVRDajREFzYC06YM2yaGMxFyV0xw2fCqihV0Un/Jp1zcU6MArK2XaBSvU
AB5FkE9HwpA5dOB9espHSrQX3tTxA4T/cg1W/+d/nC+854GhQIehhPgR7D/X61+OspqATibaSxpU
DbzYEjQ/WwNJMBsJ3KAgvkBnskDrYKhLMSPRIZhcw5/jfWXL4qEQnZrb6NMXEVZyB4wzw44MOR28
7SDLQkuxjJ0hmvKsCutob0z7jreFNWYRJuSkvw/eFKp8oONvgDheT5aUQYVB0qJ4n7TOpKLfDhHZ
ysG3ZAJtCuhlgribAaTAtQmhDtDeGZN4D2QRqBMnd61GsjBH4BxGtxutkVPU87UBQ4irCHWoeF/0
Hvoyx39fa6Bm8dCDUB+VdGH3RpYZaddMbbxHBXhMP06FbtfkNP4jfSJdCpwmIu5+AFXwqmSG0cp6
NutclewBC5PDA69/rLIXLywFRSxgJXAJqHjGMzM1JoaUSWWyJ6jWcq81+lb1lXrA7cZAXC/Trh90
HiKQYU6rMunLgoCsZD/q26LfDeMuA8PXMWnd+7t8cShIGkoAq+JMYWdLFfsuG5s82WtmijyO0XVo
fljJrazZYMbS8nKiqgQ2pGCnDx8CgCvVv+9vSYIQHRUsFSh85XpFyjRORw1hOUADbqyZOr/y1lsa
wuXvM48CCfVrbA78ftccJ3T5qvbArWUnlmzINI0K7A3uRIOxkQdpwnPpkOwj/jg+C7mNp/K/Lzay
PbxIsUzoqWJiCWLMQZUkTbqXd0JgFb//kX71Z+uBRRzJQxQVcXEwt1/Tc2WrhEayL/KHJn4gkfPP
3w+uXFQrge5GWMr2aQXToNdhEuD7p3O7yZRTcr5vgG2DoiPAZ2s4n+iJDrAE40djHg2hUmf71Oyg
9tZ4XxWxJhHIOnN60SoQ79nfwceK0ZvrHGZRDgc4COkverpfG82KMEonTUOZ6U3eDQcOKsbxOTyn
B/kxOXK7BuLQ5HN6vm91wSgoOpDoBXwQSGuWpqPKCXZTIc0+qBlzZw6c1kvWyEduPBqlElwkQIIC
UoNlY/whT0gB2HM3+8OOf5r+BivuzCYmEPkA0YLEBPgJaafmD2fBxWtoaDqgKot+9uWd9la/jjFl
dYJ0M7rVyu2aGsntYJCAx2zRXAQylSysdA5rXU1UKBMF5XHgvkG3uMqZSRf6IuTGeFCmxG/T7iYY
YE+xtgOWNg1jMIxwFlUhRtYb6kdHIAbUp/urv2aJuSTltIuFqYelhNt9oQofSpYyORXn3TdzE1LQ
AYHmV0Z/CW4YtoQy8EWLWqIx+2Aj2zQrm/XWg69/nBlDLosknHX8eMvt0vK5ig4zSCZ65/4Qbi5i
OgSEprSzSKCVgevNKYZcNFZxMPtFswlAN8v54BpIENcP7n1DS8NBvIKypgA6InQxXRsqjKit66ji
/bhwlB7UdH5SOEX6et8KkwL/cTFc9ng5IGGBEg+zJUMjlQB0b3g/3GTCEQVTdXJ7J+Dswlvtq10a
kYFmZWR04NCAAV6PCGKwGYoZPO9DgXiCvCNvBR3gJStXM5sQoEMC4SSaRSj5mCyzsTc/EWKMatD7
5Ue/zezn2Zvcd2hlvt+fudvRgDeLvoPRo0mZv5nLM6qQYJPUfPB/y9tH6fH+j996GTJWiLvR0IN3
HQ6a66kqqqRQynIc/GF0wNeBjqVR8SbF6deC8NuNTw2hdYM+6tFoypRAgkwPcjyEBz8GDsIq/+Ci
2aI8fX80t04GI+CQAH3lzw3ARDKFnM9VGcFItoUssWrpDwRIe8jhkpXIcmHtry3RQ/viBuhIpuaa
Pg++9JZ73VfwnlvSt7yJdZOssasy2X642bUp6h8XpjJxbvEggKnksXmUeJNzOje3VRcStIWp2fdn
cMHZrmaQcbYZ51qljTA2WfmznNjDw7BGFsPCom8GxIQdCWTPAq2hc/cQPfat2X72vzo72vFutwWB
VPfr/pAWbuvrCaReczGB6KVtSFnAXus2sQu2RU/y+D34Y7ZA9Qfzig+y7YDs8FieyLjvWiPmhcFH
61odW/kGySVU2GZfhHzxDocdYG6e7vKmrfVO9HvNM6mPX9/lGC19IQKz8IPsuh6tkeR5zHHYA6E/
S3b51Zb2WMKU2w+ugR7pqcYuj5wJ8hKb+xN9G6hcW2bWVeNE1PJSWJZTR0+8SPH0eVqb3UUHxT0F
XC8w3uDGuR5elXdh0vYiTsNiK3t42vmgFFKt5AFk9mpnllCh5dFu+SQ31v3R/eQ52IkFpPg/RBRI
hDA3WCLGUdtAFN5P9oq60SPLzfzoiOr0hjtIT+qLOWwl777NpUMTWSoE50BDUnje9WA1ZA3rzshG
PziD0WrTmsZx3EVrRzNL6PnjscC20LYl4FyAXLs2I1ZDXswizGR71Sk3oUMgo3msD8rOsJpNvxt3
2mP8ObuqFz5I2/tDXFrPS9vMemp5oSvzXIy+6vWgx4ac20493zdx+7jCCYrEDADvEExABp+xkWeA
6ckENhpbMOeNvo29dpN6mlV58jNUQV19JTSgt+aNq1wYZO6hnE/lsa1gcLDAZbGyBcTFKbv4dcYr
xiaYgrHHr3Mvbv1cnYgTfpTmvO1NfTtv4l1tpzt1W29HL9uIb8lRew+Ok08e1y6mpZMGKS/KDoNS
DRLq126jqzOpJDpKw43P7Yu8051002/ifXMk2+5fa0L/8dILc8zxIiVqWpZFNfrkm2yMlxa+Krmx
I/jVZngc3qJj9vGSv6wRtLGoRNbsz+1ycXtMM2XP1MrR72uwTNm6V23V2jQLW7dVW9iRF9lEj0H6
CFErS3rqd8JO/z+cqz+tdkCEIX3CcpREM2KdkrSjX8+e3luImSfeWdkidAvceCxt5/sfG8zklnHV
J5MOG/kTGH6KdwXqXMWh6J8hZPyl8ia0ceM1IUcWmf0/U/tfo8zFrGqhKmQtgVHVhC7P57yfPnSv
2XAmwG4H/g9uD/VPstlJ77g1ucos1+7K+6PGg/7ag+W2G1ODNPiA6QHAyh2x1L9osCUDomATuPCP
rlrZNHRv/v/n+RYJRJqej8G9iuyHo3NeHDukXTl8FuMduCTgipoG37zRpwjqgQSkHv30FRwuW0Cs
ttUm2FRW46Xuit/QPX4zHlxRwI8jB3rTSQdZp4hXAa73QRL+IPXoNzGlt+E4/zJCU91ru+Gv2lnB
H8odZxbh2pW8eAJdWKcn5cXeDAPUDdDlgis5tzTQG35T7v9t+JWKpphZ+kv9F/1aa9BTtkn0P257
YZVx2zJGxnQWesxv4ECIScBRVFvb3m/8ITEBQi42+yq345OxclUu32P/NcxGlh1nxBFwP6PPPwUH
SpOnOYZVOYOtm7U97hpzjTl6Mf64MMjcNDj1gH7MBmgRum1qGcfA1TcgC65XInQ6YawTKVRMBVzZ
0G1hueiHZkB6SxChyJSaOvSfCoerHLXe1qjXlBa0oe477dLtjIIDsOtIEeKpyHhNUhGhE0qYQxu2
VaycpEsb/PLHmUtxjJQEHY/48XQD9tA3buW9vhiFXv4+c1DTuBiag/h98ZCbT+PDaAObVD8lH8JT
eGqtb/zH2h5feIBCDFWDUADoDIFsYcKnWpEroHcl0e8KbyJu7UWv5N2YzRgEsH/Vz9X1WXogXhmk
2/5iW7ctL3RiAIN4Kpph7gifXGpmH+oL1Lilj/AxlGxKgb82zoXTBDzygKUqILtDCY8Jg+Uq1YSm
10R/CB57QIoe0oO672UX4iHCUfGM1+6xWeMCX3B9QOlQt0XLHujmRGaHSU0Z6W3DCb5AdtMrxAwo
2uGXulfbXUy8+36/kLSgxXtgqAyUEIGdZ3xzblTFmPHnfgflhJd+cgXe6qXt0G/QtpBXdpP8+wUL
n0FqmWqugZKbxZH3nKB2baUr/hja4TOoD9DpVIGcJjTbyaxzq/n9DSaZ+8O83d4/xCTg5wCpGyVR
vfYeJY6nbsgn3edl8Ka9TmtsqbeHogz0APwEeSY8ltgxjd3QyFzL6/7IzWbwt3/qHqTZayvgBFeS
MbfOAUs/KXm850GywDhkkadKDgYjdBmU70EBHiGrC+1scqwCSgbKP0cmqMcgv4iDEQgnNK1fTxtq
DHPTigThdPxcqTs0wSnJWmRC46nrgx4pCWyuH8ZsCu28tiEOPAD+yDzgPmn2M/gbpU2UmV564iNz
TZ51YZnQTI1q409hUGa1tYWqU+uoga1GsNGyPbooqMl/azwB1ZUH2cIyXVpiK1rhOAwp6WFJMXVg
rL1Oc47tbHV/h2wFf3NzuYBGgJZP0d8OqAEKttfzN3WF0NfoZdjH/DaKnRBN+/rbP+4exgTdXRdn
L1cbfJEOU7RXd4XbPN//8dvvR52ZhqR4NgK8xkoYRVFb4uEax3sj2leKZqrEq+eVTUNv7ysf02WU
UQGP/smb3CBuBAhnD1yXlfscmGQA894G0kAkbGW3LFkBKwc0ahG1INCmPnExTUIaECFtynJPTAgj
ZbwZRRut396fLnoeXw/lBwQnSeiNQWqGfWCrQUD7e5N8b4xuyB8mC3oNEKTm14DWrB0UmkAcRl9+
9NEAubnrwQyS0g0TKKD3VNZng8h9BN9mYw6rb2l2/wOghlZoIHGwPFT+gjljZrWuOJEL8r2q2TJU
bizuoXOQmQS1c/So7/qt9FwCqdybJHOr8jj/P9K+a0dyY4nyh5YAvXmlLcN202a654XoHkPvPb9+
T9bFXlVl5VZidCFpIEEAo9JFRkaccyK3Wx5g4+oSpH8DdYYape/SLhbKcHDfZy9xcs8e34d73lhP
e/l88Wg71DWUdoMglINVhq03epI/hcNe9aQXy68PJf7Kn9LDdpyOw87wHlHk94VA30HJ/wB+48Of
XfkMcXPb3E0Beuh4pZ/6vEw/3WEPxZ6TTBHwaYDfaGh+Ra26PrRWW5loG/oNutr7hxhKCW967fzu
bMmpbNNGp25PRvrq+0fsdE7uyrbmNFCuQ0M+/HvuWm7kRd7tLU97bdKQEgpsqEMClAm+Iz1rrdlX
kTjX4fxkDIfWadAyLnGi9zzhOO3rPX9piNrzptxWmbHCEJpfqqMrNMGk+9qLyEsb05fDaUCn+YXc
DOlkcDnL2dgJamQudbgaToxk8eRDpBq9bcBj85a/VZ7AmmJUOuReEMLiMUXLUZaxNQnRbMH53adH
6J+DmvGaP47P6Ke78V4irBkkIkkgc4mIX03qIImb2kSKAN39+fCAHgw2+QdCG/Z7bfsyui0cms/0
nfdUvEp+khFib4CZiE7IKoLKy/mUckvXOyNtQ2Is3g37eBfvuv2MIxb3NloM7Ju9eYiPwz7fQd4D
ijd3cRGK7uLNYcKD/J3Y8ZeHHOxI0ETAaMM5Qgr98tdYsTGogt604dEgM/A2hJOroUF5vdPw3z++
kG62EzeGqO5//sqd35OzOasreWgP72gOIKHO4q04T2gxzlkh+o7CVIFlp0tYI+AHACq6/HGZMcvN
NG090IK2HKACVUJ5jHOMrs4ruluhYADRckAtAIGjtnek9uMC8fskTMDK0DzwVQzLj3y1+BHzhIKv
9htlivyUsyu3lsdyRA4hAUzUjkF9fY9/RdPB/EuJP9KxC51N4BIBo0YCjcZYTv3QGZogJWFtuHXv
4xl/ZwiPAid+IO7lYuPACjCciOtN1Fsxc5eDMbE2ctFvaZjakcvrFHl9x1Ffp1YeUX5S6RP5emdv
39FRbvfT9AtPt3e3vTVNEjhNFvikwEKRKx1H8nIYm6y2WhMDups8CjhyKvREnovj6iK2k9B+1J54
xOTTM4SeOBw0SKIRZVegFi8t5l3Vd20vpqH8pINDeRShFP0aewAtefmx/KE9qX5hg4H3aRyy2N63
mc+j3115dEwueriTJsNEXe8KLBXlkh5lVhqitYEAFxR7W2g+QjqrcG7P7lV+nGxF9GJHzQN3B0nn
Xo5VMK2iX5D0C1dveVbfqicTRbjxW/w0f9P3qm/stqBw83B66iBO/8UVpboqfdD2qdVNoRRlCQrs
QzIFz0FX+7k8Li5kIJ6QqEh/SMF2tDzBA+Foiu5RWT5W+2LHq96xjj32FvRSCCUE/uxyEqx0RtU6
z7JwPaS77HmUMencqjIZCb2r0JINqqnkRY8/Lo3UTdxFfYcewSvp1Zg/1ZlbPWfv22DPwfzYxX76
AFn2j/pZ+BA+Zl78fZWxP020LiINBIHxa/kvQx5BEtEAVNafln2KbiRv6ODUvkePkd1W779ubyvm
/iXZeswmYgVa9dvoZRTtrAmQ4k9jN77mTv0ANHl/5AWYTC9Emm/9P0PUVa3Lo1BDwyNDpP1nUZ2X
yB3D7X66n3ku++qiI+cE0DJg7qH2haaml6tXCdscNQTA7C9fSgBQ4dftGaOfrafl+ef7JrU7JmkB
srnEjCl+Hh50TsjLPmZnn6fugrpKM5Rr8PMnf/Wiz8FXEYHv+zfh3UK5MT4gRYIH5voz+jB+qJKN
h6BfaLbcBrdHeVVeOA0T1UwCZEfkQA9TyBLsQrJemxsfPozd6mjH4XvqQFjkKX1uPZ7uA3vbnxmk
NogmdJOlmGsWuptsoy1n+aQGW+O2oZE7WvPYcdsMk3vv6pifGaTuRZDnMlGNMUIoHHjrk+XHhz78
tTl48Xr9PuL4b+ZBO7NGPTFqRZ9w+k7WmlB2VGABpj+a8+f2sjE3/5kV6kJURvRiNbslC8ud+Yge
HkfeS/aq3kXvC8oDQ2i8qhIFFsZPlDXs8Q71Uq/xMldBPXEIRncJ1m85j5VwSgbcWizqVG9lha5p
CXaHGqAFQv4DrXPd3u3tHKFzfrA8EIDbl9VN3O9CIO6UDwgyB/VOPCIQ2EEQyI6c1eclFZk/CjK0
IEqA0EVAVpeuBoFJo+YpmAaGPwm4HICbR9ep6VcRFOHyHB+r0EL80QM204dNMPyp3/ugfFG8wRv3
o9vcxz+bgBeQMKOw8x9FNuJZZKxEchoXC36U8ND5EItxe2dAH+Hkk7zXVf/2fruqzpDtcGaNVv5d
5bQB+jEi7kp1UifFw+9nZZdIGRTBagvubXO0DPYpxDw3R3nHTV6xFiUGN3qVO++W91+Sn2AjJA/z
p/IgesPX9r3zyoMWSLvooYFzzO6gMC3b8y4OhleT4LOCEi8yzu9iRfDnv4tyXmmBximRiN/linfC
g7BXHWWvgMSETkwA47ykuxwFHWVXfQqedNChwWQbT4kHzNFv6Hr2CKJe4p+KIz6KIUCI97wiBdOZ
n/88ytX1W6kJdY5VUvAQfWvJ34bzsSEsP/zOOWvE24A0mdaMm6JVMxgTD1DkspXAf5ds1c68T26k
xnJ35+OinNEoiJmam2T3wRUkD4I9IU+W+KsfuwtyVIqdBW9/bi810wGe26QOPTq3Z1a/wqb1nON5
v3rKbvTKAC2uHcGZPOBx3qtDw5tUElXQ/u/cKnWqRzQuTeYNG0wM0m/bbnTSJ9Ut/dYdftweH+ue
OjNEQ/Mh4R7p4ojhzZ4WgtNiW0HmzXbydNsMI4oikvmkDAiwGGLPSy8lAadhSPWchursDvpnHn1F
vEPJeCuA60HEZvBYgHoAObNnjlBKul4QCjUNpcERkzuIQKG+4ENr+fZIGK8FFBcBmTfwBlWBj7g0
o9e9PLeDjue1tAfoS3RaqJJsKLxzO9jyLFFzJqj6qvRoyBui7aIUv3axjWY2mbcOx4oT/TGn7mxM
lDsz0cygHiXzZCmvvD49mJUT5a/zX3bMIf4cFEOiyQsVPaTwqGsdwlpzqks5UILWXZ7/7uS/JX+d
DIDqC6ErBQkC+i3X9e06THqbhrmyOJgxvgWG60fhB8V6sNhAI6dwOLf3EmPe0eQBqAqkUZGpO6HJ
z7asEltDWSjYS4LgppunHdvppVTchOejGX7z3A796hPBV9Dm0UhDaM3OaJAVuVF0aHm1d54Var/2
htGUa4JdVNpi9PieG2+Rwrl42SZONE8s8FVRrE2MJJ8KHAnQbRf0AAmt3Gt5HAWGryLrAcACUa/C
KadOOGiFa9GlcImN0zeP/cfMY3yyLQDDjpIA0tk09zIx23xrIMaMBvCz2ySTK8ScFCPr/Y1BgNYF
ZTlZAZubGsRYGFktIqmhH0rLK9AUVXMi9X4cId8h7BUefoZ5Ks7MkYU728n1lplWYiBRkzzaI4eV
zlz0s29TTgOc2UGOwC4Ia2S/1IfusH3cPoY8A9RlWxWKAtluzFVUHMC+NZcg7e9E+fV/skJTOcd6
FKVSwTCi1/HefExfFg5AgHFfnC855Zn+jyFMddEiW4ZgWUptNOM2413yNQ+elb3dHgrTb/2zIhZ9
XxiJIm8lLEmFD9DnaHpwtZCIFXlpf+ZBAa8beB4UBcG2vdxWvRBXdQWN4lAVg8JEcIk2Ci0vB8Oc
N7zqEJxAP/0KhmW1UVTWNRJwfellqYcqXY1GXqWzJl7Dy0Iwz8mZLWpA6TzNmTDCFuBQALQlnGPP
mi8ZrEdA8vBABd3ucr4yrSdljRpc+O1XFr8svOICa6qQjZZAGUR7aizI5fcTySwbQyRh3OuYQ3vX
Nn+JH1H2kPOyeoywFNJW/xii7pJlUjQotKy4x/90HzCVL/a3TfD0yOUl2llThniOVGkh2XwFcDTT
nkyllIYP3fO4nzkguOuvEwl2LIkGngRw0tR6b0Cb9k2G7GH5pheoZtuKHNw+i+QLly8FwqYHJOgk
fX8VQwilPOvb1mdhZr1K2l0OPpLHBW+whkFEIhD0IEd91d2ojhUz6knurEI2sAgq9PHgbd0r6hzC
IJBRdfNU2gUQkXq06kUzt10/ZGH+9htY/EPnauFX9JH4zZt1aH3hoD+Wz8ZL7N6eP0Yi8tIuObJn
V1fbrtKqQfYkjN9icJ9VR1VtyO6J+0Y+oI0AclsVT1WH8aiETVLPAOqOCDaR+T6zqXfDtJUSxlrb
Qm0/THqQuOpj+7qI9qTbw7fWRC8SaJXb8/f16/Z4WfsFVqFjBkoZGNnUcNGVa0uyUcZ79gGjrB6U
yuMh1a6dHAhKCI1RHIeeDFb0cnQteLi5MKR5aHyXkM3++7IzqqYQcCKdg0nZhvINml5DtiLF58c/
Cuo1i73ONjr5IA95e6ZYm/7cDnXLib2Rp6uZ5KHsfYg2Jz/MyNFAYwfdpnHvED0qul1fF+uNnioL
kRWxgUtEysSxvksvxvf8t/iz/CUZLvj+/d92pscLDGax/rCNJYIu1eXamFOmtoKq5OGKcm1ofMWS
L/+cPkV7RCeK3r49g9dxAoyhnyJEf9HF7or33a+9VjXdiI1gfyH/7RwKjvNjz+KZBWqN1rEbQYaD
hfINDPbyadhtTrNTvF8J+joIronM0O0hXd+Al0Oi9nYRj9q6kCHNyIGbbrWHSBlkNzkTd+qiSHv1
85mjHASUa8so62FmIbRFDdgWiCYEqR3/gHuw/T48zG7qfo899BZA2rXdxw+T9/p742KyWIcALYdA
fUV8hDobNd61KysLN3ERSv3T0hxUc2/1nBQUwwTE2CBpBVAw2n1eEV37rSjaegZQx9O+g1bLawTL
2IXQNgCPFoKCkNA/sSrOnC28+9ik9VIAOBugv/e0a6c7nC2ZpwzDHAe4C4gXCJWWBjgnsSWIxagX
4SwFWn83Z57Bk4PgmaBcX2wW5tJlMLF0Xl8dYELgZeoY+VwZoR3osgRADWQXZWPL9UEoRgREUaAd
Iz/zoeEPOOC6+/XKuwcVxmV0YYu689N4rISW2ILst/XTBBTyGN9Pofi6+RoSrMXxS9oNLjSKvNQf
3fE5c4pd69avY1C5ynH11V3nTaQMgRLe8+o33HN4nYe9nAxq+1d616DdLX7gm+SK3gKiLbqeIpmu
250Tud/rRxHJuDfL5olOnbpVUg7gYmbIpj7btEtq1ioaASCb6Y52ez8eJN/c646Ca6J2EifbS7v8
vvE31zjqbutI9z/6Q7dPkJMOFBcVfVd0Vb/2gUR/Fmtb9osnCdizZAdWJX6sAgRnCu4zLwdLpoP+
1UhkoQuxgZAU5/nyVzdWtLaymiCuAWp0t/Lg3ayTLEuQEcNlAu1OOqmx9l0myApeT83jgnWInXze
5Yo9NJ+3nTxrW0LEj0jigCGGIO1yGIqwtGuOzhthk4eJtgcEDGhkk4f8YE0WEWoAZh0JcQQ0l1by
tcyjuDVQzQitLzTrvT0G1tchl0yyrIDOwK1efl0rckmuWxFZLARIz/Pu9tdZKwESHVAXREQMkhOX
X5/KclrlvMXNvvp592moYRW7SNm5XEIYy+WdW6JO4DwBKCzIWAi5t/dJYgPUdXsorMVW8bDBKw/V
A7z/L4eiF4I4imOdh03vRblXxwejCraJk5xhWQHj1wIdCrpk6NF6aSXf6gh1ZS0Pu8RTlzsrciz1
KZe922NhTdaZlav0t9Q0AOrByjyFUhugW6ikP942wdpXSFYjrYjsqAxBp8uBdOiAs6CrOrIlnuHx
KnyM6Ar1ZQQb4MMB/UarESaprs96hiNhVoEI8IlgK5Jn9X62OujleHsgrBVBgQDsNPAS8KalBpJB
sbwzJax729nj7EbQo9MOg7S/bYU1XWjIDtlcvIVEnMTL6UqWvkJiHAdlS23LGV9uf50V/8IfwnsA
Owb4E+0Rt0GINm0jm3fzEdG/m3erPcWOvO26FJ1/v2k7scwccQy0V45l4p1oV2/o8MS4pvDKu8Jd
iTMEqeMJA7NsabpHi5X20FWeLhxGPRjedxZnqKytjdyAhZob4JAY6uVEQvu0HvByycMB4vZJgDwH
T06XtSHwDsOWOLWtoEuheZOSoquRh6Z0aD+L6CgVHu/5wLRBVAmhTIbkv0b5zXpEe6khLxHr/kC+
ZrwHMiBXec2oWVOFbjo6IIU47LgCLqdKRdvJrLTwtAQfDcnstrsz0rfby884qFD0hCYhyZihukDd
LnMtKsUYC1j9+gMZDMhGaMidi05RuH9uW2IMBsIUsICcBcJ3nczoWSAUi3Vb5tVQhKCEQDcBmrTJ
xHmAMBaFZBRgwMB7/AoAuoAXKywr3sTD6FS/muEYW7uYV9JnjUMCUtoExBS5CxomoWWof8dFXYSl
cWy+INDNY88wPA3O4j8GyA84myh9blYVXaOLUAFgV7FnXitX1ixJ0HoB8w245CtNQl2PpES1qtPb
YxsPWn2oigPqb3+/3EBXk6bJCirs9N4VDDXr4g1aqDARzU8CTMxPt02wB/JfEzSGKTcsIRbNDnKr
Fbnwy9nZWt/iNaBhWUGsiqmCnDnhXF8uRzMNZq0VShGqHmpKOVLlipManKGwNhWRzwabDtMF9btL
I4VUd0MMMkG4YfNOb72IHA4ng82oJCIXa0EDHORQRCg01SeJjVRWq6IgEV4UH1ZA/560V122V2DA
VrebOYEr+c3UxQLdTpJsxgsU/BLqxmxXtUpGE2Oa3vU/xXOF0HsHHb+++/4vrhSiFYjsG3QcQfyg
LC1z10xWXJUomEWt89WZ7u2Nxlqd8+9TJ7KpJsHsyqIMReM41iHCynjiRGMsEzpIGPDz4FRqdKp1
SDUNrdAwBGEMjPoAqctp+euaEpb9zATZ6Od+pVWyeBHLkmSAkHAo0jtj4YRivFFQt4leJJHVmTCB
USD+xijU+t+MAu8hAE9wZYl0cqYpUj3TjBbsU/EHRgFwy78bhWmgLRIqPmAgUw+JIkIWbS21kviV
Qc5t+C6Dlytj3buGCuQwbik4F7pIklabZfSCcrIhyLba2smz+TIldzNPrIhVF8EbGDkgUiiAPBLl
wGZZK1RsOJj6A5W9LexlCOo+QuV4jezih86TCSdrTB17PMBkAohA2AKU7eU2g6pfWyeScuKbdMKx
3aOlyu8m4ziXU3mDNgNWHAT1QEJHgZHaalJWNHJcAtzRemowhcIO/Di00tw3j7UzB1UGLSrQl0ju
yS7B28u9j9fvnaMcXidP28WPSMkDXLo3gsrJkQLK97n7hgKRkwXFfvp9232wqkTgVf33t9KwnWjO
40odkU2Rn4x3I7XHze5/QMIxfzUfps/offhc7ltISj7BPXJMs1YDK48mlAY0PKCMcrkaepPGkiCh
bllvzgx9JxuXZH8X2ynarL4Mf6zFlX5k9hrb60v/Yjq3rTNuAFxmeDBBwAOq1zQ8BkV+zRzlOA8t
2TUHf/scCjuenPSnCXuc641xoAifDGlO0j5ForOdfT5vZTwAlbFonrw8Ja2nfNZJOJr2yKu9sOb0
3BTlHzJdzpsMUvggINRvUlg8Nwg0eQvHeJZdjIc6tWqdbDnYMMCoy+6PcbabEnWXbEOjWgD6uLBO
1hYFZQTFATxB8XaiexLNcdqsmoboo9G/pXbq1G7+ku9FO3qow8aZfO0gQBWdB0NgzOSFVeoQb8uS
CaUIqytSoYb92wh4iDnGjQTVPZH0FADR8LoPkaDnc5zhSdAodv8xtc6Qebc3OdMCGr0STCzKcTSO
dGwb9FNt8NqE+PJUExGe5u+fNYij/rFAnWFTaeIeBGW8Z1fnyxr86FjytjRvENSWjraxHeMEg4jk
DzQS7abP7V+txNkoqA09bWuVlB1MbA1oj5rlWbvbC8HaTMCKyoTxS8RIqYqo3qyJtaZ4LcdAjI6N
HbV3ebSfzadft+2QaJK6eVSSh0VhHOJjaHd76VLNSLNqY5GRAZRcA1Jqytvt7zPoKdCHIdhUPJ1A
7TOpG7SJtrpuZBPrfQf9llDcmXeKO/jacdrJrvaUg/akP6d3w8P2hbS2C5QDuOhCEPtoWQNsuRGg
hVwT3P5RrATV+Y+iLxIUC4aoV7EJhYdyJ6BmUR4iX/oe7cRQDrNg3KfPty0yHLoKDjfgxXjTgwRP
bcmSwI+FBLOwTM9y66S1h/OV7+J9M3y7bYm1cfBuAKGacIFUOlmJ3OgwLDrQu8ne3GsopzjdE7eB
GGvXnBshJ/As+t6SCbGZrqWhz+Nvn+TF6A15/mkqsB8bABwa8unVK9zSzo9KkIGd8kN1h1D83T9V
j9tRelf8DPSW0kHJBdwOaXkdgA6XOM6QQfSR0Yrrn7mkDocldnC2Fn6LBcWEY/IrcbR3DbXHBZdl
4UUHJZT8skSnDQg5DMclQCfu/FE9lh+LVz9EP8uH4T730e/y1UKowHnGnYLqWxNFttzZGkzJJkZJ
jIXG7vWQ58Su8mIk7rwVCt+xbR6aD2uwAU+0nHWf7hfhfv6FiiVoCDtj/7/tOeqMGyBEpRvZcyUu
1uItdbN98veVirOluNJFFcRmSABkS0MI7d1Baf6OM523d/SVCmqqoTuDJmCpRc/jiYLePpJIHlyu
VKVGc62RldI3B7qjGyQ2eO+ik1De/383XHX6lCC7Gk8mbLjoySI7f6D5+ZG5+b3svcTH+TVt7d/Q
BJb9/FE+rpAmDfL36bXY8ZrLsd5nF+tE7cpNEuOuHcF3UfF+IQVd6W0I8rvxQZht9DXkOHLWTf/P
AYXoy+XMzmimqHQFKAQViNbfR17Das7n6WhI0ZO+i8lghl/rveAsz3lQIPJabdlpnufCTnddcz/X
dyvv2cmMYM8Gdprms8MtJ129Si0GVtuNa+GPEGTkeCd/9FDRngPrvtLtOeQ2jCPzdWMXnYiWZ2Zb
Y4FOfwWznYtMwfu0y/exIzk8HAHTDFp8EPAOqnU0YLcwRqtRNnAyOvhV6EuVtuIBYING78eI85Ji
AUeIJs9/bVGRmqGucyRGOBjRXeFuUKgQfSU0Q/jFFCpfvJwR86ifWSNu5mwCzVVZdDDB4KaA+8Lj
e2+ASmH4t90tb/qoM1YXeib2ZEjlH/SmDxoIjguvqgiG/m07rKAFMAPovOG9a4KrczmYZMLrCmEU
lgnyOQtulK6xvVh+XGaOIeasofwM6RkJ5Ba6ClGnqLCaC8CuvoHi6hLIspepdszLS5/S9PT2Rvoe
CSKkiPC4oVYnHZN6Wkn3PflpCdedfkiC+S7+MX8zZnt8Kp/Qr9xOv0D/2qDgXj2tfo1YdHxuRxuN
x1x0obFvT/CVdC5wjxCD/OcHUXHUMGdmHpMftDqGb3k5yLh10B0zP39V/fxB+cieNm4WhSzbrVmg
IqykWJUZ5AJCjU2C7PErcjtPCDZHCn+WjzwPzVra8xGS/392IIxuKI1OOE155f+GgpvNkzdmiFVc
TiJ1HLZehcDqDBONW99bwGLcW70Tqm5+lB+7by1UxkcIR+S+dIg+4n13GPfid846MgBZF+tITuzZ
KIsS0AOdECiKveaqQX4YbEjX4XbleU7WjXQ2nfS90JfpJs9RgQyYB1S24vAan576Ht7YHCd3ejaS
Kd46U68wEuWhBaV4wVMtcpoP9YD2G/W9uoe00GEJlGfNmf3VTYOislWv+sr87X51l/skBDYcwt8Q
4/tKdpXDVTpnZJLOZ/r0sjv7fUsf6/+hxcjO7Ih25hhgB5tuuZdt07u9qiz3dz7X1OHcqqktywZT
MXravnvE/Q9t85Xj+ngu4BQJnA0oVgdlEknX0bvl12O+X+zenrwJS/sbBfK99VByghreqKgDOUnD
2qYJ7A2u7lnAL5Jx8ciKxIXc2kXUkVTFxkytCUY2yRbut0MOG7cXh6FEdXHqaYV2bUolDAMkLFTg
8dxpHvDsqQ+yp7vaW/MgotuHM91V98tbDfc2/vo0eH6U9WIAUcFAbQB1c8gbXp55SGm2S79UgMrL
KHCilXLtcobIsKCdWjWj9y1AbTQUDz2ipSHXAGoiJB003vyIgghNL3Zo3fzcvMRIvQfmk5R4gmWL
rQPRdS3xRPGxikpnV9nxB0/tn+F8SEtGiUhSgdxDX59KZYE+MSaAtduQ5wSeh+NGr5UUoV17boA6
cbEizNJSg0OhAy5afkKTMpDey53hJz8H0Q5eauSMvTXUguSb5iiK3Xr5fbbPkR54KDiVOVbcePFb
qHOybJNQAVuQh3eEk/B+t3XuunlV6s6PQ5/bfUL+vr3grLQUbELynBS3iCj65ZaqO0HR84RwSJzE
X6DOghYHEkJJP4XQmAWNhz6y0zXlmGUtK0qpoM9BpViEyOClVQGw8SnNCbghRWLer5Yf6sApCJNP
UP4AJWfIEhuQQJavwPSaOautUQMuM9RPrb1ErpRByL4OCf2Xo+hN1oUyhb7gqE+diJOQgbwczVz3
VZtITRl2rYs0Ww611u/icABqirNYDEdKpMTghdAhAvgTKpGdFmo0dRHKw322q1Jb/tM8RkhSJY6J
RjXfYize9y1Y/ugpNGp3ReYunDll+FhoNaIUgIaPGnAW1GHJdfRJnKK1DH/UtWOVdpzZBU/unTGZ
FzYoH6dXqLi1C2yAhIoqZAlcSuWgl7HII2fxDFEXhthPaxnVMIRaOwgdhLiLzlE1EqWcc80zRG32
SNZbYVZhaF6DTUSHxObHvLr6xjlTjMUhDUwBUAAIBq2+qPE0QqcvrWSVYdxmNrDOdX8YuztuHpZl
BvhgCbg9qItYdDjYxFJTZdDOC1vprp6fFMPFPudKfrB8IcCBMlExIbqyNFzUGBItMU1UtuAh5MzV
PwWocaM9kmibYEhACE6wqyJoIbF5+4wxjtiFXWr7rcMWxWIk5mGfoAyO/JUOCkG/52F7GPfshRmy
Z85CMEgSFlkSSyh6HXweToX9bSgogpmMxhN0+aO2lh4Y6zUPwQiUQx5W6AQMoLwdfvp/P0/T9+te
n6SoQPmm2K+valD+Lg+WUzxDbfmh8w614KyetR8cHiiVBb+6sCtfTllp9UVXlLDb22A6uItNlIdU
u/B4RGjGzYEdB0QvkCtIQ9DaLEIlDlKcAzse3fWVK5B20Hnvgo5q3vNMMZfqH1N0yS2WEwFnAFhe
MKXyIRBm5/ZuZiX1AF2AkCFuDWhh004BbXP7qIpQvjUUxwq/Ncf8IHjGVx309k+lBcFW3Kl+6t62
yrjdL4xSDs+s0HpgMmC0g+jzt4EzJoYDIr1tgblFIkhHIfFyH0RGIklJBsStAQJUuthfLU6pWvq3
x3BtBc0ZZIVAixB3YgYvrahyqo9mhQhlkiwoeaNrqZK5vArD9fIjWUzwzxqUJtF3gLrPzU5u0M+v
A1Eu/WWWd9HKWYhrZ4bvo1kG9HkAuL8CJWzqXJdoSwYk7GSn8R7OUvrWu4PTzr9vz9b1FXdpiHJn
Uyagb5AG5mK3/J5URw/RPLsf7QIPhv/NELX4Wbku4zZgRBn48MkKbmvqbjxXw1p7IElBUjEgaQqI
8uXamzV6jlslgJe9J0DST3J47zjmdJ0ZIPvizPtPSCfkC0GrNnvJRZIdAoIiJwl9Au9eumksyZkN
KlYTRKNYagU26oNuv6oQiwRR7PBoec0OvQ0KJ7JHu/c651cFT+A4poMCZ+uhe7PA+SWno3Lrl1Cb
I2/qLutr/JIulFe7P7bH/DP5qfzpF7AVO6/xJ0dDT6RvwrMJTiOvosKoqF5OBLVlxtxMSgmNXZFT
MaCZDG1juzxA/KlsHCLzJoDEWPtliOAie2u8zk6xpcA1fkh9Kag+tzf5q/ySPAnZHp6fZB5PA9vM
Ij2arrgDY5kr2SgAGQ0NR1dD0B5KO31vpLvbZ4Zxc5I+ORCIxFUCTBSNKCSPrahPDADWf44/8L6r
g6YFhVP6tr1xcZmss3Nmi6bV10Omprlsnri/VUvA8Zq0FzVOaZZR88OQMB7QpMG8QTOlyxNUA1W+
TVJeIgErrnYRJi8yVAOmrxhdj2d34tFfr280Yg6UG1yimET64SObrVrHBPpbFjs8fVYCv7m9SCwL
CDnQtQKlHLRXpnxOUxXAeitSGa75oVbtTtyn/+JGO7dAOZ1hrAbUiuQyTPq7OvemzimjfcXT22K4
NjyAsccUCF6DGUP2x5lriwtt0RQBrxBgf8fOWac7E3XhNqx4XScYGw1kL6C9YYO8Rij/JstrKWSR
gFeVFIC8kNWHyXT/BVtRubBCDcdotFzqN1gppYNW2UgJyWgzyNtejElDrz1APLH8hExIech4UbvE
apCEqYuDuNiC8kngXcbjyLk9GXMGDB8wdqAvwJhInZpY3VJTbbo8fB+sYG7vG/195aXLGTENMKRw
AcB3EYon5W4rsdEGWUfwtwbNjhP6seYJbEucDh2yLVetADRp6rchwhNg6A94tUPu1jp25vHP7aPI
miUNyQ1gppAFRa7lcgsrS1dG7ZRDJuEbeFarasvdgVdUYY1EU8GyAqgYWSNaWk/Im05eI9iQ3g3z
q/1mjK9tHIKgfnsoDDMWpAsIWQWKaED9Xw6lKqypX8YICePKRYsIBVJebmn9dZSJVoOEqYSlgViC
Tj3MhELeNrnDrpKDFO2fY6hiS07x+/ZIrh9lMEJkCNFjhWSfqG1VRsUiZnECFhGwJhtJPgmfmeAR
dbIXlZcE4Bij2cNlZ9YmAMRFGEF8YbM3pBtmOyoc5Ls6oONjzipd+36IcoD7jjcNmqAAtHi5Smpc
6uh/2VahK/S7Lynf35465ueRs0PlAAl06HJcfn6yZqA50TScMK4hjAX2zb8glWAEhIwB14I4g34t
6QUAvH0sVeFae5ZKTEzV5+1RXPsVdM3Di8wCj58o81P+fpSEZotHvQol+4OXjbk+8ZffJv//7NJK
9XJTk8aoQpx3Qb1DtrEv76AscnsEjHWQAcaEXCqa/hE4wKWVTehzfRSzKlyGYHoWpMPT7e8zRgF0
CxI+EO+D+6LLer08brVOKDG+/Ed9/+B8nfXrQcKAbDFIUOiVR91RpQ79onbIMUeTZve/M3FEA1PO
TmWOAHkXxFkgvV0x0a1hVEpQ7Kqwid1hDlL1futezZ+3p4k9kP8YIax36jhkYPKu4AtWpIo3WH46
Pw8Zx8StcRAT1A0i6hkYKyXGgSAIqeVKvWvAAeCdCN5AKLehZYJizDOxIj/BS1nSYdu823N1fX8g
y0LWAgJpp/Yil1u2iDP0wbQwV4sYSlCSAhsIUk8/1Ojlth3WhJHeWahEQWIQ18ilHWWuN6Npuyrc
zF2TPRTHcfPznGOEMV8AmyO8xsaCbsNJaebslHe6vrXGjLxoOg22vI9AA8k4TAOmCYQN6DCMjBuE
G6lxrOOI9iG4b3vbiFwVsalze6IYBhDw4gGClBHQUTQHVYyXxhxjC8mvJLCyB73fV9HbbROMtYAJ
ZLxQEQTtiK5m5aPcVeOc4qYVA70EyfxzeBV5EskMb35hhIoZir5OqrnOSIplehT+/G8joFZBrAYr
qQRc3xs6hsp3226CCoTCqeowVwL5QdT9EGGhEHK51HqMGv0qYyXcSryXpsea1/KJOUWEb4pyDkjN
tORrItfCVOjIc+biLnf0Mbg9SezPk8cGwinQQKkVGJNxsXIpRpQL13E3Pv9vX6d804jW0FuxYBO1
gO5w8hmsmQcznoj3SYiZaG0lKRnmpNR6xM5Ay6X35UvOo3qz5gbVaZQ4IW4P9j21gap8VaOmQxJD
nB3kpHhQW4ZXxfMLxWmUF6APaVBTL2qIZVM1rsPEeu0ieyv3GVpjzDuFl2dkzBTpr0e6HoLZfdU6
e8nw3pSVHP15Nwf3qVHa1szB9jC8hQbcAGkAgOAfydLLY9DEZaaXVVcDjHJY5UP5o4eYJuc8M4aB
ngkAaiL4B63nyiNpUVbVRtaFCiJYY3udptdO8G5vWJ4N6jiD2S33SpZ36PKmOEEL9oSUczzG9a5C
RQlt7E5lJUhHUBFUnxn6sCpTDZErabUH3mLzPk8eNWfXm9rqaZyM+Pzs9c7IicwYCTfEZRYyytC4
QU9auijWLHO56Linw25yTDzt0V7ndWohdw092rS6k/626zPYrqfcO6j8RLmdVmeVJrOK4siYwhxQ
h8KfG3/WnC2++7+kXdmSIzeu/aKMyH15ZS5K7aq9ul8yqrq6c9/3/Pp7KN8ZS5SiGGO7PTH2TISQ
JEEABHAOBJ3jUem2XGWnMSEBZIjwdhgTSh/jzLZFLTruwR6xyzJPq/2fc7oK/FaxR9WNeeW+GyVD
KQa8NvDdCEPAHM1cFrHQy2RqF2Vnaa4+2m2wGnm25UYLUBUDnS6uO84L6sZowRzHUa/UhbzzFsDa
vr8jN3aL/jYd90BZwnTowvVW9UuYB8XYyQg+3EpwEszVPUXZ9uV7KXQTLg8EB6FrlCjVRAc2ZQW+
llIlYgBKqkLfhq9G5XqYaOQO++HH90LYpUAIsrkSrB98NxrpqFm7uCyCkfa9XBrmNsWwptDZC82j
3/GYT25WAsw63ktI7CO5T8kQroXkijotWqIJGMbV1i8DJr37omQLySrg8cvepPgB4NfgSGCKzyMi
2Xx41aI1x0RkSOnUO68+1KT4nBtnkx959D03JWWIohTxeIEjiMZzn9EwFf0seTyCOCAKiKSupRCI
8bWokvxkbSRMBvpov4LA8YKH4reUnr4/Nvay/iUbKQAYUToZm5GtF0HUSipA3X3uCIHdlrvloZSI
laymkdS8whV9CV5pImglYIQo94pxJnq/Pj8ziEM5MQCCB3wb+Jt6n5HajnTAY3gBx415hXoosHhY
HzKCoOVg9DFBkrkZmzCG8Z52wUa3H3UVnFsCKlE8urdzKYFdFp51Jg4R7AIIb66XpSdzG5dFi+Gx
q/pReRfdJCKkMbyH+jND8vnEa/C+PTQag/wtj5qsi7uWanObCC3kYbJL7Hq5hrnPzYP1W+WMx7jp
GaKbCLcKGiBw+0FHGUE1JmNWRo4WYOMoHfVX80t3gH0T/cYO8ed7TbxpoqbCkBymrhB/3cLWR00M
i3ahTc3mQ3LSNyHqio/54/As7WpQopbgS5/9nqeTNA5hDw8ZGFAQgW4S1QIme2EkdLABBeIAFarP
QI2MpwzA0HatuDwcxd39vJTFxETVkkxSJkDWaFt0kHdL3vD6B8ygs3kZONZt0d28FMXoZNuIctdR
LGHrapi69f1ZsW4XP67CHSI9iYETSDEw65i1rkK0LaJKmNmKKxdcCvM7hgJOnRLN0QnwOJZrDS/b
rMc0CDTumikpvmrT0X+bPyqUJpyodP9nXmIsh5IcUpwA0u3At19Ly/K+mZdRwnIoH8rO6om4Ko5m
8SE7/deQkpnXWn/rx64FMla3EpNGHVIq8FkGQlp4QVOyq6y/P6Q7LgzTIej8ePqYoLOgrpeVJGZZ
6wOq4aZOctcsHlMPEwyN1+V3mNogWOGIo2fCXKQrcYyxWMpQijRBpfxq28XI/OlniKa10e0w8iS1
h3QbJ15bOX29Sb3vRd/EHji/y4UyYVQFprR8stCQoO+raAfC5i+0ypif/04I41AAqlni0MBuTu3q
Z/KR/kBna/D4vYw7oQDCQHgtuEkko5AivD6yCDCyBf/JARlVMAZzcT7zzUR+A0kS2oWrYRIhbxDm
Tb86lP9KJKMlSxrOqTrGOZzX4Imb0RVdTI/pyAlUlesJbESa8/0i6UZd6wneOzrarg1wu4C1ghGo
9lbWCX0JvqzZljrX6A9LddB7Tgv5ra3FAwTJdbzS8cCl6T1mK81SKjBIYtgNv1T5QbXXkkHCdfFY
DgS83mBb4ly3mzt9lgc1xJsUdRW2GGHmpZ7WpjRAP+zyN+iESelUvbMI5Pvtu/WTjCBGEZVeTeTA
gqAyc+rX3FbX8W/LBVjNje2XP6KTepz3w831YgQyUXcYxlE9iBC4X36dIkfa8Fz/jUZQAZhYgWoa
IoqbDmhRV8N2rOVht/wqY3CJl7Ljcjbtxh0yIhiHIpZ4ndSaMuyi+DFpnbg5qSrp/F0wkCojw2v4
NmHssPYleP9SMGMVK60OlyyEYO0oW5j9AshdVNtvo6eIvrb50XwAjssReeM8mbUy51Ui9M1zup1p
hIl8uWNFtvpeYcKx0z1axSqQORpJb9LVhYY8BflUlBJR28Clu75pbYTGvySMx52MGYBrfcvr6ro1
UYwAxl1GiiS0tRqNu2BaV9W6nNw6Oigf4zN6YQ7i9iU+gr3/4ftdvLsoZGbQrYLHucoWHqq4kPOs
wKKCyZYJQpyGF+/eU0lgP9A+RksDN7W5qMgCeUDSfjdLP0WawfAkuyER+ZOhd1D9iSVxJNJtujmn
/wikVbTrc4qGdOoagwq0K4wIjm3jszPIAnD7gqI8x8rfM4f/XR2EMZ5M1Pt0NJNyhCeb/1iETH8+
OBb+jgQ0kCFINNAZhWcDc6WzMhnjWCknPE6G5xboBcmtarvF3J6cY9pvIykLfWQW4lDEhoALsXOB
hAieX4uHaddhIivYRYJyJQr+pJMFiIl1yZtRzpXHGI1mmkZrVrppJzcHCWPpbMOyh4OY76OWCJgM
zHsD3bHwV+ujl+HiQTkGkj6OWj8BkTx4rZ0cyxfjUDsBkN4SHdlLvnK0av+v9Fi0CEoZscFpKSK9
xmZzlrpJs74YsatOva/Ix4an8LcP82sJ5yTBxbrmEMyZlYpzQ/upp6Aft/vcaZv5vcOs98Au3743
GTe0R38t6AzkQFcCOBeut7Fr1C5XR2zjaEencTWscaUxr1pbtUi6qQ6ofbbtqnHL3WGZoEfCVlvn
Tul9ff8Zd+4FtvU/X4EGkuuvmDOxScMBX5Gtq+fRDX70uwqohO+F3DGPV0KYyxcg01hr6ITfPZ9s
XlPdHW3Eb6N7nxaVwS3CBDioog5zZ0EvenHVTg5oW1uLdGBU5nFD8QTR//9CPRo9MZtqnKEe3iiQ
9ab3eb1791zX1VroYV2IECZ5GNNoojou2wnUQfKAGXCijyEDZSKmficcI3+b+KI6j+5ndA3BOOKf
riUqcyQ3Sy9NO+1J8J8DhPFA8p9qx1rHHH2/v7gLUUwkL+dxFtUTRAFZKHnPgQPc9urgwiyussOO
x0J+zyperYzRuaKOiwSx97QTJMB4bWlx9J3wR8id6qGweZPub28RSm9o0kASBU9o2KfrbSzbalLC
Upp375nXuTa4RThR010BaCpC4Au4Cl4M1wKCWUTHdajMO+Ud2MIpsZE3P/XHhDet5YZjDEhvkN7+
LYhRCFnsVHGeIQjOS7a7zxBsa/78qmD6V7wxwGEXr1vvd+MaOqkR5jjWafx80v9nZ00/wtTQXYx2
PLChXq/WAr38pDXYTlnHU7ax1a3gBBzVv6EpPK8ULcy0lIIfVBk3JkhZXHWiMe8mELaZbud1lMeD
jBvTng9ksTUXTcDgf2jcAhiFFKQ7OtkUZNMAj2Lgc/7BEdMSH1KL6OEE2p7RoVnKVaVqa+Sfwej7
HADbuw0wZNg6fW+LbwCEqH6hARltOGiDA+yBHZhhjPJipEW6gJ5RIMdi3XmiW7oLrI3g/u49JbLn
ncRF9d3xrldi2RJJmOrCWHT5sut+mS+jbielLxie39kNZX6cSCxgWgjn1txmSOha8ZynpX7ELBbj
HJZskau5yxZQI5ZuFzll5FeIm93gKXq0NoH91D8VD9HvlGfrbt+oZ9wsGmYBA0XSgjHklaHkpVGV
C0oXg6e7++aYAmSEP2uVBOQLk1C47IC3FuJaJKM+Zq+AKWWslp1oS1vVMTaYF0V4qdwb5p2z8mAj
/39h7MyCxghT0BBCSu8WR9l+XkhkL/7x8XMgP0JHsouVYmerEhgexeZEKjf8H1Q2KsS0Soy5XiLb
6Fw0WgAMKmRPHt6or4s/kcrv/MwxvGNBlI2EaWi6V2w0kPS/8Sz8HcN4LZ3xJ2PYt4OQQLq+Qerf
rkFFGXnxvvENZFImGx9gB3bjqPtkL6zVLZiqCS/wpkd4/STDJ6A4BbeFKQjgB7k2iznYKcqwrXGF
PEDjjpNnuqGnOa1brYHskhzUtPFEQ/gjo2JPCmQcXY7tuKdk6HFFMUlCgx0e8tdfkGrK3A7RsOzK
V8woSR+b5+IkfxiDUxzGN3nb2Yo9wFwW2/HIxZ3S375d/d+ymWeOoWVmoYr9Asb0mswredWAomda
B3+GXfsA9646FYhBQ/vjR2W/ajDRvf01k8R9WR1eXkxwQlv2Y0Y+QvvH6hkjvDCZHOCz1nY/diG4
anaH5iB7mt2tnl7Grf7Is+73LMLlzjHepl8yQy5z7FwOnFm3zXcZD5FDT/96f9B0ACgORmHRBy5r
6zJMWg3USDN3nWqfQCiyKzY8zoY7vgPFXzpNFxqAOOc8R/EiQI3lVs2MMQl25kv9KroR6NJaO/Mm
W/TkNUgViBsBET5yzOmdmw+xaEpAtxmaKpDsvlY7LRKHopWbYOdVkbu85TVZD5/qM0x51tqrisxr
9W3uiBg44E4TTjzejTtWD/KBDQD+AcNBwQd/LV/IQ2Xs8y7Yba0ME6HlV+GQ/iy+gO9fWz+t/eiU
z/WpWyV+64Ol5iQeeJDYM/EPc7hocgR3Ii14Yt8ZhyJ1lWSVmhHgsYg5q8f4A6R5nnWUV6OrefFj
SzIvXelA5S8kJs+PuhOS0+FNJ28Hyc5P4xqET47sDaBWTsjiyrgdHMtw+8RDdoWO4wEoEHTH7EMi
Fqss6CbB2qkrwdPe21X5UrnoUXpDj92hfCpW0iniBat3YvxroUycCCqWABD0MNi1j912WUE3XDoP
obB5XRf3NNACIAmnb2BxAG9da0BQdmMH5Luwy2cS7KPTsFa2IF3YVyJR1+I68KMDWIpe1G14DA7C
jtcLwVp+pMTwtAB/ABWPNwBjd6c5rBpQtIX75vloJk6819cpNB2L/eSc431JKN/TIjcd7XG90AoI
hqKKBCwBie4dWE+9zEmcZovwF+yn8LDADBMAdo/WqfU5slkLdl4lMKVIcUKTYMiuZWfS1GAEBFYJ
Sj8Ep8dg0+/TF2B/1DWwebvkkB36dbWPRcLNabGOjYpGe51Fp3FQeB7jWtHTWoDmqgr3GpGaffKr
egt+VEfMsrHRX7NZFA/UT8JOeZk9Yc3rCDnzBl1eblY4e7nHup/NCsJrt3dzF2Nmj/kH6qB2uo93
WoQRIB/zdnDFp4NwGgTCbVpjfRPkA2WAhh4FiUs8i5gzV4oRzLO9Gu7bP8NmsTl9lzdQePrzCrLi
FJuGKR5s/T8C7gBhG2bDJGtzVXnmZnHyTbvX/L3g6l9Aw2JC4MZyln31kGBgQ4DQ0ffxBsKDLNtb
SEV8r2Y3kRy+h07uAzYSvY1oS2CW2+SRUYflFO8jDIyzwbf11qFXBM0cEYlVtAMjj1m56nFyEcn9
mbeig7Ha5TZobY6+n5Xq6tzxnEc+GvVGkNVi2xmlkzS5rtKsnvY5KRGNtDbIbkB4I6MnX7eXd/zP
Pz9PP2YnxUcu5K1BTSZC88fkgjAfD1Sd/BbsgbwtKIIhRen3xHJG2HfbEWEEt6FTISoFFxHh2t3z
7Cv2yxGBisCcYfA9en6ub2rfCWNmRdG8n+2f++3g+PZ74yy/ejf0EZvLNqasv8XkJ8jcybvqkqNX
OCt9rQH9f3w+Yk4jIeufz+tfA4mctwG1yKeHB4U4m91g//iTk83oqUQnp9zu4MAy26cZlYO0wj82
zp/B/vjTuynRwKIw2n/0IxCinoJ//aJ9YpvRbrwnk0y2SdJ1Rg4IBbUjniOrnbJ6G50fBXnZZcTt
7e+16tw8+s2WsO9bYSjHXjXCeb/d/9yLNtiUX0uy3n/9XK8e987+uG5c/L1zN5uP1e53s3r3OS74
TCbz3RcwUVIeT0k+SvgC/WfnNDvdXv88er897+Q6KPhW5MkdyEonK+L67mFnv/o7l5AT2ZDVh2Ny
0xk3xhzKfaEiLFRGn1U1NBZ8TQrSvncDNE7fb/i55fm75TIRdTEEAcYSQYD3WkC19u/HEgXTbUr2
FvTsGUUk28a63z3vscOV3q3c02a1e3oD28b25QF68MWL8c9IUeaT0D+Abic61okS311fC0MwklET
lmz/LpDBcbp1uAWD0SE7Tk5hEs0HPbtdO9Kq8c01PqlbmSEJcEmcBumA2vuT7LuXYuIkQW5cGzp6
zo37Ima/giiPiR1qw0JB3kravZ6iqf7ZAqAWLGsm0XnslTe9BmhHBVBAw8R5QJ4RLDPLr/XCqCar
6vZ4ks6wAqGb2qYTOPk+X8Op2qHHs+X3RKKMDCsKqZKBQX3XO65VSyQbQtnv8w9kzKoO2RXNRVA2
f2n70QuI6FsJiSQvsji7yqo38vToP0B8BFwewBfn0PTiJSRhYl8nDHJyHODTOrfpSa/7TeZ3PUfP
eYKY49OiNJvQ9A1Unmq3/VEBtG12G9nTG0564SbGRW0UiV+8dIDrQXcjOykynyOpKYZhOTW/LHAt
/Fi+pCdxY2H6BbB0a3k9hEQcifUBirvn/hmUfd73N/qGqeb8AWiLpfup0a7B68NUhSWaVXNaTuMm
fFSRxoI7Fg4aXjPLqno9xKcc0Ze1bv1kn2uc8zwf2OXdRZIOlUXAHQBsQsM425FT9daUi6kgnUo4
rXozrsrRTY6Y+JXUXsZty6Gh7I00FPJ1YHfQC8GmcpRZipRqCaST1Dij7iWO8RMviMwTd8PLxJPG
xvR0xCi6IwF4AAcNRtcylhKDsptoKazwoQJpQwifC6x77+RoXKwclRscsC9BoBaRoENnEwoiZ8TN
9SlqVhyIZtonD+Vr9KOsiXmqf9cvk9uvs43pdy8BZXrnaM7NdiIthvIfGtMxxR5BHRNJiTMOtFb0
Zd/bvTuCRBbJ5LUEMqFjzrklN3sJSbRzmw5PR9uxwexlrpW5EQ+huFfI5Exr4RDbpif6vC4WNiQH
QOVKDBOjzpYBwmZBwII2k5P6KVgYOdHnTT3uLxEW7arDcDEkN67PyYqNXBTUWNx3a9xxJAxM0jq/
wpO9AQn17uv7E7q/nv8KY6OjyFLipFywbakfOZYt73iTC27M5HnD/hbA+J4sSCZlFs/nMrpgZN3J
Do9o46Ziz+wY62xq0VracYzEvfHUlSSvbToQ5HHaYfvegiPGxGNloxOfom10GH9ZDwEanDDI0TPA
7vv9drI+nf0Sxil0WijX+ZiI+xaE3lSstYkdbk6H7tmVkWL2lLHHY6aZbU51vXNG5Fw1z3TUX0QG
sIm3nvu36u/TY25VGQZ5PyRYz2yH2wQE5caD7AvI4H6/bbdGnlkRc62ErFWLpsAJAvfsLE6ENL68
Lj6GFU8dz8DL7/aOsUjo1x4rbYCk4ME6s+qnvkTCh/Sl2loHea3YtSe/BSKebDzYE+8mMG+zsGqj
OJYhWcZQwmqrAMfC3Uee/jG2YwE/T51POK/Fs7x88pXP4JTaBfjcaFdaY+sH66S2ttU7IXd9Nz0L
Z+Wnz3eku2nEwqSJ6gIcZ1qUUbXEwORN5sjr2jFWJog0ucdI48ebY7yQxZgVWQ7mtjBTEe1MvTu7
qW/4gVP4ka+4pcMjmL71nDD6F8Lox1zElAVYDZY2wcLWj/4DR/N5C2EsRqOmba2E+O0B7iR2c+j9
6EwuuhVDh9vqcc8dI94wkC5Fxhx8DNcLsZQhF4SiFvcYKoT6HCiJtump2gc2t3+FJ4kxUaowIGhU
IIl6yZYEDvoUNwUqu7xbdd90XKyJMVFSkitiTdc0usO6JWjP2vegmGhW5T+JMC4EMTaqCkQ5C+eK
2qjJUW3qLo1N9++3jrVQRT+XpoYFDc6wntaJg/a9PzZGUj9yVI93RoxBsqbBkkBZDW3wSlIj0WUd
kHSzVZ/XwXfXi1zsHGOV+kzPiiDFinp4xQwPT8SAdvcgchZ01/j9LYbFgAWV0GPuJdYzOdT5yms8
hWye5bljxSW8g0wd8GtDR/r0+gpV5oBZ69ZZsSM7gZB5l7/97wdzJYM5mCVRtbA3zyrdksRBRoLQ
Gbk8b3Fnv67EMMdSWamGyR0NPZYWCE4Rzm/0uZaA3nTGUl9KYTukQjGb4yVuxX1N2+btDrULCZWL
wo/tWUYegPZJc/aPmrHvRDLOoU8bcOr0WJhy1B+oXRXsws8y0juis/nDswv3/B7YsC28blDiRbKe
2Ucp6MKkHAzq99DZDoDbhFtkfMROxo3HbnMBADheyGJLMaOVpEbVnWXlh2Gww0cgY50Wb0e0Qu3k
p+Ao2eUXxh5sxG3wyDW2dw/z76WymaQ8bxtLCc/iqVnPnHb/122uvWHf2BHeeZyzvBPr0vKaRoHV
FMPN3AVU/KQsGUxsbkxUhE2oACCBqKD5LLN5b8ibtiREMPS1igZxPM1Bosn4Rymq4zTWEwm+RLYz
B7P9PuWKjD/o/KjKNlFARL/xpyhyFnlTaGLlMt5ymTShUEbIpe0jloX2vRiZ32U3HuDUdvIrHSO6
GnuMQAuO3Qdtc2s5xaDbHA9dOu3fpr34CA0YJR4kGbNUZgwv6DfasYqc6Dl+jB+piTPcFjzAc0li
lAUeiwMtd/CsxF29vhDP2m6hzcKoS1NpHwFi0zn7Zqduul3se550WE129CHZ0p8F585F895TadTW
UMBHyUnBf18bdEkbS1mcW5z5A6ZL+e0+gsMNfHqHZSKjWsNT6Zu62/m0LyQyWy3qwxwqcYc5EZGt
w/iOtvE0rmg8UfgtxgTgVYdsiUSU7YQBk/QVGfigdtRJ8Cv4hcRX7fEfJzetFMxHsZT7iRBHnbBg
GyxfO5oPyH499JvFk9FHEjmZCN6E9tfsDKsK5a0Br+maS49/kzNmP4Ex22MQJ32p4hMmJ3MihAnl
PjjJ68UG1clewIUQnnne/AZfyMpkQnu8lVpdmHuovQuCntRXzq/c1pkdDTCoJx5Y4l60Soc2/Ufb
WAtjNIo2KmYj7X8q2whBMYUlVTaKqT7Hbt55V1wJYkxKt2C6YiZiYQquU3lobQFFOwwwzwiQQtyo
6F7S6kocE4U3fW4FC13XiFL5hLNLUEsesLz8FMBeoAVx/S8XyITjeOQYmNVGTw6Xhb4B0cBuG4+F
PzsY/swLYbmKwsR9ljEFqhBAOUF74eQHy/vr9EbAa4QNj1Hmpo7LqiVjlKZOmYXegIno4YiGdWIS
y1uczhFI6IKizw9gBIQHDfFtZRtQntDJkGji7jG1RGwgdamtjKUyQzkOGx2n2m+6c1ImQKFsOFJj
pTrCXrLbE7UDliNwM2k3NTtmC9i4UQcqwcrpzTQfgk19gCl0FaIfwrcOKKAKu35Eju2Iqotv2cDp
DpvsVUet2+7ceiDGpncytKWEdvUPE3CX2s52TuT1aFraAGUo3dcWtFKBc1ppD3QGIkfJ70U/FFQo
gR0JM7vYBrcK4yMSQPCkvQ7UrnG2GMNmQFNB4nOzqDxZjIY3Qj/qbTzQIGRwpKfJo9inwaH2v/DD
U0cM4EGoW0xwoQ1u+oiq9K2u/b1URuWNpezjOIT4fmOh5QJZWzi95H8lyP9Lq/6Wwmh0oitBXBTY
0NFG2GwXx/iBmkWwHBz/0TPk4vBYlwpbL00FGCmQbaFJzeE5cAbqPXF8MlH/2UsLs6HApQvOOfAZ
M/4zUzJkd2bpr9uaAEawABwSuji89YD7YHo8tu67URtCRtDlgVsLMpkzy0cDdK6jIKGDaP4zOfKr
0q2faSG93gmzG1fEr/alF+1LvPKElcaLWe9pLHwpenRQIUTGkUk49nNgWXkVyXsLN8OEhlKChRjO
BlE6J/lz13FfymI2t+5NMet00GbOKzyX95Y9oXsBnbz8Rwi9Z+xFuJTEhCRynE+tmmBVoOvx2o/h
2UB/QoC5lt2f5qM41B5mkWCFMyd7cjf8upTLPH5gZ5K6H7DCxgkeysOAmFTbYiLxHwNUAcpvkXRo
FfgH9g2EYxSNq4MrlDXyQRBIaaP1MvwcOjOO5SZEZ4iyWiYibnmP13sG5lIWc4KSXnZxvXTQFp9W
IuPf7XpY8eqD9zzmpRDm8AYN8Ki0xoLonaemE2H9SkOA9/3G8cQwZ6U17RiE5XnfUiS+h83oyCRw
dfd7MXdTG5fLYaLIZq5kIy8GGVXV4dg+KNvQLZEmGlbqW8xhzOQtiYkgO3mUjSUbqSjE/5htiPFy
E7Sdd0LcNTGBYwwfZ2ro3IBPpfF+6FKzPGHwj7Sv/0km73L/GJ+a5kJdSiEW1TiTMx5iN0JuP/IR
vP1LhWAscVksLWBNWBSI0XY0IUTtPhbFM4P0FG6M08WFZfxnCVoK8HxgQf2G+rTUVz/mA32kdihS
93g2LeXK+uJo4Z1ENdpf/mslWKJTZQikro0glNY7RSRmcnvZzE4DYM/3ku7F3eg7xXAwcBKACM5k
zsvIlz7K1FlGjW48pD46CXaK86tDCR4digH5eMFFc+unp9B5eOBt7R37dCWbOcJWwCxMUVvk/fa9
OsluugWfAxpM0XqJ3inwBiVu7mUr3t5SS8Ec6JVU5kA7o1YqecKKgd+x5RTvjADn2O7y03TQEWQq
z99v8b0c26VANtPTduYga8D/7Q2yl5xwW3nH9cmtDu3pxf/i7Okdm3IlizH5yWJipmqCxfWuikxW
jBRpQoAP51y+e3HQlRzG6lvTFHdqgzW916T6IdoCavLLev2b9uX/+CF7pXOmHgnQ/svZzTshEKYO
gBkMMBi0+bF8sDE6YiRgv+h9nPBCQyPjvtp2B1q/5rYdqHdU5VIWY6G1NlUKqaKy7HN+FGCABF1E
HabNDStUKx1L4L+AqDVm9RPEEoDfAhYL+nXG0/V5n+ZSosp7dTXg+Yu6GzJS68cU7zzZQ4LOEeH3
OJt67yZeyqQbcVHv1VK1UGEG5L10DB7yxx59rKKrOM8DOaOOXzOQa3cHxR19juB7+nopmDE/AUaI
AooryehTDjbp9jN1Q1fcU3s3EIyAc0Yn8qdDNKJ1gKtJvEUz5meQexED0RT5DHZIDwDSYKSIcADP
FiaKTnSkoO4pGIyH68MzCTzRjA1SpUouOoNavs/9p+JQoNRqdUKieVo9AbLPM/L37szFLp9v88Xx
guKrVKsCuzzb+grkbDU5/sycNaDOMLY6LH1D32fbkXz9200+FwIuREedYgwSpo0BzjKj6CaQZX18
Xp3oq/qjdDQkAx94z1COTp0Tvxci1UY2JtTCqIUAAzZJAAjskb3lRaQ3EES8rGWwSNJGVUqfajK2
1miEuC4LjepPVpIECOujd4zJb3ASNK4uUYDnH851oWb1xjZciGTMrtJJShKH2E0U3lArLzc10gbd
pnnU/crmVkjumb/LBTKWaJLmro9qLDCKkOH09s/h+WrI7+IvbSM4PGjbXUd5KY8xt9YA5scy+H9d
UW3wbruljd2k+pmBvPVPD8bd73f07kVEo60lYUoZmqgZ+yPgQV13gi7vi/cQY8wHp3pDh2OtuDqP
Z/KuVl5IYqxN2pejpdSQpEgkB2RGwws3hjH/1X/FPCKmuy7kQhZjXkS9aRq5MOV9DNjx7nGsAGb6
V/vGBqhtGy6qHmM1VW9PMplTon6ZFp0DX/FMCGfjWDynFoeZZkQGfb3EOWn3GMJVzUQJ7dmXeYd0
dq43Fwy0FwAuA90Oxu5rR6i3Y2HlZqLs2xrVSL0meWjXMRE9E3+QKDyObzwVvJdox1wGSxQNoNJA
fsNcM00cs0pKI2U/zm7uj7DHKtxu+6sGR6KMN5r1gyfy7paqFiaWUNpCAO2uV9kmdaP2Sarsrdox
MyKqTqGR+Gt+Tl4m3jSCe69PMOsDFwEUGThdWXapMm5N0GVVyr7/Ez7m/uALB+UwvabPqacanOjw
7sL+Kwvt39cLG4d+0UarwFYCPVkS6VlXSPgcfpXO/0qrejb+F5IY4y+EoN43RkgyTVsD+div6U9V
k0z2vr9n93JUF7uHBv3rFaVqo8splSMQcR//RPyp447lqEimp9lvXtpPYz2CUP7le7m8jWQCwgjk
QlWQQWzZkKBBe75noAp+Sh6bjXD6d6KYKyfGFoCHCfRDeEofU+TDgoKUz+AuLt1/J4hazYu4IBBA
Bhp25XlN5qv0FggkjonwIIW2xEu93Sl505GRtMmXckyCKOlamIIGoA7sncAJu/NqtnOXoFLnJF64
Cl3JEdzWMR0UJ0mzyhHSA++50j0QXXov0pfJ4TC6Y9TA1AgDgyHQQLiCcef6W1RjCPWsNbKDuNJ+
9asF/ASJOxW+sl9cS7N7DMGq3Jl3F+/ER7BlFJdE503CojL7bbRpNZqRXh3ij8UrTp+CPZ5UwCNd
EyuWt4irsxfD4Z3ynYzGtVjG0XZT2KmgVq4Ogi/aCjBD6Yu8jlfT1nLTzO4SREwLcl8R0OMUkgpC
abS3mG75prYca3SnxeT6Uxg7u8xVOIsVdiBZL5jFgNls8P3oeRhs8d3a17vE/+MXtnAyMVX6e12/
k70HlgJsasC+oJJ2092yKGKOTre4PoCsHTVM0PgBbhoeZU556Z6eX8phkxuhrmDOWQI5g5c9d88L
8gESSY6CWzsDyH8EFwq/j9CvH4Cb42Mm4VPkmn7uFav+M3yy1jzo1jm6v/bgYOuCugPMbAJezZJp
WZgILTV1h5m2a0xqAB116ouu6mrbiYBeRfcXN3us7JcRfdovGZee4Y69vhbPBJSqNuZN30C8vCme
hfcYvfYCyqTOCm2mOzSGJ6T8wcn53GlFgEyZItoN2sekMBZUC7Xa7NKpPli+vEl+zTUJfuhO47Zg
zwq2+mfo5J8c9aLLuNnlC5HM3UbbjBqX7VwforX2S3nHcl/BzfBZbOP1HBNrkzzS4hu6PHgv59vM
KCVjo+T6IAkEQQK71qKNzBQBzAEcacCne6cMr+YNDz9713bh4lAFwiBmDAy4NpkZZuUKyozJyKjA
r9A57gkuWoIiTBrZKSgH91vli/KL/kl4CLl7xhqlof9KPl/sCy/V5MWMKfWQrAGr2+CNrj1mW/W4
2B+W028Nzn7enKOmgDwJFwXDRlCMEhl1lWI1TdRxbg7zq4q5wHZzqlW3tzhRzK0UlCzRJYwWAg01
L4OJJqpC1Nukr8CY7gGupBQkxNsONeGII+fmNQdTdCmHUQ7QlWit2kGOOcPyi66ZrJJ8NSzE5EFU
70iCawfulnIc3fIAtXUYLmgvHA6F49GMdUJUjte+icDAB3gpgXHavV5bSaRBAiJZrwYFR7w2vQde
nHLbiAkLKWJ+JFUAzNNlo/MBXZhilQ8zLnIhE+U9fUye+1fwfp5aOwePT0bCU3wyUdZbMFtEJl/c
itudrcTDAJN1MMsb7yA2oTt2hS52bbMcZswNmMBmUz3Rlp8JLXeFO29nEp+QSElWy9P3Nowqw5UJ
w8ov5TLKEudxX4hCvRzenRMn4Xb75mF+mzGPqpwAJ93gty2irj6HbYeMomY/pOB3/H4RNxQiIJ6/
WgVzgefGEDA6C5Jm+zNfJeggNNfquvCXVfveOh+tP4MFST/A3YJhBHVut/S//4Jb7wNszXk4G+AB
lBWPMZWCWtSjnifaYRpWxmbcHUBnSF4+Dk9fzveSDLpr1ycG1gCNIqM1PM6Re7s2ykal6EY6Kuqh
e04n4qIv+tGyd48h8X5axPu1ignSyGv8q3EQHNt1d5s39zf52H28PPVbEJV8RWTjP7mr3Q/ff/D9
9+c/D0+gxnC2Tnh43wKqs32Yeedzq93X38xoWRiIVdVNhnrYvpcgysJLAKCAxSmJvMpAi1gT1L3c
iZjoZj+FRO427Q5qYjgaN999nnrEbh/GPAKALElgTWRzG7MVFiCMyPSDt14L9hqMib91RyW/DNew
fwfO71MMSggQp4GmgDz5xjp7fwVFHJkfv3ivy3MQ9t2nMFrb6mH0f6S9127syLYE+EUE6M1rkiyW
U/mSeyEkbYnee379RNYd3FEldYtoDHafjT5ooBbTLxMrYkg1fEpChnVCXl8N8rn/RD8OKbevn4vL
Sre+ExOUFIACH7661xRsCjnBPQv06OKDUs9Ei+Mms5vNczMr9HFrKWC+DseKynzIEq4kNovQ5K7f
CAmv7vpFQlC108hz6DwDIGzTriGkB829R7412zkdDm8H3TqRYZGSLeDTltkhk778mWe6uQVpk48C
Gy7VRQaNkcZMWS3xZROARmhXrYc1MHgNukhqfJ8Cht8GRAHl6wbUKetXCXRF2GqX7wxFOXw8lHMI
YoDMPH2vwDoYrVREYIEpI/evma4PKJgM2ptoFT5Dz4y8tGa1IDxBxfA4e1dN3QDwGYCmQqCygVSy
9f78erGulEWQaLtXmr4usf2fA6TlY3SUIQhGnSsGuhGoGNAt6cCIv4qAhINdYpko9uObRKYpNXYy
ISsJon8ESHAomcksuyavuFDSdo3ZLnr8UXA7DiC0w7lE0ADk/yld9RZkUrHge6x2TyLwb7U2ZTiK
ycFzvj2bbAOzEokPNOb6eGxMY0bGTKL32eQrQWNHZdaRi2RzP/4Y5/GQGBpcAI3EqwhMLsKCVlHA
L+MtBYsWG1ryFZNttspRsac4uw4+v2L6BN8zM2fT9xIMvRKYI8F9j+iKnTOwakFQJcXXlJiXjLwi
B2Vp2H4JkQgWDEkOA9GWauKrTu7Ws7+/dPL1RemTCkwcuKj5L7rDBjAcHyMrBc0PmirmSrbT8A/q
h9AP4yHpCBk9vEf3ewywq9xVvUzH2QWZMIhRfbNfcpAG6slBJy8pvoC2c4A7b4dg1JprqJlwAaHT
FNw2vAxOFvSbooX23r7KtdArrkJ9l1PFvlW44kE/U4EM0QN3HIcr7WJg8nwRk5eREfXdTw96Lur2
ALlWCri4frgkWW2vqMXFJujBcRaRgQOv1PXf4/UU/zqNlJ8ToQav6+DJuP/SruxSvE6qsqPFVx3F
dOgMLfODtEB6irzLaLNXUT9DEpVcKGVwSy6VOWoWX9vpXLvxH/4SpeuBxCe0wJGjYglfOik06oTP
tF38WvPW5+gRyUXoCkjnyXuO3x+PfAq0xpnXKY8mUtLg9WbvISrQljS1q+2eXhVijbhERQfkXBp5
fX/6DK3PDLv6FX97BNelSU+WjD+OGpvtdeZT6JV3f8QxZrQhoT0P7VcT1iBVyesySCtjh2av08U3
BVzUX5qpIjvImZRDE+ly2yPvI8H/xSo45ckaNpRdLUX9w4z0mQhq6mLhewBMRMedSIUTme0blL4i
hCVn7IbeVqBekDi+Pw/4nATxIFD+ZYWFscrjIEdjDiuja7rQFJQdTzKj65cG8o/mMGgzg/rDSYY9
XQOsHGZppHO/1RUt5GNhSNxdRLgzj3vKvwC7i2N5QXxdY201sJHhGtXWuxZ+6+M1ngZyBmofIPRB
ox0W2WDOmYuRZlFZurgR0OGVY07JOJiugI42pZlxxulvsdsJgrb4B1x4YNhhbEGeL4WUe+juYh+q
vNYc9fQ0oYkLDVcr0NbIauMAMb8v6l1RqbzA7cItTer2aKPmiLCsUCQz0Uvt6KvA5hJb7BapWSzn
Ltdpcg3mMY1IWVDhWSQu7tcxCVzRK/Pc2LVWAbrvCndTQDQ7t9+uOTxCfjn36E1L0oCzo5CDFw8s
WwAcMY4CCnOV10ixv09+ZLBFcvt4pa8TO3rqTyCLdM8ePFXUY2bLPpOnH7kYmtRDQoOGOmzKPh2G
oo4H2M1s0NguuyNUdld+tZMcdU7QyZg4Q9SWJkI0ChsV8QEzRo9TdAiXtP5+8/oO0m57vxcIqBH/
LYBTW+ByBKqBnOwTAityOoXW4hs4gAxekm9dvu3D5R30vt81kAFbvKjrnfm2sw+jufPtfz/HZ2N1
3AzmUoOLuoaD/LY8H/8htDia56Npr63HJ23yojEDYS6vOMuRFKYD8XbyAcJyS3BozuXnJl7QzYYB
qWgQ04L0gz0BRaq2EVf6e34tWOnHTCp3cv3i8CALg82Nrn4kyhjvRc0gaSi4OrbbiRwoOObxBN00
zO/uB/r7CCJ4GcK4qHLTrfArudghgxwLruHvxy88LeSiW5fPPfhSIkDMwBRI/dyW1OuX7Zvdm/Y/
3VyTj6XUO48/Y1rxBuBUxm0IgBsyrKCvuv+MaNQ0rjaaeN8NpBjgQcqQwdqBTDsEJqh6EWf7NiYk
OCAJF3F1YNTAQUHJg3kBBKHk2kb3kj0QBLpVuwAlS2aNt502s53//ftJ9t0sFTW7H5EPgVqkRGvs
IDBWbqneX7MtjEOjeppbP4HB2AVrEcSwSaKuHk8m3XC/lxTpRwlEZ2CLg1gKXAm6pX4baby2jcbQ
A5MF+a9IKnQN4d0CDuLGso54+P63h1yONC/XvF2+FUf7qQfoOXGUq47TLsy80ZO73UDJBpLXUJVD
ch/1UuZu58qgTrRWj5DIMhbZGsoRq+Ib3cmUfBhuM+QvBX9dzBYpWQeMmgXKEkcZiSVsSyZ7pcVi
NiRKFFPXgPB2au1PXzmIyVGhmgmgJqnWmyloyKggb4dNNoDyXXlsFDWLd+mqoG3uFicgcEL76Cnd
+3vxzXvqDrU9Ao8RkAjZjrQ3i2TmBhBY14t+BJw7tONiX6IazByEii+DIVQTADoBfpZQFU1eE5Ek
aK/8hx4Ub5aJk/V+YA/VuJuaL4jqALS630JJFvu6WhTZLkisF8NuacSKVNfu+mIPyE08NyjCqnOD
ZF9PGIWTh1hCoz7XFFGTc76UgH9ll8aLtIU8gwHeSCurltBVSCwBTIBz88pe3JAhQcxHxwdqJDyl
zMVdGS3I+AoegrCQXfaOdXgsA7PsZqqtkziJmkFUi0AJoaUENpb72RTQFQamDyHfldso+mlApA9p
6eirgmww6AKuM9HJ7YK6v1sQHoEmQIXrrEPriDEXKbGbub5W7KKSqBq6jjMSfykBSX2yyjriNiSo
rHFOK2dybaLxE08U6rciuLERSd8PUgxiiGYmsJoMKhIeIIjqMDzJmvEW2JcccymAqFXGI04p5ln+
h6DVXPSmh+XOGJ6VeBl8uXPlqL8s4GqBRjfWisol3A9E5RIXWg1tudOdFkLge639/K93P01zQDQP
GuA6tD4ZAwDG5V0lCeVurJ0sdyTp7fHv/7GrUYWCWDq2G/YBy55VaVooZUXc7AIygqY32MXZx8wq
MCagDoJkDco+gNtB6xtez/0c9VLTB9pYjk+duBjA/eQ/teX73DvGnpubFWQVBIOyDovQ1b63EstN
2VfaOD6loiW9uBfZSpDpFi2dmOGcKjCzfWEL4RdSZSryTzg97EMWQNYs8eNBfQoDu0MYv9uJw0uW
2/9paagVrL0CgmNwm+LJZOZNk+U0aZBufRIMkDj02pO21v2ZBCSzf//HBpxRShQCUzc37pdrUeSt
kvS1rD75QEAavNkrLfHGGZeX8V/+XyOo6QCmglQIq3edCyrne4miPqm4mcfl7IvHbjABu4uH5BZe
AkGjdY/7pZcUT41i0MA8Sf6HH18531QC33y8GMwjByU8BKZQi8Cbc4MlMI8c6Dgjo0Az0y4oF6qw
roDxCrp1mDqpnfEzjxu7vQRUuPHGwBYyVzTIvx9PVWa8EuJ12DUfRQTgFnE3vUzmQu3JiBgrzKwF
cpIAZw4r/JE320NzbUOIlRnfhTAzdeweY4dDt8evPSb0Yi0nIwxJGZEt/zn+frw0LEAJtS6ZQk8R
S2O+sFLMy2z0vhvlfDQgZzDY+ZtekB74M8SvMmlkEqmgCQEZ/RtKhC+lw63jd1Bh1k6w8KHp9d1/
58d8TXPVj7/qRtD662WlXwXSJVS9canKqsISuCpc0gS82KH4/PoUkMUTilnkHZlzxN3JrcYESpiB
xthIrHj2KgJ/Of6F+IvPT8pbJ9CEsn04vWwv2Sv0BVqbpo59JNdFIAqzRQ4FGmRESIAm2SMULDj0
Rp1tcnK22/XPcQPgyr+fxyO6gYwejYjZMaWh9xo4aUcUKzKkDDabdiGCoyRET7CxAGp7Uy/DvWG7
W9Uy3qtt7SiKGezro7nsgN9BmX8pkZmrhY366Cyjv1vErYLnHf4Es7ncWucjV8l4iBFnKI+jmmMA
ihWggvNyRRWRJzv5NDMNk+uGMUn3+6/9nARyO3YGTMrSm2pSzklKQ5OYF9RLCvIeYOlALvUqOclq
Z/7oO2nlA4So2g1t7FoIMcjwiQiO5cVbV89sOtb3B1oK4S+EkYBnQv0QbN/331aMIBxqxghnDa1V
z+5Pue8Rblu+6BQ6dIUfz8RkImBMws5GeE/rIDz9778mQu28EAD0wN1pohUZFlKEib/R55Dsf44J
aAA868hMopTHLHEJt6KLNZgZUZc9jssaAgYJ+JNQLItN7/x4TCzWgc4gbnoKzEHIrQHVej+oOozl
CP2y3M69lgfhIgsLHfjZb9QrhmGxVk9KawtAqigzc8mmIeHdUqE9MMJBQAGCg+xk8nrXaVUuZnvl
rFHGptyqacat/5HMHqd8lUHCYSHMRaw0X3Z3pGEV6U9EcBraRiW280LgfEUFxW2+F6Ey+hzWpqCR
sjBTyCrO7c3Je0OvQtCwgYYOTvmEcD+GBxi6sZbvo598lR8i6KBaBXiOLv4sQzu9iJhRwSWHe4bH
EwR7bAwVZV5bexFGVUG6BhpOhZmjOrgNiPrPvaQDyfRViGrAHBj4j8lEhQtlFawhKPDZyUSDJR8j
/ZbvFQDAL7G8ksAmGC1DsGs0i8fbdPKmAueNXAaiQfg9iBOZM+FxGUQTBa2CLmOoX+Num8/ljCdO
CHpscaeC4h4XCarC7E3Su/3oh0K9L368YyXvNH9xbcE3+XgckyuEWoFjhTmjbyUbP3VZ1RtcItd7
2ZEs7dRsw+tjA9Ndd2+ASRjDlzPAAQIDIqrXKopvKtR5IBk6sx5sHI3ji2QEQgFAdKGrC2FE5toY
eLWTPbHZ+yvk0lbtF78uL55TryNQnLivrfN4WNNLkbHHPEJ84nKgxBaaPaSEV95avMir3JZsZVV3
M0v059AAHIV2BPJawHYwQ2tGLe78Sm72+UJCvdCqdZKDXTdbNMDHxlaADgeAPd6q5eMh3nRr708x
4KQq7iQDzwxEvRi7SVMMQcRhSqVl8F6hCf3fp49qkA2dZhldW7j+N+0yxiWJ3phX0SPVMv/OPpFS
U/EaQ5ZVJ9CyD7+DuYvs7wnREBBAHvsGdblfa2EcDS2TMCEhWmrBLkB6H1CXL7FfNC3y29FKnHE5
/jglEEn5/wzS//7roQ2kRkgDFQaHdbwC6sHspJnnZ2oBWWDk0iBQrRsU9HpvQYhSxdeUcdzH9Rpp
hiR/EiCt6VqPl3QSpENRlvaiIUTTNCSeVXYgWZs0uVby+xS0m6aBDpkGWrqila7rp/R9jnHuFr3e
7yAUu3jkYUF6gUT9DW34a94MvRY1SJVye/GI/Dz3qtRk5damd0nXYHZ94haPh8cWoanCmwyKeNz8
ELSB88XMYlXXflxVQnDogE1ul4YdgzBHsCSU+mPQVnFw8Tlz0WFvvolfyaERTCU1u7m3YRoPAYGF
pATtkVAQtPNMrDoMQa+lWZYdWpiNruVZ+YyOEA9CswaVps0c1Uy22YLfJKBeHbboXbFjZzzwJ/E0
OPVCWc0lZyavFYX94iWBmOkt2UTf69/rUBXAr2YjkCcgpMFCvM+fSfaexztIQ2VQhSHxDkVH5rIo
xgRVY/DnHwZ5Ee6Dq/imXoKndu1u0x/oKq4BlQMKDspgq9hbh7PlLvoa/t5pKBSiiwAEeTTqg+gN
Yx4ZCo1TklA6qGvVTMGjeChBaRssiplLcbKlqSFKGgORcfQnAtdzP5WS0YE5T0qlg4RYI7ELlCjD
xZe0djfQ5zw/3s/0o+8GRfcwsnfIa0IpAKWue1t6EXIdZ+j+cW/PDGPul8X7X+Y5A/KbKIIeAS0w
50JCdrchm4U6IO4yMJIC58IWAmtfN/zQSLJjbnkVoLiiSrLS5COE0/wKkOmcZA3x0fFImpkJ+8sy
nivk6iACT0t198Nq9TGPRy7Jj/0C4PY5ZrjJHsO4oIZ86xyBq8ES0wmxV2VRL+ZH4TXaxIAs6eCG
CzGMx6vOOn7wxG5JR2RSsMXwv/tBADnV5YKUFEdV3Yzluhcc2XBCzZTm2oans4XjQnGuCFhpxMMY
8uWmyRWhKY/lq2TJh+byeBzTPYafpzwyKAxTqSbmFiwaTxeGpsfPWzKZmaO/Pp12YilIO4IkkOWF
8F1Vz3qvqY5BTEZUS9rYJ/44s+ATI3iMEciLMk38o/bLuK5GoVeR37r5EQL00b9yvMCv+Y9ThHw8
mlvgWqAMg8uZuZezlFPaOlCLYy9aaJUtCuvx79MvvLtA8Pv0lUf3EQKxiVKW5HbGEI9eeeRekmv0
bqAUmFjKrIM6ufthBg1VQPpR7DHQG8yOHflM5FK1PIqQ1ok5C6qL8mJAr20LdHkGUF1JIJrnSGd9
XqR+sstoSQM0PlQnGeRaNz/919OWexV2YeBXR0Wwsvfiml2Ha7h3gQPVgK8YXkXk5drV42llnTUs
FgJMmgxB0KSi5fd+vHIQi7IbV/2x/wpQb0X+qbGEubahP4wgo6biNqP9pYhp7o0oaLHPIHupHPvG
SZtNW0FxutOPj0cy3eIoOv0ywmxAJHSTICphRE0csV8G/qmNZpqs/hgH0lMgXaC3Gg0xmXHUgV75
XqEeS3E7aFst2XQgPpNmlmS600HkhJUQKHQfrX10oL+2QTpEHpi+MwxEXijuh4SUIN8su2Yd1jNO
5uR6xjHFDY3rAOkaA9zu95aMSpC0SE3Uo0CiJ2SlEO7M0d5M9zQ0QBB7wc8A/c1EQ1kO0kHNA1c9
dpHtxJ39eM2nC3L/68zbr7gKJ6gxft2jKTUnMuPRia//3QZqQXAKET8iPcxcncHQe5pQFNqx9G2l
NQegnoWnoJnZWtPdi1/XEOvD66fAU2bRB9XNomrosbVUx4evd549H38sNtxKvDQqwHuAHNC5/LWt
8qpp5aZOjOOTVy9cftmWps5ZcWz95+kCWoQGC6g7wXFiznrc56071rp27DLb4zdNYhqtHXPO/z8r
jHc0CnwXAjejHQXQw4+nHOSRrplnM+dj+higVQ1ITkBDKKKBfZqrpFSSrquNY9mYYkzKFUy5lT0i
f/A+W6L9yxgg5pSQDm4/AoD79YnLTDXaVjCObUACzfQLexeugZ3qzt5cPWkSO6Nxi+rO/q8t+i2/
9sIQ6aU3lLxxFMDPux4/hZoYp2AFAQubi2x9Tsn3j82N3BjCdaSjkWg0mNXK5RpsRnzpHktwCyAD
jqqVdnm8If7Y3SiL4eQAOgEMBQscckPfy9qMc49dbxuV7eK2qbwPb66A8MdI4BUgKL/5Ulip+4lz
Ux0w21xzj/UIUqGI+Jw3SzI1HQpwbcBPqGh/xogmoHqwG6PukrpHLSUK6i2W4hhO3//nc6ohqocv
hWsH8d8tMfVrCyippnoIELhjBxKA8sVtHL0ylblgdvqWwQoymQAbUswGC8FuuLoUSi/yTl5zCmLH
0bprmFnDOVNnHNxJzQP6sGgTA7oRgCbKNclcoGrie3Cgau/0HKBvCEwORO2s5NhsAo34EZL2OFFm
6ZpbMylmbP+xYDSAlimrG3yQ22n7NZWFGOu+27beCQk8FzXMyqnBT9g4/TBz6013H8aIJjSk1jCn
+Jf73TdyoqBzquSd4nKf57beOH739vgcsS8qUJs88pCUrBxhL4Si7024xpBy0ZB6p5pb4xD1vN1n
TqTMDIQek9/OPPBHSHfS5wi1PsS4zFtUBi7EyAI3OmXH9DTH6cHOEn6clk40RAuCTjHx90MIxFFo
DXC9n8rXotkLT/Lc10/nCDcNLlB0MMM7Qxb73kAtyImIecpOuhOazXOMLqcZb4AFf6Lkc2tZQNBG
sVpIztybqBoD0bky1CcFKNPM6VEMl6iE45q38xWIiETSNY66OWefYJ5TVpY2g+WZ5IboB6gUXE7T
NlMwmlu2oZtHUnMaTGEhf+jI82WQXsyfgYPepbNVNvaewC0BTDJVsIJgFf3rfryRkMiCPzTBWUKT
3Y+2b61PjPknMLu3DORD0JYisQ0hj5D0B3cOQTh5Dm/WUeUGzB2HC07evXVR6tN28GG9fe1RTAdL
rGEHGWl/cpJfZ6eWrt3d5qdj/WWNuam4IE7Flq+DM5SNINXNoX0LcqOm0FhoaNLtx+eZBUrj4qXW
4OOjiKcC/8PsJMk1ksbr2uBckXwVbbwjorx1EwIDwlvlU7fkLrWl5DPJgEnlG1YpQQi6p/C0IOxj
xhhJvugNqR+es58uN330f6aW/vYt/hPQrUZEg6jLag5UO92zN6PA0CNMxtFUmOtRSEe0EEB++jxK
ZvKT7RK0JXbOuFLNPFolranPZAdZj+02SA0XGSD7CAhZ9zCBD1wZPOyp5rgMfYBGVBKlZHj593gN
p7cBHdgvQ8zAChewVFGAoeB5+MnP2kb/Tj4aj3R2vBcS2tIrrd+2IjpEezM9UWjv4w/4e2Z/fQAT
W1e83IdDHWM50QV7GnoCyrwFv4DK1aV2tJU1Y47uDuaE3I2XOY9ph+pR28McKJtl8138Psh7VCTR
m+tsjYMVfs8RVP+9kgC5AAiJh5X1Hiu51Ev0VoZnPtmIyLr3yQpcxlfvwM9lRP+PqfxfU2xeN5MN
X887mDKMq6jZ0bZFg7GEXJb+Eq7975mZpAszmUn4CujNBAsG1NLvb7YuluMoFfvwLF+z9/gcHYun
xOnt7iK/+MfozM1lev66SoEFRDoBSWW8kOzb6AUqJBF4DK9K7REFVu5DM3OIovVP7dMcW8b/YUwF
NwCyV7i9mW3pSVGVdHqLuYy38Ie8J+GkmcpAVGC3ZCs4D3Ol+T+eKXgV8M7Rd4LCHM9M5+j2ctuJ
angeHMO3EnT4Hs/xHGqf/gi7ZhLwOyrSJWCZVZhAcOwiwDm7ITi70XPj/ySXHaeSNV8Tb/jHgUzq
8zizSSb+DK4Xyj0oI2rHRSMy0WAocFrOCUZwRj3+iztnvYXeo0OCVPSysKJ/EsSWW3M5HmbM/vEO
/jbLph6jPh/5sYDZxoxBQ7H33qUTvxjf+Rdurg3vr/cITU+3zDc2CsLE+3NgDEkcFKIUwVZhf44g
C/+GhBL58kzQ+pnR3AVG3RVmCZHCQ7gDL5peJ4x/26ldXg1ckJyBqBBIarWcSb6lj/HanBOfzMzj
X8YoXvUG70WmjTkFYZNoCK9hrFy158RpCtI+x2sz2YfrYubFoxcvOy48dMjyIzuNbD9jSs1TtQNc
MTmni+CYzfEQs/3C1Feh7+j//jxz72teMAypWyTnYDC1zApLJ4wuYUyGTfpdfGYQMfseQ6wX/zIs
06u+68Bt781M51+PLdwkNMvcessmFFd94RalrvfJGcT2J9kGPdL4WTgBEJjasbWvhlOb/KcBlz9b
VptmZoIn9XY6BRQGiQAW+RkgvO43qlJJIGPmx+Sco9zfocEsiEi8AKbJdAe0WzZWdODWkv22qvfK
tr846andgfF+qfwgrCbyKfh8vLtY7p3bmvz+IOY28lGzqvQMH6QQcV195ItPKjAQ/oNcMaBJELJX
IALZme53sTxmG+BXSLnhTl8VZFE9x7jqKJwEq3rpPcXkTbJrB+1U+YgO+uYSzooQ3pxZdn/+/ljm
mNdZUXtii4+N4cbHJDkGqhmfa5OzxBdbOCl2s3R3/Euzqs3l43maehBU9RfdFUg6wocwmHXLpSht
izKvz/oVhtvVF0K08jmZVYH7w39AdxV4KFTaOIZcMWOo80o5LgQYArD7OqKrOtoieUPGNRoVrH7m
jp6+d/fGmMUP6jQD2D6tz4M5gFntw3ivBzCTPT+eu6m7d2+FWbXEKDFMF1b6hX/xn+fgsNNLC5Q4
2KYoPtDGVyYC+q+fev9bbJzKJyL4YuThrB6lT5AjvTz++T88mvvfp77Br1SSKvqeywX4fdE3o/do
459XRkUicAZcE7AxzZXN/7KH4h/SDChmqTRrf2+vKIvQ07xMOAvnGKKJIQQtRo2Ez8Wl28ufs+7o
dKXRHYaED/LpiA4Ro92b07IeMVPaCGdVN8XrSoYlCobeitBOi+EfmvxpZkLphN3fCHcWWQdY5Pwh
7MpaOPPH6iO1Cufk/iuXX+GuiEx3ztj0JaaFVFopQn4I6UA6/F+rJ3p+WFM+jHPyHP4rKtJflF33
mhz4LXImc0n1P24Cag3N4mh8NLCxGWteEcmcFnDCOX/ra4IUfktGc9066RGk+h1p3x5P5c0NvJtK
mkMAogPhLuWPZbOPaOyUqqhwq0u+0j6T78Bu0WSS2CP01eoNfyhtCcarZbmoF92y2ZZ2cu42tTXu
+d2wDO3HXzP1FZivYVwRLpMjTg+M6iJCb7CwK7SbemC9CQHQoHzNX98DmDZ+PGvmnp8ANjUgcpFe
RJcw+oSm3ENc2AP7WIj62eKWi9VnAD4+TL5pqpsZSyzvEKry95aYwxKLSq0IJSwNTr4tV6nVk+8U
QPcRxKuyWaPhZyGgxacGP7S/bO3A0S0VJOGCHVj+OgEkz1uMh7lImaUFnHwVs+syRWpoKkSHJz1A
IjT8p6/TVQo1E8rkLG0EkN/GAEp8EzBqgLa8wx8eyjicIy40B9IPJHYiNBzFMzn4yfvLTBbjcY+x
xCMXg8nqTIAnAJig1F20j2lm201eRMYO8/wKVWZkWXizkz1TbiDq3oPh5OvlgxJvVVsXIKp/j41O
3RpqFJAXhBS3xmpmJxg81yVKqujncUFlWaWlshyXgSmsw92A1tQSjHh7EOFZa8yr89j2H/OKGxt6
b0hEwx9ltR86qVX9Msw5uOQkK8yeJx7ydzlB2gm98fxcfU2c3NcQmICoBWqt8KIoFcD9FapHUZaH
kRdealDXNU+f8nowfyCbtU/QhuWhwo/eNd6qHeQU0LQ2h1aYQOGBJEYHC+UAAMwXlV/6eb9ucF2u
+bqX4vCiXqHoARbyfFktzGbmmRfpIbm7ShkzzOXVCUVYhshUXhLiOgr4wwbwp/kmAlNxVcJvlom/
a8AIF4DtUCKUrsgDxefjlRUnYT/zEcxUx0BtaFWAj8hfvSUHPgsoaSPAyEzkbdBc2YOXB51oUEMn
uaMTbO/YVPYQujcff8fNx2AnA0wEyFBBVYdiuu/nvGiaIOvcKrxUH5GNlMrCANOdC459EVx42iKx
8VWLHOSOPQQVP081yGohEmwGTrZVzBI6mJBWfFNJswL3ncM7eA/MH0T1EIFFZA+dt57qgs/ikG/N
W5PP1tGpRsuaOJjMZ/th2JaRKIeXdiGBvH6FFktKXHQc0cgogvpgMHmIguerwoGMw/HULLoFwKMr
fiGB3oV8JACq9z05BxZ3mCXemi4tcF08wHJoPAOKnE139GKfqSUfRZd+Yeylt8JOfvJDaInoDNWc
elnaYA0BOelMtDCpwaLG/8ssoJL3K9kBO+9lA8zW28aRj9kRkpcLwx7XDZLF+VqzsLZ78fPx/pn0
dsAqfEke/j2tyKls9YYPkBjJPT6+jNvq+EpJcnEfB3a4GBGMnpzDdvvifB++v93Xbh/tuZy0c240
vfTvtwJ1+dCPgJIZyA/Y9HGSGCHKtkV6cd/TBfch2NHsaZ36Oxgl0FrI88DzwDQzQdKQC4Xbln16
Gdbyc/MO1qp3nyoQL7nT8K+2u7P7gi31FEEIJbdmZcHphTQZIagDKL5WRCsyE/eUnVQnhS+llxyK
n7I9bjznRUBRLsV1AMd9zvWhG+WROeYaFoaojSN0E8LVTJbJsRfMxORXxq7cqCu0ISwlq7gqu2pR
20jHOME5vRoX1wah24sGxcUd9xZf567LPxw/LMCvKWDubN4IQi436DdZKMKCubRw/IUCtTHRyhYu
KLMfb+s/9hReINo0hw1FW5Lvz1KvJEYvq1l42QPQbJ9EUs1ock3anXFuflmYnFalzxJRHGBBfvcK
s3uOviHKuYk/O8t7ItJyCG15FaC98gooxZyw9R8XFMYFuAbSXDQYZG4KOU2lRkLweUkS0uHpW5bH
WUTy5MhApwC4PVhBNo82OTAPXNq4Wu0lXnZJt90P9wVjz8Wz+JGs/TMKy5ayjlwy/oDb6NBd+Jkt
PInO/sc4sHYUyyUiOXS/fm3ZlZk+hDB+AUf9i2/6Z3Ub29whdQKfzB1Q1i2l1kDNCq0/JOyArGAe
o7A1xqKR+QybU1cXxTVKzH5E3rSbyU9OHCTWEDOsoquTJC/G7CIB6mJ6m+wab4R1vtOXc5fArCl6
Qn75YurI57oIPPaF27hP+SreQxtm65+QNvyvFZfboFAeA68Mrm8AR+4tgVNEilxByC7dWrZ9pJk/
8xfjGlLBoYMSzrJlTLIusIcEARLMcKxRkpaZSSwRZOX0Qr1IeyQLu1N11PfRxd9IP8F+7qT9sTPu
bDGzWI9c4/lcXFyiTbCuiQtt7eZljtWfvazYATGXla/qPQgVYMRfxQdpye+Bj545UH+OAykV9GHA
bwUp2f0aBW4biVFeFJfxq/uQdv6nVBLxxf14fOtOsv8YCUoQSHOA/oPmc5mLSQS3G5qAs+ISv6Lc
vDk5i0W/IXjndi55MY9LKo/82OQfc3cDD6CtCzy6aD64H1iCLqzG46vikpw88PvvayCY5zAnk6gd
GTdAP2jzFfiMQDDIGOEUIVP9TK0ulLf4EwQb/af3nVamCu0HGaPjwf2RO0utg+hAaR1FsvZJQxSL
xiZUufhMWeMfj3sS6t2+SQcclPaET3OP2jiMvq5zNYIgHQR+yclCN2q6EDZQGHCQyYqX6gbZArDk
G6uZa0ykV/9vB4O1zfgzTdGijcWAbTDSvoA8JYS0U7lS1+2+WsA9X2Srj2yRWM+8pS9ie47jdxL/
seaZCyduc0loPK+5jAtwQjjo8ofXyjv5yo0JAp6FAsSXZnYAWOQncdvv0vVcvuSP2xXuDHKVtMMU
RUpWcU7pQtUPmra5eLkZ5NvKs1Vuwy2rl/TJ2M7t8T9uPMqZpqO0hVY6QLyYAVdDpMVcnDR4nxTy
FJ6VpyU04pc/j7fUjYqbXdbfZhgfDd3lWsqFMDM44VZcK2flS9gsFtBRVw/l0t06yjtxwEvbktPK
sMMPm1sdjxBqej82yEydc6h+/PzXMJuu9e9vYo5emVR1WldxcxGjTdU+Sbm5hBUPhJEG1X/owGXz
M0BDI4SAfemY4sk6xnN0mbfogJkYUGUgukYXIzxKNjKrjKr1R7WpLq/v+0/kijhSrwqSHkAoH5AK
8T6N+REtcRAX8cDCQ/+g2+lG8cohl7bbre01T9Yf8fIq2VAow40BaTYfucYBIcD//OmoOt3q+HhN
/zqqtAEaPg3QtfzEkSqkgi9Fmug19s8GyQ8ydDPPEH68qlaHlKJkQ0iDcCveEuDTcatqkzrF0p9x
Ef54FyDvgbgLsGzA2ZAMu7+l1TwUDUCMmwuasBcl5M6R3b/JKUClAB1T0KcusYM8Cxpm1pwSxiSu
xha6M848r6LspWPj+81FfpLX7TmHIpbtrcHZjdZgW3xFur93isWgzd3QbBjG2mVizg6Uh57OufWl
skskUXxKeoHMY7RVkGuXErwbLskWKfQZjItGxBkQ7AS0wZhn32Ijcb02k2Ce2+RbbqftjFP/ou20
p95pPo2D/zRHY/Z/rDIVHYPjDoA1s8oliseq14fNxe1J8hyd8rO/GJeGmX2B1171CTAx3Jt0OVc2
7wGy5e7m4JpTLwcrTfvwcCFTGh/msjCkvNFCja8v/RYUA0slImicvapzM/vnwv4ywzigwlimgBgJ
EEb6kb641+gbhfqtfC72aTaT3fsjDrofETOl45DmYyDB1AjOqvcRc/gUg6YM6eoNv+2fjI7Ub49v
DFaNj0qfoDaDv1TaQAc8yf1Z1fhRSIoE+wZMPeX/Q9qX9batNFH+oSHAfXnlpl22JXmJXwgnjrnv
O3/9nDZmbqgWPzXuDQIkDwF4VN1V1dXVVad+eBv1R7pVlG1vY4ww+BIwFS999TNTZXH23KQIKGC6
z1GueY5MXGwuMo7yaq+ujDdjVx6E0eS+Ujd8ZNYZkWPzyq0jZYqWB7AEEPoQhHbXksrjGJWp0jdP
ZW8HAhIjeYYpM4nnoKiwPGufyLaNjPPs9igHnz8KbBE1gCfPuGV59gQ1jPxpQJeqKWjrrrWC0UWi
FlNLVBuTxbqXjqGuZL+upSRTldAmQAiE0IRNSYmQXZfHOuCfhLMIJpx+JfbWBJqPL6FlqM4SEuJj
5PHwoIpkHhUWymkyGah5GJ/0Q2JVoAh7OeWKhcJTJi/jjaGTmkz0liEsJ8Uc9BTvxNd1LzGEEXyJ
qCTCjVMPTHGXM+Lchc0SYQ6wdDTfIACQKVOIqpYXmqaQnkYrk+xEXaVWnljaqtrGlVN6dvLGsL2b
wBo6gWQsSAvwJk0YOq81slDGHI9JKUYzm/qhwssk/gi7wFV7JPAGDJOyShlhAgP1xp9RqFR46ZVK
wklcHp/UdwxN++09ypt43+691+lfKwgRD7MPUC4ho8aVEo90TDRIw2LsYYLHCYzXFnuzAiH9Pluh
Mo0hFXH213p/DUZJ1QVKFk0RwAr9If3oj+g1q0s7MTCbV9k2KKnNVqNpM2N1EiRfw2IgEVJW6EZF
oI6nuOstTLhSK70s8k+7n+MpelPU7bRSBiffhL9kTDQtAHpf0JsbMKnWBx8qGoRRu3/Dual1Y98J
fJSdtLNfm+6AcbA1q59lAQNWgH5+1J2QGiDqYG2rJA512chO4I3l/L2q79MfwodkBZrJY7IwmhGq
lXLoN7Ur7plTIG7jClDUwwZBUw10CWJeL+nYSnyooor+VDrFPj8mG/lJfULfHdi29M30ZLwHp/6i
rDxXxmOusWENzbx56iMU+XN8yoNWhZ8N2AH5JFrZpnDjbbpqdtkaHJvIbqBXfuVvVDda+w/KRnyS
HmM3d8U1Rg6uWO+7t+EAmWljgPwcPBpwe3R7cKkWxVCGpXJCOeFXkePxPD34+3TvPyKUfGC9Xt/6
P7TR4yaPgWhwRagQp3SZH3W1bkVOPb0hffgug5oV/PEPxUGfzClitm3dRh4YaIm6FNxWiOsD8PU+
111ZV22eGKduDUKx1+xcHsQfntvv9XX8EK1qJ9hnv5mDw2/OEngj3OFxQwKhJWkNvEb1Cj7SRmnw
Tq1ihuB7xAAEf3VUn+9b6Y03olAobyQkXpH24AQ9pab7+q8dOPVx4pNmuV69zTmeH/Hx9jgiRfVw
6R9R1FiYKAxb3RfjNkgjUKAzRdMrTmBw0V1DlUkkDlwveSdwFVcm98tws7P3g99IihmFlvdqPDIr
3Yl5XXlUdNuj+wqtdIT7GRMkriG9kfflVhH8M7f2d2FnY7i84Qyo0Tm3a/5nddCP+StybaxI7eZU
BCz0AWwSaPwg5EvXsEpfKlMgB8E5ld2EM2sLbGESHsxRbO+Ubs2INRa0ELRZoJSCcWOcFJ1iRNG0
UfZZGJwzPP5qeNaR8GTlYX7p+7/dQNITARZJjNuEJ4VxX4tV5Z5a+nWQnH0QF63U3xUSOK/BKweP
sgcR82/lc2A8ld2IRiFSCzmIno8hC35yFn5leD5+xUCuep+BNJBFP3NzSlFAlKLI/VD6vA/RQjJb
RzkhqBal9f31u7FjCoPyUaPYYahPDGG6R8NB6uD+12/Ni/o8ddCCAB5cXxI+H1zyIwrFbe0Yq+v2
DXVKCrJOEQoVWc6D/OIr86IgqdOt8yTPrydA9s7P/jkR0VCpPDl6gxG9n0+exHAgN3cECo3s4cxV
GXw3aRUREDSAOnLFj1Hroth7OhiPMmsU3RIW6L9wdKOlmfRRXmMJYmuUQi1irzBrFOWNIIX+NWKU
65rD+CFm+wUxnOt1xNmM4AiOEYcleoGu0dJ0ksuyH+TzW/wB4cJT4Cav2Yv6q/uIX++ryW3yH81G
KCMgLBQolgW3xjWWVExtzceKfN71Fsb5+mv0ak7ooAzAtz1YP+rLxweyonh2YHWo3dryNTB1IwJ7
TxY3gSSjUD9WUU0ZffibgGFit1HOlXR45b6WjpczzKyaRIAcinOx+elt4pWx5TYgP3NYPWnfjvVm
2/5ZSpQKXoOhHSEIhQBL2VVrPre6B+0k+UhzN9twr2Iee3dUPfvfd/ohWp7tIGorr2GTfDImPsJC
xi/SRURFaugIT9qBO6Dc07mvLTfnJwVFuUWjKBMhgtKe7fJp071wrMsB6/uUS9SEoY0bT5DP4hPm
HEWiHTyOqd1Olo9xgTVGSaGPY6v+mkZHDln+csHoYN7gfsVrDJmfReljIXH94GeBcq72nKntvH3j
eA/Qk1W9Y9FH3EbDJLX4B4uuuojQuVWqiief+dWwj2zzF4bGVU6+Z7WN3JSWQDeugCiVrINwkrlQ
k8/aubq4EujGd/wP+THboSAMvKGSVT2jeBMFuo81q39r4QC6xqb0sisHaZRTQz6Dr8nfeY+P5rTi
3pXVBPZzPzCZgAsO5UpWSjnLwPBj8I7JaJCaMEQYVK0rMjL4vgXc5sKpFaVUNC0wd6wcOBn1zdEm
eywPeCv27AoLKlndc7BtX1mcybexyPU6UqcBCu0q9OJBMfVVbu4Hh2HTtz5SwV0ctRaguBEUEOVT
+xQaSUpCZe1cvPFfmoveE83hasxGTxD7oIIuYIUmNwIh9/pNTUgIaVAcSW1UI0lBJY1igAo6Hs8n
/kZw/n15DMHAnQL3TQMUQTR9SsoNoRF2MtqYNvJ22A+oV6v3YJF1WOUQt29CFBK1fJ5UjlosK8Gl
crk1t8bs4215qNZgunG8tfAUblAdvq2YOSny2avDhoKlFjHmo7DtJ8D22+AxXMtW9ig8/UA7zUZ3
uQ1D6W8uMBQYpfRZ0E4ch8KFS3y8+LEpnyeQMUaHcs2qX1lQxut9o5S9FHnfw+yP4MKt9ZXm+lvv
U3GUrYCawoDJ7byoiDMloeLVPtWlIMkgVnh8EF4zVBqw5LmJG78XjpDHayjWBD/29dmcSUaixLwU
XEDv7ahbfz2spZX3gCsLY4dunB+ASEEoKX1F2EjrO3I8uRqrVXjJHdQ9o2I+sZVdt1PteDNZhFGW
0OP3qJl5YQDfqgaZSYhafbTIg0yIjozbHLO7vEKMvtXfPynIYSVf2kreseqnbgsllGskarfkAQRW
SQekxu5Q5I2WAOdVcupdznKIRJuvTesaiKjN7GIR9HnoTUQkMOP7x/fu8Zer28phdIOT/wNpQVbU
w1pCsrczvGKMJq5ogDfCUxGO0dZtbSQlhH9vxhAMbx2g5yVtmDShQZikcokZVRHqMFvSsSoc9QfB
CfBCxZqnc1tYQzZrBkUpfh6iBARZ7ehSOtU+cUsrsd87DCVO16EzrPvCHB/FB/2h3CgWj8HC42n4
9VniGdu6r56s36FSF4AoRWlv2eB39GDZF2AZzV5/QrqTt0Ync/F6vwo3vdu+xZvkJToaKzJdNna1
DVOpbkLb6wVRqUgs0EsdoQN+CGbA2Hiiqy3u1Lz++hGZ1aHC3CrP8RxWMeptGhSgKFWH/8HYYxBO
UiYTp2LeKT00q3PVypT2gTXtMLtdt/mHct98bK3oqTiUrwKLdujWsV7jUhaUglgJxW/A9T9kVJSJ
ArLprI7SW9d6jUFZzVAEISmzI1bDoWrmp2p759T91/T/yORi1BeIhUA/jtJlmoO+8ISiakd0l/Ar
eeut+C0GxOG1oHZDPFG0K29Vr6q1sJ1QKqe6OSrQ+zWLh/b2uoDfgJZgEqGhPA+/59pB9JOu52pf
pJf2qz6iQM/a+5vyl/AcHYTH+/ZyG94SCqVvsiiQU5N2mmsovCSi6XRKs0sF2oPJFnBg6RsVU1gz
09giK7xmlkCQH095W9C5y2BCRWYWpF/UiZ+BcQx0ell2qc0SV1ffMaxH54PUQD6yjpAFxw4oMMbg
lkcGWFNhjKJ1ZdF4eXaJrUfW1fh2k0DjDmpyVMWS6lE8QF6vXNzHxTCJQ4zKThvkgyMGh9jOGV36
qI+5v0k3mk+QkDoHwwECC3QmXCOVnt4l5TTFl9i0tdHtLGRcK8I5cR/mVheAA3oRPPQTTjgwa13j
8HKV9akhJGheQpHaUbJrNFpgPK4THT/kdQISDFYUc6MLFCKlfWrXdlPniwmaDov9IZS2aW+BDdUq
J5dwR3gn5jPYzdlLRiHhKMTjP9rewFR7LaNQ6N4ohGmKyirNlLcHVBdtGme82PfX8sYhUjCUYIkW
jGnTJrBgK33+cf5i5atvgyMKgPK4tVEEiV8AwFtpu8bcHyUnMq1//5JBwVBOl9e6qShqIgf6JCOo
nm4eA2QHGcf2be6AwqHCByWcvNpIsS2NO7gQyXV9U97opm9p2wj1ffd3Z8l2MRALxY2kvxYvtJRF
dRWvV6FE4ED10mzE37UN7h4MT2YxyN2E6USuGRClbsEwRWNfhOnlrTTRu4Va09RlqNrtFYpggOAX
D1y4DECrr1UaJS64kI45MNwHLNtmH+/PT8xYcsFUr1DEa5RIL0tUEAAFnIKC6QprlK0iz/mMFtmv
p/vbs7RoSGThhQmuGxUtlDIMgo5egNDPLlxgvuUDqmYi31yv74MsOFXC3YepBqT5BFQO1/LklSGV
stTibDC9d+khA+8c36ysmtEev2iocxyyrrNgH4XeHMdlwHmbPNM4mP6lScztmUn1vLRocxxKpfNE
GiQjBI73JIInSH3AJdBhqBrxWldHNzRtjkFps1wGmPahNtll55HpocnnwGq+W7TMOQTl17hayzuj
rbFcyUZc8RbncO+SdWY8mS4ddVeSkNWc7Qo/NZISCpAkQu+BW+0VM9M3WnWSM1RXP7Nu60unwVwo
SqEFAeziYw2hUjP+iEPTYtW6k4W/szF0/WMiZ4JagSTs0mxkO9oytn3RO89+P92EWmQyqbPH59Wt
V5iKo5rHylp/jmiRL1/vmyVLAei3c61S/a4K0NI7Wq2lmemWs0o73QvoEGAGv0vBwFwuyjaNge+6
vKvIviAQcMXIjN3Q5WyGtjFMkw5Do14duGqCsmHC3rkjRYBWaPusTWLpAGWceTKM/Rhj4cqvyJU3
v43dxgBXhBOfx7W4E3e+/XJ/q1hiUTFOH3GKX4wAtMPT73S/XbNEYpgNzbiVewnvSTwA3mSUv8u/
QMmwuS8CC4FyA31Rcu3EwzD1w25yBxOlLyzbZ5wz9GEWyP6Ejmpsfo+6xXJVOWjwCkzGibkYA/zR
ZBR5XfuzsU04Uas7osmj1e1Lc/zs3e1aR1vI5/0lYzgDtL5eQ1X+JKeVBKNBW0JkPO2dZ3C19qb8
WgdoSGEVtzDOTwyEuIZrpdoXeI64NtdWdDxUF2BwSLaFxVrCpQBnvoSUM/BFX/D84tsZKKB00a3K
nWxlXe1kzMu0rMRirCNZp//ts1G8cy2YX+tyXknEfGLzHbOCwSG0f44fWEZ0/8y+GWrTeGXUNyPW
D9Mt5E0Nro41Q5D7XhQ11deC8D0/iGEF3cN9sTnrj8HOciyd1RPDVARiy7MjOyvqpucECMJ/mZjN
PVkWmaPO8qL3PQImjl2jdJkkYHAOwqjeQvpHt/Ac/RBYIcYOdh8Z6FC0r3bPrTKHdaFbxiUvc0gp
YAoWtYixXw0+xwXw3uj4OdSk4eXl/j4tO6I/CNT6pUrY83yeZBfhnJ8w7HwrIYEVre6DsMSglk8o
lb7iPYBAp41T766lx78DoEIpXh1CJC8AkE5mgj4o/Vf0fB/hfyjaPwtFp5AxanjqxxEQhx7EXtZ0
dKTM2WL+EOMWStbi1gH8waEcqRd0iKuyOEOOgH8BAf3Dc+IwbJOx53T3J3RNl8sGWtWDMAudP6+D
sy0ODJD/EbL9EYTynFHRKWOlRXAxaKlN8RjPmfGqtqNjsmaZJ/H299aMcppJX6VS2uBqGO13YEB1
dQmERD+mQ2atWcmpZcf5RyoqnhLKpusjJUSecvuGoeNnhii3LxXfl6k/36csPjPqUKha7I1QbzVT
EG1BMYUjd6xt3kzdygRVUGCfTvHv0NIGU0R0xXAIy4oOwmt0U+C5gKcpb0WlU4qgJelRMFANG8HU
1nggQV+FxTrriAbcbNsMiXILKCZtk0JBlln8XYL5GSmdAPxQu+GAnlxGsL18tZthUR5CS7MkDTtI
NaIGy7f6/YflJOvt14uEKEVk6P5i0P0HjK6qR26snzIOYMEmOFule98VLXrT2dcpD6GXRu7BQWSX
F9K/d0p/ne9/f9E9IBVKugIw/YqesFaikkEByzBO7sG20zWGHqYmIqv7IGRvb/Z+BkLtR1GAnVcY
EOfoKxykq2cUIP0dgkQFvxWHerjAR4gdvIGiEarVrPg1Izxc3Og/UtDzaNEe+v+i3tPqiaGxi7s8
+zQV4YpjiLfnGgskvoBWaotx5GvGPrMQJGzRLHQqmsKIUTsLV4b3wMY5e6e/FIFyyx5e5nTOAEDy
2KEZ3GFeoZd91WyRKG+Mxql+DDSoauukp5+59Qh2y31lMeRg6Oo39dxsoRKjkoAElPHp7afxgQjz
86+MgXa5AZgvhFYEQHBBO/cKA7yr1X2ExWNrtlCUqx3HJs0VvORcko3/DHYRZrp58d4yA6DsWc8L
rkzIPUlevVS2tEP/JHxGCCaPvxKEdq2a3E9RXMIsyqNvxhdMxv738RdqoEH7LkvoZNXo56609HCh
aKQcYQtu5rk1umbmszRqKTi6QqGO+QIV6wb+yvHgJLk/BXMTbwY81Yys8H7Bxq9wyP/PVFfIy2zg
iTS4/2/Igo0s3V3QLHQfY8QwOHpwRaErf2JZygIQteW4ibtgTwLJX8nY8tuKatQJziGoxZowwkQX
OEB475jR9PJQuPVzgXlJwosVfwYmw9oXjr8rNGrJjCIXpqZQ88ubd3D50pLRONMh+ql+39dkFg5l
kmAS7pukJjioi8EIn6PlHVkXLxYGZZU4QzhF7bByo6WuMCURJzrqfdCMfrkvy8I5OF8zOtMcN1qv
xQTHrjoz75jJhAXvAgIGXIBR/YACAZ5aK6PpBYGbsFbhSw+qD30TbjBjKUJmiWX+S4msKyhqyTyu
V6NcBJSCkmwNlxY3ANshNCBwRpN/ZSV8Fnfoj2TfJ9zMQOtIauOISKaYhstZnXWM3S/G8bLsbWYg
VMQIwpKhbQeAxGa02Y3OdESe5JkRCzFRqIhlVBpDC3iglI68OsS70vKfha/n8ZUBxFoyKm7BnJoY
1QrfS9Z+CGv17GTvX/f1WVzIXqEflrCYov4F1HBU6JL3Ql/1mkyuyN4hPhabcZsevdXFs8NDeEBF
wv7H8DLucxvlCM597IVoA2OzwXmGrm/U+9C21GUZuvYrATdAwS52k2I+h7b9dxCUPnQarneS0ZO8
sGi56v7jzCqYWorMrqSglEHiRHUUGz675JX5VoI7WPLNTEE++InVQbRksVdQlD60jZzragVpaifa
FIn1hh7uyioTi7w9aBsWK82Cr7uCo1TDCESh81PA7fjffWgKP+7vzZIZXX2f4M88Akg3kmZC6+Zl
esBLt1ZZ4GfJzPVLvhZP96EWgoMrJOpcLfF6L/kCkMaVaB3qlf5r/XcA1FEqx0oVSepEHlJ46yc4
vxgCLHiCKwGoY2EA/XuWRTAVpEc3slMl5sf6ixEOsMyR/IbZdpR9KPZtDEUOUSvrjq0zSmtWzuX+
RoAV4Rqjir1KzTVgtF+HfCXbxYv3bzlbSAvQP04FQ5+vEWIJM8A9HjvhPYPd5NIbppXbFuOcYYlB
2bxXqp2glxBj1yFZ/dz/27ZfSgbKzhOhHkA+hheF3DyEZmSfDCdmTe9iiUAZdysXmT/UI3IfPB7m
Eru0O0bZ3kK8fLUTlHl7HGZ2CQlxH+HWsMBvwZy7SfaSSq1cIVBmPcRhLXoeELgdvz2QlwN0qw7u
M9jQGDXr920D00WvtYpHnnqqNexIWZq6afl4jS/XTP++cBZfyUNZeZFjmHXcYE/ecL8QLd7RrHKv
vWwZYcV9vw4K82thMIYglzIZwlw2jckKxBkrRYd5sEzZiBJ8nO9sEKFjXMuhKZkJVcZKfR8tM1+V
p6lc9wH8YW9J7juph1bN8DFiXfnuu12wVV6vlCdrgeLlUDDFdF3+bH3mDsPpLiJg9gAI7MH6Jt/E
+6qOvqZOgpFoqCjKJ1N5MvtPRhQkkd95YygzFGrH60yaQt8QYShrzbTrZF3iBu42IEEBHU0OMr3G
6lY86ltzBBbxUV2tG7TQtK9fzgf/sGXlEhddz59fQ6sI+GBCieMhc2zm76X9A406jFVdVMIZAnUI
5GKe+6UHhKYxDYt73PUw1/sn/qJ3m0FQqhF3VZGJGSBesG0qUHLPvI/AEoI6BSI8kHByAx1PKtsN
TX0fYL68xVANhv59vybMDClpg1Lse4AoZtCZtdPZxoMbaXZ+uS8MC4c6DORWr8OywXKN1ns1uYZV
TZajPN8HYa0YdR5Ugx7WKnblsqv2Lurz7Oqlsu5DsHSXOgjCrh/ivAeE9uB2u2jN8mwstSIizvaj
VrXcKGvsR5Nj7EgDXp3zfQFYAJQrMLIJb7vw/5fp/KZgOAiztnjRNf8xjO8L50wCORqCOA1woQSz
1cYw3+LjYOJpL9n67n1JGFvxzX01A2oHqWhgIdkl+5WbD7D08JNh47dE/iQQm8lCGXnNta3aCtjt
0mlAv8pbCt5WwDWLx9YQnSJdZWlPTmWeP1kF4QxNFinbV+SgBfMSdik1BbuOzNdtbyqf99ePYZI0
Z9Q4lcVYlMCINr2jv/wSVmC//v13/uX7FXi2SYPeGgUoP8lBreRotAZj7Y/q+JcglN1LXjkmaJeE
3ZcvcGDHdANWXItVorL0snqlDZTtQ1GasSMKZw/Gqm2Rwto0l/ItduWfO3nNgvve4zuHNv06GdVe
13c1lO+t2wuqE+4Pl9EpHuMBPUPDVnqxrGGwIacQO19cbv3HzMZM+ylXEbV+oogRfgDKQ/21v5XP
unnWbP2/3Nj+wNDPl3I39FlADus3frUbvws1Rt/Of97X9uU8zQyGigmmQMuK0sPuDTgaUAv2+eFZ
2YphU0sZ/LmOfEdiM33HYK9s1AKsGeope0cJbE+3kUrD40ogHjBNE96D1fPJlIxyFqEXavlIbMxu
MjOPzA/k0UJ3DWrBv1xC+fpwCvqoHOUQS4hbafocrl4/Mkt7ZGXUGL6PfpdKeM7TUkH5LnsFEfim
c1itlMwVoxwG2syGVBkAcUjXrht9Zpi1xmIkXRQDPLWkugSzUb6pSmaagBGR5YBJLIgUwJv0Iwfp
g7oO/4vjm2FQFlrEocoJCTAq0Y5BXyRs5bdxx0qiLh4Uf1BuTvQScytaUSWxW/RDekItOil41Riy
LKcDZzCUgap6n04a4reLPVrBo4Fhk5hvuW2OjEP9ZmwXGghBMPLPxnwzRM02BqSFut/kwImLFSY+
vGP8LNgCTMsBqclme6wvu2jDufq2NjFVDRaLniV2wTKxyRvnPvsRlM3mIG9Ri5AIK+Y7/6k1UGGF
M+Q1MLlVarPOkmWFn8FRljsFXjFwIxRldxArVPcKHSkUEVeMzAIThwrzwzTv07zWyNUuxfK9dba/
nb6+7vshhmXR5NNV2iWhzwMErVjly07sTdyM0JBxH4X4gHs7RJ324WAEHti0UJZC5p/3YAz9T7H+
bFOInDNFHLM0GMuOKKKKsYd8yMpesCSgvEMoNmjx6fH9Af0Qx4z5tE+i3zsrRB/cot6MY6xghb6f
Kt2fvhNurI+IPRyTBUR5hqAXkRXjIAh52xeth4nMxclOFbMGnqFZ9OndDaqXez4kSk0wcVmtGTy9
tGiU5R6CRxCr86sOL6NoXdEu93WN4WFpnk5O7zPyFEtu4caZe+guOkZMqAFrhvCieCAJIPVuKLSm
i7jQg1XBvxpwOu1Ls4s3zzF7Tu3i9W+GQfZyrtR9GHN9D4ydusr2/FbA9OBRsj7+2z1TRw8reGbA
EUB3hYtaFId+GObYqxeMYHT5FwxfVMDuwXKei/fMGRDl09QubeuSx0A1eDRQmaJDjlVqu9S+Aj6Z
P7JQ8YifCZOQTDEpxREQnY6YKv17sHCW24HJyjIv6toMi/JrQzOMoELGunWxdQQbB24QIWaHsE7z
ZT34IxLl3IxJnwotAszbZE/7R/Wh3T8xWeYXHYPBg9/agDbLKuXh6m4ak4jLyHN/5+Yf/QfiUsxl
HXNTdkUMiLlvpcsRyh84jcg80+06AqszxxcY12ZN7vgCdhHzETO/3wSHccItn6MzJMrjlUZmdJEC
JB409g+BLYOSOIVALGVY1O0ZDmWtw5C1nNSUKGcBFyaHc477D/2/hoYqBZCIkjZt+pG/7eUu7tMK
6gYWGNUicQdJN7OruZdOuzkQtWSZ5w0qZm8QM42PIciiO4yO2f8czNIWf0Ej6n15aaz/slFzVGoB
ea7x5GnEAkrm9JbiXtmA9a9DTogFtKTqcyAqYByEjhvGtM0vGvKCyQ/Zqs1TZk5OdSy2Z4aes7Co
aDGJeD9rSuxZ4yKCGx2BWJVbYyAzfIV7H2zJHc3loryrMrZQQhXb1hGWK4yU/5Hb4E9kuSOWdpD/
n5muVktGoQaAwRDVb7Yw8BE9gDoUKt9ZjQMCbh9ukEn2woKlnC3qRAWtMWrioCZMbwKbjS1/yA7q
dxsnOQ7vwovKHkqxZNTzJaVcb5yghDduvi1hys32ZXQ0V3ONt/4jsHw8lGm6xStO+shst1k8x+bI
lD8OO2nQlQriVlhlNHFZxQ5sJuB8KlZMQgaihHT0+QfrhupWShNVTGSiOK5IGA/3rrBXrVRxzPHM
0p6lw2yORfkWXLMjrkGrCJQ0+RQd3/zV2+3G2z3dt4XFA2aOQ3mTvi/6Rk2AUyfmz9QJ3N+Nkx1F
sHr+64Hz5BY8h6L8iTHFhd/ngJpcGc//A7rJMFUZlX/M4GZ58WRZAf0lpgrTz82JFoZVUI+k8E/D
mwymCptOgRs3axjLstr/g/N9ps5MHBGvwvntN0793ruCk63+Qw2jgVl2Is4xcA9i2MK1F+F0mWsS
bSB6gP47smbcQflgE+gTfaJ1Wwf9B97KMbAV8zOvcfze4Gpfgm43sCM3w+48Kqvn2P1k6NuSo5/j
UPIoQj0GnQYc8E/+qs3ODDeja6wEPP76NrPgdEkRZmj0Bg2hLKeeCDSMIjF/Drtf08uWxdjz/Wpx
Z+noyoDJ66syIG6hBwt7amLK2ENnq5iQhyv2w2myXdweH/2NLDvDV7TeGhsWfe3iM8FcTMqIk5AX
047HL5i6rZLvnndP/rHF2MJjv0HYo1v393DphJmjUXbsTW2scRPQFHS+I5HQvjUf9xGW7GqOQBzx
zK4GeRygpHDq/gdq27rA0jb3AW6nxMAXzRGoGEATR75RashQ2SIhVpnsDLXImqlsUvPt4D9hspjZ
u4+ybw/Pjv2xzawvlpdauhrPfwIVH7ScZky+QkIe9LzHSKSK5heLE5GFQQUDWphiWgYJddqXTeE0
zodvs8RYLBGdy0F5jrLOmlFXvtVBw+CNS2iGjmd3qPZ45nfG4/2NYwlEuY8g4YU8Je5DenAJzGCN
eHi4j0G+ccee6eRz4+dePTY4p5CIET9kMwWXPThJGSc8Q8fpt2RxnMRwCIHSQ+0GaGBgHb/+ThDK
LWTyUOsch8WyQwSbZmxNVoyKJVZd36I/wBAUXQWLnazQV2IjKoQ87zC8/F1yp038KK/vi3HLsUmM
9Q8AfQkuuDgTQjKI3c4Cx1W3qjWAiAADyXKzwql+zCqLyR9PXMyNEswwqfgrkhI/0kqcuzGcXG6q
aBgm0aVqdxbvWuXD38pI7ZVY5kUVp1hExM+yxWFKhPicuLGlXjrrI8DwXp40WXYrhhZ+n4C3cpLe
D9gwRrSTE3Tmarse45lLFfPgkWm0ox+1FfBmftlGg8mKNBfPYswB/P9I1IpyMpzRKAFJwQRFs3Ex
HHnI7WnVisyWFhYUtZi9puaDEIjkhHIjOz7st2RyL/MVlHzm3tpRByEGRoZ6KmHP6niNdC3GDsmm
/EtwrH5yWfrBwqKORAS0WRElEGlyO/B4RgFozSSrfngK0SbBytEsvinrs72ijse6V7IUbI5oNwEL
kOSke6PCRbxZkVsBSvZ2+RrPVVawYhg6UYHbBSXM9RqGs6jfkdZMGeNC4zk+lpBxeNi4KEDrD/sB
9VT/5Q0T6ch/YCjpeFkqQHgnk7yNYbayKeyKd/Uny7JYwlDne9yAIlXwIQyq3EozeCMtgnvP1F7A
eXd/3RYPrJk81Cnf8g031QauIbyTOr8Tc08uVayob/GmOF81cjTPNqcyitYvyebYyf6Q2WCSxdkr
OSxFXz5N/mwOfcJ7msypAWCyR9sd7Napn8sNfx4+ejOyKrv9D3WbM6noFyUuaXIt92BXb1NmFscC
9Y4Zk3no24veKLaMwVmgpiSzjSgvK3CgpAxKaBwhWBPct9C2XtrQitfSOnDFC2rVN90pcTyWEi5q
xgyX8rkoCJDVIgFuhRz/e/n8WD4+3dc9suv3JKNcbYG6vkipgbDzDmhJs+BpGTvEkoHyfEpW+WPJ
A0FyE1s48Wa2emL1hRGLv5ZCwYw1dPNiZh2omemUsSz7TZIbcnuxN6zDiPy8e5++3oL7i30bM17/
TGqxlakdA3+SWnBf1G566F2L9SzIWgjqSOtB1tv7Mhbi5+mRVT3J+ja1kerQpGqr4dupxWShX7iF
XC8N7dN9g2sFBR+X7FNtg1jF2fs4os6f55f7e7BQ2X6NRPn1At6J68gSxeYG/LK9uYMRn1XbdK3z
KVvt3m3YgGM7aJBzGHVr38+l95SJ8vQe+v7iqoMCHNz3/jl81p3U+g2a4IPdPZwCmwOVs7UOz47V
2uf1EVPbLd81Np/3V4C1j9RBgGk2Ed9V+BHuCRk8xll26/6vV5dy/22nj5hkio8P5m+WlS8ki+cf
v+kF01tFqX1faS8vscMd01XxMzFBeh092xyLn/++2dNNYX+z4DdjPEXBmypFJAv+yNhK1q+kzL3k
as8LS+jyX3+ZIM+ihW5qJcMjrgosv6zA+74CqvTwvpHj07Af8asV0zQZbVe30/r0ax2hTKwXvFHT
iXZj+pQlmTGmabh7knetzWxdum/Po7laO19/uRGUTY2alnUcD5EG02J8WmJtMmVSQ4HCwFjFt3Fp
iEszfspXW+dhP5ony35qzf36w/o8tztrZRP+q60U2SUrqmP8BCoPe98avjMj/9sJ3kyuDwMB5f4T
5Nm9tyZeQCPbPXibyhRN5zeY0u+jsX75tYX83bcI1swmBikXo67AD7dPjKj5Nka6Utrv+9zsy4Ff
C5UW4suo5jFjRzkq4DztTdasJZGFQ519YG/IuToBzpsLLgrTPDxw1vvh4jsynnLW4Kl/2Tm8eX5Z
s6hpGCb/nSKaCejHdSmkxJ0gB8NyJywDoetmNX0oeo74k5dd57qBfYnw/JGZr5cNRrSfzLWzUVbb
l8C0wLL5OVpb32a98nyXDt3TacpGPVlMymaAfG+2fTh9PjysS/PHpTTdXW6mDt7eXRfkr7mFgVOe
DZZ+UGf4pj0hp2d9rZ4Gyzk7W3l3Tg5b8zG0T1+Rud5sf69/H3lzZb1K5uEQYCDPWnfua7R4PyJV
6fQRZ3Q1+vxwogrug2cfNge7x099d5V1DW+CGufUlcw9pnTkD6zEM8My6QRqNAk1Jk5g11LLYanb
N9XRnf2gK3bVPsiGkvgY++Kbhw1Z6ZXl/LzgJScwUbibYbij/RniiBgRZKF5zVRs61eLp254VMYF
6JsB9d6PufZB/0cq1ISLRfwYUNbam7fTq/8kb95WB3tTWvpjYzrrlWWe8S8KLpENVx0HP9Barc/R
Skd35ZqlrQxjpNM0XKDpakc2HWQ0jOh6MY43cEfGWG0RpVwyJasYjH7apFr3f0n7zh7HlR7rP/QK
UA5flR1kt0PHL0L3dLeyrGDFX/8e9WLvyNV6XLt35wKDAS5giiwWyWI4RG7Gqzgs0+xeVBfTBYxZ
U/edLVmzOS3CHkshyqFsL7ewmhGWWf7x9dN0lvevyELeRBLmVCZpzkzX4EdZ0ssSgAEMLzl+ZEb6
jiY4KnjmwuTYLR3CNmupWl80CXQUdFt31pvwUQFNGUBhOTAfGXRyhciWW4/flX2fQZoUiYCpqWMk
JtMfKWLX5JsC33NSun+B6n3LHhEhhbE2jFEB9szU14VM9/9kUIoUN/A+O4sBIPo7Bezr1H721tye
lxQqycXv1fb84nHo+YU/qFwGaMQhalqVe0VTXIANVMoq/ZoG80rKZV8yqHPqhP5zhVAMUTlRb47H
epVbn/fZW3wDTZMI7LTCUFJIZ8eOfsIMGi6Yp2HCXF7HeDVerdEy8sf/IyXCpzGKIDRCDFZM/yke
zdpcJ2ZiNu60jY6613iSC2kjZ2yRjghIiHnVRmCrMCW9w+ocTvdXLJpNgUSqYLBcpzD3u8QwqeM/
YiS9TyL2Y5BxYC59HV1p5xg8MofhOjjdp7PQXHBLh0j5cH5Y+2KktedgU1xc0RRam7GKDbLx/CbD
noHU8+HjjUJfY/GqLu9KRadd8IUa0e03EDoZAsS6DqeDHNDHllhXV91y1qn8+D8LlTDIfswwGDDC
IQ6AAkcLIBDB7Ud19y+GsW4ZIkxyzPOl1g4/DE1AJBlm5TobSwIcKkeTVbqnloRRjrDSc0h7cDSt
PdKAftBiwggN0LupARrrCGG+Ej1CTzyVMk1BCbOcs0yFbcTTPbeBPvQgm4wTgCL3cF9Bl63/33tA
mOVYDHMmDIIO/rp5SpwU0HHvEbUgtTCZentihC1pBFUDcjxOTDx0oYEpHKiG4yH7ViDI1AzfjoAW
5bS+8bpOPWYV7GuXVhJe4BTAYbLI8whNgB5GCDTrhqK6MPiE1n6pgb5QoaXsRPM+3KQQhMLcUCHk
KTfaOAZYP3d+0vTQSHq9BxRWoNcmj1pLakV2cBo+qFQXrOcNVUK8YpYKYiZCWVr7J+rCa46zdEO1
11RY34UbMSP1q4my9vkoKKcbkekshg4kizdPtN4KgUbkNun+/7CAvgwCoOega07b5K+5Ha2vrmiV
B+04HlJ1mg1BIdMo4Mov7nd14N0tbGqurx8LB4MJ6O03MRZssq5G7Z5aitNuBEBa9Es25Pl0wpA1
qxqloaEk9OFvH76KzXOB0q4uu4POrAYf6af7l3XJkkscqvyaiK5IBZvYbmObXGKDJI5xWwcDTdb+
dvteUAOon9GhXyo8I0K4i6yLOxT6QaS0sp22E/fNY7CWV6UjWdEhwbDE5Kl2ueVuervTvxvU9b7z
A2PiXwM66GjP+6UA/IZpwqtoidSXtYLvqWyPt1hRd3qr3V1R56PN7VDlSziWjFGKRq5ByvSdKdUG
cLnHk/ZKe1MsmqKZhAmvwqKRIpVCkPE+gvWDCpXpdNq2zcUrNKNBmDu+KdlSHECjePC3lSXaB7xy
KcEujQ/C2CUyFwfs1YePih8i6w/jVHik/BtPeHP+hHFDfyYfVyw4Ka3auliNhe4aON2Mvq1tKbie
kyI7ldKA6yW4ww4wapjl3QibwFKs3cW+PhYeja+ltMANMcLIaSOaXEQG0uP23AsLQ+KtFF11ONNG
F/ebuB68YJ2aMuyJ+dqsjPxdci8GY2wtQdRh2nzdKFfr0BPQGsNjrMO3d2u3fb1vcZZeUzcfSRiD
GJ8oX69Mi7Eify09B5v+qkuZ7ljsBpBmLjZogvLHZ4kRzsh+ohBf1mFZEdCWhu23KiGhXpYH6RJC
QoPRvb+Ea0w5X80pCovWnZeqGAwajWLUregs7uESGvzfRO82mklbgrqUswYMGRrCET+o/K8lNyzP
CAGDfTCIA+MWOVpOL53czL7K1UPvRmj+fEVu/hTr4gZ9wyatDXTZBKI5TxEFEcBfLGECc6HytbDF
K0JojOQL64KyFbSfNrSweJ1nVAjrFySFzOUBxM0a1SdjJK9ICNOQvJZN7IwIYftSDLHzagwicNFP
MtoaIzx+ujOrH+4rz8JDXAIm8j8iI+xfw5ZsJRagA5S0I38S8OBx71NYthYzEoT5G6tMza6TesJb
tPuv19S9mN8UGgvPgBs2COMnSBiGqHLQGIz0k3OLTbuuP43YoSG3Ll61v7z8HNssyxWELSAbfjQM
2t2vmKNst0iP3Odm6TU85+ZHz2dU5DBWGCYCN70t2PYF0N5v0W4aNkrNa6are9me1vxpK4Oz1hFu
OyV5QqVPxE/cWAtVKuIePb1xmcFtovMZoSVjNDYM6MNlVaDeLjxomKHNPYoxo93hn8zpnPcsjNlc
Be1y0N/OGhA6I8PX0QFIU8vpBv2K32ZHSRgLlg0UQB3CZL+YkeV5/FrYlS+IlSSsmP8fPFQnI3yP
HGk11Gs6yhXOtCj051fuKdY3nO3Sm0Kn3/lNR8DKXGSW5d+Z5aIN+daHb9Z0TNLkrF2aEmAiLw/A
cYiBd14+UDcE/Adj9ZcmIcqkjJssUEETxZs8hKnC7t7I/u4oR7ZUhsG9UAQRu5XhXH4qXDPdiEQ2
ypsi6ZDJxpSw/6QlhrC5GFe841Q7dY3X6VnO64wpIlkkPVXOp3n/Zi6/amZfQJyiiN3Y11EIu/NL
n+sABQrW7Uazyp8G/VhnN7mn7oAohT2CuUN9vk7X7vfR/mWf8AmDJohMn4B432Dca5Xr/tbSW8s6
3WdyqfUHPWKKLIlY44Ul9ASTURw2QihVHXyPuAbWbwRbh7FYo8+xWcSLXHFd6tJoXp+bWK/P2Imz
KUq4czYG7JP8nJzwt1vQ6vuLXnf2UQTzqL4po5y2CNSxgSBNDPH8COje+vk+78uqrHICGnM5UeBI
1PZAUvMoBRT4eViPKO69Go/U2s/iDVURHrGsjC5JcnGnD3jjPvT7iZP8RX7biId0L6/6Y5/pOTbP
vR1ozUZLaSUJw3UCjhO5XFEhDvSCSTiJ8dPuHH0nT9MWtSnZHxlb+/nPDoW1QFc87jAaWIccOkVM
e41PsS+ptoAHQ7FL5bEznFxNM1zYSx+zWYcQY0BfaHVOLKBPbVmsIuudE23maWFKTAKzf8kR4UZ0
4YpITcoOg+NAeS53dg8wXl8fTINxJBqwyWLEy/MyK0uKgutCtlQGedWVuQp9qczejs/XzAgUQwa1
1LWM7evriNfH5ZXFbBXFSS80r4PPGWUi6r/6o3+J2rr7L4Bb34m3UyoNC90+eZvXSyR6KaHi0g2c
EySigmAQ/AvTgNXQ1z1hm+pSqrP2lRL8LPOF3I2gKNMxysT51fwlEopJWaGpip2sAz3wvnzMtr4G
Buum5b/Bx4IkceNZTZY1SVaI4DGMGEEZYjAmAVdpe9TQVtgbO4aarF6+h38JqVMUO/NfalcN43WS
4BMQSNGq/JLooqXZ+YkDxuZaxJJbc/fObwqjyfV4rT1cPVrKcPGhOuOVfCsKLd8mbIlP2Ey4m+2q
+yq94jnfjE62ese0BVaRulZsubHj72h5uenkfhkCUZYx88Ap/C/gtjH1+TQtBmQoyikJGVoNtYFm
YYgKZzmjQZylqKZYxXsBDe/6kCfGlJpawy07j0jz6ujZYUxaBmlZYf+SJGtyPlcW3dCNHSrf0ibD
29tNPM16ALBo6DEmtyo/aNulf4LgO5Iky3K+nxSDH8OFmNP6jfqA7YrAxsBIDrSGPjS9aMAlAQut
JFnURJWQKTumLdC0RTislR2xRm5iTF/ed9vrW7weKLmyxfgfpYf/JkYaVL/JMGdcg9iTgtQVitEc
1gzwGKBPaXHOshRnpAiDpjXpIHcZj2yFrej7mLcAdYvuiPRwRSeGFFObfheDizlvk6Bn9z/LyywB
uPWUN4s5pE1hZYDJoTN4C1DCmKUYg5fkafuLoCq8TERLCZ7DQ6ZJU4yBuVs0UU1ham/84U03tOjd
BMucYdQYUQam6zHAf8vZZMwDRY17dItz6IpC3Ugw1ldq5nkpWzHtCENBX8MyIoXwDXEvjCyDSuM5
wtaecVc/UFNISzE2VEJgBZFDG4lE6oTQsUlW4DJXZvbttYwhrwpgE1tG8dV6LBX4c8kkzskRGjHm
YlcxYjep4BQbeecc4/uK9TylulXr+4R0HfUZsSTEOU3itTb4Ul/j5dthzx4yWHtM7l+AhSyvMgza
bRPzYsL/uBJtfHbR+c3JEkFoXjRZNI4gewHuGybF9hiuEgD1IHZw8KI5WWfW7dDFVW4um8qMvYuF
whXlAbcUw0zPGjS+yArWzRGm7CI1fqbW7FTH/UhNxRqN99ShYUwvvhJnVH5uy+ye5zHCpKAUOtyG
Uv/YMzqy4gbWWlz16ynZxhulpKVsFp3QnCRxAS9XPsU4NxgbLPFrPJv2m9luRTN4aB3RTf6EFsXA
LPmEOT3invRMzqJ9DfS8AljkUWF8jbsEi+GQY59CtE9a4m0xiygBtUNUgEemoqR/a2GCqxz5oQi/
YMIL1cfL2jeR1T7Km5jaO7RkPOekCCvTtAPDYUPzVD6c1hcPpe6bqKsi95VbZn1iViiX0uQ5nQ/p
0ec0CcVky7GP0Pw4xaCs0ewC609jjiga59TC5aLbm4IkVeBVVYE4byUp1Y160WIfISCqKYHe7EJ0
OfN2YIRWdeid7/uastR2PNnRf8gRmnJlRzaXS5DrpgHzXvfkVM/QG2IJBvfEbi3+dVdhk0SlG1vF
sB6nvBHWVCcmaqT3v+Sn5+uXjGdfQhjby+WSS93AQGdVxXxTv5KDZve+flSKjfH4fX0ftsb/oC63
aOJnVAlzq6XNtc0KUDWDo53ptTvhifBWmOvtty7EBt9i1C/0FMqEx6Klm5ElIgCkkMOkrkEWUC25
7rC2ipxMQYMqFaevvydT4lrW2H9XtxXItGYyGvmKXSuNHuyQ3nxvrQnQUdp3qPUcp4s06oqhvEVO
5vEvO9Z2XrV3zFs7qNAZ7Tdrd+bulbUF40CDrlmMTqCDyAnwMqIimTh4P82SJGeDKTppkaIEWJfV
4l0eUAFXqJSIw458oPQWAyiNttmjwT7Vk4erkdi0+G7RXMw4IpypImIjhx9H/bmp9Ld2VWxEvY50
dB66/wJcCKKbkSIUSRjqppBSsCRji2Gza7xxpzlo4IDf1O9f0MVkCigh+J9S1ypp47UcUzC8AmUq
tp46Ah6iPnIoGHoPyqBf7G/VRRW1XsWbyutcSmCweEtlmUe3qCqyyAUQRjFAXNu3IH21m/Vople9
XGXm530GaUQIyytqPjBCK5hCfu072ibVUQfIKIxMx/HrQs4YIXR91CpMlTegUVrFp7DmDIHmqpZq
bbhE/4iK0PHrqPFVegUFSTfLIzp5oOW91TuJfV9ayzHNjBCh5H4h1GIqgJDqSDx614cciRHjlUcT
aGM2z1OETEuVLmYP8W6CjUChAW9dwltlgINIgHg5eSvAy/vfUqSHr4n1kL7nxSYz/90jdE6QkGao
iUKSt2F/fvkIeh34haKJCmnn1m7/cF+ei3H/jDVCnFqOxL4aa3BE0nOE3VRH36j/96CkMBUzGqSx
wAC7eJ0sLfudPIbYgwVU52YTmAzlJi2mCeaECL+TxRV/HQeILfp+yazcXpVA90WeYEO5TssWXQEU
MsdO+qAQHA3oCvZz/9LjJZ3sAnevGM/ZGYMN989m2fTNyBD8tEIgXmMVZBpJV0NDSpGlvzjy+Tn5
vFrZS83o8naLXaGtw6y/tVAvN//7/Y44utkXTMZr9mhpx4oPKglfECNMQx65tjlH1QGldZ/T5ZOb
0SEiXfTlFVe1LCaBhkZs+w+qKa5e00Pn/oum3TlHpE0H+Eks+DUoXaxgFxpH300wP0kLKxcDrb/8
kBnV8ZLGcVOBinAKzzJSVqXJ2lRo/mXDNCNDGCY29GNsLQYZ/0vYA3zUyb40CytQbOaQWoWHbCPl
nCZH8cuRzAgSjuSSFXUgZyDYTtmxi3d1A0dY79BSutrQMEdpMiSMIJuwHdcEoKW5CbBUe12ytuIL
S2GJRoUwgFKEPc3KdJV5j2lQ0wx09qR4KrC1KKJb8vOyKPESsHdQdfuZL51dpVwa25QNsx4Vr2DT
PhR7rTBjVDAUh7Owzc7XZVRnNqpvhG//Klyb0SaRXhRVwrRgCtp2ug/3fvjQWs0zO71YfWqybDoW
UkXmtAidvPpKnmo10nGXb9/bmLLROaglAlOwt67oPtUOFLkuxTZzeoRKDiz2X6KJu5+KbYH1ElmM
wa6kQ75JfbwnUR/6vvgGbRp4MQyRp/opipcsi+j01jCWqh81cTqZ5qNnY4WvaByxE7M10NF9+mZo
urMUXc2pEf4mErKEA2Jjf07NYVegj9gJ8EJajwPNVS/d7zkhwuNUlyBOZDnvz6YwmpXF6+hFcb99
SwamJuXcJj34pSczCRKuBYthKi6qwdNLvlUAIi6+CxkSfq1FUxAaT4RvSeQo7LhJeBvAXLbPyiZa
Xd9cjK421GT+kjGZie9ntHZ+x4OAG4oBpIKnoAQGOmNS64WLecQ5DeK9MNRhGqUdaDx1xssm2b0J
aHo1o0dgTBe6ccLr+un+Sf3kfu6clEjc6DFQgZLcwnps9rWRWB8fpb4CCIsQWmfRjAer2Rrs5hSY
rtF7BgC2D9Lqk5qgni7UvY8grrkfZongc9MpeoWdBEaw6gfdcN3A/nRbWrPdYjwyFzLhe6qyEqpm
BMuD8QIY5b1syqg5xSgz04qvNJUhDInkp1e2LEEp0c1oh+QsJtw/aUXWhS1MiMCVqTiCPim8ZQkD
onZFmpYVh3stvl/3KW81r+2HrPNbvJeOAhroXfNU709Gt8HT2h5QaIBcafmJxSOcfQRhXK59xV2U
EB/xZHrVNnzgbLt5L/V2dXzO0CJBg7pbzGnOmSYsTHJpq1qJQa8wn4CsXxrln51hHGh8LTp2VQB6
FmZLJImUbTYMtVBgwRkWFZ4Vq1sBLIE29LDsbmY0CNEVSRwNl3Sikb1nCga2NUs2t9zjGhP33iU2
aM/CxRQedqT8wxQhO+2qVT0bgSD79qbo/DoJUC88Ho+jXhrBOnP2q3NoloFZrMvTt3u4fBxQQzQe
DeA8t1aABinjdIDtoynyxOcvKzD7LMKWp4laymkpwmnITr8ZVvct3WI9YcY1WaNJw4ukZAV+nq/0
wBFPa2xjPhwo3nzxxv/l4cf2zJxE1ipcWakgYmalIZoVcJiglRROlgSFKWeFUzRJFAApeRufoFtP
VVMssTi/bN5Y2bh0umAZB838Loz0y6QOCC76iDk94mB8VrjUreCDqZcBE8gaAtonzBmYq+PqqBgP
1vMr0nWGZKTu+uoMepbrbrAHJsfnfb5/IllSQRRMeGE+mRckRSS+45L4pZyr3XB+eUErzQj8e8Ay
jy4GknrAp+hb3XqPMTPUOickvp3vAMVEoJhRpE/7ChLzsOXLppZRVsCQkiA7ka5gdP7rmBmhrVni
gwM4jRP7/F29JX+MChvvvjuszB5bi9aZutgbO5OGRMQKzTVsm7LtIQ3Tw/Y2fZ+sAVEt6vgUhjUA
j4JtuoATxn/fqdfpfWvRRMH9Ds9ldPfxABZUxGmElPDbXSyHrehfuzMT6umWX7fbzBKxomITba+W
hgfB1eEx80fL2f2+ZLdkCQfuy1U7dhLISrqPA1BXW1VP6bvSfl8zkFFliUVqWpaBK3B7zTIl5n1W
QcVz6itkgD+0rlhd2PF7NG1958Zj651Qs36+r+S/Hc4tUUKkrCC0sq9wyBg75WNt+/sTwhL3Po0l
+Ym8yGvoH1bVX6idWMjQMXKpTPIbrMQKTcnBzBImR++TWQi00I4+o0NoaJpdo7osQKcxrnaE7r7q
mcNG4QJLi2jJi58W5VvbcEuLOCwuGZRYu4BWt863Zy3T9yWqj4oZJpawesHFWAPTELuzjWajGldT
XvNYAmVdjisnCM34fcQgINaoR1vNin1TOXSAEZMwvg5r4pnUJ/ukoPc+ljjkpk/EdGhQbxb0dFVa
HpbUKRa/kvV14fgG5RiWNGp+CsRtqdhRStEcMZ32ZDM9bJqlMvT7vXcrfSLQ9eNm1BgR0p/OucP4
cwA0BcVgPAY4Lf/7/NstMSLeLZWhDLvuR3rTtvKNb2PJUU0JaJdM21xqk3GYOXJ4mguan0Ck9DgH
ZUNaiXL5DqIYj6F7XsEv3f5+GnTXbsh+qrX74Mt6/643T/evH40CIaamxprSpAcFdGFbsVm46gTx
YtKitoVIfDqOv5wQkhoaWakYwKueJXv/khpwzbb62j5lNjVQnuzF72vzlxIR9wQ+ZhT69IejfeTE
wLdApIFpZ3pT6fIF/Utpku3s9GuWjQWtBKXaioFWhsC408WTDDwSjJgFZrmhDVIuVB1upEhm8YYy
K6RYgxSf6kOJ3hpjl+0D07ivEgsx8C0VwiLHoZi0moxqjYQlWh+hyb762EGMFgzFTCiOjMoRYZGx
kTdk/em0gKBhYanF8Dl1WLv/TnJ4+U7AP6zIs4QxlVkmqCXsnMBL8C04wD8XmA5izITVaR0WCy81
iG9GijClXd4rZcL9kELmAHN64bNvxjazCzCG7GQ1Wr4oB7ao8jOKhJmo5YAPihxVr3jVmx+J169H
tKwENtDY7lNatBYzQoS1UPw6r8UEmdbSeukVHXuyUoPWxTxZgl/3d0aDtBRMW0WxlvQotb6kuE3p
miIuGhOEgZAufKX4BTKcm3RagKcnK1QvaJ1bCyAct1pAGAdOGKWGaSCq/KVCE+dbePJqA90wiDaA
/bFmDQ7LdipA5xVogOE/xddpPkS0Vdt6lRv8A1s1H5LVWlp1AeUQJ/7uCJh84jacHF7KEtriiesR
j1zskKFCOi5gZd6wTz5xtf7aXDMRRJ7aXPfefCNFzIIZStNTH3wRgxSsHlq79VHHIKfDYrfJV+pQ
Lz3lpH8M3cxAAxTUTxPtx5BpOusB8wvQB4X7mq12j8ZlBbDAIy0yXyCJDBDA01ASVrCzjFAuLe1r
bHNsMAk4AkzTuGJY7HKiRB1LFmYqIeGPJHAqS/Kl9EEa+VMHRIa2as4s7HYDX4BBptQK9W+fNmO3
kHBGeQXDYBOSgIAZesIhlEkuMkMOXd7U2PiHx5SH3uDWREAaRNh0xBmZmTvqMbvqNLAqccG03ZAm
/APD55GUizCm5XdrMkg99Vs1NqcveAk92HIsYtCZXQl4fyM0FaOz+Qfx1BvvyanfiRsMuG6xcmzS
vMBOHeWBEj0t9A7eSoZwK7zUVlI2lZ4mBAoOT4cEXyNZHTDX7JO6s3b+TlrRyqILXQETVQntKAip
MDVDeJhcqqsyj2DBBFCc9mUnO8yABxbaBhVg9SnrU6fna8aUgMo2UHuKF8KeG+qEt5EyTukrH/lq
1uEdYMpwLqJ4q18XuvKWO5dnGk7KUjwCxz21WiAKFjWZaMJK/KJtfBHsSnq14szGwbtBl9YMUH4D
m/Zu4CcfRphHUeam7ca8BhsmEYa7Spu+TRSUGfDkUjY2Ru15rD+K99UGgKc7xiksyz2gNVO3jFfA
Sj5SQ+VJfnc+gGQXQeUlvE51jivenhwiB0C1bxIPCbzdOi91AWg3O2pv+nSPSKIKi17Iaf8Dy5F5
on6Us7AQVGTv+PVgAV4AKavdAyqMwZ/7IcRCIUIW55SIG11LChtHU54wcXv0K6RwgaNdIjUnTGgW
wTlHb+RoABHHYt5iLPDjAx0o14arnDn6XMdCsHHzMURAU135pME0LnwhmDax38rSt9P6ttaQN3BW
B1pWfck9zJkngps8q8RYzZXpbC9wvs+vLVKhJkXCNKYIDU5YVPvTfDpLrNPyMn1sDABFxCsvX8Wr
6nNC5SkUM1opTmPm+qvk8KalZgZ1Qoz/XbTGUSP3DNAtluckEnCL8a+sL0XBgMHGlzfVe0OVUsNg
xc7UEetM8c6EUnGf+YVJv1uahEUu/BjzBzFosgcJasOdpsl0C5CpDyG69TvMIaCv3Ke2zy/KXGIl
Fb3VGHgi8fFqVkaatYwG7GnBAjNDW+9oD1saBSKyGIsayfwuHM6ZG5uake4M7fO+7JYsnzLjgdAb
jm0Gja0mHnThw+gd2tksKv8/v4+mCdigWTjmx+yFvw7gwJx24Bb7q/5q+B/3efjxfYQhwxIbDNHz
ClLN3E/sNCOSlhNYgMoP53rNO6IlgdIx2WrGl4wGm/ZAtdYLx3JDj7Ago3jFPAwDetppSmAioVij
2UteBU6Hza4KOuxZVHPPFC4XzLU0dR6i+QTTGupPxDbjMsDWuhDl3AHP2ctT4zRehlDzT70VMKJI
e8os+CMJy7qAl4f6poIpvttjU5kIG4X9YTgHaD0MzY5yYguTIPLN7xMSTDlMJY4ZN5w3G++nRoFU
yjn9c74Y+kr/s22tbbLVXzEGYOTW+lR5OTCdP5GKoFgOYVGmMz4J9Y+1CMuMsX8F/QWe3R0jgGkE
urbr9fh0PAo1nNMWU8P6Kcr1bH/6Vo/fG+38uaEhbS6lRGbyUMlrojDXpO0zlGzYQ/jQr7Jju+fc
7DNAxuJC4XnJGQOgjEOtDJHOZKdvz1aK1UjOBsi+sqdFsN5+XJ1z+9xv8ExyHGvbmQUagK6Idk7a
6vvziaLGC6EkIEU0YCSwEnY8/xzJTI1HpRgbbryMP5mmjeowgAZjgGea64xzAWg3LX+xFNxJnIK4
Getv4I9kInbtknGYFh6MMHFei1BH09ttdeafPvaXg62X5lap9NfqmD1U+rA65QYNwGtZ4LMPIJRd
lPprmaX1eN689JEeYF7iYbC8j8K2M+MYGaVpNWZRAq7OWvNAHAJqzh6JS1qL3k/imLSSczlMVm0m
+FocA1moy/H89OQV27da/xguRqA7jOGgOTt4wA70FvsOpzUaMfwA5dypx0BctZ7VfKwgBvkNyg2D
9bbX7I/a6/XVV2Q4Vox3U2VcTifAYh6o13zRnP09ARKlUGqSJuO1ifbmRXXe4s838XGEZVsBlq+1
OvN1/X5ad+73GsDSr4DReYx16gN+yWlg2yhQJTAIpfA/vRcz8Y+iVsexNEL8ki0bbIrO6up0fs54
TGZerQ4QKKcm0xWK11hAeUCFUgTEAodCLEYWiFOP5K7KkdflcN0Y3ghRV7JLL/Ow1yHeM4/IA8X6
Wltj+Grtuo375FJu+4KBBSKKgFkdTFuxMgkYIKhRlgXYXIEOAU80onVpwqB/HyjKtVRQnJMhoQJK
NalUaQSXQGDVUWjI3ioreKWn/xfCmRs6RFbEl9JwyDrQYVxYTm//0WNm0BgdC9qrnw4u7dIuhTbI
XyO3PJkwDQDyt5dWCIJyaEuJOys5bHW4Xzm4LQDMsdbG/ZP6nSFUoB3oU8Y0tMb+AkxUU5kvoyZB
oGbX+vC6NUYq+s/vp8EtCcIQ++qQ912Vwsmtx41ubde700BxbguKcEuDsLVBGY1MqYCNCVSlNFb6
djAtiqgWkhO3RIg7xUew5+EVjGwYXXzdIa/5s1eKZrYWooJbOkT4z7ConF5q0HnyBDSy5UfaSAvt
0Amb7A/XS9FU06HXh+HlJB/N/5NS/TA4s3kaVo2M4wW/XyOkynXs0z3dJ7BQY7wREZlzjoQWacoW
FCQgHsV2ZISu637SToIiJzL5GhRjVrYSDiJ5194xlkxrDlvI7t6yQVzzMGay64hWBcShwKx1IKo1
tGrQD7ThxgVAx1tKU3g2OxIpvuDFJ4LSuPdeGuPl5S003P3F+Nh7doFuvx7t2Hu44QPloH47glu6
xOVni6Cqpenycy9vDy222FlWrD9SbuZv8zwRQdORhjcSrCVxYfJYvkZ+dUEHFjLEMMyI6PTx9T4n
C+gVt0SISzNqJc/UXP5jKR+P+2l3lns8Bl5zNY/bQzKaWgEIvGCCjaFQprAnEo/pEHhNfsWDcrht
jkjEb2uAZ9iRg/0UECl33OrP1mWF/v1HFL+V1+9gRDOmagjU+7CQ5bmRwU8Kf6ZFBcMrWsVC0E/q
4xP2Lej2Sn9QDMBmP1s7g6a0/8EQ/nOuZC96rdZaEOYgV2JJGLZjd5uD+a9M1V8SxA3sRRmtr9Pr
2gSK+cV4Blh6LFIOcKGocis24vJpV8DidVccoGfatv3FPzgPW2vqA42NJxpMBvWMiBvXK6GiDAWE
hrftaO9tDofkVG7ubpEVwZIkrMqi9d/9jrNv+SO8b8umVVdIEOK4aWxDO9/X//9gJf+eEeF3pTYX
8iGrwdFLsvMwlnBGRlEP3WKH1QYUWtOn3r6WblkhTEmCgl/MXyA90+sxsRXb6MQydOsUoeylmTQH
sNCzeUuOMCqXWKx9VoRmbDaZbno4rtXqoTWcr6t7RHS5xgSChq4zmmP7D/HSPyIle1YHthaznAGb
WWBIb2uooorqVe1SypfLDvQvGSJuvmA3g4Q5DuQcLjq7kvem21FT4L/LhjciJPGahmyIKi2c9N18
sWsDJXY8brGlGMvhToWDlm7ao4PGFGEypCHskqEsh7P8KOE1Z6+wmlg0HfScAivUoImQelSE8RBk
7qpcJKhIDswwM/DqlzXGbw4HylEt1Ddv5UjYDS4UCqwMBh2oIWwG8mEo1zvYsOdqgLuhDhrR/KlE
GI1YKUeNBRjg+Qkb8N5+fMn5S/+DTBTeVAaWStOwF2juRCLsiAbwoEgOQDHRsb7Rq234lD3Fn9Bs
vUQYkNhH7qspoB0vJgprZ32F7Bp6/jFcsFEt2j1eyK7cHhphP+qk5jtOBUsbkHsDvdA+Yp+07Vg5
ipa419+Hz0+Wsp170dzzvIp8HgBsxZ/H6ywKQGdnjfgemqI0+uUF4C33bTC/eKNnv09oIrAUc19q
caMF/QltVW9v+xUyNlhn0mBk0MAYGO1GTzf2l9GfESRUsccYE8dFIDgBG2K8f3rYG7Zq0ZZETFf1
Hh1CAVOJZ6W2geAkLDjrnu+LbaEcBl2YcUFoXiFXmcKkP2Iz1XdMHmy5NTD4XO0B+PA0zVs0gjNi
hOI1ylDLLZOhUpAibYBkOS0xsWyP/lL4iXNmWhY0AXNRYrBTIIe0h1n/mswRkgeYOaTZvsUUxYwW
4adaYQASoI+D0ex4X7jI+gM795MWXFDuzU/ObsbRNf3v4xdOkSM5949/Id18c/w/9nb260HNtk06
BctPWKU7ldnfEtc+l87KQaZ1Oxqdae12mZnZLl55NNYW8o231AkvpajD9cprkOAGnRTjKuUw9FFh
1gTowEb9AZwR99M9PbIbap8iRRF/LOSMbS1n8iQA4tJZ2asrCdlMim4sx9Mz3SAubcWNTHK9TJyZ
SCIj+tzjzXNFBrkzjfXg/ouE8a0kiWtctcCpAljVlMoCHKRt/5fxMy3JWJuH+zqznNGa8UbcYknL
RSVXcYth+CzF4JxXY304XF8pZCjXi+xlriRRKZJJhFGvs69XVBp8bMIyeIX20KIYchLYrtPKa9pM
L+WNyVqS66/35ctj+4aeR5r9ozkpsp7VR9yFy8qJVKY/lfp1a0tbeHsFaVpMZlvJy5r6HF7Mpfw9
LTIpPAByCcA7OC1ki3Szxsa86qR5bKvXtL7R5ShmRoq4znXJN5kU41bhVTI9Sr4AQ4CgwjLc782B
Nn60nJyaUSMcPqvGIy/5YMxEDt+zMwsF4dWxNp3XtbUe9JOLZ8Pm875SLsefyBZhclBUAftN2Hy+
7eVrweFVKQAIZF+cziu8G/iVjm2Hxv8n7Tp7WzeW9i8iwF6+Louoastykf2FOLaP2ZvEJv7691nd
e2N6D6N9keQgSIIAGs7u7PR5xscMwddXf83EccjOG4FvsvSSJ/qqihShMuUr2ePxDsOagP9z4Wzb
2K0KZ9v+snpSoVNI9FEuETjKbKauQJXLN3Umdonb1sjkU3NBx3WzSR7ftksy2KD/uNvxxur/5oV8
02JkKFHSJtRG0Fo/A2qc1vtjbJlfYH33BrrThUN8+2j/Rmi/CTJiVIcqVhnRoJZGglCbwBXSnQXy
Unt9x6HFlR7GZVRy66zrBrW24uKIBuAtdVID72Xh7n658FJdx+dwR3/xT+fxmzvGDnVmlyQD9Yph
YUkOkUENe/HrtODi/f2NLf+mxFigOhfPVSVAtT03HwZR8DqWi8If4YG/AKBzxK5azHtz2PsbM/tN
lDFFRnT+b5Lz7DbOOkKp3tyQBRrjW9v+1Jb70Pl85uJMUBH8+zNFJ9HPx9g0kdpZ1Mc8OQ42y20N
/w4dRGdnWLQc/v7GO/8ff4bIqpvIyPOcxhhv1l3gLImKXLh9jXR5rRYKPapbXDEqpol7zEVFNCh0
POeOus4P+cKL129IPiIzAv42G9eXbPvgOwBI8GNnnz3xUlvzWbu/VI3BjuFApRv5ybjaYjTZPMYE
eRIyrhDXc8+Wnt0thhlN0wkG9jecqMBijAld2YWPwNfccSyGziPD6BdTCZX+1IOMmRIrQqvq8WIr
HzmW6WUx/ov2ycPtPpNlYeIzlh+LxeZ1tUK8cnBdsoy8wPn4eEE/5BFdTta+3NifAYLZ1cpFWNuW
vDB6PnE0uQBGRQl6cE4CmnV2gIdRLTESIcBt2HPU0rxv9y3XjFqK0bI9BDQZUKI/3xbeRM/e+7zZ
dqpxbl0wo5EMqSjNkIa247J2AkJBim6zMZ9ImRwWo366UG7k8wA2UoKk3v6IXg0KevGAPmHS4Knu
XDu+BybMYb/mwkvNe61/HSFbLk0qLbBEGrltQfVsW674Ya/ChuMcc9S6cZWXieeRmuc0GWiuCIgs
1MeCt7roKEiCe7IPmCDjlVY4Kt1gy6flZUBEmiAVtn6r6dwGHKyHe6DpE5l8rYDheUg4MTBP5K9l
4wmLbTVE4nit0emroCfSHnpA6xFvOLfFhUuI0ThNJFaXhoa75SJ4hbkHXKd/4ArGbV/RYBtcE3FI
TWWAYDyvKwxMWjvxNT5k9v7qG97maKZNbOoZYtTkpynsBDmMNYFKx/N2K8Hk5wDhW2B7io+a7cH2
FSz35Zwix06xPUqpZvaSVeAQ1xFWhWL1Tfi456mn214ToH1/shUCmrHBOgdaeouxFPJ0lx+/6heA
uCKk4OJWXRdZ3dBTVw91In9Ro/SFVEDiB895W6MNf3v3uHyIt78fs7sH9AxdFPL7NyH2GU2WgB2w
NutDerj4Pu9kOa6wwSbPkjOi04I+vZOzPr7deY/3XY57ROrHWGY2xxnmvYZrJDBh+6LEY1ZTtgXf
qyIS+ICfoaBSnMvkWAE2f6bFSagBjJVGbDoW023NioyZI3Kk8m8Sj3+pYzaRlrTBfwshHvaYoMBt
2Q/E/rVCbR1vj+eCct7ANTSeHN0Y/k+RrLeoQAf3QJe4/bB5juf14U8odA2yPGcdr+yycJBQulsm
XrP+gNanrb68pleOxmKzcUNWaaM5QBLi1e+aj/nLkwDG2dCqXAlrWtt20MdKzQn6aBcuvRlUxJ7/
5cExqiMash7WErxgbOntEflMrJG/lh/W+TsvncRhjM2QFV0qiZ0EWuv+S3497b44T2dmSPeHemcz
Y20bZ0lBfdf81xa9t6m9WHpbdeFBHh7CBWqzZOei2x1r6tF9xBFBLnEmIKkE9MaezuCudI/I5T++
ec5a3Uq109tj5Qbt3ryzLy/O3v86ZNukhO5Y/0sVxebOmjbRRxNtBNAdDiDN4KqiFyLDHw6v80XG
b0fyOgIxeW6nQpGwXIfeZPwLPVaGLR/R0sWhwhMXJhJBaJWUAw0m69KufJ2Uj5cLhwRHMSmMP3CJ
DDMWU/R0IDSOV8bC56kKTi7KYLdCSoWVaOEZFI7bfCfab6RCYghwegthyXnJHK3E9oe1itq0egdK
vQ3c2E1I0sXD4n53ekBZm0NKuh2pXGPzyfWHaZv2PXT6o+P0OhnRYE1+IZ0YcTxdjgCoTOIiE+q2
iUdwhIiuBBAVIgaVU+XlpLgA6PXTdVIEsTKzCzKVvY1RVOcO+0pC8htBLcGAzg4L7VGjPwODnwex
OB83KIDft7DeUjavgjM5QzmUAiOkdt7yn73UfdSd38iWuChp05RFi8Hr25c26yNO6DGvKRiE6JwU
uDONrAffekrfb//+fOQ1IcC8pQZrLjPMcEHSMQPhvb0j8kJJLiPkdYeC1X79z6RwQpCxk4VipGYb
0BMky+Ui8NBSRAL38nCbr9lnNaHCGEizyouhjKlvPTpAduCp7NnMwuTnqYaaiEEUZllk1fQp6ft4
kZFrXp6j5XiyxjrKwGP9r8d+XGOunnaO/0ZMvLFPtn9AeobH02yo/80T6yn3o2JGPU1RR5t3XI2B
LUhrHfO5liO9nnnlsFkVPiEm/zxATbQKWf4PMWebeeKH7/D4mVV3ExJMPSHTU8uKr6lG1ZYeXpBq
R5TI85FnYAXhvEyoqD8ZabPunMcKTi1z3gCG/XvAwDpx4yX6W8LKvS3UXGKMNqjD/nJRTBBzjsfT
Jifr3lbRNumpr6J5Vy/9c+txKNLP/yNqnLDHqoe6kAF8AYp0WVy5IEjRElQtfG3Jk3bedTF6AYD1
8Gdptysq2ZhiQb/QQkPdd4OKBWJDa9ljDO/5Nnc8IWSUhIDOiqJs6CtWT0RIMZjBrfvwzo9RFEps
VZ1FhbBYxtthbdkDmmu/qHOX4G+OyM8nSr5vi3XV23HQa8sCtectkus4QqA+OQ/AEcAflH/o8Cog
LluCVZGco5yvk05IMxY5lVMhuVgQFKymRMIZm7aQrOxt61DdheRy/9F73WpcKdswhQvt+7cvcr5Z
YEKdVSdpXXY5beZcv+W/z54GCd2b7jN3zJojpKyrro6XUC5HHLBCAoBQ7rBQV96s/EPMy4jOZ0km
HDF6JZYbq09UKptb2jsH7McUb2GF4hbAajmnN+uxTWgxakXNlVwTI/gAJ+fYuqg1wTA3BLComCFD
HYZDjfPq/vDeyxBrhajqd9AX+B7CcVs+oBqB+j0WwHH1M8dSs568pmuB0FxArbW3NQldaQF4aM67
m68nTQ6QUSQGGGprmr5uV9kGQKVfylrLSYhtvTsgUH9xfSgeU4xWGdpAFGMD9K6zo5ljvQn3t2+J
5xeyXvyYKpQpkPDucheZpo58oP/VJDvkW/e+8nibHEcmWH/eNIGVrASUIUA1S7uC6A88T5p3SezE
Rhv3F7mhh4YWNPLwm/bpuwgT3P2JYzTpc7lhM1mk4VK3zoZRgdAWe5GW8d3to+L9OqMYqkSRFZNm
jdc6EIjOy9u/ztOkV+zaiWebyVZVnGX8fGv3K2egu+Y+xlW9tNc8F31e6+iIpFSLbjNjdHasoU2p
ThDDmb9bB2u0gb7K21dCfYY/b+KbBOMCBoIul2YBEp60lu8zInPVC48J5jbOI4Zh8wBeC/qBt9v2
LXGUypVfLtiaiT0GaElCvohzQ/M26JspRlubZtqflAtIym8ZllNt7t3Xle3fJjIfe6iiSAGoAHXF
DmFIoxlJXdVSvy/HRtAt/DE0rTQEw0EYkoMZ4vgPswpgQo9xH6ReyRs6B/g4fmDzsa2soDdvszRv
USckGHlTTl1cd1ZHrwpD7ejlusMgwRLZRuTbYFhTXklg3hsDIrdiKRbg0SyGoHa+qOVIUZZaOyfx
mYw+BTegXtlb5JjxOvhYHTDAEHvFVknWe14X2axoTsgzwn/Rg6JrI5C/C/dwUQAxf/tA55MwEwKM
7AuRbnZSANQqhUSbbWTfeYnTPi3Jg/iJdrxhccBkUvbES8HMZzEnZBn5x2Eb4WXUh8fBGUn+FC/Q
7Hpu4NVy+JsVyQkd/WdkV1iDIOYmNk88Pxu4NdO53NUvt4+QywsT9NA+v8aowcvaCVZCiB4U1J61
108OGXoTf+jBCStUVCZKHduNTpFKt3bUDzHglR+ujYSoGx0uPIaoTN+iRA91Qgk1oz4zcjCUdACu
ac428dLf4SLUlrzQ6lqv+XtSMtsgJWtmVOsjxG+Nzkz9dyoDoU6NF6cQ2fMyIsBaprh8kSfuPp29
kWBwea1xRGTep/jrYGW2c6qIm/P5ItF1KE5WEYIuu4IUD4cDFyCbIymyyCiTKu3G1AqwrGNddWuU
r3LoDt9Y7v+VpPyJuaA00Vgk9FC3ol29nuNdBmyMi4EUXeAaFS9snDXQk/Nj3pjVG4Heq8CIy7/i
lMT3q5BnyebV/oQE88RCbP4yzgmuCDOnwHhJ17BkBKjLxuqX4h4c7sAOjyXmraVaEYpGRk/Q6X9h
QRXNDvfO4J6Ib3Petcyjxby2LgTKsxmD1rNDgUlLF2DFTrnbvrWjbR5IudxsKrf19DvthMF27F/m
2FQO/avQTl57fNJzrT1DKAuned+50MK3xZHHINsX1OZ11Vsp1cHHY7Baxi7UlycvUbeiEb5T+mt/
pXu+7XAjfSp5N7QL2yA0AL8vLi26HGdbfS4H8tj+DolX+YFqAy3Q1x5vczrvd3+LKdsehG2g6HIZ
rvRK0rsRgFzTje4VyBJxKN22azJbwqhiDUt/WggNdUsuNvYXbSr/IyO063P3q8T2NIfj3M03YUyY
Y0x2WeplpcZ45qX7rH41qyojK+6cz21/R74mTyfCmFnxuVVH+DuYjhY+VHtY5R2Wit0+vdnoa8IJ
o02GzhyrhL5u7+Hr9i9zJYB5zGYtlEXX4PujCM4GWUBvoBEICSbeBAVHtNm6QquchiGlB5X+Sg7j
r3+nE9gyglLosSJecELbYOEZXs7ReZxbZhttTCOtY5WeEprAUhSYX4FQdfsiOFfM9thoF0EKqxIM
BEuMApw5my05UQGQhH96SFLXdhejp2J63PYr2prbbIrYO2c2YNbQd7g/2Lb7untYVBrv5c9Gjt/C
y7bbAMBatrSGvvzV0dzDY69655M3sDgfOk6oUPGbvEO16jALlINBAClK3hudQl8ANxFpfCAl29x2
MnpeNxT11YRMyAHfIe7jlJ5n5pwaYssE54isJQpkXHePd4BUOCe0JCHEUI4APdaeCPZ65YfKT57H
4BDxYg+exmSX9KaC3pxaqmdO3nkbIOg+LfhoAbNpxO+bYssFslQGodLi6C6A6H6pt3VHbKyZ42l/
zpNl+3uK4SybrYyYoF9tddu8T+0OdSQM91wcnNxauec2O/L8cnYCTkwVMctVkDR8ZC5dgtZ238Ym
SV770DzY0+QImSDb0sQEC3FxT73mlFjAtDt8ap8o7NB6Fc835ygmtn1H6xVxrBtIX4rCSvzcYZ9D
53QAob8AiOtEzGblit5tXXh1Bm68LoWx3GmclmGQgabSAuHhISMfDfB0gA/DsRo83hilUbaKrAoJ
4LithsQBOfOU+nyroYZuBqCLmpbKjnzUcdcVskVBoDE2WHjCQ7p9tbExYHWIPYcLkjefPp+QY7R8
a5Rmi613NKFNx8v26frRXKofMZZcWI6/Soh/8Pcc0/g3l/XNI3NZbSVKVk6xmce7tbf0BHt8wIK/
L66Gp0L9p1B802Eu63zJO6UT6FmugaB4twwc9A9T2KATcP4BdsYlSIPbWwQZr6sB3mAVBSB4Qlse
HYbCtB5FOaQuK+wKzApmqx2O6M8HN99cMspexIBKq5gQyec1SHrbvseWlvvgIDsiyUJ7X695O2f+
Rut/k2RcwFqsm6gXcYFAATkT835D8ciAxMThbN5k/kWGDdsiwJ6NJxoBPGeb7cUePeQtyu0lpguq
uLOBHGG58jyxmdZZUDQ5wQJQ5eB5b8Wj+itNSeD9KluXwxfv0bExW5iKTaFSGH0MkYRrzfMwh+wv
yQo178PTrl0q8Ax4bSZU1m+IJhu3CZUUqGYJKckNJ8DisijmcMXTXGy8ZgRYWmZ0VJVgS49MjuoC
Fcbn3lzoHtK6DsfK8GSD0SGllYY9ikBQxGvMfcUvt0XvautvHRejOrpACYtUu6oo5yivsH8N62ne
KS7SgPGD2G4wa7zJl+gxyYCR5GQL7pZk7nkyyqRq1CpOB3BYbfLde+FAh5w3m5cNzIHPa++cjbUN
rIDFdAdW5LDOfo0FPXJVJehTPANkqnBzrLSmEIq3T3W2iVnTsd0UGIPYqsDiSWNUvI70Cx1ndqA3
uvfSBu4TdLK1+60792hdDb12HXr67jMEUqTpckpSc29gSp651EKrTdRAQB4bcUp07US/OfzN6ZAp
AebKpCC+jHWE6tB66717v/Vl49NmT5S9CgjI57Pg3SY4m22dEmR0v2Tkhd7nqBUB4GWtupUf3/u8
nYf0N9inMKXBKPthaFRLjEHjePScAcA+Sc2JZGdTChMSLMh02pz6RKEXg131h+Sl/kDtPjzbn9wV
V3O2ckqIBk4TJd+1UmfGdJ4eLezBKnDu0TySkQ31E33dfb59OxxxY3fdmkM7KPEAYmcX87QuT6PP
Bg/YdanJSA2j9slmMKSwlYDXK9ISuIGRWakhJhCrTuBlL1TYyspLj80JwpQe9X6mhyejxbePQU+J
SfKSkWhfAFDy9pnNFuumROgTmxAJpVM/dDKInLzjGh5U674Vr7Erv54tEi8bDRnxHrx9+YGItZE1
d3L/mn5jxX36AdTwTD6gD5tY14QRSiJFzmP7Xi8IQjNpQUbX9yVO+wr3Dhkzdu4FDVl/sAti7tYB
KLb+SBNqF3DJ0X6zbrehyqg7SrqhyCYNsyecKbIkjHVP7w+MHaX/KsFkRy4vPJ1xDcn/OMUJLeah
XdB8ngdn0HpeY6njW3Vv+MndEJKzcwLOlXMIXDSIHWzdA8AaDA03yTp/sJMPYIQ1TTHi1Ev4AOf4
FgBADl6/Dw/V4Pkhc498eqiMvOphXip5BTprgHNUL+Hh9nuYfXMTNhhpLFNhCIYTfj5D7CIuW8f1
T1xw3Ln8ypQHRgjbqCyBdiDhrNAJ9LYk8aKzVWfzUmDc0W6JtOw5zttsOmJKkZ7qRBTHsCzroARF
miI4ep7gnj1yOHDnY3icMQZ5iNVexu4EisGDgVwLVOyV+nD7imat15QZxgirxmWQMuSSqVeDmTqs
F1SJ/MJRjLPu4JQKY4b7ShpDFJdBpULn6ghxwKre9cJ9Wvmhx1MV9HX88Xzho6GhxjQxQsIQ08sC
MziaAmIN3T7gSqgK+lCInJOjgnWDDJvYswIrUUVJBRna63IcHGOnEnQeo3D1j47vmyM2uXceMi0w
R4Ny5G0LZ1iPJ/veJhHc3M/h/9GzPa9tJwQZBRRGciproUxHfzBedHxXHNXJ0JX4xWNttqXZmFBi
VFCeiVgAm+IU8ZSQAYjuzxg7H9FesL4XUdaFfo0P4hp0P3WX95A5gsLm+kqzOpvY6w1scie4Hxeb
w8r/0pamzbs+ai9uSQqjogDdbaVjBzrrfmVdlwSPe8nea2hnuy2T8w7I5DQZ1RTHcnquLZzmc4rc
OZqvvAGzbpa9WCx2eGtfe58H/cwVFUZLVXpTDnUKUXFOjnZt+ho8xZGXxbPsrHgnOasSJ/wx2kqJ
5NCMGjwEp6OD5squPAoatDy3+Zf3uBkdoo56XSQmdLyIREC3FHbZ+vyx++qRT6y560V416Yyzk0n
SFWSDzjD+k15wUyQqpDGJU8uFlBm+Dc0oZjqYo/kN1RNzc3azprp70Nl+4KrIVFj6QTqz2cXKwTD
nbdtF0pO6piM+1fxZf/M60qdtzoTkox+CYDZWIgSVdHHEkrz4RVa8wv4+c/ci+S8cbZPOMsxR1if
NRytS3Exq4YIrvrif95+eLOOFJpssYxOwb5WkXl38FhNc5RNtIsuxp3Pn+eb5+L795lHljairHc6
fr92HSDiUvj/1rs4GB68zce85zlhhHlgMcb3u8ACIXQm2076EK7C7SjaektO2z3K5DvtceD0Wv+N
BvlmjnlrRnfKEkkBTQ1wwkR0sd8OFdsPk6yimnx+ckfB5+JoQ1cgX6KEczOZw1TT/tIFVCSwoVp4
L+7yJw3N8A3yls1ThS2k/Qt/To7y8IcJ0C3TRBs2ElVXaKmJzyijl7yxgnikE/BANBaI5keSLS+H
E1Z+XEjq+fvMlkWbc50qhyzzzqLT2FmxnIxwISH8UmK/PNl+u/YVrsbUqKG+xSFjyJUG20XkBKQc
/a0kilc4WKfgPaCz/eU3qpH37ssrXR8dkKfVaoU2wSONOeBboFT0+QkULHv3iiBnDw3AMYrz8jU5
e3pIk7MPkR1PzRJftlV8Dapmh51fwDjgrWrm0mHMfCsCoEqkdwzWtuVWVki4tCv7S7kv17rLudlZ
AzVhitE4vdrptZyBKbiER+xxQZS/k3CAmc3rBZ6Fk8MSqr9kl3kvwRh1pn6hpIAfYi6OClD2w9QN
Nj7FRPF9G7CgDdF7TGdjPps6bFiVg578do1AmZs4mlW1k69hNZQRhVompjhl521cK61n2Ve7HD2p
IeGOmVx9wFtizSinRjAaSVZAjpY0Ryfylg/L6M4sbKSr4sTxoRQD25T9ClACEOPDiu7Q2T/zXNVZ
G/3NNZtkFHslktIYsoUr6N037B31go2ywEg0ioF0M9HnP4tvJiSpVzt5NuM5MS/ZBZwHKfHqlZgQ
Ac7Bwo2xf8DXXltu6Z1zs2zKMQwizEgIILhWF/AKpBwFipW4jrFTByADn7w0z3wcP2GQ0Vhqckrk
saP00NucHC53vg8YRI724Sh+g1E+aRUPpWaACKqNOcAXUdPkJoY5qtdgFA9y6HLSNiHddLn2LE8T
bReGDIiZPCADnoozGK3TCrCdwhncPMNRxJaIgYRAFqeTypxju+Z/b7w7g1E6eW906EkNaJm9t5ON
gWESaB2kUqWdCNDj8/JrjxpLYOsu12XkGE2D0TBa0J5F4YTjTLF+wIn3ygMdlsPMgF0I5N+pcYNR
L4mqh3jYlNaJrI9bubDFzwr1aCxlJJrzz4K1b5Fns6hVUTRGkVIj/XZepE/hFtB1B2Du9ETY8NIw
827WX2bDZPRHXER51ZdQWVvoLO+9QCharIEOGR/89T/0kCecMZ4OBikvqQBIFNrxF92NiHVxgrxp
H578m4zKGAZLNsuQqmEn3Q8GChboJnQQyPPw9LmUGL3R9rIptyfIP+Zirvk/gNZskMVfc/X8bGwx
OTlGexhpmCqJGo2o9KDRBHhCFL4YfguvwYSnb01GechFlQmJAllfH8/bjhR+RQAiI3OHUGdbFCYO
C+vgB2pZFHmHs7ssopLAGYtdwTUsO9gUDakuTnUiOjlv4C19rqN4Z3X27Vd97Xy7obxMRoMIhlUG
yQVigiwM5vp0W1kLgCJwYhfYV8ugtgPAxHo9uijl2A1t04dFDeFL0HiHD2/DlSVGybSSnKd6jVd/
WXlebVsXbBsGKq2wROkCe+JuMz+f6/2WJ3Ynazpiy7MiQp6QOdxiBc4S2LjbhxeTYBuTtfzkUKNC
wx61qWKBgK6YMpbAM9Jbt7LWjUYGd1Bxyq2C6a6FH98V9mey/USYw6E291am1BgRHpFdKzsL1DAL
Qgontl8u8E64EepcwnBKhjF+Y1Z2aOHIr06DQFIg6fmXd17xZ1YsplQYKS2iIi567er/oBs+BvAW
YL1RZuJWrme7laeUGAG81ImUdgH4OaFu14xYYoVhZJt2BSJ++ELMYmGBIu+u5iKkCdHrR03810wr
gkuk0bs6Op1IV7pHFNwOAdInTwh5pBhTp5ljAVwMkKJZ16NjIX3Rk/NRzUHt+TM7/jspZNvzDQnZ
ixO9uGARHZSR6DkKrrQMkPBAF2ZbiaaHyBi8E/CjQ/MMzi6LGoNPaw/joCZ2BqAxMCSa5dRoObfF
NSVvLA304wbXbCwXFGTWH5x+CGMP00juooa+PGfrNA0BdSxexl9fyBkgM/r5zHFAZ7tTTNW0EN1p
2NvNAsdGuaDFQoXt7QrGXiGt/4PH4dwl/e4/9dc3GeZphFbTCmZXQH9hIglT0sA4e6J1Fp43xqHD
vgZVGqXGpE8QcUi4D7HoJQZCHcHB3WZo1vhOzu16kZNnZ0So1IcKGILd9Sg8zuAPQNBGNo/aHKQF
1rzk6+z04ZQk1doTkpWGDUBmBpLoAgb+yNtW8fKVtm2XIkpkMeyqc5vH2RbSKUHmVShdJ5h9T3nM
7moA0Pr7y4JDgndf9P9PeOov6pi1bQWejuMmrYm1T+At0SZL55O3f0WaN6J/CSE7s5KpeiqKHWT9
+QiV5ego1QOTxse4PIcrKs03pP06bjzhSjPFUJfjmsaPjmjfRXZZk5OvPhqrr4PxSjdd/j92XfK4
Y6ypoMk6wHdAdLx7BhI+TTEnTrVON+kjwDB4fYKz8MFT4WDMatiUcZFJVBqPXndIAgduHpYdoVj7
8vn1xYU8n3dJvu+OUSDiOURpWAU5CiJxdOBr+obdP3IVyKxPYioysKQt+FsiI5CXcz7oJ9VEKhmQ
U/1ec7WVnchetuDG37McTSgxLl0rp2pogikcoPaSYNoIk0bCEsPlHFU1V4XS0C4qqQb6z0ws3/v5
xuQoL5qgUfGM1cVj9W499K+nGv086/D9ttzPFfh+UGIchOGkC0JhaqC0Pt5574/Ny4Pl/v4giPQB
/53ZPdG4nvHMW8PMjCRKpqXT4gpzYYEYlXUZWuOjjlzNs0BKu+5tEwiobu08Hapttfjv4OMnT3nN
+XuogUmAmzEUVUSH38+DjS+XXErVUqQ94sHqkS7sJa8XZ/cL+xO4gGxXPDBGqfygxqj/sCqwX3xo
xWuKtsQyJ7zwX5Z3Ju8hSbwHgI9k121tr79OO9PDfFxlAzTDXyPUun3Nc6GPLoNxGdABkqFfxWCi
3uJOq9qij0RUz9Zb2a1VVKjhVYug6H9ZS7rChkORKhOG9x8UmUtuxEs8DFh68Jjdo2JrGADJRDoY
zUiXlz386md+omXG1/1BkXmdl05IwjFIRFqK3CpO8EjhqpBu4a5rnfMkflCien1ymkWWj0BmTSFF
HfKzd+PoyJ8vvt361uMn7KBMUeFstHHyrJQ6YzB0WZItoJwAlwci/JPwqZQVhHkZBEojg9dBiMcN
MFBcLO82CCxkYtPqKLIyaKuvF+ariXL9e/ZiLexksPu1jzUhwDG2o+fqwc7vDk7HSxvO9aL/+ELm
Eroo709YJoQvbFcoTADkfwt5G0+LxgXAG47GJra5yVWi0S2F5jtg9DpeQ/qc+vzxEcz91Kma5pGI
YwIGsUYw6YqahGeShOtu0fP+Q8gn98EY8CQJrfJkFeAWUXd3kF/zR/fpq37nhfdzla4fHDGmux9H
uHYROGpXjuNbDdCiUa0N9tu1RhQSYQqw8tKthXZ/eLQLLKXdYsMDBEJ4NlLf5laN54KeH9/D2HY5
hSXWO3rNjvOuvo7vulMQCRCFDekwH0hzRuvA4iRw5mK+KVW2G0U4B/I5kyjV9fayi/dyDSy3yLlX
l4twMyBNgJ1GkXshgNxHX915/Rk6l3X7zlNts4rm+9bZtpTECKPBMvEZFxQRkQXBDvvAG7CfEmvY
PzlqlDrsNySMhUnrwzKz9KwWYZ/x3IPE6R58JCa4U2HzOm3CFBM5yG2knoT2SshDWjxTiBQiLT7Y
AuYsMGlhg7mw4G5puh7WLQYZlZYCQUcsuwoMluTipqvSHv2QvN95UUU09MTssoyUDpzUanFYDQt7
B6Adu42BYUQ1LA3qUbI37fTlnxSvfkgbo8qqczlakY43B316RPUKA1HYSsa3WzNe5Q86jBIpK0vt
xAAngHSQaAuxp36qMRoox9LjSS7HfqiMGsF8XFZIBj1shy49dEMMl29oQNX60YKntObVsKLoomVK
smaIDGPGIAVgCyL17DlBQpBAENHvSq/snzySCSGGrV4Zeis6nyhb1Palq9Z7jaAob5OZ6wiF5/TN
D6P0kExrtCAAmdZuHO+yU9YBwOo25GMJpVsQv9leg/psy80jzIrIN2V2ZDNRzbDrWlAesGvpBVvU
w8+EjIOd4W1ydzvNGrUJMcZHbnVgKkgW1QSye7ZjqPQALxAbWQ7cQvdM6DY90asETRyprOoirIsA
XwrZriU0X2vu62nBi+15p8eoNs0INE2tQEW4g+PxiqlatIKgM4FjnuayPT+4YVWZdQKiJZV33bAd
+XfgAB9YrTDt2i4Fx/+kXSDx3X5/WyrnGuN+UGXUlCkXddbH9Aw7O7szN60nH5udUz19Cc5ntODu
xJ3Lzv8gyHhXuZlLp8oAQQy3S85527bk8NW+Q4lwdxlLswprIouMCjmfC9HMNUoLm27eauItQ5IB
vOvATZ3NAcr9YItRIuKYoHE+B6nKaTy6OjGubQyoWkS3U1d4yOP1aJ/2X+OTfygWXwbtquGoZ0rh
D1M4YZbRL9iaElkWlR8aopW2/vHMa86ai3+nTF7//+TBmUBzyOsGJFr7ulYUgagwYkT6ywceoP3J
g0yZ9yqQkjERdIqSZDJPIk814dxjvuJRX50q0m/L3+k2f/qI/FWTOof2DuHgmtb6OCc5/ygmdJlH
MRhtIlUN6Eab9fH0iFyNskKMbx/QX8d5gDPZDF2ekGKegxgOp/gsgFRKskdph0r44ZPzxGc18oQE
8wrSIDxVpgkSlbO9614MF+NdBz9b8FJp89HbhBDzBsxazLRWvSBoP/nI2eUk/ULBBLNmtL1Odk8m
kR5Obuukj65bYZbZE/Y9ImDyxGv3nXsKiqSLhgKZwa4VJgEWG5EYaPpI8zRVais1cbjeCT009rUp
soxARcI/VBYa/Jym4VlsTPravIegcwP0u54W9te+R38GxlY5d8gjxxytopXJ5VKCXEqct7eR3C2A
ppuR3ZPPbaaZjc6mrDGKRLgIMOJnyhrCw+3x7tEDfO8i8FUgZSCvzPW/Zm/r+yjZuCxDTtTUsv8c
pW4POZwhBKGP4WJwVzEwpiJemuEa9ty4PDYEy5RgTNLQwPuOifKejitBcmMsgF6Z65W7wEjab7IJ
yG5FKFqNrq/2DrJcn/oD4LV+hUC5cDi3O6cEJifOhmmyeRJqiZ64mLun83qxeIiAR/rxal/QJfhl
N7L3jwZP9SlNxq0RLkqiZWecwfp4jJA/JS+7lewH3IXic07alA6jSw1FD0O0g+EtPoaErlpyrcRe
LhYE/coC3Ho7+Q2tWnMRWOZsvyKje0KSaOZSZ/jrUDjDZoIA4YMA7FZyBJwYZubKgQy1jToC7wrn
vMQpOaqEJ6Yx72AvzmeQg1vTbYbETnx7H2AYanlbVuYfyzdbzHEGRll2ZyoqxsMB3XSYO7z9+7O2
b8oIY5DkIIsBpSSAEWeQ7eggLfTjSn3Hems/vOOOCM16vVNyjHEKG1lPTPr4sfsyc5xK9S9eaLsX
77Verpo3nzuEPIehB8H/PkFGleZJb6KfHwyiqlo4WDCCLScUDHBxT9HJbVrK7YnptkR3eWc7/xa+
STOa9SKnoWxmkfT4fFnAQGI9XNoTnSf6HBFhe6pPpXlWygpH2hx6BxAHqIZzYqLZWHZyhgZldCLt
9bmvLiMWScCloCCEgFC26Ujeg7kBBAG2f/06YCPrJ/fu5grU07tjW6mVLr4M2JiNA3RaV8DNIcW0
4DnSc5XOH1QY1VGMsnbqCkjIs/OWJQTrWMN7kTyJBIX+0KH7d3gOJ/3FPw3SX4LB1rQGc6iUk4Xz
bE9EIsFyzGljAdLdKBB+cS5vNrGiAJkfRQAVbSAs4EsynvR60HLpsb3Yjvgk0eLKrry3TY8HzDbX
GqlPSTHKpGsaudOtTKJGxhHDZYzRO7e9W10kl9sXNauBJ2wxmsSUswYI/QVk4+ik7slXbAeIVBx3
fdYPmxBhlIfeD718bkHEMWsifuj+IX/hKGBqKf6QhQkJRkl0ajVm6QnX00MW/NB9PJPaNpfGm2Sv
Gp0LIHL1VG/QY99yUQAOX0Fi73F9djGpXHV4znTgtQ3Jc7BAJzwp3h8eUHJ0Ek8DOpD+GB8xabRc
ufVSL0m7hMPL7dyY1ZTfh8A+dD0vqla7JNJjZZK098fRRtblQr70nGNPeSJqMI/dqjXIqAARLWQn
sjB86Ed7f/W0qivChTOjV3frqBknQctaI48vOGqaIthul8n/sfZlu40jy7ZfJIDz8MpREyVZkm3Z
L4Rd7iLFeSbFr78rdc9u01ls5UHv0/tlAwU4FMmIlZExrAB/VGe42+3bes0kvpvr9Jo6Hz0+cV2M
KbKakOYNVwNr7CJTuvivLFau2Ue6KKsinumgJlAE2iXaoBHbKIe9msFOtErXX4nHbDkcJbJPs8L7
DlUVZNnFr9hQnh87y/xFNBFOOcs16hRfykoe4QMYY729Yu4RZh4bpHkqezBJDXdpScd/hdffYmmO
hCLhywaLbvizXCyz5c4cAlPaoPhO9gb8qzLh5IDvda3JZTv4fCP62HuOSsKL1zm5gc06emchFb5h
clfNWqgiId8CyjG0dlDnKYvgDvBvFQFsR7AVE2+/I3Zq16v16Te4Jx9/vfmb6FsafYxXwS/a9Fbz
yLOQ0k2wHj7JIGNcWKg2M2TNIvdEFhWy6KlejLIIzTwvCiyltyUBrZal89y8n2JsfHBZV8Vs1wSm
pv9zljSPbFT5mTxW0E40OicTzO0ajKH2YAs66hjW13h6rCHj093bSSZmElWFn49iz5+d3s2WknPi
GItzmZ+Lgq9rGo+LpIeEamHdDg0oO2Msx1htWLNl85g8OTnqkZOFkSS2GU7OQsbqaqOUiGE59FSz
+aYJOP2ByBNJVIDS1Jhwl+uBR17lYpEn4pk3zuVzbq60rfthmvF+eUrsE8I+VjfGPG5ORNPxSiv3
sdA3UHLz7r0751tpYEmaYSbL0ODu68qXLNhi+QAF1WOcFr7UQFucq8ybXGlcn7MNmRE/3RrjFK3b
z/zzsVXO5uCnXkAhSsiroVjokMm5eBqjiam3r55emQvXrIt1YrLzSbOB4PfB0vmkVuwzNZRhpi/g
XglNdFWPbrmqPzXWe+7uUg+sh84jRdV/zlPOwV2AZL9D0Pmle0Pvipc5+lE+/nU8Y2Fc+zwsFyHa
SPKV0qOQw3pYEjN99EPIkUx8X8gbqRp4YkuY/a/2iZOBke1y/6iENRIVf8ZXZfgNTT+hBlWVJxE8
tEF/t/PerHSjRgZ70yPScNbKJwpWDImzT6TJV6XAJ6naqy4OLfFUfo/dtbd7o5J0xipy1vNWZB0n
hT9CHeqcNkJWaVcO4dm/ZNubqYHuNjcwasW74OB6G2z71ZXACIMJDOy6RBVEt6wN66BZxkwBlCxI
ihIGcJ9sS2zsszaVfQWHZT7ViE6PTIiCIx6N0qmvQ2dwg0suWO9AmhW9FrgjM9v8b+2VAqLG53ns
8oawKDG9jfNZymZRuNrOQu9iZF7/DWmxMgEhiQKhnFDvKRzMdYPoEA+qq6GbuCGXPtI8j+30Hu4+
OEd6+V1R3yQ5v5Ib5cXK1+G+jjAbtFrtMyzhXshG45oIEjeJGXogTEy8L2bv5H1pwaNfQEU6QepH
itLecE073gaLNLx9bX5ejXi9IjzbdrJcF4bgvD2fmLNJjBBEpmAoSAct6wLAkGeha7N+ZV1gc2Qc
0+94//cJzvkdj62MfIfv2DkeOppEp3Dy5163dRv9NXi1nfrPzDQ7d41GQfdXZx6Oh9Rt0bf4HILp
BTwO7uhy+11nY5lxYi5fht4dDo8tYDaliQ2LCnkNod2bo1z2WjfqorxxBKkWS4y5JqvBqmNLvjqL
xOhX+su6wiblzRMrsTNbnp0Kplx46EK94YO7YO5JNrKrgbGAi8fdMKK/bt+40sMANgssZ6PCqVTK
l8sg0fkSlDRnpOQuey89xoHJp+i5khiuNRsWTiVRXpxeGwV8OkSSjm5oycwas8NZrkWb99S3x19x
tltwIoxumgEtcivlMYRtMKgSlE78Hu6Vcxpa7crMVdw5pb3EuqPU2tk70Vxn9hKOragG694jtUra
m6e/g/JmLsTDO6+I0lVoLY7JzTCLNeG6eazv7Et6KofyXT7IyiHVR+iLYaP9vjSPWCTkqqZtrHG3
kSneyGRVUefwYiqTyr20Td6F5Qjdhtb8dCJk4dHWu04b87FuLBO996RMYKOU4v8x0U1zEt03MMY9
aSbrpiYByKMPRQUNaTQGCj4WDlDfe16MiV30dYY6aX78YpfvyOd4JI0CmajLSyX0Ic3H9vnIXK87
96NYPzGsby7Mm34gClH0a9dkTcDzZyFeLY4ozY6h6S9Yc8FzYyTKVAwFIXKrC12mEdt7QZfOHl06
q6NxeMUKcQzTnjZsPmHWt6KQZBz4qI4S8q02jWXJoAd4RhfuvnRCGV2azKzKXOw60Y/uRxj6JMGc
MMSBa0d3sg0a6bHCA30CDDufi+EUBbMxiiwJvEzHHvwoh7wIArpzPi5VksaNzPGzD63nNarZEWIP
ZgZnLlKeSqTQqeHzRZjzIqLGTeUbwQK1ezwmkQl7elpsH2s3a4sT5WiAKsKxbXtiJDhFKTNlHOLL
YxGzeDQRQeFRpXQLkMUL/HnRGqUnv4KXpTWvDhqXH8uZv8kmgoh9TgApG7kkunbQpTet5JCbVWWQ
acsNk7uLZREUKDVBqHb+Fd9n0/kGouz1Dotb4/3TiXDMMEsws3Y+UYsCpYW4aKJhIeGuUn8Vbzz4
/FPeijkLyRMmux7L8ihoCsOukdS7OWyc9/1olDAHlG4xBM98PbDUouCp5HIdY/A4xMICl81o5a76
vFgDJliVOeItf4D65PwoWOLA75trjUwyhl535o9rwXomN+9j65vNPE2cVqHao/LiWmnXDGKQUJbc
i/f+vl+hWR9rHLc2SoHP5iZ0H4uc7SqYiqRwoosXWcfFsAzwBHoVnrKCHVZOtNsUkYHH0H95kAqF
Fb1WtaLOQdzLZWFIK5T10SrxWCUGHNH9JaFaDg0fQUQYGf1fHNoVzE5gWcT8zYhSrUomb1VZpxAp
uKW9EIOwFS8q38XduHJWfx2upouLERQ9JnY8svNnsxHnRCYFTliKJzVhoMCLMST03m1vuwUY2lmx
3z3o+tPYv1WjoGloBiEsayKGbFTv7dEonFZEBx3aZlhdLQQMHsmigCmt+k5L8Xo4g0udP/rGmvno
mzeHb20oOLoKlcyHpUqgD2+Ti1fa3hCCk1X0pEu6L9zfS3YUMw/u3zIpXMLamAr049AK6cZLJRhN
aKh28hEUxgn5asbdOI+338IobBqFRgmbBAoSYd519dibZtPEyt9Gp9ALuYe2j6JYhC6q84mu4uNx
lS1JNhwtcDlWZpkMcbPh80QchUeFJvX+KEPcAtHEpbeLU7KpXsD4YTEEzUG6iuIoodCV0MdI2QXX
h1lyQxsEhj0t/+2QWqBqwXQbQ8rcDTWVQlnCgIb6OG0hBaUEHUl9ybBFGyvGGNrMtoZO5VBGECVl
L95KyLmvAQElxXmF1lBMhX58YEk0qy9ytk9zIo6+qGJhBIt6CnFgaLGcAPHE2dmrRovmEe/2hGYF
1diTrn7jWL/dDoVsHOzbtsIeSgyOLjPvqXwFK87jo55Nskx/E2U5KbbslmFNPuhgeWfMYRvYsIlu
HSAyKCu/9C3D76Q57JoKpO4yeVBjETV2AdGH4MY3Q3pHdJD+RoWht729cfWOuZk459XxCDb0wYxe
kOOTTRBspzp6Om3etjNjZ6J2xuJym0OE6Q+j7qZCHhZCleOHvVRoA9HZrHRz+DYVQF1Et6zN26Eg
R+14tZlwhuj+f/47/o11G82mP6ayqNuo04es5oifolsUw23IgGTW6gxaVO7tV/SqYB16gaHsl9Jn
9X6xTpH8++QpIDX9IHfExkXs09Z3if3YXmezkVPFKAAS0iSsb/evtLm8h9ine1TtLaw1whZtdlpi
/pPpuqBjmxiGzCltOq5tbhlmNs4b8MO9v2cWGEls3U0tTJ0yQG/uxlXVb1GUYqCNDQc5gyjOffE+
pXPsMNButoFmKoFC1VFuMDKcQEJx6my0vhMyAMbXmQfubyUoQNUJuboaQIRFvBmbKVdom2G3hM6G
/BNV6J7QYSwkMdI7YmWOc/PO4f4v4xfpO8JQ5e/bchm5rM/zD0D5t2p0X9kI/paBG1vcFRfPAV8e
EMo9IHAlk2WsPMRs1WWqHwWSvqB1ysBDP5AanPOnwAjWSYhecwMVOhc77MxTURq/QVq9OJDm3i+G
Lc5mGKfyKSwkYyjRKED+zUUfAaAKvZuIzVk3IjEHOo6diqEQUZUb1R8bmAsGM2oj8BpSxWDY5D9A
4feHo6Aw0cAUEJXQBckJrAc24haEgJGROlbhNub6N+a8nn5fwezO8IW5mGyqHIUdBSLoqs0hF+YC
5NXeuiX3WX+yxLDOkMKN2/AfQNxY2tNFN7z2o1lKDXrFInw1sMa6pKeFodvcm2qqGwUlKT+EiXCF
biCs97BBLTfCD5ZirPOjsERR/LgoyBWWG8lBQl3iPlnFso75cORv66CpduWqiltNhAnCzmVn9Rmv
0UQ/bhGE6SbcOzzu1ma7kTbCBiMDjFNkaEhT7yqZvADiA1I2Dr8J1rpZOldnA5o8hpz5O/lbRwpN
UMAVWn7ESW5QXxwao1+Q1gYLGSbQH36mDWrU7CV3s4MJExuhSXhHfeA4vYV2hPEKHUF3kjkslMJ0
wq+Du32zQ/s+m1Aznw8Ml6DnLLlCvqFgTM51GC1nhYY/MCacFgfS7g62YWaNnPUdKYSJ+/Gm5iLO
Fw0TWMopLrFwujbR9P5GePYDB/1WWLb7+KOy7iOapjcR1AI5ByiJ4VVQ+OGuPf/lgu5ka2NmnHWk
s9I0ntNkUeLxzlQkKqzTo3Thx0RFb3SQuEEPgFFar7K7hoZohjUY2s0d6VTeH0faaFJCniVgMVsj
pVcbZzRsWzfRkM0d56xNTNLpaE9hZVbmojCM56qCLJKIT6aeQ0JShN0Ny2thtE77rqJtvGC5/Zx1
TkVQ3ihH5ZUXax7WaVn7z945McB5NjiaCqAv71EPBDmBAGSiSOiPZgm8ajEOZGMEA7toGPLmEHQq
jjKNRd6VzeKKI9MqowvQAf4XQ8Bs5+lUAmUMrRwOmIaABNRyUU/7NFISAYEA7rHRMeVQNzaopDq/
7SAH7+0LWA9D8+yqTwh9MGDPEEV+Mh35TFWibu3wekuQfLqrZAEYE4d3wXgGV2LluWYfTFNJ1FXd
VmWIZZ0jASf08PE16LWlhiB/aKzBymqxmcrngoOpROri1tQur5DqwOcqDemMgI59ozHclM6k5E0R
xnIPES1pm0PsiGgceeRXdC48/X55/K0Y9k3vBMqKUozU64ADvNnh1dF45pZdBiLQufe8uulZT7QB
r0MEbp/10mRR4s+muiYfhQbwJEurEgZOEgKXi2JK5tkAJmzt63mHnbNMs5vN9E/lUT4rtXGsdQQV
rAt/4X7nRrXao5EzdaXeHDF9s1znvPFchsbT6Ytp8/O3x98oTj/b5XqUxv5GhFs9FuAQ2juWA8/F
VFP9aAceylsicHArTBbUxxqr2jMjPeyWWJSJJmCGCbKQSaGcuLv5NyEJiYVcvAH8ds5Zs46uMbjP
X4y4YjZLMFWM8t66yLCTU4S5gyJbXNa/5Levx/40GxhOJNCP97ED7zw250IZDxeguLwaGFo9Hclg
Bqr6aGxzTz1WSW5YhU8G5tIv+EwexpGPcIhX94nZK8jCWXrEixe7uORa/PUXS/61CVdI56JY150l
2UwScIYh38IsOv1DWPa3odPTXmHia/IiuIM7ElTYCwE2zc/AfgO7x4dt1ivWFcnAQnqwUwR/86BG
JLSoDtfDiUXKy0IpesYr5tUqQR8LsfMcF31sp8va8IxrYIiBIXUg3W5j3MYsb2aeI3XzF3E8iCAP
ICaJHb7jMrTIWuIPrFJdPqGx5b90Z3prDtcNqTIW8AAEGp7DW+cS21Rl7EFeAaq+WFDFuCzpRTm+
3MtlJNz9TXa89/AreIoP8TlfAav+DxyBApBCEYK0HIg4C9HaxXvh3IvuRLwZ5IZ/RL3oitV9jyGF
5Xz0K16t/BE8m3c0RgrE2R9d6eza6/V9fo3JCca4Xuh3e6ldxVumQsMePScXz/NRhc3tpR7ZT6wl
AozQQKMeC2XaNKMk3r+df8i3eKezyh6zhesJHNPv9E7LUZEn7xFQbuPVClrqN5R+Tsims+6W2bTm
VBT1VIjTsrhJGdwMLU+gsMIjGXnUAJskD9rWMLZvWDaBlSdYeEK2q7BIZ1jgolEhCZptw0DgoSiI
CpzEqpaua9poIMJTgjQeMF4Td/rZByE+/UDv5KiT4xvEtSYyxshRY//tYGAC8eAar9vsA3HX6fZ6
Sp4KQm/OHMiaJReYHjYVoSSpqgyqCvmxkaFBRbL8q/Eb0ThDT1bAQG/RARvKdbEQCXai9JzaIVrR
WXlipo1SmHJTFipW1RAbRaw/LkX3GY0VFvMSZ4Um9FIcHjnHK19CTuVc0FuBB+A5QaHWt46rxpAs
A7VH0zaX8cJkZQVY5qJTmYcOrJFjLEL0hbSpOJ8rbJLCrTAsyXpOd3jyHVcxBiye2Jo7zAUY9Wax
/Up6g5l6mavhTOxGpyAH7GVxlXR3u0FiqVthSmd1Jtke8Cq87WSM6hBzZQA4481INwYtRL7QhRxC
w1VjWdd19XsN5u/HQhghu06hz6ApUiQSh7DeX5eP//RswWR6aBS28I16jX2Sc3G8YbUP0KKFbibf
ZohhQZhOxSndQvBrXYaYF09Gbmc/4BH367AF+RAacC3GebESSTqFII0/VpVKPsoGjzjn3euP+9UR
Q50Ld9eYgwtGIIYZMP2PeufctFiJy3vqCsOr1Wq0UOJFS4ZRLG204na2aD5j/p6wVzG+H/GuB2Ct
UwAzStwt5ipiG53VvY4wcuwQZ2n3WIhKNwX5yn+02yRb3IDOGd4N0oTj4dfrzTHNxRvzwp2NVDCy
DZzXkLelGwe1emhBj7IAqDSoJNbG/gh2IBcPrcIgO37BBPbC6g6ft9GJTCr92N76zPcjXzhnK250
d7ftG2gL7Nyq9yQcO53AO8NqdJ5/H09kSj/T09ekH0S9hUwrXHlFZ46G9MWvc/DCko1thFORYS+z
eDURSPm737c49FEnIWAgGQIqwD52mZmPpcw+WCdCKG+PAhHcTgKESCZ38I//6hUy+fOUe6u5kkWa
gj9PWI+seLS78/B5i7aES/HZrJ7JYoLHCs1SEWkTkZR/i326uDYiRGL0NDHa8fLLNDNPXYGixKwK
54lpjUSHP/x6IpDy61hvq1C4BiLWXX8tf7/8q4b0iUJ0LkMdb5XEXWF4G4QLNdYy5qb7JljI5S4t
ljnMh8/fytAJjCoOOGzRgzfHRm9iWwi6evZIfCrooT0gLvn4gNg1WRbF6oRn+TSd3AgXYS0ueEje
XNAmRtpuVgdjqxlvAWYQWYRV86/xiZ4UgmBUrR5kDh8NfKWgh8RCWWwyOyhnt8G0GLZBBp/Mo52F
5olICkCqSgQRHadAwQ1m3vfdKbFqN7SEyODxYgV9R0wqeRb6SliXAsPJ6ZRHpeVigoKbABKdF88L
D168dBByonHGcrequzWxfx6LIJestADDM1QKXII4VvI4hSt+nkkCrvEeuzrzI1LoIl2bKsnI1eOh
s9BxwBrgHgxSg8IuOFakMh9+TT4fhSuqll6DrIfFbN7rJ93MD1j3yBrZ/wcnQJQIljFd4u5DAZPW
tvEa8ZHIxyI0esf7cYRRrg64S9cRFsc8YcEdKxSff/ZI3xKpb8TXILe4EYmbZPXerTAlhMCr80iZ
iJUGmA/2JrKo71VdW4zlN5CFKQrrHTkp5whk+QViy8TGbPXT19djA5kl6sIYwN/HSX0zX+KzoFQi
QLP12R4x8pK2VgBusHLAHouVIayMrTHYH9hjvjyhfv47NJIn8vRYjofYwB3FeMcScX/eFN8/h7op
9L6Q+LiG/la8vPVGukpPFiub8w92+reQu9NMTKgpMx8dt9A5j5fFq1w5xhLTmy9oSnh8uAxl7qY8
kYOdxGoz5lBG/sT2NLJkQGbg1uzM1+Tz3e1pIqKQqiAN0lBEvnuvRGTQdW31xrJD2uixLvOJjG9D
uZeaJpLSJAvHIsOhofiP/6G9HW8svrcsVnQyHy1/fx3pZxTZYe12FBYQtFmcwpPfggV5GZyerpzB
4vr/h6v8WxQVPxZDIsTXiBi/d+/7vplQCykxzn5Pn5NNcEZWqMe4QLJDD0nEwmaiyANbFyhc6Vst
9bn6Slzv4rw7K3C6kJekgc73NWGmI5ShLHuZv+e+NabwpVODelSJzNZ8UdY1GrrWCFcWh80Xc5Lk
H+6eb1kUtOS3toziAra5IX27zgJNoisXzHQ2HpBgy2eoxnI2Cjn6si9vkQ5pVugb/FPzsvzNCsBY
wEFTi8m81goBhufPG9IQg+ZaLGsrNgnYTCQWdjBlUZkoOefGYeCJZ3uOYlYRdqoGzuLMekOx7lOa
UOzW+Eqh3L8Stm8rrvf+aZwxJv321lugqmJ9JaZaVFSp37I0VGJi9DxCPA1vQzQRke6Ex3A1y1cy
AcZ7om8CV60eJhl3v0guXrF6/1wYeOMjoMMwk4vBCpTmQN5RmDe007JyzrMxnaxhjSAnc6AvpFSU
ReCxKOUiHgi1PaK3g3GtEEv+Azcmf58CSEUcxLS+JQjMdbxAQMnRGNzXjTWWM59RnoihwFECBvsy
UeMFwbDqIVGOx/XjrzQ7walNZFAQ2GlXv451qILlFg6pnaKDrttoV7D5R17oFhZzpG4WACcSKQAc
4sDHsvCMfBzBbSzUqfQYCd37LCfrJiMf4tGHogDw2jZqFOupiDx2ZZEvNWyrBOskl2BpYZ0kOalH
sij408Yg7SUJJ9lCjuWEloLSKZ5prDuTYXx3q5n4Fdk6MUpYEXuOCqs+n9A7ytr/yTK8eyQyESEX
mdoXKUS8oJRePndGcjNLzWGiOePz3KFqIkeIy16LAsi5uZuL4r6n68VgZGgeKVmHNh88fVvdPYyb
iNK1Ks19GV8HPJFYcGkjqugN0u3LzPvNpsQmkojSE0mJvyjTVoOk0r5Y+zt/9n0I20aEa25eWFXY
+etjIo9CibH2R74rcIjifaOuh1mTo2oeGmySeMMYAbagsZJ+s/HhRCKFGXE5Dg1Wxojn64uywGwa
Gqee9HP6Ghv/7m6ciKLAIk+wZaAWcZgxiXhV7PFCCydmaVCFwWQe2fnMwMPZIGYikEKMMvevt4UC
gZyrvG+8vYOC17irf2Ej6v+iR+DPk9TA5yFIOlaaCIJEv4M6X/dljGUjnEnj5eiohvQUllYnrJvU
0l4Zqv0JHD+FUfFMX3VSx8clvBq03YOFxA72NehPqJngP8YNOZOJ/imMaD7xAn3RlSk2X0EYYdcb
t1VohNYKnU11S0pCLHF/gu9PcdSNX9ZS1Y09xNXVtrFuprAuyQZhS/W2VxPd0wPZ5GIxDvTPMOOn
UMrzwuyaJgNIstDbhydLr2MtWn1zwBmF3XnjghmP/gksP8VRbsdHC53v2wrGAvIvxcg+OHT0LR/r
xLIRyt+yqrsGfdYCvHrLAcumdOCw1840H0uZSej8VIXyslsFun9JhSqYAObMOLPzABMRt73Umi2P
SIBlHuTz/7ybf8qj7mZVixplUUOeJe696hwvjNFDoooJHwwzpJ8ntxHkPZVw/0TpX9Uzy+D+BKcf
atCU0QXu/lEp8XUwL4zxOw6ehZDmF+jgJDsNjypDHsO+6YfJApM0Y0FOzXu5foROf8hYaMv4Lncm
1glKdEFc80ULhTD2vYnOUm8pCyd5KfDiZzGhzUS6Pw+PupcX8lVNRw2yXjxrgWY6f9Vh/O2+/Itx
bjPx009RFDCoIVgVNB8Ht9ANbBlrDyHksNI0M4nDn1IoPAjTXGpyDVJevEv78n6zdWMs1q1VKeRF
d7JNxXjD2o7d4m3jbRZ7b2OZ5Z5wiyytfxES/PwtFG4o17xHbzgx/KtitO5f8UpMDDDpscoEM+m2
n4Io5Ii5RGvHG25MstHa6qOVauqqmSmGxWxFYWDhff3yxDhbPgrqJuiQPDQ2VtEZ2vb2K2ZNqbAu
Somg/kTKWPOS2PfELDH8aWmujpWG+7PhupGCHuAXBvD++fj6cXw0tXFW+dhQzuE7XYbAlo1qC87F
AI1XtvzUhR67IEGc6gHw0iuwagEjEGGOM0SLc1iutyhzqqbFH3QMoDG8biZz/1M3KgbgSqHmEnKS
uFT8dzRhgcIYDEhHFwtKVls07TBvS9Y9JlGYorZ+E5Q91LMAx3vPSL1+ZTJjUgYOSxScBHWp+c0I
Kdjjvk5vBrJRTWoYi2fZBVKiAsCCZUakIVHIUt9uetKJsJJx/6I9laghtcwczcyL7OfnoiCjCvPG
7/uaRNoXa0QqagAXkheH9mOTZx0eBRhjJgRNrxOUBM3hJmP8dRbU0xTEaRFWXNdBi/QlVwxtfS3M
WlthVXPu6G/68rEuLGk0E2CGvdi6XN3PrLO4F90RvlrBEJY1e4MXw3PpCUBs71J1UYQoshQadTCH
82qnfMNNxsrWzUym/7AEml+4vVVXGXT94llBMf+iVGBa0o09yk+1sQrW3KnK7MEt4b5gW2JEhizQ
oKmHy0ypxVuB+0RE/cHDcgw0Wl3xVEk9FQQXLVrtBePZbEFdlXkMMGbcLzIFHkIWt3FKrrKksaXR
PC/MRLPkkflMYX1JCj54HyFpW0EOITEYQwvvosRBMhEhFkMjngDDA7iXKeDg6/GWilh6hVaaF0/H
1OhR3o3vyIIFqIkxM2GsYIBmYRK6Ac9M8gBDt4JXfGrGiUhhlp9ZWlEQoqlSmnIyxPTmy0XdO5Zg
962NKtFo28tGZj2OyJ97dIjUY6US8luskLfsi8wjvt+MhcG5IG0YsF2rWprgM1guVeZ+UBYe07OE
QSKl3U0ghxl2RuGboBCJrd8YjbAeg9g8IIPzThTAm8XR3X9xPkRVH98QHLeE/GfxJNUmw6v/QZdv
GVSqo9P59hY2PQGvzfBqI/dgsEff5v33WwiV4ii1tBpGH0IupD2zNlepiW6gHVqB1hm28LKwn7jp
n2bxLY4Kb9S4F7n6hihg42HFoGfWFln3yzo6lhQKlBQlE5URdGDnl4IzfOwKe/zxZ6pPBOu/taDA
qGsELeYr/P0YW49Ei99h1A1NPQwx98rto8OigKjMu8EfhrsB1B+6M2K8CP+h+7P50s1sV16Nfmve
sJKFrMf7HT0ztJwPoL61pGKbm5r6UtVCvLPHll0Xy5GZaV/Wh6JA6ZqBKFqSiYYXXNDoEN6fwdp2
CMCu94YzPa2xt+I3y69m3+vYBcbJAtxXoTFiEUt906gjnkShEW3jXfLG/SXt21VmxxhqOkVLVmOh
OKMmWh40gQfhviSgzRNeMXkeaTLa1YWyEhCKYsYoWSEF/B5U5j5BwSrY7Vf85rgwsRhp+6pgL1lh
JAGWILTberuznzv3xDqAmatA5iSO4zlVxp5FmTr1JJU5NWgChAuNeRmtKDR0kFwWWGaHvdfY9tYv
h8hSdj7rTpg5eJnHqeuSIGNJCd370QxdEpS5jq+9L9+7V3+7WK9/i5EhHxjoPHen/pBEAQDGyYOx
CCGpcrDiOzrrdgyyX3AbtoZmVs5jR5kL/dCmL+s8ThQzRyp11+VJKeEygBXHmHTyyszuBGMM8AgW
0apw7EwJ7e71uFt4g2J07jPqDMy5nZn7CG0DHEgcsdZBEmXqJ9yCYagkf4HwaC3sPodlczWuSwRj
KuemK9BEY9vkuO9ZaE5uIAqgoLQmcCK4YTj+Psk3sWuuj9OF6vP6GdlIu9sIq3IVGsLrE8uBZra3
azqPpW84XI4D8FJQlC4iJRtKEYKsGxaDlh8cqbZWL4mxVzBbMxoLI/3o8P9Ejw/N1+iKrLm45ggH
g6Ya/IEFXDO9zz9/EOVCEa9nTbIQ9HNtBzsvca7r2nwPlgtD3SWJ0e0iO8c0PKtPi/zVP857cgzU
V/b70JcDDseQXA39GG9h0SfWN50Bh8lRKxwVdWitXtd8IOvnTbRq7Ztudr2j7ySjPoO3MbPIxvp1
lLOg4bFmCt3skAWxLJWFQj6wsO4/RKuvjchJTVnBqnPRtJVLbjETSSyhFEqEfbKIxhSqWtVqgY2M
O8Ip9Bgb/gyvdA5dGpqkSBI8hSYvGDAf2eRl7J8vnH0+hyYSihdWv/Od7uGnWfwUQnmHghYpvagg
5OWy/8txNppJpvcwisx3RrrMXc/BZDLadvcrzIAFy3B/wE5PzPZ97HY7cZ0eECQ/YZWwsV5fHWxr
wCJ51pvqnmV/9BPJp5ggRXDFAgpfxk+00JH6+UnGejtMjV56TBWf3d0aTQbjes2bo40J7XUAiqfH
32EmZMMZyZqmawBqGWzVP3/AeA1koap8H0n60ek6Q16Oy/6tuBnJMt8v3lg135lH5A95NNFIUIpN
3ne6jxsoW11rAzRLnF2uS1M3w13wVhjDS2UKDOediRh1TgejpirKWFsPXX9qeS0LbcjyTCJDXmQl
l2SCjwY0sCAHedviaz+jAMz6tjMNergEcKuj+RetSoiMfwoN6sSP6msvnRHW8Bb6o1BtLi1/v/vo
jdxubRW34unj8fecmbD8KZSKjZUs9Hnwk0oADBg19oFhD+NfvrVyvMsGZFJfX/nS6rtlic1L6zXW
Lj0pqaEXxtPL498x951/KE/5nrbgu0VT4ndIhMA0XyfW9Sl48g8r43bJbOVV+lycH4v8E7V+ak65
kgBer1tUttIZO5TeC6ymX1WBwwoRiaFQ/vpDLcpdgkiok1yGEEvfvyt/HccE/CRIPT891uXPsOWH
LnTrQFhn6lAJnXTW3HB/PIjrxddjASzjpJunb9dC9TkdEsY9997g+SRaaJBFe6xkbYd1f0lAQ9Ez
wGamIRhqYU27Kmi6wKk0s0Z8S/PFmNxweph8REsuWZTtnY0FmX3ZHLG4yDVl88RtQJ+QYQGiuGIo
PXusE/mURy4k0Nen8kCcIyV8fWQ8vzRBCJ16q9g8vJKRwd3zKVyHNnJNjG86w9/wU3vKNdOgza5R
DO27y/VDWcMzh+VgHIG59uF1m692mDsOWcW7Oej7ceaUI+JBg38mZ07mqSxnLy/PK2WBVmhwChOu
9vXv2yc5cTA/MnO/s94yOW/KJcVbrWQt2BBIETNAAv0lOa2M8cm208OHtCU0OKb+b6qIP8+Z8lFJ
VDt1VPGVa9vJrDPAD4Syhv2msux5prwHSSrHSwhkkOuiJ8YU/Rplgcbji8J9PvnNysU6DszVgsVz
ebVuBqtmP0M49VMgeUlOwoX8GqgNP0IgaEdAF7iCDR1BkqRY4HNHLjtzMxNPOWaOdBZaJ3pSAWGO
Ih96VSEWVVmvcHhpleyE7Zd63jwl76SHn5VGnIuLfpws5anqmOYqFtBKqIqBRT5elm63HF5zUz/+
hZo7KCAN++P5ufJinLK+epL36kqzE1vaMQB/3n0mqlNOKzQhdkSk+CEx6sSe060GrEwCTl63262I
pYzr3EI9nvtfVC/mr9CJaMpzy0hJeTmG6NJ+QRcI2oRzt7ohHuXA18PCiZnUwE/TorxGwCKgvCg4
KDqaXQZo4k5v6xr9Ok8kvc8I/1m60Vw2cghGJ98fYcgeAnLN6JAqRs846RjHTDoDeWe6KH/oRnPZ
aBWWbogVcEjzyjV4BAzDRb86xiUIa2pmXy2VcdPM1PJ+SqQCzjyM42vcQKKMTOi748ar5eO7jIU9
NKNNPTaplvSQUFiOvAwMfkcW2uKBgGCElcmZv7q+TVGjAOAqypUoZ/hcnaWta0MwrfP9yj5g3eDC
TZaps7AWFoundD5emIilUCDU00jgY4glDMyE+QshirPSLMP4ZWx7C48jbDl0vpasdm+W19O0Nomo
askth+CXC9ks4Dg8nD5/XoCb/NfWxjtsfVpYmZmYkcmy1T+TgT8th/L6qEnqXuohGnTTB8XkCa0p
8H2Lfh8bdGcnpE+eNNaWeIJif4S1k4OmLur0pkVI1EEoR5r28W3PoDBeuaBj2QloD2CYLktFCmqi
ME50qQXUbDZKb4IMaUlKKkyim7m37fQSoYluGrnS4lATpHP4Fp6ELwXFgMUb9icwCXXvfTwPzo/m
tRl07LjlYhH2Em7lfbzD9J7XvlRb3vpcgfasMY5HXFnbnYBhz51iIMLe2qr75hvVlcyWx5//3QnT
9DZR0PNjS/xVsHmQTxlg2QFnsmiGtnR8LGqmxv7DXmlSmwY7yRQwNBMkBzsA9+H8P9K+bLl1Jdfy
ixjBeXjlTI22RdmyXxj29jbneebX96Jvdx0pxRLrVscZ6lTsCIGZiQSQwMKCM6iqGmpQ1zOoG6Gu
P2tX5L4AcyuSsEYdgAsJnQl4RhRmchSaA+2gMGeDYUrR+y3I4FGRVt6pXZ2qjxf7C/l5dM6EQYoi
X6iSBouNMcFcUmmtofQX0+X01io9FUA1APDmZDfgXrhHW317sk/a+/sbooVJe8dEl7WrNAt89EFE
eBLwZRUUNLyAiOlVXxQeEw5jdRjYYP+06vfj1a8FZWS2WaaLOhhr7HsMqtPWQIrKBNuKE1pMqrJ/
3ueGGGmH/AJG7H4ibQhD+fgD1hZLWCkxiNtsjHg41a8/8ep8R2ZlKwmrVHM512OqB+9GuLYqGIBA
m2Y8XsBK/I757Lfx+zA1IeZrwPIJ/tbElIYJrP+BBnw0hZoIpfathXdR84LZ16Vi02p2Xrk68w7d
qYtCSyKNqhuox+c9uHo/0F7rh5Gi4LJmO+GL/wNekhUJy5HdlQjiiUJ1nhRwE5SE1kSNNqyntzcG
ZHvznEd9NWhdfNBfCSPUvwqi2mNSmUd7zGWmCpl7fF/OmJi9Sre7tnOEW6aHxhfrEcvahpk+bXl9
knV9Nc5aWw+h4RnmBiYBI80BzwWw7wFT1L4GAy3Eof7T2woIH15l7bFOLgeSioRnushh3Nlvjela
JyIFxpQPBMDn9eSIqwxT+tNvEYbb36v1uDnuvVfAfwkjMfSV0FF5H0cC4mJ9rycy0k2yqqG/d1XS
opP4Z1kknL6UwUro+6Hwi1YCEDa/rHJdLb+ZrmTMq73aurFSeBDse7/v4o8Os2ssxZrZ5yk9sV5X
jmlt54h7lU8NI48eZCn2XudQoTdZZzDS90O71k7HLUaDV8si/CsqtllJs9T85tX3czni47hvjcLR
a810XzCzTMHQ7x2mW7S7Azp9Nz8/YFFahfwuv6GuPoNwtoPiBb5XQTExfnnutPMcs3XY7RqeY4GP
DeHElRzCiMQh37aR5+MCbDu9hClGYhKdzNkWSQYUJECdmWnPz/oaGclCz8KtXMKkMH2XeNyI9b1e
9hfJbPfT8+E8q4+2Gt8vWa+5Ci/KIs2zLNmu3bVdyXl9Irj1BiWwXBVHPPCp19DhLwgVEC59rw1R
nL0ledE5DBQTWZRcOFohDk/IfC+X6FmiWjAq5vt9Mn/plXBs0Z1eCyFOrmuDhJK7XPgdL/1Rf8YH
8FFv05/9JQTIAKkEfdz9BwR+S1fxWixxcDyfi14xzWL3jR6Ec+siSF4Nz23UWrdAZ2Fg5BJUZiX+
WnyFX8slvAOftxPVj+ls0iQV9Dwz3QNYsXbGGcw8q751Kdr6R9pdrNLUQuex7LzKC7Bc3Fu823Rn
0BqtCVrMzlwLIoKSLo2FoJ0FzTN0QE1oIrMJ2kAM81AB9xHWSRLmH/z3uglsyq3Zjni54dt5HzH/
JJlRatrP93p76+L9vl4XYbErpeiSGu8UiKn0i2xJKDxKQEQU2+DFj1RdX9vJ36aVRwsjDPcU+a3A
sZCIrOllLyBpeKFsulQnRRf/aLr9OpPgjRv8Yz2jU+h83hiT9pYlAJVp6Jtf+55F/3i9A4QR4Lhy
6EYO34P8v5kauTW8YCgf16trznHpRHk0yAlzLh6lXuJEKxDNtEPaQxCVqXvlwoKnzvSRqT2t3cGl
CO1aEnGofEfJStRC0nRCzEklGkYHmx0MAKBNsHJz/lKFMq04/yX7fS2VOFiFHVNpKAfBjRR1jPXU
ohtkTCbMxXueaTZYJP2+1zLf82+SysSL8xQ8IHkZluwm6lr0v1SjIICrlwGPQw7skMqogSkoemGX
le6pGFmKUSRaa6ceiMhG6/GiF6379QcQWx1VA0UNCT4gq/XyFRUr+l3RdrsWeT94SVWy3jQaQJ/g
eYrW9nvplKUZLoaVMxJDjhyglQxyp0BCEg6UGcf9a/7iPweJej73bwHKLCtatUCnoiCq/0cecb5p
ClBmK0HeNioQ2QWMJuodGJlzrXgDTg25v9HcbXpV2QngBcuNwBqB37a5/wKejjGgHMvzGAulsBL5
xPd7Op6pcSQ3AfiY5tVAeu5NYdPMeeXR7r+en/lJnYdSrZz1goLfyCVcW1pJgQeIuoSHHFgf0fl6
waBixv2aoHAvvMO7fzLw6m2mj02ztynnB8PNH3/BAnLtduXE8x8DkkGew+ILfFt4Qy/RFxpTnl8v
/OayrTffvjnaK4e+9FKeIZ+SAHAInuS/2e/r10OB5tgUqBW3j59Cl9WRzB63qTm/lJ/rbWAJ74+X
+NtwS9zoG4HEEsckC/2ko6BlwAoyKUY/HQc9tOnOoM6p87k5eYfTxlCD19/cOmqYqGA2oIOMAQ59
/ClLPp9nofKKiAYLFrXDWxc8TiLTy2lJuRStV3CEZvRNMYawneCbTE2Vjxqzp90zjRLx8yoGaSGy
uRFO3LYpoRS8hiGcY7WI1f6+HOc8e2EMlAFwP+h77ZXVzu7nZuOxTJHjZAbYXgZIZyLtI7cyTdHV
4Lm+rJn7/FCceCMyJUlNkPw+GFpnoGKspceVXb5PSxNyiV2uCjkSAhZya8Zp3qotRqyCc7PWOBtv
Kt3d08gOJ6Zq1ablZrpp+VaEoCAKnFNiKCLAQZmVaNzT4924f9f9fhWmz2Ej0DJPJhzkrvGygOeA
eZP+cFvlWdA257XWr/tc5a2Qu0RDDtojmYYQvF1TGxZFUi/bQu8CQ3yKLSBj5SfJM4RRpdE4bcK8
IXv8g0Y7dlrzJXfaNn8JUI6syAgcg/9zq+pKOXYJm4lYLuehknT8Os4z0KNazzzAYTfBsHLq9wkd
QiBxzelSqIK0Ezx3qOymAbCu+2730n4yqsMhdScDAzjxaGftFbn3TuxWLkkTnHVF5mHHPXcb/2wv
8SFXMSghU+MPz3yLwxkYgfLVHB8pT8+YCHFas+CLt+yfjZYIbZeTPMHMQdlzc0Gla7Wh1cagntMn
uAxYkcdKfI+8nhcr8hLPgLeWkcgKYeu3SkPzAeVuect7jp6ynWeMamSgWK7xGzAcAlMEPl/fmoAR
fk+7ufAD4PXp5/F33DsR4juItygD9HueM5SHhisrLtVcMtidFuuhHpo/kdFggPJ2bcbIfdsGIZPQ
aDmgMGBE9ilXT3KQYQ07M/njmmGMAXV7tf/gOfVTNG12uxnfnm07MaTPz1H/PCOEWAsbZlUmDask
8ICSccwcrBGWXPFLv/bGmkIHuvnq4/U/ud0xuKQHXos3stXve0bdJEaNYJW3lU3zEWH2yqZkVH0N
gs7MoohPUcDyg0Bt/haATG+veSH3DZjMcevmoZoH2DVjAGcuUrcB8qhrocPCuhUkVhgGAzw5rJ4Q
1oRRW5VSRM1p1PSl/ehi5B/Eo/DzyeqJ0Z1tZKyk1bak+/ecAqb0f8SSqI0ulvKmSmMKCQg9xhr5
SN2VpmgiclhjUV+6YAorgPmdw79YOM3b/YyHXsmjHLK6ubj23NkmZ/fn+MOd75WKairY/Y0T/5Yf
kW5FXfML6tVvW20Nc3X/qJ4XffUhhI7FxUgPU4wPed1iLF3xbZofH/vtdmsXIKmojxlUT9SO41+3
LtX2bKQuM78Tynf4lGw9dzHfrTs1g+XBOx5FHPSY3G4LJojwQdv2uHuS6u0zwJhDzY/03mTBYvWd
zyy4a6R+izugcAovo2akCAr5KAjq1hNoTwzOVKQFx1KNLqwmbwIt0U2QumkJfKiBgm+mPh15PbFj
3SheNrH5KX3akiPojanYvb8aQ96X9xU013BzsxaNZypDaoiXVRHdcXF2bi3M/pGfvHcUL3i9x+St
1knOtL/iye+3fpbH49YBMS8KJOJmSDNG8pUsO6OD3ce0jp/+6z/A2t3VLbAqTpElEIYhdwqo7O0B
5+E846EM8nPhXBpWpaOt6FIWva1GvP9WnAd3p0wyciU8IOoiXvl3HX9RlPYpEw7l2Z9n8KDfzUdY
iuJWr3Z7r9aUp9YueP2x0PuuMOVWKOGmpaGnUWCA0P3gsucv8ys6JZOebBlr0jYNquemoUkWei9O
gqNFnb0ifs4J314gIPHRZScJ6E9mGXJaSNjUnFjJfHVmN5Gzpy7H1kpLNWk0JFX0yUgCVQxVWp3+
FuAER5nFyKzKwkTUlWjpl2KB/A4RFTcoMKDpzG80dfX6KzsqQEuRXJ25Y/8j/ckP5aFxApMBLNd3
052JSZuwKtpkxgdflfaCFR1A0Qwnek7UNw0dkOA8o0FyCKgJrb2CLPxsCxZrhsdoJQ9z/zJWMFbl
6ksJZ1MWA8dVPr6UOVZmjShnpqieAJyW9cD0HM9kDvwxAVl5u3ZWC/p5LZms4fWx6JXIUlRnxWa1
0NcGuAAkCC4YsseqoYlIUuecfJtpwrun1ZvcyLecM79XH+vMggHEDoBqFvaPk0Sg12/vpDhlVcDJ
UX2mN3vqGLmTSX8eARwXtdRu5pozbF8zI8S0txZA7tTBhVUTLdMa47NQS/MncWywTQjAOvnmKjp3
aZfkOWmDJ4YEvSa+Ls/6HFSydXMGn6vjRifBV+t3yTrJeO4dJZ19ebwb96g86IMCteVE3GSa+83b
XWluzASDkEhtcx6hmU/oiOV1NtPK/Ripyrn4+JEPzwLMfmgy2llw0q1sREar1rbgsCsc3/cp9vlT
FFZGkpJWGMy1uj0YgUnB01dX9XnUMrcVVQxTyrXJavXxErujExiKnq/EnPdVGELmfBxXy6/aKAfp
7K9MBQigYteibMHp8AgGUnZzj8+Om0mXjQyc9I+3/vfVShgNNJXyDCMyisAyPBHtt94gh8BE1ud+
M2q80f4tVVpQC721S6PRkyd/y30NaqIyGm12Woh/c1rvdAbtDChLDYf4tJZMWfwkxCLIkWLCNiuT
Yz6pSuQpTqjbc6UnzqAzOv83QJ/BhIJHhQS8ITuhljryMXZ6UK+8oNEPEGaNOyKUMHgbUz/UlSfR
QuSINAt8Gg0gC7qdScuq9J6slHnenplMLa3yzHzRGLpgKFptNrCaklaoGUpZPA1UhS7stshmSiav
bTtkWwe13CZrWnofreODOAUpXvhYES3mtxozMEMld13VnrfppE7AADrdESMoX8bjiPLW5MPRpGq3
04sNs6/WHqrzFbhWGQX97Mi0MWhAQ8SI/7gVHnaMLLW835/9Xm8uo0FHBmflf+sMwOc98ujjzgeO
RdZ63WZW8+hkMAM/yyPNg6Bx7u+XyAfDNOT8VCRl5+aRc5mgDc2Xd0TvWb/LT4+vxh1kdxaFMFDA
iSOXSpM4xFZsmW4Kqw69PaJV7WRL3sib/lXe+DajZzplSEaIPuzSYTTFyp3i0DqBzWLqjbIW4Nzt
OCrtcy4fnSEsB0NJ+EsB3ZRxiD92h6Nyyiu13gxOrZUa73o7mVIrX+026W733jvjNtiEzIqRuLPP
QBXAa0oynghoTBFJsHabj1k8eBINEBHKNioIYWcExxHzDTsAp3dvrT7hCpwCZGJWR6LfpRx/hcsC
mnsZhgfWYA6/rqxjG6Vh30gZ4+4hFZgs3rqwqHwyqomhUejbsKwYyGLHZdTYmFRgSM6cgb8/50zv
qP6s1iDv7NP/fBB0A2VB4JvIgYid5EVJKXo0ht4Biptr7sf+A3xusTZprdlbpZ4cKmtrn06HAzhD
47fHanmXFpjFz621tEzzDIwAEc6PQ5NLcoX9kCs1uEzb0BoOvM2g7noC5/CK6pGpRgiTQF2B5wM8
IkJbIhJAwBsnlFADDnfBUwiA1L+PV0MaMvL3Cc2eRL/MuLABoPpbBj0F8itOt5UFayXum73Yjcm6
XQaZu1Varoy6Ecv4YLaBPurtyqGsbBMZVqbS6Jclhd9ndE9X9sz74126Iygituk3N311BxphxJSt
Dr8/Q20k/NMf+E3nqEGo5SuyyNcMKYoIRhSuL6RCgShv/xUawj5acR9rW0W4riL0BG6cf5/9CUxZ
Udm1zoM1AfOfX+1VOMZtK8wqNXOAS+CSljH1VW93yJXOM8nw1+vK6awo8S/67Uri5AVZT0tYUm3U
6MIGGR2GoeMvX/2Dl5UxmsNhfbbJfPMeqTQRuEWTxFVpimWik0XUqE9bfvleWdd81IQI2Bj4W8QY
nMiTVBExJdbxMDe37ul9dmK0fNOBnDZCk/e2X4mBFy7ojShCK6IwHCQ+A+o8e4+3kgFCRHa7hllb
k0EohtJJMsbNQAZdgn5LDQ7t2obdBScgnkDpVZpzHxweMsTdCRKJbqiEmVUP70kNryULaL9RXZOz
EA/cyCF2C20hLE+JAJb7eC/xn47vcFb8VKneYS0zP//SnQpcrYjYMyouvCoLsSJA872VR/DieVz9
NuHYw2kSMEMdv53WKjIl/W6VimJtn4g7wudCVdRzv6ObDvoLWlZ4k0NDdvay9p5fsAA3B0K4STHL
mGoKIGjrv5hfscZhsNdKELZw329EzJ9wZWR8AVm1iALQX9zs/a2nd0bv0CtucsH2X8v4DcWuZETA
zIkYQcu74UtrJa+KvkabsSgAcRNKtQicJLKgJ0U+69Fg7nI5ldF9pMEeW6y1n5/14er70cBY5HyK
n69/oqfcmkaQQD2WsBR9yfTVCojoS/YYtvFgAOZs+cxB+/IyqH83ijVz6z0WtbYYwphIY551A9hu
XF0Yzb7Vcvfx7y8FFUCJCArPI9cBNMFsza52K4nToMM8XijtTAkXqn9rnV3tu17wxjdCiCNpsrHs
kh5CAr0wlN3/5xKI06ClUijHFr+e42HCaiZKpAI6Vtei4LvCAIKim1UQZ+FHYRfXGaDyQDu+Pr9m
jmAyNmbprU2DWbQjV0dCGPZ+4noYLaxnjl1SUG65haWv7Nmi2b2SQZh0nAedhxHW8voqQQatIV4B
/1MDJrzd838wjXPRcF3Jm/X8Ss0UMWzArYg1hbazl14AC0XD5PZy0Hfnn8dLW5NEmPt8Kqo+jNGL
xD4nJu/sJmBg1nKja7s3f8PVavggziO5wWoip1bD3WatFXH1VhJ2fqymFjQ3OJ791j9kjuuiz5PP
1efHW7WsaAoAK8BKgZmRkDLFclY1gjAzh2Semv9tA/2cr6GUloQALiCADQoVNTQJ3O5Vl7dSJOdo
Rxg12RoNBi8jH0DLaiWOWDKU12LIS1O0I4wAmktkK7Q9U7H84+PNWtKrawHEjfFqX6KaCQKQI/0p
z+zlT7QZ167lUqxyLYS4Jl7eN+NAQwidqNFTrXLPuSMemY2v1/Yaqd7ajhEXJSpRdxcHyGItZufZ
ubMWzi8LAIWJhDwlsqaE1UcNHljfAa1SE4ZMhCrvRBNiosencpc2n40yaD5RPcULBVV9YhWN2EVx
5XHzLLoLp1dv2VbQBq3ADLXXZw4mpv1vHnqgFgXsjkMiCplPQhEm2h+bHMOZXPC171V/kw/WsOkO
mk2nMwXhN2W22nBcO627dqLfhV6JJVRjzL3IoyIZJLsXXaDV6IQBggUQSfrPMzA5Pz8JaAMSrbZl
FEUE4FDWotv7TOi801cfQOw0mPWCTsrxAdjpyYQLfH1t9BiU5+rT08sLczj9BEZg/KzhWe86wX8X
Pue5UVKea2XEzc46r0/pIprdISRHqZaeRYBIC2CVNwfNYHDcnhsdBLTgt+rqqpdec79Z9v8rnTht
oWPDqGEh/RWzAC5bk4k1zwEJpvW+QdH0VM49lJm1Vv5YjDWuxRKnjRYkphFriPUAUZG/sw3YS+Zm
uMe3Z8k2X0shjnQIC572K0ihRf04ozgxydZ3QOn5WMwdwIc8QsJfSnXTUkkHOTXmHGMA0b5/afdC
oqMu8vy9YkN/i1Xka/V6UYRXi5u4oYQEwnhMBkCSLFE523tSXr4AsPnojejN0xGuz8iEASvutqn4
lDMzKLnQwgL9sA0G62Z/Adv09dPP5vx5Rv54xfEKs9O7+0ZQx2JoHPLpAklXiCEWohDL/f+EeJdf
imIJaSrZmjGcgz0fBYiZ+aeRQe0Tw65SQ/3zJwZ6HzQ9lV0YDYpxtR4ZMtR/Y38D2t2rPlhnfwrr
5+d71eYtGx8UQTgw3vICPPmtE+dYP8nHFEmg2mCfi92AvkI3twIzeKscs7Zq1Xe8P5nFaZvwCEyc
nutAXTsrWjRftbtNu/oIQouiIc3jKcFHcMdkxwHakJzSfXxW9iWk+WawLZ+oNZlLDpljOBrREXpu
ARq7XXjRy7lMdyXaYy+1ljmT0/PqWOmbojdWdOIODzFfkmtRxJVne4oTUynnXVTTJkd4y5xAY0pL
+fiRwBaKkMlD7lI2fVBFP97YpcjmWjBxuJ0MeCs3FaCv24UG7gX6QqLNmqlZEAIsAccCl40CEvTo
diOzgR+jrulod6sIRm15fzy4z+MKk8OCoRH4OcrEiaEHAFiCWylBKJfclAkDKGZZlZn0tDNUpVIF
J9qPKi+br493bsE33cojfZOYSSEj8IPLW0lzEia9s8fRxCWcKdOA+bfHL/xjh2jzGNFfklj6Wm7u
Dqug4PcllGBkHgg6ZFQIDfUaUWzbQALoKdBozbPmvyqHM+f/DbShMgfWCjYrRnbBPwHYxSHgQi18
zuQQaQNvYCWQRLW92yTmXhTRuK0EmnwxpvOptleEzYp/e+/RMwSVARZjpqQmIbAikzFp3vK9q2D2
lGeZ0rjiBudTeiDg9zV29ZwrqaLn6xECtoLarfm+e6uFr+fmp6+MnBFNnk89ZEU0yl7v0qMth6PZ
1dtcG4pKbd/91qraY7uVwdcBeMWIMWzZ5yqZ9/3Nu/0Awq40BRNViRAMLnAUZue2MbI8sdFatdY8
HQWTMz8w2VCfJ9yO+qFL7EYbrLkxS8zX6EfvWgigqwijeF78pQlBAu32evremLajFENXgRpptKRG
/DqqFCAe1SWKLDGK1Jp/KS9N3ajcpHnTQWlfGq313lfu7eKJX30I8TQp4zyf0jAfXOHYoZ6M/Wde
aoCu0M7AWCmSwwlO5EWKtM4HB02/m+IXpjKbSavjVm9Kc0J8fQwYXwNs8/GnLaoLbrTEz11MjEhc
5zqKAI9CIcTluhzt5uX32GyD9POxkNmi3ym8gGgeN3dGnhIqIXPNKDARziEbGErNs1CTPTrURfSm
5V6zU6K15pHF/QZERQaUDCB+ev7zqxuWDXHXp200YERoFm24eoo/xyDKVsz/4t5dSSH2blA4L5GY
EnsXt/zO63l/W3BBYOZCo5we7yB/H8FBlSWBU2hEBcCtEbLkls6qsMEWip3emRiDvmEt1qIt70yZ
GIF+gbaYwx89cugNsI3jMbf83VvsjKby0Zq+UxityVi9mf0En4Kk1a2Df3fGKTRn8rfH37qQTbr9
VuK4OX7geLGABYjYQM3B0cCI6uDt/eI5ZllVLm3Pf2n2axRedw1Zv7f9aouIuMIrIy4UwUzkUsU+
pD9y79RxjpwdBTD2p08FAyvzeKGL538lkIgx8lhmQMyWDK7UhSPe5UNl5G1XOaIcCisu4/eK3F0h
CdB1cFGIuKfE4io2a1I/rAY3N/pNY7JW9sTo1B/xNJ9u9pPvRDOzavvxAhfv7ZVQYoEdNYho981g
P6ne20YeF2pFlfO7qg4ENcg5X41jNI0/Frrk66Hq/yyVeFCleVbLWYClsn1uDLbQYP7DcKzsPjer
DM84g/XUrjeodM1qLJ/nvwSThSKmHQTB42ClaaE5spjSMuaGTPUrxvDfXI9/xJDOANiWpG2KwZWV
pzF/ihVZ6+hN6Kms9O2/d1mgSsyJWgsM2Pln7zQIw2lEdCwC+a8QtzL12JhpfYgNadtPFU1qeLUJ
LbYMdRhjRxgmrfHMlkaQkPk68MM6zzzV2btSf5aSQ3361A87bPmc0kR+LVpfiiqBf/3n4wj1Ziqq
y2IOVyn1DD+y6va5iVyZ18feSQ2p1eTYzHUh3katrDaYY6P8r6EAMFlX8glNp0Il6xsKR19kPnqQ
0nwXS0ZTVJpUrDG0zft8fw6A+QLVhsLnr6W/8k0Ul3UdX8FrePyFHW2xfRepRA2sx7fo3xz3P2II
F+iJfgaGthpGmDJ5/g39NniQnJr0WAuYVBDpAkIeoM8HWU+gawIUQuYB/Ub8kUo2nR8HCoOKwi0T
dxobMit3fG0PCG8WUnwps10zuB1eEXwcaJlnClT+3A5rCbVlw4lpLv9vuwm1H8Df0zF0C68Q52YU
7mLlUJbRe6E8KZGd+cV2ot+56SWlN1Fje22rR1S9oeRdqVD/xaJ50HYLABXSokSOkAzloBmEfIR5
kcrhkw+7WQ4/6EMhMrsuTTFJ77EOzEpLatq1wDmmuNK0ulH4KCjxOvUPtfjE0Y0aY3Z5aIb5JmWT
FWFLvgIgWfQw4dXN3PXyyRgSyQ65hxv86edfdeDQvay2pWT1X49XtSQIz8/5cQ9wtMQTB+pRQi+z
RT+6Q1nqSCOoDdWeUYSzpzw8yvyatb5PyGIekYyJGyjA84CiEpZhjJOG9zpudKdcsuL23A+pmU6d
JrcbTtkqBbPhwh8lq43Hq1zyRddiCSfoMw0HPiFpdEP2Wao3YXmJY/OxiCX1uBJBDmqdhAHVfkoc
3a6+9N2xqgB7D8ww4VU5dqt4zbsunRsgpAzQA3P9RCDuPBV6Jbi5qdFtAsCIYzz7pGe2teW+tYNq
rbJ1L0wEahmxMoNgmZVI7CLafIYoCGgkSpAJqcyO/eQ+claV4hW/cW/IbuWQV0wG02HoQw6Ftlzp
Y5IuRa6NL48P6v41cyuEMOVNlwjJGLGI/Xm21FjeozdUPtIr6rAAuIYYTDqjJWBuZ4aNW3OhxMxI
dxGHR+qAIof8hehnALJ8MCZK92uVmjonv7DhNzW+psJWGr9HZBCKgNIFH91BfGQHzZ8g/Mt7c5Nf
Jhc2yztsrvvwNH3ba+Xattzr7+33Enuf92EoSP0Ei5M/jdNzY9d6J6o5q4v+/zpjeSuJOIDUF/q6
LyGpkpxAdmKhNGL/DSVIjY5oMxNXECYLaT7Ig4NAul6CBpPdsVgUFcSDgpXFyZ7rArsujKo7DRz6
Ovr2lNFWJpt9Tas9qFcV9OvztOb7SLR4VkM7bacx2WeUfQZcr6ZoVwpWStP3tgk9u0gDoocHE5eU
3wD+yq/0nSyLQ82ObjsyniFXJVh8CjTVdnH097HmLxQBZ2uBsXBzlxBaxAkzyOWMXEugAnT5Ci56
0JjB9HNDGk+K8DKJRlEeOzFQY+pU+YKGiTlC/lxQz2g4FcOfSNhGQfQnlb8l9pnP3sX2InIa1fpm
3qwoyIIZuP5MskHEZzBie/R41u34mDUZcTIaqQw3iiDHT8HYhPrjbfnFdN56dvg/APHRcUnDKZGT
ACp4pTSWeJDaoSeCAiEbqF++vr547etp9/b29v7+fjh8bs7zhDzUahLt+7H8hWOBfORxmPlewKjP
+3GlAUUgir3CTIIb7FKAhkRrMAWz1tK9b4VWs+VAuc69pNZkiw5j5EfRoC0UFZJNdG7tx5+y8OqX
MYFtLvnDZNEAwN5+Sqj4spgoiQgOgQI0V01peL6RGdR7ba/mvu9jAZlDyxre4CzagAA0uJXFBJEU
Vq0kuvQmeMfEVhsl8QPGQNnVSmZhAWYASWhHQy+gxKNrk3CWI81FHMa+icCYoXu2BZvUBQXTvzwm
b2HWF+gYVgHlC3VMiOSwgbjQiN/IrguplfqiABYT/KH76sk9YrIRqG21UVNC9ct05hZ91TVVmJWX
+sm2bc3eGIalRlg8Ru6s+NWFB+Ht1xAXP5j6jKLzQnQlNTTyTq/PYGkI3cjWtBK88wmySZvVFuF7
w3YjlAQnQqMZZRiwBXhwvmof41eZGNwbt5sOGSq3rw0Q1if/9FiBFzJ7t0KJdAAdRniCByX2HVTC
H/ujeTyCxOgYaNQ8Ve5r3nQg5WROzZ3qoGPfTyBZ+mRRzbKfhadW/V8PfFOY+YPQfINXioKxhoTu
VVki+uNQi2jGaF/2ZrVLQnP3xpqKYU1AGDN/gQyIf8aNVKw8IeYzJa3atWDCqgTAIjEUC8ETo7Na
vldOVWeVMd7/ZsNdHm/7QpYJqwSNLGgxwApIk8+IQWnLPKQb3LAU7Rqdcu4n1ROfBn/vvUmhFr0E
23h8fSz0PipF1QycXTPkCn+TLZ3SEFF9OPiyW8yzL41zYa3BdpbuzY2IOWi6ssxZqAxZ73kSRmDw
GwV3JzJDg9I69e3N13gb9DErvmhVInFTJzpuucQHHdsA0tNew5TUQ7WNz8wLq+cmFNTO9msNxL/m
j9AUXgEuALVAJFFQE7xdpciUIyACNVYJIGm3DTTFKLWvQA/0mcejUFMzB/PAC9pmN6VV73tMe5r3
ILV8lTZfMMTPjnTQGglWBWaECOSTEZA889e3+K/CQtszprm9jbqv9VvBSfaU06Dl3dMCpzRArEat
8igsasbVggjVF9MqDSmpkuZZEP7zOT+uAbvv2I5wq2eGPqAvQZCO3m8iWpZQ1WzATCi5jc5r3NZ7
ol4KExyNaCmd7Pgj0Cfb39QW81ablSpvc+AbArWxGivGIXovLPaBBjWCd+jX/eosmzjOGQyONkvk
w2aqytvjjOQuzOQklIHQH9HL9FE5kjntWEP1MQpX894e38KF1Bi24koccUcgLk2mLJLd1uh2NarW
pmQgD6QqxmeOfv/ICmYOrNWxZwsw/lu5xE3xvTrgKw7LFNHV2zj5IQQsqFMr4610Oqs7eMbjhS7Y
0xlBgycE3hJIYBCh0VSFch0lg+x6VqRzdrPFwZq0Xa6EYGtiCAfGySWDrCnEIAy0B8d/VsC/V2jS
++PVLFRzgV26Wg7xPk1kvBPKvpfdS4YW4MCMnz1HefH34m6mSshUCS4SSc331UbI+YdJ9eQU1F1A
FaEoyCXeqqeIUD5PhFF2m125ETHzMNErg9clazzFf4Snx8uclY8UBqZxZC94QD4lstGdjrwSlOqB
4nKlEfIqLBSKaH6mTqu0OQvR7Mxp/i9JxH76DRfkkx8proI5kZoQ+Bpm0nN63J5Eo2c0diWkm03Y
/cJEUC9xM327TGh/Db6xZkozxc120Uk8sfr0X+3cvwSQ1f4mH5nR+z+cfcmSrDjT7BNhBggxbCUg
56yRGnqDnRoO8zzz9Nepxd+VJJbc/jadbWdRAUKKCEV4uE8G1JOwlWzh0TuKtrKy2ZfuG1TBRQMI
JmrAicz8qOp5htaqhQG4n/in2Mtf5d/wMbXkx9WZ0qXvgywBWBRNxyVvzt7bJK7SaHUH0Wxo/T6G
n1rNUCWPWeez8Y+2sniLzum3tVmNo47UNqBuY6A8xySRyQXLoHQLJoeDdhYjXv5DQiYnbO2GvxD4
plTo/15yFsnDRtBdWYJZ466+C5+UL+m7WSPYX3JQv23MgquR5ZoURK2BhNZvWfeHnvW78m9m12sM
GUtbHCLUPwB0UBbMYQdS4GJCM0nBkRlVkMTpnJ18P5gQg62OkgWoYuzc9hULhSLgE9H3BmsYqKBw
F7/0TLHYpoJew6C4By07AJLjlh4axE8fXWHAo0E8nwADQEDKmvPm0H2szQ4tXVQvnmC2tmlde/0A
xkzwVWTMe2Ca5dvko9qou9ezbCYQsIqdcFP8Z18CHMTUPAOmBHwt85nBQS8TadTAUqiJo+3Ku6KU
9uNfoe7s2wt8/UGNSegXa6uDwgw9m8v1LdWiqpocxIyike+Rh34Wo6dtkxQ4v1zuxZVUevprFx4S
zB+GhCoGbggSdtEsDRpIpAZiHsnPsQAnHHVlamYuLS2ZNITffjHl6kygDK/CkRFc9JFFz5tREBBu
wmEk9FkYz1KxF/ODHu5yg2mQLHaFV9f9CoKtEZ5EwEy8p7G/p2Czlh1kaVwjm/5L9P40W819ymM+
OhI62Pj9Lv9k2dbQn7qSi8VD4B2GPmCNa7ue2VRmDe0TIOnLyooT1rxGMatbSy2QmCfogTl9dCDe
CkLnKpjiLRFCkVeCv59cxRylKesknW6Uqa+7VlENUEbRUEYM80aw4iAstr6ce1bRDO7KzlmyDLYO
AAgxLjJR+13uHIX2hLpgFXrGyIu0kfsIJEJEzndVj0UGrUqy0aoofaDGsNboX/q0dAIAIu0zQNM8
B6V2Qll4IapigN8AJyExwXWZGO1p6hDQQ58S326yvQd0d3gavX2o36VGxAsQVXdclLa+wEef0Q9j
OIyjXZXMU++lxudq/o/sbSPdIm0AVQIhe4n/BsUpqV2OsnMTv3sJbylrIq4f5Ld0T5UHUR8njl63
s0v9SPB/t/fwdR7/s4PBOQd1eoWC1OxyjVUloEgpUI4LRfke96cSUM0YInZF7m3zqh7MEpTFZlQS
UKbQ6qGOVdGMhuLJU5PGlCVX59RwzS5J/ybTGypelvGaJBp4AEhCWGFQhbWQMN/dfu5rAMiEtTOA
TEM+O6G8Z/kk8eVOHT09dkDzG+8MWUrOsqDu/DguoBje8LYHZT5xe9vIcdaQEuc2TcJqZfmuMxng
eCkoZ3EZnCrJc+fWZqTKw3J0n/MwyVgtZQ8hjqxSdgwKuqzAl4zU+t7XXla5fa6LLzCt4+YOuWkF
LEfzXFBxVVKIpeg5SbZxOxB5d5LdipuuNgOnq/eAY1L3W5FX+hbXcO3JLN5ZAtsa8L1zDms1yoiI
kVrPCRtDt0QB7aLOFcF4nLX+pgpANlO0VbUdQeK/l32htVVfY0045qZOfNcyuqJeSyev7hYK5raB
UQejtqygmj7bw0pbp4EaVp5TRgoqbWHFocBJOdUMapckG+wGkEIzqgt9Y3jiyMOwSm0Q54Y7fYA8
yO2deV0kwNMY2JOIPSD5ghDJ5YnyQjHIG8B/HOlJ93kSnYa/YgV9Py5mmxD3LNCSdlYaWMS9kxSr
8mxAczKlYGJyF2ef8lEmXMm3SWjFmCdEd+xraDc03GfU0qQDJaZhvGiOp3BNWFvHKT29jJ14cmh3
Q+sB9Q3UOS6fPKG09bKkw456cVXme7jvkmPy0GjnQjFYVb9l3fdwCMdNoq5Ro/8Q7VzZxu0THSr8
Fyy7l7YH0smtN+aeI+tnOA/X9B4HAdA45uf7BpMU7TZS7mtqi64Jorg/8YP42L0o1tCbNDxIHMwj
MiP39DnRzQ4cC8JEWr8Gy75O1KZP++sh5wGpKajmF5nn9PArd0K16YlFtL13ougb1neSpRyS1/GN
eFvtQYDXL02w79GVz/TTGJotFYYGcAonEOuE37hcKpJC07WhuudUXWRlD0PxkhZW723cjKvudy0c
23xTNO8ptFCIcvSHz1I0VWmjARfUUyalG9QYQEIRHgtcR8TciltTETbjsKfhOY6t0L3PQLhRWkK0
bQwmxRZ9IF/okLpPxmMd7soqAuaNh8K3oj5gqpo10qnZj/W7ZrDe416wC56ioWFiuseg8srpUhf2
6MXLz/y+IiStkgSK56inSrUHoWBV/xh4J6MFzXcQvhYFS7dJ9NplDYI2y4P39D7MthE1R//o1bZK
X+XeHL5Ub+cJjwqQ4dleA68UPLZR3akuJs/KR3gblvaOJ1sY5ioUHnT3mmoThWn/uMpOa5042hXp
HVCGPtzdcFRBGjie0vwQA1casFbYQd0hR+M4e0lLM9esoj+AOVZ7yN+8YiXhXYjgaDSpAOgjRUNt
hc4zXkzqeaKgek4d2WrBgY0vvB34N1sTYK2YycFGr/lwyuqNFFkdOFt4asbeXtW5OpyUauVxlsLS
xeNMSd2v4nmcGpnXVa7nDKdEYZFmV5HZoYnuiyzzX2pwVSqWIkamLpcrpq/T8cuFmLmvJpb7MVEE
z4HwU5Jg8rLMuVFpjKp2lbIyBbFinK7YvL7yIzdG9g9njyGXiYX68nUbbyRKWXq+U4tnAZEnHPuT
7+msyoGnSFlPciuqBgZauL2EpLnVcRz9YWfoa5TU1yA9PAn5wW/LU31tLuiahLlcKA3xnUynHZPR
xTjTRu43RatJvBuq9Fhpsf6cSd29V4v1ITW83sySoWeqL8lvmdoYfBDjyJQLKfvKBXcN6r34hJic
BHO2LIIsRpttjc71tSCp/MBpXLItg9A0tJIDyl5pm7yy/aa1KmGXhq3pZ4+h8BKXR6O0Iw1w5Y/b
Mfq634Jm9zSePE1TAL6lzhy5mitkUDGa6KibCJAm6VWzhxOcVaRw2d3JdIuK4Xt0hxk057bla4DQ
ZNmAcURYQBjpLFdpgcWQK8OPHbU4p4ZdegdN3WYRFEgcon6G2gmcSi7GLcRzrVqVPkmDiG+5/Nzn
memnEkc+A6DpWwdK8yF2uZ4He5hKmVBzQr98feO1/soF8Kq8NHtk5XKLS0qsCMi7IkdWE+L0cEN2
2FUVUDyxbCVlmHKlz/yVBH/6ArMghz4fMhEMrqKIO69OCCkwvoFYxk4JSMSxylbO7bTVbv35WRgJ
5K4ETh1/XhrO2vDSfWlkn59bna8V9hfyZVQhMK8DMNLExTafutPKxM0IZO6dIR73XnhShr1Uaie3
ORZOMSpWl73nw7blyC1MQXGfb++3hQsK7s4AP0B/c6rt67O8KoF2a+P6ru+U0jRfGUKUfGBxZ7fx
CaT5LCk34trsyvV+uTQ5O1zxoAuu1Bq+M/o5j+SGxUTCANY7aMO+BRSZbr/h9AKXXxKQc1BdKpqI
cT0oblzuTgwY9+hOa4FD/C42/WasmJiJXOi0iN+29POprkzhpvfDWYFS4Wwts6LyekkLQydLD4P6
4LUj7xXMmsnfqOjQP21rxSkkdcCd2x1V/c6o7fHUI+w0FUvlQ7TWwV1IRyeSDhR+4e7B5jsXVtXq
PAxlIQ6dWjh1Pc9ymSfCI31wbWFkebpL7nS0JAdW3RPHUO9LDKnnKPP1TEtXlua6r4QqIsjrUJoF
0hd1k9l5ysU+KbO8Dp1S+crz57Z8qIR7klA++JYXMNWtd03o0N4k6BUre9dAdhZt5UZmcmbd/kxL
229yGMBfoveDYHO5IaKs6DtJ7ACTgugkb40GrP0krIHLzcZtqBWxiSRh7f6yZBREv2BVnmDyoPq9
NEqjygcBeRA5sa/rW6WtxF3XvEt1ewAKacQVLzRWMuGFCghAYxMQAkBuEa86O2ZD4QYQvMGqjsqn
MuwGDdyVCe4bSsWSpx7JeBVYUmPpa7DgpQNHKaQi0AydqmOzNEvumjzEJTx0NLUdT1J8iqIEsy51
Oa74rimuzI+bJk0pDVIs/M5ekDSdOGi6H6HA4TORBHBeK0FmyTnLv01Mn/VXsurCNwsJDSPHryQm
6VB+BR9y9wVmcuFFTN8HwqDOWkXHECP2K3DHpR3z2/QsGVI9YiAdKiJHz6l21tJe4GEsAZKUa7ju
grSFx2GSbP772YBO1TS7BEpghIPL9x19XxpFo4qceggxMPvsksL0icfDPsd5TNa26HWURckfIzpo
/AIndEVB4WZt5I8Z3hHjqpKdYeaA1ZD72I/S+CgEpcCaRotMD7nqVmpyIMNCjOpC1CYwa6HE5Lg+
plYEjL3dVOqXFg7k0ARCAOp0WV7bCZODutpsaDeh0I0JKozIX65MDSKEPBklfI7k0FCUXTGqx3Ry
rjJMNe8xmipWm2iNk2xx/2GJwFUxyZCgnHZpVczoQJSBRo6RVKY3VFujeBJGnqTPqHWT0m5wQ+/1
QyWamPkVvbUsaDqq85fGDN3UGzVEKAnIl+Zr0ZXzUc4hkJO1wUnIdIxQ63F8Hyq+E7mBeJeO2bih
upvwIe/e//NeRP0CfTcgNEFQ8pOj/zp7lHhR3ud17DRBhGnbA6FmV1gK5DPyf25b+qEbmr3nhamZ
JxH61HAjUsWOfMLM5e5Ni+3atV6bt4ArQKzENoYw93nENRDhJ3dhxIatd6eudqMnM/PHmGQRECl/
lBtmp691EzJGQZw4KE9XZiZLbBgjFmv/PQACzvyvmemr/1rYQs/iJOyixEnGEFPKe2U0ffkwQg1q
rda5cI8ChvlfU/PkVi48X2x0mCJP8mYEw/Wr/g7NEd0UNAieoAQW2D1Ybp7Gp5UvOu3Mq6VE1oNB
bg3EBD9FkV/v6BMhbMsgTxzAzSwU3P8MTnUK7e/wDoLhoakDXNKZ1b168FD7OCB+rCVfC8EJYOl/
H2B2dOigBsAQpolTiimEmFUjtrxoSO3b77lQTcEC/zIzyys8JQNyP88SCLqo7n3TmQXLZUtPWa7b
grytnuVyr6bbFasLsenC6swZqnpVUsXAy2l3X+Un6OM3TWQqbz1HJXhXcrLn1vDxcNvoQqyATehw
SkDlQx91ZlP0ZA8cBnXiCBFulH3hfSBopBu3mQTt2kDYNJ3ccyXN1gClC6Xn6ToOTA0AbaipGrNj
iQ6Oh0ZREztxU/h3Yd3nEkKxpzTcywUJYCxajPrTVHt78cRoqFkfZyU95llWZxys5cmL74XtVyQY
VfuF+141oBTdNgIoOQy99DE+UoAWu5SUvDTFUNXGk0dH8IgEZZWraEZ0xqdAkCvbfZSBMNJPwLYj
xb3/QfrAC8ymD8vo1FZxn/IsVRERFFqnnXl7+RePMqBSEwv2pLE3B7rJWUtpkRexg0pCLbSmXjHJ
Az2C+6AZvDtSNKx1Du3O2O845nsx2Xr7Aa60WnB7I78fYHaFAF4oDWPQnjhDuG2oCAhpE6gsifaV
xwjhUcG0T122ext6AzlaI7ZfMXoQGlD31H9L4c1/wSrH9SP4UBMaMCN5KtQTui3/w2MC6kzRdESi
D/6nS+/aYfB1yMMxdkbxO/gjbsOj4CsskEs7aMy2s9WStTrDJYkXXsNL+ia45wRI7JYbZcx7JOfR
znUttCkjmZfRru13JWRxoE+jQeHteeVpl06ygvY5ML5Aa+Jmdvm0DQrkwthLsZMN20I9NAVE1aDb
3qEzAMAu+W66wKpR229DibXR2wCNVncfyD0ejqloYBY7nbwYA1c7TLO9DuHjAHhDYpaFwLq1pvuS
B8AdChd53Oenq9vlswp+GXRDaMQOuvqt6TVqbhbJ4DIDS26hnaqyOE6ybVkKa2RCC1eaCSkInMo0
kAO6m0vLcZm5RaQqWCVV9LZVT0CORobxTJMiXwnOSzkAGo8a+sVgrUfovDSVa4VHyzGAQyeSAqqn
ZrBCI3tBm2cvRsVau2QxfiCplYHoQwkI5DSX5gTkl0EDHhdHTDDmJBl22LC64m79rA7gRbSC12g0
B38tbF3B7nCWf5udRUdX9wM3LJrEKVSmFvcaPTXiQbdxQIXokPebYY1A/BrFNVmcYgeAYypA4LNP
2NOiknx/TJyhRQ0CyCLmVh8ywOoVa+RXNEP0ex/ZUGgJg9lWXLNFRFKA+o1wJ49/pWHvKit3rYXk
Gk+EbrmqATqDDvXl0ouFJASNICA38o123w2AKkg1fZKFip5AveofpKzwuCgkAW+A2F25Xi6VB6AI
C5YbFeUqFCZmjYlIc/2IypDEFKqCqeGbNqC7p2wFbU/IJu3rTew9lHplBfWaI59ebJ6bwShIoyYF
JiidX764IiVAEbWw3FHWFw+VmJrGCJBAaEVtwksx45X62tZHzPIzL7GpCnnJ6S6YWxizHyU08nw7
Nu6K9NwHL3psii7X/jOBBNQxsF2mag1uXygwXD6jMNQ0lBIpdWo35gLZeVULToyTsYavWegPwRBu
3MZUnlQBErk0VBSNqucRSZ34WD4JO8jE8omyE+Srj58lkyt+2+Ev1QQv7M12XTembQ2FwtQBY6dv
K3+noY3H7/F8Hx1V9pozwp0q/P+I3gsn/sLuLNBAR6HSx1BOnfYT94BIOaT+n1Tb0CwHZUawUUqd
ufQEji6xf6qEg4vHyc04snqMDjWHLLeyNa21hfN38USTJ/51RRBGRXVx7UwdNMmnKQEovosJdn3P
JP+76lfJQhbtAaomUmhuTapbl/aGIQ60Koe9ocf45HZiBN2Bb/OpxzcHsp6LjOdQHw+Z1Racbztm
fiUHt2Ivt3fANe/ntLV/Pcfs+CUtRo59AzvgABoSsOsTNIRZBUFKzD4275vKPKaAtELexHnqPh4e
1sqvS6XgC/uzMF6lLSmkYlp3Bjir6/PyiFtLFoJxOXPx+mDftQPzwfu4/d5LnY7fdufMQ8HQgGUi
wHs3fKAMQ/a4ZPPYtfxxA2nQ28ambzlzcRe25mFV6YJY9/GOunZopYiF9b07vPTe9yowZqlEdGFq
FkoTPVKygeC1yB0kAw1UYjAZ3B6qDldbVirn8J8OEMWTu1bRXvZc/+6jeWOFeh6SCh8nepC2GfSs
My6exBdx3EffQOaMkSmAdiWziidZXanXLORIF68882HYPl0Xj1hdkTyoEqB0od33XF5Njhd91lTK
BkklgBNzNo2yUwVF9YDppMJhwjxSO5Ew7CBDgkCAWJ829XYiu/wjv4q04aJuG+EZ9ckETUKjXMPV
TVvmekv9+zAzd5U2Uuz3Er5zmJ9a3+pxrxF4JNgYg4+B2zkkprBWF1vexf+anHms6dILchmsM6FH
KbTrIWLKG3DF0iqVyEJqjy/6r6WZT5LlsQyNFHvJTk2MNYLz9I6P7vb2oVzqz4GmEh2RiVMeULLZ
EnZinEtRrqTOi52x8M43q1PQszphfD+5nYnPtds+8Q4YqJWwuwDCgdP9ZXq2lIageV6sTU7XtJtv
dN0wNZraI9PbXbpNR87/xqfso8vBeRxV3Lz94stB/5f12fKqTddFaY0XLz8rK4e2KkVQfebkRTT3
RmOV9kPHHlBoN9doXpedBHr0wIGieoNx+8ugFxDBh8ojrjMxyJ1RqyaZqYJfPYR2QPCo6y8VeBXr
GINRO3ipMgaDarhycBYQFTqujOAvAAoWDfY5HE5T4m5IxTJx+paF+gZgm7o6eRawWzi+fPhOInsI
TTHajMrO2ESn8q4swPOr2Kq+S4/S95hYKKTVhzDYpmuDaEueDOwDqCvBkaKpMNsWXei1cheJiWNI
NaZEM9QviiGF6TAH00e9BlBcuMcq4PXFOVPAxCbOYS0DakyFalBUfvthOyZxyoBNesCQ+ub2hvtR
aJg7K6w6jjRsAUY7O2lkQKWqVevUUTGj+NHmLBPuE48ZaD++SO9uwcTvKu951bE830e70rcBLB8D
Xn/2/UbMTS00EZnHxIyVvYfmj7yPXuUjaGTle9DpuXD2f73EQozxu4fbj74YT38/+uyTuB2J6sZv
ELpVEzxUvOi4mgERcRJLTPcI4S4tWLbt7tbEoq/5PpCX6dNm0KDaDF8xi2pBNGiup8EHuirXjobE
0OMxg9a8z7jCKTg+NzVDSav4CjaV44ZsaC0ZGG7+GVesOgbKrqErn3Hp0nzxSLOkHTms77c9Hqm2
zcECmvbb3qn3mxQDtZ/5X2WLCdTEhhzrpuHy4+3vQKbXvdpCv5ZjtoWglQAorTQi3u3Uh+jPm/L3
LnjUDuouOQa8PIDAsLb+8srk+wQMq3R3lrh3xwnHv9uyGax4kaXrsgL/ZUzawZiD+KlO/rotiCCD
qociyRzFH6JiF2oNGP1qlyRvLajvXupgmnshwVCU3JWD9KkZE/FlqPXkLSNG7K3EkyW/AfIICkp0
CvjOz4f79TQDQAQU96nMaWofCvNVlvJIST6rWqRPbSn27PbHmPb87FugmY8+oIJ6BcZZZym70Wth
QystczSiKTs9kHA/QP3C1ASDclLoCYvLeK0+ck2eD7gOSPonxXDgouCFLmOHPEiRlDd15sixqVJW
QhpBNctsSx5LTGlupOFRMYtTqR6ItNVyFpXIzfSVhV66rUDRDrB3QBJBcTYfFSaDP8g0bzJH2KrS
SS5ZB36YY4GB/QEky7wxxV2lWKluyY095iz/1FauEks7D05U1oB5RzsL0PvLZVB8T9Z8WmTOx0cE
Bobkn+y55oUdfNz+xgvoSx12DIgioPKhXQWHPJXJKPp4U8DeGF60Gp8Lv2A1dlOBUrRSsETFBAvl
kYdiTOnxcbToS2Q0vKDB2rIvRCpQc6F8DuoljUpXL61qLTosKb49SJezvbN/Esw9wOoMScrXy8qk
45LPB1EIQDLgNlI1RMfLJS5bH4whdMhwJUVighTgUCZMTTk9Fy4EaLQUuTZbS8oWbheYqcJcDjJR
zFfObxeogAlSI4qZ04k5BOeKQWNyIynbnLrgT8/SgWkt8SwAhp47w3M3Y7uKxPshQ5kdbBwufGyk
HjpEr2fBrpWK0MXJxzO4rviKdpLwlfZAL5mp7KKRJJWZbzAkUODp77ogZ0YGqrCzG1HD3xRuG0Um
ABwpsFp97I1gn2ua8GiQAJBucYjk1zQnyqvWQ2Oci37VVUyBtAJihpZJR6+LRYMZcue/uLlMX8q0
ais70QTFIW2a69bt7b0UywCgmPSdZAnQ2jnHZAyRkdI18tzJfB6qlpRjeUczw6xCnnKh+JDf8TjC
XgbBwX0H3flG4upH91bYKlC0AEiHoOACu+ftp1rKjzEmhedBSwNpoDLzrBMivYQukOcYSr7RLEid
g9rsrGqb3uf13tt1Zqe54K23RrJSAP6pN11+e4g8YGgSyTmY6dFuuNz0ReMpetSngWO+/TNY6e40
mvUOfEhgO8NCsLtJh35SQfdNHVQQn4zxJ+hSPfC9yzrzeJxosloQwbyjVgV1wQeI7Tw9pfwph8xA
CrGu/X7Pn9buE9dxDwdmko1CMwbPPo97YHROCmK47rNUvKedh5mjXeTf+/1K4nMd7y7NkMul8d2M
6miNuc+NSC0vPldAwoK9lCfjgSRrKncLBblLazPv42UFAk8Ea15nDjzfaWDJqf7mx9PpBEUevvv+
RFOt3/ecHce/0T1dAcgunIxL+7MsT0JBuBMn+6a6qQN2sj+mGjSqk8r9/auISqCKhAoDL7xhzYqf
v3bzl6ZnSZ4uR7oWTaY111byv1J0F1F1xcZ1InlpY7bPPS/3ErgV9xmg+qLB9OcaMeFC5IQFjAOj
Oz21C+jsAwpd70LgMxOeE4hSfaOO2e7PGBf6OkGsjpprzcjrWslkDZnx1AzHfMJszcRC9VpSNsIz
+B5YX+/ACsoG4awVH7X62tGVxHfxC02TighT00TtLPtw5VIZhaGFNQq6hWqTaC9kyNbc4HVxyxCn
AflpQgW/c1K4YeyAQUsFAcz7kZVs9KPO9tDqAqBgxdKSA8G6KFSbuAZw0bo82WrR6VrVu8Jzj85S
D3q7irCqOhWYm7/t2ZdcyG9Ds3UjFeRegxyGQHqOuxthrSIy0oNpT/yM49Vi7Jq5mceqqkap3NIQ
Jrmb6LGDopeAE4z79afEwdTI9+ph5aK8dKyQkgIQg3wJ4MTZSpakIPGo4AVjAwwDAsbZcW+/vYYL
ew8JoDT1K6CBgHbc5cfK46pu5CDxnFgtX8ugPBYYVmB+kFi37SycKIxDAauM18GV46dJ/us2pWth
F7Yj5oPTKtvLnnTn0ujNSIMPAtbVImlt8PmuHKuFqtQ0gvWvzdkH65Xe94mOUdGTDdLJ0PQYfqA4
/b1jmx1DsIUGnHuOcad9Wsl2f0ZjZoH/wvTMXUklOqp1B9NvbyJ/Ua2Xjg8gyaPMtO2dYeERPp4n
/496Q+mx9KCYKmtMXm9QJay2h9w0/65UZhd278UTTRvh1wfQBGKEtC48JwiMrTq6VkvFY9FLZlLW
vKrWZtQXzcHJTLcqIC3noIdQysGHk3ieE6GIL1tBQ7mqb6P6ACDdihtYCq4gGpGAWwF6CU3v2avJ
kJeuewXDuM2+0HnlYUEJS3XW78K7+j41qcsrl9UxAqyHRhyE9lzwkSp/uqJk2Tvaf7e3+gLgA2jB
X88zix5A4UtFIcieYzaW9HYKFR7a5NT/BfWBx92VHHPKXuc77bex6UP8+q69V9KorQxMIo+b4rE9
itLhD0UhiZ6GfCWLWcCn4cVkzDBRjGBPwp6XtoS+FpMiiv2prXkamSRZw9fX4SVGbeqr25I1aOtS
1nZhb1ZTD12ftmIAe124a+uDpDnRwW9tzKZDdStwt6gPBCMA7LEZ+8QkyqEN7iTxLTF2cn3oLBEA
NmGvpZZGBbNPj5GrreQ9PxfIq9X/tSKzu8Xgx6MLsnHfARlhwQwbTQ/wyzCkl1/enp+lf+TQrFlt
fT/f3dmPR2ETn/nTg/l2OmyflI/gDiKofOtaX5o5SVFui9fbW3H5aPz7fHNu/JRo+QjZbd+RQSIN
5P9rhYlPaG8D86jtQ7rL9tCTQiViJ5vxw6CeimcMYfR/6kch5QNmpf372w+0UHC62EJ0Fm9QGwmC
rsInpfqpdt8lAYKXxpa4udnVhkMzO6tYR1B7EkuzBO4wN4mpGd+lftJbj8Xu6sjuQowFIgQFe9zR
MUE55ygXB7UvUjHxIReq78EFsRlf5fuAi28dWJ9cF9rA4sqJXQqFvy3OwtKQykZS+5nvaOUWw+JD
ZcdmOvyD0jyo6/6X5UYjgkw05xrKmZcntkGFt6UDlrtQbJJwOTGVp/LsA+xoWN05Zqmp+XcYbdDC
zWiBdTAeufG88gxTGnZ1RqDVCrz9BPX5Kcr/8lDNoJaJkTX45PVmVMFpIJJ96P3pPF7IqO+m4Q4N
9o3saiwWK07XWpILxb0f8DY0x5DfIBTNvBZt1TaNU9gfNpQVfzMgsVgGIB7nkb0S9xc9JBYbtR6M
oE0KZ5fr3Y6+h+00+E4iJLZXvUSjlbg+UC8PcnAIVQXRngcEDFTvRc48wRQ1UKS8rCz4Uk73+yFm
efGYG6LfJ6PvNNoTeDsMfSuFR71nemYOD5H/MAyVKWWBqaArt5NxxVcxlXr7GRaasaAjnrhpVISL
SQ/pciGifJTiscYzoBVqJ7Ep1eyd8PScnh3HSewInLr+xOm+qpW4+PJTJRnjeACTz4eW+4rq4GJQ
4fE4FJcwhyBwd7tpLesP5V/Zx5q67mKMQpLzf/ZmXzwArX/RU9hr9mZ/LJ/T+8iqj9o2O6mm/6fc
kvO4FzZnsB/kPAbhefPhgY187ZMvnTFMEEGwAPdVDHrNznnplY2cxFXgCO1TLJrBg1ZaUsZkb68Z
5yQ6el/CnqzBxRez3N9WZ9Ev8GnYly2s+oTbb/+c/M9JHhPTH1McfMPNPN0NXAMXrhpY90ChsgHK
BvzsnHUM95fMeRpeD2sSXEveFVhrShUknZNs7uXGM/KoNhIAL50g3/j1c9kcUvldIwe/z9ZgXgs1
7YnmDpV8qE6CBGs+/BtBdmmMiYjyXmcFkLQfTgED0Qc/Q6GFcul/iZ1wLOA8nmCdYG+YvVqZFCWJ
hMDJGs+iyqenMSJbOfDshmE36j1QnUFlCdnfuvgujklo+hCzUBWOAfPYWLt8T8ZmXh2rS1HrxRQ2
bvqzdUYbrCgCDyOoRr1R460kPnSg56UrAWzyzVdWCCoxMCBRsN9dvnIP+QASDyR02novEF6D1tUa
/Ht9/Lrtr6a/M7MDuArmJAGZhlbuvJkuK4D/1lSInajJzR5sfyj4KM0uOJVkG8gYflBC87bFhfUD
hTXEL0BoDaigOPcbEgQ/oh5Ie5nf1fvBXlOVWdqcFwZmHriswsFNGxjIzuMhNeVvUOOUDPkeM0zj
eZ1Cc/mFJl4yqGmg2D77VEWKFKBWYE/BKEP1ioHadNxDveX2si20U1CYBosDfDtIiDDfdbkjpCQp
5aoIE+elsgAQq02NhSA0bo8Fk464U4/ssf1/pF3XjuPKkvwiAvTmtejk1TJsqfuFaEvvPb9+g32x
GIniisBdzDGDMzidLJeVlRkZAVT5SwydgTjWy1cova9Oi+dfMRgZb5fbjxi9OF0AnJy6wkeA7EXn
+xZ6c5/PLUzM5kAnhI2B2HToybkfZsNWEtMUaNtlWlzc/dLzQJibHZyZXTgxkIG+DrEKyDGgkTB8
xk1slsd2mHYJBpLX0atEl7LB5Plcv8VUBHZnZTSYWmF4ly8HhJKyr+sVt7E9yLVG15DZdsmV601A
gUkxF4s9Fv/QznQzttGdWOV87vapi74LNZAgMv5b9AcfjC/OmSnwHlrOtrJPOBFEuJBHRtoDeYhx
6JEnngL1R3RiAnRfQWTDD45d+5ZD0JatSOoe5t7jD3sEDhGG0MEy0DCCD/9+8WqJDbNETGLL63wo
CoVg+nBM9Nh4ahiwMxvlwRGPbI2WkAdTbQvp49hiCknzawVcUkZU1KZnt1pFfz3f/A+7EsYQRA9p
SQVNG8rIlSSx1BWSB3xQDWfl1J91Xnw/t/BYFBxMDMAHtOAj1z8uVaZM6NcMUwOnCGCFi5pQfb0y
tuoLhvPCrtfU3GZ8CEuBcMDxAsQCvMqAp4/Wiksz3wtCPkX5Gw5rWWsU8OBAg4tEMnu10RAMPx/h
49N/ZHG0YqjDi21AcamFZp/1p0M8s1Y99cc3atJ3unqoyPdCDb60WfD5xOoNST9camBFGXgx77dl
4tle4DteZuF1o70ra5sC3zdxWO2jNBVf+56rNzwcOwwUYAoZiWWA4fDYuLfneIko222TWbyZoNgN
4mbBVdHUnf60Mxnlh9hyZGn0cvcjBWlGCZYq7zsUtVNFk1M3x+0xN5xhem9csuBTbFwPRiLCd2rM
L0SFWLKtHZ7vjzkz4ytMpAI2txkQIOnQSnV8JKIVPQBn+ptw9jzjubHHYGSYOfTbocggw2H93eo3
g0KcKAQ4Hhm2v/guvxvRu1LsquVHbZ6g61Xr/4W5gWqehkQID3La0eBESDOWKXCXFnCvEll7H1li
FLx2AUnXydFE0L/PxKmPeS0MEJbgT1gEknAs96tG23xaeE6TW6iudQSsc2lo0CDw3EvIWqFRlj9D
1y3RJBsM06eSOoY//VxE+Zh3Hn3DaOfUXtTjCVjmFhgWKmcLDdg0IqWrqimAAq2gPZ/kKY92O+LR
HKeSVNuZ0uZWbjiLcB3OreGUG7n9+SOPSReuzCVikVuZt8S5JtrWkDNCF29toC24F+mcz23SIeS+
i+pG8zfymEIRBGziVLkVK1tBNOsrxWL3+NEhs1dKAdgsmUsFzm6bUYziS6kQlBy2DZdsGUrrI8BP
L2idjAz/K2UJX++TqCIR5DJjAAMJQwUq9waojDB7ZB6iJQweYGL0YCBpg8h6dOeWTQAEIhUVFuMc
o1YLwW8ggYzeVstm4TeHXp+rsT8i5nEL0gNxBEDZOPt/ubQbn4AYvgPtiF1YbX4FiTprhRcBKclo
gKn7O5lI23jdNKRfyQaHRNHz3TsRz6A5Fv4IPFk8ukNHZ4Wma84PFaWw0urqgwtEE+tTlBKZn7Ez
cWWINAhBoUSHiOaB7Qdgv0hmkqi0fP/YcwuwBudbbCRwcbYz1Zk/sqnR9v3j3QfAENUZeXzvIieS
VRRy5xatg+3M+ATOSDKclWedtz4Uc8jHikX2RQXfLIlNZx+rqn485T/ra0a0gDQzA5+KP/A5yEXR
wFPC44/Ob591imA3YglKB9WNDMqIMj3eeGup/cXKLkJSmb2yDsql0C9YCAEi305p/E7+Da95MONM
HtOR2Gu3HzM62k7v+XWTyyUuVbBErD8bvQbMlfQGKLoIKh4E2pugytYlgp4ubT2XupnwZdBaxB5A
oIleV3oUojBFKtZU2lVWLlJQD1A48Aul/Owoh0tmvAOAdMSreEAaIsC7v4TyJuLsihrM9DlhFhQL
/s6lZyo1KSLdB0PzArohkkScXucbMwOYGvQNaBmpP+Tm4oJuiV9XIMJ2356ftUd2D9A0oL+LHbQ+
h3+Prgo85v1KitgWBIhEPNqU3pl1rnNfgSYtQvSxOSboG7pUbbJNz2pNojPcPgQxIr2QYq0J1gCD
V2bHaGnxbYOFSQcTtp/odv8dsP3MRf5HVH4/h/ffOprDKAySgHHo1irQvItzWmrvqBoMyIEe/Zue
fo7X6U5QT6GKSOL7+UQ98m+MJmq0TZFl9OQk61s8Wd9DddvpyFmCMVr7HJKn561C3i8eefsQTEa1
1N3lY8b+IxIb9tEujqweCul4fo2SUpTCt7GcCS3CtCYkARTVIsAPgxy9s47haAL0O238mjE7TOl4
ym+tjk5HxCmlzAtKa5XtrhMQn4VgZlIWEZo6n88v93gO78c3itJYoed5r8D4jIgYe+29U8Frpvdo
FSsBv9DVDbLUnywy2JGpqDkByzl6htcqvDWZy1M/9qKM5nr41pvrD9Q+rZgxdgum93jDXXjwrfeL
YwhTLvxRppbYcM43uuG1A8oGmj7Livp4499PxuhUQiOUg2IRPsDJvhlwEUMmj98EFQ/e4rfATwfg
Z+jM3fqT5ws9/3CEwJ6DEXX4qpthU56TsDRDYdiE+TLc08v7kvoql74hkvTjg5OAhrX39o4joQl+
XQr4tOd74BEVNMw7+JyQjhwkC8Z7XHA8he1lp7NgvgvJFoKw52DlkOMP/20el+HJRK+goLKf/O57
8avm6lxR/rFza/gCQJPASDGQ2Ix5MijQhfJ2FHXW6/q633rrT87IdnuUqjxyTNemae70U0dWq49i
ubNWIeSPAPo9zOmjDsv7cOpuvmK0/ExYsonNhpgHVq3zCwhfSFJ5Mydu6sBhOcHyMKgAAxd+v9qA
HqQSKJY6y+t1u5D0kFH05+v5GGANtfR/FkZHOi/sRHTzDNxjEfhxICvGcTi4gekwkiZAu0Ds5gTn
hMfY8d7k6OQynd8qYIfsQAj2ut2iWJCQdXe4Xrfvrro/Z9szrngNPNHHlix7srSXDjlz62WkmoTo
upUwxHJXuO2I8rI4+WSlxzs0x1q/sfqtPZ+cKc/KcejxQEsm2kPHGUKeGgq0EQ5bA0rrRjj4/XvK
614kzyzzpB3wF+LtALgs9M3vl9m3+96PhjOVIhc+pD5lBFe0CABF+ft8RFO7diiso4UGQC9whd1b
Sm0urTsl6NAvrTREENAwKLINqZEB/X8ZGpPKFw3mLhwOqRK92ey6pEEdc31uYnLW/o1lTNiLHE+R
VrzfWVIAHUhnE+FhwAQXJ52r1c1M2hhgXFeCo+A27ayKb/HAinEO46RHy5G7fD6iqeN+szoPFLzQ
LqQ6CYbsBm8qBXX+ZI7Bfmos0KRDiAvXOXQU3W+ASmb5hA7zzqrBU8qEAI86O8iPPB/HHxh67Bxv
rYwCoUZqGzaLYQWpIkjD43Fy3e5pfW+8pIuaHNv18Virb7X+9sGz5IMmGvoznn/CZCx4+wkj1wns
RG3zOTZgql3BGwUyYdDJGMb+iKvKBJkMd4jJ5kNPtNMCOIpQnXEdU0uJ9LuCNh5WBr5hdKQ7Fp2D
f/u/agEST2IiBzMUE9Mr+c/C4NlvIgGINomO32KARQDMgquJzmvKzCH0/o+V/Gdl7DCEiJWKEFY8
fxGR120yoBP2yyMoMj3r2Lx88QSEcQRiLNoO0d4wl+jBmPGPM0P94025GarU+ApNy/iIcvCPyo9g
hY7xfL9MmUARD2+//7Apj84FU7dZJTkdzgW6t4tYMOxMXmbKHF584iWNYiEwPSD3RloDjUL3qxYG
Ps9VbN0D71KCWyYByhbN59oy2BJ9w0JpOl9JH6m6mGsum8hu3hkeV9cGOh1RKGGYI7lrih9esC7e
6ZesBr+NmUEQ/CX5fD6lU6EFgkR66NbEpfYXSd6sGs3kfsklRW9FADF1sc4DFOBXR7yT3wN/Jnsz
TNvY4cAOevnRgkrjkXw/rXGXxVnRsL0lg/+vCk8Vk2opR+gr5R8ULl1F2VzPzuRj79bkaCX9Mk6S
qOB6PPbWHShcAReC6vk7p50NxyJRBYpJws1hhv62+sNAURsSkaFAT8M4F9CwcQDharm3+sBQQiNr
aQLOTS3iLh74DOlNVUHOaQ6lNVF/YBAy/LM6XMU3S+lUkJNXMru3ajATiSSudYCIJV6tq19GVaIX
74UBBUB0tdnF8z00ua43hkduNA/rjGZTGGaVF2/FsCQM3ujkzeXMfAXCyefGpgLT21GONlEi2aA9
jAdjzqGhHCL8pIkZtoc5bAk3BNWPizgoww4SMsK42hGgsdaJOKG3tttCXRvIIi3qc2ZRuokuRtUz
aM1i1K/O0D8OEVxEtUjNX1+v1oeZS2pywGDbGPT3cFDHvbVMZnNeoyi9hUw9JxvlgnPVWJ2trEwu
4o2Z8bwWScUrHczE4AXadxlp4Ahioqiy8lqyc0dk8okMnkh6kLpHLkYaruabzVpUjAdkmUtbDFku
Kf3o6Of95zuES9/3n8vlcQlyFcOhZnHJjze+BDAbSmbI0aGMKo9eUllVxVUF2lmL7lmLElJV4Oa8
3KMwHzYg0u0ovqMeOKgQ3Q8tgUpTlld+YyGiwU0sqsons8ZNTOL98idefF0gEA783KCceFpYNnEX
HyvQtB0kzbk8PysT+Zf7TxnNMhAGqRQ6QWO9coTbg/yDMAYecIAQRSaQ0kt6aV7e0CO3K/anQzaH
U33EMY1mYrjPbxZZpqQo7gKYl61r94vef3XPEJCggy6THMXN14Xfi+RttwN3NnHff1Gtfz7+6dX+
txIjj9gHfCEGJVYi7S5Ruc+kmVr5xC6+n9+R5yvBHyY5PAaYarlWG1eDV/uh+6p0yIsOdbDlZqUu
Ft+yrsy43Alnf295dFzlim6kPAkbBJYFqKdovEg1xdEiyMOGIHKRQPEfmi6zz4WXMF5H6Wy38aN7
vP+A0c3alzLdNwHmliPXYPeOYoyrnbnFckl4zdRpY5WuTvCIc1HmRGx2Z/chzHT7NmAGu+saoRl4
vkLj/HP0L7pNVqqrL6iXBZpln++jieT+vdHRUymiJD9iExhtVKEiWqu9bz/r0zk4nJPVcmkK+iVE
8jomtPGG4JBUzFCCB/PiXGQ6cSndf8jowdQJTZx4f74l04fj3Ojv7+VZIdD5xctJVM++djTjNYk2
mzcoee7gwwnQB3g7md8zW3DudP9t0ZvTzSpVliQxNj+1eL2C7yJDbCWqxtLWyrWrHX8kfaNL6PKH
7pm1OijaYeZ0z37AcPxvPqBq6y6KXKwKuy01MJEhusP9gUnwyLIlZrp4gTzARddXmIFwe3DNmRf0
4818vxgj99Z1shDVFOy7aC+0m7WcWgyoTexY9bOZd+Qj59y9K/3rHb8Zqy8rVasMrjTTI5T0try+
X+rs8kVnVjuVxUWizW362ekdOTfw1acV1FIaC6gEwWC0pXtySD3EBXhXHgF32mwiDY57hY7+yze0
O8XjXF//RBr5fopHbk4KbMrz2OG0g9RgPQAVgFagV/kGCx2s4WvXg5rGy+VSaTIoJHSuI4OeLXTR
9ykBRB1Lv1jMLPsfg9Z9ZHj/USPXF8RR5uT18FHbRt8j14i7HenPo/lF4Pi8F/h8B7t9jgz079nw
xO7fHrnZA73iUlEw2AV/4jYiWrnZGhJ6bW3teGyPG0IdsBWAssO7dOaozez0P6d8Y9kGs44d0LDM
gakd+SqjS5O1V0LQJ+iNpGb15/52AjZxN8NjuFueF4kbpbCXa9fsY8ttEA8SszFQonvBEE+Ooc0s
6sSb7d7kOGoDBSkVhDCZavbWNgXDW9kLfm+vuzm/+ZjFuLc0clth9L832NCrtd3WGxAZ7/exFqkO
sTfmC1JusUh2nH7CNlrPaQHNLeXIaZVKWyTKcKLEyCwL00bHfZSrYb+kgrnbaqIMdT/SUfwVyHaa
5gpsdabme+SKKyojBspPGOjy+CKpX/LpLYEf06zfA+gN1jPblhvcw8OJASM2B9khUQDl2P0NIXdh
4fsxoiR+u75WSG1mqnEMtkf57DWq6SKjc1i6RrnmjqhaQPgSlMFqfBguq4XcD5i9WSDnBGQEc3Lz
SaPVzxxPzksfn9QdeOiAqVu4crKUeuBHbeOL7JCiO6l4C8xMxeSy35gdLTtaA6Ms4rAUoKfSRDWV
3yIvVe3MhJTb88P7h6J6NumjVU8g2xfWCu4NgXSHGrIuKJMg+GfVzxhdoFh6/M2szzl2wRKnerdj
NRR/oZ2DOhFr5K+bCwcYLw2yoJr85CU5sstLZbz5O2GlgyRIO6BNgN1SG7Gbm6Rh7p99+ejGY0OX
bXk+aiAcy+6qgLYohpurz0+/ybAVB0A7VGjGFZHMjjNPkYewCRkpaYhYkI2ycfolvd8BkYauDh09
LIsYxbO187nIZtvHHvcChPxoRZQgIIg+q3F9qc/YooaoI0oldKj5ZbmsbCpXaTvaQYOJxLQUas+3
BDPEx/cTe2dxXGjK4pppfDfuLI1iSfDj+6oPDfMDpWEzzph69K73pkahegeeqgCCoB1CddoU9uu1
rK634MJCzOJq2cypGrbyw7hQl4WHGfJfY4QdUydlXrcYF+jHvYyg31WbOU0T6EmMB85rgIkqoDEc
5by9At1+XY9CLOg1hqb793dnAVqCnly6vVyRnXro59SgJnwUkPODVhu4XSGzO64/KajZtX7p9JjD
Sm8AGPvcH/uFqBUGcL7JkqiWrzfk11fn4r2JWxhoeh6NEaAJQtvCuI/ZDvCioCqhs/xq1TV6Komg
JtoVJSBd4H2Vyi8QNpA4nUsqPt4T92ZHYWbNsi7rZTCLzKmOn04hyNz4UB9aPt+dj1wKwr2hUejo
Z7lUu+hWt16RZIu1PfIhwfoMnjz0/CnrQv0szL2nFyqDbGMIXun9cqOz65WnWaAbNq3EEBe1uVrV
5i4zTqWKv1aJcaIJTTr03s4BWaa2NyiOkC4buoxBPnJ/fYol9IdSwe2hXnyK11lmKZ4RNO7MFp94
aGBSbswMbvkmumT4IlPyBtuNXVWHDCJH5ldITF3fDYWq31Ooq4vSWJwWH4EWms8XZMoVIh8IV8xD
Cgz7/d40m6VRGnFxbzm2o5bK3uaAR/PXFBehHVKeMTbxcIBqAws1cIiAgSRRGL3eFdtHFTJBXSDe
UOsUJHnYAhQeD0dJ/USN7iJjFW1CbZE9yc05LNSwtca+6tb4aDFZu8jzKkSC1wkX4msqItiRkOVl
fwu4rTxDAFLOEk9M+f1bm6OVhTizUjsRBsxsWrTwpgtJUj0K/Mc5RzpUQy+ZdHi+oFMeBA1I0KIZ
SM3wFBkFOkwThzUXMrUlXeDyQWmcGBmv8cq2tuxoiTv9ub2JWb0zNwp2qjyiMqela4tf+Rp64sC5
yUQqVbw4rmmXM6waE7v1ztjw5zcHhQ97oQwLjI1XJcroYi3Lr9m+dGbqdJNziMhgQPKiZIvG5Hs7
Sl2KvpyUjdXSUOkUhWArN5BmcO1O0Kssp5aNHzGEB4N1VLmKKfAdNXeNDztjtFtxUKCYAH61AVE7
usaBUBWhxKTUltdCzM4U0oHJklpFF/aYfGafXEOiz+crKU5EDncmR6OOPJFJaxsmedpM87fqk2I+
eU9NvTUdEybTvIB4zNJt32gsc6sJ6TaLDyl4bGOzVbah/Rp1+xJwSgGctz+BUoLvdSW3atttE/vI
4/+GdiP0zWgsnnDo3kFdILaG22sRhIoy1ZPNMDarlDSnfsWhKll++2DNXcW0mpUXN/wSha+4OYqV
yjVLoYBavQ1pG72Vlt4q82twnJQqiF3FbvN8Wh5ZCQVQDbBwVmhqQm+fMPIbdVuhRpKjZMKn6/5U
MCplVPw+6IaWqsRdVS2InHVOBjf7S4wW7AuEOJ9/wcTlfPcBIyeCxEMXcrGHtEej8R2Jfjv3FyXq
qDYrcWbnT/QXYLA8OvHRHIKg62+P3Jwwjk5LtsRlZLGZIZB0U2vphtMMf18buRGb4XItu6pr9OvI
so0eMrZbTrWNCE/Yk/TeqjkEnc0dNXNvTMWAd181cjJh2lI10+GrQG95FWyyBWx2gM9S+pUCUV/h
rSvXVFNrxpdOuBtw6kDPD3Tl0HH+y9LcTEYkpiLohMPWinsRW5RW4wrBEVLKGdr2/OvzVZ448BzE
5QGZldH7DhmDe5+DAqwcJk3WWlJJea81XqeEF1t7ZjdPlA9kjoEiNThrAf4GuOPejKAkLmvLgOlL
YTJoZRqhrSmtq4GqKa1JLlk9yquo0kNFrIk0D2rgXaOGjaTy3UnMV0UB7rqcWqSuznDG8xmYOmno
q1MARsJZQ4fLyAH5ssN0QS+1lo8uqNbIow0vpOSQuT8suDBQrASjMN7ShWZTapaZDj1z0CaeppBD
vPmA8VGPfA8OGdDx6BUMX8Z7o1815zMgh98FKisL8LpCSY59q2kSdWv8l7kc3MRJBwvAAJgGFgtM
TqP7jc1q6LPneE7lwK4jW2Q32jZYGPue0Htx32y8l2LprxbPp30ChIZR31gdbYmy6cHnxAK4tC6N
EIgJEuwywhl743yMzJ+SbBpj8yWpgLU2y1W7tdSZD5h6Hd99wOhRgLlAeMoPr2PcA4wBSp9aaz9Y
BxCt08y9OjXDKHxDKx2wN4j1ja7VLqEp0eloRKDoPxNQqGhf4/7cR4tOWUry3GGbuFEhyQ7FFrwe
0B81fh6LCBXiomV6y41U7lp9BIBRIPn2QkTt63LZ1TraY0Gd+HPKA4x0blrnrA9/fuO+JJfK5EaC
9TLbgoMTfpND4w9RIGHVcSCb1ysQuwQLyVXZs5vtXP35vpoo0YKZCbBtSNZIg0Dj6N4Kg0AM0rID
tEoysq3LENn5BRBg7eIlG9obR9j39cIpSUfPWJ5Y5DvD44HnjQS+phbvKX/BMitHJKy8kfiaJKzq
JjOvt4k3IjppoDUCUKoAHcjR3aRkaUXJOZ4VJbepP3nlN2/PypzU+AQcHS+jIS0gS1DEhfjd/Vpm
eCEypYLbgSOvndrowtX/Fn/bDWOA7V4VjIy890at0Wq/kc3mgzG2ZxPQhl5NP3BLZ5ta37yhzWGl
m5uN/tEtGZ2HbNPy0qubt9Xq9zDjyaZWgJdAxg+5ZzAHjTXNpLimGz9hOytMD6CrVDJNCdBpU0Jw
BkHz8302URaClMiNsdE+y9HUSksejK23e/Ej1EC3bhHpWC6+TFNHVzQIJClwrrOXZtZhT7x+7kyP
dlqtcBUgmExnsWaGsMgjn8b6+3U7qACGr4q5+qCWwowHm/KWdzZHG64p0tguBdiMSPYqkau/3DK7
9NWfcR9Tj3UeCGzIvoMyCUClkZ2QLwuqrzGtCRJgsZaoIt4coJSml3jAFoi/bKPU5WukZXtqKb18
C2fQXpzn5HwmSmFY3ZvPGN2Jte3bndvgM0AYz4DHd1dictlVf9X5PWXVn+i1bNG8B87X5YlBP6Ew
s72G3TN6iAGCjl8iWixANzBaYt4uEswCTl6X/BT+rpCPz7fvH5j20QAeFyy6sx8RqL3fo5jaFq0F
OMd7veS0fsO/yitg90XACUIN5QIz14NllmuSaZ1QGlG030EkAORq1EuNBsYS6kEdUidzp3h66P++
bHQv4wmc0VFbtpYn0cU6cAR5J8jh6fn4h/l7Mvw/bPfNLVU2SskxaQ4jNvvGsk71msWILtG1FG+f
W5ocDtrdAHUfJKHHuVWnQ+NClWGiXd89ZTJ67bm5C3/OxOAXbwbDCYVQ+3bVWq9Vp0YQgMCS7lPj
DxO0iZZoPxQ59W11Qo36+dgmT6twM7jxWrEt1TN/lq/samtw6DNLzKNnInDXMk1/Y7E/Fr/KMkRV
ZS6zNrmE/2yP0+VizMl1VtWtVYvCooF2pfJJi73+fIRT9+zNAKVR5EaXVAt+ImxGJ/kpbU1qL4xn
+G6k/Rdm0HKCJDx2yoOSXFuAwKfm2tZKU0eVy0+HM+r0VODp/dzO1GMH8cI/Q6OtEvUBeFTYrrVk
ptCjGN3agp0T7KCExGjcdgEcDjwk03z2l/MlNQXzXl2jPGULvJFJ7dJh+VeljWZ28GD14TTefNVo
G3ECwPAKjaXsUcQ8s4UcGG6YAyhZAn/iullw6Gr+M6dkbgZKOPHWxnSg6oEeQvRtCsPJujk5EaRB
bIFCV3SRloeG9fQsO3T9qxCza2h4z8RsE7B4VHfQasDiBYz20HEiuo0pvPoz5GXtAmAZTxNzEitA
jJMCInr9N1+itW8VXkowuYCuo/0VI7XnwHw4k8+cvMsHYoyhfoY7dnxyBKFWIFwDFHD2GzlXm+G1
kNOTeutzHxJv+C1EdKCq0yvXmc03hIvjZR5IzIaimsyjfnc/267L1rRdOzTAHrSaIE28pXYpiV7s
izuTQ5nKpYLGEnkzqNiiSDimiIi7tnZiNuotjbkwIDX5NCsUu2NSXKoZHzgRjOEGhRAPioQC4uRR
wMIFYp/bMWoZ/rKs1FYrgIBrOxIe5142II5+nD+gp9HxKoCFgUei/X7+qqDgyyBF0K9AsWSrtL0t
6kWJZLABemNGJmFWsq6a9TbfGiErUZ9Zy9vXLmlryqTluBWJMzwMSeDiSKgJ5wqgka1FKvlpObcM
zlUMYUP0SMi8Q2gH4Hc14aExf5REpwDoKM+Qh/DCJA03cil5oi6mvJLoSYTs7XcQBjZtQE2OkpFg
lRNPlXmB7rScr+l437qRMEiOoWNZH1pKYyOugGQlLFeCdEGBKARHnKDrPK1tHF9cNn2jHLioDrl9
IiVtuOa7hHW2uevllCa6lM2RiGFT2uwT1FHWIFZg/X0Ul0J+lRKpTl5q38uVZVsCLWnmRciluNpF
DxjRvgl5Q2lDjoEsedflKzYS7aGGwNrilmXoDM0pjc0xRhwWzhk+0G1PUeeFxdYVBFdS84ERmuRC
BsLZJPd8vPIUHqTnish75UsQNalv9ECMVWaUKHKu8X3aoTWji6B+59lUACYeNqQrXbBZzl0wudx6
oHXK6MBK+LCOvwQhApKduD2yZJ8Rm7LQMgvshHJ3qA/w6UGMGoVfSC2I+Q9SVrnoKetyjiJsyWaJ
HhZS2GHq89brVbmJkug9BmOVqHtIGBRfpcw6+RdfVJED9qq+oOJFlfBKs3IoSvBfwWjj+rqLLtjw
nAQ+G2QkL9BJB0WDyBd3dS0JngX5BQdtbKgBoYleCdoU9Z68VpCUd5xKGmS5xZg5OklT9VqI32cl
yYQK/0yVGKrhCjR89SZ1amdd5EiM/IYO44XNqqhDwd1RVSUKb/gxKeARkdTU7yVXliXk62LlHPZh
15EWYoasnlVRmGh2BkJmncVM44sUX2p3ZU65rl51PiuaThJ6/qZiFRc6YSxvB8IGCRrKW9u5Tcdb
KkRCzIQDkfFD0WG+5nq+okhU10mrd14SOzqd2EUWqUWeCIEqZ+gHBv1VEXf52YG6IedDOUVp4lOa
plK/iaUMgiMh24aUylNoj1pwccByuihhkhiSIlnRaPiW0lmW0FeNwdYdx4xeUTkXrbOEjjF5blMK
UEtFVMOg9a0M5JagWVKhSF00UbaMoobJXsBAEEqA93ZZ1y1sjyrokyC3gMz0ipjL704jSf5nn+Sp
YDodJRYofIherdd2qHQqy3q1azCiE3BYKq7ld70IliScjSpbMW4ngrQiZSvaDIs8jMHYkjHKFxVH
EESgncoRtB56bz8KUjyuARVLx927eepSOyaPmUAPIycrdUr22sRgPJZOc1LTVNhrDppR5N8mjikd
dC39pQW1jwPVo6b9eX7JTHRlQo13oBlBGy8LfzLKpoaZFyVtiU4lJHoqYtu6vALSLzyFm3rRX6nM
LF7lpagx60hWxW0BDQ2zbTUJxSXHlItViQ7zVH91DTzp/MPcZTER6ACwArIeiMZJMiMMf34TbzhJ
C5iPV9OWnYm52tQZsstMAH4KTCFhWxs6mD2o/7yWymYC2alqBgQiwfcqgCsStOLsvWmlz4K4YRoa
7xDCHnr52BboL+4+pVUemApjeLza/rZmk6pIxZc77+x6M3HH1PU1COUhaQWG6QcOIZ7N8iDAo84K
hbDR+jrqCJuhLTe167lucWbiSQSJGFQ0EAEILFqC7kdLC3CNgFzSf89bpKkAQ3wvrilZpebz/TaB
thyEXP9ZGkZ9s6RFBRZQjo5oJEZq0NiA6oIMv6v0VnMWogkBRhW1RIJylleTFYBmggkujOrcab/P
v2RyhW+/ZBSJeKEUi6WAL0EOf/iILZq8zBd0PRXaZuWje20m3TaVJLkb+ihJkpY47DH3H4MDW7JW
1wR5sGF8te6oqgr9w5m8yKMMAlb0dpCjE+QXDss5FRYW8LLPT2VnrhxNBVnmbJJt8BOjYPXO0OhN
4jVSVbVwy+h4MbR+nRr8Uo20eqvNhapTWxV1PoXFuQTPxbjjUfCjVK6BXbUS4njqu5vr+aU/BqhT
22To0Kq0b3/GSU65IZEBUINHiQVljtHChb6dsHnR0pYhUCpzpHp1dWDnVM3mjIxWSkSwL2QhjIRL
CCBuFJwKFSV9RZvZ9hNvOBDu/BvMaKFCiSpaloFPhRBJcgnfIHH86isHdw9kIOgo1hDkwM0a+nop
665E+LlTMLVRRAm3DdLxCuq2IwfQJAou8K5hLDTDlDYJIK0JyrHQkK87Sw3m2hGmdouM5CjIQPEA
EMYk5WKWyXJj851FJcwyKdZMRBvPJ3Qqs402/H8mRgPKJDESeorrrP5kB2AJ+3g30D+4zNeg9z1C
yIUoWwi5xWSH4uQBQeD3jP3hJhqfvFv7Iz+WBJQMUTcMUbaEHH032vvZ0xNT1jwzaFZDwxecy4KC
b7F14Xuu1W1ugkdng2baJgplYAXTsN3JYrKoKLzWnw9xGMGzEY6ORpHiWDa5hAS+Y4BPFnJSSznN
jMLOzv+FIZSIRFAUool5LFAr5K7A95wPJJg7lLeV8jfpDZ5fPrfCTa0YHvbIVAPBMbTD39+BXui1
USLbwFdyBPcAc+3Ua37VrsBZgrEoUhl0Lv0Pade127i2Jb+IANNmeN2MSrZkmU4vhEObOWd+/RQN
3NsSzRExPadfDroBLe68Qq2q7jXQDCOnEJgddmenOmprV/a0L+ezevkVs5UrIjkJy5AB6U1+8smB
kXbdGnXP0sJdmpgtXBxwwPODQxxgpYxG8gBU0EDLBtyCwlqyaMos/hoNqm5AIYPwGmCQ6zmtA4HP
oO875RXIS2JzO2Dyw49kAyrRGGDNj5UlXMjNQGXkv+Z+5YSKTvGh5QqSD4RSwG4DnNHr6PPcZBqy
uXtwmBjOq3v//AmHDYo351NDV+Wc1r5hlmztksBLxNFHBXU4FDKIi/ITq+geahIdejtJ9R40BhOt
qpUvPSAIf1lkiSCIAHjK9UyLYxshb5eNTlDjngnVXRs6OJFy4ADVSFVy6NO3Vnksog8g+GnhB999
n+uq+ydIoAyhft9eicXU1Q9XrgDOZ0BkZ4epTMYU0PQJHOuZTE0hc81ZAKAolCO6Uli3rS1saOBw
8W4BZYbRz2mVUpVzGSg1sE4qKYkpMMoTUQIzZZtQD9khMW9bW7hbkSSD8C38ZXjFc4k2oZxS9i1o
T4aQFHpaB54BpP3rbSNLvj+SmgAcAUIPcsef9qQLj1yoGyVkfRCexAwoqVDAa/I7rsH01YDzkEcy
onW7pijV1EbsgYRPLfVMUXRpldFmKduOEiYcOzzUEN+ddxEAKOtFEYeEb3InPXkTyqTZyuUuM8Nx
AwYC9Akznabuo5IOayDgpdLMRKWD2wMVfAklvutdLcdxLIVFwzqt997z5yx+DmoRLwAVx/ckgF5a
d/SraOtH4rkO2k3IuFYxMTO/NIC2JbWmBHaB/pj6vfAznXjfZAQeaK2/duHhgAMKTJjAIXWKho7r
jxxHKeYjEZgJ8XB4ATTzbQePo//sTUTCMbzgDPygdwA/Qb0cvZ1PKxtl4b65tD7Ppw4e5PuQzRmd
vto2D51ME/mZZcxeOAUVWmzLNdXJBaIhSLtgSQhy08hP/MpKZ0rbtpyEAkBPBznUek813MA1huiO
RY5H9A9ABW7Zx4Q3eGDhV4a78D6CgQNYEcQaE5nT7GIJJTZo/JqZ+JUq46U39WywYsYAbTNwCi0a
AY3bBpcaWq4Mzh7kcUjHXiEe6/QFUJ1A19adlrW4yiK9/2iikSqxVgLZmLefnmfl+R3D3TOCLiFy
lqxOtMrAQGJP7FXNW6vFLNz5Ejp7kIIGU/ek+n298SBtwtRMAuo9pMPfFNAIvFfRSlFr0QQwBPCl
gUSCbNi1ibJ2Q7VscQATyqh0tFWnf4qdlSleCLKQN/xrZLamUExtagnpOnT9lToPhtNgm1h4siVN
N0cz36cbsjc7SYNGBjZUbeEKKM7+lt2lh8Bcy24t729ogaPDDloFYAu7HjIq6i3vyTnreLL4GTaB
wVebsosMJv6GMK7UmSHzpwlM6A/RdBWhshCHSbjveLBAo7T2CzIhZ2kfCmPBOl3P0L55CSjbsBor
0SgGXHqkSDpRP+XMzB8pkz/F4fH2WiyV9yQRdKTo3kIRFc/c9eibeEyU1MdauOG5kV5yJOut5knx
NN+HSIN4FlAWEisWspxW5UPIQa+bewFcSrc/Y7oyZ34jkJwIRqGTwqKDaLpyL14/ODq5FMQS6/AS
Fdhj8VSqerCpfF2E7Omwgtye9vBvY8hkCuJE5jfnMZOVahQ7ZPAdTgFMH+dIEJEgX4mwpz18y8js
kRiKgu/DFkbUyuqlJzDOc3jX25fb87bkd2Hi/juW+YMZtUXFiwyD/TPImqy+1u1TEu58/6SQQ9wb
LXwwbnPb5uL0TT6eAPVQlP5nI8t6mUNy3OcciO2pd6238vM/YiS/Zu7v78+HVEcF+gjYjHcEz5MG
WrFicGJZOedNj5XilAbemA40DdPxnevK5MxASkGkqM2khR4iQ4Dqg4r8PRU9SHub3ZDHRkhcEH12
KjI7RtpE6r4Hjx1esJCDb+zWDWLlEUqthLJKAa3s3AXbpJF0TPTVJ3Hz5qMW39G+HPEiIFk5elTp
E+W9HoYRcC9viEIaVB2XWhxpu1rLEb6CS59BikVL84Tcsy18EyMRYvEp41JF1AeQxoJUmwR1ZuXD
6JuhNIKq1yUF81J2Zd+bt5dseZtczOnsjqvaLFFRckW6p66Q2JJtcDoh3zlqgw/xg9vGllIxSF//
d4P8BN4Xh5nthKFg2pBzyj2nmxXEJOLNaAa28sfktfp+fIDw8t2wV0CL5u+axxCdEStfsOQjXX7B
dOtefEHDiujtLaYtyh4VBgq7KEXdE2FfxEY+HlF963NbSRU9Lk22eBElVW+lVBfd0+CbUQ1OBeWo
xmvd3Euv3uVHTXHGxUf5GUGxU8KNEFcGLh521GL3mV9FGC294JdmZi/4UNUo3uYwA67yUNjLvtGq
loAcZlKtnNRFbx2wVXFquQEd3DwOU8dJSZjDQhNKIKaFesEO7RjQJkhwoYaA0rJ70fYpb8fb8NR9
QPC1mGoZq+n1hawDNtzf75jNbJT7aYaWdM5JWr0+1lCs3Cn7dKQGasrPt7fWUip/QjeidDIRU/7S
W2T9uG+GLOUcFjKuFvojuRbVMF09eS9b97O6zyFlcbZXjC5FHJdGZ2vqjkUyDFLGOf4GXllFU2ma
4hJgFF25b50yN+M18YzF90uAOoc8Aal/YbV5z3ehHJxzyKfy2yzVm8rg/ZVXf/FEXNiY+R6el1dJ
zsEGpEzZk5QabOpkCGvpsNaZtvhmQc4HrxXiNTQqXZ89rFlKKnSBOkpsufEHkXZstuJVTM/er2dL
ESYBWDjPvzDAdTZ2Qo9w0ckyo4BsAXqfvH0uUfZI+k2wxuC5Zm02dYPvNbGQwVrpWj1w7ffulGCL
0Oadr+T0Fu+Ti3FNi3hxbbFjHXl8C0tKrNdwgf1jERpt+4GOw9u7fGk3AMYnwx2egEJzzClfDp5f
w21ygu/IAxdiHQDR95qxIAGX/uU9vLQ1G1SGnGuXNiXvjPcsnAk1oAz3KaB1S8207L7c5mv5uqUN
eGlwWs+LWZSagMiDCoMReivC1BbIS/zn9vwtbYkLE/NkqDKCYkJwYaIBc6sx7t/aXfqkcLq/kv9Y
DJguDc2cibwDmRrxYIgUoALyFM0fn1yQzpfvI9YM/OO9eG7Ohd/QPpA2twe56MlcGp9FCkqfeW2c
pbzjq1Dj0rF4kBLnUF85AZuypii6OtSZI+GCAalqeQy1Ks241rJ44+VHptrm+yB7GNlei2szaOxq
VSJ2eb9MzBYg1YBOxPTvF/tFrMQi4eOKdxJoN07ZHV0B56dol/l9/xibJAVMzDOUXAcKSTLHVcjt
UtJTFkAnAu30HwGga/t8lTEuzigScbVW1ucUhBF6rxFDyLZcaLHSvhI3vairRzVYCZyW6jKgm/lr
enZUGH4o6xoBq0M+zcgm5rjB8Sz30EUCf6MJ+fpUK7QIhEQb+STa4AKKt/yOZymPP4zFWOJ+1ICb
rK3bO2/pQfz7WcChXs9ISCCogbIHdA8gvofEPpoLbhtYOr/oIAGOGljTCXBybcBjirx3u5JzOmRW
rdzXu5yikd17RNJ1xUFe6jdDqxmaBacsDNqkZvffkIEcwBN7+KI69+HqYFXdojZ5msSM/u+DwuOB
ui9YMyR5TvzYD2UceR3HOcA0dVFru2qm93xldG2kl2VBAT8EbciK0cVkOlphiICaK8v90vnIXZlt
h1xB8A2O+xEoxMGojuTJBWzXiM67bLfm2y+hkyWUByB7j3o6aonT7rk4r60gtOMAnOBEHl7uD50V
y7QwNU8XH25P6KIDikIzyIIRy7LI/V9bKvoyArjc5aBy/NYxfxh503lfUrVJjdwqQ433dZY1ylIL
XsNuV3Arj/TSJr20PhsnI1aD6maTdWnXZJb4XnjPkbIpvXuCrPBql/HCNYTOOKSF0OWN7O+c5L4P
KvzTEPBghYtGjYcmmkqL8UVIDTRwAIGOPJFRHtLITj6rwjiLsQGeWwDBbbKBfGTvfafeRID9ensN
Fr5qEi1GYwyKIUD+zh7AagTNUza1sqmI4sciAHH7WkF/6YRe2Zi9c82QtBKfwgZTiWbHJKbIiHup
crrG7stD6B16RvdLRcuzzsyKe678f3/B7O2D2gffjBEQFdmAgldrlSMi9Uo0enhnHLOrXW/XFkDd
uzWtut4U1WRTVCvou8WZBsUCWAVkEbHIbLuBh6fqm54dnEFo33pX1pgwXFnMBWJmSFBf2Ji50oqc
5XIxYqYHa7DCvb/xN5XxBoE7/LFq2j8gubT5YZ/enhu6lgFeqjfAPMqYgMX8nKzr8wxgMKTKe0A3
oJf04aFhj9HAtmhHmgXIiDMRNYFGwPat05ry18KDdml4XucbaiCAJBWIlQaC89Kd3Lx36UssrRQU
1qzMzoqSjVnXlthFdRIkmlo0xypR7DFEyo1tGPP2wfxfJhOwdU4F1giCbdeTmfv/mcxGq/XD4T41
KyswRvpAMZtgL2824MI6fa2xVy5tUwR+wLuh+35SdL42G/YsGcDUBcSKtI28Bx66yrcH9nPRzaJL
xET/tTB37jmhD0tktVCUpd2gKQfI8aIH8v4RmxNyyk/qQT30Wk0/E63HvgV/vM4b/Qb07Sir/Hmm
zLa2iMZpyK5rjEC7tfz9EjHC1ffNlpmJa+KlAb4PME7kF5H1i83QzKzs4B7dSerLuAMRXGSWVmLG
BtK36K1jzFSD03F7ppZe4qsvmW2BROlUAGpGNNF4tqiBlOMNDbmH8W4I/2WzXa7J7IKU5JJDrznq
wAmGXE2TjiErG19vKeBeYPcGnza8xG4HMpgVD+fHGby1H6YdeeFvRLhNElX6sf32OMI2+JWov0ko
3A6KRe/p8bMxc6Oltf1n/wzWLopOylSLD55e7VbxZ4vPFQo4HDcV7kE+OPseUawEwfXHqdO6RBuG
nZ0UvSvvROGccJwOcEaj0AgclpuV1V7I9EJj7a/dmTcECZxGqWPY5S0IKL5Uf1yVosXX1v+fdqZr
7mK+26ATOi+CnYjWJrvVyQhmw45+rZhZui1lcBaA0FBGHX/OSNZCv4MvpI6FGfJ5D/E8C2J5bKiP
T2gDg+ize7cSbS0el0uLs4GN6JgSuA4Wi/yYErS9iFoXI52IZvx27x9Ucueu4dGWYngFHh0aHXj0
q6PseD2ZDCtKhdgDZHtodaT+3gLIE25UiTboVzFWZnRpg1zamkU6AfLCCh8NCNsaenjpFDTny+NB
N1YVwxeI/xFtYES8glPAwVu5HpXiD65adBzQ+6yiNVYh71WcQm6bbCz6MMnlmpWpfacHBZQe1mkn
PD6Jd0+qnlW4CtdWdTpu8+sBQjSgUQEnG0BB82C1GseUEzHqQ/jinWSN22q1Ncn3fuPwr2xaYSFD
iIH/NTa7+zs5djuvnJZzN5ofb+ZbY3WWsjWxdR8eVK2l8e74+Md4Nt4L7bm0eifW7NhQde+8Hm8u
wfsVfAs7qVsrhMwxEl2vRLHKoBZQt2K6G6JEL9VYwZqPaDtEz8aW8I2vq2Of3bOMN1G8DPIuSqXs
KZBSdkNQmrNCdpTv2iyY2s3yzkKLlXxf4T8aNJ66coMtuiyKAuIe9NgS+C2zG4wZAz8fGXfKK+iu
JbNUhKgwq4e2jrdR3Zyyj29Gh07FpqGKtoZ2WVo6RQXsARUcoD3mMH7QByh+lyEDX43GyH0I3OPA
mD7NybDyYK0Zmjbsxf2phIngu0j2O63svIlNrgXtKceE5muU0ovu/OWQZvMZSkKGISGNIqcUSoHw
RxqUfo3y1VcoQRMfRDJpdFR2ucYw9Mt+Wrlvlk7exL071UzAgzpfzgRdhV6cwHxeelosH4jwRwxB
3h0E6K/7/iFPRqddW6DiSKt8y3lGJI6Ptz9icU8hPzC13QJzjzbx69mu09yNlajmnNSzJukD9f25
Mq0aSjOgSvVe77bbk/yKW4db02riFh4w8KeDNgqYVFyHc09YSRhBHkuAB5ttRCHYXXXGOGC+wadj
n4RjQ1fcvaXlhi6UjLTLNOloz70eah8psRhM870T0Cvd0+fye9JMgqIDRSkk1VS92KWasHmy7duT
PPn0sytWRZIOgcZEeod2rWvDRY/7Ryh5gFA7U03fCu+z7vYxxHXQuSGEOnhQVmKAaSS3DM6OEOFT
NEwi0eaEn1x2kLlSl5Q1sN/CMUWgzbEgzERDMy6k60ElPDi/sgI2kvYwtMaoBSMQryv8BUuYoysr
s+0pSlmV+wGsjJXmbe+DU2SzBnjsPnnVgySQZONNtJPuic2Nle2ylBmcMglI0QE3zeOZuB5gIPli
oLa4bZUUQhzKWeX2WWIkaAJNadE3eskUtP8DKumB0eLKWZNQXBg6LgdwPU2dU/Ba59wNQS5ySTvW
PLCj/En+nKAYkWFx8h374gbUBgqhMlxjPN7eqwuSMNdmZ+s6ij6TgqWVd9LyJA2ezqcA1R1UU+ns
sqUKWPJz2VR1fELiv5MHFnkOoov79kmNQBy74p38viPwMTza0jF+FNLnwmqt11URYlke7t8moP5u
pRC7EItc//7soCCFLnRxA9E2wCWpJG/EwNeQWtTIuEvLsyhBKq46qKFeDJtsPNTt2h77fVCv7c8m
G0mIvk2m8fEDzZ77Y0Ue3Uh3k4fIfR/fI+le7jT5KwPLDPCrtxd6wbW+tj07Wrk8tEJBMPY4Rge4
2VY5ZbJj/1xUdgmctCFWa6WEyYG+vpZgUQRCD5ULYBjnbXkNXw8RAbGXI0R1DLQm2yYylZsYrbly
J4nnyOXZc1MFrV6040i0LvUJ1OxLcLpQsWABLWwTIgxmXyjBbkyiPAfdc9d/RGM3vGdsMn5lslck
xu2J+n3RXX/1LCwYQY7AqxIQQqXogyZTsgXgtiN/R/pKC5V4xdrCjkA7zITbnbCevzhEOK7OlQxt
eE5AnsVio4SPSWPeHtDv5whCglBHBFZ6Yg6Zt9g1sdIJ6dBOGBjIW1WxNhTVhvEjXc6fhFjv4kTL
srUUyG9nB+kugFcnknI0/MxVWmW1UZtGFAESicoQPDzxe9/6zIrruOBTwAqPmgqYUUDn9xN/XPiO
aScmnhv4vCNVgPfH26qkgXhofMhDxK7ZtkVIq3LUlcYMkpcytprklIA6j4Sfa+xNC8UXfIogEFA0
IiONdpDr58OrokaK2oR33EP+CPI8nRjgVM53lW4odDRSkQorvtxCCRomJ8Q3+uHwaMxTAoyvDA1L
UKobThkFlTPEGEWdu+u1u0gn/+C/IQuNVv+JY58D78/sXCBokuWgiwEigKSAARhj/sW+81qigZ+D
g7IwbV4k/OVD9xxatzfwQuSGaiRmFogj0LuhAf16boNBYlwGzofjZxR1LFAR2u6m3slgsYNMXW1s
/xQbwO4dhI6b26YXrrBLy3OxLDT8JrHH54LDtZHG5BYL9r4O0E1jBKXcGiPO2jj5mQvC8GOXMQzG
yX7nenEn6Btvm2joM3bvS0NE46GLBGJtRT4t1uppi0fpYo5/AoeLo1Qro5i4EWznx76mjZXq3k5A
N6fG+obGgJZlh/nVkud/SPlcLe7cW67hwTeRDMNyrkfvohbfk35PNPYRDka8Jle/9AoirwTZHKQG
0YYoz7ZSWiO5pqg9ECr9rm+1VqVfHjFzVQc2uvPfx2oNErN0wV8YnHOO8iOnQp++xbMLAD+YWXhQ
t+jSHuQJZNvt393nbYwYZC16X7M620lIdPd10cMquM3YVKsasJz/08hASCIhnIPA+fyKZzq+qaNQ
AN6Gf6oZcSNwo16DPJLwTiFQhdkkrPLGpd+VC/Ymkw9txrW7auUJmNZr5mMQtDgC4olXlAMj9/XV
EPtRlrNBKjid1m/ij2bjmZjPNd9pqgzcsDJfxByUTWg1hZVJMU986/XG4t6Kl2yDMv5aAn8hbsV7
j8B1IlAAv/I8RB9qPDMx6AAxJD2xwaLGp1oPsbHP7lP5dHiqclTa8YfxHq3kvimA4fwhXYv2Fu69
q2+YnKSL26CvRhJlBN8Qof1G1YLgKGxdCIV+rDL/LsRd18OdvStBzIZyMw0XBN3Sl+VZ9JkK2+8M
arfVWjFq4VhMrODiz9RO6djrYTHl4Ib9ZOtAjK/VXbL864jhJGkCKv6Aoi8mreElL1OFTADxePrI
a2Zigzqy0lnTyF6xTfTbT9NSMIPB/DU3fc6FuTKSFQBxpzWipVl9dxaA1XgO2ftmf27sNvynQyBO
eG7gZ1gAZq/tEYUr8ihtBCighLTbtoLBK4fwIziBHIiKx7Z8YMd9la5qcS3uRahIoa0STc2gHb22
20Duhuuijnd0kHKOCFVC7c6nvdOdkTg6reF1FkBmU44KrwCk0kFtLs5ixFqJmsGvcwBLEiNn9UjV
3CbQYzZGD2NkeLGio8EYc7DP84B2eUZ94cTJcMD8zmgHh4t3/riNQZJdZXYNEEi+j3joapw7ThNL
TXoTICA26Gz7FaOOsqZEtECag69HlUGdytzIcs8my8+Bmu5IwztPIGajrb2JtNZmcTkiwgP3bfrA
7/RKRr4YVE239+MCc9C16dlBDruCRImHN2c48RCzL/Vad0+trlISUOGZLQ3jFbk3TQzo66t11x6g
TbdGmbDkEk+BAI8KGfrmEBpc75XeQ1OXyuN5FyikIr1MczkQ+6If9NT9Qyx/ZWo205IbACc8wtST
rr+I28KjEUO5AwsHzbbFFbTLggYlJhdZRXVSUkM8NbOG7JvslRGeVvJSvbNP8q7X20fhLjIeZc3a
cyAnAsneqXTOZ8FxSuhQPqf2Hqro2/MJMqe3V3ohS3P1LbOFlvtBSNFaDzg2Gk1B9mUSEcstrmUs
ls49aExB4gDsHNTDZpWqlhRyNCij4NTkIVRpklqe0cM1TI0gcm6PaMnzBuHlX1uzh2Fget4Fex+u
bh3NMeoZCuwfgcMYg7lP3yFtv7Vz7VtbsbqUe7uyOrtRW1Q7qrDjBWcqAYCldu9upW37CGGDo7Hf
l9CxfB9HzbeJVn3dHvDSUwWmJGQFJJAlAFJ7fU4Ct07HJpIQaSha23q0O4fd620TS7sEhA9IaPKA
vpCfgPnyeRoDMOZVGFw8AJSrgpW32YfJ1l9JGS70lE1hC2hakJeeskyz3cjXniInDIbSoZ1sePKe
0Tp8rED10doUCuaf2KAIiT+hAsoYH0JF/cHiVmZTWprOy2+YeaEVEX3QPiqCkxFQW1I+qmJipcKo
PquFXzh1lA2gWCTyH8lVpUbPGhfd4iLjy4feG9ELqBZtnRh1N4BAsYiLQaAkgotBpTxiP/hEBDAn
a1FUokXBVEQTPLBCoo/ETdF3y4Ux8lQeST9jSUxiU3IT2SiZ5mNEy8nd4Dc51LbLsXkFHr/ZjFzf
FHqiMsSR+Up6BDNufOSzskXKoubzQgPVbJFpQioJnlEB0eTh//3hNczkErlSLs9tRkzgmNWyCsC5
HyqHiAixncfyaPu55H3xBDVfrREJ2PvTOuXomLT1Vkl5ZhPnIIWkMZfLrZbzcZOiXT5mOyMt0YZJ
QSUA6HTql+9s3JUslbqucTU06kYfCaaqopNWW/svXs3fpYOYyfVJ6IIWjZ1Q3nDCx0IByJmcVbBy
8hllNv7ONVTP9PyVhNyiy3tpc37bKFI1pCi5Ov5e0vzzfah7J87iwAsRG7FFVg7iQs0PJwQVZDRQ
47T/6hhQujhVw9TF7jT8vd6aB8jhFAAmZfSF3INb7z3LwUiqS7GmMZmlr7wWy6OVkNtETWWi75gd
DiIG7iD1ieiIrd4ypzE7RU8iGoVKym6wp2QBVFjVoenvhjVs3PTL87BN+Gt5/oJ4GZ/kIwlER33h
cy2iQmnx2T5rrao9rrgDizcAfAswQeNOJXOIB3pCwXPbpyIC7hd1ODQtQAMr1Yvlm+7Chni9VZN8
4APCwkZpHnYgFwEbla8//HFNb99CWGhrn79tefOkrMa/i4MDZFLkgKlG7DT9+8VVzggjM3DeKDq7
AGZuPxOT4/JrjS5+e+axNUgdy8L024NjbB0fAMDbv7/oEk54z/98/MxzkkkfggoHBpTQdi0fwMKX
rEVJT0Q5T87pKJyyRqJqtu/qFaftx9u8NbbZ01SAGjbJC5jOjMPh7d4EWot2BfA+4LHc74vN3d2W
p/pZDikk2m8Pe9Ebvxz27NT1XpiHns+KU9vBYfh+QzxCRQMNQpuHeGfl38+vyePd1gGC5GQjh/BP
h/7vrM9RqQyXs0IXYujtC7e/nwIAV4dA6XB/roF+tMKVXbR4ySBgg9+P8BQg+9lU9yDO5rgAV2oE
tOMBshFEr43hcQuenS93jSl0yTO9NDabW7XvQm8cCNIIohFtZS1+sLnX2+u3gL6DNwqMBmilwLcK
Hs3rM5e2kVe7TSwiVWHmO9bU7NOXvaaUvJhrQkiPfAXkvAjPzj1QnAuFyLghg1Jzv82PgqYu3oUP
dXe/eW0N/wGU33cauJid1on08+0xLnmIAPpNBFpQssUXXA8xlptEgFib6ITSRzG8D9ljwrwPvHHb
ygIgFjN5YWY2RkYQ0liqBNxeL9Ot6WvtMQRiqqAfj1DzxnkQKd0zJ4V2e63WpAi0qAGUYBgoxIAV
rkHF4fYHLe4eYEOATuWAqJi/h7nPFyw/yKLDvjH3cWdJzSbjdXRQSCu1/WVDEoTTVISNWN7r+ZV5
cF1nik+cWlckU/hgXTtNjTay8zWSN0FYuMVB6wDm7Ul3D5pw16YYz2PyJIGpzKggdMScR3MUtHjz
doCcU35G0+4fb0pOxZQ7xd8GVDkeQdKaHNGVHOggjXRuT/FSNQP1ZvAgyQJSw+Bmu/4eN2FUzvOx
tfRDpx3KfUZR1tfK53iX7MnWl6A5vnZiFwSosYsvbM6eZ4W4PlPHsAlHA9kP0G/RN7wxZxPbjFqf
dG/UhWbYE7nvSX9aGfDSAqDpCPAVoJ0An51dF1UtTkwHuG+Zcx6rphC/KP6DAJqgPjXAexb2OQjf
LbhfDHb3WhJ+8Y29tD57Y8WgHTNRGaahH/TyqD7LLFp/qRJq3+BVtFfGOm2m+bMKr0CacMLIj88z
dKPi9hwTSKKToB2m3kDDstRSX9ajsEVfuKL3oV77n7eNLr7ll0ZnPlATDGmVw72Fz/704h4A5aKH
+4pu/nTH4/E52+8F7U6zbe1p7bpYcJDAGQB8APx38KxJs1McFaEbSlVCHP4bJCUd0rw6uGr6NXnY
6ftnk3plZnZiMtGLoxrqB8i2jLk1hgrmlAlCbXBRgbg9l0vZFkC74cmCRhBMx/OQ3YOiIRnbgjjI
RdKJi/fBOlpaSf1Jv3G3cjSmY3c1MDxusIZzAQEVPDKzVyYa2aKLidc5qRJ7ut9gYE3nNyuvzO/E
62QGEnkQlZie03k/WodMPCk9pXX6++iO0wU7OSAt/gd0XVagkcNzbYh6pavtaWV46q/TMDM8O3sk
IGEKRpvO8aQ7t9wx53ojJJvAN4Fqbet3mf9KBs3XpD2abjIz8s0P9T0WDehFx+orX4E8Uk8eoEt9
KJyh2UTBM/gpYl6L975VurRq0Z1R6RXcZsN7zO6zWGv3qsOFz0qi+TpEKMv4vs8tUmhVADowOz9L
xbHkalqiQY2hoZ2+Q7fwVKmmxyPOFe0cbb7bACDQcJ9wesfriRahRgnpII8SxegEwFH4GvKp/dS9
fyhIQtEYhGJ7zTyDzQR5AdHwD+JHWK22tk9H6ddWuVjD6UG9iHNUN0AxWpFbh6Ch/wkyqkINou09
BzI/fIx8IoxR+caadt2vZ/pnAVGT4lAIB73n/N2I/KGVpwXkTP9eRq7KhWbryp25ZmN2e7UZivvQ
teicnWih+y3f8Wtnenkb/h3F7AECheygFB6OGWQQ9PQe4mLtU4QtQoud+75yf/y6q2YzNtvy3VCk
pOUmWxTNgiSzhdggpzuX5pTTCrPbcdpZ/T+Lek1GAYFBDAznDVz615sjGaSiqtkIRuuqMRs3junA
Rb2RdZsyAeKor6GC67NrjFW/caE/duG/oscV0FRxNrFJFiZQAsXSheEbO6JfjUc3zF0acBOeuGKp
AMbJ3pK+An6f/2HvS0WHYAUVm+PtSf+VS5l9xmzOgZscUjYNu6nan5oMyuAlhuwaAeo5xX0ir+lY
/1RLfx1GFHH+M+7ZYQxJNop9jfkWC7P2KVGhRRGEm1LU68+MUHmENEUGyjdNOkI6PtlEsp19cn9a
KKwhxDbYLw4owuz59iysrsYs9Kv8oMlkCPxg62WxHTUPhNP8Dy9/VLUEukKb5qUL9hGmBNpckh4x
u2B4uP0JvyN7rIQMdga4epCEQXH1eiNCBgyCRznpnEraBRJyxMf0qApaDSXy/JW4Ke1tktJ4UxCo
dqBlJKTqAxc894I5QFMLzZ9ofiHI5XZUCC2hO0jihqzibJau0ukdnAgs4YTPs/8DqmMin0r4yJJK
27DHAkqnVNxIteX1VhxsI/JWqUcinG/Pzu9EAIyCAmFiyhBkSMLNFkhAVFkxEhQOfVzcwUM19trY
g9i8CI6h8NZLLCh9tiVvctBmZ6CgJalvZbOCfJ2HAmhyhPKFgl49aJ2yCG9nezdiXLkiDZqsXkTr
BTtECanyisDSyqzEChoNSLXBjky0gRzcByCrdOmQAkpCfv7cnpDperg4Rr8+ZTYfDCBlQPOPrMMC
1i5EHY3YO4C53WRlzPMYYG6Im92PAigY2oiBoRIMhwH31btHpcgpuO0MUhKzTrRkJzQQR6/fhiY1
b49ydjv9Mj5z8rxgbMWsYlmnzh6zdzc5j+w2aO2A07nalJiV5NrsNf1lbeaScyyj1MyA5Y1QzJEe
g66DIFOjJ+V9Ao2x2yNbndfZcYfKFdtnBG2Y6YY1vMosWDuFMB8Id0Ktxu1vE6Nfpdf4Wa35tgHe
AsQKnASulJ+A/8IV4oJykEceq4lyaKtYEP4xQ9BpQ4cE6EvuY43hZnGUE6URrgpIOgHmeX2pNSEL
UlRA8Z1QNEiskdoON6pgF8MRTqQff1eqVeLF5dzPleldWkvkmFmkDcFGA/zuteExKmRoI6P9TGh8
90lqhs7qeVTUoJfGUyHxh7chaJMnaHWGG46VBzthBrThxdlrMpbfEZd0ViWL2SkGFu5+zHjglljy
ng/h/5B3Xs2RI8mW/itt/Y5aaLF2Z8wugNRM6qoi+QJjKWit8ev3A6t6mpnMYd6ap13bEd0kUwQi
wsPDw+P4Ofn6/Sc9tZC5CKeSSZF11TrGOg+pGOSJx4OG9bJlNwykVe4qZua838xxuuzFuOdIAwSJ
PmOljsLRrvPqnusMCEErl3siJ7qGpfM6vdEX0bd+1SCgICy0xYWxDDfaqnfTjbgsuSqD3PQmdq0N
chjE6+FSOBdgzkv42CJfP9exheSS7CkKz2XI3/U0WXfLpg4XA2kd338yeo4xSuZoP1v9X1+H/+1/
z69/fn/9z//i96/oI1YhRHJHv/7zv9u6qZ6T8Dn7w26r78/tH/mPP+6a5yasm/Br/V/zl/3rw/88
/JXv+tWW+9w8H/yyQA+gGW/a79V4+71uk+blKXiq+Z3/0xf/+P7yLfdj8f0ff37N26yZv81Hze/P
Xy9tvv3jT2KoV0Ywf/+vFy+fUz73ia58pXcOz/PmY9+f6+Yff0ryBxXoFaz/4iwTD+T+zz/673+9
AiQcVI0GnBb++T//yPKqCf7xpyp9mNMWaNczbSTm50Cmztt/vYScKe8nnlZmouW/en8wJ3/P0R9Z
m17nYdbUfPHh2cPgVM+tpqHNEgkEyZzBD9dwUwiy3w+KZFtiYFftTajeeM2z55W20XB0XY/iyhju
RN2OrPXVMi1urfAK2a2FF8iuRnJbSIul4uvwmpe2Wd1n5Sel+ATvCkG3OF0G5XXbQCC8QhTSjgi1
PWc0b/T8q2lc+sOF4RED3r2M/2+Z3X2e8r9Dczo01H/uw69VXuc/muN3HZjk/x02ONez/a+/JvmN
CTp5jVHeYoavDXD+zE/7A030gToSWNR09geAOnON/U8DFEzjA6IU0EBRuQdsFr/wywAl6QMfoPwT
XDCCVuacAP9lgNoH1TIVTJPcOG+B5eyvR/sf2N/R5jXbPSuMinLoyeHdAsdxaH9CishhMlrxklhL
km1T7JpFnyfVVmjSIXesdMzdMkjkywrM3kIQ9MBNclVge4nyL3FVF4+vxu7XA75eEAhjHDhLnsgC
24MiAAq+EMhDsXb4RFRqJnUAoGPRWFprTxTf2pSe5ZsMkYidLFnfgioZnKGqBvS59VFCMxLxLTPo
jEVLDeTFpGXSteaVmTNOivIge4K2KqshXRLZ2YRvyRLphSZxwzS19o3hD8taH0W7msTbUmu+enLt
w7fVtRdqDELE44B8mdejuOWs0DgQgqSmjdosOJ12EG6NIM8u5dTQdlZbNLYnsXvaCboPP9DzhM82
br1dosXZXmUmnLxFA61v6lXPadgJZ2naXlG/po1HaiqPn3gQZS1owfita6bMGWrk4IpaVRzf8G/V
JNkNlq9+Shq9XIZKOjzHkhosh+AySczGKUXlqyHEj3okXvZB8bHvGmNJCZviyFm4j/OAvHpUVE5S
SMGN73EuNQYG2Kol7aISfcUWpXJc9HVV7yeK7Vyl9wZyblpNLXAGh4WV1ZsaZDV5C0nZWOM0II6p
gvfJ5CK2pVi5svpc/Wo2XbjQikFv7TH6mpbmQOmbKYhXXiv0N70UoUoMoycpdlkcv2eTD4KL+CAB
JRRDpB1qdesYgV6pz0lfhslWM6QLQQpCb11ZkhP304WOEljdCaIjdJ8KTXzQDaav8Etwdujr2oKe
fhFQE1bq4AdF5E95GTSLOKGQ2ooace035OG6Iq920VwhN7Zm5g568tUy0R7mpg90CWmRYkQhwOy0
Zp+pSrNqtbCwu1GlQkDrd2JkBR/l0IydWG0EN5qSxu0mDtO58iWyvGU9SOImkDWuKxoqb3tFTu4N
i/NuHJQXQRKAQyrGb1Hq64ui71R76AXQHUIvOpUefJeiYp2P2UMMI5stR16zLgrOPnUcNWuEc+/8
IUeJIynXhiBq9mSQzEx640ohgEts9NpKtNohy0Pp9taDDLa3KWp3lLwSrwtEe4dla3okNNGpufY9
f1yPU0tOlErwjVUK5sVUiAIpgNoLt14oSle5Hg/XodJkqWOORrGTkCG+zpKsu8iavpotuerVRWHE
mua0ciEkbivoU+xYdR/s8nFAKk42ezfLCj+x5XZ8DkUxvhFKfSVosw1OsSoY+9rPFWnRG7Hu7XSr
K4KrvNORDAtTXdBDuy4yebK9foR7ZEBv1kSPqhykGzHXhmld5agXLwFL8DhqXySR3ZrxVe8tB82P
H7IpJ0eQ3othwb16h64jd9Nsg02CQOBEUcfECZO3BsUWVWDtdoymxvGnPFvKpUyuSCjJBqu5/JwQ
dj6H1UTZvxYkOcdQQ9x0RBGwWcaj9pSqnvBdDIz2xjJb8V6Aun+veGkzK98a5Tch9xDxRsh5KaBH
Q6no2NmVWAT7Br5/qrQHeW300PdHpphvPCoDXSNpJpIcSdo62hDANG9F0+cxZWH1g1h/HEPdWplW
t5alul/LfWj8iBuctitKff2YZx3qIhlhoFN1KfprVRFGILql/tKKumDVkaSJ7UgtOjfUZuUBMc9W
Q6l0jjZiaJVc9aJt6kN8m2Fh+DTM9TodtOZTENeIOU1dEGYE80K0QWbKiz9NVq+b95EipeZqkMyq
4Q4t0Kri+2SWg2dnyBJ4l6GqRkvLqkeabiJ9gRaDmOCfCm1fZCJ5KITD9U9GLkr3npFdyNzgXMWh
l12bWl9VcINHpAdjFVU7eVqEZU6KqMqq9mufSK0DJEHZREqG1GkkJrYqNd0qL6xCccox6rlH1PpF
1NakNMSQkp/CQMQwa6MUa0cjubS8Ydt6Cij9Pm+l+8RDTd0uu3qsbQDMs+gyEgbXvuY/KYNngf8D
4IufyLwL5O6Sj6bZeaHThi36c1keRV9HQ7tD+Vw37Kk3B2iIquEakxmujSawLrK8CApSbYFQLWpu
5+4tcjL3ZHWGa8tMtE3v1ehhdTgM0Y9QivLj9i4wq37NFXZ6549pcifrwjXrvd8EjP++VVtAaJMn
VntfM2Y1L0Fa+Phcp4+SZB2mbcokZv6zlrfhaqg6DLyb0ltd7zpXKRWVADExzAsrUjZFr4hzxqUr
7pGHUB5HkkWtkw6W1NyFAmRKjTQCLsy7mQOkbMAdBLkJ7FGp1GJvBKr+ucAPDbbe5tG+Y4gdwU/8
yM4Mrb4vG5D2btmG3i0/lau+CijEzNCvgLMlvlGyRrANdNda0nwViTfqmVs7aYRKsocyMxd+WUxX
mV4adtCpykrSBVLoeqwktwI64bJZxB+1HI37tTbmuIFuaO7T0bgY1I4sYoRnHkMTxUBEjxdWInms
F/REOuoE2/Z+rKL42o+q6SaDdtq2JkVcpXoycd1TCJ/qIk0cQRZXsAgjvll52lbqp37hq3H5mEyl
6Y5erjzKTd47yLZZ69wTSpxDkN3XVVQ++qWo74NULK5HM+kuI6GylrqvtivcssWYsu58E7jDyLYR
2pB0drKj8uwk69t95kUKXiuMHirdim/bgEgsF/tqAQrX202x2dyJcpxEjt6KHCWKRFA2Qd4q46KN
WqTNQKEikWeqxaNVD+aF15f35MSL5xAkN+7HIEcNndlzDFCP6vooD667mNDQ9dS6XA5imKzHPvA/
6lLWTbxV1m+Uqmx7GyV4KiunQeKeLkm1rRYIggvll+dMnZGz9+sNQBy9nlhNZhdUW63mqOQqtVJ/
awbfd+NGX5RGFcMFGnnXFaieZV9otcOxLLuxxKTYw1cqfwtiSxDdlzUoTwnGEmR6bNcq+eKxCaZ1
xHa1izzU8kx/FNdyUlJMV0qDOwZdsh1Cq3h8cRDopwDmtizvcUogzkoay7sspDJViOBEVpoXZ+Fm
lIRAdbCsHPrXYT59darob6deadW9mCfyfdWkQD+7UL5P2loNQ5uRHSzXikylufPKpPkWUjmpOLre
42bMZrieBvgCPgbFqNdEIoGhrjug3xvEuFIuI80Kg+dSYljVqUdUp2fycP2yLZdyDQNBBynfjyzw
rQtwMfW3rBYt7lAUX5Xu40hkbKU+B2FsVZVEasWQOs+2ygZW6alOomGZ+v54XdWN6UIg3D9wIjYd
sfO96yDVU8tu9dC60JSmeFTyqd57lgRDtgqdGVlu/kikgUFGmsI/da9QoFvs++IxsLQKwsYWnUIo
TDU6kKsj/o3DJrdnQ6F/DbQ0/qErMbTaScbHVD1FEzj1B3/RD9JwDTFL8WjGY/FQ9wL2aRnRNOc9
dV7Su+JxnDrxuiPy5xazpPEwMUunaUvqCOuIfegOXoB+V+XdVC9UEcfkj6TQ70y19a8hTKx/Dr9v
ddaVqpX37x9VXq7f/07rUKDElbwBbB+5VZls07HcMCxzuhp3prEgzJHug9pUNpVeW25AHdN11nbh
qpvHNZfJCpaj6H3OZEO8yYghfj7J/89nbth65pJYjr3//uT931/aP/ZtfXDu/vtzP0/fmvYBACJF
RxT/kwai0OCvw/f8ynyC5uRtaOSA5rqkX6dvWfvA+VrR5xttUBH6nNL9dfqeX+JrZsYLCjegxrZ+
6/g9H6//NiFS1DASgJKcaYD5WkjSDw+7QguRrJAHils2/lYZJWsxRp4bEIa44iRLCy2I4kWvBVD6
ENxPer/uRB/vqeEutSBealD8rgdf32STyOlUM/OfOdXfMq1/m6s5yB5eFd+zu6b6/r3ZPxf/D2R1
5urJf29bs65DmLzO6Mzv/5XRkc0Ps2EAVXsRFKWm7S+jEgzlw5y0mKt5uH4wrPmlX1alfZjLtKhc
4moCOjFSPv+yKoCcH7g6AFBEBpA09myMv5HVmfPJf1uVNgu6Un0NuYYxly5QUHloVSjZZZHsV6NN
QiNRnIl8R7Vq20zNt/6kRc2ZG6y3zeEBSSTASQ91GKTTh80VguG1caMiaRLXo/ZtIAM/JaBxQ0G9
81Wrmr6+mokTOaJ5URx2jyJe6nfoIWuGxMlhe9TMx9WYEF+WgpjdUnOu35ehfo66A9Lbw3ZIFXMD
qszsM0wz/KXHmSg8FJkH6Wa3uVperd3l0raXu/1y6brLvcPve5d/uq5jr/nJ3e+WG3vDe/Z7ft26
Lq+t3S2vUd4wf8RdbjZX7ppX93x4w1sdZ8O3LVc2X8nXz29ZAvfcb+6XV5sN32bzdfZifnm5WTpP
vIVHsJ35L/zMLwvbdtbOmnZ5L994vbri63euy1c98ZfNwl4s+MYHd29vNvf2ZkG1BX9aOAvqLue3
Lfg83zd/GdrSNj1z9zzR7dz8au1sPy2281sX2w3KU5eOy8/0es0FDh/k6ZaL9YXjLDf75fygPNuK
T946z3zrmrduL+/W67t5mBio+dNAeEC50+ydw5/fN4wj4AWp/MMZewGcvbr6QwCnVsVIutkvr542
y3s6tXCenfWWKtr3WzpC6b5t6WiJNXWVyA22sXRvHr5Aq35lLx4vHfFcMcILNOeVrb/pEU7oNa6r
LiGVM+Z2mKKHze0t8+ww3kzJerd3d865+oDjoOZNg1y/vG7Qk5oyQgfxZu8+3WMtzNOZkVMObwPf
Dt287F5NUi0XhteFtHCzW+5mg17uX/7Lv6+elqyNK2x1D/z6aX9V2iyc/dMTc2lfrDAs8Jab1Wq1
WK0u7EssbOvs1pjz48XFizle2M7lmvlm5bEsXOdm59isz8X2xtntsL7tOcLEs4YwO8dXvVFFbh0j
xst9cO9ZN4zYOat+4Sd8zwaO7ogmPHmm0cRuCYH/gmXJcr+aFzzDdst/NvaKn+ZV7dv0cPuDil9I
cd31ev2jt2/uzkAIfl4KvPdARw44bbhRTmejvNrcX0H/u4bxbrlazoO+X+Lj3Lv97CaZGCZiYeMD
nflX92p5795vbvcu/KU8tP2w+7LkC+jK1cpe3V93DJ+LF7ndrLC7xRY7L+zF5XNkb++Yatel5OgG
g3iy7I+LSzzJ0rXX7uIGP7Tdzw7mfVN9uUB/r5/zBfyruY1zgZs5LBWHvbcf8LmdzXM/rpb27U/P
TPdwojvH3S15iAV+9/0nUI7wxm8Xy9EeNBljz7mboX7Ave8Zhf3s1/Z37pXr7DYbvPX6idWCs8bj
s0tAhVriXpdLxpytZz3vAu4Dk7N8cjdXVzhs7OYK5mb7M1YEpfgVu8Riyyp8wGtv7Rdftlltrja3
3ze+/f12/tIv91dPoX0/2V98e4Ozww9d3fLr9+9YIz5/7Vze4WP59836bnG3/uHg8td39j27yGDb
lE+wVD9fXF5+vtyuFx832/W3uxt2CueG7cBZLO5c+/mCjWh9s3PvWKJU6m0v8NmQZLBDMaovw0zP
fzDcbK60yN6y3rMv73fOegF6fd7Kdu6nO/48O4U7d3fz8IAhOt/OzMj73gvqskObMH0vFwy2GHbJ
Hf/Hdld7ly2PpW877vbnJuecsQPpBfv1700RwO1hs3FnGF1Os7TJcOyvWP8stbnVefcubVaR/WXe
63GXrIuNzRvxDsvbeVdmopl4fkIxgvm/JCBY8tP82c1mdcm/13cMmrt1bl4CG4aVoi3+4LLj08WX
cGG93bIgZ1NfzjZ4tZzdaWCvMSGGH2+9dPHHu3ka3fXDnkjHXV+5fOb9CZh3h78HYgb0cP0J2Abi
PB142vGJCbZFyxfbrLZNWaBovik6ynDVZvF+K4ez/KuVGQCnEvZBA3C08nOvLjxTSWvbyyIkgFqB
yvxsSJ78YQJvTirqTL3l215RUQXKnzpj1YSr7mjXTaTJ0KzBrEBxWOoyNJGeCZLunM7RqVaoK4IJ
DzDOTEd3aERSa4YIbngVef9A/iyGZbppimE6Y6xvx04TYWYAOjkftzksH7ZSlYkYUGIPxjZWA8MJ
rPnCKq40Lhtza8wpmyj74P79+To8gszzBfGNpsF9yy064fpRmGRlSlmk3VjZeZnJW1EAQNpxY7YX
W1M/070TTXHy45zDTf4cLR0NolykYp62MU0lHZeCVoa4ewj3dx2lyZnS0BMjCVxKBSDCMAJFORpJ
rdAzU8jSyu7COtq0YaSvdY5vF2quWFd9lRvr90fxhH28bu+48nVE7jPXO9qrMmkq1qnkFcIiIol1
pp1TQ6hxVU/+ku69YdhEvACq0ny+ak3KoHOiaIpGtwnb6Unxu3P0lqcGEe5QE/gP7N0Q+h+ao1VW
ullHY2n7oxy7bVfJl4EOEIbCy9HVB1M946BOds4E6QHdFECGY4wzzCie2YQQZUtJq4L9juRF2MiG
DdDz9zjBXqwevi5VQZwHIBFgosOuSYKmxcIglvZYkalv5ES/rCNA9lbqV2cW2BzSHbpduvKqqaMF
1k1GUdUSvdKm/CoIDH9F2rb8BP+/etFz//GpMtuH37fG100e+cRODYWhjyUGMhChB+W6ZQmszT+z
nE/ZPCAUdO446CMwc7Sca6sIqkkIKrsIrfYaSr7IEWAmO8MOfrKVueSPSjggZ8ekNZ7mqWVgGaWd
1yk3a0OuL8Mu11fvj9gpU4d5epawhHAJwNuhPVSWEVZhqZc2N0uKDmQjibeJnno/0qIO7i38VfMf
rGSGbq5T5RvVF3jbqwg5EoKkonS9tBvyZStQM49weXzh5txYvN+1UwNoiCplcNg69FjzqnvVEOWF
gd9ruIzAEwynT2vTVRNKtd5v5ej0O68okjpUyiizgAsbyZHHDQQzbBMt40JeqRREWJUegu0gWhRF
4a+ynjvBQtdWnhfHK0VreoEL4gyQkggI4P0nedtf0GKwnsiy9oJinl9/1V8rTDlYduwyUtYk3ILW
alBvAqVN6zMzeMTF97PLVGKwZ87SItyRH7Y01L4ZSENOCWMYxFsxkbtlWRbKfd5xk6wLwxaQV76o
4lyyFdp3hjEOHOagkRpr045CeSYUeutpLDZXVuTMZQ1X39Hz9CPxkdANpV2IsD+j6mWlui03va+4
vQihrR1WnX5bt0Adzsz+2zGnZYQPVEhBlbfh0SgrQ9pK7BSDkptOlUexMykw/bw/syf796qVIxMb
u8KauAkGFxRIndv6FCz2pSegfe7bo/WYQ0bnvt/iyX4xwQwclx0ADg9n2DT6TCGiLG1lpIJUsAbV
6dTmHGPNW+fD6EF1Jpo6YNa3rA+57MW10ZR2zL3YbW6O5UKJa2R12yT60nDptXy/V6fGEZOF9oi2
uAI+8ghenJPA19iR9KhXC7crTWEneyKgQDOt93I3Wg1amUSBZ6zkXLtH8YTe+kMJ8qS0kzQDRNbn
+aYI2mkftUK1a6HYccQ4ks64v1ODO0eb4GEI4MH6H07hUJhpmVTwf8ehpD00Qju0C9nqolWfWWJh
B4gCfH5/eOdvPNzwXygR50ItImvrOBZsFb9HXd4vbUD1mauXMDCC+exsIRt+P+wklCaCoZiHInFN
O1oRSMVMMaT6YAX6NlmI8dQuh0b7/WD6hZUEdkURYSKYjg6HMBvrPFflEXCDMcsfxRD/xZFxI5ax
BpZDPGOdJ9bczIHyr9ZmK3rlv3tf1utBx1uBnPAkFPvAtjmeXE3jGcuY45OjeTJebhGxDkq3jtlj
WMdhEgRTYSedWG8DU6BSK0vFLRAYE1ye3t0DLxSgliGNdI7m8MRSsMT5tor4mgP5cV2HEQ/mFDfs
/pPQWHdJqclX0gzcKWSt3OSVjrZqEXjamR6fsMyZMp4dAvYX7OZog+BMojeK1BOKznK5hWKh8yFF
gR2K3TmW/lMdfDkrz8S4wJLnR3k1i2YB+kv1CwKqIO92elu2m1RptG2oWvK68UBy2UlZnxOpPTGl
pDjIOxCIgPx+ueV41WoVlPLUNLSqtLqMrloYIjsY5vVWy5UWHfocJJVp1U4ZduEZ5/bGbOdNVwfP
ACEhZQ/HcHD477KiLPEoIO0KELqZsiQX050puHszg7RC9sGaz2SEW8e+pfIGpeonbHYKG4lK4Daa
XI64CWxOoP7e92OneoR3IfxEvMq0jmv7YpUqX61oCju2MqDIZStMT50gJ8aZbf1kn1SFAmVI/jWo
FA5NJZyiwuxFsFSaFI9uXYzqTkxa1IOB/ZzxLaeamoUMREWfN9pj4vCm97I8T1OaKv3aJu0huMU0
Pga5OJ4JDk8NHrEQS0ACVwgx9GGnytQMwkEuENpUxRBmRmLdoA/KxW9P0bzNsDUyeNScHh1ja98I
rDIEdpZogMpFvabyPk/PKQOfGDUC6jmfRxsQeBy1AgtcIUf1zASudQSXOKpFPpjRjVf60+P7HTrZ
1MxQyo7DjeRxYZ4hp2Ug+DH05mXrLZu4qZ1Y6ZB/kKwzdzEnJkghH/qvlubXX7mKLB9Lbxqjwrb0
7pNpZMoik73ijL3NO+PBFmMRdHCixP/hd7niP2xEaoYyzSUhh9MiFy/KaCjvUqXPN5avqZOd98Ow
en/8pDkifdMicqGWgs4KrR4tpqlMItD/tKj64OmbUgrcIaMIwbM6QO4BdEXrbOj8xRhq1ioTS/mH
MArbWsuKZaD08e37j3NqkJlIncod8rNAKg7772dAsE0PyzGsbnKFQqD82sy+/34jcFDJyKJw+iQX
cdiIXvZTWBdabg9hJYfO2Ec6BWCiVehnHNWp2TQAMOHkLfzHsZafp8aZqIwYZxZlgxMFim6LvbCU
tG4N9PacROKpsUNKDuOB+hkmm6M4qB1q+DM7cKBGo3m7uBvLTYEXdX9/8JAEpZTupdDqOLFtJEal
jD4eMapTGLPaIF0MmhKeScee6MusjIwSNscOkjnzsn+12OIsF2ILYUviVIOim95SHSnUgt9NFYH/
AUxILgp5CnKW8/y9asWcOoGqEWw/psZnn46D7BYeuOf3R+xtpmNuBnwQKEYSy0i7HjaT6lOuiSnk
71HrhRfCaCpLCRmivKc+Vxe7S5NaiEIQvUUJvHxHvnsLFWVxZn95E1/xEIAogdlpZFvM40BgKsXW
avyEQEDvQLs1Q1Bn1+qgid2F1va94gzU84Yb5Cflc2naE8uA+BwsFjQU8B0ch3aA7jSxTS0Ey9JI
AcAu6qPbF+GFovqq09Ye/3x/xE9Zz4yQYkop8ADbeDjgrWwM6STiRdQggH2/VqqlkU7nVsLbrQfF
VYMMGRZEKd3xcYCcsz9UBtOqB/CLJKaRb8ZsQi7Os85p/rwdQZqicFXh7E0x4vGBaiY+FyuNEcxj
LRTcMU9K0xbBjny0akX7FvRp751Z5/MYHe4LwOZkdFtgFIMW9ZhKPohLbfBLBa2mLBVc1Sq1T2DQ
py9laySuJGXyF9Igw64IlHydVvI5RZy35koFJ4EBJx0iSbza4RSivyX6XQ/uWkwq1FN041tSGU9a
RoKqtDIUytRzUeVbo5lb5BjJbRpZ1peK91fOoO7DKJSlMrczQebQWrbtmqWSnXEGbw4cFloR5G9Z
CPK89xyFeXLUgILLZxYWahImBxXJ8KGcxlR1q8JTr8u4m0I7NgNyRkaS1Of2iBM2qyHOiQaayv3d
Sx32a49XTZSPZVxv20LilUuKtsbGsTwpuM/rCqaI95fhCcfHVQlHZYTOyKNwJjicREUWYrVvRBa+
Xl/jF+N7yUOvqVOrRHLVOtDuYrgTenvw+rpZyh7VW7ZQ1+XHoFKzc9JkJ0ae+1gwmibh9QwaPXwY
OaF+fyp7nH0ZsFy7tvnS68TzmThYdjJS11Obn6TSD357K2MQuEYncwZek/Lkw3bF1Eq0ssCStVFN
cqfxQRyvrE46y694am45eIFBVThOQtR62FCaZdRktFlu+3XrfezGSAEuL1nerqHwxDgTN55qzCJt
RQYSoWDlmECnUWUZHssYEhcy69tCytvLPjMoR9Hz/v59Mzrh/F4oyeHKIawhD3HYL8lTtdHI6JcR
Gd63iIKoj2ZjdFSUUWzFhWbw+f32TnSNHD2oY42MgAlU4LC9RBWo4Bpz/HpumK4QcIFZVT436nzm
zAo50ZTJlTNbIl0jW3xkG6GeFn7dRKiIj2qFdO3Qth7XfpmykeSMXOD7HTvhU6FloGN4OardX64n
Xnm4aMj0hDI1CPPSNHK8PKgjai65+HM8s5a/NWPViauSvebMyelUu6QbZ9rlFzDJ0cprm15KkBCn
3T4jgzO0oXopj1w0VlkYfKSSOb+gXEk4E9ydGlt0D7keJvjih/n1V73tjE5Nm1mhHTMdXS9jlRcx
ogWGQeXy+wN7wkIhqQA4IM1VlIDSD5ualL41uh5mL69GiWOWjl2Nemeu24pC5z7zhTOJllNd41g9
X5+QL+aweNhe2SNoOlAlzhWnqm9kYYIe0dfy2wkh3jMWOlvgURgw8/pw1wA5AmN5tA+reol0xghd
mOiHyaVakT6KKIdYvj+AJ1th39VkjdtA2D4POySmRZzqaInZZZSUMNGK5i4Qgv63c2ESl45kJCCr
FjUq2Q5bqQOu3vQRLaYy0QbDAYmejGs14l7NHTVTLM+4yFNWQYZqPscQVEAJeNicKE561Yb4LaFp
7mAZuEnzsrd14inbKKPyzESdao0c3wyhIk3Mue6wtSKrUa4vWNzVWPpbKp+UZR37xkaEc3E39VN7
pncnpgyKIjLRsLfQpnbkJWNDLvqBogC774qCe9lAlDvXzyFMO9OxE8ZOE3NijBytKlrzg7xaxwOK
10ETso6HrjNSNwU74BpxblKiFnrV3fuGeGIUGUSuJrlph3X2uDEog4cMqZgMwrdAy1wep/yaVSq6
I55AIpfMv3pOmuaEd2THJls6VzkRbh8t5ik30yEYZGqCu9BzYsF3VRnqtZqC74XqVZThD9I5DtNT
Y0pQrc0p6DnPNA/DqzENmggiboE6ZKNOtjK3iYskVZCmUuVzCfZzLc29f9WSXgALAxWU2UXbhN0G
V90ki2yk3tkJ44KpfH/+Tg0mVC4kvIlN2FOOOpY2lZkEtZTZzTA1K9j3hesJNR231OpyIQzWuDXK
0Pv8HzQKU/ELBInT0lGjVWr1s6wPXI49gxgCBYHeVP8Y6Fm1FPVSWfZ1oJ5p88TxDMdPVA0+FdjC
sdxdbSJlEClIcnNSkmw/yLZWMSSfRy+Ivuapkj5pqVi5miBWG7kf0jNr8m0sPd8K4UKJqKm7Ol78
opobg5KEmd0ag3TTyrAaJEHlPwte2e4nU/AWtVfWe6Goz+x8b73ObK6sFOJoEgrH21HWqFbYkJ+0
PXQ2r7jS8BeREsk370/oWy/AqdMgDwmsjDza8f7aGVkbhvIsI+y1wZOPMmvgNlAsZUvVG/KnptX8
5/dbfDug8zmXlBo1kFBkHfudoEG7SKyIINImTHu7DDPt2mqnGOJkrlWWmpLBZZr5lB17hRedQy2c
av0lipc01Zg5KQ8XaSfkYiiphKFiUQSJawgsTHL3eUAxe5/A5RNm3tS7xSAW8ZpksfT9/d6/dRIK
ewh1elxLKDKZ0sP2dW4kCJNxEvIQKxv+/xwXar+SA9Nc/nZLpEjJDHGV85JgP2yJs4NsTQm7ZOZZ
RuZmk9kj5BZzp7/UO20Mzrijt6tUwY4AzM5wNxzD0cDWkRAjsVuznVAk/40NxI37KHal2CMD12T5
yk/H8rHojWIVjYr66f3Ovl0stE4q3ST4ngWLj+KdptX1uK1pHeRYtJMKXUTTPJN/e0nOrZhc9HPb
A8T0KBBghZigtHsixF6wttGoXnbmIGz+g67A8suqB+0Jnf/hvNVg/QRQaQxkPxXXgNI9CCZFsTuH
BTux8kluQzmH7B3QwePrJO5PtRTBxsz2RVVzrZJSR0tK/Q14v2Frwuf52yEpODhxvuygvJnT0VHU
VvvymJfzFAlCpCySzkwuNfJeC+r21ev3h/CULYK8hE9vTliCSz8cwjQKRc5bEJcYkN9sxIgSfpIJ
qSuPfbIp6krclty332hVBN2AERRnlsIJH0MYx5CSdQIQf4wN1pK4A/pB8O0NviDbJRnFa9WEBsUW
B6O6l2VBQ+xaDct7NfTH6kzn38YFRFiUsHLZQwacOvPDzufCVMga6RdbmnLxkcmAIiqTWYxOG/hJ
DdQxjm99YdD+A4dDw+ALmGTcznHuvwnDuvQ7DgGjVNaOwBNuOnMKHiSjjf8PZ2e2IzfONO0rIqB9
OZVUVb26F7fb3T4RvEqi9p3k1X9PDf6D121jGvMfDDDAeMySRCYzMyIj3sld3xx3Th6uKrAKKQCI
4WR2vz9jvpVdG3u6yqx99jM7auaTjW7MOxH0bVPv/y2DePJZ/Ymg/WYfoTTZWpXrVpkEo1jiZs22
wohDb0mRjsFsfQBP7K5qV9znClmzEbTzIV+X/7id//gZbyKCN1j7QnJbZdU0tYnyw+lEYrif+rB1
seM1BwSNl4TTTOMNMuPh3w/Tmxvrn9Uh+MVwKuik0sH5/V1PfdVXGFJXKKAU65U/BvpgFet27Kvt
PZjhb5/1f5c6n+v/zaCNG2q/3apsjePqsLhYCztq7t/5rG8C3z8PhIYGn5RsjsLnzQERW1n7ZSXL
LK+mcL+yYMHm6ayHerp0tYytj+Gw5P8xmzsvCpOe08iMORrc0fnU/s+judobJ7+Pi2zPy+LWh96U
nTtX7ySrf3m0s7+PwxgE8zjoP/y+CppITS5oMGWx0lF7vdqNW18sbhs6F4zrz8wAhQMR/983yJuA
88+jAV2emVqsTTHy+6J9HuZlpb0qa5Ul0eSSw1qZNDTzbk9JrcKzChFCivupWEfQ9n9f/I8tA57P
3oetANmeWPvmSp6QI/RE3nmpj9bFhTXlOg0gvr6zypuI7iFSCUmcNAqY1oXD9GaVtakYYOkdOy0q
XWypdpv+To4qPohAYYGhua3bbuiOrmOKd8L5H8ePpSMIOfDhMPaB6f/7241lb+W1bN3UtvrSvnf8
YRufq2VxhJfAcZmXL//+Qv+2HueCO59c7qx6/Pt6pfEaxC0HJ9W1tyXNbrD3lg4C1KuZsv+8FL17
VPsdCE6cwzePNjDRNdVQatKcquOAtqbJFPcyIW2c3vmAbzKC8weEBQHEzj8hVhVv9qisA0Sb1p2n
mq3+usy7Abkt06YOImyPywbGn++rTGWr3Jvd9fd3PuIf5/K8PNAISR3MHXbq7y/VEXFMDlw6WMoW
0UmYxUm8YKIxbWFkO3q99fDvb/bPU+GSYfFa2Tzki//M//5PtBkKVecyJ6w5Te1d1AgrHsaqXN55
qX8+1W+r/OPm/D+r1LEbi7FGkwtEP0yLKMBBR8G8s8v4Ydtc/50487fl6M6eydkMUvB8v79Ev6N3
WkVBkRHEEBk7Dt6kqzIt/cZtsK/rPO10BxQYK+/439+myyQgNFgIlDSwfl+4pNUIh98RqRv1wWtZ
A2P283+kA/GRUDuBFE1HB5CJE//7Ik2vmzKILC/VPM5rjHAi2oLd8A4+8efGYAACEaTzWAbK8m+v
IYmsQLHLWGaOA+qDxFaP50NlX/7XF8Yq5x4RkCiNqbetqbl3kYqNhMwGzyEzY+T1WFnze/vhz0gV
EBIpcRnRBHF9a8JKqz7X7hjJTGy6T0qsPY8VSrAXiP+rd17bH1fcmdFEToUvePiPZ9bvH2fqz1O2
VVVnON4U3029tk++X4zHUfoqm6NeXBU0Ud/Z7397PpgQ+CLTnmX983//n+M1GV5wMfIWZVWOQMZQ
2WenCxMl7P2dk/y3pThR3C/UK/RF3h6tptwqRr9AcIy73A1lj+XUFtmvHgTD/3yYztN7cJDoqJ/b
em/2uWXGSg9IqWbDbvpTPDe/Jjd4j3rw5/diPwBHwPs/X5tv4+3s2igHMdnKBgz1p7U3JjPCK2+Y
e51vrXJobjsjpvewsT8P1++rvokTeaB7RrbyKnPtzVxsQ7Wc+nlzLv79cP2ZiwBq0kHj2mQEHXzz
923hK13Vo6AoEdFa3aMFbRIdqi5tvcG5tvFAb5Nqz90Lr1ze85n62wNyiVHZOuRAEK1/X1qZeRBC
KeqhIFBZsDr1Tb1Y73WS/roKTW3Qfbq9DKz9voovV+i2uV9lobNtR3foazhk9nt93T+3PDUNgdA9
K2eBxb0pqvrQajt7KWVmrSZfT/0+zM7RyKluL8bWwUXx37/aeVv/D7jIY7AcAykIaFFFUU3+/lDI
9nojxscyy83onYp6RAzUr5pMTudeVbxu75lC/uUI0PWDgnPum5Mev/lW5eJ5Ygt3hCtDso1lscGs
QtFHFxQqy3GDV36zhfPcHv79Of/yWonHkG5YFQV6683HW8Q5+Ro3jO24fI5+J81lXq20dHuK+feG
5v/yUkn+AyA5Dh5V1ZuXGneWDuNilNm8LEXP+BmpXwr7IApSZIzn8qL2+qr9z2H5LN5HG4sLDpmw
6E0u54X7Ps/r2mYdYGhKbyl/CvbFvTBuv33/95f5l5MAcMUxp1EMnPuWQbWsIShAubUZPPow3ezN
TxsT//j/WYRONH0ORsHelsOWPRTw+ZY2gwC9H8rOsrJuj807N+gf+4L2CdcYuB89mzPR9ff9ryje
ABdlnzFbPj40tN0za572U6nt4PO/P9AfAZL9jrI4qQfn26Ne+32pDu3mM7kag4red59ymFn5ZWU0
Q65Zn09WnHFz71GZevsw1l/kvsbuO1sECPWPT0f9BFWSBPnMBGGY/vcfQTlXM/RZjwftWzVz4MK4
jdPcb42ZizpFsHRuTRJULaKzCfOTs2wSK2otRI9toLt8PMTopLf2R9O6uvxa1XAxvMu9iRAMLsOO
DsXnXNeyk+i1b7P40bVS5FEqKisXMqnqravlwdoLK3fTUqPabaFSDtwrTwsKpu7TpoZY9GlQlvv5
z5cGPeYxLNvll71Yw/4Zp6PA/TC14dT+GNGjX1NU1iv7IEVfjTKR9iLbq3WQ1ZUVygBt9FBu+kWV
3QJA3q3FJMOj41X4MmEJuO1xAsIWTbeYQqCWIN2yiZ5p7zjedcAspfUjnpl9+lRTELoy6RmLspGY
beI2zLZGyLXjx/cqvxom2aIg66zd/tHWImBcsl9knmctIHmdSr3E0yfluZO8m3pfuBcNirw0CHmW
3n8dG72igOmOuwr9i2k0hXEPyyaVwNTSamIvvJjKWWDp00K1SmZyflUebISdGaZt4zFuE62H3Mp6
lDT1Y78au/vRDF3gVKcFpcDP40w5izfQ1A/iA3zZPv+wVLGB7Lzac0Whss381ABmyYu9FhZDreiC
d+bjEAxwWjFhiPRBzda4pGvoN/JhPuvQtJlwxRp/9nMdzl+GdWpKlNstr1s/zr2k6ZpsnWymklIW
gd2L0nUW9RhUGAVSRRRmHcErpSUwGWicaTWfAxU2xafKj7ZRHFEQ2Lfmslm3tXwIy3XYtoSxmch7
2Pewb/AQaopdy/SMypJjVzpQ/ecJqzmLuqsb4uXZ6LOjQ1JtvsExfHaL5rvHje0UaStEVMyZ2Sfp
RCD+lr9+7IPS8n86xqA8TlN6HktskYstlGVaRdtkz6leR8x0sgK7hILlOcjxE3ZULZz1dQgic9KF
33WvkV9byITDlyg1d0uzhvsXYuXmWMmyerW5H9cIGuRJzLGeXQwPuskvUhzk3XVKqsg4+c956hyf
rZwHM2MLuJfZ1kvkaTMzs+4pM21pIcWoX4cyNvbV7gye+eQhC198dON86Z6YblVN5sc5YuiMRZgQ
mxOkkbOtr7R12yLpxMA/zXjz3AjYIwuSxgGLT/sY3mgtA+95kdFqjlHeE4FSaHdzaWWMEtmFwOar
AXlNutHT+rXzWg7qsbU0Mg1JWFsGikgnRTdZ1+7ktEOcniHw2MrKRZTzdrDKiDZgYpwaLOB6FUxy
xqm9tav5gZA2KFaWoyvMsLjda6v3jlCEOtTLZ1sYbSfSMt3+CsNSyAKxcp7jxnEKAUsVnR9oyYnu
o6L+6mN/MlRpWFh4nATlgHgCUzs6jzEEWKDIYCeB4vb6vZValmWCI1E8remZDzHPV6HdjN7yoe4t
v5kupwX7ivU0KUaD53SjKAiDbHCD3L/pXBm0K9pFVdmVlwvRWsKRtuNlwOmtnfzU8YQY6rRa92hw
Lo2LEPr+KW98va6PXe2OdXyYuzjc7U9T3lP7kN3hZSrPmCQWEWoxSl1HkIZm5zAUxtuTPdarfZhn
jSxQFotdTvetHPV4MaLngduB3S59jYWk7+zxj6h1wDyOi9TBr2Wo9vDaturZ+hJWztw/tSET+bD+
ICtBPGSQtP+By5KVJ2jku326K9S8r60A5cInTYG8PltLPzWnpikC53qO0KNKCV/Wt3BpETiqVj1c
TrlpTruf24hE7GNhJ0GxF7dB7pR3MZMHR6eJ6ztwtQG8pw3j2X+KKuSyD7SbJuUkgN59eRcM287w
7uCOnnhxXHrf33mmyn1ZAjnTFliFiE/8LCAHu6xXncJDaNwTdGuruZ4xJ/AzfDRWL61l7Iwv7upg
xYJpVDsON8Kv4+bRqatmvLG5gfP70auUviHeDS/Gs3X5XHTxmH8PTRW1D7LGzuhhGS0TY6qD+cJx
7kUVntWuN30iV9VLsqkO0uhhFG3+s8dZZrqHtlq1R1VUKv7Glu3Zc7kN3eVhCpyu+xHnHjYQk5h4
D4febJP7s/I2utOJ6CeHXc0esdSD77bAU6LTS/Cx02Y0V6WQHqP9nsqb+jkvosXqLrx9DubwaGFm
rewLRaGQ46C5R3L6tUV6t35utTd2e1IutreKdF6E53xzcHVYXSboOxWYjAmNbW7Q2e+LQiVxXFY+
sxp9eWalTqU7KiTFdTd2P8O1tTCZ6KNxZlq2LJwl/jp60hqew8prKzKGno1eJjDDTOCkda9dlOpX
e22XjkAaqemEYwTC7jW4x3hbCX93E4gySAZFvSKeQz2Y19cWXuiUMENVrYRGu8YBBx4IHEu7FwBJ
qq+gFVl15UXPqgA4fc530f4ougGjjNFrtppu8GA/24KOWeqyF900HIup/T6vJnqE4MWNHWO/ox6C
blfYD5g9v6lLt8Q0ey3Hl8gG+OWC3erXGVLPY6N7+SOo/KXFDFu5D8O+Bw8MnhbLP9fCaxHZk2LO
cQ6uun0s149kChEt6dKP29NoELc4IWiSLwcrzD2FLU08+Rdmxh8wge7bPvd2yMfSRlxOk7bsjN5o
aeH2guJBChEPOQJ/bBp5lIGf31Dd6DbBlMF8rQT39+WwOCNmNCV+KFLihXKYRrs+BpG2vaNndcWJ
4gPVkEHXgwWpLR/LbGi73ko3SOPZBHqBIRPX26sLFxPN9pw7JvXrjY9S6QZloA1W65LqaV/ry7na
Qp14WwR3DLW4uEBBSO3YqWgxq6sC2QudSNmFF3U7LQrJmj2yM0twDSX2eal0xQ0Gzoe95l6Kan8g
Mlc5CmX7tSgfCXfO59nFxiVxdDx/8mRYfPILlf8qQXYebPwHFG9ECOtYVj04khVOFuehl5jjxtFM
sopwzBDcDHmr6oe+N918crxZDpeqZ0bnuLqLoz7VTJqPmTeGiOtLf8aJpu7ZmqjYt94h13jRpJL/
5+78HeiE6xqnjCXPHUzWHfTHMs+Qi8BL1C2XiAzbLQm61fka7357XeAloDKYzRXPYKnFPVXCjEyV
m0p+6fk0VVrtjTi6TH77/NoOSpHvDx20vxYrKIqd9ii9hn+lDUsOXtRRV2L8axfPUy1lfuEV+e4k
IZkKFAwZxdiV2c1wVzdBVB5DR6JpE89rsBxd/FWB9GNTxwn+Bj2m8hvM3kT4dulx9FvLPxiMiR/3
cG79j21dSDvdA4EdRKvCYT4bNyl1i63KwKh14cZF2hV7aGPAIfzhw2gs56IvZOtf9m6D2U2rhEd2
Ga62SVwmg7ZkCReC2Wwqrzl27SbuHKhV/Te7rzWeTcTMZAzUWmRlMfLXujXmPIct3sj4grDyC5ji
XXgdNzL0TuS4kcARJe7qn7Vx1f4zQHjlpW0G7hNZVpWbdXMcT8fFFBbPYs9dSrbkoci9Q/e4ytXk
Pzu+nqOrLmcOIC3drXg0YdHhogXz/lptOcnltu8keZsZYicLeq9QKcJTMbKLparu9eg4X2YvLm+q
pm+9ZLHcYiEYxrJKu3wjMO7G9j5NWHx9EX2dx4lAzst+dFbcwRIfikP7Uk/jRm+snpe1+8Cx1Dg8
ddgg4TBRWeK+JK99MqtA2sXqneq6t/01TnuUv0n4674usqIoI/eCT+VvR7OWWDlJ8ofHjXETechV
teRJAUZdXlQ7flNYmRV7nWyMMYXHfMlpBxuRt2VS9sp+8XZxJkQxzSmPNCHnQ+xusEFzVeYn42wW
OkR+UbQnQT49fC6luydDFNZVOhcrsQtkI6zbZGdEsr2YmHe9p/fmNBn40WZfjuGCofcoqFk4X0El
thMC50pedF40DdfkKlRtNZ9FIu8X8/dYcvXnbFYe4/AMsJSfgfXbn45tih/l0O8/kH8pv+5F3dx0
Pty8o0uVfm/kWj91uWhwtGFDvaxuZ80nq3a7p6kWFjGztY17DDE7Iymw8lhgIDlr9xTYyq4v3aad
n8DZ/cKk1PtUb2bp3MeJGTt9YAJpwJVABtwFglsLXw0ffay88aKKZLCjQN0aN7gHlUecAmPaMj7C
0bemowinUH2SXRzVl4tXkw4veGYdTLNxDyVYwbjLYUCvDmMRIcpXWTA5n0Bas9oniaHtnG3tmLsn
QnF/C4kiZ8TXNQFjN2uMR7qRaAVApIh/WZOjflmLiH9hCUNlu8l81OlqrVhYc7Nwn0GwayrqkNY5
5D7lObyXs2Ckstvx677vTLoUpdtiKYPrz3fAEmqgJbZrUmQxfYrysP/Wdlq4Vy7T6SdsKDA9oZ09
jWhx0AU+MrlSD6n0c7gnZTnaz1ufbxyX3hRfgm7YPwTGy7/GixYPq+tgEibivT4NZDzQJxfsx5Kw
BXQ6VFKOx91rMYiNbRXlSblW+nYfG2UdG29X30IkSevEF3r5Ll10ElB66dwgy5UTnhpr2iwaN4X5
Olvexqj8EHXqYqtn99u+e2vITI/uvw4ED3MI10jeOtKxfjlru3/YBH3wozvOwdetaORT6aOSwUhj
M1+tQUGK5AOmbImG47NdNJBwdTbuVftLjZb41s1KOsQ3rT9WPQZrydybpryT1egBm7Zb99Nu5kmn
O1aT9UELzAxhbjbrtWjVMFEg6PFXEXj5F+0OxcPKFX4fNOXyWi5+hPkNb+17OC7TtWpHm1y/45sn
aLAoO21qQR7YNOV5bNeboS1Ynm7wIijL9UM8UYZjfFovVFW6PJcJkV/d206ruuNgVT4deRtFoyM2
X9uayLHywxPIpf0aLLUfoE8yiztv8jnuDmOXIY0qavhMMdY+JV6oQqpSmAQRaJPQ8WF3FSMcNYaU
VwbM1zvuDoX9wRkXYM/FW5ZTKHnXSby0S4AbpLMWyTqHbLJ887y7fIzKZ5gXzdPurPSBKPzWOXGH
eLRwm+uJIW0Qqce6KfyfWx83t/tczcWVKoXrHeKIJOY4qRYryHo9IypWbheX9oiN3FGpOH7iTu+r
bPOr7loy4b1cTn2DPeLmilslhfGPdlSWnwsS1vUqLKb4sYxzrZh9xGby3GPxcc0rx/EQ2SrEXdn2
OvyLvcH7EY2uggTU5c21Zybz7O3rsKSTPwcdkkda7Inmy2CkFVv7cdtK85IXSqsbooXfHmOndg6t
Fy17OkKZIJ0dCoq7nIfn7ehYv1B0u09+7RYf64lB36RaRt9JCkEOkDm1tn41lWyvGfc7h3C6V8Fx
2qohTJmiWe7DRW+I96LtwAswe5AaxrLu0HVzVVoOJuiSLRLBeChI2/1UNJ516W87jxkzBIEWZLuH
OI3xtN9B+PJP1uDNnz3o9F+ACfR10axSpUvZxJ+jfet/0Als7qd1aL9J37iXPY85paDklL8KlAi1
DDj/8OD2OL90u7nBzoxikR0l8mXHa8rdnMT28pE3S8ygD+L48yN+ohvFvgMrgugZjvcbVSq+jvkk
7etBC//Lpmf/Ngzk2Qu69j67IRAa3ljN8q2eUZ5KVEP/M53bPsCKzZeNk0zrHH0FYSZJXsu4wDV1
VFOCmXh/i5kH7m9WodabYS1IUix7tbE2C5uesa5RBImm7ngVULNeoyrw+N3OwEgIxI3+5A0yrxO9
TYoSiLFSin9T9eMpb8V+m0dnY5AAKHZJxtIJi3TGOG49kDXpLvVmI1+g6ef3zhrsW9JSH5m0Lc5Z
2+ht/UUXoEmYbEMQ9mnhMrB/FU16+upgzPkUmNgjdgvTPfTdEn32C9fWl3Fd1E/DIvvvCxTrW+Qj
en2sMGVSmKRb7oulaKQmDjcww//VaD82W8cVkJdIZxJig/BBdVb4eXUHSjlYxN5zuW1cHXuvmfoJ
plo1V4sl3etmpkgm93X7FS9vW7zgMYc0HTVDTkEaeYg5zWQtN63BJjoZsO/cEo548E2IvSkO5bgj
fiSpiNOmqOu7zqWeoA8EpnxqxlzeTLh0LqdcxPZlNNfhz6L1uiv462QxzUaKYS+ReqKzHI4ZNOR8
T1UkojKL/AECfUNDDLlM5uZvK8Am3BKXODguS+8c/WAjo+8WaarUmab51Rr3+D6A3AfXvkOSJKn9
tpnSGP3Ha6BM7F8B3qqPRVsvQzosndMgyrqRe0UIR7nJgpvZxzUW4Z62++CadPFsdeNhyRZzFS7V
Y4QSb5i0w1KFRzda7SPfeDBkbow6t84sXiEXMe7O0LszZ37jzzcN03H7RQ1K9BQKzAKvUI7kcixJ
q8uEWCQu4tJS28kqhjDMJj9iSt0vCDIezbKr3G7M3bw0Y3wwqqyvdacnnwLMx7g2Fnq+q/aAW63D
4bHKmnXqLqoQoOhgYB6++Plgvo6xssaMb1jfrGpx7CzeZzZ3U+ft50XUw7e4bbwiDchQvgMy6FsZ
7kuZUTN3HxalRXNvIcWwFI/xQBM4U7274MyTr9X0aru6Je2oVm/94OVOEWRRF436W22ENSddvXAK
RLTwFSxSdSrD2a3d05kAwIgz3pLfA7+ausM4zWZ/3fPV/hgBHF7ozSo5OGZbX/p2j7+3a9+Ux8ju
Olw6C+/z2gs5pbsr2ler4tZNLCruT0Zga0sZEvdHewrYpXGw7s1BzGscHdSaD9XFRK97TpzOs81N
0cTkLIay+GPgzbQXbeWgDODSwMZbeagjlSBX2qtDFMm+ps3hth9rhXAC8ummE4maSvW6eJI01Ant
Ljy0DT8m67eRpVU0hjMOWFrdkjzj7NvpRo9pS0evOjCd32LaCSb0VegtiIrvjTm3FLQ1jg8R/sLR
wUGuh2RjH/WeGvxN6UyF64JjsFam51IZ8HTtwbR/OTq0kP7lO1TOhR/vw5cxX1E6zcN1xK5OG8oa
HbornR4R9MPV7DmYn2ouJLpDiOvRJZ4G/Cs7Y/z7Ve71zWaJHUfhZacUKgy0PZzwJoTky2kZ9qPj
kGPAgCmgAbdDO+GDynDfo5xWx+KPb/0H25XkbbjQWjhW0/XFhrCrgoe2gTWQKL0OdNzqNvyALJ0b
JssQrD8YiFdrQjPEGrKAzzxk7SRKGlZDXNxvGmGchEZJbZ02WLt75isUOulDx9HE1nG82ybP50dA
lZbaXvcdLtnb1HzF3HklTKPhxv9ekU0nIre3J8d48d3QqkWdoOvL+7krbKzo0Yh4WGIEHNH0XlB9
74LdAa6yy5VMwJodWxzXmJbRc1vKAo6HLDY77fuuMre1V1Oq+VyDbRItq68OgxGId4rG7M11NUX2
xTQMy5YM4P9PJbtqgVnTRCW9Cq8vCMYVB6qCK1MkWIHXFKKBX5zWwo1MhjjxAJSZy6VIIoTHc/wx
c/XV65rFOpVUqZf0VN27PtyDX6Ube9ic7sWi05kNFCZ+02AOXJuiNtmUO9vT7gv8yG270jPaGF4T
AsJUYZsO7QDhW6ONpSJIF67ZafPCh60/7Gio+Sk47T6S7e/RLSDR9CmHImcB+NMKQc92N3T97AUg
oNpHI1Kdz/BH7Yq7qbG95psoK0NT0ovrpxyEfji0oYh1KqgP7mMlyZyYLprKxLLOntGBburL3HWY
68Vgs+MiQ5mhy0Iy1yldwfgwNc5NTwGgPH9KfTl4H+PJpq62Gbp8BPKxaWGM9koitK51stQRmJQO
l+F+rUh5MzS568u2LskxtkJsY7bt5fbNyTVevrmzDzeybhv70llygX+s5z7A/TVt4i95TIfV6qbp
0IL23ZoeZ3R6p/7y6R+QIcGncfjprJO6E12+PIscL/hDPI3yp+/WXKfDpsy3XYvpztVd+XPskfCg
OHDzO3x4A0JQ3jvPW+Oh2bvRfboInd75nq+EPB6VPQYuatZsVd30JewEjXljNhS31qhsGElGygW9
NukfuOe8OxC0+ZFS1Qypi/vvCyRp8aUDmeAii0s1J81qC3mLYil4UrGM28dBR6WG72+wPhiccPo5
WWi2kK0HPwVCjlZKMRp9cJxd0umd1PxJqJbMulxW67aR50ijyjJ/6Lg+l3Rf7O0acITpW4jMoUjy
araDW+UbLwCaaZsHZWvyXZbs7hyFj2Yybtx3UbgRrKYwsB7HqJPj9ZyHjgJgajc/K8KGNiUy2pFz
sY4eUlk+CivYYtud/sUbOgcrUs06HWinPtt7SbO0Xqm2Et+j7VEgTeJfcAna9LXbHCDcMW3/UJ+V
Bo5x5+gbwp7bUX6Q3idBJPpfuWg9L+1UOVIKb27/KFU87yl4eTUfYw+XXcbrKvthIgWx0gCWz/1M
+j8RDqIS8InxkZXJeGVNJNmFQgE+b4ctqYl1jCdtVagvPSYCf0a+lF7S2qvXpmwS/YLrsHgqbDlV
QMHT9LWrc7q1G2ZyWBarbbgPkCf9PnHz3NFptu/R7O2d+xEufE7Lrq2x3zgjxEp29vQ5p/NnnaSr
1/vWsuf2Og8WY5KR4xUcGUYE/5PiLHp81hs+tPNMLu9GVVzB5plFlUKxLb91Nb1ZhignClox1TUw
0VCX9w7TsOthWjacfPMZiF9B5eP9aoekYmqs4KG263rkVRfkCj1s0G9WDTB96GZCcaqlYsdGvRX+
WlxLP3p63ebrIQq4cjQzN3Yabr76Sh889NIZEvIpQPq2vKw86PHnaw5NzGHoXdK/vqBvhwyNk6e0
dc2LVJv9qusmspPNqcU1Q+/9zyDcaTwj9IzgqgQC/rw24YadudWC4ftFOF62s+BvbqdtJKX1wsZP
xzryf4F7+KAdsAjOYHHLzFXnzZRZCMdb3+md0BbvCGpbil1y6dzoqbU+NcIbnYPAs7BKd7xfz33k
HDA+LOn/ZmjJ9Y/17upvCibXKw+ESwvFRtMdQqZDAgxst3k57einX9HwsfakZwt9JFvqmqxwc2Gl
fWSEe9L24r5aflc9w1Itv6z0Zl+R87TLEzh1+zzKyv85mb5UCUmPRc8fbO7b0I/erYqjEQtmf4vt
7xDHB5M4uUQEADcKr7606mb/3GHf5V85ZZdP2QIbhI3MYOcvzqMa6R6O4MTV1mhSPJg3I0bWohwO
81R51zNqE8BNqvN+5m5LJ8DuI7xBpz3Yj2FlYBNWq28JKoZezAWu37LlmUEGRKrYr/rYr6vbpC3f
7qqzewssmYHMn/WwLw8DfqFjJvI591NNu9o9+J2vZDpYjWtdmxxz6wRhIv9VOApEqCsiZzlKCtjH
sBb2kMa+EPqymkrnCTosygCWXZIbhD0aLv1i050pznlAUuT5cIf179AQ3Pfuo5iAx7ilcfxIjD2E
D9YcbMVxF0v75f84O7PmOJFmDf8iIigotluguyVZu2VZ8g0hL8O+7/z68+Bz40Yd6tAXMzE3Dk81
UJWVme+SVkV2xCRwmtVupoQG95mWVU9dPRm/0VzQnynSvrTcpisQX7xInAzFjT4zCv46bRgWwcDy
gG7TEBrWHVzdKvVt7uEFqN2uCUqK0SOvG3CHYHJ53meHIKut5ItG+KDzHNWd2DGrMn5K0nCm3WOM
Srwr4SVJ2nkabeWqMxdPm3vYwyJd0md0XWbu5vhZhPz1ZvEZ2bx0LlckGEfPTfOnxURX+iA+4soc
8yDFw9Ixr8zUViYa+uP0NeJVPlfLgsh4Spy49JSU2OcNkRZhOVyUdbWnJRTet9Hqz5GNpnhW1Kj/
jt6D41f0AQSUOa+m1o+k3TL9WKmgYsjA1i7bhPP3Bk+AACmtAqBL0wm2KWkWh7PQmsoVMS0GzE0g
R+Kb2FLExmbdMRsoF/oh6/B94zawgp2cKCJcmc7Ovhg6Jbk25jEwXXtSp9gNB5yJvKygoXphz6bx
pzLq6HtBSIl4CVZ/WQpSIt+GAyUflzTrr2eplvE12Zl5PVaqVRyMoRhizzBySDVkDnRrhBhE4+eD
ptCAWUI2T2QY5esw9zxIrcfhQ07R9X2iJkDio5QYHCx2FXxL7bCaUVMuluXR+AcGAOptvlQVaco+
p6eeelk1Nz3yWb25Ff1Y/lIyxYi/TJppXKC+7n+ZQ2bsVC3q61ta92BeHaLImaBUm/85Qx7/nsFW
/2R0X59lZUKdCCocfTw9DcneuprU3I+HSt510D1giIHB4qM0zBOQwyBTb9awIcd0c2zerKQkCPYR
3XJuks5qvCSNWz7FaLH1O7sqpFtErXx2oB69RZmYntXasns314rprcAkWvhJNCgP5BMLDJWaH2/Z
+Tcp++Y5nUrVcYnVIkEDBe8E5phsSFrmsIqxPDKLhdptaTs3xgCGVgMO8rS5KquxXdFP8s0Qnfym
q1b/IBUKVLe1h/aXpoYF+QhFUOUHwJqXOQ9IShf0+peYlNT0snhoSzgr+FZj9qljTDtUkCw4+nl1
4C6MflpyNDrspedFx+epjk1fKoYV+wEvUHjQci3OasA+8GJNj6Et4xkGfl5B2HLXmIxohQ8s3Yax
UteFTbsTRC6tnjGYyn6n09CUsPCX7K7IyDx38xBWwFrAuzmz2Qc57acEWLuezLz2ZiuVPFmASnS3
BFwwYOP29KNK1fSNggAdd5wry5MmZhXVilKPTzKck0dtHgRNIzGCwnF9lJUHXwNkOrO78m7ogvo2
l5r+rSmo9B9oO+nSq2Fe/WAQ/fgalnP+tTVTUmwY4AmcsDjQnyNjLlHgz7F+qwBzRxdlEdZv0VCu
DERqkNQdsXHrDr1apIo79A73hTL3CXASYOKTaUJqSSJsLt2xLro/A4KLHyYlaEi+wdB2TydJIJsA
43J2JRPpO69ul/Cb6ARkogpEZ52qEQFXGOXIe45z7KfdvtfEw6SP00POcLKK1qVM3mDUUYTM3fB7
glmcu1G77uK2lXF5sVRp8VICCLOhnWxiKDyNAdUFO4gcl6YTrajFTKObqKsKy2uk1nAPj/ylfR3J
PmK8R0RzPFOVObuQeQBxqA2n7iFsAygWyUq0d6Ucoxk+Wq+8UJtnd7pBq5s3nyh3VdOF98hpMM8N
RCEvNdHRA25WihIHzjAwiEzL3vYtmmrPNBWrVzUcNWNnqRl92aGJxS2cycL00JXQuKJeM0GlE2HN
HnEW8gapV/Ew94yI8ZVa54NHHVCyzxFA5RHC2HtRIr2afD2a1YtRAX4nhofTm10ZwZNBFsN7MpX+
p9AXUH4E8TFjZoQxU6grY/QsgtgIrrBkHe+KGseYPUeBwAY1j7uyNJiFDAI71CGZu97Qb8ork6ti
LptrRRJbXKsLu9TvMlkvrmLOwR16i+Fx0Ozu5yA72VwIPEO+FBlQPJlbGQBLSuONPt5I+LOa8KLU
UdjTi43LgzrWMHsmqVRfeNQWaoOlRZE3I7n6E7N/WAEP932r5uZ/lYwyc6c0Q/G2hgeqNDAPvLzJ
JC6tYMqxNQQvfa3tUaB3iPSw4IZSbNoz9ChuswZxAfQYM7hdrIyJfguNOLgI0VIOvhOUYUVKJOOr
xSjoYFcBPHUaGLA/9rUyp7epU3J55nU+amyfRr9KDTAnPG/UMqOGMtNHtZuSX2O5WD8i+OAQMiNd
/d4uNUWRkeG6I6cItk2oqWgMw14NSMvNQf/OLkyuoeL/moI2qz29qMj2rJj83FpsDUfIIlMvEq2C
zzQtgJwE7KSOdolNyu4OCpWomwDXQTZyRu0SUk5k73C6YzaTWSj6WwEZjmilcw0nxaBeRG3NkaDx
79y3WqXfV3SgCz8Y9fG11rg12Xxy/KkVjBtykzQxvwwt3C+3cMr4eZyBy+hJjcYNGuyRHQ65Mtr1
EPsavKEqSTVvpaAYZiPUKz5cA1cjnZSn1JlCiGwrAbE0mDh0GOohJuAGxWuDiPRl1NvytlDjSb9I
skrdF8rUyQPBtU49qyu7SMKaoCXIOCD6CdlwlRbgn2JFEuHU2a6FonS4mBwjB2/IY7MlAmk0exmU
gtABr3zg7UFPOU98hKCBx9QZJsDHYN+kY8xEs1anPX6DqIzuQTGlpsVsmQZ+Lm0JuhXcG1G3Gyor
0/dMCqKlnfR681Im2vhnLLiDcOQCcfaTbq6/Wo5QsmuIvvGXhGiRe9a4VlVgzPwI6DJx6FrkXi/4
kCpfUC0CY1vLmLzJSI5/wPhYtUnb1PHpW2X2XSNzGsJMOFyoB/C/BXUtbKP5jg6uMr5ERhl/g3TQ
dSRcQ9VDmYkVOCMTUpbUayoYWBchLbX2GjltezNANO89m3bXcsGExCqO7sBaJ+0JhsXyk8RrgA8/
WTJon7swRQqya7Dgsi4VoPw3XL7HlynUp/4AJm+XvkNVDMeiV3CHpL6muR1ai/LqYImGbZdtOrdR
nzoRbLDIJrkuy68tMD7EKjVWfyrQIwp/iVMj2EEOcaBGUZrmvmzhCIF0rwdA9jNmhVphD7Vnc6eY
ZNgWTDOQPuepK2v7Yen1UQWsXHhMFMr1AabteLMM7UL7bSEy+AAj/WMIaboHHxJpTU/TTp9j7BF0
vy/LBtcfWIAkmWk+0ytuDUJOI1KKfhtiiIAy1nUdvBQlSoEYFLYN+C02jmm1WMFFTW85xqSIBNcr
VQ3IEAiuMPfYjlV4M2GlZu/p3KfcTboGNCehkeMZ1yyUy0UzaIBWuhJ+JXkch12Eg+oVZjKCDota
KArFccv2HScVV4U6yefATWfCOzgiDZ9LXMEppiGcWHC7lkS8GamWoh8usNHEbXVIJz/XB/k7Wgpi
oBIzjcZV9JwerZPAAXZ7gvVjk9XZN4iJerWjqp+ehzDKo0uFxBtsI670ByvUcNiaRMWO7MyiE6CG
QtyMJDdvdTLYX7ELdiAfMa0o2GXOgqRz0bXutrFj7UdUapbhJ8mkXi5GWFZ3jVM2D+NcGCrcDRsG
e7mm9nmgp40n1R5WGBm5gvK6MNvvRZRR5ybYghLkIXEGPp1x+UA4AENCYwYlVy8yRYH8pvT3hKll
8PQkheNYJTgajfXfe0B2zuCWatndEBrBieERBS8oMbKLGWfVyYfwADwIzad+ndHHtX4N4a2+Ym6K
+l84FbZ+UBV6fB5tAsFVoppMkCS4KPZOjDrlJ8bj3e881NqRhDoNn/HYHR7mqBm4YSozfKu7ef4v
tKDZ7dPGSX86XNLNzuRggUTUiV1jQZNY8EJnUk6PHQ/YLSOFc4OKgcSP0jv9RY++eCsrKx5dgTX8
MyguPZqx7eabshydN7xfYPOAGBs1KMCSQFnWFft3luTLz5jaiqcSGZy2PrcG6SVxYnQrnGcMnhpb
2Y8Yb1cG94gFub2kUwfqGa+ajnZwIIsW5ZJDPlFVPn4IbHfVjrPWuaqljQbnQCoRLKMkbHZ25UC7
5m5hpJIdyiX0AGTrWyaPqbNvqaZ6bYQFwwZiMWblgfwx/V6XRGWSOKhHvVYR+iE85r+gmyb36Fo7
eIaxlis7GOHBfUd8ijzSfEGZFpf9Vw2u+LcK7ObJMMERJLfjdV5m+mOS6bJ4qJOxx2rHiYf5QrOH
6WsbtS02qEujYwNUZV1wmEs9eewrvaXzNM6IVmZ1odtI7oJp6qLZqb2jSlLMXSxLysWprc3G1zpO
zS7s4on46IxNcVnISeuR447SduitGsQHQ+/44wg5z68qXirFw2utxNEgEXPy0y4hThywyBiCm4Ea
B0IXk+ofJ3hzfySlAZ9arGYuRUivPZARdLIZBgz0hk7Nfo7NFDwFZPq/MYVa26zzNEoCATngDimO
/ooeBKZHjjzotY4nLvKmE86hzsYUlBWFUH4xwe98pFapGGycaC30eQNx0CiWWnhthhLRTTUty2CY
0CTxgwCZDHmkZd3TmybbNFAFfEka6Hd+zIhJG/Cg53qCXKM/a3Md/5xsmL1elllkuaj/mtqrVTu4
LxIJz4jMnyQX2DVK96Wem1+VXIPI02Mact8qolu82g760UX+BpupstTyKbXi+Yfdm+KrCaCl7kSw
qIofOQ7gBLOhwthLm5zUNFP04kHYnf3I9MbyVVVaA8JSWYaaRzykfch0uOIaSZpSoGtu9Df85CF8
QsfNLxuEV8NO4Pveefwe9SlA83y1LGMJR4QG6u82jcNXjW4ajNp6ymOQWLaYq+m5MsMUHFbeJQQ3
yAFQ4L8HxRxJH0bSAgxv2dUBhj1/U4dbV3Lvgb6RHEPJd3sdn7Rd2HTWbZcYykSozoRB7y9JXpoq
jZ+cIHXugQ3puIxBsChrg2sqXdtUkLZMsSTdn4lsbyQNlBoaLEu3KxE7uAirgp9mRKti3zp1Iv0Z
LoQDz6ubr+Ri5nhdqOsNk6h1Fu/kENGWzWB06DuR29bdWncaBJV+uWzLNmy8oB/o7eHfpF23wyK/
hSlRzMXgMmYCEWXJ3m4q0hnMm5v/RgR/13Gdd5o/NCp4eWyjKuBNsyE9o6vDzB2WWXlBgMg3nmYs
0e14EU/6ZGHVUsO71GiNkaK5Y1pqCG/Swnno0mAxXIr1iKQhEIIDoWrKtzHWl29BPPQCQvjaZ8YM
rn+TSavX3jLSh/EWJlAEq6/gDOBGz+g+n6tQgT5LWe3OuiVukIs1t7YTQji2RE5mH0qrY1iUU40T
kR54XmtnoN5lSsdgD1FUhheZaJ0HpYhw0XAcEPsv+jCCZgCHt35A2G+RWHDXX2qJdBS37Zil3BWN
Qi3aAbvvKFaLBBliUpYP2iygBcAZaxHRBCp4Fxq5fldP0Vz5jToJ6dkLEmhvUvv+bdBHZdyNfSOS
vRM5KWcqckwyLQioC/S5MEx8QUsw/j2FNGZ2/aKIwctLBPAkZnMK5cKptfgK/zEnvxmH2L434jSr
fX1YMmRaJRy7OyQ/gNo9OgVeRq3nv0VaiHY/R0sw+fNEy2ofRiTGvuAtNv5CECe3SECpeLFZpQi6
QlrwGNcWuUTN6AsFoudAEjJzVv9kxcRA9Rjdx2PZzTi8rGMAbhiI0L3AmZWAkGVr3tQGuLOnL3MF
tdiuErwYZSBg3hK5XAUg5VYEAsrLRCcVJt4ILdvP0A/9LoNq/lZmIrmTsNLVlTBI75hurEUhWlb/
2cFA8Udfl14h3UMyrsQAsOmsTP1Bxjd2HiVKQQo6NPadqPRaHAJpLz9CZVRvkJgO6hfEZPrv0RD6
2pzJoGcySyi8pDEcLeCjanGHuEAXcPj1PgJmZ8CBBwmIE2VNifoQMfQg9Uqp8sEGVTWe+rYBVq57
E3g3VVvnclbCbjyMfO+vCzf4dCHpZlwmdE8eOn2gh4THWX8NIYJbsoR9ckt2wHWRqW05uEtLE+Ng
x3VDA0tDTfCVnmRGClIOGnypIrUfzLyEDMt1E97VGUxid+Atf4ehPtythR5UHDVDD6YoZXuPTjL4
lVZ0kL1Bn6gw5GRn0EQYqfLqRDOHOayi2YKfldGuyBOMdXe44clfGc02nGG1KnqKZNFR+apO/YrP
kJnRZCuyX6GoG1gQQUpLCTV3VsFJL6onUcIAIMjCv5AGnsdu3DKU3OcUzz+c2VwG8ngdLshIq9aA
hUPaCE9aZo8yRsvggUKZPw27sR64g1p9XwYhODdbt9mpXdiQ4jeVXnlrdJ73WkJzZ5dMHW1sw14g
RkZ2frdyUGc/murphsylaM2LEER73kVS2DXWcrVy0w7cmhdpWeqXNj0RzbUxmKeEL6dK3LWIAX83
gbrcmahFO3eEWNFfdAv9t3u0ZwHepopV8m4iaZQ7pnh11vXSmVn1TF2gPCsOjVFgoEqFn28mZLnd
WInXrFikSg5IefTLCZNBcSm/4CgGAtHUoaphjX+3mBrqALk4hUGQ0GmNwbMNacJDAIrnb7BLB+Zt
OEiX9nqFlsct+5lZtB8rrlcvgX/NDRgegPUndg0qJmd0ITfi7kzMhlND/AEQltoPpS8Dt0/r/mCl
43SvKBlmr0oQ8um63s/SXhw+Xn4r+F6XZ1YrcnwbG1tQsGOtNRrWpoO2krtIryiHMqjM/YUKS1BH
3VndgVE47mLI8EszZdCCP158O1WMAXOsrqkqqKNurv4px6szJ8w0gO4KNw24cneNCDhIOWMBdylV
RQytiS5aiDIb/DymokIjuksL2CYkMTS8a7N7OfOLttrz7S/aWKxAeA7qJudzhKUkDgNh+knoaB6p
0nNNKkzgAQtvUKPtsm408Pey50NR0AHQxhBq+EzLAT6Jc+ZNbS0A/v4shhiurrdCf+csVk9E6F5S
Ehd5SLsV7VwIsSOjG5m2pVn6H7+FrTfEutrq8GGt7qZwYjY2KdUoC8a8wwSBDmz/lLGlQ49DLkVa
OBnTTwb9amdMdE5tQyz3hGmse1AYG+sLCJJtmbbg8MgBtXsTmglproCL26nTJew551AVaLdL3fzc
+Id1xKEJ09hcdyDri80OtEsUiPBfgPswwkNyRfs3rr7lkrvgkk4Q0PbHr/b9gx6vt9lfs6kgTKkq
hIeFOlLRjvPNzLpf4GPocMXrzq/tun50jCzcf7zy+53NypjPGJgaW8yjWn/ZP5ZI7WyUIpbsbCYk
qVch3FYu3qr8pFfL3/fJkEC2DYoMmjjHq7B0rDs1J1ofRXdlrNQ3OxdXgPLjVwu+9Zl98/5c4L5N
+AA9BhDkax4vZ0sncHKFndp03GYdrWGPjuN3xDXi4uPX9/5MSHw2LKaRA/fg77u+3n9eH1Kuppli
7oag1upLMhi0WMiHYw+CJ6rkhnbumbHrJ1fUMWJCAY80YeteKKiw67znzFeRMv4KZhpdTpesncQm
Su9xa7TP+Iyc2iGMTrARQtjYP23dxUcmQkiQW6Jx01OvOEvVVn5ltUPxP2xFRhDhCS+k5Ktt3mUM
mZyMgne51FYN17lz4BxN9ZlVTr0/7MoF5CmmoMCJP/5iowVPN41YpYMhYCItdJaLJNKa3USPFQSf
XtjHW+TUZnRUB/YAaRnRbHPCzLIxwtlet4gYnIexwBjEm8LQUnZ9RlJzJpJsTYrWk+bolspblLhG
bMeUlE6fkQOjPG5EmL/FAHrwQ1OoK0t1bbfFOpJY6Ybnjx/xRPjiYsCETBArGfymHb/TJbAX3YAk
6uIpgKJTWMGhnem36nmyr7PApguhy4PUITyeedwTXxMTWNBmPJkILnKTqAxaXEZ2zUlvg95+1RBe
J9zFYrhgWFm/D9FH7z5+1BOnYU3IGM2iC66kbWhpR6eDY5eBZUEP9Q2cLfe9op+bSn7iK1oajm6m
wKUI6+fNY2FXEybFeuYCLRUTrPe0TQ562wp1LwoVNnKcqPOdgP8bnQloJ1fmIkDCxrBA/NKPP2UA
73/qmAbmJnZPHY0YJvCDlrNBk6QVP4ntkF1HpJzBmYVPHBPWU8kuMLuG37b+sH8iaYPk3UJhyotN
q+mqLdRhhxOs8uDQQTkT0U48I/Z/OgNMOCrruPDjpepM1ZbRyFHno/3zlQZq2WQ0CG9jAKSHCpry
Syqcc37FJx7QWb3hmR9k0EFRN98UwTQezAOHJBYY6KgNdCSkLcEhVFEpfHqTOnA+HKZsMPYGE8zj
B0wQndNP4gEDDIF8p4PHNNbGOb+390dhnbigMmTVwPHN3FoCqoPNFI+aOTAKBgJ36ZjC54uS4Uwq
dmKV1RuPf4ieWOhvwmePXiUvDAcw2oIjWonCgK0TmZ8+1mTRHDkND0VNxf3s+I1NajRMpO+QLCCN
5HcN5jqlXzZKd+58nXgcArPAzV7lkmMnHC8EoiTDgv6pu4w4k8a51ngQFs84Dr+Pin9HiuKXxYh4
0p/N02gkLONU0OTkcdMrgmc87+IW/kc1ofrfobCu5tfPbjnMeBnWCEXdWEerbOJGDK2b/gEZs65X
lGyRXe2reZr8j1c58WCWTVyUKpebSZ13/PZG/FvDJq0pxZ0ayDCLrGuGybR72+ojr5rCc8N5Tq9H
CcAgU/K7rSv+oKm9ZdHXgYKgtOB/jBMFXQ1ClDaJmpQP/dTovz5+xBMbhEdkjBm3DJ7/70pv/PFR
rfAi56iIUe6WoAtlt3x+v+PJQ2PM0Neo62zst53WROOO6MDtMzW4tycET22SzmemV77PC2hFGVwl
FnclkvjN2Q3MCLup1T5TZ7QdTG1cWVDNjF+h7DsHZ7TR4KbhBITXdvnh49d44suRbuEXaDCrUNBL
Od4pQ6zGdc3AErc0ZfiCBMh4QZon231WYtvhmimUov3HS76/VhhMwatckRxuz+2lHY1a4YxM0XYD
vVgOBqysH5kCInmtaJTn9wEKXuGWdUQ/9+OFT2wZG1tPmwNoc/62XrPMvSSBxW/QHXCruk0Mmbtt
VY2fzmN5PAffSw3BFZbfm/urrCa0/DbELyeziwO6xgCTN6WwOApZlhtnNuiprcPVTDdwfaOQ5o6/
X68zEgueKnWpPcUHvL3g1mWxgit9YCU3+BHONwZNu4NOcv30+ddp8RqZNmKzfYx1a/2TiVgxvevQ
NGD/Q2a6F3g+7Uo8Fc/UqKc2qKVRE5NDGpSqm5wZz6dKx3EeZrKZWm4LYeGHPuHqCf+2vkAn0l78
D09FKY3RLWUPofr4qRbsVEokguxOWVaxj8q9MqF5YZJ1ZjeefDCq/DX54L/2ptbHmQpaKA4NOLgE
aAiYDAxg0pbOlF2kuaG2jwvKn3OdsBOLrkNSqHt4mVzhm4th0aApVws6m5mJbWBUSLhmePAlvjZh
nvsfv8r3mRybgwrVoE7lVtA3sSUfU1S22OogieoQF3nxMtXZC9ovq55QiM+jdq6q+zsX5bgfvI5M
obKyea9kD5uvN+VOFJpAE67Dsct38dCpN+OEg5gTd8VFYAMdibhuDxHMSGYAKsBTbjhbAII5Hnln
tu6JeONgfEJI101i+za9jEaYmUyHKuHWNOGOQbpQ+EKc4j9+y6ef+Z9l1s/wzzlMzC4b1IDpN8Gy
TKbb9Ku5FqMipeHlutPdGXmkXKoj+Jqd4VhbZUDRGJfbTOVJ1DNzqk7tL774/w9WIDJsTmuJmVxg
SR45hDvuSdiqf/SmTqGEqeHV0FKjffzwp14xzW/uEm7Odajb8bNLc2E2BbaMrmXoNb5rKIisOR/P
PNWpjWwxSFxgjq/zLden/ucNwwyW2dRTJ2ChV78GSQiOWGvhG4O3z6UCJx+Immt1KIfbq25eIO7I
EAQECUfDEHE/aGAEAtREZxKOk6sgKiHw0Psgfh8/ELqmoNIYm8qY4DC299gUyd6n0kIB/fH3OfXm
GN/D1UrjnebDJo1vSO5tRK0spHTqXoGZ7lvlYD1UKIa//i9LYfzsrIk1M8CPnylvp7ZzFD5SNXXV
nR10EQinDY0XNtGYfPsfFmPaFS04UmyxrcKxs4lwhybhHQBg9n3fMfgShrg/dFm+/3ipU9+KFI0L
EDtmbvjNc8Fhkmab07rRdSN/wMrCvjXtwT4Tq9b/yzZwYpJsre0hboitF3ORDeYcL+y7ooU36fZw
RS8JjuNzRIdqX/WofT5+rFM7g2YfFEXYSmBYm+tP7xCN5ybQGX5ahZcsyOOahCFh5PXRmY/1/tno
lkg2BRcfnYzts41SOFkLp3pVUzeHKKgfSru5gipnXqhNPJx5sBOr2fguMz6BmS8r3ex4H469rjBt
HHjdGBXzKswd5YnRTkh3RL/cY9EXnMk33+8POuuCwTnkERpK181ZjlUTwr5SImoHY3+txDLTc9PG
x48/18lVmHLIMaaVAeZ5/FSKMpjTgjsTjDYcWOUQNrdQOM/NVDrx7tZcCKCF4oCm8/rn/wRa2vWo
o2x49cUwD/dCBCtlAtXvlcxH87tWB9l/n34stiBNJg23ehCezWPpZtbEYURJgMMYyXqu/Y4L65Mz
qmksUA9IwhIBnctjm1JqCmYTxTJQ3pU6Lrot3jF0l2XhQcVAoKbyzc6c5vdfi7huMH6TmpIUcwsI
1kOFAmdw4PNldX9tLUlwo/ajPn46uiOpUC0ml1tEd83eRHc7h+8DASTFGaMrd3ma/1lWqlljJufG
YL17IFMXVOCWSomsMb18c6hw+m2UXkWIKOo5fs1LpdqlXfTp/jyrUJqSTqzDEnig4+0HERS2t4Xd
cIMMt3bTwsYKZ5zHVL8Z+graXtI6kOjQyXP4cbqsz+Jkp55zDRtU5EQQEMfjX5BR6ayCX9hLTQZX
Jm706FrGRv7Z+5/rZJ2xxcXMzUxoPF5GxR6+l2sbD1mY7Tv6+KeAZHzx8dlac+2jK4WO5zouZMXC
nfXf40WauGibrjV/9GiEq1J5MOOLXLX2pdBcJt6Q4CD6Yl7DmT35rruwrorYiLauXA2DNt8QLiFu
vZP5Y+qvnMi+zoedVgZeZib+srx8/IDbpegdq6APDMmh44oCehM8YnwlFqihqILNKbzF7STw+jEf
vij4re9UE50anb1o9/Gi2x3yd1EwfjBNjRRj29pLcB0yxnKKXPw70gf0AdlusWfb/3iV7e38/6vY
5Ly6vg7W25w3QOgQO2AeLULmNEIqUdZWLC5KHrryc4SJE4utw0LQoYF4MyJjE/WbsmRMmbGyEaOA
tcbKfuRC48acuuCTG5/nOlpqs/ENMwispWYptIkjIoY8OGCu8tmUbV2Fzg+zMeirEUk2cbHvRQTz
HndGgoxxGEGNAdsWa//xN3q/E0BnUUEQp+g20R85Pl8oDpbEMBEnBnFVUcW2EQ6L2WcjL8jP0Sqb
U0xBgifARPGIIWjg4pv1qqbi9eMneb8BaEdgzcpwjhVtsjZfZcqUTgsXrNQYWmT+FhN+DhkC3dVX
wjo3Kunv1v03LJFgsBgtAtAS8KXthLoRjwQ5D6BYoOi4yJAzKoi1rfa6UfL6FvJtue/Mvr/A/FXz
pjjRLnHJzc7ExnffjhqZmScC9pa9ajg3T5zXOKznkfXixCgAamwWvclMz2VTJxeB4cE7BbEx1e0i
2L5gIxy+pnOdOzu91o2rgll1zuFTX29lxEgKISAUFmL+ySZW9Fk2OZE5jS7D8CKYy5X9Dd8UJKQy
ic7UeJsn+v+lyHIZ1QqGzTjD4y2vB1acFiS3rpkj/m55QL/PFPG5IPF3FaCfvw/DCMwtE2EpS2yk
igilTaThwIYi+lpXl3OA3Za+9//LgC6sw/coV43Ne8M3ZwA/U6DRD0ZzkUz1fI2LXH9r9KFxiCiY
UXZNBkJM9FtjyhAVhNJ9eGng2+LxSc8d9M0h/PtzTKCA9QiSEL/rR9qFhoUeVhHlPGVuK9Psy4Sd
wT5G23ZmIPdfXtg/Z/DvWtDkNDYO4D258fF3lDLH+nnmO0ZJ89Qj7sE6Sz8sQXqBZfGFUTY/+nj8
0QvG58jga2H0LxMI9EzWV3fpJb705/oUa6zc/CAucpsL3Vln5W7ZQkgsUOXaWOSronH0Pzn+r+lV
0YJy3uOdWaT7NF5y7RFPuPjXEuNGfYatdOLlr2NsVahKECYw3zt+IUGzaD32n4MLNQwPX7MsffjD
lV9HSeZ/fFxPnKGjpdaf8k+NVYtZi+Z120WdqVymbIhrktH+8yeVVRzOKEy29S48XqVB1hoUGWeo
X8JorzmTsq80vKb+h2ehrBJAgIAQ5mYfOUxZyLBeYx+VSfIDVXR7qwyK+fjxKqc2B1QPjgT9EbDb
TdSBcBFWQ46qOo1FcmBka2ShCBHhLpRhd61WuDpofVVd6UMyfPv80txRsMrgerw/KEirCzHmSAt1
mnM3kzDGN+YiKJdIvY37HFc5rNNM857Yf44b+H6bQJyn3oKuRDJNSDj+gMoItKM0Cf4dtqxvkrQo
LyKnPYe2vH+1Ngggn061VQq8bb8+UuvBVKt8dpHlPaqm8TZI+ylYzKsBBxc8W7sLSzafo7UQfOhI
argF0GbVoOhurkX0RyNldzGjPMWs4MWpMAa/qIQemx4Ws1WEZ2MbAsJg0Zk8f/w5151yHGZswb0F
nwH4BUrNZmnIM4jJUpa2TQjZ+hQku7KK6h2zjhA7dM25zsP6/3u/ngQKgZMMeXWzc2exBDLU8MNp
R+wOtClPvmdhGOzhWSeIG63qAi/ic/P/3seyFQ6EogStlJ2z7ZZHzBpEGI2/IoZGipeqpeKnsnX2
Ff5aZ2LZyaWo2RGB4mXIjX28STFqW5jXiMkMzoGjxgWipuoucOIi34tkEebnsjamzNjc1RAq2LIr
Vr+5sZUJ7bRtoMAwJrw7lAZ/qyplcNonN8nKVGcJoicsRSrL44dyAghnCx5UGOXldrubxygp/MyM
jN9ow2y80Krk3Jzhd+9xs+T2PWYIAG0mGnhIPStfyPRPYonOz+tsOPNw78LKXxo+FAeyK3Brc3Mv
RMscqVgi4SU61/0lXiW5hzaoOLMv3q9CXwMUHqCTKxXv9uNXiKvokFg1KmUnbY1dHQ0Ljk3mcvj4
Q21PF7kLp4pzxS7XbJxIj1dBmSWY+QTTpQ8C9XFyBoYmhf3lrFuDywCi6XEoz8FD75bkjVG4rLTt
lbW9rfkyYemT3iKkiNtG+BP+5YbnlJ1yL3BWunPsbvWrm7vdxw+6fv5/wwhNMY00baUdsihky+MH
zaaxH9SUQVDdPnZ7b9yVB/1G88+1NrZIJkHjeJ3NnUO22Jt1xjqV/+O58Jm94f6+un/7+GH+1iMf
PY1+/DST2UYo/1hFO0AocJnlsRO32Lz4zD/xjB3Qm/ulca+wz3fn7x+vvS0+3z3hunH/Sb4onzPZ
rCO1lAvpjR4kePeXdWNdffZe3b7J9cD/s86UFfhBFKwjH4JDjaz+GULzVXBmX2xv7+0qm+sFOX6S
KevTLHtmg3gYB3qFV505y+/qpO0q65n451n0uBEyWb/XTb37mXpPf4zD2/PXc5Mz/w73/WhbbMIu
ROZsFjHL1Dtopx7+A+4zZpt3i2d9w7/z8sxOWPfyR8ttQq7DxErCB8uN3k9MX91fhXv1n/f1TMIh
TgSMf4/utjjP26K1sAJdnwoHLI9mkcfMIM/2/4+0M2uSGzm29F+R6R13sC9jV3pI5Ioii0U2yV5e
YGw2iX3f8evnC1JzVQmkJSY1kqxlNHaVIzYPD/fj55j7L6ffm/0nuIK2FmzDXSwboFpbK51Q2Oz3
POw4YNHh13n39dNzuHtp9l94E+wg29y4WLbWbwmu1yDpUFOxfpP753yUTyhiHZpj+Bxd/F166nYb
6yfu+jvrpy68SKLTQ0l7oRhk6Gb8V9/B+OlCzrYxncu7ebH9l5AdXUKKKKRyuROI9l3v0wpR1J3X
J9bWmLb2ysJp2Fbc2Lk4aLbxW+efI7iSSxWxszyBimSr4Pwjz3ZvAhfOI7Yl1YBw7OcEpu/Qadhb
RzTg3E/RPtp/p+keRyzvvm+N8kf8ec/wwp8MQYaWQIVh7RfVaz4Xz5Wn/em/kG6Edrv8Mn3Mveid
9mJ83NgxW9O7cDBBO0ZmIXaMxp6BeYH92Z+J8lx/Z7nlIT8Ee9u13S3I9irZstxAC08zqXmSNuJg
UIA8Rmdl/zFz5903f1cyvcVR3W3e47ccAAVBQPyiWw4c97XHbhI7y2WxZREhPiicD23vEDnorvOU
uUj4vW9eYLQ+1Sf9jXPZmOVbfvW17cUswyczpRRIiFX2w8H8nB7D43Cc9smxuajnrZzZrSWlnkDR
AlAdRfHFgyCGqDqe6rLZ1bC/ywrdt9BT6dO3Lq/38fz+/tCWjoCwn7wnyQ5NA+QPaOF6Vs02Uv0w
1WdX0lrtCD8SrMpKHaGxNs0bPkdfODdMgeyk0E8Pkm3Bi3VtKrVVc1R7lLN8utSfCifPwQNr6YYP
Xc6esKJTweI1ILpll3kVHZVq9CChO2rpyn0H6aTl1X3auPKkZu/iMss+0cqkvDw8i2RweFYRtFME
NcX+eRVNFBAl1E2JViOCk+UBXlZ8qt5m76GrT7f2onBhrz0NA+QNR+IGIL5B+9XiHKDGU8+OJU2u
lfe548J90XyC/A0OpdootORjqvQthK+ZVQ47MtuNtIMbMXtJ48n/bLR5W0Ag0Pf9pcpM9T1okgqN
oToq7V0po5t0f15WwTc1V2pjpkKqCVwYtavridER0chby0LEUul7NEekNJjwhnDWhvuxQecVGmij
H+MjCqf9l5rK49egcQJ7r1AdnI9xqZlbHe7L+FJ8ksb+oLwF1Ss6RtefJEHSFKESP7pILCQQDWvq
DjGK7HcS/5ARDGVve1Opcu1G/bgR2q4Pm8aiAU8jH0yGXlvcTjC5SsNEd4hbt/YfFeCNTy3kQ+9g
3NxCid6wJDppTMrwZBXA8lwPMmiE5J2jztDpxSZQCnqd9sUUwxZKnerb/UVen2tSmOS8oA2gV0Ne
luQDSx6zAior14IK59DWIwJPVbBRPlk9clg2uio1IJkUkLkCxIhfHbGA4oQWz13v+lLo70YURXdx
Fmg7NlTmRd1cHKzUTw+qHOtvqean34xsUjY82Pro8Q3gbkS3EjCzZaZtmvshKCpOlw2Xs3kICl/6
RU9kMIFOCxfOBfpiqFwenl3hx2jwAeqjkKm/HndmhJlWpD6N9k0BA86kJ8css7Tz41YAN4tiAZgD
OmWvrQRDT21qintoXtDzhAkJlmHEtB+eP13WGIhCZo1a5Y81frWGyaQlVgswxI2GMn+b6o2yjyTY
ZwbYQ/dZN/rHR0clMBsgKqmAsHP0xZ5RJ7lJ0aKFH36OAi8upPnio8my8UhYOxRbNejZZFCU3Fag
Q7p+KelNduOiD5vvZRn+mxSS9rNsG9LBzowBZtix6S++1PwLkvW/vo7/O/hWvPx0+80//5s/fy0g
exKwscUf//k2+lqz9t/b/xY/9j//2vUP/fNd/61uu/rb395+KZu/Hbv8ry9tVOTLn7n6FVj615fs
v7Rfrv5wyNuond533+rpw7emS9sf5vhm8W/+v/7l3779+C0fp/LbP/7+tejyVvy2gM/6+7/+6vLX
P/5OB9GrVRe//19/+fwl4+cu+V9F/q2JSNj8/HX/8zPfvjQtP64r/wVwgvW36cUjMiDsGL6Jv3EM
/oIedNOmF5ArQVCd5EXdhv/4u/FfAAbI5gsMqSkDs+c8cLzEX0kKvw94Gn8p4EDwxNh//7+Dv1qw
fy/g3/IueykiRMswysH6920u4iAiIoADolTBVl2m+4za1n00Ww0OddvygFaQSkXGAr2MJzhzyuwI
Hbg8PoOXibJzRZpTgvckJYh6NWf/+qzXn7Fwrz+/Q0CbaPiheZUxXzuA0JLjsfQ7/dhrqaWewqQY
8mfZhHlu50SV/H3KBbFY5bfp11lz+CBjioq9nFZb1fhrH8uHACxEawfgBh0OwHgX/g6ScKdBQVw/
qhXE80THX+H3G36HKVo5dA46gvcHvpp/zAkAIO3IFHAIB67H7SMT3LbJqB+hZ1Wfk9jSn0K1QkwM
nm14xtFMc+iTk+Y/rVwxznDR2BsBuPCsVxtAfACOg3YWAa5cxquNCjF0pQ9obyNHfXTSDh6ooNnq
yLtpRXTNUG6k+rb075aWdxDUoPCtpnXxa2Gm/iGAa3yjBC8mazEWCIOgLtJUZpNn2vVkFmzeIBhg
TSmGpvEGGamzTk5NdxzbrQf3ekCg5IFsAlqj5M+j8NpU48CNX4CeO6JckjwZdWM+0ZYffby/O9YD
Yq64r8iNU07Ulp2acFqWTl9L/XGw4vZgIiDjQcqEJEyXpL/fN7UaEOExbyKaeDXRDrIEo1ZBkEgo
+UnHhNDdlQu4/eWxtDaiidWAwIGKErqobOmAUhcPWWSXJkQiLP/YTJFU0CpcwasJ4VoBb3lkK389
Oia6tOBGBBQqatzLLFMQR7bTm4oP53SuQ39aBcXgakPbfnrcjoE3BuDNc4PzdL0Z6B4vAFfV/pEU
YfbelpHupF9I/vX/z8pi7mrLgIylbHw4J6gywWc9HXuojR9cIe4BgA1Qf+GMoLRZ9reBzdDUPslR
r8nK6W3QJz08hnr+OQjr8nJ/QMvNgCnRVGCIAiRZlSUVQ5wjUAldwXAEPK7CQyil1a6WO/k3+F5R
lLpv7EcH7mvnIKxRTQV1wBKByhMH4FXwR9BKdwZE88d81iJo8UFXQM5lGf5TovVd/lk3axp5xD90
L85CX32C/c3on9FXrDNXCztF29vNDGd25Msd9PzNXP6q6z1PAhM6vu5zRJNl9Utjw9sNz7/IZGaQ
Zk+Q8EGBedCstHxfZFJk72HTL9tLW1nR7/B9NsNJb6Hgcbu6q8fjQKdU/gT4EfHZDOGd0xwaTncq
rUHJLoMptR2QjR5a2DMUpflnVe7rN6aCNNcubTVp3IAVrJZIBC60o+OAwLv8iENeT1o0ShGE5XN0
1tBkf6FHnu6gFjrSY4taXLy/v0TLqxdUvfA8QF5gfCBoXmSfK3gzrFLrorM0Kl9nqUVJYlKeB0d6
B0nmhru7NTACMt6nXH0a1q53Q+3MCGwWJiIeKpTSberDURjN1ZNvIFR/f1ji9F9tPIE2hRiHWI9W
X3zftSm/oOSatWl0TqZYid82Q2QYH1DwsL/AJgiCoYaGcN6Rpsg22DNujFFgT6m3Uy0GsLQwbMkR
Etp6GJ37hkyeSXy+61s7cUcbEan7Y1zeHiydSSWVfBD9cKAjRJjz6nDV4xDSTwEY3oZr3W1QgoHx
aNgqzd0aED3uoisSDDeQyWsrZVfCIxrAG9kNSQi+RGIsmtCFQbVtw12sB8SkgTAyqelTf15iWeGC
5XqfIKpFRbM/zIhqoPBc+x/vT9t6QFBCEf4BNOX/QCleDygzq2Cu7VBFySlJ/kztKHh2tDL+FNRO
tLFC612IKeAkisYTEXKYxR0Fs31Vyog8nJC5/pjVgVd20Yc8V/6opvy5qcuHzxcdcARigGiJjlZh
pRxlyAnnsnIqw9Y++92IfLChll7qF82G27gxiaJNls40Ili6ksVSvt57SmmGYBWUk5xbH2c7mS8a
ITVEn214eni56N/i/qDlSTTSL+YQB20r/awop3TKNKQ+EY0wS1M+waQkbSzX2hciqcIOpP+IJSMd
fz2ovJ5QErML9VQEfet2pnpQ0uQrohj7usv0DWM3Njvulq4qrhnufnNhzNQCyKybUj01PDzfyVGP
qopcTIf7s3fTCkl2nrSOaHpauFxl0tLSCFkn+memZ6Jl8yCHsbJh5cZucOjNEahGG7DfMsIs7c7p
6Y1TTk4uOLl9p9BQ8HH86GtVmc1jGVXL5kRhDbwdzc1kBpc9aaEdBBXaAsqJJ5TlKoNSH2fDKY9p
Wekb2/zW9KnA/GnhslinJRVfAy2/FFHbONlhbTxFdBCekclWN7b4TSvci6JhFpbhZfjXRA7xS2ww
fb0yXJpc747+XNUb9QpxUK6vRLYZ7R2GDG6RFplFDpxuVYjnw0Q99bM1oGSUyVlznC0je6P6I9rG
PYpHkFXIVjxtbPX19gCjCNINChONB+Jye4R2I0VxrU+nFg7Xp0wKql2LQKQXzuXjC0YthlCTpiaD
TrFVtn0cfavTx+lUQy51gFkf8ip76jf2+3rByFcIikZTwcsCPb92FEDogJtqznTKAsC8VkSKPc3o
bn707ALdE9BZsvrQtC2toJ4t+qTC+USL8+CST1D3ZYs09X0r15lMcZrw30Ixi+46zu+yK1xCGQQl
sHE89b2uPdkomXzXO4Uqsl1Ev9dIMO4beN9/gxJJ3bC83hZ4DHIHPxrtIbFazKIsD1moGb15Qsys
PmeiSlh3VnXIytjeMLUeJKa4q0TRQmzBxSWSIl6CPBotVI3dlvAioj+CWHGaXqamgXM/QqZXfEwG
dWms/HZ/gtebBXgwUTrBqICX/0AlvboqdbVAGNyMTC4wxf8LcsjZDdS2+uthKzZ3Pr0H1FvBsIuv
eGWFVJ6FPFVnnOI0NAO67bL+UxuXersRo91YNODrVCf4hyOaxq7tpE6Gkg41mFPehPKhkJx+X08T
2o50GW4s2mLiuB1taj8UqIX3WHNLwME9BbIeVpfBCv0Z2QNYwd1cRgn3oan7aceE1ZJMDGdhmVZK
alxvYVTVRZtsCcFH1LvQd96iH1q4359WqOHCGk2mlRD3euLKAk6VMMZKDbX3V3TtrOQU+0FfQxKv
Tt/7zE60SzTZD7IG0vwupvGVYRH1vNoZAdfLbIZmeSklVfoljYsMLarB39gXtxaLGieDY4ACrnFt
RUjbxqORV5fc4jEHc75zDmtp+vL4Ur22shiLZFVl0WRZdTFQ+XgbFrbzEod+ucUOvQgEf0yZTgmV
eElswCXwXB38Ym5pbb4gI/rGbAcah/LKNTqUhWlKC/6DqeNmFCgXsjLwil1PnR2k/hy3WXsh6tHH
vT3E6LqqExpKG4ZubUGiWzwhthRaSq8NqUXTalaRtBeFhqRkn0upH594kY/T+7BDPuKt7IPaRqRK
1afz/YW7MaP0SkKDZRG4qVDFXJsudPi9p7joLk1bUobvZbR7jtaYUQSvW18z/kxoi4Fz6L7VGwNm
M9KfYZqEVqvG8cJUqtngShE80TGKc6Z/sogQYLVEeAAxzCp+soUU54bZG2fBJIyjnYDHEZHj4mE+
Q9KUDOmMWVUaEMotnOgpC2f1w/3R3TRjsjvpDGZJly0vTpcjchaF9cVArRqipoaY5FMYTUH+/j8w
BFUHHfj0cf+opr32IElg5HofmZztHtrrMRhyV+rHaf+wFUhOCEhwV3hJTQz3lZ+qAWCQlEnqi6YW
b0bJ6s4GXSen+0YWgQAnm+KB8CCcAhovlic76SyVhpKmuoxGmyBn2PzZVVW/MwM7e7JTdS5f/MA3
wn2aq0X88BmA5ocHOpkNwUG3vGcKR21ask7lJS6H5kNZpjnobQW6b0SMrAk0WyCUUO6Pd30CeDFz
gwoibKK75TvdMCFKQK2yuugFgYhb5U74ocxgqz2U6YACttW3+1ZW2z/vm10fd466wmNDFvAQY4m3
gcY1En1T9UWp/L4+yeOkZDAYEoa5uZJGiPnlhT5tnIcbYyW8oq0OB8P7fTlWs6LRJqi46KZ4rJ9L
h+759xA5x+lbyUkixAg1GP7PXMRO/ev94a5PokjZAgUT25fM1eLAU6wyKfZnxSVo/ezJl1CBMZVy
q3niphVRV7FpxBbUr9cHRMuz2pyGobh01ZicJLWqXoa22uLau7F0ZIQJynl4OCYkJtdWqLTYOfyS
xUVO5uLJzHLnexYhOcuzMqc8pWTlw+EXkwe2BoyUAPosM6aQ2E71gITwpQ6GxA3rLjqFUVBveJdF
3CoOvkiGikKbw9FbvkGzHnBKm/TFpTCnwi0CE+VYv5v2Gnie/2RAlENhYuTBQePj9QzWso9YWqox
g4PRHe1uyC9aOm5FDTcHBMUFjNAChbLc7VyoIYQDZnHxY+KhAKG4fa/3w4ehjprj/e19c0uwPvTH
ilTcMlUlpKYa3WbjqeEww6vh1+qxL0doDpXJsN4oUMA9lkX/uVqC5Q22AaKGJQe1GhTEqY5RXEbQ
Q38YKvTv1GGjD5kDl939wd06VfhH9oVFDMYr+nq1kqCB9VSe2Biq0sOnPaLaavZbBOG3VgtpLQF0
EMmrJU9eQ6u8NupBeYH3oPsUp7X5oQf04AWVbGy4wVumwJZwoDiqlJe16wH1UmtWdYopZM9lN2iS
7jC1ubGfuvwxbm3xtBAliH+bEnP76srmbTZXjSkXF0eLq2JPpht2nJJAcOM6ubVG0KBxpLhBSYYs
1kjJlVkZlaC4mJk2HpPQME+1TpPh/Z1wa+IEDo59ThqEVMH1aIoKCGBVxQXhcVn6bzQ9yXVXSbrW
fxpyQfj5H5iDbI3WVjY5ANVrc7E8tHZuzWw8ugz3euCEyGbDLUeJMd04wLfmjxgRbjdiK1FbvDbV
q/BQxA0+nVmb92hYIihWttX+4QEJ4B3XoEjrwCVzbQXdawc7FYe2lQYDxpOu/Qyxjdq/JaOjbDUH
3bjtQbUQYIMxsMgDC6f1au/FMWKL8D/jW30LwfGM5qBAnXZTYO8SuMPdRA+SRwM4CrKwE3O/UzHF
OanXJlGqljI5N/OLlUnyixk/l6VbyjP9AaO0lfxY+Vxhi/KUgNVQ2lsW93odyd7aZssjX0nUJKVd
XR6LvGbVmiDWXhBjGzac7mqX8IjgYUh4SrlAkMxdD69MjRD9+Ta8yFM0vU3JDLtp23Qbj4nVKSNQ
EOUcyokkQrBzbQWVdT0FzYaVwghctW7156KY8nPsVNOG27hlCqwfxEYk78ESLzxhNBRybufoQ49j
gP4oaIpjKVx7G0fBYzV7tgVZdS57MKGcZ+7I61HJOVjadG4CEPapcfYl2XlWOyt9U7fmg5CUn6a4
9UVNh7LvcgK1Ug4LazKCSxBbIVQm1ec8maINj7HafrSoizI9OB7BMLBkJAPqDENO01tn1ZifM0Xx
In+wd1UTf+wlVEUfdBx4C1Gg4q0MuAu9juvJ8zkHuZa2xSUmvD+YLc0pO9uP/X3Fj21RDa52OcYE
Ix8xtAxsbQn+05U2aKbBR5nSiNV9Hs4I62l5sTGkJbaSe0rAj3nMAgQQ6d/FZQIceigcGMguttrC
xpLmXVO6YRdl+jk17KbwWm3Ox6cxCNN9XXK77fIhCp+rUGmNDUqY1VqKxy4OC2ZKofXiLI6BMQsC
fdtmeqfcqdzOd+SzDL3d73Zcj2+bVEEK+f6Cri3ilMnaiohRsGMtboJStvw2r9r0ErVm/VtjKf6b
tAR45NldYmXIovuQVtw3uV5WcfQo+rKPBBfwYr4dgLRGXerppW6aepdFmeLao77Va7jyKIDaoKSg
EUAw6K7A5WHDJh59o7/Q0qHuiVQQLW4bFEVmY4u84cdt8qpexw7izQ5FJa8w8SxajshOOQ1BU7WX
sAvGt/Q4ZaeoCptAiGrHb5x0qA7QZ3Q7zVfDU6nm+RvebdaXITDQB/T1KHx4hsmlCbIFitb4heUj
t0hgFzOqrL7kYLp/h81Y3dVOm2xs1vU68oYGnPEjjFBXxCZyAxXi6ATNpev1LjyMpiZ5XZ808sYB
vbGSAgQiCsnI6axUyWY/skL01duLjYL3u6ww0uOkNcnvKQRK+0e3JiU88FVkAxkY1eRr92YW9pAO
Up9fijhPgp05S8aHRpXHj/fNrEdE5AqegBKyhUrQkigJglaNQG/GTGvqLhFMc4g6Xrg0qWx1gq7O
N6kBweAA87tAxMtiEV/FXtNsVzqCl/OlCoZqF5Y9+pcIJu8pVtYekkuP4VqIg0jDiywSgxPM6YsH
daNXgLgcrbskcxzv0rKlE3Qwwx2X+1a3z2oSOd5im//w2mtlj6oLZHuC8faCaMm0txjpc5cp1VNR
+g8njQT8kvoxmXg4KXnsXk9i2ORmZ0ENeOmyNETwIisPRmJmG4HJKkz+odb2gwXGANKyzHvMZumU
lZKqvAbb4BgOvnWepyT60utzTkN2qb7JKjzqxukSK3Llu4RVEnEUlQ1Kksu3DdQijjQ5o3qRe80H
cVzXh7m1o6NTpcOzMrf9k5Xr2XMNJv0v+u23EhYrJ0KCR4jsCPUU7C/LvehtxIPVONNFqk15D0p4
3CVq8/ADDiu8P2g5BQfFnhG55lenAESmnSYKp6DJx3w/9eZ3o6nU/WAqWzm55XgIj3goUhoCRUvb
wpJH0G/LLk3GRvamvpHeDZxzr9T0rRLecqv8sEJmESpJ/keW8Xo8I2Ft5kT27PmyXYJ3lT7W+vBe
Bd6wa0PjD7Wej/c91tKNCINE5yRrCZq5TxcGVdFibbXG7KWZOe4CKzTRaYcSTdfSz02+1WRyYxJ5
25OK5SEgMpuL501dGaVpJdXodVZc7PVa8l36narD/TEtCwyEOzZwZ0AuIm+1YriRREQN/G7wAojO
/kLrVd8X49yfRijHz37VaL+lcZwf4UfcCtlvWRaqErhkShzs/uvlazW/ygwrHjxdiSsabedmr1ZN
s+dzpqOdWWhtoj+BbmrtfLo/5qXTFGMmLqJwI7iEyEVeW67TsZy1Yei9pM1hzbJQSI0CX0a3a37U
P0PPJ5i1SaOR+WSgi5tnjIChqDSVeR090R9TFHxPc6WEH0trTDZ254/f9dqJCVtwP9G9i5wBT7uF
g3baVA6jXum8UTNjeTdC3Bh6sdSY/Scux5R+eX3I4o/2gN7Feeq1cN41EKPZz0rvhApy9KCEPIK8
QDpMqTwGe3SiuJkfnXuIlH4g1Li0WPfFRw66PgyItnYeRKfgPiLoxd/1cDsf0SXdggqt15ndhSYO
uvagt8GmX6+z0RdR3Khd50WZWbgdqbQ3qFGHnKVy/HR/WOvDiikg6cgfiEbOZRNOEoToDhotWyop
m1+go1I/TWlsnx62QlWM7YTGFg0YS9CC7EOiYQdm4/Wd47tRaqZuYOrtxhKt3oJsJF4kvKO57Xmw
L82oueoDME5bb9a14ovcJ+X3MRjzU9vSYJSU5vQUmml7pB4tQ0tqhxcjHOyN3NWNtYOonRPD80UD
7r+4rDLfmMfYlhsvieX82fChYq3VdiSVlY0bbds3TBHQEK45jJiuloWjjcwsLu1icry0p9lejYHS
VIbUncz2YWwLPRKAMymA4GixtlSDVuesbXo/sz05LZVdUDfxMQjKrZbiZTQjrHC94+FEgRond73v
2aQAgwjjvdDqgmPlNDaQpLiAaTehqarpk086AY/nZFmEBqOZbOzStWMnpUqHpngL8k5fVnqQFe1b
BRU2rwIP+HbqzDcVEfeFtw3sRJZTHedeUd5p9Dns7x+P9f3M4kGBD2Eb2RIiqsW4/baBZCK2Pd1C
basay5Myx4k7w2+1awLUtu+bW595Djsa0XgxUf5fQsvM0awhQ9IsT4oS7dAFHcxZXDiH+1Z+kEZd
u3WyA+waOuIgL+DCuh4Vuf0KII+keqo2ODNow9DoPeJUudtboJhx3FBqfWtMrVBcaajs4l1ut1p9
ybK6iEBJcvNQMm9V5V2S1VZ0AaHu/zpEVA92kz120rmpC//tnBZmoOzokjCCXQouINjR8NKEG75l
vTdADRPLCDV7ioHL8J6M5MQryFA8Kj50mUx+K2uunI3p8E4h4zIcc6kxABhUEikn25xKZaP9c71H
eKNTvBAdxDiXZdJ/8Oe2NoxA9VIlisydiTya/SlASfBXe7Ss2Q2Zl27Dwaw2CraEoCv0q7QLAw28
XkGJwAC65zb26jkdT7R+RccGEMT5/ka5ZYXXrcBU8sTFj11bmXS/MKgAJZ5ewj5x0f2qQwFVbad0
Yw1vGKJPjt4aNj/DWSJwaQBrlWQeEi+1S1iV5Lw9VEEdfnx4OGTjfsqBcektkS91VKNKHEapBy5j
cgNjqlxaNYf9fSsr30/Oj2YkUsb8GqIRMdZXb6Kyjgx9HPzIKwbL2tOjp74t1H52NTXd0lK7NW28
VqD8Ad9FY9KiqNWkSaoNZhx7oInmvVSNvivZm82zN60IXAd4CxKLSw7VJq/DgipN5GGs4mmipEXl
JmNYbHk/8di5ckvMHDe0QPCS5WCdrmcut/s0d7I88vqhtt+3yawf0rgyTqMuB28HS6pOlEaVB7MD
Qu9WxAMkamlP4sFybZQMeDXG8xB5NGlKX2jjmL6kdh++Ca0+/qXSzOElNrPHOKHIvfP8EtkjFk1A
PpYhq2z0k64keuxlqpQd/SqSQfXiPe/vxBsLx57gPzz/hdrsws07s01SVo8Sz4oj7aAHevTkK/qW
JPeN/c4+J74D300dd3lFhmGYdPRuJ16lDkN8appCn49a0oSBmznZJnztljmye+TW6Xvm7locLysI
Z1uThtKr6sD3hpEr326U8AjYKN9wsqubhTQvTpZVAgLL43zhZIupL5u2KivPd7Sh3CPOZKXvaIgw
MxfssmrtYK8vVcKtuetPgVbaWyK767FCUQZwjZyViPKWBd6+VI3Opg/G03pj3jPTf8lc3S4UvFsN
8uujhyXRSE5IADxj6YCDoM4VO28rr28c/20pSfop6S3rPbG4tk9Gwzkb1hw9JAUpTgEqyTb3Nq2V
qCctU2RhD5LZiNqCh9s8nmh4bNxqBAvYV8kWifGNmQQ5DHcCHZxUzPTFKfcT2XcU3yy8SukmSoaj
OsfuoA5Nc1Ba2Zc24tUb00nFlVCZxijO3XKTghDwbfQ6C8/UwuGo+O30BoDN9GLR9fhizqnyophF
//X+cV/F6LxIcSz04hDdCZnYa08WONCW5H4TexZPguexjLWD1Y/FhRY7JdjlZdjFv8xZ5QTPZSoZ
zamlN31//xPWHodHpKDz4OVDIXP5CWhs59rQ29IlH/sIpjHL3nF5bFUWb1jhysNVQ61AGXPZxlVN
KkWXqPYvc4XGNd11n+ljjX95eChoUfGAIxfOfS4vdkyizq1RGal/yaMsPeZT2rpaEuUbG2W9L2Fu
AM9Dlwc3ELzX12uW4FJCVc8Db0JY2p3HtvWKjK7O0JC2SHnXpnCagpCC5z4PxiX03aErJje0ofAy
WsJG1xzHSts5hgR/eJEO6RaobL0becKw9eEXUkC8L48ApAr9ZNZ26pVJqu6zVNO8NJmB1gfj+Dbq
reCoWKG1L5tgOAzBUB7uL996tLxWuSIAPOKQyaRcT2yWintX6mZvHudU2he6BmxEJ9vR76Byg7Dt
vrn1lsQcyRr6I5ldID3X5lL626PWKmYvSyf9HKLzhCByHm1YuTUoXDS1dNHMwpPn2kpLzDAgJDZ7
ATL3h6LWLCi324w6kF8hJbmR/btpzSKFxQyS81ol99uxKVLJmjxFRuXZMPvylFfs0saYlM+PTh93
HO2zKp6Ld8ZStQyRgWFO7LEnDa5VAXnwOKY/SAcRft/OekjiLkU1woZ8iNKd8NuvYnMH+Useo2rv
aX4PoUY1FecUfoJj28nz+b6p9Y4A0YZDFvxK5PdN8SmvTTVzBJ9S03uW1GVn2cm7YyBZWyHz6u0p
Ellk7QiIeDmt7rVylEaN7hXFs2TA9Lsy1HLp0IVRjBxgNIz9kWBdfrD7mEtGgKKJlUF20FGyRGFb
eaiMvl0qXgJSYx9LtuUGdWS5nZPoD4ewgqFAQPaE8hb35vUs1lk2y3MWKZ42UsedehSBw1ZLDo+u
lfCHhK4/xgRK+tqKoZaTgYiy7PVkSg91ABtsW24KbKx3BFaAIKpA9sTDffFaCyNFLpPAlj0r8bvj
VBnzTmvrZGPG1skdMVWAXGhCA7gEs+H1YKZ5RkuxH2VvtupgPLK/9ej7mGZq/pSPaqudLDIy+ksr
TX3l1rVRlsdeivr6QF4qHN6lMjS15zIvO/scJAa4zNDwQ0nayVnVGPRtZqn9WZnyJDvIvWPyA30+
W/u4CYlMjaZ0tphtb02baJsWsismNI3iCLw6SPGo1jWh4UTKPR4/q/TZPwl8/tZJWrsGOojIvoGN
4tIge3ttJiBITdupmzzLl/KjnDuibJTYrhZU88aT86YpEbgAgqZJe/n6Y1l8wZqHY9ULsOTlQPNZ
RvJWq+rm5eGd/VOjR5Rx2H2LydNLNbKyJp48mSDQnaYKiqjeDvb3rdwYEGgB8oloJtO/tzw/UToF
cL1Mo9cWgiCohrAkKrPQLaY22wjL1qZgCUBpneoikRPrdL1Mhi45HQxKlYdrUJ/TVFb+iJ1Re6LX
RtrA4dwyRaqZ+AUGnRsB0xSNjjVqtdcQtp+NIS5c1OW6k1JukeGtnwvQvdD9iC0y6YQQ14Nqqfuq
cVdXnqoCrdolQSaZSOL0EmITMJdkx35UwuII5Dh2Hr4RebDSz0apFvlwwopr00Vb2EbHkfeqYlIu
4BPbQyMp1jGLKAfd3yXru0pIksCDTVhIq96yJzCwdUkPS7P26lzKzo2VOudWyXM367Le7TvZ3Hi+
rx0HdSbue6I/srJUMq+HRqbXGLpCz7xwcLIL2G/9EEj9x/uDWm8SIUFFZkwRpVJu4WsjQ5JlepXP
mZdPcvi7EwzWfqJT5UI+YTg8booHiSjdQyW+AtiCf45k3laZR9Gqc8O0MnZp7Qf7vAjD/8AUGG+6
HXnFkvFbjCrR6lEe/CHzOtP4ps21eqarLNgHZatvPIDWm4JgDJA3pWxq5yvyLWdSi3TWo8obqIT+
mVl6XnixanbTUVaaOKRCQaZww13dssmG5+0oEBcgfK/XDOCbXsaGUXrBHHYfoaNr9nGmRccgLqM/
csBXG/Zu7BHxMmDbUx+AhGZxxgKjkOVZyktvdPRU2mVqac07vZKrhJeXXH6/v01ujE6QUcIPKV7i
wDSvR9ePA9VyigMer/zsxDMo3VW28tkfpcuIoOjxvrUFRhNdKJGZgmhMXJxCCm6xVRQ1mVIt7htv
0vtS2w+W3ui/DNqMcmAZO13yqUP0snlTJZSRPsAUPAUXpUvyb5QaQ+1Xs2om1ZWjZN7qAbo+/eK7
aNMVjc/cf2Belt7GAbnttHbDFtb84qBOzfxO0fxxY7Kvl/anFcGZQLulzuZdkoBHVs9Nnsa5R/eq
Ge9KO0WpegzIXZ/1rpi3urmv1/anObC3VHkpZOO0F5Nd172qzb6VeUOklPlBt6UImaVAbUt3Rjb2
VyPRjK/3F/imSYFuoVBIzWlZzrDLtB6dNsi9Op5ltx2gT6rQE6YRo7QPVZxUG8HRTXsi5SKA06Sy
FocTMVo/0028HBvZL4/xEPqfYRzM3lda0uluVHeQbD08RPpoSPby/CQ8X1bri1pW0jCJSi9UlOYs
AdVzVa2Go8/Q6z2yClvdkTc2DXQUvJ2o9VLtWHrXoArLprLD0uOBWx8VJZ3eDkltPTWpqZzvD22h
5PNjx+hAqAF3wB7P02Mxne1o6aOMsLWnqwEk7XFnTJY3Eyx+moyx6ry4Ke2XVh+Kl4juwoLhsm1d
o2317BhpWtCdDKtpYZMMmyHfuGWuw56f30ZqASJiIH1cnosLOmuaJJk7PffsKusCV9MOTRZX3+Yw
y9yxbhsEiYem3Nhftyb/tVHhN149J4wsa+bWr3MPXhX92KSZs1fywD7x4N3KU940RUgAntChvLnM
QU2wjfBiZ3z/h7Mz3XHb2Nr1FRHgPPwlJVGtdnt2HPsPsRPvcB6L89WfpzofcCxKaEI7CIIgAVwq
VtWqVWu9g2VW2qkyzfGiq+VwoCTa7+Sqr4/H/987+/dbUqjhwSdBQ1ynm2m5lppFkYYvWbpUmKWr
StQdYiOa3nN++bgd11Pt83qK/lnG2p3f6esS/2jMwUQysUAcYifZuxN+qeUYYCiJVbIvfv17FHKu
Vouc6tII4IxKLwzgr6l3ent73xkFVChlAZ42XOZb1exeMaaEinZ1WUXuhYtlikuKBeJOjnJnHekQ
knBRA6PntPX+tidzVSalrS9GLJSzWsUrga9aLwOo1Mc/m9SZpC0i63u82K4/G1CGdUxM+hS9lhkX
YtLkm7DSHsqMXzcLp46G1qurMKH9epSuM4RYu665uIA7nhKlMd4Pa74nkEgTlT9nsynp4tIHAXIK
V2uLx8Rr14nKGCRor+bF+iPVlmL9CWywE++MMsYeK4AIoFp/FiKHVhiMadOKozuu+hhUS9alX9RV
M5rjXNmIYdrofGCBurQChsukLPo/Zd4Yf4xDWWchqgeFGehZrmqBMaBYHKxZYnxVzaIyfFFiafpS
jkNmFdS9W809dlari0MPmsg+J9Wsdc+dNVWd7+lZJQKX1Kz9YCvdWqe+lWmpE/uirSJueFFlShIu
jh5rh2JR1fpQY/ZZnxLcvlbe1lZXwNwSfT/+VOtxcc6D1ZeYYCmFmgb6SJUkRJgXOIAVjf0QZglS
UsEyxvbPMio0w29GXUs+jxVg1WMf0f/wDU1Y8XuNu2kIqgxHps+I/2kODuZzio9MpuqU+dKhtscg
9iKzOldt4dh/g2tfhudkdBfUNgyw5p/LaSodf8ajxfk7s9TYpi9cq+VRLEoa/WK2nRUYAm/Pw6pF
hnpocdqx38UpFRcf/SQouQ2r9WIusYj/dFGZ+BFNq3CQXW1Txe/KKmpDvVann4syNM0B+WDb9Oep
G83ASU2lPSemMqSfnCU1McrT6rrosGLm7g212dO/x+Ncuplvp6/etoa19PovsSxELatScTUWY+F8
BbbkWQel7iIjqDqz4IhU8fTFLQen7vzEFp16IjkuyhfA9roWRgAcdR+E+tyejEhtsc8d4L38MU/c
7f5kG2L9ZJhu6/ClNLUAsdot2o/WaPLFH00r/Yloc6Wf53w0m2PWF67zHQ+w4XOhFqNx7vNOrC+g
XEURAmc252NdONyUvgPePvL8uQXe+JTF2COdZ60BE+s7HpHqlNtsOr/pswofMXK56QSkSv81GfYa
//FwiKRaS3mBEqrseWwuWR6nUVnlSsPFgPK1L9ZRPTbYuezZh98JkowDLZhWD2C5rWWgN5RDlY9Z
eynmPHP9lBNQQrhPstXHZx6tpYenJR2vJLvfgj5yY+CFUoZu5VZ7SYgIBzVpo296BM/67VFeW9Cb
CAb6DykVEkQYP1tCgNlE9pzYirigKOBFn+Y26X+4Y4YqL+XK/j+x7i3rBzLZcj0vTZWLoIbEy5Yd
MR6wnhojs/KXZXGzNvAapS0vHbdhHyiYLnwvrU4X7/tlWjLK53HRHOzULFseQ1H03zQei9ofWsXI
vlr9qiYf2PFG/5Ktqz08delSt/5sjbxXVaVfSt8xMjc91NBgy6e3P8F1H+/1rgBzackdhHKVtYUh
a73mdba5tCQxje5HcZFJKSn34tRW9tQqueoba2lXqGYmRofouGL/evsHvC7lZg1gboK4pnsPPkzd
3FZWZBmLJ9T6Es/c0Id59ZoPkVCQoJflDxEMSQ57Z9Eb651rK9n6PFRr0x2McdE1H0OB2fAdV+mM
MInjKgtspY+GY4mxth2sutUm4RB16U8UZdYP5QCU/fj2779zCcqCJTAtGkFgmzY/v1BbLChGsv1Z
UhVbdGRqx7BRpejeke1aO7nKnZwaNU4ev7St6XtueT85zA6cUN36gq4CTqvs6kOz5Me1bT6a6/rM
QdqpMMsn53Z1yPAw8IaQQHVDTv/3fNpB0R53S+JLvqgvujFUh0wT/clai/asUbK6LPnq+uXa2zs7
807yJ+mh5H00maW52fXIymjHqaIUDVOdxKHouuSAUUu3k5HdjWuy/w8YgN2/Fd5oK2NWByVqLkZd
jYEiFvO4Vp1ycBH789/eKfcmRPOYKjrgDSnpcD0hMZhxPdYMFbsRpEIji7Swys1xZ8XubEjpJMZX
47Uge17Xw8xDFWlaRvlrSKIXz7arPwfT/a+Rx8WTOed7vYHbSSFgQ/EAbUnqsDeQEDdrsrxYHAgG
c1c8FQhvvMw6Dilvf7rbOUk1CskLo24kEUXXc8KhAsSJFfeXCkD6X16Xec4Ru5fmvRaZkRoYkTf8
fHvE27goTxfHDEgFpa9t4XzUqmWcclgn6li283Ew22E6V91YmscxL+LYV5rBac+14xAiLeEaQ5Ar
mJt/fftn3J53emL/Eo9oy6IEcj3xTtUXNVa7/jJW2fREOdF8b6qTHlCLIwbUZfojiexl5+Td+9rU
oGlWAIynALjtlXn6iDm71l9aZ6K31GbqsPqTlylQe8dpis9ZXjZ7iI7XDOI60qDHwCQldt0GyLXJ
ZFrQHkNOx+zCTZoon7106JRvaAANw8c+U8b4a+2tyXJwB6CUxwjTqMJftUFR+wCpe3RKCg3FTKoM
ZfMzTksv+zPVu6o4daVpxh+nobfdkOek+VON+jj1E6V2nW+pOSreASeNYn6P6kPa7dRn7pwOepsg
BThnpDP2JoZFreKtY50PF9dCKs5GMvFjRfXi8PYmuY3RstSEMg19EChqW3QfkpeLqFZYSy1PL0Qv
e5DPEWYlYGGwf/xuAZY/xW7hPg9Isj5maSATCAbnEQgmjOraDV9ttKd+mBUxXNa0U9DMFblvO5gJ
vj3FOx8SIBi8Q3D4EuG9iZ0rhnpKmjCKXSgmaAGt/K42g7mTD95eBpJrAEKdmg6wBGtz2lxo+XWV
WHzIKlv+MOxxfuF1qJ+NetlTv7k7Icnww1wAoNs2oiXEikkXJubUqK0H3owzQ2sU+ul/+GyUIGXp
ExDathQpnKTDaDEZL6ShI/0dY/JXa9cq4e5c8P1EgJF2DfWa6yCls/n0DI78BWU275RpiwiXPFl/
vD2Xe4tD7Us21YEGsg2uR2k6rctwfRgva9mJT/2op9zZTn2yG0vZKaDcDiXlH3CjBegPEXMrzhYN
tSPWbCL4D1r1VJpu/nck9OqUNMlefnV3KPTcpfWINBDeRIhYZPHoiQXGYRT9cjRseBKrpTaACM3D
6Qe4MkpprzsOQPxmlcCQL31tptOFJ3J8WpS68D1t2Cv63t4dkkjFWZVeOyDTN6PEdLiz2ZunyzDo
w3ooaayEyPDW6qc0Zml5J7XmHovr9pIko6YlxuYAfIO4xvXOSIfRW/OCMV0h7I+LPS6ob7aKH0U6
VriGnZ4UPC92jtadiQL7ossocYGy2H896Gi2RWcqkJFVA5QU19EUFGhdfUpcu30X1fpjnXwZZ+Vz
mO8qTa2kIN31eLazaPBy3emiDJrpDzZmU15Ux6esG72Hby2GkngPsAOQrrb3Sa4aJYJJsCaFq9dn
ZxDzk5tMzc5T5t4HBOzBxOibQpfYPJwsc4zp+SQz0ITerv3Wzi3Frwc9BQqkO8O3ci109/EzADpQ
0kFQCYJpuIkhaFjlq53BkHfzrPGjZFow3c0L8zEg4r+LBeKDYy3psASr68WazTqzRdbPl8iou0se
23pYGVbxDBlhT5Puzmcka6JMAhICCtdWYsBeaHhEjadeQABZ52QZ80Mi3CZICY7YXlbDTrJxJ2Ax
P0Ij+EDYvtsG3kC32+6gt1zUutL/Wdp+TPw6sqpnHgDWzn18b24ARi2QlipPmS2SStQibtkV2mVu
a0xnq24ioBTlBwRuk6c2ivakDW4DCQ0AKlxAnOAr6MZmSxZJ0bdKSdtMz13rvUrN86CRb/wJGg4V
UkC0n4tlqh8+bbIZKkm3ryzcrbZAPQuFRxpxmaRbPWqZirV5VFent2/P2zsaGxnJRwLrJJscm3vG
K6nU5aWJdkK7dgsKKejyB82cIg396ECYMaINzhhS6GxbD+ntaC3KjmPdGUNBdduOPq6K0u00xG53
IRVPVJSg7cra3bZtjSCDmZXFMF8al5yGF7x5iHJgFzUi0A9veEqeXM2Se4EywDaHoialJT32IZc+
Gzy/dOvK73KtCBw7eUxWXYYNWV2FhI1RIs/3bTcXB5LCnXt1vqz26PhDpORPbe7sXZf3vh0VCJ4j
iCmhvihPwW8lnUqo2ioWZ76w3ZWLlk2aD0B0Du0uWo9vb4Z7QwH8AQ5L7kGBerPrJtcqTKdp10vj
uHR9yTySwW/iZcrDsWzMXw+PZgLVwEoGJxIC72Y0T5+tnM+lUqvyvGO02OVBTJN7UqxkL1LcHif0
VYAxsFAgpEGIXX9DzAVaMeWTeum62DvoJYXHuE/qxz8fcuqcIe5JCeDb5Bj9BOiySVf1UixVE9Bn
j09mGWGXkyuPYaRl0KMdCUOFz8drAQ7V9YR0QxhxkuEE61Km/mue0/7QTGn++e0Vuvls8GCoqLzq
kfEg3uJp4snMk6Zzxks3iy6k7r++YFfj7CE+brYdw7A6RHH01cAHbTbCNBQuemQ5pQSJZwHr2Ae5
0a5HFU7wzhLdXFEcWNDY0u5EHt1tFjMY5dyNljdehkxEX6FoDYe+WLVwUdG7gCxp79wWt1Pj6MLA
kuqOjLu9EgGgr/TFtOlCg1k5G4ue+dPQJKdZEzun6d7MeI/wLAFqBdxss8WXtkmL3FKnSwbz5UhL
izZhOtenRqtxKE3qvRfxRo1GbkFZF5UsXTQPuBDl1H+LSw4kjdih2HuJesilieGJZ8DN5Lp1VL9z
wXr9gIlqPZerg6AlJDHoKsUUrsBfgRQ6yAoblfnOQOh6Z4lvsgIJ4ubJCcpBIvudzdFIUmeoB0xQ
L4VTL/5qwsWeAda+T5pyCjo7G784eZ/t4Fhe0SNX5TAqYdygcDGIABgfbR5Sc4Nfz7Am+mWgNu99
jjJYuF8LY+6LL3Vt0Z2N3dUsTlmWmPoLdYtlOPZ964rnKVEWcRRRb0V+kXck1V5nah+8abbMALwV
9F28k6LZn/Qmjv7uKbe6PlXOQvmvrcRWkZ9UdVb7EB+ksguSCXedc5/mbnscnNSp3g1QVbzvS4QE
GZxZr4ajNE+F8leDyn0C6YbTdlBomsZ+nSWLMR5wo6iioKZI+pjdqtwxsH14Y75yPkm0NzuGJ1M5
ks4YF1dPbRXwgM57CM2tP2ejysROYnO7DRgMoDHqU7zWuauvt2dUOMLIV8e4VHRJ/mP0bht/brvJ
rA56bBlV2JlWhPaAlS977FYZ5jdbAeULgLRQLiV5fnNht1blxdmSYCDcuaZveLk4F3oHlA3dtxcx
LE0aWG0jjnVuRw8HbCYKhZGntZSj2AZsHMfK2TUb41IrsxmsAKyfUEZadpjCt6FGpj4Q8xC6QTBt
yw/Tm3UudGC7lwSB68z3ajvvvlLxbDxGK0cCjyineSeFvLOewLak0CmgQKYnf9Rv4cZS1sxbJgbl
KbgMwWr3eLoPiYIkeqPPSh8UiVLEoPaIP09vX4O38yV6SyotpUZAe1vEUQOYZbUQtrqA17KNQ1dn
9UKHE4b2MamSMvLNLm67w9uD3t4cQILwAaCXRzRBQeR6vp47AMyIRgaNPPdJxKjrmb2XPWWlW+wM
dbthZVed9wwvbShk2+KmYc1p19LNuGTp6KGMEX1oi+bbtOrCN8fkm1DyIahHc2cXyQvp+phQZvdI
lUgAecZtGbAVzO8pM8C9LDZQj0yk0WEcUrETmG8/I1OTasMkmLw+nM3TPi/JzxdKJ5fJcUUwN0Yc
9mZs+c3sLjuf8fXtfj0jcmeoKbxvZFJ7Y5tp6qDfms69lGpctv/0C++DIAdyBWSFXrcTAn6OolMZ
l6lziLrY0AIroR0Rqq1VIqyRxUPzYiOf2/1pDVRZzpURkakSxaF+BtPUzEiFW12V72kVy720+eFU
doiXVJCAMW+7Z3PmJUWJFQ+0iUzMl1ydEMZS8tTKDxjQaulzBb9Qigobduy7SiOyoxiq+NvbO/52
QxAxcfeGj4LvCgCP6x0/eVPvtFMVXTK1Hv6I80b11X4uv749yi1EXiITAUHSQ2bLc1lfD6O5UyQh
2tEFfw0OFdCxDqsjqxBzUI6UQ8+1keM6niOO1wZThbTtR3cw0txfQHiNT8rQjU96lyt7laE704dZ
ibILLwjq8lvMaF1CjVizWrmUSwwigTez1/hTW04Pg3WQDiSy8OTXkcwjpl1/gH6p07hxdFZVp5Km
zWIIlVZPw7e/803Q5AxAe5RIC0ozVBiuR4mnonZBVVNYoBX8wUMo+tz0afpeQw/hWWnGfs8j7yaK
MaDGalBo4L53tyJM5LnKijnucjGnwXtJesijYVJqTe0vaY+9YO1U+T9mtyJp4bC5duLMzerRUgey
zo3P+qG/urn0u6zLI6UGX9HlM+l3FXuob1levidCcuezchOR11Kxh+CxvXvrqszprhbU8/pkVU6F
bkbC17OxfqkaLTFOlpHMe/fDLZwZyXhcfWixv3bztnVYZ/Dqno6UepmnbB4DDCPb/FiNiffJ1WZH
8113iP8pqsQEpgfm7gAssnF9w+2z7wn9+Ojw9ta6862hH9swD8Fxa6a6SQVy0SROSaZ5MWwBB8Ea
k6cosZrz26Pc3BxM2qaQCdKYGOxuNW5nHOVmFDS0i4hEfu6bSgm6NPIu8LC9nc1zZ+tSVJesFVC5
3CFywr/lNlG1ipJOvYaAjjoeUjtzjqpieUiBz2VgVo5xiDR1+dDZuEY8PknScmnRypMJLv71yJk9
GbHXddpFqa3xBdjv8gE91ubvyp7GR+97JIl4LJLOAHZBtnAT3st+ESB8cW7owLCewQ/g5YCtw0Oe
Ibwx5ChUTrnMcDm7KSopWK20PGM4H1nThGmn/2WJyNjZgHfWi11HnJH1Fxp0m/VKRezUqcJjL7ZH
/RgLvXkG2Qr2zeht4S+57nzBzK44VrGYd8Lq3aFJgcmXpNbzFpU02FGpRFi1S4BX8bEpRfm3nZfa
t3Wwx++qMSIkrMMVNTAG2Jn0nciDwTSaY2DLyMS35yHqrD5FXU+7VJE5vsSpSE5j36c/MEmag2lt
252E/8754xkP0oIquJRC2lxTgMA0bUrpJlSpo30qlXY4qCtuSAhBgxV8+xjIBbtKgNg1sgrOjqEj
aWw5gW0fq5ReVxa0QDk7K/PkVCdkP2+P8ipRdTsM4rjsHGrtWwqKWCIbKLOpX+yofp6L5lg0ypOR
KO9UNf5WKhYcfue/rWF+HBLvP1rn4sYIlskyMn+pdCdI7D184r15v+oXU0Ik/d++yIU2q25VZTod
m74KMDrJn8vR0h+PpFyLsjDCS5wy3yYVUJosGdamNS5pVpZfhjzOL3GWWse1W/fgLfc2qaTigZrX
iTJbhLCqtkObOQyltkn3FxUqxEWS1f4WJVH2lEde/+jT8JWQDvqE61jK5W2uogJjHXN1c/Mi4E1/
oECfH7zGNINaUaOTigPk40FUFrcoa3nEOqr01/FayzotbpRZv3SAnJ8KEIWHVDWzneNw5+gRoyVK
iYYhb9/NgnX2sKZwHijUOIrwBwNVt1UvbR+G7rRzJu7sQOkBRrmEv+V5v55QoxsRNDPbuGA/0H6e
HJSrG5z9dqLmRvH49VqgqSElx4jWJNjbEvPYTmYRqwYk494L6Uegtc5T48NSLmPlAxfsOz8VRuIj
3zKe8nGIjpNe7PGJ7uxOaUIgC2E0V1Caup7s2lEzrWsP7aWZpxCVUhFdFFgcwHwmlDo0M9tj+V+v
JGeOlBQOGi9toihE1U1aOgyRnsWlOp3KKDP8djaMg9mm7mlG/XknlZB/1P8Pbv83lGQXcTeAT9+a
Mi6Km1Sxbk6nvNWU57EXdhhR7jtV4HM/qggwPys8f3YKXnfmR9uB9gFvDAqw28yJ2NbOdSKWk50r
6jGNB6koZUYaMAgkL3ZmeG8wzjt2YVKuH/3j6+UTMR4AfOL5tJRQ/udomp/kd/CNIXN3jsWdoWQ3
ljKbvP5goG2GyvFvidt4AfjjJWHWlPkPe5rL81QIYwc6e51RvK4brzQGgRQGEGi7KVUs342xmWf6
btl0QIzLow/jrGcigP6uVpX5uze4A2zFJVN2ouedWULnoWDNwrv0ujenMhubgkZjNYP6zNQc61OM
xgNXtMsajHhVjce379/b4TgKks3HfOlvbodrXa/T62FUcYNv9KOR2J+6NTEOJXzmnZGuo5r8prxC
Kf5Sv5Otpi3ayHbTlOKut570wfolKO2fEPjJd14N96ZDesSEIJjyjt9sR8gNdu8ttXqq0ybx287u
z96QDEGsDs6nt7/c3fn8NtTmQqiF3cTpUqqnZgTNNPOuD2fEFR7eDnw16lDoF5BhQvC83vSQJEtX
7d31tC4lgHsLRl6RNBL4Y9c73+7OhKRNkEaJAqEA9uD1UKKBmaIh9HoiJzKO1WAvfmO2e0jf63j/
ug0k6AzYA11NSVq9HsXDdloVxMuTjsUGNCReWzrSj2r6Vwfq8mgsq5I+HDhAP8geN2dZ0grkxH97
SqojBjMY6KgnV+jfYiXtn50i+ak7ont8sSS+QrbY2OM3byCrXASOIoN6AgyzfB2XGGzs2ksyZrLs
nKY7G51HMf0UsL5gprcVO9OYsnxd9eVkxlnknePEafRwtvrO8WsDFYmddPXO3qB6JF0uAYTx2Nms
GqwjpcZ/az0NijcHbdf+6Kd678VxZ2tcDbINfVzcqeGuRAgtmXJ6KK0GKnEOlGFZvxrdruTqpl37
uhcZ8LW6Sx+aJ8j1xqhEs7YdFcZTZ4iu8KOqmKYjznHr7ONXgnWyUVaWGyzFoHP2GtpaQYpAUB44
Tlt8of6QP5vwWqcjLyU7+rngsfHj0SDD+5LSGermQPFu3DwWI07dBjruSdD2DFPR/Gnj27ST2t4u
Ln86lzL131eRoM1n6JS4qaEBziecBlpYvk70lf+U7oxyu7qEFjIvOsHcBZiYXn9sTSlEXSfKdFqc
IvURenmfLc2vqFz/cRJ15/7e8LrlyjIYeQc2NBBAKH1sBlvMNqd/O506TIHHY53qA8zsMqvX97M+
mKs/JmU9hU0jyvpcL41dv5tpxL50aqfoH+M6b4r3pYMkQR8MitGNz3GOba6vVJFHxwTbMczjO6rh
x0G1OAde6TYzbajKWs5Gtc7WAUvRVA87w2q+5KrZf1DjotdoIAC//pq3OUmHn0xFNQNNSNfqsKp5
Ov7SO7tRYKLlbfc3TfXG8FMi6eiT9GSfrSHO9wALt1EEBwf8v6A/0HW6oV3EoLYlH5iUCod3hE+j
LKDF5gXUk/aGut1k5H0a9TzyTwASW0mjpnUULpd2Onl1NYfLMuqH1kqtnXR086iRCw8wFoAxUZEO
IRfZ9cLrtZnFzWCMmA1kf5XTOv9CQrk82bGH39GyNu/iYanfiR4JEUWf9Q+VWu3+iNuvaqN+BZKV
Zym/Yvt+mxyD93zTjqdiTgs/RmOIkq9j+AAL052C0O1XlYJlEoxEqZLpbuJybnstciHVeLLNYfDV
mqR7jb29Lt6dCXFvcu1ThgXUt/VUNo1OobzNhHg5VX5mrfrndeXtpGet/hBv4XX9GErKr0EOlTCF
6/VTlVz0cSMYKhvRESjS0TfGofqhKtNjIML/GwpinGT/cZW+3g6/pQUAhyalSZvx1IpUhDUw5D8b
UETvsQQp9+Bctw9B2dIFAgcqkoryjWoGtj6RZw2MBawv1dLTkLtfvD76YCV67TvFrk/cvSWTgU92
sYkR2yrW6jjD4tlywFqND4ReKq+qOZ8rHnOHt++o26GoX4GOlN616PjfFApTE81wTR9PPQUl3y3a
zC+txDmW9GZPbw/lsfrX72mKngghEdWpY3G2rneH1zkDIp6zflLF6ij+ZHVte5zJilsAtC18Ce63
2vAzfUnfL9rq6gFA4nXZwXTfTliWXvGNc6SY8g0NZe1NU9FdfgWAPHTLI2VdfXfpMYF1pnHn494e
cISRgD1DZuTOvOmA2nMRU5RRjZODWkRQGoXmq0qyB528NyPmgmwz2Gpis/z/vx2FShSFUFKcAryl
+ypNyZAc4ZImd4rDt1fw3nxAbhBJ8FpF+3DziF+sHvTk3Oug/YrhY2FLwdYC08mHR6GfLWXIpF6z
aW6v/wpkoQWZ70Q/qwrixtJDfDf1h1+AGIJKoCk0IV7r25Jg6tSIyE0iDh01KweiYVnpfqzUu6W6
2+WhOkb2zZajn4sO2PXyWGXj5YkVJ6Go6vRid2Z2HPjHs71Ge/ptt4GKoXjD0EIEMX5TjjcxEI4W
ZY1Do6UVHgArIjtQBNbYPkaM2h/DBGM+XMxyd5K3OwOXWnmmXxXzKSVdT1KBFo0/QpqGGTlb5idV
m848DJf60b1BFkr+yQZkyaiSbfZ6nnDF5Wupn2qhzMdlVS3fidzH2J5cLlzI8FPB2chcieLf9WxG
+MepI6h2VLPtBsiX0Q/ifb/zZL+Jh9I6BWs8xF+pTGtbJUVSSkyWKnUGpptDWMUlWXN9W+3VKsD1
cMyfKG56yn97BPztoCn0QUOTAw7yXovhZtfwO4zX7AAsPliS7WybvovglPM7zPIdShnWYbLsl8LT
Pk5VMRxsjCZ2Er2b3cKRQ7FShX5KV/vG+GmkutAvNsUKY3bbcFzc6dTPRvxQa4FVBDMhZa4oBcoj
se3v2RUkelut7HAoW/VQOS0nYpr2iC03x5tR2CScOiYipdiu90paj01feqsVNuC//C5FrXzSu1+o
TymHt+PivZEcygXUk6gmkY9fjzSVrVZWSEOFTqn/sslJvkMTrYNsjd2dnSlfc1c3NXMivkszRQAD
N3iEFo1C3RMFkia1qfrFXKeH2XJKbM+y5QttPfsZmHP7bm7qhysjryMzN3o0koi/+ZrNIDI8RWoj
1IWNX7gbu+dxgQY1ZP0e6EJeIzeThAxAPienuO10za6+GoPKUMmkoaLjTWpQx0n3LVHa4mKvY/73
28t3s+l59FE/RRUNGVPG2yxfv06VmVmtEeIv1B/sUZRHY7b2RAE3mL3XXQ+JjGoGbXGgyVuFFhHP
Y6Qb1JP6SOmQo2lyRz0ubjt0qAaVi+EvU5WQfRVIqZ/UuLXer7ASvq+pWZfSqxLOIxF2TQMt0t2/
a/BacbCYal0j7YVe+wdwZeO8U124s7P5zZKvy3uf2L4p/FrYJZgL6UColHMfNhFu3Umkxs+WMB9j
YP77eQBryNMKPYPXw/UhWryMrb9OehgpQ3HyiqU/26gMPb291vcmRKlS+trRoAO/cT2Ko+cCRGBr
UvTR6MbFpedXSLdhHptm5/9hKBneeKEjgrKNcoIXMQYGjRl6o14dCiNv/Co1lBD04aPPVTYwx0TW
3EigYWBeTyoZO1TH9NIMMV5cL62ZmkFeaOVOXnbv04F1kTRj2KvAla5HQdojIcoqRmgia+TnoFyR
GUqiA4hOZSfMbdRL/90MJOf/eraCBNtkLYsYxOSJzAyz2u5P02R7R4nowctME0ddm6tnJTfqdzZk
/K9Z3S0fmmSqD45C2FMMCzPiujB3gvydqESjgIuYbyxFXDdHwVW8JY5Is8K6EukH05rtHwCA5jPX
TBxUq9LvXJL3x8PLgTNBuN0yhSu90No8Tq1QkypX3Vq9HxzlMKRafcjS9Nfbe/VeCARPzPrRPZB8
4eu19QZvUEY4HmFC/+0kosT43GdetDOlezsIwC2ZCsJRhJNNrTLNp2qNtYXDZ3Xl+3FFf7uhQnxG
w0XbGerOhDxdJ8sAuQj5f3v5x141NsvIUE7R22GpFOydyrB3nl03CRokPCnlCnQPMDub4vqzoSZe
WMpMNKlyp0Pea5qPZpKWX1cDWnCdmM1zht3X8e21upMDyJ6LrPa+Kupv1srK0Dmou9wO53zNmkM2
DM1fAz9F+Oo0d91TVrj56M+LHv1HdbLHxDZeTyZPMlBZFK1Ah2xFpGprdrMZoeZw0Huq+k3SfMG3
ygwTZ5dKeZOG83UtiueyPQ0Cc3sjzHWH4lvPRFlN1zqKFr25AJ/1WH+ubS5B38sjc/a7TB8+uuYE
AK5txjw+/Q+fG8NBhxcH75styzepKyhdi2aH+ArkuZ8V0VAcUDVNXlQtmmq/c9rhM0l6c3DmytgZ
/M6JQY1AosVk15wK1/UGQ9aszRSnccKx10UoumY6q5DCT4qxZjvb6t6J+X2ozV4W49hLyQCoA1Vn
B+o6I58Zm/Xh7a95bxRY7VAX6CRLquL1hNJpRXmAJlDoRNlyxlLUe9KzXUmMu6OQQ/AXsmq8FTej
eFMlXJyHoaqZy5Mwsj9l2Wrn8O8NspkKUvdOtzSzHVqJYZ5Ua0a11o13VuVehAHWzi0gOeY3UFZj
iT1hqgBc8ql/R/yOwHy276iKJX48pf8xh3zY2XL3poXFHhg6WmOgF+S99FvRSkdPsusqHmegM9Pv
1PbzdxPdsj10ufw6mySf3jEoCTQBqMRtS+yVkqRGhu18qKYQzm1e0X67RsopUXcFWW6H4vYEqSvL
PJJBulmouDJKB5MOO6xSkgl+kHkoqVv561r+ent33x2JCgXNGNIxikrX325O+nkuc8UKU31qj3al
KIdFa51D31Z7zQO5DNffj0khG6PL1zTADLlxflumwsCPfOYmD5fJFt9mzlqQIN97GAZNP0V2nz6c
ODMeIxEI8ZtHAmkzXt25K1cpwThX+8+yQ3jAPXV6P7bmnt/J7Q587WSp4JGAM8DBux7K4VlZFmXN
1sC68Ky2jRJ46AQd3l6ru6OgUYbcC5jKm5PlrI2KiC8TyuJ8OQ9qOb6001TsNF5u7zBqHKhFoVIo
oU/bDn+WqYaQFVvs4w3DdxNHWinEY1hl6XQqptEIJgjvgegm/Txpu+po93YJrZh/URpU4ORH+G2X
OD1K9BCniVHFpEnhZA/lt6F9iVI0m90lj3YS99vcBAEYCoEADrlLQHVej1d3ZV3zGLJCy+2AC821
KsWk0jj/1Y3UrcB2Lu4nEIHRe0HXYS+m3AZLOTqAOSAN4NW3rDit7nrX6yeOn2ct41Pu2d30NE+t
WYZRl1jFoR88+xeaeDzFHt5MUuZSWufQ7uXfruedFwJJd14eoa5X7sGzm+igzvler/9OeMGlgtoZ
rw+JKdqceTPL+94tEisUTJWNA2ZEr0wt0Hsg1W9P6N5QMEQIZPLSgbNxPaExwRyjgP0f6tnkNL5T
F9WTt3rrl2RpivB/GEumeFQwJVpiM1aK04bndSUcqshYgwJixbt04spr0nn9X6YF+BCIj1Tm3faQ
KwWNCRjRdth26nyoLZ2HbEt65VDf2NkS944C4FuqPcCj0GvfLFbnZJ7ATYRM5/9xdmY9chvBlv5F
BLgvr2QtzepWS5bUkuwXQpZk7ktyT/76+ag7g1GxCk30BWzAhgBlZTKXiBMnzukd+Q4TDv2gR7ER
jJNrvphm1TyI0lj8tNm9c+7cbKCreNcCSNJMvL0/pYq82YgtzRl/JevY1qI8Z7a61wR3bxSiYaiU
wMW0+G2OetE4ZSqpdJy1cZmOYurcwzTlb9OmW9MNEBSPsgVOJitBavPskFUMiSgs61y0Wfq+Nc3y
naKNxqfXd+C9uSDfwLPDTmdfbOYyuYlpclWb51iJ80dY0unBztV253K8c6Zs0lG2A6VjgrrNJVEN
DaIIqpWddcx/AzKYNHBg+bIFljcv29omQGcnccjabrvVq6KMmlJd7rKzVxeR701JdjKqeQ+ovVk2
RjGRTaMWTn8A4On1JUGIr/OgOcmZS0k8TI5E94EWhR1062bZGGUNRFePXfhkW6+PuNPVqnVkcibw
Ggt/LqL+xyRi91CkavfmwvA6GI2ka08HvIIt6oKyb+cqPaQwEaX1j3JYUfYxmfcqO7cA129WPm7d
fCb4X9tSah3Zo5djZn2eV1T4RbiZozW0jwqZfVEML24PpdJn4r+miR3L12Q9V4Fn9YY4ihoH5wdr
iVTlRIuknb6n+bMR314/EZtGTA4eKB/hJfcH7wy1oM1mVaeyL5SOzSrmsjqWRjZVvwzptMbBc+aR
Fu1EWKP6snCk2lPTKDL7JCs1NT72CDJPwajZVZ/s3N63zEJ0h7kJ2NKrfABxxPWGE1nmlZ6bpWdo
uul8GHpRjL5ZR5H8CGDo2h9Ttxt/YCRlaV8LJRvFt8ZyGhPz0tRJn6CPZvFRSfCDR5OWuPBRc+pm
j+R+E/HxG/llGJaurbMIaV3/RkW4Q1JbanqO2z6vj2kUa2PgItk/BxXUjeqDVpWW5QNUpCNtBKzW
wUkmda+H7payRXINXMs1A80BDvrmTtPxzhJtOebnOq/79lDRmZz4LrIAxd9oOM/OZ23W68nwFT3N
ksLXVxnC73Wtin+RPkfH7Pj6hrqJRPk51BFW+0K4MIQv18uSp6pi5G6dn3VLltShPa0KliXS3mtp
LN/1fbTXAXN7OVG8XV9eIgr05rZAFaSPwW1c3j5PseL3Za8VP9jpb8Yz1hIxyqmwqzglVMc201Lx
O3KRNAA41Xtf98oqaDK1P72+eL/j5qtsj1o0LCfadmGS0MWwGabOFtPpKzU7EwOCKhZ26khfDGMp
MRSk9TR+wN5rcgN86zXrESisQdOdg/JjqJqlej+X2Mc9YFjjNUHsOAp+YHoylAdcgUdxzBTN5NNP
mVqa/mj0TrsXK9yeCaq9a9M81eW1gLh5KKQzRLbVtOU5pa/YCzwtlqkflwgnBvhJ09cCiOqMR0Uv
YnGE0arbgWbM5tv819Y7bfV9xNCLwg/XyFYuxwN6NiVx7XmwZPswtd0PgX7OZZnUvUzkzm6HzPS7
VgvWTd3gelv06ogNUdPk52K0y5dMTZNDo5b5S65LXHaGStnZIHc2+0powiGe00UEs/75H3keAo6i
aZc4P2dqknzoZWQtRzvTlj27+zvzAhtaq/Y0PtMDtZkX9ecsnjKrPFvwSI4SaZLEz7JcPs1Zv/wz
FvkeKnn7+POpUHGiNgtRm6rB9cSU3qj0yFzqsxi04nk2pHK0CkoG2DT3O6/LvaFg7UKO5BzTI7/Z
pBPNzLaFLMYZCd3kaEvXSv0FsxMqwln11lAQZgLsCtCHVVL0RiNYxO0Yu2Vanxe3oo3bHtJjb2FY
1JNIHl6/O+5O64+h1rP5x9YoFWWRVpuzgkvlBJWOGaAz6Q1HTrV2VvB2dzArejQ44QTsyENdDzXP
pAu13dbn3CpEMFi4NGlj64NCaD76i3veD7ebfh0OzTvaXYihtjpNZleC4YimPmc95i9ZRzcBGWq3
E37eeUivh9kkcsNCTDHHfKvZw2mkm7Louzsjmr6YsfALinKBQcSGs5WNJYI3Vv0/E1bpO0t77ytS
ByE5BmUgh9gcPJljaEDNkQ2zpMP7QsKCl4o6PiDgtue3cG8oCHz4mlJ0gHy6eWtkUtPwE+Vr0ph9
yI0ROcYWmvU4u3sufvf2C6RFHSUa+jHIVq73i1DJigHNivMibOE3bpQHxdJdFBVKvxo1P99+EGBb
k0FQvmbEzRJ6PUUkuynLs0Lf+UFNpYal31A+9KO+Z6N8b2f+OdRmy+QYe0d2nazv3cDVL6GhlocR
IzN75x65t4LQWC34tjw3Nx5DjtZ6eunG5bkfpvgzQEP7X1+W/UlXuvlRy0b79PoarkHjdRyCog+C
MCstmfLqdg0XJYtp+WANmwIHPAWafOhUUfuh89T4FyHe8t4YxvHSpP3brAvXt5uRqUhA3GD7QbO6
3iuzkWbzoLArW29wnowZn/nTPDHQ8fUZ3vt0dNfTEkjhkWdgc4eh62Ml1mgUZ5l0RmA6ETzUPpM7
67hugO06EpsDlZL6rW1M17NpmxoAtnQYhTkfjM6yP0tO/kdNazWgh057LBtk2XYgqXtzg3pElEoM
tOrsXI+KtR5iX6ON7x7uI6eWQuaxJYX+/PoK3rs/KEhQ6CdnJ1jdzK3IzcwA4SjAuMfuuzUVc/E9
iSEqfQBtT/eULta/bbuSUHdBupBghOe3ed44AapIE7c4T7ZevFidUjzkntWeoqjuvuplpp9fn92d
E0AbOOX+FeSm9L+JEjTEF5Q2zoozfG61/CRKieipknkZOU3RLqVfjspiht24VMn3vsmavUf2zkeE
ewO0TksOufk2iCUgAiqTQ3GuXWmjPdM1z3in703z3iiwvsgdSWzYLRvcLUZH2EyzpTzDLPhu0iWL
YrzyZj45FIK1UWrlx0P13nIKjRwhYKvWuZGb3Ggwa3L1C2kWtt2vf7M7O5JxGAW0EkBjyzupDSCW
BHL1OVe7Iph1qT/mqe75XSry8PWh7q4bYvtYdpCvUTC7PmIkuYqDY3J5jh0DWllW1/Tviziu44f/
xUDoP63mD6uS3eYDzeg+u2bGKetqER2VuIrf0QY4/vX2UWiTJPImHPDYdtfTIYAtJIRTbl3oNEGf
ZM2pMpy9Wua9RVv7Cv5HF4rI8XoUYIOuMlRelXQsk2cL92J8OuJp2hNqvXNXrPArIo0O9jpAitfj
CFpZtExRqzPIe3coVVMggWWaTRLEc0MmI03qZTuB2725oRhB9ZnCM1jpZgXNTrhT3hA9doqu0uOY
Tsc8zc3T278Tf/0asFHq1rfv8mylyFKSxp7VEaxH0Uklpkrbqz/dAQVpNASTRyOUfiuasa8XcDHy
ehriHklbZ3iSTikDxfQgxE2f9Lj/jNnz44CMaG1Y2AjIPGiNbM9t9O5y8m6y88GbkU28/gVoRnZG
mS3V2TDK/jjiNciuVN4myPY72FjDXzBaWs4pQ68Xyp850+IOqlcU1blgwqdmaLrnRlDRr+1sjyV6
b0IcLaoPxPak1ZtzbOlzBoDQVudsamx/aG2cepP4zeU8bloEQ4FOdYtXcgtKtvogMzkKdn6HgQUS
2lHaP9exHKJHRVrVr7fvRhOJz7XxieHczXmWuZqDtVYkZsRnOBun7VNTGXLnJb53q/8xyjZSg7nS
dJpJ+ifMejyh9j0fC/RlA3uY997cO+EaVSheEAJQjtm275l+dcA/s6jP+uhoz2Uq+hmRxyjyuyZy
/Roc/RPHYq9YeW9UWOkU0lEoRSBws9cLiap0mivVuTFonTz2c591n+uxWL7YS+n9IwHbWn8eVE3s
3PrXA6/dGbA82C6I1XL3kldcb/+FkLWQYlEeaFuiw6XK06Q6m7VnokUstbh4anthRwcdd+69po31
Ovz/4dw6NJ5krDRWXmtssMV7NLNPXDfNW4r3E8hBZSwvWoJuhrao8cMiRvtDaxttYLXu24pZ/zMy
bymlJkDWlXp8PenWEB2ljrwLBwVCZ9Z03RHLob1O6usn6H9GWfVgiN0w+wSrux5lnrWmV5ahC3M1
/TRmZePz7zc3qX/ZqAfuxAjXJ2QdDNIi5QiKz8yHtOl6MI23rUtVewyxVC8P6YLIT95Ty6oQe9vh
uWwQ6v83Fsk8p4SpbWljcaoj1mcmU2iKuHMQmLCq5SBcZVAPOFWYOb7B0ogO3bK4CzSQWn2avHoc
PiVq4orAsotR630zmY3og5HNfQ+9zZLFKVWmEjmT2MDvV06CytKcOfH31++rG7fndaFW/SRsBgCq
+ed6oaYYloMmmibsimxJAtNsS+ODaYwVunkFisSp36JikUC5oK//Etm5lgXII43dIRVzjgFHNrrx
YWkkHdbTgN3wMe8JRilWxqXmPsI0Mszmr3ImMcIgoRvop2jd7F+Lr7P4ecKr7pexMScHCE+a5i9Z
llnP/ObFfJoa7Gz+0kVXYNMHvzf2p2xRszQYcY7+9vo63Nsva4MPm4bkFxTvehm6sVKF2Zr0t5lC
P6qy+FqKjD6+hhLa20eimQ+6B9XpVQv6eqRsaFJjWoYiHB279fvJHM+5nk7+PMZ7TjPXD+zvjYkW
IPEKOh/MbUuaEZ2HB0IdVWFNwfNdUs/lodCdPeHaO6NQlgH7JCNbpWo2t0c2Ol3juFUdDrMKz2jS
owe9KbU3PXm/54Ie36ooTdxvwRu7XrZSKcfeSgYRCispvrUaKs6HMZf52dJrdLtf/0Z3poQy32pe
QlgC7WizG8ZF483WEhEuwv02R4YdjkSex9cHub0PIamsbwwaw1Sbt+HPMOq1VRlxGwJ+Tg+Lk9L0
XY8d9EU1zs2fka0MYgczu93l0H94XAjzqGyTLF8vItYWJkktT0xSZMnnuTUnBIQVb6BpZsyMaeeT
3Zng+qpAYSFoXjkZ16MZkxALOUkXKsmyts1Ytmg/ebG91KdYmol5BjVu9lgM96aIredKcKJ0f2Nz
oyvSE31X9GFTNc0Ht1DHj2hki6dM1suH1z/g7S6hysUbs6YDQHRbAZLCLBG4SpY+NLtY1fy2zF0Z
Tm0r89NbB4Keg8nnKsMMuXabeyhaOgO9zH04047rz0beBX1s7IHft5+LUdbWSgoYiHtu+ZpuGY8W
eux9WCXV99gSZ62cn6em9w68ZHtl0du1WwF2dYVx4FCRk17vDaF2kWolSh/2Rl98Q92kpwoUT59e
X7jbzcAolLup263x/zawWZ0cx1QVQzhV9E2peeb4bmzPB9KavYj1zoRgUK35J6kG9f71p/yRNzlq
MjZGH0/h1ORK0BWO7tPfM7z5YkKRe1VnoYtyFdlcv+Efo8wYcZAYjnOoF31zRP80f69oy7ITPN3M
hUNLjRjSOOWl9ca9HiVbssoZkx5v7VSrnns1T3ytq/caem/2GwQRDg1CM2vnPIH39ShmkXqIKE1T
mBtOgw2apiIRl1IuU4r0PJmx7r++Ge6O91vQHL1HaHWb8VQ181KjdKcwmmPvY22P07Ge5uYnNZD8
rGhRvKd8cBPQM8EVQaIbYw1Gt45brVIgv+UZU2gJacJ3SR7mJf02T9o5cuR7unieFny4d3bI/UE5
WdTCV9fmzQ6pKkOozWLz7VT1m+csQZUWLcmaJ/0kSSsqkt37qZx2wsgNPMLzvM511VoAtqSJfrsx
hZFRhGzrOWxjVPFGTT0s49D4Xannj1GvKB+zthk/z1WVIm9StuZHW5jmzzmyXl7/yDf5G7+Ddqm1
oW9Vu9zqjhSZFHrt2XMYV6Z9cMxBlH8hraLGQR9plUv9t1L+ShJJ9vH6wPd2F7g/rt9comv15Ho3
a/PgopbszeEwjDIYU/tfAcWttbXM7+t4R43s5l5jlvRj8fLALQFr3Vw2omztaUhTGSZlG72n/hU9
RIlif4si6+fr07oz0opTrxSE9d7Z4sdT1OMntwwynCu7ukx1O5816AjhPOr28fWhbm8dRgJx4u2B
o3zT1rFkA4YG+SJDz5ytr87g5N/zVuzhGXcmBG0JHjlXNJo72w2SaEhMySpTQ9Udsg8V2qiPJWLv
H3R633fig9uhACUZigeOlkWA/ustQeJZGBhLYhScOdMxi3BqpV298xP0Gd68dmuXHM8o+QQP+DaL
i9tIc2bdmsN6FFivFdH4lVBvz23k9nDxmPKNYLGBiwOrXk+omdSUskEsQ20RMtBhbr7EqTH7IwWS
Eyou9kNjjXto/71VBB/kIqVVBX7hJkGFve3K2SxlmMa9dvT6Jv4ysupoSMfLy1t3IF4tJpwUBK4Q
RtqCPzTDtMBqM0Olff5Q9DU8H7OfD6+PcndCuFbjscWJ4m24XkVtQGOLuFWGZu5+ljJOjsLrZpQA
jXRnpNsThTXryoRk98GR2sYkqV446IQaMszndgliz4t8YzVpeX0+tzcfn2b1lkLOkzB1q6K8JHUx
2161hJF0P9V9E2KgpfmVhMGr6Ob/ZjCO7koEYVrbqkxbaLUbyW4JkUuWbjA7i/PZjIBLPiix6V48
gr09Abm78+MpXWMVZPG2NwbdWB2yLdMSzq7Tp0Fjt+iVqoYSCk/vLujXyZ053m4Q9GypHmOru7Yw
bBXroqh3pRSjFbpR1YYIX5ingTYnP269PZO5u0NR3EKAHmlvSoTXexEhwyRzIUmFmJvLM5nLf3Zr
zEduqHZnUrd7kUnRzYkhEKpE5pa/3NUyilxhWKHuUExNq8EM+xiE9fW9eGc+VAUpXaxif1DMNtFP
KtHXGczaJcHVleNYtsp3s/SiowGV/OvrQ91uCxaN7A/AeK1Ib7sC82LorLJa3BA11TmQQ2nkfmEY
8VGLEv2vrPaUl9cHvLOC0PIxEAMwWEtAmwijNRYa8uGlhFBRnHfx4pSXfsG8+u2jILcENvVbQn/b
XGm1ig13e3BCo3crblmvqv5R87x4c4oBOsvyEVmwdjfltLR1c6JR0w1lkUJMHwrYA1GuvH3TrRct
cRldmXBvNwhEVnm9vSR5FGqp4vgwRb3jQAi3s+nufJjfHTok52ArgG3Xh6imqTsH1XNJ/WTy0yoX
972K/cabZB3WCJtq93pyEKCjDrm9hkSWtFpv5S7iCrJ/5xS1d4ghiO58/jsHaA0hoHWTOAOzbV7b
GDIrrjudG6o1kI2mCu0dlrcojc75Xnn490N3VfCABrQ+g8AOtDfRdHC9bnaVNUpcml6okQnF3VOC
VlUvHD/qZe4PrvalcH5EeumrVeyPGZ47rhuMplH5UYbMifyUON1BkV+k+1mVXVAm73pFnPDG/Jwo
XyORPTjeVB6EMf/TKj9fPyS3Z5/Acb00QRBIX7ev0ODE2VAI9lWdYMtjFE16mRo9DoyGlsQsGuM3
7zDGY2/9RtM4/puVIk1VRplljGe4c9hMVX2gMqXtjLLu0+vvAZluNcai+2Xt2tucFincXumqJQqH
rsF9TzeoOKRz6dCdbngflrjJL0bfiic096uvZFnTjgrmnVVlZA4r0Cv4xnaHex0MWr0v4wvVhSSU
8Zg86B6FBuK1lCcp2xNX39Bb1yOFVw77b231pHCzldpRu1R3IqWLL7mbyPk/zcU66CmuOhI4a6aZ
5ZwviUPtjZeGbnbIXD8tqyybS5eYhXt885aCa7TiwGSPvP3rwfwD2UkHWhH0ukguatmoh9GcdFzo
Fdufumj5HMm9Hpl1x2y+NVcilUYUCKBobH1BW2exqdwkbdhxAR97rTXDeZ70R09k4iFHNuLBtZfp
y1vn+NupdxWkowACLHw9R11WTtbb2AO1Zdly7FOlTvA5wEE5NFspy0NeL92y8waQzN/MlRzMWPvn
UHEG3Vwhkz+WFmMDbMaoooZxh+p8kPZ9gb1e203oKa2yIE/jWC8vEJuEE5STilXy4vWDfbSdIn7f
j+DWPqQIrDMqWnfUnPsogSPMDYTOB+BVU+Okng5TEmhWU1ov6dJENSQeAp5nRGyN1rcHtHpC0Q1m
/lcrEeH7VimULo6WM1vDB29ua+cwlFXWInKI+vuPAj1wh2JAgnBaWDdDWR+SqMzbT1KHonmcbQU8
1kHzrDyqNHAOR0/ApT9Zi1q9KFPvtt+sNMnzY+HEjne0xaC6ZxsOc+J3dtb+bFV3Sk8iRsnyMY/G
MeNnOmbsq6Pn9L6MZv1bnBnaV/AVHLHTaR4+ol80DIG21J1EsigrtDyA2Ulvgp72qvq3YqJ8/KA1
y9L5S4Pv5BfdJFPM/SguPPXYdFGufc1oF5qfE0Ee8bMGal5iKn9yzv+bDFrUn/S1c+cxXoYp8wut
aKcA/+oODbixiL9keZZo57xcyiRAD9gSPUgOfaqPaGa4VEznTGYzY0O1L5zj7BYp+ra54zThMDpz
gmJ6HccJpt9ujo6O6XStvwiCJz8DzZjeex7e0WHnzbkI5hGDm5X0ZehnL2sw0GPaePMavZo2H6Kl
z/XPKs1r3ddBFIp3mi19aR6KbIp+CaVfyq8VSPove5XJOaZp08bvmkZz6fEyqmguOM9Frgb4J1tF
0AFUZX6NQ5Hwx3Sw1GNEMbg8THVvmAel7lT1he56u//s9m2sfZJgy+nHPhH9GMJoxTCxmuIiCtgz
wvCTrHSGY4qurPhAO8r4z2JESfWONwy/4aTq4viQqYW3UNCdsuqYFLCXD0Mx0hjYWYgynHuUNedH
WSLd74M0y+bEp2aPGTp334Ox1K19wHjTTi65k+XTSWXtHR/qc+n8Qynbi3+JWRuygzZZnjhqXYHl
a16pZf0ePeykPiwuwn0P9Jx3+ZOaqPrfaZLZ+XOrG0kc1v0sjIPbJahJDQmaoM8iEbN6Tsai6IM6
UrSP6PG57VOaFbz2xaSP1rPOZ6cM2Nde/eTomf3OtuMh8wWqC90TzMNaOy2ePTofpSma5CWto7J4
n66O2wek+ET/DR388hkLaLf/XLJQ/bl2tFi5JGNmtgf0wm3tS+W27j/5qHWwk8vRqp8VFZrEKaEw
Is95a8uRjjI3Qn6/yoxyOhomr6cWDuUwGi/t0Cbp58lSpPbeippS+nnVDtUQNJqRpqhLR4bUj7yy
c3tC04CSOLCUiC6z0xZzsKRZk7+rlUl8TcGoIsOPYIC9a3Kte5qneqyCoqS/7ey0vYGlvTtr0zdK
+dFcByhlenQMm/3ClXcYnCaJP5KAxXR3V2neeAczVpzu1Fk9tsd+bI0Ks6YDPEL+NB3VZ1lwO/tR
VA5RKMHGv85a7qKkW3jWFwLtUQ/yKKeFUktGOtbSWlHAORPMfw4zeKU4zIoO9gxdvpUcx3yYD4Xj
odfYORLdKs3tFMuHRVWlCMRMTohpUOY9TmrS/DIStvljnthV/V0A4bmhYrhl/s2SefZTT6Dmfsvz
MWofO20ef4iydvGGqvrR8ye1Ud1AwZ7BPCxWLN3zyKOvXNI5ozVG9ebYCBPBt/1ojbgun5UMLxy/
0mKRfI1nC2QOo4V2PrTlgvx3Vhu9Gaq5GxmBozhV+U7lwZR0LE2o7FHrSZdDl2DZGkxN3CwHZ5hd
832ypNOPJJvGr+PUd+rzWLq5e4Q65IxIIFZy/O/1J/VODIM05Qots2khDTmbgF1kbPMEz+gQ3V71
CG9wPkDCrt7hH5aERjfT2O9S31XjsX03mmI4wwPZq0/+lhG6jiYQe1g19rlc1ha5TXwKI7gVaL4Z
Ie0fCJXNtOOVR+KZ8u9pGuEpSj6n/SiGLi79qSSD+mygDdR80UpFfuAyqgRNusvgZL6xtJPlK5GW
0wgjdKfKkiMWt4XhIMmlVMPFdRFxSQKYMN1PPeesTnPlDqeo60blCJNm9nxh8zSf2AHeFymMlkfd
ySBzwRfDpSFoBiHjU6vkil75sUYdrfX12ZxWA454dH6UkxYtiBxWxp64z018C1l/tSBYxe3p3tqC
LUru6OkyVumlqtXcCBSef0hspZ64Z9k3q0Me4ux7qp83ySmD0p27NsiQCFOeuQ5+YlRfF2nK9NLR
jH1cFCGPmOPtERLvjgJrjn5gHPBAia9HEY2slsUx0gs+SNOT2wJl5lZnha9v9pugFTYG2eJaG4Bq
RapwPco0TiUoZG0SyOkWEYDAyU9BLfLJypTuQtCKme9g7sk/3c5tHXUlBNJ7T9F1c8JGD1zCmzsz
xCYgqWly6AEr2lzuCc7em93aTQ0Kt3pAb101EfX0lEiZrBAiyDAeeU+H9OM4abUR6Igaw68xin58
HMUq1fv6wt7uTDie1Aup3K1E2Rs+Kf046260w3ihb7qcntp2/NfLnf+SJNJ24vH7Y62wDGJhtK6s
f/5HNI4cmNUMFJ/DVmuU2k+iqDuni+r5WWPIowFS/e31yd35flDe4VsxRfQ3t4QrT4PmqytMDl2H
JvAE95Ete3HaGeXOMPA3ATkBzmjoUDd34NSmTlRXuhci0NglxzGib82vdIhl+N5XahNg5WW3j5Ya
LcXBrbuFN51mRgx5klp5FGmqJw9dasXmIUHnKNX93DMUcbQWgUxC5LSVfDRtkUY+6N/ohhbYz2AH
OnZHSUjfuJt+6Tma9kmfKKqOcprKgLJnt2A3JIzuRctSpX/x0jmOzg0l4iHEDyXuQqvO0z4Ya9vJ
DyXcUiJmEj/MLkaU23y1jV01gHJV9vyeQpGXRlvGNChmAfPciuiTOapNEX1tbAU9CsRU57d1bpGk
r30egO+QBSDAwFy63i9ZkpiINKheOBYusjF2kgG0OsLSdrhRt9+PccAeVrgQcuqWzRPPmj4IhFhC
ze6y0Out4rEwlbd5Bfzf2UAGAPYkDkLQ4Ho2+KgVmpSeF3ZlOz8UiZsGpjHsnecbFG9dM+RvVhwX
gG2b8Yq2Tcj52YswkqqvIimto5lG/V+14SU7d/Ltsq1xB96Say/TSiS9ntDMmiHVvySXxqiKF10f
xXxy0qQfdvCR9TNfhRge4oSYPVEyg9XAQbseR5rTgGaHgmQBVZoiIHxXqgNhYyPh2ZiL9PHqHXDh
cpTB9ou87Hd6oW+vLbwX2BxEWGwOyoTX4xtWXdhVC+SHwCbOC0pfHUYnfXCN4cUtxr339PYD0kAF
QvLb29Ki3e56tKIZuwox0iiMhPiuqcW09h65/mLBRt+5t27WlUgQ9TY8tKgeU2+6HsmOsTinkkuU
X6RAbWX5y6qmN9OW+Jsx8gHspz4BkW3zhDpI1uhtqiiAeilpzTgTQItR7OCXt1tx1XAGTUY80QZI
29wUA+rAwilkfEFZpvgXOkF9ma3ibbZj6wkGhgcMwu0XsgL/d71gGTwLEnYnvqh5AU5d1ZEXJp0t
3grEUyVbKajgviu1ZjtMLNuhy2WZXJQqMf+ykFAMLQe5UHdM9cPrW+DOZoM5AG2HkOo3MWIzo74Y
FkRjk0sxqFOgUmI/dV6fPaOT2uzstt8b9/oYu6sfi7keZLr5f/OI/nj9W6NLo0RrisuU1eZ4GDyz
Gf22arhyC2sA3Iau3Bbf20rLNNvXtCwnRC56Q/Et5Pecb4uF5MxTD+ugeBRLnGone6kQUK0UxFND
Y8rHZAeVvrOr+Lmrzhvu6uQ3m3cdonHd942WXQYTDPFBA5c2HoalJe18/TPcDrRGKRAcqPIQG2wF
JG2zXNo2j4tL63Y1OUKZf7C8VN0Z5fYeW5efihtpCEdlmw/kuellhNDFhR7e+LmeFaP2825UD4pW
GLYv20js3Nz35gUvBT02eLIUSzaH36zcOkPMrrzEw6KUwRCPKdJQmfn2SwYxhd88YzYxbPfNwUQk
T++N1KkuFvj8BfQvpK1A7DwDt2eFugjtK8TLq/DRll7XesLRanOoL/pMch207px1fj7ow18q/Nl2
Z+nWhOb6tPDQrJECoatDeUu/Ppm5s8gh7bPm4tbSfG7oRlhAylEhODVpG+FlDpu6+DeZcHeG3Ycy
BylslFU7V9GdD7gmXKgRYhCyUpquf4WjRB05A4C909mxby2F8jThF/L5zdufl2gVPVwt6mlqvx4F
PxdRRrYVhSLOtXc0nfS+IaNy5/utp/XPFV1rjWhw0QbLgwQdYbOiSC6pZTTZ5UUkAAFnj74q+YB3
+5j7btot00PiOlXj11a0a4m2LtNm6HXnANSQHdDKsHnTVTt2ci1x6kviZG4WgNaBuWv61MeB7iSt
n/BYaf6UDipBNvXWnb20/YrM3ML+A011oACETTf32OxOmNaUZX3py1oJesRwAl2Ve/5Gd9aXGwxl
TLbLyuNbf8Uf9zvJcZx73VJfCqk1fy9GUVVB1XfjcbZIY2TRaoHMUvvv1/fO7dLCel65g8RmXDVb
g4pZKpLqadVezCr7lSFN/lEry/morlXgaHGyM+SgKeg72/30+sC3i/rbNgdohaiTaHuzqJNqxAVa
pO0FTT0ZDjQOPou+1nc27fbOXqdFkQ4xrRWGIGe+XtRGmRenMpvuoroVnoBYxXwZem06ZXoxBdI0
svNbZ4WIES+dDt8EVtAWiRiKPqpghleXTgVet/oRxjxw7M6sbj8a4kKITa7hJzPbkjNst3DdRHXF
Je76CAE5CxA3ELY942ZSaMGoPqSLxNShHdT2++sT/P3KXZ/F1QWZYiApJdQpfXOlNY2VDbmytJdo
WPT4if/614mL+GT2NHkfNHjZ6SHqxArutpXe+XbuyeYh6+PZvmQLzgwBibGm+1AxkBZkhiRAmUeD
31GR7pKdPBuZinfLikLHPv2bY3IqB8U1n7W0kf8tvTR/EP2PNQC+m41+HEdzFrZGYTmBaikAuamw
2g4BWyMvjtLQ0ugczWIwn6y4V196MHLA9aaM3ANcTTpyqzmrp0BR3Sj25yoa8fuKSsN+lFHhRe+W
qberEzeqtILOmiSSh46RdQ8YWFnacYJGoh+rosCpce5Sx3v2IodOiXTQqez1bfqfYcxO8gtvwn75
Yihmkj3AG2sExTqrMbClSMZPTWm01WVWJCJeZdx45uNUz2p0MEQ8R6FqjkXvux2stidKEcbLHCHM
6tc40ccHDIuwVCyUIhcnpbGtbzBdq+4yY0L7zeyM5qcu1NQ6tLj4lUHeSSkfk8KFy51ZpLmXCiqd
/vD6/rizNVF/Ijyl5x+K1/YtsuvOi7VIgDYXnrzkeVoEdtdrL2Lp1XAZo/qDaKFQ/B/OzrPHbSRb
w7+IAHP4KkqiutvjOOOx/YXwJObMYvr196mevdgWRYjQYhczCxjro2KlU+e84UDJOzzfD319olDe
4MKngAoRkY2OPPtqr8NzzhRY4xDIU9gjCTrtw0FYTr9HTtiMg88fSQxlW6q212eKF2dLPzl4LrZN
Mh/zLOpOuPnt5WSv+fx/N9p/hiPLthzOELrXNW/gM5nisNBpthTaRxrg5YmF2fhAXu1fFfq/QExG
9SmvlfG7GSOWVi08pnu3d3Yeh9cX0+0PWd2+Rqw2mDjRsS7m4VsUjQXQNuVzprS/99lYH2jBfX18
IoHNSxAnpRFc664/MBfGkMJgrwKzbuLj2KnDweqaPWumrWlEx5+CEs8GKb5yHSVM4sauNYjyCHxO
GDJm32nx7uG+5U9dT+LbIKs1aePuYqdlVMG1TMLTaNJ/1dBxurSOtvfs3RyPTFIYEwezupom3uxJ
YmsoGxi24v2G/lx2MPQw/fv+3GxoEJNivgmzurcjswlrMAZVMIjxp7ZA9Hf1L56a/HDU7tQo0bu+
Ex/iqT+Eev8+N8ZjqfxT2XvCXpvfVfK44MTLsvtqidjKDLBIqxBImcfwJfWG6kkbsvpZDL29k8PL
77aeQh58rEcUuIGsrso8KngDBYXaIsiN/h/VGJRDqg5PWjl9TZs43dlrm8HAkvHmA8lFUel6UWpg
Tcq4pVS1OE2XHrypUpqnUXGW0h94pQ0X0APZ/yJcIpGxCPPwZKIneh3UaQdAEvUsheeWxXdwU/a7
Yo5O0ajuEVu3Fil0QguvUJBD1lopO+5zvTYHNF2Lqe6wLVwqgS6DU47x+f463VoglIGk3AtqxuRK
12OabVwncystgwnRkk+dORonWAmVD6a/3ZmzzTFR3YL1Jw2f1gd12Dh6TCutDPreiWioRwp4otza
KbJvDYi7jdczjTqqgavnVxt7JJN6VwbZgGLPME2xnwyiPXWFsof72g7FkwdzBcTR1m27tJr7vFrq
Ev+PpjQPUYNhlh8NDXkH7V6keO9P1cb346Px7KE4KPG5q6lSsyaODVcgFpKFnPmzPvvuaC471faN
QVH9tqD6sCCgxKyOR21cRsfFDwCxW9tLDpYYK5QbRGXovtpO2d5Gvs6DXi9NyMA0PWTbDO2X1akx
DbFV0LJOg4W6lPKL26H1cIijrK19uwmN/H1Ve3Z+aTKkDC6gjdxu5yWyNV5pBAyZG7n9GzZ3ZOFf
m+o8cNRiFh/7dp6eQHK7Fx3pl68PTyBKRCxJHgaSRLg6tEoNyIqCq11Aa6mIn5rSqn7n7Ij3bK02
hkSpFSw6GnrUE9essNHqCoNCQB70YGxODtKfgYuwiw+QI9up9W2sSUKhMsFWw3lh/Y6j02TnSW7m
AdQwRjRMxaXypofNwGg1sR7l6xupL5Lt60Oq0O3KREogBxxUF/6QGZaPv81eS2trLNBlbagdoMV5
fV5HMcXUSvFnouD78iemk4VvZaHzz/1FsDU51PRlzY0mExfJdZRU2ELtFWQiw8JLvyDNTZUXaKB4
ovUZfbofSy6o1ZVM0kZuSBzZcFzt5Zl8DvZzkoNS6up3cdkislUxk+fGG0IguWhT4bWNTfr9sBtD
tKVpI7k4JRrKF9dDHHnvqF6SoTwLZtHv0jr1gbqg3W5M4/F+qBU46fX8AFsrZ4yCAi3V1RCRUAJM
nYY5jwztD0WL0b2v7Z9D2X5zR3DlCyLC7zXf3LlkNpYKGkMAm/mqHP7rwoInmoTmz4Q+YDk458VW
9JMNDOjxjIrSCA6bKhUE86b048UQ1pF4zoPEWcAEL1V5GL3lKRlR8DPgsuxM29agpCIlIrBYPNFz
vZ42RzgD6it6FoC0rD46AGEScE2mN53uz9lmHCl/JRNwurqre2zEmsE18ZBFYzkSB1xOqieU6fud
c30viix8vykTKqoJBx/nu0CtK+PihmH2YtjZ+BBl5t/lJ8X6SAKo2lPwvY5SxF1dAG3lqK15S1M6
qA+JJbrj/S+2taHeRll9scGe+OlazpkhwsG3k8r202ksTnq07LEfbz8bRwUibGhUI/t9wyge5jJR
ndw28AaekA6NGudriV39n/cHtBUF9gWdbpkHIjZx/dnqoY+jeez0ICpYAulidKckTfbOoY3DAaFh
CeWSusbsH+M6DDjYMRuVRAsi1aR/N3+08/I8920PpLhGEyn9xTGzS2cXAT4xO9maPHiuz154dEhP
UCq2OCDWlC0liiu8mzB0zhXXEUiDGdlXo1Bwj8YIonwGbB9ZO8tk46tKUx1UFbkjbco718PVTcHz
KyKkK7z+UhTZdAK60+8kiCs9L7nmoSxICg9gDOmws1rzrpdGwtMTWhtNij2NJ7MyP49oJgdxVJTx
0bJxEQgmNOXToE+FaI9GJsL2YI1Gnh7AsirzQY3puT5XOSCLSzxUmQqQWM/aCyhJ8iEcyjrvkDjZ
0L6kidr8TECn/TNoc10cI4Ua4KEwtbA7kP+2sx+3ZRwfCkoXmV+Eet6dPZgO2amjtvlnbeE59OH+
8r11m0fyDb0C5pZ0BI716tYRpG4C/UBKPbTyUz+u7Cp6UhoLQRPU1YDBZzjTjH4DzOlD/0rfGMcF
kk2m2+DCLfDDR0cb8/QIajTrj10jhHFAAzHSXsKhchJfL4AG76zI21NE/mjwd2QDKFisa/wgjYwk
Cj0kHWfVeeniMTmUA2VjVRPZTqjblUgolgcZgDQxW5f+rB4HpbI3qsAxmvpI81/4LVTZnftxOwri
Y8hgI0+9Vo7IAevUU6tUgQ3ENqDQ2r+Pw3qvnb0ZhaY5zzwUMbi3rneVNww85hK3CnL87N/NHgA4
pNLDHQzA5uQYnk2tBs8K5ug6ipHWqtcujKVE/cCvqjL2EbleDgU1vuP91XubFTI52FVK6A8eWdYq
VO42ZSOWqg6SPgexPanal65NxSmibh+0GmD0JOnKnVRU/qXXxyFBqWNISSapA7i6juuimXUk2etg
GCf9i83lfOm6KnpfOBG0c1XpzqJCBNkDJXq5P9yNAjFPZnkEO5DxaAjJCX6TCTSe0ykhjpmBHuZ5
DfWsyiIfkD+1lLFvum+mFVrfi5gdcxkHFf79nIepfZoWFbZWhwbqngzJ7dUgqYewxJCNQjtvnR/3
phNPKAFXWD9MAEtgjwNs1Mr+Nwpl+Xms8+nH/U+wF3CV2alaHCIiwOJSneyTGErrQxSOw2fVyub3
Ubin9bkZzSavw7KddbYmWdZ6aLWtYHhxVvaf4WKJT6Za2r8OqjiF+Sh25ndrfyIKyHqmboE2zupx
qC1mXEKbqwJ3qMLfu17QUcuS4c/7n3Brf5IUvSoMAAKxV+tXTWfDDVWOGQ2Z4lMyZcqXbDK6X+ZJ
ib7dD7X1/dDBUUkrPWQo1l38MKlNTF1cQuFI/heEsvKixKCX+eBu4CJ6udMl3RoaYsLIhFDU5DZb
7Q+vwReviZoqqAs7/6UOHd0v8wpVWDXdg9dvDU2K+0tNEvliW82VkoSDYrnU3mO6GgKTl8WbAoFD
6XSovUEi3irFS3du660FQj2adAXUE7hO43r/x6GiZ32BvnBhDF2HiJ7T1hCB1Ln89fGJI8ngSDVg
qtyoESrFPM4iK+rAVUL6iHYU/WrFCFYqqM7AVcmXnYFtfU1wglzn7muTbTVx6bI04aCz0VpqqX5B
l6jxS82ujgW0sud5htC980S8jchtzrpEkxBoHlIRq085L9PsIdkacFp1h7BB8gsb1D+FPf8mMCjc
ySK2oiHsyMFNs1hqBlxHa6cm7o2xa4Jh0cvUd9rJOg7e7PxlKZn72wR3+eP9CbzdCRIwzbek/wsc
fL3zINXWfMm0DYxOMU9mp3afu3psjzGm0r/dD7U1NgQdAVBDVcYQfnWe2EZnciRbdQCXNfsS5lMP
lTVUzYrGeQQOKkvbYmfybvcBMl6Ya0hFL0TR1y3npl0cNWmYPFvJkpM1mdlxmZY9jOHWN6SuRa1O
UoJIAq8njUweWlg61UEEB2UIlHGafxaNgi5xaBjpzoRtDQkmC9m4NF5Bx/s6WGkV+TDQ/QziMnT8
EP3ZY+tl8cN5JlDpN1FW+8yx46FNlaoJjL6Pj6WZGMd0yvKd6blNy4hiSgAcxRcWxWpvTeaStM00
sdqNJn0CMq39LhCZPo1WW32aFa0dcR0Ip50zZPMLAgShFKN5qNqsUoN4BMel5GUTQGVtmoM2WLbw
rQhpguP9Bb+1LiTe/P8DrY7+yoiMzOyLJij6MH+uOks5CVTKvnq96e58ydtcky/Ji4AMC1L+DczV
EZltWYNdBxYKu8WpymrNn7TOPJaaQm/GdIV7FrmZBc5Q7Albbs4iom88/vkvHZTrFWkP2BkZUdoE
ZYLkkaH+HaHgepjmPmja9JxEe7KIm/P3Jt5qBwjheEuCokJgh7VAvySB/6uHe96wm1GoK6BbjyIW
NZXrUQ1lxX8cJm8YWtB2bSNQHzC08+NLBBQDEwYanc6u/BVvEnXkiXWETsw6KEsRXegWclRBKfzS
Un37cj/U1oDehlqdUgJM8lzYLBFRRKnlGyA3hF80Zvjr/xAH4DvZMBmWddOntloHIwVgoDkP8+84
vCAOoIzIN53ux9m6Tkg9ICYA7qG7tLoqFTEhd29yRKlVM/+poHNI7S53qbPYjYMe+mzsHVdb+5mM
gi4TnEWQg6vjKtLsMR90loSLCdvFKFvrYlbR9KJ3uvX54cHRcQdJxzkvq8arwTlJaGBYN7VBZdY9
fs3q0L2rhYY8N33m/s+mCvvHe60SiA+XD0EP9P3XgGShJjk9IoxDAHnaP8sZuYyDa0KU2DmqNkqU
pFNQFWTOyFNo/Rh3VMFJZE5loGTC+6zVdnJq3aR5MdUmfAfWwP2adU16NifbDfD98L5as5I4O79i
Yy4pBfA2psLBO2r9uIkMY8ZgB98XO8dTJhZw0uYhihNY0s708GuDAf831ppNXoY25ABEf4NiNBR/
9jKbPBLS9NLiqnp/3WwO67VzQj4nZWOvzxOjLDoni7sqmHPqoa3Vd096lIS/hXGd7oxq4zxB3Ee2
sTkfSclXB6RRLSJfEAAPRIJRJpo/1eep9uKHuw3wrN9EWV0u6HfMTlII6dea2pfJqSZkXgZ3Z7tt
joW1SCtIskzXOnoggTPDzBiL5QzjAeKWcULdYdxJ7rdWPpJcgGlY9OCA19YBZsHU1DqLzhzEr7Ol
tJ/Q9PfpPcSw1Mfnph3Po4aZsmYr/mK0/cNlA+p5ksZFmo/U7fqyaWFHzn3HOoRVmnSHpB5RrMhF
vUcZ2ziZyejQTZBvCg3o0PUiHPu5tt0OZBv4rzjw3KU55Z3qHjoav09hmz9usQjzhicMpgJ8U9L9
VbyBIjOkshLjKC37OaWe+lmdF+d4f2ttrJGrKKsegBriY93aYYl4SlifxFgPfl+0/zweBAtHjS0F
459puh6KyCfFqiKnDPQGJetSHewTiyF/PLsn5YCpQaMa1791Q74pRtSGSo56DSTKCyji+J0lJnsn
4djISeGEMCU8vigmr6UVw2WxoaDjEYWvhPZHlqbDN03PvR+wGZr2s1MZSuunS+a+kNmOXnD/Q26t
QZi6Uq+bEhZPpesPGZqDY41pQQnbM16QX4v8upze67r4htpSvhNsa2kgjYnuF5GgwawOKQehH6B5
oFKTIqtfisg2n8tOS6vH7yyq16RW5AVUUtfNLkTyhxqhFYqoZTz/GFvFRDI1z46xmniPv5EoGzF1
r0htUpDrz+d5g8g6lcVeLVHxA/9BDTFTe88cYeO24jDk4SCl/amurDJ5pbDyIkXOOdB6XXkXjq11
HIvBeF8I9zGxP9nBow5GckOJQ6Oy4skpfJNoN7VGGdEglNlUxbEYC0yDst0MUZYwrkv+RKH+CxtT
AnfWBgxxWI3ImHklLpcuutQerjporKDU9cF22r95Vaeoc9H38ub8cSiDDI2PBamVrB2tvqWHRbAW
18xY3XWt32qD/kMRUbGzp7dW+tsoq88YLbiO5C0DzCcrjdGEMpMXMy32pNg3vyPpoWTrcjxZqzSm
bGbgBzUe43FZj8AL1Lk9jHkdnZNYTB9NJY7f23RsnpFjIm80bbEnHLhxdslyvhTkxuSHmvT1cult
oc1xjIPklCXeL1WkpadBVdRPczvavyD+H59cp3IC/s9e9PguR32MwjZEGowM1iXAOEHtpVOAp/ae
077Xca38VmiT9aNKbPH4ucXpCIIZVDi93TWUrVWspumVBMyoZ8OOQQvgvZrq9m/3j+KNNXMVZXWW
dFEWG1oGCHap2+wlUpvIutgeGm7n/yEOh68Nv4r701jVFz2RDF3WMJpiRMfGgPTRHrI5nvdqLRun
Fk8zxIZUpgiw12qn1TUKbRONnkD01Smfa/PkjunvdVM9jhqizUtiIxFDwEbWbHVI0hqLgUDY5Xkv
cdd8CCEg7yTYW6OxqAAjIYDUFMf99Up3SQMS6FpFYKhspb4WH+zFjo+FSOe/7s+PTJBWhyMsOyS4
ZRGYx99qfqphxpyp04jUDH4osDv0jUo1Tpnoe+HnmlsiW1nW09P9sFvLj9qsxDHivwIQ43qAECsF
Z0ki7ecnNCe1OoPeVbj+41EgmHNeSZdPWlnXUfLFywrFAb1upUXqN4Y+nhNnNwPYGgt3GXhaHfY8
pYhVFAE2BYW9InAxhEevRVQfRyPKft4fy8bpSzmF2ijebVAV12Pp7byuwXQQxcuHd8rcq9bJQoD8
W5SJyo8QpPtNsaLMt+JIKQ5uk+5p5m6sSQrbuobgBJ2em1es0i4aL3IA7csC16AQmHBmxoCKYiPG
ndN244tehVrliZXlpUYa40CL+ahzdFvnp8EN/j8FAaOEMjeIzfXKF4VZ5z3dogDzgAYse/dzUCP7
cn/WNkcCDZq8TRrjrBOAWuv0Yoy4M0s1Bqg0cltoZPmn+1G2pgZlGujeNI3kNXW9Ao0Cs58o5Xt1
eVRWBy/pFX+w8v5d0irjb/djbY3oX+NrNhWkvdVjKDEasxs1nst939BXRHj6oKhR/XhKwy0NeVzC
Q1DrXx2AjTK3NWAMFtuYorypmU0eZLO6/HF/MBubCuAfr28ggJB31sZ0am9OdZoM5LppP39c5tgW
DYJnI465ZmW33aFQYzEfPdE1zSmLY/EyiHBE2OX+z9j6ppyEdD3wyANZvjpB6q7GWgIaa7BM0R+Q
xrX3rpYUO+/LrbHSMeUYxDIWtNzqkxYwnJFW4eLyhBFDox1cP3KGr5bVf4p1452RDr8MvY74lbbs
oJS3lic3GRuN8YG6WeUaIy7OAyx1tnNtOUeeY+op6isw4A2U3/tfcnOQr4Bvei5S8Pl6J+AwvtSa
DR8rtPq/mnw6ol/Tnh0v/LY4y1lJpg+GML4XZr6zKzZS09eehJSv4RVvr06sXoQRIsCQzsKya5Bz
tKLlu9Ho3Re3VVrnS9yrqX1OIOm0J4oJ87JzOWx+YUnKhzsli3+rYRdomiKD7BUB7BL7APRSGdCN
yoeTBQLlMXex11cbHxaEp+xtkZysTpvErLIGUjWbJlEtOM2l0cI5GoxDZPK0dzLL2qtOb+0PuT1k
4YCn9hquMYemvuQjS3eqyLwPs2INxyJUjf5wf/VsxuGxhjqavNDXnxEKmlBmxS2CQfPKL4U9LL4L
VvHxGq0DBowXEK9sdIhWk2WK2mA4gH0r5A/Rxqzrd1E6aTs7YWsscs+RDHNfk61e7wRzQbFV71kS
0jrvmCd1FLhm5ny+/8W2Ft7bKPJXvHnBZzbCzc5gFIHXeelfVa2rPk6s0Y88HNXH30WY51E+Avar
IdKyCmUViqip4zI5ovOOY1PjxQtg9/H3igMsVWdd85q9YXGroZtXpcVno6Ob/WUjPHCw0d39+/5n
k8fBKusmCnk9bCKmZ+3BS9UjXrhciwDgzA8Ilp+1ofP8vFVQWJ72kBAbKT7BKIVZMqliC13PEYwA
1cXHuAjmoXsfu3X4i1LY8ycuRPsLTAFAHsawc6FtLQsqEiZHIfNFinUdshhrR0E8sgzoaKGJK3Lr
UMfa4kvE8c6e3RodFQmPeoAc5brjEWvZ0EQI3AZuIsSXRGvL/NDrFkrf4RL+3iMQc6pG8fDuYglC
90FZinctikWrAS7pMMWj05UXx+3qD0ZWOD6m0XuiSDd7mCi8mj1LyvhIjOz1Z6Sk1KqzMIuLcFEB
e6/XY798dOwwrx6dLwJRjWNb8YKBD7ZK6pQBDHiX5PkFEl0LT9XEniTxqkOadXu3x8aYJPQCMgRY
WLKd1bnUJYo+piiiXNJQeO5BJS05t5OhP7rDKJK+ss1tym+3GkB0k8C7N3F2YenEz+Vohd8xfOn8
yCqt1s80uz7e39I3S55+G+0VQpFQcg6tPmEsOnR/BCo8Vhy3nz1FHf8Mm1E8wX7wdjDat0hims/A
mpAB4m1LbVH+ljenbmnN/RCnbXrRJpi+xmSNL0Oqzx+GWRXfUVJxT6oivBdvGLuXEgmXS9WVyccI
mNLOoG8nk6MSxhFMUhBkFF6uf8hQYGePTwiDRnH2WcVO6ZykqbYT5WaLU8HnFSApJTD2gC+soiAX
NfS1m1xaVVeQCJncz6OHc0mEkPYf7aTOH6txwa3i/oRujY2tDdAQCJ4sXl1HdZEioXYwJxdVzO0X
YajT55Yq86PIMcbG6JAzB4F9W39RxpQbxzKTC1pgip81vTg0FC12vuDNfSOjyKQNVWcZbXVcuXZR
axGOG5dsdIqPrRG74aH08HYB8t6Mf1smENH7X0/f+nyYBPOmYZWyNOSkvlmjSTEIFJHr9LLomZZ8
9ZQ2Q7NNaw3jg0LleLm4S20UvpHiIuULdH5/Tqbdhkf6KWp4UrHu7l90+v5KYDDFpt8WvcgOSzjg
LCE4FXVBwT6tig+qcFNMQkY8V5Qvoen1eJGM3ji+5GFY2c9anykJlpTJsGeqc7vjpQs8L3u+J6XA
9UnGc7xdVCNWAsWOx8pHXSb76TVlBOTWSbvv97/nzQND5j1sMPkWtjk3V0l3PBp1xNMmRYmkrs/O
0tcvC34NH5BXHt6Zeaj+NQMEo2bsDcH9yLcTidIo9yoKQWDJQL5cT6Q9anXa2Wpy0RSsgOyuBACC
QNHObrvd4zxNee+jCMnhyQP1OgpuX42tdTZ7PPKW/oVHop6dYTfhFwK4XwuP4CpEdmnsHCTdgwPk
zURbgz3I/mN3rD5tYUT83aESXTzFDtVDNij6EdONXaTBar1Qk37t8pMvAD2HCCg/9JsdYSejWRsL
gorkzE15rkWptSeKUG10GSOr30OxreZNhmOv88KQsmZgG1bFT1d0i1fnyfgcufn0qxo1BpS3tvxy
/+OtThYZhTUBU/cVFWWuH74jrqFp1IcCqb/KO2t2Eh9jq7aCPi/FUwaq7bHz8jUefQReNZSH0HdZ
3QVmmdhs/mh4TtLOPUSGNT9bddQ99kSTUWTiRVWIixxX8NVqxDoZnYmpG54nlMPPceF1TykqFJf7
32615l+jIBxImYv+NNDh1cJLQUnqiZINz0q4TF/VZR6O5pLZQR861RGKQPeLgiDaThnoZlmwJkxE
SWgfw1Shkne9Cks1SSHuMrSx1YwvCY40H9vG2TmttoK85v6keHzHddkTQ5KkL2NleIZd615wrin8
Mov3Uq6tKDxwaceR9yNtt/p+hW7MnqLMw7ObVfmxL8zhYHrLg7mx3KqcuJTlyCelmfpqxfXk+aJy
teHZK2bnA2g0ikv4MXwYS/zb7i+IjQHBeuc9yNsCtuJ6cSO4jIl31o7Pyqh0+rPqFVjy4hU4P1hg
l2OCGWJBDcEyAx2L1dnQm8rIzJfjM9vM/OIoQ3MwwG7+9vBwaLvAviKOFGdf7aLKKyBOtCw1a4rm
3m8mIZ56JOge082XHDa6pGRRSIwAouJBfb2kBWT0HtHF6TlhbR/jRJveIdrXnu+P5ub4JorM8V/Z
UNzAq9GoWuENvdGqzxr64f4ydqj6DV5+qvtqj96yGYpNChoI6fqb1DONDIGPTq4+2zNa7zCKw8E+
KEyQdcjidldwXu6TN9UI+f08tJilHQAiD+iOXH+/CUEHx0oYWauE6VnthPJjGIX5a18k8TlGJfcT
LKrpaBjh3y0J1tPD35UHoQRBgwOBqSs3xZtrscZ/a3K8Rn1OYs18sSvHox1dJn5iJM3O5XFz4Eor
dEQluBFJtkGDXIdKbbQwHSA0z+ocL/5cig+ja56gZY0nxyneLcjFHu8P7mZHgxYDBk1FkfuK3sxq
oyVGVRgzj5tnmIhTc0AD7U83YmMc7oe5XTCyLgqTTZJ4eMGv1+ZspPDbQ/VZMerkGA8OO7tSh5OG
A9nOpbURSocZwkohkE66tvqGNWkYWGHtWS3L8O+xn8ZTWTuVb9RCfaxvwLqEqEH+gg8s5Cta7teh
vBLdgsJtw2dsvpIGrYTJOqktIMkwQqN05xNuzBTB2N7UrdAmX1MLgAhx/Htp+NxXSvKPXRrFs6Fj
InV/om6jcN+zp2nDUImD+Xw9pDYPMXgPM+c5S8byJGpdPmmgBN+PcrvOAVwCZaUAIjFPa0y8q3R2
HKqZ/aw0SXXO8IjrD/aIOxek7uQpFAgiI1exRznZGBuYQRPFDlk65Rdcj62Moj7j2nGejdoYadmp
SGGa9Z5fxE3CKSmiDI4AoBhZI9dRBlOLMXbXjWeDfv7JNpr4Uxq7+XNkKM47NzKqR+9kMgy0A8gv
NEhkXGfX8WKnmUuygu7FgJ/6ks1JBbcxzH+/P2M3u4r7UbJeqTVwx1Dyu44ShuWogN0iShaFPxDN
LQ9e0Y7vJrE8JunHfuLoQ7Ua3h1JEwS8dQKIxIg6apo41+5UEAYAhnHATw+v8kfG9G8gUuhXtAx4
rfVMQRLjdbCMw7n1tPIcTUPhj0OTvKMNtgcDvv58/x+KV4hjkDeR2V5/PohOMSSoeTiPvXGaDKP7
UGn98Fkse9oV12v830DckDgHU70Huyh33pvLKuoAIWWdy5j6BOVhL+0PxWzUO+XY68f+f6JgrWSS
PAM4XnuMxTSIaOYRpevN6CWaTIvWpdH5qF7aft554Se7UqaXXhU7rzm5zP6bCbwGpmbDRcXygDa2
XoYNHalUp7J9jtBDCZDDjkkM+1oNVHvCJTJt1EvYq9oZWKN3tHNzrzW2MY8yAWbNQNmkILbK5Brg
YrCJid+XCpZMY5b5HVaCz0VZp0/3V+dr8fxmrBYgLjS5kd1byz/Viol3W16P57ls9XMY6l6glO0Q
GGbUHW2qEAeoPfOLRK5LCJRzSvDwO87o9R4sbaouoki6c7lkzq/3f9jGEqNmBvfXkOfcTXs1ztrF
AArON+hL7bREbnUYhnJPHGFVQ/53qjnQuNOoz3HqrE4cjNztzC3FeDbbvnwuw0x9b6pxBfi7C4/Z
iPNUlHd2MFld7ysdfevI09NT6rT95/vjvT7Q//NDQIJRPKcCBPPnekuhYNBjlliOZwf74kPuuViE
5Zl2VJqwPw+1Mu9srq01BtOCI5DCOVVlufnebuFWmbNxTqazjefo0Ysyk4mual945R4b7jaUlDMg
+UNkzIVdvTqWumWBOKIZDM0alw9Gnnm/FVWenVJP7/ZEprZjebBNkVzCe0j++ZthWVo1pzHWB+fU
bHhrdYozHowsobfs9Huk8dd68fXeYWCvFFrgzQxQzumbYGMvVC3K4/lsd0tYv+RDG4n3s9qh1B/H
Tm/8Pmeu/VFdQqncObqg0krNavxI8RbcgeNI58mkZxV5ykNZnFxMcPRJDKSTCLf1uiFhVoVdG7Mz
nkMrzz65ORCI2PPGh4D4/4kCw0qCIKSQy2pec7NQWoDA43kpC/Fs2KV+QDbnMR3I/0ShCCBvAXSu
vNXGyJxosK0lnc7L7P1TmiL3PXPaM0C4sSniixk0HyC66tKRfc25a7lTakVr5rM3pgJ18DqMGx+x
mQWraaPzFN+pO3s6VN3o1idTxQ48yGsjagPkLJruBYs3vTgKNc7Mj+SizYxIvpLgMG0LDH1m+tp7
taWNhQ6tSIKX8faggrVKM4dl0eO2NqZzMbm/zwuSFmY8fk8TY48ZdnsQg6aj9s1F+OpIszoojBG7
P9MNJ1KXSjmgrydVvaa9KLfHn+xTShELBkSSudq3o9ZMdpe183mU+6TFTwRcwIsRhcuBFuZO5/D6
YfC6pEj/pCM9VBVsylZDioqJhLy253Oh5HDchIsxbOcay8my5vQlo21+xiEp+X7/hH99V18fF7yr
eI8gIgmRlSr79XExpF4G0rKxzhAsw3/CGAZkYJrpgCO412jedy6f8WsCUdh5qRJsKQ74Pmba2eu0
xDsldmT+pXj6bPoin8vZ77LcCN+nreOm9DnNrj9p3YJdjybxqX+7Ql/ezWqcf+2XJuufzSqN2kuB
1Vt4atTCfdELcPyHuoV6HSShbn9d0lDpDtM4xvqHAt+h7uS6S5ycZXOrRn93tsEChfVoP4upniPt
ZExZ8bdqDiNWFYUBLBcTnWRug/tf7Xb5uTSWKFVIHDid+dX2T/VlsMNFM84qauKXeCkapFXa5fho
FB4CaIhKhaRXAdPrqYnNLJ0cfXbOWqFm76uh154rtTYv96PIdXW9ACRlA1i+idQrZ6Yc65v7om9a
LXd6xzlXWHl8NItJOY9KNL+PoQIccWCNv4dJZhzNYRA7j5CNyA6sOpUawuu7alUZqdLcqdzBds+m
NlxsBNQOc238Qdv6CYOG91No18idPFiRhCCgot9C10yibST3bLXgNTiWGAm01nnMW/24oD1yThpt
TxFufRISRfogUNKS9TsaWNdfNeLoihJ1sM4aPkAHJUrcP3pReOcisR6THnkdECbEqATT7uEfa/ef
uW6rdKD+clazWvhGPg3f5tRdftxfJuuzkAFJUAMSmVxGAKzWAxJACRHTsM6wRCzbF8vS/gp7K4P9
203eT9eq1ceQSq8DA1BP3QfQiyx/rmZqxKvdRTvaJmFYxoNIEMcYOWYQn5/3bKk2pgt9drh1KNCR
oK3lAwZMNTVnJtTgGFJsVB/8VJUq4/Atd3b11oeUSw/ZT7RTeRJfrwzQp2i+Lb19jqcp990o039E
Na3U3p7Cj4j4Ozs59UY8cDScIBJoSFVG/vmb/Y0voYU1h+acM3OM/KgxqTdp2RyEQ9sdDV6L/0M8
Ei+IrKTVFCFX8fRx0vIQ0YVzkybOO6Igp1osyHQ4Yj4VmIT8en9hbkwdz3FwvYBPyHbX+AkztUnZ
ZTzereXvVZOLJyjb83dMhNOdo/LmXcomABwFXEOWIVHqWJUYNOyVh77Jw7MzDe23WqAGVR5yRxT9
N+HWufsZoZrWOqAkXOmXWOsm7YBntjc+WVo0v1RcGYNfq3msHhGrMltZN22rnR8pz+u35zl1MF6o
rCEaY9Kya3WemxSO6sZUnHOCc8LRFHMPe7P7+/5H3wpCewonZAnkogxyvaikHYXnRB1HN34hx7yy
lcNs42t9P4r8W9ZDwSaElQQCHwHlVZQ5qvMUeqt3zhECfhrzDhROLNTTZInh41yF0ZOJXtXJEXr0
xRm07nQ//O0guROpTUm7dYrO9iqbzdK6HnKRRkGKv4GfRYjZ2HX2x/0gG2uK1SlvXpofnD/r+7de
crdCDz8KEvDN5DozcpeovQNuPrZi8X5qYauawTD2nvY5NBc1THkOW/18TF217A5R5SrUI8bU699N
jS7+doQx7jkw3H4JqTLIoQV6DrDq+swCwB6mwozioJtGOzDSwgpEW9QPPt1YM5KrjTEv/5I00utF
hTUG6rNLHgdxnzS+2uUxpfC4enhWiYL7h/THgHi2bvvQwJ+duariAHVN42BPaemP1A13lu7WF6NI
RqmMtUuPZHVSFCM8R6RUYriVoc4/GtefjL7c6cLcRKFWAnYYBWsYifxv+edvzvZh8sLIrFqiaF5y
+j/OzqtJbptZw7+IVczhlpN3V9IqrWXdsCRZJphAMIdffx7q3Hg4U8va78ZVtsrCAAQaje43NApn
tRQdw7fOhb/5Dx6eZAboxbrX4yPerNJUE8hguNEDwtHa96qdyh+vH4QVKm1hbi7D0Cqj0s6ra61K
MWuWO3ZNhMtGX7j/ovrozF+xpFROSMIRP1dRkNcPWq/N+lOqbP+3PmWNO5CJAGYO8zYZkn075rrx
sy8r3zzGgZF9Vqnt4gZReP27OB7n9sESckhxsMbD+tQjHYiSq0rjJtQtmRihrsfdx8bvYnOjU3Fz
STE3FLHdhVAJGmfNIloqk27Ek4m5VUYobbt8zGQ6P2hltgXivTcULfcF5goCGsHT6z2hZykKQZqT
4DjjJjyNW+TmaaOEKXYLGxtj/WRdREtwx1quXrCL1Amvh5Kp58L5wOirr4pzK3jnOb3zk3D8aZLu
c2c5G7HyztT+1F6R++AEc8dcj6dVwlDYAqRwRt0qnEFcv2vyyA+Xtu3x9d1452SRcC7AH3JPstDV
UGkQizrNqvSkMjM/BXo97J3M2lI8vjsKotFg3Ghl8fi/nlBt27yIzRZnUCOzd4gRyb1nNNHG5rs7
Cu8dyhgLQWPd7LHGduq1lPJUwuvvMAzGsEvdeEtsY/2aYzMsrQkyMV6slMVWEc8ZnapKEiM99R5h
qLKl/VjnhdGEga01i7Fm0/+eDCe/2LKo/37712JcKk/UauCWrXLOcuFxejVj8/qp9sFgTnu0GN03
Ic/+BCj8ZXQeJLzsGGxZgf9E27IaykrX8HEtM+HsS9EDNZmbLTGge1+LhiNFv+XxTx3tepQ8t+K5
L/T0lBWOvvNmT8PWQw/eeguSxdJGQuedYjHojlVqldVd2xsiz04mChXnoOh4gTdbzLtl2a/yt8Uj
B3OSRQNuIWGvBhkS25r6GXpoW3XRvpqpxrSwhKYQVFBy9FRt/PP6PrgNEFRl8G6G+EHvhG7V9dp5
RR+14PKQpRJt/2HuJmuPtGL1j5vlG6HoZmokQRRMoL3RagSxtXzF/+yFIXbtQa8xQsGwqdEfbWgs
aShjMbpn26Rf/DTKvnE24u29QWkgkB/RkoFovppe3Okq8AVBycfPdD/pw3DysRP+WLWtw9LyFX69
cT2ZJWjEBflrwNRYEycseDNRJLoU9RJTBYdIeCCPSuH5p9aW1ha06t70yH/Zj9xdBJDV9Ehk48TT
J0ZTYgpNo2+/ogTj/yREW+8iza22KBJ3B1w6xQRfctt1r6B122aKbcJGgY7wOy0yjI9YZYofyG6Y
3424KDYS3HvjYQ/AK5ymATzD1XloqSBnM3igk5ymtNq5o9Zbe7wg0nMxeNHHsRryy1s/IKUh3hZk
ohyIG1esGDV7zehhL0dypisc0U7M/CT5oE1TeXx9qNvJMRTUvEXViVL5ujHexKjS5COCQR4f6kJh
TL04XkLbIuvjSJ7x5VBvLcNirgFs26fbRekL78pVATGm8pTYBdz6qJtiaidYdZay2fhoNzFlQWUs
RjfL9cm8lj//z0nP/NocE/pIp9HgQR1qKkqeey67L7Mdz/++voY3sZ+xwOigQk7QhJu3iioaplH5
lCxMXdVAq8gI3vu6CjS5f32cP5qiV5F5GWiBaYPTZjeuVw5BoN5k96HAHOTp58FNmmYXzX4ynkmH
vadhGoIsLBGZbB4kjvTxe0Jd/FV5CXKhQEerD52bWd3P3k2pz0Z57GBNoheFGZa540QfVCrR081F
Pb6AynHKXTKM8fzQVWK2HiaQ3W6YxH3tHLrKML6XftcJGVIAGAMVevZQvrWSvmwUHn2L0shC7Fx/
w0DO85Q3kIe1ka5Zn0XGO7QF5q+vr+pNBrQaZTkh/9kpQJ1MU2aQOT0VpHuyIH9XFp157LHZOfhp
m7OuQn2RFY5Tr4+8BI715yRQgxr6Y6ay/pwKKEUT5wv6WWrJ2Wqr8RCZXbUzRuV+8htjOldGnHzx
Y5N3UG+wjf+H8eELkgCipgWX6Xrmyo4HrTJQLJKNKBCvLdLvQsvGXaG0/L1qTIFLnj29a7U+eEm4
9t/6DKaoD+GSiwP3DkrTq4ujA0HiznLhoEeZf3Gtfv6Axv60Mck/jm3XqwwAB0Y1iiEoleEqez3L
JshpwOVkF/jIq/aizzlKs0kyNdaFRqua8Gc3tf6X6CwtDvXSm4sLr9LKeFAmJJ2wNAbf26NILxRU
x0xLd5ltjgU6e5bjhY3njWonclzGd0Nup0nYBHJyL47WyfQRJ6F6S2bqNrAttyz3+mKKQTt1lc6y
Qr4sQNlQCe7LcMpzD/vz7otvaVsiq8vCrBaOYvcSzwg4yFusnznZUNs+EuWn3p4dAw2USXsqpS1P
lYpUaHXYHmx8q3tzg79MFYEaO+jpVSA1ssGfx4hAOpVxfpjT5EtQa8EuMMUW3uI2ZJPicsNSe4bF
B9fselOMhul3PN7KE4Le5aEfbP2oq34Lq3wbWigikRv90bDgoK1W0JyVP3fCUqc2iP7mpu93do9t
J23DXQNEameW2vNU2RvZw53vtmx1j5oFlytyBddzy5pYqSEf1Wm2p+RkQ2OFSdeXO3su4kM/W+rl
9TByZy2vxlvd5wUiL4CHB2zXvAaHe6s3wp537e71Ue7sDcjh5EQUm0ii17ux80mA0mFCQryqgmTf
1Lk3hS3CWnsvTb2NyHxnCengEpRQv4aMtXaxK4UsW6vASAkBC1Br4/DvaMUviZS/5zb6+frE7iwf
JU2aV4RC6Hrr/HlM8RTJJFmWVHq9i0sNlw872ModbkdB+IzayAKDQ4dj/c6XNT2OFHw+QqFeEzZj
0Wph5PblW+FCrBcZI9TlBTZFtrIKT2iVZ76nGKc3GyOs3Nk4u3Fu7V9fs9vNQEXkD7B38SxBD+F6
izcicltfzi1KU5MZ76KRa/PQO2Zqn9y58LfIALfbgcbvUr1i79GuWiNK2g4TrcYeu5Mn4CiFfu2j
U0DOkCfvI1Vl5bNqjHo4vHWOS3OfFhjzdKlfrEKUtpg1NoY+USV2JZJdibbLZ8ug9t1t3ZG3y7lg
u1DjJVgsBcjVC4f+mdIrQ9NPUdsPOxElyV4VfnNpIWRt6PDd7EOSOSre9JkW21OeVddfLmOzy5Gq
+Cmuq3GPRG51XDCTGxfJH8jS1d3FX89zBoTE4uuGrs71MHidddnsV/MJd9r6LxTtbR052ThpdiIb
YvvQSbv+tqjgYAoWpfUwPZUGirlnKwO/uiV1eTtnGiPkNzx6aFzQ1r3+MXZRDZrVxTY6UbjYI7Cs
nwbf2upQ/yF/Xc95IW5xygEUEPbXlinehFkhgtBQlgsnmw8NXuz1+xTzEbmnR6X5YeKKvA27IR21
R/CggU06r4zsqaHoNvPiG43O+KontXT10zx5VQ83pJ20v9pOz4OzT9HW/ixdQAqHak4GpBpVCUEm
r8DXIwvZjDwGyrid95lnVub3IJm9lxq0aJ6EdZcrbydmo5geKaDL904hZftS+KmZh707KBUq6Tbe
QSlVGedKB8n42OmpkR36Xrnd+yJQIOursk9jpKDsrN/PlTDVP2XRtC9W3thN2MeOqE9V2hg9Yn2a
G+8V7O7Z3AU0Ah+mBE3wfUz5TsJMspV/9r0pyj/OsWhd0vxocg+RUUft1w7TLG/PSyoZ3jUgD4Ij
hBqUUGfHa+uDlAjp70dv0GZKOeM0nHvb7IpzlAvzqxXMs86paYXzvTI87V8c5nL7W6GruPgRWVGu
P+V+neaHOupk9M/r8eJ2ly3cNrJ5Eg1wYWv09aiMsUlpA56aoFF7tzXiXZAP6vz6KMv5XG8yhFPY
yVBsQfuukva6qyJBpHBP0yDU76Rw5VNao5jcCZU/zSigHjJZpW8NhSB/yKMWrjyUeUQdrg9QGohJ
U6VND7Pzo/PglsapgKC6w9N2izV/dxVJr0mdYLTdVIuFbfcwBDhEsSH6Jwm07cHqdf1/mNDSlgO2
Aj4HB6LrCU0qF2gbRO4p6OPi2I9ufihA6h9lM/WfXv9g9ya0UIdgA6JDA/LyeqgxQwpfSd89oaCQ
v6+sQT1ETqDeGtbRZiB5QXsLwQGQRqsQV+l1jrfEoJ36PDehVmjRHqjflkbQzT1F0Q+K9eKkybv5
pi4mfJQvgsHwTq1fen/R0oz2SeUEx9Guoo0M8N5QbAOkE8jM6E+sLhC9b7gog9Lnnhqin2ZUTOlu
Ho3kIWvnaItuezsYnDKmRqOekh/Y5Otv5Ku56MdJC04SusipdzX/V2Fq5U60pbWVy9zsB5ARlPGW
ajsFP96812PVbqy5TeIGixyXApHcUEkqq2ALBX1/GKBL3EawydecKKX8FPCpFWCzgp5l4aIR28TR
ln713YUj/ILpXEiGa55yogXEYyMKToPd6iACSI32ad92e5VV9ZYu1p0pEVepky5SQQHMxuuVg5mU
6BS2mZKoVAjKuNuVZrZ1jd8dBaADDQOk1W8awcLKcJwo4+jUl3aU7eNSxr+ozc7tW99TdEHoAi/g
Q3rbN+llPrpVNxWpe4rSxA5TE46KtNv2POqZvYGRvv1KS4kL+BX1F/advdreOimVHfGmOWFGOxzI
s6edkUTuLtC7eiPxu109l0VDMAoIEAT19VDQdJt+ipvgpJo2CPXeDnaxsQnOW87I1SVIOgfrGRA7
VG3QqKudUHl+h8KDjE5+48fRt7Qpff2Dsq1YB/pKTylM5h4/a2D72T9CW7pos2diFvZ6ZL9dVhJb
2MkExAXZudb6d6ZSs4x0DE76SLhVSWfvItCmuy7dZOrfW1YSd6BpAAYWU8rrrS9xfsg0XucnA9HT
9iCGTC8uo1VaW9fvnTmZVNGpCNKqXRoS1wNFtRPXnl5GJ6crml3uU20qVEE/0J3G/ZuXj9jOO4Fm
KjXmNcO7IbDbna1rJ7Ocq/NUmX8POoDOAkzW20daSo8875fm5o1NcZZntQO6D1/kLm+PRqC8Q5VJ
7zik2psfjYQl+MKcaMZbZO6u16+P+kp2hhmfM7v5O/PB+Y7NpB2W/2vjgryzJRarCR6MDAd7ZHWo
hSaBfSdTfI7tutlh8dTt7GCID69/pJuXN7+M5AUc4aLWR+v7ej7piHtPPBjxWZXlUQOIFwbC/ads
ex4t8m3qJyAFaBYBqV+WDy4qG+N6MMeSi6VPJ84i6vwQ3C1V+G4MNsref/bwdfRYWsFAcBBgRWtu
DezQTIFFYllrJ1uz7GII+2BMsg+T7pb982zaEYJsad0vbnJzWoWYEuuf0jroZJg1PqVrADQyP5XC
VWqnt1GrfnS59Azgs2iQbSSPN8eRC4KMhLR7QcOhbXO9IsYQa1LFcXG2/OEvJVNeULL4Wxbu2/Sa
WXoWnphK/QHmKLWd1XeOyh7+V6bkecTkc++VjXsIcJnfOIg3u2kZBUY97SR2Li3P6+nUEyrbpQP3
wxrMetwh7VC24dwLvcUPbe7zh5kfab81TC9MMG5aAPHcTTdS1J2rctoTic+LCZ2gnRsM1CyNyB3n
Y2K38Zaoyg0NlYYZUQ0JtQUST/lotYuD0QiEdGcPPlAxv0uKMX6oI6P4V596zz9AtEvQeWv7QJ5T
vOi9cxAk5bCzNE00R6uC3HN+/QjfXJZcTjzZiHx/9M7WcOAiSnzaLz7zT6If7TSfTKk9OHH8dzxm
yKm7f1mV91RYW13m2xIQ4xIzSOJh4iyt7euP7TeWDMo4DlgHZRihEUsr9JPI33WNbpyLTgSPRtAk
j3lpjh+NTjO/RXbhfHl98jfP5eVH0N4CiwbQCjjm9Y8QZY8FYMwdjahpoh+pi/j1ISgKyzkXeUQa
6Yuyec5EARfq9ZFv4jMjexSCLALaogWzOlEzXEJYSFNwyoxKFaGjvIme7+z0/8s4BEsezAiQosuy
nqFbmmnXBnDba+9nnM3dR91qio0U8t5syAkoGZLX0Rdd3Wv0RxOjoUB7KpXnPdGILy/Ulab929eM
IgNHhyyVqLcahUQ1982Yt9FMzmYdBpkZw740xmGr83obV3npLRZGuD6QS67F+EcnprkwkuTzak52
YOTUY+B11T7Nqy3zqXsrxztvUV6jYENWdf197CDTuiTPIrozdfLNhXN5crLSPL595SD7wBsh6MAX
XvWcZFNHEpXy6GT12XRIrFQ/d1rqbrxZbuM3y/afUVanSYH3wW+PvHvwEvlBzk75oIRtHlskcN/R
Z/cOr8/q3ukFpLJA7hZq+9rwDPnHYKQaRIZtuN3Fnf0fWdWPO9AqcOmnh7QEJ/P6iHe+1qL4snAX
/pRRVkELDgA6FEYRnWIxNSdfr9O9GIP54+uj3Nl+sE0YCHlnEM5rsbK8ipCDSVV00qImPhH/gvNQ
CP3A7nA20Jd3h6IhRLGGVg1h/nr7De1A2mB10aJi/3WSI5VlL63JeWS+cc/cXToHXPOCXITks9qC
tpbR2TDG6DQ2eh12pmYddLtz3r7RkXhY0kOINMTXVUaU1647xanUTkHeVe4ucuPoCYNVGEJv/kSL
qiVJIpEVF4vVbLjiBxlIEZ+BYBQftLQYHlNNBSh/N/L760PdOVU0SSB/LaRYiODrPZermQVtxbmT
pv7YRpN/kZrWfPJzt/3ueHW9VStcjulVAhyAxUDkdZnfUkBfDVhzT+qzlomzkZujCofK8sXerIUN
Wd7V6l9ks5F/LAdHyK9W1np1iBBCU//TeV0tD3S29SoNVdQUaLVa1vDcIfqBEhjMASeUNd50O+l5
bRzOvurtn73bRT8ibRTtgct2pL6GdJ7aN6kZp6Geza7/EyflaGFBG7p4Hw0mAcbA2rk9xW2u/QqQ
JvC52DA+PBpNK4IDGt46jP4Ycg28195G4XQYtGxntSO/YLCGptvFQ5x+k3U9yv0U4Dl88jXcgDfi
050tD9YYDA1Ey4WItPz5f6BLNdBc7IMtkMCDKD8hgZoeoen8D7fikpoDEuKVSNK82opd75Ug9SbB
G0w4B6oruHHMlDpe34V35/KfUVaxHfqUa/F0FefISH/YXTfuFXWM/euD3IlG9PWRMwIeQYVhLdyP
3GQtKO6z1bN+WEjpinZqYRwELr8b87k7FCOB0+HxSuV99W2kMdlFniPyqzKk2R3eGL1KjdPSuHvz
UPTAyfSWf1A9Wz8oJSiXPHHN5JyKODl4yL8cojEYj9YMrvmtC0jbFuTh0rb4o3FxPasc8jdK8+i2
IhZr7cbKcw5B7DkfW9tONiLg7YZgKN6FC44F/P4NWz/CYQHXl/Qs6B6G3NBVaHTBFqL+9jMxChxb
lBwomtD9vp5Q1aa9tBI4p5FM6BimQbczp+QvhJK2ePO3Iy21DKRiF0ktWu2rRAxmaoaUoF6eK28w
0h1oEBQ8hTSGfq8Xgb71ol4Px/dZ7nfoNnT1SQBX54kmdybdPIhOhT+hPOKbuZmdkziPTaJpJ+aN
ctA6VVqGW5S7OV7oYECfv15HR5mV7tVU01CEAN1UJOrR6K1835RJd6p96KaNnusbecz65vozKIf5
z7rCaF2dMY1aHUqp6Go1kyE+a17fHCanti8KAsM7stwt/ZhlEv+9uBjvD5FkKRLZTHUVCSPEFWaI
4BrNwQQNKdX8lqbxkjf18+DnKFoY6likwwUD7I1H1p2PydtnKVIuwL8buY+oAqoQ41F7xlcqD8KC
fvKnCcB2cxhmV22F4jvLuuCeyOYNEJq4Ml5/y6qzo9porfiMwn0KVEGS0SdN+1DG2Xgc+mAaNwLY
+qgv6wrwiX0DLoRn1+oN6XpCaLVkwLjyxzDwa4X3R5FuBP/7o/yRoqSUyEvielq+X8liDOz4bE8i
3tmGXu9tPX4r24O5/IG1Mh0YAxRhrkcxLN51jhTJ2S0iB/6eLevHWpTxk3CdAicpzJzevnqobpGP
QkNesB+rz6VPDi13u2FEzAw/tEbWoYVpbImo3dmCS8uD6j+Mbkr0q9XLk2D0p1QlZy3PyoMuYuf9
pJnmyeyyraLvnVhCg5KnJLGS7saaoKjVQG6x/uI+q1T1SQjAGooAebBEHeXh1DjwmJ3K2WAM3B5u
vhxKC7RFl0R4fbixEAvMUp/T8+TrZX9K2t7sH+3YMZLjgHJ48zC4Xf6rjZJZHTKj7rz92MKsfeOt
55LqAwugZgOSh2roavsMieYarSiyc+sk5edB+NPnrmvVp7dd44yyrCtNZ7w86ZatAmeFEpyTGHhk
6FXTPcKtnXdoIpjvk0h6GxnD7aljKHqMiAIuSh3rHLWB+d+WppecRzn+U5Z6tS8pD51en8+9QQjI
VJ8WBgbX3vWh05021eqY+SDnI581T0M+zJVbnnC3cZGGImF4icQLHXh1BCiwVDZVVHg/ykme9Tz2
XvAaM+IwFoZxCcx43tiS9wakeEqDG5ttimurlMGu3Wy0hgmTBs9Jn8w8Nh4qkdoPOTilo/Sm6vLm
ZSQ8IuO3qDcgrLLaFvEEHjHW2vzsKFkfzaETFzMxhh//wyg0PxYyHO+/dZsl1UfDKmxmpfxe7RKM
ZEWoD3X2bWOYm0o4u5yOJXAoYr2+9Haud0VnjpZdWRRTslHK+v3s5H10DLRE9V+UocvfGmUz7bGt
yvQyRrUZnCvmPV/SGcoyr+02tg5aC+HkaWhsr/pYdJOZ1yEpK7oSievW7kFksQhOyzDqgMvkkJN4
98Gvnn3e70xMvasQcpBfncymru2d3s+4OZRZXMlvetSa9j5GkMr9HDkD9x40j8rbtzPA5ktsmX39
ZMwCieuom4X4hLqXm/2MZaTSMO5sA0vavtDM5tG0Zk+g9RUBiUF3w59OaeNr7WcYPYa1dypdIY0T
Va3+PTLjaTrU5jA1B1HguQwaDeWoXQbv52MfGAkMY1PrEF8F18bDPI1K2xM0nMbOhAmsYmMKRV4P
yVmWXuX/TmNl9ftRGLXxhBTG7Owa5fYSc3tLNO+mzp30U5aXhf5R+JlV72Uw6sOjkHqA9Sgx1tv3
skTOJtCcwvqSuUEZhHjH2/aOTlAswqHtp7ELmxTTi/eL3Jb+5EDfQIwlMKdsh4qR/Imgf9F9yHrl
m+Ew6qWza2Wtfo8ejZ4HY9am4mPt+2jY0ETUigdN6QPOJynOUoBSYLzsx2ycvUPrpwkx144a+a7S
Cq87apqrmWfeUUPxeYrpG12iOnLzSz1nzrAfFnGczyPqCOYTQMR8POZNlhl/I/LnDfD3AXdN7xkF
FTodCkP9S6Pn6P5AvDwi9ehjKQ9ICCUydFKzzA8TCvFChMFIsI5Bzxvd8N53aPEdFEou4plEPq6o
bXDZCpAnjps+G+1k6QhSui1iNs00QdbOwQe3+6ExGu9dOgGQh6gVK3NPuSUbnnOnjIPfEIfj4GNV
KUN9DKy+z8PFbTBzw7nQmuKcuZrt/WqE21aH0bfa+h/c00trCqNCjBggK8vQys+t1wZ8AF+1w/hQ
tp2FRX3aTsZTDZ2nPOVakMSHSHVpJC4Zmav58scb8p9htFLvvdvEunVW0jC7r6NJffpYaynqPCIf
jeHbBECyveT0rhPOmt6N6WGRe1EXNPxHsZuRCkrNsI0FhynEs6ukmWbW5fgvZbTB3FfkSc3nUot8
60ivQIqP2lIZPxYNQM+DAF2Q7uJgsHjmDZORHsux7V9qZdTloQ064e7YM30d6lFAVIpmxVfpm7LJ
jlnVWfI7SHOXu8UePe1iann7cXYlAvihnc9+NISm3/TBhxlzMP+T7BD/e9arwYRjHMhBT+awnn2X
4id+uCTtuOQ67/We9u+5xO/IfCmcfJj2Jh4IQYg45fI3tcih7I0E6+aHEaOR5Kjs1tHD1psa/9Rb
iRdgSGpH8rMi3TTDprGS76rsWqva4fTTWkfERsVPKgcyOcxGk0Xn2Zg7dehVPA7fNKcV6cHXc9sB
3VZ3drsrRD8UB6MzGw/9hCFTRwG2Kv1gm5WGyS3txrjaI2LspqGV++3wc8Abd7yYBRKCO9uTNXUA
2Zu1sU+SpDQOQwSNFFGjrKhf+i4w8h/+pGP3288iQJARtIL32yjqrujDsfCH5CST1tj1VnNxzAFc
kl9N/sFymurZSskydrJ1q3hfum4f7NNMxM0O7dmm+pgWMnmkDjhkBxO1of6hyN00eYrwxUrCWfOy
FGBY0LUf/RmedzgUstdgtkXx96WQK5LQrYd63nExRs2/qZZGXzqjTsaHWXZR3gFV8nuZ772kEDae
i37v49BKxxxb6GwayfHDrk/aIguJZan+zkhye7oYdo6PjjuZif61jtTIBoiKvJ/3rsw01JgDSO69
DA07091nVtacL2UAD/4zyhjO8HOsOrfdyx5DKmjijai6EN096Z7qoHCtnezaQcI3c2fLy2H4IIa7
t8qkSZ/SORoV+gOqXsK3KV1Ia8Bzs2esCBMRepXMf6IB18cZ3Pe6rfeJ16IGPTuK39b0hUJGshlx
j3qsIk10l9nOXVZRNbXUU7Zt1Pqhh36k/6DPZmk84AlffgkAd/UPwpgaGSbBLB6KatS1c8qqOkeF
j58bDinD7DNpGd+awM663YhVE81oW3TJfsbNwX2Xcelq75OYHTGGlQ7v851v1475UFVtH5+kh3f1
zzSL0vn9NJp9w41VmXVzHtPJV4iu9yS7HyM3iOoPcK7MT0GZUTySs93+5fe28StCljkOJTdTtMPE
aXhq4q74Rg4hnlWPL2RYK3pwZy3R3W/QCvuXSspx3FGln+0nXIs854HuYZ+EyTj2/6bV7PyOhpGU
0E67KjvLqWcNceZsdAoEgYN40PvMs8fppTZ6WEqA62L/6BdzzCmyxOx6LJMbdZ9yZ7KSR781kqkK
K+7jAjccNbrvQBz22T85qgS2hWSsVRcvBvyJAjB/PXllmMXSNfuQEzcXJwW4s/gkdOFjOt1Gs33q
0JEz5+dq+ZeXvEwzFFi0XNmdYN+SrB8DWXc4GyOe80u6kSN3RQ+MPkybtNXeaZXVPhsNVfoHzUuq
eEmHnCxMq9jsyCyk1PfW3Dk/tbFNELVKk9T5ZUdlke2wcRHqkxY5Kg8dF7zkuy4SSWPuHQxl/jWG
1PjCedKiF9nXRXKYDDNJ/814gI07Cdz7rf1WMsGAbvgCCKSUDRX0OhMkg9C5ECd5NrkV98rR3B2d
JEBzueXuN9JO/qrrGtH1UKsc2rASY6IAKM8Fi/duFLn8rvvDVuX/9onMCxxhZqB/vOGok15PSCvH
VI1TX5wTyDaXwuloiBiz82nyZfWSuK2+T8fM3ii33b6y6L0uhH0eWQsZavX+UZ1e914q5bk2xlTs
G7OLlpRP3+Kq3ZYaFot6qrLUEwHBrksNVZ/oZlHa4jxiK/69z2Ns45U++vp+mnXtf3gKQ6hF4Bo9
PCB6q+9lQru25ikSZx8ZEo1jZcVfSnLqaaeAX22hr2+mtsBSgSu7lGlQDFgjR+WsSHsNVZ5Hj1AY
a37+k1NpIZNZzJ9f34g3j0d2B7U7eIXoqizo6Ostkikkp6k7tWec1JudjWf1LgmGFyT6kQq23szR
QLcQjjBUWpwU0Y1ZQ7FdldTjEJgMp+XVToxzs0iqID/vgId9fWY3i0jpgm1BeY1aIfqRq3edPjUp
bgoOEINs8g68TtwvwZAnD+WUt7/fPBTpISg9i7I9qqarLR/AOPK6maHagB2RdX4SdnmWnMr0jWaG
YAksPhg9WNrki2Xjuv6kjWXfiao1zoaNZyJynNk+WUhPvZNsyWT56xjFUJiVUKaHCkolY1VXMIzR
iyUNgXM32UZ9AUds/pB646nQjOP0xRJm9FHETPSQz2XyNnfI/58o/FDAWRRhQR+s1rQw4jaxBKPH
vH6PPME9riR3C3Z2E6yYI3BlSpaMgYfOsgb/6Y3yBlEOT0bzrOc0AxDs7PY6qiAbIXF9yKiHUilB
hxvUKPWSNYiYkKgWjqt/7qXhX0qrmi+53f3uoOUf7U5uLd1658N/WdosbEYGQ75tNakWBTVvlEV0
BgZTHsvZn/a6VdcnEYgtlbj1+i1Um6U9T2vZohq6VhhPxg680ETpldzA2eUgUi9dXYuNcuft+i0S
BoT5RTGYLGoVpAJEkANtdP3zKNy/W2E8NYVbhjwdPw7uHG8MdjMl26DUyaotTCigpub1lkgkesuR
OVtnkAVq2LdTTQ5aJnn6421Bg2ALopVeBksHdmidbQjmEkSukV7qqUakMMVTd7dgHr6IXjgbUf5m
R4Ah9olNHGhgfgCHrufk+F2BFbGdXyDhWw8NF9d7xCu0xwHg9MbyLefyv5kNpeIFCky8pdZCMXJV
ms7MachkoOWXChs749Bnien+TKqIisZsRt5zraAFfDD7KEufelHmn/RW9f35rWtLkwMwG6wiCGfg
Va7nOy/4sthAo8NqlEDJXnQvRgs6JkwdsWU2crtfsN1C94mPSW+Rl/b1WDzRAJqLWF7UjGfp2LjO
3hsT9/j6jG5UfVhXEjgwwBhDLCCz1TARP8E1C7O44LmteXtZEpn3U6H36Y5Ci/+lDbDHulCywLGt
HOpxevLhus4fonxKbSoP8ayfZ7yKvxqDaFF4yLDr2LeQu5J9ZEbp+NDWjV+9RFo66FCx4izI9oHw
sLCVnvKqg1ONU3lWo96OqCN11fAFvUanfwpmfJEOdl1u+U38f+X1eivREli6+rSLUXNdXwFmm/MQ
Cfz4kpuS1OfI22/Q04vuFMlSipoqv//LsVU3f2mqebS/jcqURhLyXxLrPWiHzNm7DoTa90kOPOYd
bFox7pxo5FthuTMbz4VI8+zcUSaijhXgsHcoU1uzwwHkp/zV5wB7dhAA9OYDdGcxXkpB4/ZgeGmV
7HqzEtGeApPQvrSm8nFaVVOZHabI0vpDyUPj/yg7rx3HjW4LPxEB5nBLUlKzcx6Pb4iJzKkYisWn
P598bv6WGiOMgQEMG3aJZIVda69QumFQ6/L3TOfEjrvabLhmV4PvXC1yIc+iyyxDYr8xj+XdttZt
cdv1AwZinRNQG/nVZuVRr2DEIZat+uzeyzDI3DlzKkVY1Lqlbpwa6Q8+4wWd+gdv9PzmIR8by31k
oQ3kKmYibSJDqgw9gM/N/yZv2kF7Vk5Q2NfsqV53Y5dl1oSbZalv3N57fZcvXrveGyQ5+Ak8AMhX
oSHQcF85GFCI39W2AmMAidokRLReKqK0qqpmn6OVL+ONa5mxy9pjjFFe+95v1ihPLbE5nhO9bIZ5
vzWqDiKCldLveV1jimnlBAKFytecOpTKJUysmE3pH8bUNL5xJLQNk71oxZW+OXMfs941Lr9jPenP
slPuqyYXVT9OdepouyKtum+oCvXfxWRmz6rUBYaEWPWCTGvHrEunWuWIK81UvBVgqUHsue7wXHrb
+ig6bUbI6aza7aQmR+5bUlRzPIAo70JzUUMfeU2Lsrx2Mi+PGnOpg9uq9pwfegPCvaNBURtfQGls
dZv1Qfodc9EyjY3OLqYoqIJ8yzER8jY/qhZnfG3dHkMDwi+EiHTRBENsGFKC6yLJLJYDeTABvup6
rvevuR6o9gaTWZnFWaaa5SAHFK43eWpb/0phb/V3N8v95gpYrteuHFtZ9fMScPATK6ObWjgOXvAo
3G2xtmgxtNx4QxxtvjaNsst9jZFUm4UdZUP6r98PfvkLNLZ5K4u8nA96V0nnQWW0UmPd7mFttFvJ
J1EbbvbPrSjHLGo0hwCrpViNjZuR3uGFovUa7Veznvy7Nm+r+b4rNf3fZoNZdWXmnV8uEV6Y3vwY
rMLrf8igLd9tkrGyh2VthxfpK8N4aXFlEDT6KwVMVa6bm/hi6BH4656s352gUk6sxsAgqBIM9/dK
S3oJlTkTs5jhvqeHga7p621nj81wW3lL8Yr9kV5A/GDmh1apUvd1lU0w/S7MFF71qmo9D8WStu/S
LvrpPpsWw927+qzrB3+oXOe6G+Bj30K9be2nskvFnWX3DtakLnr9uy7NxyI2RtSZgEkD2J1FB2J7
7NEFV680B1iNNci0ETK9co9KiSvZnZP5/QPJATRGHJw1RJRbqRGEBh7Zza7WKpwOCPTDNg0ou0tk
RlTxzkxBcneejqo1Kuy2scLJ0sshBn8H4c+9wv+ha85W3QDq5c5eUXzm0dQE5hMuZbUTb3kz1RiF
mBPZBL4/AUbJbBSRJY88SiAb/2G1a7ofrqfcheBF1aONmK1uiQpzpLdkz9q4hM7UgDH1mSus2IcU
T2iR51dlIs2h8Y8SJGwkB9edrjw/LeqoyDVyb+aqcPA68swyjwQtk5+mJKUkFBgq0DIHrSsjp8y2
l4LaLt9ZltAfMoNG4M4yiuEeaT9vd6kmkZBgNvxwR7i2O9sq7Ef8E7oK1/2tqSO16tuPYctp1Dv4
KyWmhVHiLp8CH+iJwiDUFJkyO6/s+x3W/duXbM5q88ZSZmodPPDuX5UmGox2lm5x2Iut1I21fPW+
rPD8h0hxLBlh3VXTHdeg5uvcm6RS5Wa5AOGaw5NBK+0neQLb96ld8n/Mid5AJIJ8sKLRm1zenFHV
TSxNjgdAGg9wtdCdH5Uosq9l5csgmiak+mQ6mYsMtQ2dckzr2s9vJOf5LzZPqw9hdUkj7OzVoPuG
rnOOi0Xvvzjz5gfECW0bepk2/+J7WtrExYonza6c/RL260I8PRZkDe3p3B6e7KEJvklLdGa0On1z
M9Jt3FDB5MN1EZizEa81wQikj5jbGBpBKotdUArzO9ZepFwAEvA+80DLjLAqg0CFjgA0hbAL0eQg
6Q6kXBg9S+5MUfhBRImywXAx3aWPayQUNymJJj8auS3AVEW5hLxV1F2KfOefdaE3dlK5xlxFk9vB
1u24Yjw4FQKDnVUjxYyKwvN/emZvvnm20rUwYwrThDPBuuatGQWctmVhAx4KDb5tkDpOXKRyGcOJ
hHFyndm8/01nz7OAnPXqVzBJ82sqiWXa1eM0f1kWQQN26b3grc6U9+K1c00487LVt+k2Qwb0h3kW
EXYDlFD52NEV0mAxfSUHzuRvJQbu8TYSvRYPmbHeIaie6nimPL3SuoA3g8KT89f3BL8Rt5m2iOfM
4cAAwhoNzrNu9UNmiP402G7/c8w4u2EHlWYTpS2Hz27wNfXEl5NfprF1tNAoRf9iksA0hMIDww2F
yKy7Mlu9dRcMY9nGOqStOezgjhNHhRbzS0fy4hKWEg3ycWulpUvTZWBjWMq+3sEkze+FnDCl3XKR
P+t2OeUH7g1OYnK4W4i0vcEJR5m6+d5t5val7oWHL7uq6RwsJvm++M9NbDRrCV72LJqm2UGYSeu4
9lvnZfDoKIYUn1YdrVI5z8WoSayyMR/395tmdx6OwrX1j7axQnj0uS8if9S791q5E9aLOLv+7FTn
iwhR/kLzI90Q5RgzHdwbMarmm8ZNx2GxGAHrNvULfae80eINa6v6ZjW6kYa523XpDo50pR9oY2IX
sq4mPb2qyEUVkrfHsTz0djNjXeNuVWQMbX9Nl0FVoZB1jlvPAoIbYdI4PmOer2huQ1e/w9J8rgC2
ncEPyWnSq3jcBr+I+tlzxsM288521WaXIgpsQi6jVZvUb+zjnTeB5+I/De3jx9YOlpFe2SKmUATu
1oVttyhO26UafgHrzr908LOAPXu03vsBcsG1rre6eciXpb+1xg36OvpBTs1N2LSR3NQt6AH3bfNC
4dW/NVU7fnVSE9mbZdTLE4m4Q7sHzfJe6kEaX3zCB7xwkcCEIcIaytyyUdqLB93geSFAHAtwUWHh
Yax6TrZgbq3aDvzUut0K2xvjxtmw5O+WrZ3oZ228JCEGmhep46brsR86XFfUx/NDYbRBRqBKXT2X
+uTjyL42pnG1dbVs4kVq68Dy4OyLrMU1f5qKLTDuxSa/uoFIX7E3Djr2dGqqcNpMsoJt3AiX0BiN
wTxwQ5FaHrmro5qr0vKn4jBrLasRi71ivuoXp5I/Ztx+1B0FuK3FpZUvxmuqVsyQeVqRXg1DNW97
3lLdHNYmc/mgZEtC759tkX6F3pGrBwqHsvtiO5rQdq2/2iKaA1Gutz18ufEJ7bM7xK6+cEsbTLu2
u5DAUzbvcO7Kyd91ulk0US7GPPuy9uVAM53z5IebBlv6jtZe0rJpU63dTbou0fsslZgQSXKM3EHr
s4c4M4Xnv6dHU7q91ZtTu2v8aaiu58zlziux1dj2blqZ/q1Ng2/65kz+qO10vzKDPSmDo/sDQd3M
KzA0BVmp7eea3GoxJWmJXOKr0xLJdx9kmbYlm1LSTAgVVV8E80e82d5m9FlYIXXq7xrEs+49rBD7
FRjK1Ha8pNLNw2xN2znSBLF0CSbhwXjjjgM3HRzd2zkR0mirG6kZtY9fpmz9W+GQDBp5S+m4+6Ki
xctx3VFuov7Iykgv5369oojwJABl37exwdVKfndNR7PesexSkCe42Pq3HgXo29ChUzl2OVsOy87g
9lHaXculTSNp+h9yjOvsddaOuUmRxvWli5quG7t3BxW1EdFgGTjjMlJ6F7xwp1nu+nXRum+qmZGk
krjUBzc2t1XrnuRLrT70ysxXunJ2q91jXkWqI1PRNpnyua9nwW4turVOWrbL5d5YG0o/Sxukf0Ni
uAy22G8ggb9J8u5UPJDFV4dm6nTODXyaQuzLJnC2K+REDp6sYFTtz8YsiOMmHH7ewsxZUiNC6mI3
+xbSehn7kivsS233o8KXRnnufVX13hxv60R2I0yGTf3qhxWmX7i2Clu8dWztfAcD0vev22Uth12X
6eJZjFpnHehG9txk/Gqs9es+h4p4D/Rs8EO3VgR7zVJlLkNiPoL+2m27oLuAL30CZbFjQsUHcDFo
uZ5igRaiPnxwmqSY23nXZmkasXDfAELH5M+Qy2cjeQgLAMyQhIGefQR2rMLXZ/DIJpFGl9+R2/51
8woAD6G+/P1AWBUhnAHtxgb0BGgvbL8zdLbohPapjNJUJzAePCPKkVVdgJFOO4KAgDqMWQf2IyOC
Jn18pnWtqJLbukuCNnDukJsEUVWP71jergk7irWD5PH7z093jo/BR+c10kew6VecsS4pqDouqk2C
6YkXz1Y2s3Ms1l9/LO5K9B0peukX0KP7+GCVrmEFUnptQiRBQfCLnOrrHKRMxRbWBBfm4PlbPAL5
qPuO4A+WEydzMHPQmmQtt7EjlunHmtvhBCGMebzKtjHj2icco8YAKFB/G9dzTFDC1pQ/cH+Zkyfg
tC14sGqdu8RjPyvDRgBMh9Pgm+vuz1/tbPIfO52sMTytjivtTJJu2O6mw5BJVKpUaKfQOPw0aCMN
4PbCUGfoPrgpirFjBAH03zPA3VEQWD08CRO1dubvdW3cqJk7l9Q1Y2BH7Je/7cYcTULYsgHd0cMx
Mz9OlQWXQUOftyrZ8sF8NVlp73AO+u++NpcvhFQXF9bc+QKAJaAfLZJpKgToQj+O16eDsFL4sokc
NStye89/6du2/et2AqNQxaJZoFVH9f5xFLdNuw0qTZ0UcEapNBUZuqE19TkURkzmL9kKnT8Urfej
+zIaJQ8TgZOXuA5rAH2uLhIr3QiLzYNZ/Ovjqfq3vhh0SbBOgut+dA5gczxB8u0elBc6S4lfIu7u
WT5ynpm0HBtRXZKSnc3DY0OG4Fc8BI/b1ene2KfpNBmErSVa0w1xZQfzq2EMY7y4hfWeBv4lEv/Z
EjuOB9TEs9GHRqD08YtNrrKnLZvLxBUUFPUmZYvZbqvfTk2rff3zcj77XKwtpJ8odXD7oKw9mR2Z
JbC+0OYtme1C7vSg1WLPbuwL++Jnoxi0bjnKcF8wTg2Rc+6AhaFTIC44Iv7o00r9g1PN7F3o7J9t
v5jQosCASIAZD5a7J+els7aFKTtHT1KJVqacgiGZazSuYdNWW1gC6mehLLLt19++w6N9BccMnS3o
Gc7J3htU3OMIUxCJmgKxP6bfRn1fFxd2p/N3eDwmeYOw0qHPnL5DvqE11/Dh2J2wbx9XgK9Rqy6R
Iz4ZhfKJF8jODjfo9ARrC+6dld+OiW1rc6zmyYsgFIzxn9/Y+Yc6Hh0MA+cS2Pp0p23qoQLaG8ZE
F6sXlQJLU1ndZFl140OujWphXzqZz9bwUXZ0bKkax7xBpsnHNeUWNuj/SimolbN6bsQwHYJsFfvO
S61kqjp5oew4f48eHT/EEMdpz/57Uk8hcpuMTTeWpByDLPLItg6hEs5//R7ZJDirICpwTlL1fnwq
Xp6F54I3JYjist9eYdHJxLklG6J5Ifj5ilZJ8GS0nX3JIfn4P/7QgTvWN8ftgsIKydGp1f4ypnO3
rDVixa1Tv3Vr6XdT3m43ujKaK0VDFJ/dqnTeDa4Bhz/PnfM3exwaD0pmPDKn//qh/8PMmLqmLLex
kIkeUDbW7awSswT1/PMoZ3vw8QGD/1JfOcvoln18s3mVC3NqFpkUwqCliD/brTXQBQvG7dKJ+dlQ
eNOgb4IDRXjkydQ0fFIk6LnLxOwtO9TXVeyUX3iRSP1LzeLgk89GNcCE5IBhgh5Xyf+8O4w7Our8
EsK1UZdf0RJmPe0pV1sjfKZIu0mHLX0wvNn5tuTrUkd6NnUX/MvOFyKtfxhREIh4vdBEPv6ESZBV
KLFTTmSOJmBvLhhqf6t18DivcSb1IOnMDBf0r59NGf//txpU2qi8Po5pTYU5zSD9iW+De+gzYkcC
Nry/XvIQUfB3R06M6fpZoaWANNK5ZhQNdvyu6wQ9yXp6+fO8PLN/o+iG1chN5ngS2Ej8Pj6LR3+v
xbdiSXIvR5jdaiO7WOooud2DQtlz2FiT8Yg9izLYWPU6DZXr4nVXe5k27g0AbnFIa4E8Ie96OYXT
KvJqB1faKC8ZdfBLTveI4BijiHMOh+KpdG/TisGG1r8kTGT5nBvu+KvuluLCW/9kSrNK2QxgK1I0
nV58iOKr3JyUPgydnNZ9YEpnblTpa1PEOGa7xdVgb+qHNPGF2BNHMupR5/jpJUjgkxkGGwz0AedQ
iMLOSeVhlMPqTbRSuMu2/r5y9eEG21Kx+/PHPz82jwnPmAlxVadGPFWkZaR5Em9SrAn1RjPyYfXC
iFZRm0GYD7h53OWpppV3dKMr9dcVHE5oFs9ICcyd61SgX6Uwn1RarYkXiOkGdPEpKBvx9+uU6oZC
2z7CKtyKPs7t1jIzKUuerx4Vxv650ewGjZ33z2/xfL/FRZbDmS3wePM6I8ysdMGzTqHUmygGY4Q3
Xhl6eP47O4/o+b91ysWgC94zNKAjffxI3v34UDZZ1mtFDEVitEuLY1vNPblQpn2dIg685HN2di4z
GIJPLrJMEZe64ONgVZsSe5tZXlIOfv+7AE9uD/M0+tqVvrDZx0iSNO956ozq3cI0z4pyXPLrqCFJ
oacR5VRfczSpXHJUljcPHAde/6iWqn/TTFtM0dBU+TNZTsEaKjrdAxKqaemnG3OqqjYqwHC+Lpss
/BistflJn69ukjqo6y9W7tBykiQoaDGmWDD/HUvJLhFYrTh0rfWqeAUgt0nEoMnT7oW7Btk/G8Kf
X/Y21eYPkgCbOplblS1PZutz3g8IvWcSP7XCft5IzRxuZm4ZUEVMytfdvKXjFNkGWGm4rN5yKU/m
bCnyom3q8WOI9xFtPKnvmnmWeVlYTqJN+hs+nDbb6XLQqh7ZV02sq9eLCxvd2bRlRHZS4EY+71FF
//HTOoXjb8s0uAmdQ2XsR6/CSDxDNVNE1pYtf11mwTKnRMREGmaqxbL8OFxhS1EriBtJ7fgYOPS0
6acm/fHnpXhWDDAIVSRBL8f7Lqfmx0E4GKZ8ITM70ciXjObWGAv6aeZ0a1f58Kg3lXth7Z/t0wxo
H18jdzXW4ql3FP4NQe/nCzfEgBgJO6Whjie3eeFTfToKCm+k3kdAyT75VDKvAsRogZ74S7U8rnC+
3pTMLqlSPhsFrwHsqqE2OcCOH18eHby8s1CNJrllDlel3m4hDfpL4Mf5tEMSz4FD3vOx2D6NHzWD
TDLfcidBa2vuNNpIUW20NDxt69Lxdv5AaF/+A1ABMqEpn0w5j5Yri990ErEeGx8rUqgS494LJ9n5
A4EG0x7gIsjV8wxdOZp9Zua0+YmdrkX9qgcVsWuOUfbVT4x17Oc/z/DzZ2Lzd1izDgcAp83JVFjg
98pVDH5yNEv/AlmxeK8rdcly5dNRuFFbluXx59R5sp2Hse9T6Sez4c/vw5LPN4ZWrO9/fpb/1vyH
ig5QADYpWzKOvkQrnmx6RNzqNsrkIKHVgdQKHfJU7BUOBEOEVMuyrj1L+b+m1aj+TbVhKQ95pk/f
2wJ/hT1shs2Adlmnxv7PP+uTD4oQ4GiIebQY5s/HdSCbOvOHtCEDsDJy93GFMDJeNU5TbW8KZsiv
P4/2yauGeYrrE9siEMmZLmbMln6QK6O5hROxXpy9i89N/OdRPnsmVDBE2dFkwuzg+O//56I253On
V+kYJJIkXihfpZ6sKL4h8s1T+Oehzk8yAjfApJAfkOTNNfTjUMd6gXY7H9Wxy+bgU4CFG34p14XQ
21DLHP2XVVxchJ+8RRuQCXwJPvZRIPBx0K6vOx2tWZrMUOmiXq+bSJ/lJfPS8+OFCKxj6BtkBAwc
TnnCORyrybDSNMmRd953RVH9wJ4dg+wFP8QB/OfCcfbJq6ScPPp/G7TSkLl9fKperqntYKWQTNkc
hJqONF/P3PJVB3OMA0OYN51cxKXYw8/eJb6LhF+TYoE28OQD6s645Kks06StOal9X+qHwNwuiX4+
HQUVMQ5SHizzU89ZhWeCbasxTayt/oGnjNzlg//XV2gymclF4bChl0UT8vgj/mfaN7rwKmpzLVlW
34w329T2de1WF6rkTxYXFRS+8EACSMD8kxeWD6gDOdS0ZLXNIhKm0+wbd8O2ZGu///Xa+jDSyYmm
OxgoZCkjBT1mZh5q/5tMd1jCc+c3kGlG8krrVBt3fx720wdkxuMzCh4B4PnxNZotabO5wWuslyL9
DlhgjJGcxbBFrhzEt78eDMkZKS3Htjt0/JMyhCqYaDvg+MSmBHm0yEELjVY18TzqzgXs6JM5SG+T
ygKsjN3+VLm3FdYGM8JLk2IVKZYZA3rz1f1bH3/OUYBvUBYOU5SCp4hCERCDNa62lmBeDydQL2HY
uvN69devLeBJcHSnvDrCmR+/0aRVnZupIrtOrbE+JuUGu6YT1m1Hw+Lxz0Odb4N0/thjuUCgZGbe
fxxqnosFkuCmknnN/7XX9FdQWs+b3hFuUleHP491PvUYi0yHox+sflQVfRzLHEj3yhapEhR8FgQM
POPxhvexhAlk/OehzmcDQx0dsLlWYwd02thUhVv4lWOCJNaujARcp7jYpr91x/yva6WDLuF0BUB7
SivJ+o7KSkk7aTRjijsv/zFtgQu/a+0uHMTnzwOqAyTq8Rdo2Zlvmewg5RvcTbDq2B4J3quuq2Bc
L2As5x+Ic54OHFcTECRMvD5+oMpLi5w8NDNJp9ze9yP5scHmt2FtbJeSZD95IHLXkPPygWicesd/
/z+7OWSO1mvEaiXYiR1tPXwIkmvl/XU9jwbwqOTl1VFNeCd3yNpdFjItXTchcpWe7Ox/y2v3bivt
5cKuev441L5cg9BCowqC//DxcbC72azOK71kzI3fk5MVV3a12heK2fMSgkGOj4HKkFL+tE+VZhKn
jX70EpxH2iW0eg2BR+VuX7gma5BYsYnAXgEO29/aAB6t14lehT6CtIpb0UntIifNqISAfrOKcbjK
vflZn/v0wtOdv0J4RlTogHxgCugBP77C1K9x7uonSpWeO4NY1zTUBn2+sAd9MgoX1qNJL9xdD2jt
4yjsTHkDvJQmtnLaeHG6NspGKOJ/3n6AKfj/fLwOHUXdbOGQSEESzZOlpCN4GPK+SJN6Wr0g1srF
M67Gxci/464wvWfDav9s7U7X9lY+HbXfuPYP/jHJLFDQqxzYt5FXLWZ9ZxYAR8+i7rXl9dis1/Zp
mc7WnUnHt91VXt2mT1xWfXcn9dSY9hlGORrKCt2a7+AK9M7epweWoxBrANUMs4NAnrXVKG/Q5Eh1
wP5jRlsVNEG12/rMs2N9Eg7826Kbx2u8Omvj1lHO5NZh2fVjtUMeNavDjHXHduUuRp3uSKi07Tdb
0+R7IUXjIEfCXuupx0zLvmotLZexJ1KYr7qymnqN53Vxt6t6M2onsVZAl8gZG0FrS+XD+KwIk7ZQ
pQzjb9Gso7jrupKeoSmm7E1quGTHi55u2cMkLRIOGoR1It7YiTco2bAjY28Qzivrvs+uXEszgf2x
cooqakp713owpR9Wz2yfRpMnvsukaVV7F4vo4Wr27E3ugqJesVsxaztIFhsTqDLGN79WYddqmOYY
pcJ/xWum+W0pFvVv2U946GjbXDvRUhpO/bxaNHkIFLUkuqDVdbMxrOGZkWqFtetKqKfFQcTJBWnE
KzbCGZG7LAOCG4z1myeEWHlwlyPna+hGGNp6D3SZez/VoOn1t7Ff1/zGmHACPdgkV+n/mN6GtmUi
rk67VqbrDSGqSJQz6OecMt9LWcj1io7vcD2Aj35xxm4sr9vBwXANMZXWwFmxVz/eJmnM+7IluySW
GHytB8Oe4eI3A62T69Ihafba66Bpxg7eMUPUzeukXdkFrg1xDoOoPZQ1xd61ZhorJ6DNZ7nl6q1+
zcqZzXtvNRD9aLBavgndET74gOOKq60X7bTz2jHDwscs+wXvFGt7KtLU9SOIvnlxby8ADrfONhrz
NTX5XB7cEgehOIcJg1eQJCjVQX61YmegervF+E1pa4832FCNN2uzVmmkGnvCN6IztyYSc6pl4Txa
5Rqvbukg6XC0aQm3YcSypnfJsT16B8319ZhqyxoWfWWJK0vAnoorbJXHHWdKrZgrvT5EFO0T/HiN
7Njl2QtWPm8G/26NVOH7600gXGXtZ33LbFzTZjntZL5ky6HLHPQTYRuM5vIY0BAinEimurYjnbz3
/kkJOx1vg6Xy/8mnUn/Bhi0IoiLt8/Y2W/BXCPUav9JwslBBRdUmmE9HT7km8t1FS8MtQ4gQLV1u
DJHGrS0FBHbXMipAQ1Tk1sgAKFbsYg3RkAcENQLKPLRKK19Mo9deTCxfyseMMDHjTcitWR8N5gvm
0oSwq2t3qFYvbKthbL6itR3neIGqpsW2rKHtDm7mzzPqSadWIlqJe+7CojHJt84t6f/jeKnsDsVq
DxaiEzre36eceE9400iyBLihtJ/rKa//nZ3e6A+LsFQNU1pf3qEdl9Wz8uDAPXhoAuTVCOghXjFA
4vsXY9C9D9qSGTG6oADauCHJIx5IOXgoJ5Jz9wGWat9GR9XpnUF6ZL4rWcfrd7UYkmC2luV+s+AZ
i24V4d94O09qhsINR7WL4PXXy+GYUuruptExZMgq4RWixcmDr2zDaXVAcTaLcDoGRl4pL7WnqzT3
gnEf1GTLR4NHUPlvOhu9H01yzky8CzcMIzUZGFjUAQRut95EoO9TMbhIvDolhfnkajLbDnO26HJv
Veb4ZUu9ST5kiGmGXaH3dR8vfEoi1wdliF2z9Nt6X1RZirRQaKRT4+A0jTp5IrNmx7PUWlz7HNHZ
txy1KXKVhrbkPndktV4TpWD3N/U6TjJpMODSHoK5r+xQ5NIzb6tZImMZrWAdE39LTXVL0e1YP1LT
Wd/r1VqsZ2cYAu+t6n2t/ZKCaeovRp3PVVLPejGG+bY626Ex2/G+3JBi790SIewbQW+jM0TToBwt
dtNFSc78NUWLzDTB8w/3SB+REU4zfawjCmpQJPhCO1pazdm+7XEm3jdDWsloHbXJvCfYZNv2vuz7
Lpr6TDGxNjSKB7+fXfIuazW6/7BjTd33DXdazYs6vW5RF/Vpu+zpik2vnqZsFc29n3rXo0a7gO0h
2/KEBW48uZvb6bt5FZN5FQhCmL+hFarFPi/BIPd0FWrDCmWlZfljofDYhdDeOzWNJlvb9qvDTRu7
OS79mJBl29fcQQ49hqZKtSp2BPsmWoG2Gx4C+rfjNXR26wFdSd9+11eRpTFqIy62BXXEL9pXXJum
yt+6KwhhA3ljUwGbGGld6/y0i4zmG/4bnYhr9mZapijXnZH3vFn1L06fYbkLNF8LQiUaAiW0pjSK
CEPOSbsZyxIZX6Dor+ycDuu7EEvSKQ3p/zmAIoRSUmI62uZFQafM195pBN5vY4eYa9t87z7TR7dM
lLeV5W6rbQ1z9kYf+53O2akf3EBR15SdTqh2xleSCTJFy4n4j/z6UcPmVu39FUgzdoc8ILhuy3tW
0mrMB7uU2rsoCMZ49FRl6KEqNuufKcum4qnU/IFluWHMwm6Gtdj4bdDw/cpD5ki7vGyL5gUvAeYO
qIXoHlo7vxY0K7CRx28Ny0u3O2yoOr8QBmUjn+JHphz3uWeR2ZhpBIkrpR0zvtp6fcMHDwIO++92
i/mXrSeqLwstnlCJjT8LWXSEY4ul/YYGKsV9FhrW9xWB03eJPmXbbeWRJCS92WQ/zlD/IPczRbUv
sAv/Sb5ose5MRDTls5MHRXvbZM1gUhwuvdmFtUSJER8vf2RLtKor3su1rMR7i30mslhzwZZhxZcG
+bO05CO9RvLAW7Vu2otyTVQVYc459uZAQh+eVy78Q9zQoy2Rxgl1X3n5VO/mSo3dnVyWbL7zNH1Z
r5At6rcoGkhvy72prHnNmnge9dmmQ1wi+zl045h6kQ+zQI/Q5iIGobrkFyESb58yzBa7J50YZffg
26vzAwtzZts85m3+kObdSmKbhg3ZLVDYst1QHW/iqk/NYr2v/VK0Eb7Zyjuk+mzM3z3c6x6b7ehT
SVySKw/dZhTLo7VMzW9/9EcjEfZkvGtLYM8/gjQdzF1LvIt68flHQyhFmakvqtGQ9pNfXhwGitPE
wMXBiXAlcSS1W8le2c/9vO6nZsOkYjQ7QJJwmHpB9k/v45J5bWHqCbliQNYSwZZOOWyttCt2o65Z
r5kPvrhfSWqHOrANNiE3mDL6XthoNgrO2fZLtuxA66bI8rMp/2rl0rde/NyZ+vdxYjIk2MmRZuTw
z7U4G4+eDiEcl6W5dUXd9BgLlg3YJJPVecrs2TPuOybc8OpnvTnvhrTV7EPLbg8Nw1XOnluhhaVA
hezlpm0QpZJhYxfLTWWLyv8/zs5jOW5jC8NPhCrksMUEkgAlKgdvULJlIzRyBp7+fs2VBjM1KN5y
2Lisnm50OOEPz1CFxupR8onqf3O7ifJT17uKzX7OYUqOToGOcY6sZv8A+Q7oJc4Pc+53g66XZ/DD
jv6iK40Snco0iVALRF5RHZ5rJN5U4c9qXCBWMcep8l/uRqI/F/280hxSoEieMwgQJlK76crpiVWp
bkiLCQWshiutOszZHL0f6sb8HDcdjDerTefuHb63pf0UK7j+HmJVKb6juMeGy1uvUs9RBCXSH+F6
VA9THQ3zS57EToE2JhU9dFxGs8s/Ws4ML87v7VkqvpfQFZ69QrTrx8Wye7abMuvj90ItUZXM4DUm
hyjOVs+HaCdUv6ocjLkSnkJb+obGv+ppisoDcRvw4Wj1kuNkcA35i9YTdvG42XuWObI+e5lYehT0
SV/JLcmXt733qCwyq4g8jwqkET+kHjKqc28b7xYD6Q20Dz5WTYJYhVIsHVKz5lttbmiVgN2npkIx
RTKcNoWOuO/Hqjba6AnISOFXrpK+h12CZR5u6Tv+Xq+1x81U0W+hYUKHGbGorVif4maT0yhe9NSi
ZJv5szv3f8fQMD5XEHIdv9dr8asSyTr5BW/MJ0/EqndYhZL+cz+bv7Hk1MQ0aki2JRtumzmjaalW
AAOVJ6RmK392RHPmo/dntG3aM3Tp4clLCrwf0i45wvj8dH90+advVgF0MiUY1OJwqNuSGZA9bnhY
8zjghK3NuW9XB6YlIc33FV1RhHwKaFl79YvtmKQzYKIliweEwhUmX1Wm2eTejZ7gjpPxOVFzXt3e
fG8uiDn0qrbsVGVkbedijoxHZR1QEo6FKtgL/vuf1UDSf047u6pM6UxoVm3+0+dcqNk8d0ds66J3
BOjjz8zu94SYrkqecmRXo7MvJQapgF+OnGHB1VEwoU6TVeIgEmV5gbyOkDPSbj/vf8ir8p0cih4F
bVQagTTkLofq6BlP5UQHEETm8gMefnEeW7s5FwilPCQ96RsAMfQ/7o96a2n5gjRSKbvTTNhs3pZQ
qXdn2kyxJr7nHv2lLJlDbRj+MSqSWcixvrCRwLg/6o1lhXZDRRw/J8Qot2W2blBzhcxKeWqcXjv1
UU0cmDuzH+EC8P8MRQ+JuqjUUty2i6cM1m5tTcqTU0fuCRWa3l8gVVNPiPfUQ6+Keg5oUsrJngpi
g+t3Uzy0FcfMFWVAn7sZUa8e0X43VrXcOQy3RqGYTGUcWht1oM0+USq1KDkmfDFKIscSEtgBLNJe
R+HGbpRGkKDT8EWW/jiXuxFFo2zWXRx801LJvvZoM3yaWUkjaE28Y5VpcinJoOCrP97fGTf2o6Sp
0DRxwfFwqV2Oq631CogvzgIV8zd4pE0eZMOMioplIoBZ9tkpnrXpk0j6Zuf8Xe9JassS14ORDSXm
bYcQ3ILdLtRBAkSt50MrkvnrQO59oGC0B/K6RsNwxukIIdUHvFNebZezjJQFIbtZlIHReNiiYmEq
5l/x3MXpe6G2PVXXvtesIAHnbj1q1Iq/LCQ83blxox6VDttAJYKNqPbf7q/+jTXQHQ4mu4qTCSDm
8nfZhuxUISodtCpmH3S1xtjvaEWS5xI2nu8Pdr3FuOhAO9CxkriHq+PSTYZKP10E62Qg/NKNrecP
aJmEM4RERFcMNSne11kRLTt77PoE6VQ6IYjSoQW1t93bCely22KbGJR1o0jNDvICopY3XzyM4lGy
1GkIw0GV0//j0TJEhoSKm+UB0gjKV1Gm0clY1gHHhWjv4rk+NBLHx6E3WU0J7r8cqsM8GEIyRUmr
qtUgKzPzoUZphhtibdD7SZHjy2FlU8J4813EwJQIMSSj68RO3gyc6x3M8iIP9EwZTqhUTX6dL9Fb
+44Oo6DqBpyUsAN/8ctRnNFCqgOBoQCJCPu3USBq6Rpr8yNyh/6tIM/XoaSMJtAHIlj9ciiVvIWD
y1CR1+oENXQaXFf8vr/x5apchjNcrAiBuvCFcaHZQu5cFKTa1l35XCJ3P6AirK9HgAuUhYUAklu7
lbVHeb215UkGAMeAW+Filf/9j83YdZrdLVOeB8W8Fj+nIV9DJ0MS5+0TA8che5C08L1ttERDS2uq
Ms2DelSdM1YkpD7Lwr86Im9zFOrbx2NPgMakigW4aHuQl9at3SJNiiBNcTFc1/xbR6/T78X45GnZ
f/cnd+OQAThT2es8itJr+nIJrcEeekTz2BrusXDm6qEy8896QppTG3p0Gt16oarW7NwiNz4coG2U
AWg/QQcwNi/F4sV9KdBMCoRSuD/qkcuQXTnvhYHXF7/M2eAGwYYB6bGNsButy4RUOQsMAQd2pJZ/
TkpDhJ2z7hJ65SOy2f7EyMQUrsSwuFsSxbpS1lGXqA4aRHJWv0C0tvdVC9l4KvwOLiUTbYYvapt3
H8Bgtr+mph7nJzWKcWzg5s66IxSQ5XMpEA3z0yn2jMdl8Iw8bEVn6I+utSp4yxB1KkcMKIrh5KS9
mI7DSlsh4B2tpUg4R+wsSKAd11fRUV4feI2klfc49P3fiev1GWKzfJCDACuynKgrIFopjKaKg6rs
Y+dAe7DAojDVkuWEFAV5NkrGSABSTY/EowLyRDtYMHtdMJ4rAQVSUW0VQgSudvLgGzvE43ZQSbhR
4UXN9XJfRm5nskeyMrDo0/xA+W/+iF3Nnlvpaza9+Wr09+m7S8QRGhXyePxxg2jsPDcf+jJAhcqo
QzQbXO87diV0Z8VKqd1XdURHAxqCtOn6pJn6Zz014uII331Jj5U9Gv+iSdlOD27U1g312WVOTmtc
F38rMGmtpyYD0v+zH9WkPwwUYOOn++f3xhaH7g97R74iANw257dAgzSi9lYGiiKUHzl7cATTpmqn
xVasN0tdQOIjrQKdwj+4I26eLMys7EUjWw0wYBwe+zmLT6lj1Gc6YsrOvK6/P9cRWsHkbqSNoOgu
P4zToeVjUIjjhlht44SG72AgR1RMyfn+Al4/W1SWqO4wGAnqFczDybxMc1OuopW4uD/UeY4tQmoY
voiwaqL2SQPj/ojXn4zrnXicwOb1qdyEoxUSga1Y7DyoOGcHFJoqjh2NNOzCtcP9oa5vdwnNBn4G
8APs3nYVEYct2shcikBrivaoL+/KujxgtkNxUJaTsSItpAxotHO931pTT/LiVEBOxKRyBf44VTlu
LTFOIEUQpyLzk9E9pnZuHrTG/D5yz++8lze2ig78HilyhwQSfPnlaKVEFJepWwSECsmx6IwkNJP8
zbQPio+2LYcgyoagszloK2JcGvpjdYB4Dv5TOtVW4C0op/I5d77ajQlJmWwJQYeXR/Z9OaFhjJFA
VoY6GIt5/pA6XvwYCSxW7u+NGx8J/CN/OnA0PK63wCoX2W/oZUUddPW510YWrcwm35xp6xjKzoa4
MSNeedWROCcJs9tkDXNCqFYhsxfEVIPODXiLc7Lky+f7M7pOvSR1ipSLZSOA2rIxJoN3Ncps1m0h
wyW0F7SytBzum1XhdDarU30Q+BWtOyt540BD/OcdBD4Io2WLg+ucZijRja2DNm/V8wws2LcKxTti
KvBm0DlPFbQj0CwyuwThfrk1jEyNB7eLqiDJpvVYW01/zJpxL5i5MSHOLQEvySRF2G31dU2AW6yt
XgdrDwapiBv3cwGA/sEYMvvNWRAPrwa6j8QcPtDWa31EgBfvkboJELXuTkQ03qFoMvOwaFgr3t8e
NzYhKvcUARDJQTlkWzOTGOohG6smMJA0NEG4e4p3Woxm2Ksy3RqIx1HKa+HKgQbK5Uea53TMECxv
AhwgM6QuJmhiirKXid8axQPFzLsFAx4o7uUoeb6Yo9ejHYcSrPqSKKvuousIpG1n2a7vCfiBkCzB
J8o7acvvqboC4dZZHwIvymLn0ZgXlJ5TtY+n06J4KOuli9PshTXXkyPo4wXB9QEpI9Kuy8lh30l3
damGoOu8PBiJFWj0VFUqdsKM650unVkx9CEDB9q+Pbqt27ddMatDgCB2c6ZIP/hwyroD5PG96vCt
KREf247HX+Ai5E/541HsdHugEm4PgByS7Dwa+ozWirLHfbk5IVu+95BFeKg2CwcbzQH+GI9Brk3F
O8UBaYDirGXgRKDA7b5/oq4vXHI4S1ov4R6BEs/mNhoNK+tawETBaHelOE7x5Dlno1NIHiwnH9KA
8rvuPSx5EX+4P/J2MalmcmfgDE6h4ZX5f7mY8QCkdXDt/HlZMW7B3ro9mYO190TujOJtFhNBTbXW
YyV/hu6RHlCKUA95v+xJx9waBQwrzkHcttJ05HIuTswUk5pR+iaNDtUodN+uMCe8v2LbjcGKwVal
q8Xf9BW3LZHJokE+VGIJliJuq2PeOhE2PsIovixzbAzn/2M02TOQoGYJdt/MKUlT006TJegmtMbB
kJj2IdKEcexSU/359rFkqY5MlMcfpbrLsSDSgw0e6yXQATM9IOMmUAFlPX8Cxhof7o+13fFyFbFQ
o/opT5e1LdrV6rSU4JtW3t9WWQ8mwsr98wjDDEF2O0rNk8CtS8UK0RNvjQqhIlKDovZKL1YK/Wxe
lRXrKHPEljcwq2n5bk047mSWUe1ciNeb0YXGj5YKlRNCmW2tXLRzy3rmUaDHNjK+0VI9QcGodwqS
15uRUcByceHKfHJrjK1oZQs8dIgCt1iND1WV1E8YIWjndjb22BDXX0yGFVxREMPp7m6D6dhdJ9SJ
0yho8gLgCm4Af4PdMF8GM8YJdlG0f8jh68f722T7ZsqkFfy7jEGxliI5v9ySugaPbRbMD09XXErt
wRvIvvh8eD+YkGSBMCY75/vmPDH/JuhgovTRLod0JSeHbgNDppOKgrCTnGuUeY9UE+ncJ/HiZ7b9
5f40b2wWrn4a5giW4sy0lS4q8CvU28lWgnS2p2dl6oeXZlnSN5LcWEwCXRJ0mP2IFtly5n88nHxT
4CyFyiiJMp8KO9UfjUhtHu7P5fWa+LMUJIexyCIJc2C5QQHeDpOSSSoiDvPO7KbPIjFyDDRSDLW/
FLHlpk+gRMDbFSkmRn7UGtMwHSDV6IlvNWqc+YTKBegXbZH/W5cL9b2XWosVqknj4CvtlYi6mUbe
t77QFw8P1ygthkNaa2Lv2bpxuuhBIyABuY2m7ZbtuLokHqbDTDpMcigH9bH5n0WW0h2AVVV7cegr
DWuzcNSdpHYdaaRs828WDrcgL7HKJFyt2QYqajlV8+ipZA2gpzpNex6nih8zgq33vsVTU8ZP/MJC
e0Co3sMnUsMC891qWAqS5UspMI21omWNz9zh0xd9cAbl4C5GVL5Lh1bv3/dUSLND26mz+ldqF0X0
ZJsNPk4+XGDtG7Acb9zZgNfrCUOH0Ff2oTSYkJubF9nVtVE7VYSiLux3oKTTMxLs+XvADcbp/i68
vjh4NAmzSbqIEmnYXK6ljQ71qCD/F/YeKo25siIE2LqqrynsHnRL2zemrh6CDxKywH1PVokw1eV4
bu0JFSEjcOA0D4vjitmAe+ydJf+k65ml7oz2GrZfbhXqhzDgSCMkjGrbiIpsymlNxHCFmVHe9deh
MYYf7jTH6B0Lx8BPoC9TD3ZFY2ogWbuss+LDhPRd/QEOk6mFFGHSX0ZrV/Ujyt+dfRbSu/I5mZtC
Zt2xV37z0kyfj5B69H8Vw46Kl260yvqMiZSSnOw+q8uv2GS1MQrc+FL4c6J303urHL1/iVYbpPn5
PV64DovaPeTj3L2VNkc1kwiCGqCU8kFGdbPm6H2X2VKVWTjOPY4PjoKHM8XOnbW+ApJhZyvtBiF1
86BTm9hspa7uif3NbA5bry5OS6t1oWqV1jnD6sofY9CgRm7XCONboCLzInnoljV9YxXfk1ovJCMG
MSAl1u3VgMsHph0WSkRkRMjgT1H3WUuS7vP9Q3N1PmWxTKfziM8n7f0t4XrwbGA3mteGPW4/x8Vd
QFvj3v6Am9VeR+nqxZMlaSl1gQ8s53T7SFSV0RXrardhneu/ekjKx2o1lp2nXL40F6dEDkKVjEeP
jhI6FJeHUhRJ7eJy1IYcBWGe6pUjegTlaRnQGkjmntRKsWC+9Zn221gzsfhdZ+zWB+X+2P6K1xQc
jRaQI9t4s9ayDgrH0oVFU1Uo16NeMmMM+IBZvZUcmsHBPnx283/FZKt/3f+gV7eg5JXyNwQMcBvI
YlwuwELZA7OItQvR+vg+CnN4iYbuG6KyRqDiP7BzUuR520xUcjx5MaVkLDzJy9GmtYvIjdM+VKrW
foxUY61PdVYhFJhWRdShkF6O07Ggt713H17Pk045jVCpvSQhSXJj/xHZ9ENrgTqMxrBo8QB/mhzB
dBtdS84jWKs8aKOqaXZemOvPKhVA6HcREQN23Nb2hqKpsz6L5rDDhDHzc8B56ruyjWwvPXZq43bv
8KNfqpe6TsQ3nB0gJ9z/uNenlTgBpjVxG8aTFKAvJ10a9JCm2R5BvWvWd5GjCgXsMn62DX7U/aGu
TyuEHK5aFC1e/SaNy6G4GXXUJsQU5no6fTGHbHlZoiLdSWZurChvGRAKJNJBcmxRCA2eK8hKcova
i7AUcEyAD33FcXCRkg40bQjE2ok+tiSJI+5skyh2btnrbUTghXYoO5huKbphl9McBuhbebUsgB9c
RRZChN3hmWgX6TvU01x4xfh0jW/+jDLJILWh4k7hextkeinCODTY1zAWY3WMh8nDRC5ajrFVf7v/
Fa83DLcPujgggGivg1S4nF68zlBne03lOrTsx2WtYRQ1Wvyg1fMeQf/6KrBoy3E6wCWgULi9eBBq
NVGKbLTQya3o6PWD3sFzXPRPhIbpJ0Mby/f4riQ7R/LGBDmH6I1Tm5ZyrJttakGmW9beU0Nv6txH
D5PRxZ/Tpv2Igp66cySuNytlaZYTdLm86rZXjpPFRJeNpYdroVIwLi0tIc1Pmro/08mnARonYhhe
bK2YfsZTpdlvnyuZCSV4knIwVs5mrk6kC/ojahyaczPCR480SM/ZDAbaiHbOJfhKdsblzc4jyhVg
QT6RYNnNza6NyALACy3CGluo8qWCsgrYorNwNPXt3pUFynZc8Y3XtK574rpUQUB0ial8xWM0i7+A
ejCK0PSK/svYlYlWH3DaU4HDT/TKumOPg1Z6crw0gcrkQe77hmdUBW8JqkhJgoonrPXNxZDzIINd
GlCxiUWXqYhzmVR0tnnckUadm+4zfCvlgIWrJD3Ff7lmMuKoZaCFA/MNE8SS8NDxzbHBXjm34Hh2
oi0w3pls59jZy+9GWNU7pakc8UGDDGKEVTlm78vemR89Kzefut6KsmNUq2dYjmt3shaRDQdn7TsP
cscCacJuo644qrWBcCs/vnU/wL3HYRG3zRhGtzFXlXvoFM8J0BHg9df6Bc88fYI2OCzKf20PM+IQ
U2sH19JiNINHjve+dPsz3oRhjGNig1KDln+GtUt+h27jatCgWylUrE3yAPjNGQ4SCmD7XV/9KiM4
hb0OmSayJ+vkEjLOaHCV6nKcK1dKbRrrE0FUfUydmGPi5tPkQ5+eD9MM5fjQV/YZEq0HyhNhTZdn
VDlY7likD2WmJ9E/ADGmXyY+peIATwrG5+DpoLqMLEmyk2iHbghcWPXTYcmHusZDcfWcx1zvo9a3
i8jqH5Cvop9ugJxB5rvEr+6RKlP0w1TnpD3ycQZOcDkMMz81WaXnXweG8dCZqtKjSBeXyxl953VP
c/fqHnFRkIatgUwl7wCN48uLch0snBoVcw6Xzk2wH81W47OedZgaT47afbl/K1+9rVIwlrcVfQwp
+qDKR+mP2MVLak2f8KsKFaqWJysbvudlsWcIchUJY1ogCQQyg2BCWwhobONLyzdxuY/TrsfHEFTQ
YTXXjimtuftRXdwqOrimBNl2tSLKD0gUqW81VQdPS9dGThedXwTJN5WhCnVpZR5yN5xN9MSiWM2f
R6/t3lk17dDFS/ZE7K+/IwGuCsQG5TQqa1sBl2ka+lSB2krJpGvcoxPP6T84mnnIZ2tO8/Gt35FE
UVYBaIDxnG+TJ7XpG9xrSg8meCkOWDHj7lpWe+rxV7sFPDJDkMzIRtu1D5C9IkPNhRF20kzZN5u4
S04OhCJvJ5i/WjtPRTMT3CTYMXptW8E0o8rHCEloK1RyrbUPuSnib+NotP/21px+uL90N8aC0sdD
BnCI/bEFnixWNSZj6hphq6O8dcAFrLOflgwL7aMTlfqeY8Prp7h4zgDrU+oAXks0S7iwqUMpk6wb
FQMlRax+BkqKoxf5qiiG6cWDL1whA1B4n4xVpOmjDoM2CqzVLcbAKqyxP7YT5NF3VUzMFqwYt+wB
ZK5iJ34dmH9ARjJrZWEuLwS3RZlAkmNCl2LwqY615F3bqnN5sJSKgs/s4HfXGvYelFT+sZtFwc1K
ahkS/lL53izKTO8s1vXVDgHeOQ9F6+XTj3hucucBtZ6xOpHLrztyeVebmbhFVjPo4VrSIUzuiz+u
vkakESTouOKeHUUE4NJRgqhbsWK8v7+uYjXCIzBU7CwgErDENis6mGXiQupZwgLD+lMKhR3v0fG3
Vwvvi2Ms3tHCLuwjHuJ7vcKrCYKUIiClGo6Gj3Olj4bohHCmtFbCsTftEHkEEJBK8+baI5UawEAg
Ml6lSrcFqsFKXTTGMy+kMa+zj63+mzM00fvV6/cg3Nd7E/iblPIElYb8/pa14BVD15dO45EIivzT
MOBWmZS9C/NkAnfbq9G/trD+uf/1rjemJJ+RsbyqBNOUudwlIG5TLAc07A6NxHhPtoQ9YjFpTn50
u0VZHhJsk7237hiqqzTFoWrJ5J6dczkmisQYElqTF1qaVn/v1xm8RtrCsUvcuPHR48gRNMnF33XZ
a0/3p3tjzzC0lMOnOAYAYbNZi2aiEDuaXhiJSD9J9ObJE0id/R+j0FGj2seKYuJ1OUENX8FO7Swv
RMYI/KISmbDK7Tc/wCwj3w0MhaQbGe4m45zVsRcK6kLhrEcYyE6ae2zrCUp7RY387RNiANITqqMa
0PHLCTn17I0run0hZFDtb2qL9buyLJL/7o9ydZMwIUBjXM2uRm9rm6w7SVUh0if3PzXw9ZeTR/2L
sXbl9CtfEhcjT4f494wIjOL46D4Vv+4Pf2tvcM/C4pGRFFfL5SSXuhrUaog9HsooPXTFNJ/UdZgP
90e5ChaZJFcKcEbGQORM/oo/ruV8gWQ3K6Yb5giRm0f0o7rer8WKXvCQq3Cp09jU/jZqFEHoVVo4
x8OlnvY8+m78ClApiOagwAgsaVtNJAavKoU0K+yG0UXJf5jLF8SQULhOzAnPnA7wo59n+rqi5lQl
+nezSJQ9Se8bC44eKFRKMia21hYbpqHS40Le9kJvScuTGUX1ic7InpHDjRsOmABRllQela59lwuu
RM5U663LYXTRg8qi+mcVaamvGdVPDUzYTlX89mjc31iKcZNvA9UljfRsgd8U2sjVv7csI350lqF/
b7R5enbMKNu5aq6jO9p3ACGIZmg+AzC+nF0t4oSyWxaFY0mbRiSu9ZxNqec7rb3uFPBeV+oyiEFp
kMAYCW1UYxH/vxwrntXMoPGVPHezu3ZHwZuJaz3OzRU+3qXxEfp9lJ/tNdH/Gys7rl9sL0E+D+Pz
/Hue6ON4SAy7i49gserxe4XQXfNNXQWRdjIleYEijLs4R/x0Y+sFfTprftGqoowfVtOZfxHWWcVD
MZZDdkTBvFKfh6J3KywvIlp0sy7i4TjYXTM+FmMTz74xdY5z1EfOsj82bf8eqcQYdDfyN/jae0Oc
fTAxEwIXY7V2+lDTzoAokilOfxzNgv4iQkyGeZq6ufwndzKzeFjj1hg5pOZYHTxFs36MTWqX/uT1
uDWrIqFuyhnJmsfFkL7ejWfHKD9a8nLWxDovwVQ6Q4rFBJHZzqVyfXNKuDf9Sh5VXKKumnUIe4xa
n9uhG6vPk4Ntht3leJcVGhpCWT10HyQw5x1N7GqnfHUjZsHYhkIZCng3fCMJdjNbqzldMLyXU91X
aFtBwBPvUGYZTgKu4ActEu4es/zG1QGOQWK1gQFRM9tsezE1pjtBzA/V1kvbb+jDgI+FlK0UO1H0
9coC2eLikDA+2RCW8//jum6aekq0doyfEzdqPhXNGKVHa+qX/LHHBkMkiES1Wu/jpt04H0dUvJud
UuiNmZL2AkaHIUZ7a0t9s2PPGUGuRqE9DNm3alHNk1GNbzXYoOHtQRpgDC5IC0bE5TRnYdutyVEO
p8WELpPM6cE0uzc3VRiF3J16DLEXXYhNxOJ5DQlLp0UhfONy8nUnXx8rVZ3jg9KU6cv9h/Z6Z/KE
Mx+I5RIabG4f2rQ0p6YqYjR55uF5LFz7OM7sybwwkicKUNWPXJ2rx/uDXn8ttCrgztM2J06ibXG5
ju06e5hlufEzYqDcEn0bE5g15vH+KNeXPkAWqRUJH5ctuS1PCzoM7ZjY8XPaxtqTWbjdV4/ehp/o
Ulrv/lg3lpGIjGYy/EuKFVvtVwrPMUgjI8bbZT1Udv+PtSjdAXjRk00V6+gqOwfu5txo2gD+5AmF
Xnq5gqmba0kUieTZm7BW9+McBxu6hOY3ryGMvj+368eap4yuMcB0qkredtfHolLWpm3iZ6t3aKGs
84+s0X5HtjrimT6PO6O9wkkv308qXyiagOEmL6e1cTm12YmhfbSREk5oomUQ7UibQxuev8pjkSrq
z0iM3JzYribiEANXQikUUFn1MEazp/pdkmsmkouW1Z96ei4/kRCiMdHjxz0dxwppqIONCkz9+/4i
3fggeJdRQGKpyNW2vRi7EJljdI0dOkY0hXTYf2eAp4JUz3fi7+urlooRLgLc5ihQUJy5XJ7F43kc
PWGHPZAF26/pK30iSJinQ6K4xsvYigHV0Mb+0JhJ98/9Sd44tzA7wEqgr/1auLoc2zXxLJqn2g3J
fdNz1tuqH6HsubMDbiwlPAEpcCFTUBy5L0dZ6W+O6C+6YZo69rtiUWlaeAqlIIRgo+9vnxGrCJWJ
ZEbiLS/HauZcJyiwHSpOS3mKy7ILasPdu9FvrRu6SzhUMwRVmM2WbrK5bMo5ccN6oFeDIWZJuGHu
hTc3ziklWenRgXEi1bPNXDoD7BfSZ05YpdNfSrN+nOuIyJPcwTeaZe/GuzUn9iEXAw8+edrmLUyy
OrNw5nJD9EPdR9h0xqlWrD2Ew629IG3sXvv+mJ1sRqmxVO4ActE0QPXs60KXCCWpyJ/GZfjv/k64
xliBsJKENps5Ibux5bV5CCUi1KS7oRn1Xe0balvmRw8Bh6fScob4aLRi+lGN5JkYKrlZBQit79KD
ak+Je7r/W26uLeEUzEHyXzC5l7tyqtyyz4fVDRNF0cj2EL017crdeYVvrS3vvjSCIKTBmfBylK5N
nKFKbSY8ZqOv2FP/kEeYXzkrws73J3RrawINJ4cF9yvFei6HyiJEsmuDxgSYyPZr4aq46o3m8F3w
+3y3wsf3/ng3nmOqI9zCWDXQatyabQ36Mll5XnshaQ/qalAwmkeUFkFSJFX/meZscUiGun+4P+qt
BWXfkNC+tpe2CLkUXqQ2z5Mb2m5WnJxoUN5NVVGdXLuJv98f6tYOkU1wWhUkNCi4XC7oFA1oc0ac
vnWkXRprOFl3a+0e3z4KPRipyCHrAls34iaNk8lq2Yfa3E2BUork1CJFvrMPb20OmANckBAyJFTs
ci7YdGAkU8zcjiO7fSrRw0yTqnw3O2r5GMdl/e/9Wd36TOTFr8r21OlUWfX5I1mp9QZ+WMxBzwiu
HqHOWl8WtTepRZjG+f5Qr99hE8xQPQLR+NoDZIqXYyUuhpPRqnqoQ81GfOTn5B8Grzc0f10ns0f8
3RmK921baShk4qONnG7TrEgLVUr2QVdr41s/2qUWoLuSf/GsLP8Wm9byo1Yd/UcZVcsHWCvxz8xE
ZftQdcp3SqH6uYgyQAedN9UPU9RY86PZ13lxqstZFIcB5WbnxFnQfpi526vHzs1692SnuG/5mijM
HfzflSwDtuTIkdDJg3FNsWfb+XDiyFmHiHRGz1GtaPw8n9XBz1oDwK+SZBZVJlqWc/zL1XPb+Au+
KmQOA/ULxbdTwA6h2q9DyRsGUOPTlE9ot6vozCI6VdTZyW7LtT5HXSctotS+Sz6gcJbvvA3XO0ay
aExmQmGHCsLm/W5VFBM7mkTPtWGnX6bUjHxXrOvzJES/cxiuhqLuThpBmYZCMgo1mwdPOBVE72Fp
g7XMM9eXwra/9NquG40SyjKub67EMZ5MkOhLUVyEUXa5QXtXTIMdNV3QoItjP9STYrXPxlrY4pA2
jf05KcWwV2u8MUdyCXqfMoumlryZY1yn6OgOK0RNbJwOSIi1vmIsVSCMda9ZdHW3AKTjBXi1sgBu
tlX7pKq0uE4JUTO34Cn52Ek0jw3dxe9V7dUogntijy13Y0QUP4nDENYgi9/eZoUCtnSlexIkqgnO
plHBVRyspC0N0AZm5x16vbL2+Kg3VvRVNYH1pMl4ZQqyJJmtJ50zBoAGTc9PNTU6qX2PnIews2Un
97yeIagzglm2i3TN3IoNwA5xjQ476EAMev5RFTnmuLo3P2QImX4YRLZXhb8xnsRPk+RKSiVJz+UW
xZcZQR7awsFo6k2MGj+mEv6gdg04oqQYMx8cN2ie+zf39YrSeKCgxV+vRdzNHlXcWOGVH9Vgsuzq
fT6X+UNpx8mvtjX2rE5vDYWyEToisu5+5Qund3pvIhSuB2gbp39VeJ4j7puLMWitcvj81mnxkvPW
cotJNoEh44o/3r6k0cYBqooRrHCenhAS08JkxFZkcpC9uT/U9WeD9UIfXyYJkli8GcpsFtjuaWJD
0Sdit+BgPJetLj6tep+ckFTai76uxyMn5CaDkg3IB1GAy6lVS4KmrqnYARL7ma8kxOmF0M+1rn/y
ork73J/daxZ68bJLUA9dKsnRY6Nss9TBouKp6KkdZCM6UAdFm8f8kEd1rnyKxjyakWWK4Bjbicip
k2gxmqWzaVbxg6Li6PQtmdVqPpvG4Px9/4ddRYZQJ0CgosWlc8Oi1Xq5DADxhTaUpgjmHonsAreE
s6448U69lTIkf85m/jhE0wMEbA/afltx1VKz463qE3ZtomlPFchi+9FGktv4PDRZN7d+29uoyJe4
0fYPxOE5Cqp6goB4l9pN/WtyjHw9iboenKOZTIb6se9dTLuS0p2+VADC9K/CFblxZG81OBGo2myd
Jzt3lVNur5NyaDWeRTLqMsJ0YU7L5q9+6tT6XW4kUXzmjhJAmfXe/QDAL/NOkTTt+GqLxH5eGoO7
Q0c5V0VDHKHc58hhnY4qYlFTKDyzycPIm6qgWuvI8xvE3ZUD3iju18KZ5r/Rn4zj41Kn5XIUEIxM
3/PU1D4YRRYbPsL4KMpDfrV+d3nUuI+zQBHooJXrhEp53NozNE7IYMcE67j8d27C5f4t4nEdnsbE
ENGxcWrDDIqoypPzOiTc4eqQFeu/VY23xotRuLF4TpAOK87GAvD27y5PAEMOalHwzkRczugsRxjF
9EaZpzx5o6GMT3lr4sXhZ3qdTbGPOE7eP7r40tTHTCvMF6fKhv6Fjpj93XDKdpG+t4V9EPMYK2dr
9hABSApYEw9CB4gTUjCJomNrFMlHLJlI66p+xiGiadFj9amCzp+0YnW+AW/P60NOqNOdxqVwiicn
EsD9lGaqmlM0TJr63Ocq1vTzgJWHn2Rr8j/OzrTHbRxbw79IgPblq7xV2a5KKnvyRcjSLVE7tUu/
/j6qAebGsmGhBtPANJBGaIrk4eE57zI9eo7MsGxzasMBoCejJoChp9bPYEqQwnJ7oWj7rquz31QR
lX4ja6tXzxQvrdBPFFJrPweS0W1VV5mmnRLlerCdVep/Wb3U5EHVU/llxPrBO2ZamX7zosQEzwrN
bIaueqm2s7FDqT5PgzuuURj0OZlanBlg2jPGkvYTAL05hP0VfUNtKEAwufKIuTouHZkuip9Cm51w
LaQ4/wzQe5VdiAr9bz2Ku5MhWF6JY4C9HUMLQyHDSgp337Wq98FMjDDe6GUVVxszNTXgNgqSq2VA
+/PRzXsOS9XIJjh4M4v1re9CzOgIsvCmUDmYS/mX83DGZgotqyjgJ2fZcWDHvLMxRFnrpN74WvSj
Z3QW3JYrkrxWB11iV2F5bMwOEe2pinZBKauDketrJe4bwQwyPi81UhpahFdwg8yJeACP5dGiNodN
ijO8nxJN++MptrvSCrwRn2eKG5UQ3tXACBfxWcYV+YbtyWPl9ebTTJPY133hrDwjrkcBzAidg8Im
4EIu2ssVIo7RO2pSeTRBL54Ht8gOglz1zUnSPMorQAOQEun85Sj4QVj1aMTyWA5ifBeGleJPMgWz
DBj+zVtuLuMgjYO4FXHpip4eNoqlR1F1LFst27mZXW9JCddSsVufba6HQRehe3/lH+kpYgoTbZDH
aSgcbm2hb7vAfDMGGfwfjwMyMWOW+V1igpWgt82qFtVRmNN4Rj1zPIxaFz6MOKCcIi+0VzKxW7Pi
nIKCoeE2I3YvlymwjKFycYg4xjYeMCnk2V2pQgh4a+KByATUNwrPkD4Icpej0OzN27Fr5hUS8U62
WXJWS8daqSRen9RZyoI+8yzKzGNgnutfIZSrBKPhLK64m1t7qzqt95B7WrdpJ8Dj9yc0vysuozVD
UZYiLFAEIwZdDmU0tEJs7ACPArvyTdZFX114k1MPn0Gd1IGUJDewAtI+3B/21gxh9NEq0HHjpDFx
OSz4hCQPbL06hojTbRDcU3FLwyeQtHZtI94aij4Lz1WGI4VdfEylnTp6zDjrWYqFOw+CoonpbZ1s
WEO/XufmVH+Iq/OLCiqztQgUIFwUc+iz6ogP65MDy84fAD4AvMgyIkaw9hx+fdYvl46oR3LKMeYh
vgh/WRMrYAsZrw+T+KyJJn0Xuk77oHj4VZpj7m3TljRT4dX8tW/N5LkHVbeRuCV+C8Im27dDKzeh
kTu+J5MWDYNQWQnQrzWj5U+cOVNzng5vdElEoHOqp0qMT1aQNcW096yEnBQgpCc2PBNzWl5qFQd7
S8LL9V2Jo/e2qizvc1T34093Smwa2YpTWcCIEZHZaVpuD74TegRGoVtV6OdMBAqOBpDOH0BONL6N
h9mLaHjBbp0+tuJN0jVFtL2/fW8FG3SVPUQWPCT8lrUy0sOgUa2EghKF8o0b9e2uyTAIuz/KjQ0F
ah75gVlqjj21qAkICqtOYRX1cQz0Zmvkkfggo6lBQLwqvoOe5An99gEJOGiWUJ5D5sa4PJV9U09W
Pbj1MURNHG0FTNDicjBfdJxl/9HiIFh5YF0dzRlOADCDdw3zpBZ4OZ7kVYmNwAjg3xVh4xt6Seie
KqzRNnbnGB/vz+4VRHixGxllLujM4NW5n7c4oHCDA1vi2ogarFapzzJHnXUnTJl5OxUHslIDfDbq
7gYZKMPZNba0sl/YkBXoBQejrT1yqQ40URs31nYyihP7W1c4+uSPhczQ1aztCocOqTnBtC2aoPOO
UxTAZuUpgARM4ufAAeWpq9MBCfoGDdcnrVJ63jNhr2Hg1UatB/Ys09pH8uIm2tYjLrMhJkWYg7wf
6HPWvyOFJ+OfHIMz73NuFDyGYGiZ4qxHdtK+9FXj/LFga/2wwpGiY4PvNTV4kSbt95h7E29laSSA
ObF9DHaxnTrPcBpl+tEQZvzLrVz3kwmF1H7vjZNlndupSYdzOUCmemv0B1k7KwaQfxi0H5YCYoOT
kk0HnXaUNDB2noc+TSp6yvYTkXll0dlCl2vOUGCiUcB61XxbbGkA9i5ml7Z2zOI0/iRzpd5SwgsM
vzXidCXrvTqvgLDnJjFeBnTbef1cbudwGDFKBah+VAbT+tfrmyjx28Y1P/ZZER1yrTTXdvTV5Lhs
kORFb+2VlbCYnGI2Cu2GyTgKwofcDeNUi9001fH7Osq0t4opE+1IRQyYFjwgEAFYTC8XbA1Z1NYx
EaG69czR9SsVWShDHX7dXzSIY9cz40PCwAIODEVmWQ51o8HzECedjmSQSvRTb0Cdv9jq2E87imK9
4QdjZ0SbWmsgo1aydL5Ohqy7YyYyiJn0RccP1uwwhmleK7wzJIOOakHu1mX1rNuF8Fy/VvIORGJs
4DwWelwtLxitiWKTD9I+06wTia+FYBG2k9bHNvx4bQQsNiWBsUn6BrOKUGCI6pdmWA6+O6RhvDds
fUy2NR8l3xNioGFPYxE5W1cbXfelNWXpHr2ksYxD6GZusSm7FJPChhNWn/m3PN0Pij0ML8T8YNp0
QLPVgyqrOvgeGW70AzLTWH0Ko8mK94HX9epBR8zX/pGpwjOOTuIVygc8uABxKxgPhnvLmuJphy1a
4mFuCqSwJhgUw7nAhvpn1rWoP/UoxyR+PA244Fk8tP9VGw8ztE7mjX3AsSLvt4hCCe1RM8KuOXjT
GJNDZEDRtG3sZGmMi08TY20sSl0J/slzqZmoUKCrtK1zBZxzZsRCQC0do0+Y9GLsmeDX96/sJ2V6
SosyfS5NM/pAFoM3ZTaNabRLW8X50VH9k74ThGiF9FbH66RtEuBfIhLu72RSR2onbTwJH5x6qe9r
tj42koES/YbwhVyMRP8JZ9VCCO17qPTQqvQobe1DXIE4AIwn4FwWbppGfoMEfu4Hg61+Jf1ovHdI
L8jhqR/bpNi7adzGj26DcdxejdAcxr6YXgF4RZiO9jsr0qNmZyrQnTfQmAcZ+cMYJ2uCpnMyfBnD
5j7u/D8NBxM0Wi/jCgVavRSNavPoKL2Ji8RtMLs0IlctP2hpbtPo4e0zoqDe6OIwGCiCbzo5VmuC
fq/vz8UPwVhuxn4R4Yipix8iuauHKLTdo2a1hvuCwW/kPSQTucTGbA21PCh26Ggnt+wEgo1tBYWB
CorVIfYahvGuifOhe4cLsJsd8KsOsgNu2Rh8JmNVV1uacFbkAz2BwFzjk/09C8rRoOjZJd6+xICw
29DKzb6Ktuu+cjnjwOO0dWZuuxzeDu1SRdVfJP7s+kuTJcZPO5RGvlfGKLcgoZd988CpNcSTWXL9
YKo81lAcmjxvvceu0GS8kttcLxq4vhm2MDuY8P+L2AyNEUmUKsU3s0icxMfHPnE+YpuN/NfQpNmE
xYMmgq1AJy7BwLdq+Fhtm1nNt/ux9CpV5XpFfxHOLPIlcGoWOVZZdloozMY7Dqhn4wrnePA6zDUF
oPlvudwZZPf0V7kBeX4z3uUWHTwckmjNe8cu6fRxr9gtrmWTit2iW1vJ2TBzI9uFXVA7Kynr9Wfm
CUnCSlrHLUFf8HLgfAzSocqROqtk122zUOwbDQBnqjWPDDph9Fvn20IVB6tsvt7/stcgTrpmvGuo
1Mxq0DwHLsf2osFtcUZNTmobdFR89U7+VgC8f7DjUDr4BKv157hQxFdDMcvuYUAWoNwoSilSbDQK
6zzSNf0eiNhDaqHLe33rtiNub3WoDv1T1Kr4Pt//xdd7gSaGzoOFZyqNvyXDD0p6illmlJ6KAT8O
VZHDIaE+v7s/yvVe4L2CVKaDShtgKG0RJahZmFOoyOw01UowHD2U2j5r1JzE3hYqxqfFzhuG8f39
Qa9zL2rOPPHBHlrQa5culHbZqGUPIfyEbrWzKwZb/4Y6m0IclPEX0y6LNQ31G98S1iLwTSpp3J1L
LhHsT3Qrxzo5aZMSg0AkQn9LUqVf+Zi3hqEvBfGAByBRd/7zv0pBPISjfHT75FRa6vA4tq3El35Y
AytcLxlVbioI1BEgPJO8Xo7ipSP6XWAU5mr8+KBhyv2uq53y/Vi39UuSiu4XJmfD57cuGR+QZvAM
vpot+xbHh0aA2epBmJ3cNKkOAgL2V9cNxt+eIrVt0ZXaSnp+/Smhw8ANmqXQiBdLk4eG7Kluaaaf
apUFExPFT9LMbHN/VvMj8jISXo4yb9S/FixB2sgIxyw7qcKM3tkhKBenwKO3todihdbw+mBdjIUB
4Xz/I1dHvVC/HCvq4yaZ7DE99Vld/WvHrceVGjWlRX9tapMH6O1hsLdLOlRYWpuR3Nl2LZSPlG4T
dwPjn42EZNuAd0iaabafhU732bLL8odovPQfQrpR74AZDr8MgP/VLldbOfpUEuPymfpZD5SmQ+gR
1RHZhn5TQ5baZHmANiJ0jsHdFppSG7tQ9YqfStlO9UvbQbr9HeLmG/iBkrafMeUZ4meK9quOTVfr
QGHRQo3Co46O7PESlCY0kGdGFEXHipRka0US8CBynLuytOO3LvnrUCiYUISjlqEu6jT0fjO8f8Lo
WNvCOSgagjEyiH5m5M+H+5vr6lk0j8RlDmqKVhjV4csFh+2BG32RMRJuG76op+irjV7hgxkj4TDI
sT0OVt+f3NGrVuLr1eF5HZkyPtUasoglSzTDKd7tSz7nYDXuAydMPWCd/VYjApxzqdC8Sk3Cb+Iv
uZwf9k0JRuiZ8gj7u3ku3aF7CorYees1OI8y4yjQ50EdZVm9m5p+1m5ulMdMGcSzLIbylDbWGirr
xheD0EpaAixkFrmZN+hfgcDDRz5Fmio8GqguOAdRyPK9Dp7Hfri/J65it07Y5jqfpV6Rv14yzGvb
6JuJrvxRsdXuR9yW7ncDBqjwq3YYnY+Ac+vuMFnwMXf3B75xwkDZMKbKXqRHttj2vEhnfkugPCZu
NcPMRFRC0smgI/mV561xuG59Tognc27JYeaxevk564R37DCp4bFuHK/b0yrTC/QkbELO/WndGoji
BpYsoP7RJlisWwnhKEuDgIE8jF0tfaofaDXHn98+CsVjsIjkSbMay+V0zDgK8BLuw2PrKP9AhkPG
CS3Qt4cLYLn/HWQpC0B8RyEoHJkKPljfM6+m0GYFbffgJU70U4rG2EjNTgiRJi/5t09wBlmRUMBM
u+o2q3QmutYtomNc1t7e4Ub0JU61K6+sW5ufgIGCDtaUKLksAmJoNXknoyo6as5Y74uuaLey/GDJ
ZzMrzX1KIrwyrRubfpYYmVG+cIRgU1yuG+2ltsktVRz1wDR/ekY1wDge7EmHhzWN2tsXkHyWsjXP
NzKWJZKtGsKpaDxXHEdB5aufVBeqWFpuu9Sjf6PG2kNA2fZLHEfxm2m11EtnahLtTpImhOgvJxrm
KLdqSRod01HrH5yh4uliFeFKCnPjc84cBpDjM5j0CuIvm6RoYqHFR5iN2kG1ht8GwLFdWQl3ZeFu
HGugerOlN6uHK8EixZWR1vbt6MTHwWvlc4I22w/wSPFKML7GwqOtRJVm5mOQTiN7dPnZhoZYORZx
fHTxSkEUD1exPtrV1tzZGFynCp+I4TS+JsSdUaDrGmUcyJwk+Nk+HJQBv12JxEur25TeJpgJAypv
LoUlPXdidVuZpaedijJqmm3QNnSAVHA/XwrXy/9FKbWLEXUS5ucJcJT5hOODMP0JS0xkuMMutuyP
AvSR3GVJZ+l7OEJV82BnRirf58lkfI1C3ORX7tqrdxkXrM0uogbk3RBZGlGcgLvZY/eHN95Gyepx
W+N55Y+K+izabE3b/Xo/kXogRU7yQD3iilRURnRM4kTLjnVe9Bs1TtwdBlspennDGi7kekMxFBLt
dBVnKpW+CD3ZVAWywp0BxK7m7DGhCA9lkf+5H0Wv4xvNCw83AXCO7F13sWsrs7CDVMFVcMxcsTPR
2/ze6256hnGjbXPUE56TqFNWBtVvLBpEc6DkIAO4CJdE38ZEUpS6Rn4c6iS1bT/plbB+1md4yqMi
8jqO/ARtEO9ZG/Qoe1+4TmkCNbTqrPFzVQ2iT7jmdeoXJdaT6TuasspTlUy57g/sXmQPtLr6ZJrd
eC4Gd4g3Y+x61OBriIl+X2I+v53MPAd7UNTJt6SIsPysS2jOhyhUsrWn73wgL95QAGBmrudcHZuL
V4uLuMQOArhUVR2tziktP3KL5jTqkfrShs34Re3K9tA08dSfsmisjZVwcTU4i0rlighPqDWgkFxG
Cz1ycJWloIpuTzah6qiHGhXQfnioipFeYil695EsrttpehG8OcKTysMdJ1YBKMYCfZFs0zh0prIc
vJNbYPnhxS6yCbm3BjC52ksoWFEcIwkhJsLiXoySJBYOLYORnAcg7oiR0BpElFJvm2yLCWIJg7dN
366pB0ZHpZIBBByngCVt03GyasqHMD3ndH/Qv8jFIS6kwvbL16wrbkwPXQGwpCifAd9fNsVUJQ8z
tdezc4xqFq4HI55wcdA+usVgbIskHVaYRldRB7gzomCojNMMoHyyuF/CMDA94Gh8znTodhH6MtsK
vOTufti5MStEl0AcEHhAsywXrdBGNaFzlZ6tRIy+VplYYqFUMmTBXnGHtZzq1mj0c15Bbzb35iKn
6iEMF55eIFKpJeRvQEL2eq61fq7JH3ZmVfv7k3u1s7s48nxDPiEAB4iFs8/o5alLBjJKSb/5bBiN
Hh/QaEBiViFnqB8C083ic1oXRXkczCgz/WECSrbtR6rAm0iNzZ81GEt31xOcUkrcFaQMpxqr554y
JzLsSdz/KlSjqBCQyYQDnykbsl8jjMlq6/Zt/dMskc3xcYVwPlkaFL1tNhSe+BwBBp/ew+Ycqy3m
IIm60xPu412hhO2HtrI1Sfo86hU+zdC0NoYcpj8hG73jfgf+bSPfPfiZLrtPLdV90nw47PHBLsbs
zdgX+s0ovPCmhcmILdd8Bf/1rh2USJ/M1s7O4OWjjWZMlN2LbFrZgVcX+Uz1AdxJ4onQGJ3Ny1E0
ND7L1pL5OVQs65OuDO4XIPDFt8YUa33tG0dqVp/jH4qRzG3+878mBKuHoIQj5lkNdcsvTIB9oLDf
6nNHHQqiLpQNsk+cqqzFwRWA+FL0qvPzCFlrT8IkdnlrKvusXWVW3/p2vIlmNwasFkFfXU5IUShD
dW2VnyPSQOpRjnIyHZkcSvonK8t069tR2phRSrxhyX0vh4pyL1MixcjPBZ3VfWW7wd5EDWd7/8Te
nNBfoyw2A8I7RVxkQ35W9GD41fZoiVJS0Q6DPsYr8fXWUAiczErjVBtQL72cUE12o3aew2aomw/1
GLc7j8reZoAk8NY6AxuCu+m/fMtF/pgMSY/WMnzLMNSTk2OrYpNi8Hm8/+luLRD4coAUJBiEvHm+
f23u0IhUCXqrOBtKTDescGHrKMJdeafeGoUBUAEGikgpapHH0HqL7U43inOa2sFOsRxzVzX5mkvz
jbUh02Ya5Cpk3cuWCxiXSMhcy88Zmls+yoD9Q+ZWHySV5JWywo35MBKatRSceEwsa2qRhlBG07oc
VjrWAqU4LXwMk9ZdWZzbE/r/YRZbIIjcxrVqNT93dvpHix39ATZ07ztGYu3ub4NbIyEMSY8AjC8v
ssVIFK2LamyV/By3wt3j1VICIzRC6z1PZhi4bx6Myg9sdyIdO/yVVfXXnuPVJOK0ssszL5XuAIjE
29OWT7+X0tFXhrp6H3GPmzwwoV3DAtOWsdupQy/2ZCTPtN/azVAM2rumGe2THBMNk3JhnVO3MtcS
CM7MIn+g6TtHVxIk9IYW+UNRSCd0u0aejXFQun1jh0G7jWqv+3j/O85hbTHObNAMtRenN9KjxeMv
hR6uV6OdQ8Ee3g+1PNmV+jMpCzyl4mNcGMIPx/Fjprpf7o97Y/fPMiEWfQaofzyMLmOGW1OTiIO6
OFMhyL7SVRDvDZHmK1vytdt8OT3yCLCY4PIASdhLzUcBwS2NONFnMYpG/6Dnkx1uSpNAj8hKXlYH
Vw1iUI2lEZlPrYVOsg9JJmw2HncNKKZoiKNnnZqYd2wyffCe8i7sqpdQb0XxBJlWUf1pmKJ643Vt
94UCm/zteTGF8oL+dHayUatxDkYbTJXfZVY5owdY8p0nUaIGcMzL7aQiSa9t1L7mWdS3avAj6k3w
xipe5P84HThGXysxaP7YO+X0oltZ2u2n1FQ+pKQCYmPUsfjXk2XUbe0g1r9pZdNH28rBU/fh/opd
H28+JWKsr+we2g2L+KuIpkciLy3OY4p/ntPazaa1MHlIEvPNLRokW/4eat48fx3uKJ2qRpiiOEeG
k+wagNA7ic/Zm48Yo0CyAE9CGQJZjstR5DA0DfwhxAhApR8A6RkbGnfB/zAKdSluLhjQIFHty1Fa
s42EHWWSIDFOzgOIwqHc4uNtrxXD579oudXnYhGXCg9SXsOXAw1stcCq2OpBIrVNhVn0Vg59IXxT
qdpHyJ2TtnK6bu0IIvBMK2PB3CXroXZp2jc8es9m1Lh/LCeWX4yiKVTfQpNp5TO+1oOupgead0Zg
8AReSik78AsNpakkxonSqnyaTXX5Qn8/Gvc8n6pvrRa05Sd3FAh44PWj5du6McfhYAWu+CpFVqo+
XBE137q5jD2cEuxp2A5TFX1P8aHwNi78BHeTVK1uoDLnWd0maaa0/2SbXer4TddY7h5ePkwpivOj
94HADd3IFELqm5A6Ds5qiIOMvukKyzw0oV21fkEQbbd9Xk7KJixpH/hWK2gp5ZlLdPddKhTto+oM
U7LVc8Deb776cZKiXwEkFA6+vSTA8BF4o1oT6yNEuUOtRdklXpz4XHRrbpA3Nh/yh7MiKI9dFAkX
OXqBGYndlKY8V2M3YBbaFQ9VbXRIdE3qYUrDt7sMwPyDwkb3HZslnnCXm90J9QgRtUGerThPfk0j
YDC/DEvYGqEiQAvcD33Xl9XMMyRVp5hFBFy2WQUWynYJh/SsqlO90dj0GycKtJVRrvMMRqHOCw6H
Yiz6h5dz8ii0VAmpNCzDvPnAJi2+JK3st0SpxO+NcHqqIhAT96d24wzP72zHAnU9F0cW97DRQ88U
gkGtdND9Tk1bzoD7x8z6afs/jMQ2nHtoVJaWwLDck0NQtK48U/NEl1iJK2m9E1kwFTtTcLWsbP5b
a0aCwXoBTqT3s0igqFfFsYqp8XlSe7gQQSXfad5k/Q9rhhIXvFAi+yzRsFiz2IwDKyursyfVyfpt
4dHT+2kNCM6PS7fwzkD6THenkIGtUW2vMzeA+eRP7H4oZ7zCL4dOtMmuG+Qmzp3e5T8S7uch9BUM
lxRfCQst8aO8bnB4juNk8o3QUSpfJEZkr2THtzYQjg8o72KNRS1v8Z0rXSsi+CbVGQ0ac1/STXgJ
elO+syZRPd7fQbeWFJE8nn7UN2jQLw59I4qyKLyhOssEwN8hBBpt74cAK8bd/YFuRTNAyDCikNKi
8Lo4iVWrVUFrod8zu1gdw1RpEMiExXL09HH6YqM7/VYlGNAGM6+U2hCEBJQNL9fShmEP7KeW59jp
UDs1xC8PqLKPQoFArH1NfffGkhGkqSTPhEUugcX0IOH1aE9yLxSKIV+iRLY7UdczeWBYSxpvLNl8
H8DQpSfKiPOX/iuTK+PMGPWe8JL0ElJQoqb+kHfm29drxgAAhCa8IPi7SH2yFCQWbUxuH27xj9Q6
AO2ToOvPVj/Yn/GnX/P5m6+zRTLy94BLGb6pQU8ur2x5bgotJReJXoo0/Tihao+0/BMt33+lZ73c
35S3PiVPGV4ydB1IwheTbOFJSD40k5wUDTzcOIErxGNae3sJZKZTU/lHGpVKyDJyakYgcpDi1bny
8OcKykbxA6nlm36Ua3XeG1ceQyGWTOMOYwl7se8VMSpVMGTVuS0NRAVdtR/PXpCIx6wck+MY680u
U4M1Lcxbo/LypFaBxBMeOYtN6QSWE8RDVJ/z0Qkf2qTW9qHZN/sW4MUZiQT5YPfZWsZye1A6OBTk
bN7bi5uiz5LQM9OgOud0OB4rOXW+3gbmIzCxaity7t0U3bCV6+kVB73cqBC3YCISNamSLC4JDVEB
tHaL+ozgmaz2gZKUjyDs65cgm5Awt4s6x4kzzbeVaiSIy7s2QHoEVbaUNTDeu7+Db8QdVCRnOBeU
01mv+jIYxChBZVzZ/JjcRrFSDtsGtfVN2Hhvl4mn1zmT8mbIBxjxxbSDbkqrvofx1Nd9+lMYavij
T4LyiF1h/N4zlIokBAWh+9O7cUDpm9FhhbnC2VmiP0zZkWmYRXNWzCl5nvLcOSKGkq+M8vrOvlxS
ygg2mPD5M9I4X8xN9/qMCMpXRPynQv9JQy0pqmxcKxtlr3pmjH1fOm3TRDRHGpTjNmvScasjKrBv
shYSfIoQyttWFpIyrNe5wTxr+lHOXKT/9WT3dtw47QlO70CyVeaPQOmik9VPb7RhmocCFcVrHXWq
+dG+GEqUwuvdSgynIioVAAFa6PNf2/s3reXrKKBDaWwQa3m+LwJTClLIcAY5nFQDolNkqdWe1Gdc
O56LHI5hSEzZNLQ/6RJet4WCImkqIaaTUVMFPqdeGVWHvhodYiFtAhA5Wl0XDxCHobaA1hl+CqW2
u2+G27WYdtLC+2On8ZS/5EYE6txvRGN/TzA2M3YwU5wz7EOtAPWXhNVM+XDk7/ufaXGi59/PDGBy
0wdHQ2JZQqGf6mrlaI2nHHgaPJgZndmIFnlaED8rG3+JGJkH40yDFeNaYucvGb0elVBThQh4Km0N
4xwqZFXanUcMWdkH9PntU4blb/wQUzTTYedQH95L4apyo+kxoL2qiJGS4jJqPvdZaYt3oZp0ydaU
eaQfTSWcDt44do6faEr7pdF7mfDsSu1K97OmdI1dDeM/+dLBxZBb02obbW9E+LYyNoTFlclefVhe
0yTUnCbqCNgXLG6LMrApMbe8XrrOxVOzbRu/cYbv9aS3K7nTjZHmrsrMoeFhdoVmyho8CN1Mr8+U
jiQ3sPrDlBWtolDZ3t8rzmXONC/fLMTBJqHmhunSIm7ZWJvFZZqYJ8ODEY6xSdxsJ0UNN6keWC8d
Cki/C6tS3vohGZWDRQUErBxnbTFq32IWq5S6ceIFBvsAGptzmLA/ynyzXnUnWdwAr1OkQ4CUI9wn
FPvmT/BXtmsZNTqY8WSe8E43iMrRtMVRbg2PunidMMoM+uMG4NzxElpOCeNCXTrCMU9jnOePZheF
H43UdJ+g0E4PUs/6FfmoW+OhbD27GnHE2YyXsxKpNwCEwz1SiMD20W8tjpot4kejDcEb5FX98f5G
WSTXr/ND22sWbqVmhTbg5XhB49VFaJXWiV8Ufcfyvt+XtKseCxyb/AKb4mf689O+bpU11aJluvSf
oeFXvPqvgPZdLGBd6C5uX511kgqKbxzL6NAEwz8A/brHXkTZudIssS15kh2SwMu3wegZfjfy3e9/
gqtDyRKDaSLU8fiE6r/YtSgZQVeihohvXGrvKTwMmwADjq1SFmst4usriKGQBZsJpKiQLR/VXe2p
xSRD61SRsflZWqjwRYt8ix6d+qBX7altGXhssnqPtku4UqW5sda0PyEw0GPDCuGVo//XickwAEmt
RrdObTHZGyn07sAR4sNacYMjchntYFjgP52040rce32j/ZVHzWt9MfRim7VlVduKjGxYnbLfNTDv
d06iWu9MvXT2E1YDkJeK7tj1ebsBOxsezPCNQKvXn0CMn83HEWFCZP1yp5vYniWlG9snEWf2Xmpa
u4lqaaxlGfNlcTlTml+49nGbgA6h23c5TEBCX1hYAJ8A4g/OvkMWo940srW9XScitfCdFDsqX6+F
9s6sZTdsu4bO2abyHKCQqER5a7Ly18sOXp+eyMwlQcdiae2V6nWBqJqhnuqoPE1crcPRqJ0n8ucc
JW/rOcY4dOUrXMdmChHs8/k7A7xYXj9o6Iw1+Ec+QmalOzjhmq9G1eDfP7jXp4kQSYI6wy3pUSzr
0lOSSlp7gXEa0TXdtGXbPdZgkLZ5ipRmgb7rJtCm8icSmBTko858vD/8jUnO9+uMZ0JGg5vvcqXl
OFG6Epl5KjS0DurSE2cHQMPK0bk5Co1w4g5PaHeJD8w1K4N03psn8m4VVoSbfIrDxFmB7b/iehbb
lgYdGRD3HCXqZWWxNFGW6fLSOamFl3YnKRJY5n4mgbXtSCXq/FlXytp6auOxCZ/G2PYG34zy8B93
cuLgfY0iqkrkis0ElyKnxuwxQspmKP7JRwTyHhT8lFQEIarA+RQhhj5uOisX34TqRihwWpYEQ6ok
meq8l1pa974YKTxtII3Fv1Uj6vRH02kbnBuVwoaf8eZ1JCKDrgJmPj8PFrHJioDXDWFsngbp5s8y
Q/qnk07y/f4o1xkZN9iMwbbIJSibzaf0r+BLKdUsI5N1zMNg+JglU/MxdCGEO0j47Gg8d/tKybrt
/UFvHH3kJWZ8KS8rwvtiUFMPnVqfRucEO6580O1M2ReTYTyQV6A0FHliV3kucm2NRHDh/tA39i2d
US5UOmLUJJe3u54WIkvDyTnVuddtsVC3tkn7Vm4XQZ2MHWoAZYe59bAMNDDqEy2uDOc0dGO6ozNl
Hu3CXitRL2WT/zMMkjyAqimogLm5XDyBrlOpRRHmC44nDqECEcTqteJQDlW9l3acfJ8S1Xg/9Kr4
6LG0P7nrom1X1d1PwUv2/f1Pe2MrzU9lavMU56krLwJPKqEhJrXinASQ1SNdkac6kbveRU4laoPh
2VOMNdbHdY5EPWu2t5qhZyBJ5j//a/eGYVhaeNVhCJ8rwVPTeuZO9Gb9kJuD+ubjyGryPGI1qYii
13o5lGitUJILKqcUxIPtj61T6tvMsWN9BRN2PSeW0wYPA6OTU79MCDQ3GGiO1cpJqYbhe8ZbP/Ed
Wemfg96LVqL49UGctw4Xxdy5opC0OIj06NTcm1zGCuLc2ahpZ+YIfbuF3AKEimpfNStRbzrTG41N
Vce6udL0uD6Os8AlD0GIAaD3l0mAV6AiFWp5eC691vVLKurbYZDf7m/MW1+UQwK1C5gqOgCLFCsS
WdOYYR+eHegdfmY6zSd8saZN3kb2ynxuDsX1y4wQuKOafblLNI01K9w6PBdFpj9UqAXvZZNZxyIK
tZXjdnMolOfJnuxZm2uxIQ2cnHgSNfj+tUhKCbN8oJT8eXJS+TY9A6IMai4go1FuQEbh6ooovSaO
wtoLz02tKk+N2mU/tchcozFfRw/uOuBnyEO8uhUvFqlFUjwpuyo7O5lrPWRVm3+rmlr+KqH7PA91
2LyXkxWuLNf19iNSzzxLoEZwU5ZKatlYVHliC+CKLlgmrFP4V+yG3igjzxekMGZzvMjwmeSyAzbA
c+Dmbsr/4+y8euQ20jX8iwgwh1t2mumekTQK9kg3hCXbzJkshl9/nppzcKBmE02MjV3thRaurmKF
L7zhKSpb+hqZGX/oeZJP97f5ymQ4x0AhUceRWpFyhX+7DNHGhxFSg44JMlxGKqCYO9QWtkgUN9uO
4FmanMAo4soAtnk9ilKXktCjtE96KgL0yHk7Qy1LcSh9L3IZnDfhJUUbzq00MVxeDuDgmioFkHfp
RNd9MdCJ/CEq453AjrdRCNfR36dqA2lzcY7IfcVExo8dfRgPX4q5tI9zbHcbkezNx3kT6nORqoHD
Tlggl/W3j9MS0HAPYVqLolu5F1UU7r3Z2TKguf04JNLUnfiH3hZ41etRCpxhPSh1aMhH1OgP8Wyn
Jy/3jGGvV+ZWnrM2GJ0zejkGY3GNXw9mm4o2tEbgXeAMR/Zj4eojldQinwJfx6Js4xK/qUBBmSNK
RROQgwTabDG1SpmrcgLMcLHM2vbtrE390ooOypi/RhMc1vtnaW003ZQZFGeWbuviLI1C6cnW5uAC
kkX/MVZjhpxspTx2ZHahb4XWO9vX7EJpMkhtm/oHLY1loqP2vYoeTRU9GSCa9nXWdIfeKuCaO0pX
FSfiSe29eSJ1AMIMgFqwEKimL56qOIPUPnRB+RQPwvoHNQLlU0Md+Mv9hbzd9/JMQZXlnoUMtRRp
yhy10GhF1U9YW+tfvSqo/4ReVD/8l1EIzbgpJJ1iMRfUegfMv4EYoPddHorQoUCHL8Lu/ig3TxT1
YT6OrJ+QtxA5XW/4OsuzYrC7/skrZudjqsb1Qeio1BlJP+zQEJ4OWaW9E2DJxiALpDlO9AJ9HebD
9aCZ2VhKj4TyU+S0+VEr02SvNn3us+m7jU0vo72rZHsx1GJ+vUXLq6En/KTn7vzFsBNzP0US/a0Z
8T7OxhTB1ih7TJV0S33qNpPhkMmeDikhuRk1yOtZzv1oFeqk90+jaKPHNAJdZ9pZue/dNNwNAVqb
op195CqdU90qQvML+EAtxmdgJv3MbbekEG/vNgJGHm26TbDswQFd/x4WAS772A9PmjtYj2A3lY9O
7BaHMSvyjXh/ZVeB8wOCLPu5sjN+PVRcKbXRmdH4JNokO8GVtP2sQ9RbG5sMFY1yOqA8sUUIXh0U
vrwUEXDB/S3uN3oLQ6bgPvw0l2VxDoGJHdPKFE8U+utPzpw3PxM32erDyJks9hfRNw0gPjNS8Msw
iEQG1ZYyFU92pObJx6QuLB/39n+C2Ise5rCYdlloTz4GLWg0CMvptmLMla9KcElyJYXOZF39eqmt
MhZt1YXDk0Cd5Dg6U7yvRUiW04fjxu1620bg5COiRGbjSErykkQkPGoL42QMT9EI4xwB8cax/LCP
sxctlTa/RjIGfxXMcvZ7TUeQPOvMfIJlWVNhCpoktDZO99rkZUcB6AlcI9p915OveprclsOWRg5G
9R1L4J42KCcPTdTT/XvytqzO3NnKuNERVfO/i9NsN4Na2X08PgV1NVp0SKqXJPuuZ64F2bZKxleH
BYcvEXeoVgvL03x0s8yNltWbztpiu/Er2Gg833iDeItfocKxLTEaGJ900YKhSz0PwQ878p4tPbee
4lD7URk6lttI1cavSVo/Rqr71Q5N1JRTtz16OrLXVYjd4ymuc7EVqq0cBikFQBzNn9KP7fpz9BN8
fCtVRx7GXrfOFmVia1dTD3fQzZ5m3Y+t5qteB3q0N/Frjn3q8+G00XpZ+xG8mQQ40omRus31j4gt
p/SE0o1PvELNuLfdjvTfroNHLaEV42Lot6tD9d/GabIfA2qw5saevA2ziIZNGpnc+FLOZHENFZ3b
1CoSbk9xX9HFzMYPugP/OydafairemO2K++b9Ih502SnsWYuTkBeteAhkmR6avKofVRr/MWAdELN
8M0p/OCqeeUHOTipithvK21ainjKdxw5NcoCDqk6kewCcIn8ZhQ0aCw+URfNjy16BXRV3MkfE6X6
pAQV+iudJT0Oa7N2EUhoyi+e2irpMfH6Vt+XJiQVYx7aU5j1w0Fv7L+Kci53BnLyh/vHV56Lxbn5
XywPkQ7M62Uw5SpDq0+o1ko8c3bsG6P1u8Q0Ny6Jla2H4Zu8jzifNOYXcY1RCa0qo3h6msoi+qDo
OkCNIkRdrpjNQz+kE0JHVv1Z9GnzM3Pi/s/7k1y6Wrx9D7C2qJPSc0PSdfEW5I4xeRVvDuCRfsSI
xA0PuhopCEega92UQf/FCL30a8iVunMtoHmYGFZ+lMXmMR4VlAdx5PNxktJ2SdqOB5ei6sbhkJt/
+R3ofCDHopMZUHO8PpxtHKZNMGFqo6X2fCmGaf4yepgV+5HRNLQi9aB9zTJtI1FdYsveFoY7SRpM
A7GhDHk9bFN3RSfEND0NilftrL5JfREN40d+52f2rrvvkJ85OGXg7U0HU74M+5uvdWWNZ6wUEP0t
nC0E48q5hScIsR08HfpbS7RbO6TKFMTR/ESzgpawOggyQE/pkW7okjE91Y3THo2MBsngKum3+xtl
7StQUKGvg0rNLeWNEmmPE1s6P7WqJv6ZjH7cOQbxfgsQ168yL3rOstTb+AiLI0jngG3F8XhDispW
3vU3IG5oiPQDA+R+MO2txNV3RdXNx3dN7f9GkVkuNxIyXIsNJpymSgw9NM+WNfxtV8rXerKex7h7
mTTtixtPL/eHezvSv21oOR4Cm0SbVFvInpacdyfPdWOiYn+uS9TET+iBCqphmjPDb7HGONpnc4IV
kEMh8NGI01A9DWGfdLt0bqrilxXRIH9U3L55qUJhmV/yMYvdfQBxWtlplWK4J0cZnI9dIkW9DDce
MQMr7Ew/d4qa6T9ElqAjSbWpj5/bKU69h3g2vK+WPU/VroqyQTy1XuN1j8Gsq+lpilqr9uHduvkD
skyi81EWioHd1ZOJPWErFDgWGsyVfTS25ms1ZJl7GHW1w2+5UUwQ4cJE3APtVMvd6w1ylD43vRn6
pgNlAXkNJ/iDL9/90vJsDPdpnScRqMkE8WxiaOhLyJV4wRGD5yHzpyDNv7hOoP89heU07IRuTvl+
xD/QOFpqoLzaxFvwLdQq1J/LKG/PtNiqYtfXZvNHNAGa2UHQp8KOpYKRPdRUj75Xippqvt3lZuRP
CIuLY6wp6d+ZKkR6GuJR/yUCEusd1LfGOzf6gDh+nnvpjzDzNPx9dDqSsOTM3tlIs1c2P8aa5FyU
ezgGy6YO5U2cB3PcJjqBUwHNX2RmB3uLirQ2ioxPWWOiL3PpUlcW6M96A5s/VFDjUCc6j4o5bT37
a6MQCYOugcZNy3ERYIk6kIbdmnluwHnsDTE6hzEQW9ZTa6PIujk8J3IbwLHX18WgjIgzKgFzsbiL
ZzUdXnORhhtxwfJleDu/6JagJIVcCnTqxX0x1llFBKObZyxRycgnBL2U5xLaoYGBWGiAcGh0wJQt
MXawm3tExvcJVtR/AyxpjT26A1n7zan0/m/VzOtk69fJAGp5u1AqkV0EZCh40a8XIULISjUChU4r
1gF/FlajfZ4S5GoQg7OMh6RLWtWXOpI/p2ZIjzSjpnMr8e73L7m1TyHrUCyTfDGWqU9n52rd40Vw
1ptc+zAEVfRjDjj790eRH3QxV1rXVAzBRlDAW0KTZ9dU4E0k+plr59eUBCHpsoo7aC+2oKEr80Hf
jtKMQS8QCYLFN8+IcvqMLOQcjYNLTlK4O9Bx7cZLtDaKJLRwTgDMcFiuv52wrLTgwtXPca/FRyVH
KmKAJ7ixaounXO5fCvD/P8qy22M7A8YMzaCf83IQz1Wa21+K3gXaO4C+1uq2+pqJ0tjf/1SrU4OI
AEqd+OUGxduH6Uy2kTO10u19pfXGh7pwrI0FXNkQoCRRJpERAynO4p4JlagzdaTAzlAR9f0Qeq+q
Ohn7uEyjjUVcBGNyEemZoQVOu52McbkhMNFN7Aa+8Xlu1WGn1JlNpD65aXsUbZF+tGvlSxHNzSVp
AnMjZl9ZSoaWCRzBkczor3eJ4QZS/dDCV6vK2wNUGeuAm9VWYv4GrFkcLlklASksib40xq+HqZUp
QSorM89Z2HwKLO1fkbuKn6E75CrWTy+O94nyp1MrH7gMv8zppO9oL764lEV9gqx96zYI3PXD57id
XroGDJ02b53/tZXggaSwhF4HtFP9+icaZkjhaWIlJt2tL+E0o7WSYHd7f+sua1hv3xqjQbgmBPeU
nhfDEDNKeGpvnoPIRDMjMssaewkxmx/joerSI6rrYf+U20ORPetz6um+pk+ZcQQ+idDAqKdO93j/
J61NHNYi/S1uekhKi6wtrAxcLBoC47wXzg6TtfygJu6WVuPqKIAFwENJsNBSxWbEl61jfia+YWN3
LHVBzifq5j9sZ/rpqG0CFKCjJa+r31qC8YwuU5Cxz4jwxKFW7eJkK9MWRfj2ZqC4g/Ak74WkRS7r
kORKFHvLyjybIOGOwsWb0ou17liV3fuXTQ5FbQOtHAB7S07phItRZrQlL7AaWkibNPHw6kTplsjF
2oxI2oGFAxZAN3CxB4TI+lgxuOvQZUxi30lwHQhTyyN+DcqNnGVtLBIW0k4YXXQfF/dqia96Y9rs
txAtnqexNtqdSZJ5nprS2zhtt68TcaKUQgU9SmduifuB3qFTWLDAigxT9WCFZvmxMLviRCnb/RkH
0eDXolM39uAbY/T6smNUXSqTyh4TTbrFJsy7Ah8b1SJ0JDP7OEdO/k8Se0Vl7yFXFfmuJnGIyM/0
6kV3hTkfgqxpXwcw/2I3tbpofBVjw5dAG93ER2tsaOAA5XP2mIncLnySqL46WlXZfwq8qPwraUaU
SXrTzOZdSlMIWnruhS9NWcYvFkTWbzRImwYcchJ8rdDMyX1dEZudiGW/iZuNu4P7HZgEDxmcl8W0
67SOrdazz92UBz4GjMZDw72/SwNuFLPTSMgS+3MrEuMhg6AlCdg4l41xnD/ha1zu33ur8SuIEOTj
hsnQMpxTkJWwe+hTmAc24R77eGcXWNMW+nltgxEz0vsATAEiRe713+4bvcfQLW10+2zGyvh9HPR2
h3FZ/hC0cXye5872hai8H++eGpQCvJpwK9RkCed6UKHpvYHgiUO4EH7XcGl7aWB+vt4fZOXJ5rKW
xsI0mglSl01SqxWmO7ciOBdhaDXfVYd6oh94uAMlPi3o9DKPAn3hMIxdHerPZIZnmtJV4ONZkLXt
rs51OgReOAThVzpu5ScQcHr6CIQYMagA2fLkDEOvCM9JX6AE05hVbpzuz2HlppGUIb4OAACpTnq9
UAh3FvwTOihKD+UeZWAs4zpUDcraqDZCuJWhZFuTWh3VXbBdi6HmuZhTTqFDtA2zpA68dq/kpXJK
Kyhm92d1+5JKuWEmRU+Xe+otpfxtz9UiEzhVTcwKb62DHTf2KSo3YS9ro1BRIromKIUZv6glA0nz
9HAs3LMyU60lHy9QN56DjQt6ZRQqV7yWJET0hJcVfD1vs6qLYvNMeKChxhaPJ8AaykaTYm0UFPGR
IkUIgodn8eJMlYcwaGya58LtrWODivxDRYPqeP+7yE+8uPYpefBSS84uIJfF/TeZqQkuTjXPRpQX
fq+m38xoenCMed7nEc3+wD5Es/Lv/UHlv/RmUOi0b7xGC6zL9RavHBu3Hy+1zg43O8dTiV5SzvKr
2xQamtsRn+3+gCtrSXwAcoKiI3i1ZQVdiDxp40QoZ8xsYiTfjGQft3a+cXJvR5HofFoJiFwg27HE
CokgTLBOn52z4Sb10Qv7/GyMFM7eOxep0EN1gygElZDlF2us1ukIrr1zSPH0JShH/RiDlHr/KLQc
CJwQECMUWdKERCNGfQqo9+FAHPzR6037l53a7bu/i+x88mUAKYI9WIovxEngFC0M73PumuHL2Dvj
MZvTrcr9ynehs8oZgosvZ7S4FYbGmiINN+lz1/bVw+zi+hiRqL4PHUskQa2em43CMQkZofz1piYi
CCtcToLzDPcUFWdjJv0utlzgbo8OHQgABToJA1WMZR3RnrrOq3vHO9t4KMdndWiMT1UYGs8TiFPt
aE6e9+Xd+42eh0zwqTKRBy8eiSI1Z6OmEnsuUs19DKBJ7+3a2NrVt08RgRidJgADLrSsZbkMB89e
xFkenKO5VAgZp+Qopio9D3qyZQK+sh2IskiB4BjSTFte38yzLl0zDc6IwZV/14kTf6jK2t1AHayO
gmcpsHZ2Nsnd9XbwAiDtg1MHZ12tO4zJovpBbSPn6/2Ps7ps1Mpk3RofsCX2OwFLGrkVo2A0HBxU
PYyOVjxnz4Osv75/KJM3la3NEeJauJ5QpHt5aXSISA06euCaLtxdEdD6zLpsy0N7be24Fkgc34qA
y9KS1bVDV6ktUZxXTh/ceYiPsx6H/2VChKOcWG4hnvLrCaW11kWDQqwYBU71EJYeb09k4yMLyfPd
1QoJ6gQsTfxLi21ZphGWrsDtnYJzClx1r4exdYRR1b//zka2TcLY30qnSxyuGuKY7cZGcFaiOf0j
LcZvRZTrr/e3wdoFBC5Vvj4sG9nK9aoJxczjrI7REqsM5USfLv2A6Ffsx0LNvzjqXDzcH29tL1B4
4QVjf9MvlH//W+AYqWZWtQ2ntbOT8otwIuOZa2LLRHFtFKhKUoPbM+kCLWZlh4YmEkzqz5QzxsOM
oeLZNGfv8/25rJ1WuC3gl20QB2jQXs8F8ix9yXYIzobQ4n2oZspzaLbKQ13mw/H+UKsTArLBbqOS
foNwM5tS0zJAAueaEPOvEjHmS5zqOOLcH2Z1Rr8Ns7gUGqgvSd7NXAplpz+rsfVRKb3oVCn9lhf0
2r7jAMlGIHEJe/x67UItQAil1YNz33bfhOEk0NzGwUfhvjvYVrnF/l+bGKAHKffCHFDYuh5umrC4
s3KT1zw1na9tn9Z/lkFnZXvoKVvKL3KRrsNh9BZ5/N4YtJJ2fz1Wl8K4mRsRXmbHag4TFc1frdUH
P/NkLEw5QxLTUTj1Ftt/ZY9IxStpH8F/sei9HlcMs5WlQthnJ++LQ8Hl9akbHePX/S2yMorE9kgx
DaIIMF7Xo1hKl2daaNhnFDCwraUgcYi7Ut/YiKujSDtC5GcAdC5bOkPdBFRmmItmZxhVor70HNZq
vAHRXRuFPBlUDLKzlDYXm9AZw8pta+ozwYzsca6N6sFunO79ZxdwLGB8qccHUX+x96ypqlGstO2z
qufjxUWmirp7tAWCW5sLXSLo1A5ag1zn198lnpMw7rTaOUOEF345uMGhs7qtJsrtObJwjcE8FMUx
MvNlTuRFtmJrSWqfS136dhSl90x/1j1kUae++5Hl3w94EAQ1kSqw/OsJYcCXZYpa4VrvYIWjtrFB
c9csN9LytQlJiWjeQCgf2Ppej9JWupV5BqPkKuiSKO4Fct8Yu5f9bG7s6dt7ganIoI6DQxK0pEwo
ozLo6ALY56l3/+xT5SyiGg+W/jmfOEn51G6U6FanBm+II0ThnlW8nprS4RM3j0wtKlR9N7qD+OLW
Oor2Rufs718KW0PJzfnbq15pbl+kqTxIijp9HfVhOECKKk5tFsUbs7p9ONjcuONJjCGoyyW0VKvr
Oc9Txz4PsfViOc3fRti+hq3b+oCJ/r4/rdszJccC4UGvjBLkcgVzO3O8RtbuYsWrfRBFzaFv5617
e2XxZM2aKAI0DsHrYgtCAsG2wxydcxlK9modK9ZODGMJDbkV7sapWhuMO5koAWY5GimLmEXVMjdp
Q9s5hyHcJwVwk59l8y+RcbzevXhwZSlHsoLcr0sXh2HIvWaIdPc8UZKGguwgOUDveuNQrXwiYJRy
5aSe203219Q4S9bR7J6DYvZ2E0Ige6Up/3n3VGhI8RiRL5FaLIMVHvshznRqAVqDYGZXdvlDVurK
xlTeNNWvAweyPnqgsq1HFXcZ8A+6XSoD3rFnyIxzcy4GkXxuOrv9in2NgzqTPtn6yXP65IOScrL2
6ZyN0a6yzELsa6O2dQ5dzv9Fy9ATfTWHudJ3jRPMrW8Pne6c2YHVi+b18/xXyL0b/EL8dlIAXsaG
UgY+1tpR/BqVDWqdQzC7W30KubXuTW/xDiLpjViF55JCE4vnZxhB5SE2RtSXJnt+SfPgW2EEI2X5
OP3YtnH28/5HXNn58HEoJMvKKHykxR1lFm7Qm1arnC2vzHZNXSXHqFSHS5jZv94/kmy8gXOD7E/O
e30bCjcwpkgmbqqJiTlGhsqBqrVDZTQK/ftDrWx/ArE3NzJpBbSMkwI36Uw1LpSzEubhIcDb9cQa
bFFp15YO9TgpSc36ga27nlDQ6LOC7ZhyNqpmOrp9le60OvxuduoWmWVtPrxVVFvhrAAFWdyFwsjz
LJ9s5Uy11d2LIU4tEEPDuAW0WJsRHwbuMUEGmJfFNUhHJqo6yPsXxynL/Zy3xR+OG5YP8+wMp/uf
aAVtwZajJ0myKzXylgUqo1ZmarKNctbE+Mzd+7kxym9TpeN1n02JbzuR6ttF8VkpupMplG/ROG3V
RtZ/A/OkEcUBII28/oJEHHWjgW05G5nd/msFXf29n9QZibdRHLPA9nwtaINTmjfOfnD15sXtOxDw
3OAb+f9bz3NxC9CslL5sFBvks3r9S5zOStScgvplhiCU7cwZcPm3lIZedJxG6Y+nZmPwszInZX7s
sOcR54oIB+1JLSmUYE9QiGawm6GSsAsmBNG/tggNmwcRBem0n+su1M6AM5VvBUaH3ces7uv4y2D3
Sr+3O7PoDmmtlvUu63KntXzA/nUPALhRzxVwA/0D2qDcpWoQNwfLi73sdTCr8RuSL02y61wEgnyt
G4N6j45ym15s0ljjqIzqW2PKduZHtW9G5SukHOoAfq3UzfyE332Uf8WkohCfqmEOXwrRhdZZywPs
76a88L5GSTZqu0APU+9iYIta/ZFNk1rsgDIpKM4bkYeoK+KWRvrNmlK9OCEQOpZ7EpcI5csgxYsp
KCMPHKo2Dv2xhO2jPBuDk2Unt4Kdd54cqxv90co1GFmKTlZgun3t7NKpMCZ/oHfiPKAm3uFbQQ2w
+TtRtdw70jpErs9vtBE7hGDUxqTYlW5OtzRTi3b65ExZWr/oTVkUfyjSo/Nz3XTO9Cs1kzA7ZJre
aB/HFiFqXyrpVxpyTU5QHIB4RCXy57Eznlorxzp8b1cQry+oYeTZsxt7cbVH5tsikZ3tTPPef2Wi
cEBhn8CE4v4yAgqL3OryQAvOE5vjUphAt4087Dein7d9vNjn0rYUXrss34Fqut7nDb4VWdRWCvhA
XbvoGcqkSaQNuziQEG/QEuKxE4r2EqP1/XGu1P4rXt3pp/t3z8p1yvh0l4DugAExFoetGo0aT2cv
ODupa+00yuKHRK+H/7CiIADAIiNpdau9ZGoI6MweL6udRO6XMA8i2rTQmu7PZeXKlhAk6gHAOyiR
69cLaujF4OEHHF7yIIBY4JX6F9ndfo60UN2CIq2sG6gNeiT0nGF6Lh+8ooMuPQeKcg5UruidHsCE
6dJmy236LQZebBIA11LBT5cQkaX9YeJ06eQajBOL+bm07J1ih4mfFNETt+NjO3oPieruyXiexiH+
MBnhY+vi99324cfMzvYNMJZOm04jzLMiz390WX2E8HhIc0gQoVLuJnXcW+1U+rGxxfNayWaBa7oc
X0ANrNDipdamNh0z1QwvwDVfe658nyqysjfa5jlHY9wo7S260NpHQXVPUo3ZAHTNrjdAbs6uHc5N
eDGsqPPNXJseibTERkFg7alkAPlQ40FDE3PR+PPq2B6DsQjRu84yiIPJKcqyI22hY2zZH+wACjcf
5WfTFhhP25+G3tl4IlfnyWUH7h8C5Y0uT1aFRh5HU3iBY6L9HeNpq/l1A5Tr/nlaHYbuHBBmSmw3
LrbUx+uomvmA0eia+yRtNL9Mw3QjqVkdhWNEYoPO0E2rZBLKoM14T1+ywQypS5XQTnx9ireEPW63
IxUc/sG4HQgM0iXXm6NUqt4Wqhlf1BozxAP1lwKf+jlF8xlDNyf5lKGy9dkobDXbWMfbewnzZo1v
RUtIqijJv/+t9gGgNDNctUwvumU8EiKkJ5UiIrFr+vn+B7utfKCVA0xF6kXQS1tWIxJ0gFSstvNL
zOuP/ZKqNSgdIxf8ycFvEud0Ac1oI3hdGxOkNAcdXB3hslz23yY3B2qLyVRYXCo+48uUoUC5682u
bP0avbSPMtN8uT/L2w3DF8RwBusbdv8NMtNJXAN4cRHzMmv998Cu1cdUQ2Jz4826/WqUC8jnGYdT
duOfRWyndSK2i0s+D95hmIVN2uyNp1Kt3l8Iwc0SOyugzWQ07ILrNSyS1NCmiqFqLwjKx0mLg/E0
dGm+v79yK1MCcoGJKoVMhFeXNJ6kaFJACzqPVjgpvmFV8QEHkx7Mmb4FW7j9SLShwDCB2ae06Czl
2mFXKNrcaM1FwJH7SdXFO7kgMra8Am8qBpSNQHVxcwBhpUm9OFrVVHdgVafhoilz3u8do3ON5zrS
hxRHhLD8DnEvSp5nNDTFqR+aIPpIDRAX7fvrejNZid8kdqL0gyEpqKrr75dYPaLiMBMuWRJrGly5
TnN9AiH13fg9Ca6WnqdyOPkAXQ/kCIi5IQ/rRU2rYd+PyfSl7ef6Es268uf9Od2caxDJFP+AGzkW
dI/lW2p6c633mSEu2FGGfzaZJ0IfHFKi7nurp3aEhtKWrNTKMgKdQP4MJCyGMMuYCmOWsitqXVwa
Pak+xLAu/VStxvcybBGRQniQ5hSG3Py5iHgDdwZz25jiIugiVg+IEOSfY2swy41HemUBIf0DCGFf
ABNbzqZOw0xTZ2O4mEZLD0QRnXmKmgzrgqRzOxRPoi3KoQxvrmJFZsbHosaD/ghKH4ureKjyCrNH
OWLt9f9kWls8CKGNp8wKg70wtOh7QR63i/VJbIkC39wscmhSX/Se6MXxn+uNWTslxkG82RcrqJUH
U2/iPxpMfE5WU2+REdeH4ubnTuYeW6ZN6ux09hSJ4dIHdgN/Vy1xx5izTH3SUD37df8UrGxJh5Xk
1QaeQpq0WNIwDjnadTtc0tI2/tKLzrz0BPz7+6OsTQkyCOJ9EuUF6OF69Six2JQxlOECTzpp/CjS
C/Jpc3AqTLoUkb2+fzgeT4o9MMY8Z4l9yPSxikYzoLAZSi6x09XHKhheh3lTdmftDHhMiEEgqd74
C8M4DvM4STFSwSf3J2iw6i8RTtrw0EVlFh/1Kim2NCxWhwTEyD6ErsqOvF5LWutotmNneAkp0z+g
qiLNcbzE+tFVU575dRkSnv+H9TSJFWh7Isa7bHlmWqwmtpOMF7sQ+U8be9cjtZjKH4aw3XoBbh88
SpEATkmmqbXS0rieHqM4NSHVeOn0PtklCne0rzRF9NCT776MhSM+ZF3R7NzEKE9lVW21qtfuGNpd
hM8SD3RTL9CsORcoN7G8Qy0OcxHkpy4v08dm+mn2NC/91qXZC7hQnzdW+bZeIpm1fFKL1hRv33Lq
1ZCXTjGxbce6HruzizlzvSsNJwx3+DIH/4ZqiJO6GTbFp7BtxYummH5FwaHYSFhWTiu5Jb+ByAaI
5VIhbKox022FPfAIJ9WxFnO/N5T4l1SW2nhCVhZbhp8ONFxCa6CY1x87jnRoMA5uR02UT49KbBrf
o7otj3kzah+KQPRwdxT9QKy3hRJfufdcOqdobhAFkMUvtlnpJapBFXYkk6jEYTS65NinQbMhwrq2
kghDSJEmR/ZBFvNrGpFXPPrjpa666lBoZfGxc9C4IaaLN179ld1DqxH9K5Odw/O4zI2UpA5NpQiB
VzT2OH7Ws7Z0fPBuyfOYpwqqHkHUFL4RTfAXjbEY051iQJE6ZiGd3Y0ddPtduX0lmZ6iDkD85W+p
EmxX3ShkJ6vNz8Lr/+hd+7Edxj8bGAA+xWU/MPtv9y+p2y96Pab8+9/ytKRoMXJAQO+iCA5oBS4R
MYg63tixt1+U3JpKB31d8N037Cr0j2PR5/JxdnLnj6pujR9mmuAlFyBu/c/9Ga2OBWIUbW4Kcaif
Xs9ICxGtDETNWKk57FRzGHFa7ZTdEHnvv+Ela4bOFo47Kq/0ImY0YicrQp1pZUGnPOAynT3Yal4c
R9fd2hsr34nOqixQIEFK4WVxJojrpzGPBjIa3EePLXXGc5aV4QauSa7NdajIhNBiob/CxXLDTXdR
ecLabBwuHb7dx6yAGhp9RDg49ccyKndmYW2hidfnxdvFIUTMcinlg9lKp6sdS9gNvEwxAhJPpaiT
DRD26p4AhkHNkdoch+x6T7AR9LxAVubS9LF1EEo4wvGvAC4bxbspJlI8Ch40vVWKzdQjrocKA6wi
TGoDl65ven+ygIbVdIoP9zf5bThD9cEEgU0mRpq7TC1z0rOqKLXhUpsC7IyFLw7WZLt2Ih3LezKk
/zAc9WYXWIuES8if89stoRWD0dvQulH2TdxnOnzDp3bUnX+FqikPlJemjfHWdoUr4U5UCHT+1K/H
c0qspPIU0/Cgpr3vV4i/pH7s9u37l1GqF0heN0C7m7DJQB3ZqCpluhiVoztPbgthcZ+59dAy2jDH
56jV0vLx/mKuTE6mRW+UU6QvHblZf1tMGtQUV1KBz006gjEO6tcYEYfj/UFWdjxxkauCGqTEfqPF
XAct4qlOo17MSkseMzuyX1BUix/RkqvSja91G3xCp5IsZVntI91b3E1zPNOBDBsBstjOjqOdMELq
xvOhRP9pnzXQvv3OGvpdEivx96mxxMYPWJvs7z9ArvhvK4qLpRYUUS8ubQ0z30mUxDeEMn5StHJL
xnPt4/0+1OLjlSIHA5V24kLUScfbiwzfSNMtb4mVSEDCgImmsbSkC7hc0cl1Bq2ZxCV13XFXsWP8
AW8L2KlTtsOv9K+kTzy/7d7pcGnTU7oad7GQtPfnoBkGcdGshDajUafPCk6SG9HAyisjASGAG9if
NrWQ689lKLz6ZkRBB0O8ZE+QG+0DWwvgL5XhP4oqAr9vand//0CsLSnv59sOpVi2LKZGSHtNwqVw
5WF9+jplfXExE9F9SuimH3nkcdi22/ATzbt3I0Ul/gUSMjaVSHQQk1xPV3VFGTQZ01WoFj+GoXh1
RdU8xAg0bASQSw3Dt+9HiYxaD4JZbKDFvhnsPCnMmHpLYubjSX9zf0dtWz3DqXf3eThrO1EY7WXI
zPYUl4V3NN3IOyUh5QVjbLuDFnoY03eTStjdOcdgbraAwG9R7CLGwFpIPo5U0Xm9FsXKakog15jR
cFGI7n1Xy/PnyqTU4Kb13uuMcO/yRu/Rj6qOWUnCPkyIDbmzqaO91ikHFOyrr/e3xtr1AfWQqgA1
OWDQi+hAa3NLa3pVXJLKCk+Km0Tf9Bk1qLnBTPv+UKtbn74IY0F6dZdSZlOOFy4OPcPFmSlhIhyZ
5yUohzBrfNfqjGfVVoJhhw91vREBrd1bPHHkbvT0JQPpehPCGU9MZ0rJTge7rQ9WE0aJb43WbG50
tVYHotAiC8RAlpZFK1tp1RnDxOHiughCJBiI+A2Vso03dCX+Id+XymPk2gQJi03UwbGNJ88cLmX8
P5yd2Y7jONK2r0iA9uVU3jLTdta+nghd3VOidlE7dfXfo5of+NuyYSNn0EeTjaZJkcFgxLu4SHZN
9kxG13ZVEhI3hQSNr7ePaFW3tgknePlsrOKVxpbTALHxl6KfGo3gy6APimOGXqlBYvTg9r45PayF
Fhc8iinrbZKWhVGiOTscy6DUX610RKSlwBYr1Aehn81JPGoB3fxqAHsXVixZ8hrbUg+uZuRVuhQv
5iQ6DGrOUfnss8p8EPtvzWzxgiIOc63xyr/ch3DGIkMfO964IFfM0MG+bQp7XHy/Iz1p1/tKa+sH
5YSbQ5KXkPjzVrvidOWzmmot4ekUCKw7m7EvPydSxyJKBNbHln7QgxNwc7yFSAFWlALxHxnqf2Uj
zdBklZh4ARSNvdVlqvZ1ocfPmouTu+2Pn+5HlNujQWAFcLCgk1a3i1k7WBwI4KhWIYIPVm7OXxDE
b6HxuOppbmf9wXi3dgqNkuURBRCKctflB4znEp9XP+ADDp00wnosqVHgp/c/DcO1SWUPnr6+ekaV
fYlXeEIHr2m77GNmtNM7FDan/+VTgdMhhABBAkJ/ORkl3GGuR1ojhtbFPzXhpjvX95If+ThW38cs
e9Q8vrl4CzyVly5Y7DXA14gaexyII8d2VFm616KunTbtqLdf72+KW6FqCR7LOx4Ty3XfJTOrYBS5
mI7cnT4e4Vm9H4O8e5mF6WzuD3Vz//3/odbvXZGbzuyUlF/RBUw2dHtq7CH6E2Lrz7LDd/7+aLfu
T9aPVxMPeTbHKnzMQWQ2tWT3IS3nPo1l3e+CNhDPAyoZOwXLKQ5bSuS7+6PemiNvKPrVjMmZti63
iVn2MEdSzpgfYxM6tl28bcfGPM0IxFdIDrfl/v6At15UnLBF0IrGPyImlwPWThVpw8z3A8JjFhut
5PCH1WDk37pI5p9Qfq53eaa0Dws3sQlrrfT/c/8X3JzyogBFf4sraE2iEr6jTXVO88LXxRiFQxHo
2sYbKQGM4FK9sGqiWH+wzLd2LegAossfUee1cbxWYmwCyWQ69mNsqk2UZe4HEqT0tcq5Jh/spFtH
EZovaLDAJh27KglFRTBFOh0LfciNzw1nRNvomjc+yvhujkNLGYmlhZ+xvg1oS1KQdxuK2TnWWyD0
ql0vhuZBILv1uoG8SX+XlBrsw+oWSBthyXpgFC9Ww3t/VtW+l2oiHZLpvDU6q3oe55L8snCjByX0
G18NeiIaLosxKSIxy9//dd3Vme7NJPF0IwBCcDgCZ+PYRRzO2ltNWJbnDYRpFhFw7GIMsxybfw2l
NXFueXR5jixD/M2zClWEuVZ4u7Q0u8P9A3BrWotKFXc49mb2OlFxVIdbg5GQ40UzDrNePGbVXsv1
WbyYxtA8KgrdCGygIWGDY1vpL3i3y6nFo68ARsHOjuzG8DcRGdQvkgXDDHvd7v9xRODOB9fPvUeu
GDf2J8cbxCrX0eK5sIptuj7UvhFz0NEMzp4kOnvnuKzyB/n6zVEoDnHV4huIusfl9GgqNdrcsUnA
VhTPWWfGG1Umj/TLb3yzhZML5Af+jImy+OUopVfMZdn007FqHPebMsv23IJB+Ka1JQPe3x83AiRP
RmqhNB0J1Ws6Qma3caPhLkxJ2UORPOlsZxNEDjrfY5I25taXjvH2Q854iyQYlV/6nas94gdTMtsW
zw769G0UJkitzifTymWx6YGN/Bh4+yQYIdWiwKZcdI+0u24t78LgRtWGEw+s6nJ5Deg1UmsUCgJ5
XXwcK/RBt0L2tdi4bTfJB3Hlxomghv4HJkxJHUGL1Wi0IHwF5v+YNcGAoKNotX7jVWqudkZmKvlc
V2mNCVNtxPv7n/bGZl1eQkRs6vhINq+SjIKaHG6sSofjYxXbTvfSd17rOm+FpaPTylnnCvpTCFjf
sGk6Cprzjg5esamPhW53e0csioP64D8Y6hqazFj/tdLky1EeWq3lYLeNhd2vcUwcCnzhLKiQgiOJ
N40LFumESoOadsWYYnBDAQgp+DIqtYUm2IkwHYz2karCrRUmsC55vYmRxfq5mSrlCipS+rFBChB/
J33YmVqXb9/6HdHeWhjMoLkMgupq1k3jTEWe9vpxREvvtdc6/8nwUOm/P8p1IAC7S4q2FPd4Q6y/
YyAkuHMqtEcVgCyYAqP4W1Zq+lm7Wveq07r95/5412uHAANy6xSHqfDRDbw8F5UUQDUt7NyVqtRv
tHeV2qrAEo8S++uUgmuP6grlZ1j0V5COpDVVQQgtcW9OrPPg9vHJLTXxnKexxL0pcnapcMyD1Tj1
m88fwEmUualUIQJ4hXsaes+QpV02xyKN0p3nzHTgEWEJPr91IRd8JjrmJLkYEa7xOZnlKBiwSXvs
XZnugYyO59nyHj3FlqB8We6E0InF60JwAXa0Zp8YbtME+tjLo6O53bbIvTxslPMJIJZN9QPfFBTW
wlaWH/gMf9+f4A1wA2MvAv2kFDTE1/6ETpPafa10ecTCB5y3WIgihe81uPglGG9VXY9LSuXhJ2UF
Wyc3qs8W2ltv/5rgUskP6WdwKa8Ro9ZIIWiutZZLeU6msEn0Ptu4c5vWT/ene30Ql+xpSdl4W1P9
Xh2MxAM91hZaR1/N9L5BMevU1o2VH2wmWIH9No1NOb+/P+b1lcgLm/yJmjs1BMrul4exzuxJs2UN
HYxmyXuwVpX3V6PSrN5OBa3fB3H8ejTSXzjIPJFI1mBnXY5GV6jECc/+07moDlY3m+97QjVqKuXD
Ov2NsZa6COKzOtuWN+DlWI6MA/xvs+roj6l4ct0U1mlZ5E/abD5yGLqOaCDXoOegj8aLE+nhy6ES
wtnIClfHSpft1qkn7Lj7vP14/1Ndb49FkHGBTJEcWqQxl6PopiyjGA7nMfOMZltWrnaKHX84+nOi
fSya1niApbgxHs9mAgs3j8MWWY2XiTlSvZnUR6vpbIT+EytXoTbgeLgBJJClm9iB2bl/8yQZjPcD
8KElUVxV5yCPy8LK3JrLwUPwtpv7lw54xS6q+/aU1W70YP9ff7o/0jHMke7vQla4XNQ8Ez2lYrpq
sa5/T61O28fYDe/uT+r6JqIVtoiMgZrGM3bdMHdLdEE6C1SKnrbGRqAw8LFGa+VQxuqHZ4g8Dmuv
9Hd0nL/eH/j6DJA58KLlpUcd98oSpoyx1EJ8BRhCUQ7za8DD6EsqDTW8AytrPch3r5eSAM2tBydo
wXCuD9zkjUkF5ZyanYyzo6USsZGUyh88a2+NsohncRY4BNZaGDmXGSgtXyz2YVM8baHk+IuzajQF
b96JkGVtYhWp0SIou4pVSTRmeCH15jGdpuJU+GLYtJ6Q77OqG7cDd+WD99j1twLtAJ6epjLyJFQH
L3ei5sSpiwWRdSxczQxCM8UIbzNFjQye7Mp2P7x1Z+C1wDEDEkMxAkmUy9GcBhB2yrk+ek1rbmYk
AfaxM4nXLte1Bwt54xYnFSJVBuvJob5SzG7Gzszx2e2O5RDlT35qQqLCEPfvDjPICJXCZNhWnadt
FzDau6yvkxKqiaWsB6fwxs4BYYwK8UKkpAqz/P3fxZcgFRp/6UE+ZNW26/JMO+Ox7DcPQsr1h0Tq
CnQpCdkiNbN+ZSZmlJbSyYYjakM2TSiTNiIoeO1ZdKPx4E64nhP4KYoF1JKgz/Aeu5wTkAqj6FGK
PlpzHGxNvR53GenJgxfC9UsW5biFE0ovYyGmrTYLxkupOWigmeRUaT9H4U/qXUc58JC1Y/wFyFuq
IbLsqEd2Hcuvv0w94ahRD4FayEsBbtzl7CxXGl5T1dNxHqVxaOt+PMAOznZtlWXvNLQU33wEEXYj
cMFeB+fJ3Xc5XudlTUuKRwQTqkCOIe32Zdva2wQezYPU9urDIdwDqh4CAafC4m64HGooJ2eExWOx
pMiID8bo7dshyd665ZdReH/AIyPt4hK/HEU4hduAWbKOvJN+Gz42nOZQv/l2Y5AFM7igSAld69It
9RSJWmfiQnSthPxSF15TxJvUE0VyMFTl/qfoq2B6jbMuK5+y2sr9B4nKjbXkRQkMmNLA8oRdRU5Z
pU025Jl+DOgZ7jtd8zeWKYwHAISrzbhIpC8uf1Q8LN5cqy8WczSgGQb6caA9dE7sCS6cobXt2W5k
slPuGI9v3Y5MBTQr2SuFd/qjq8OdREONg4ZtHHFvED/w8PE/FHrmvxaVmf28fx3cWELeyMsnZMNQ
pl51KzuHh0Ad+caxx6ATe+MO5CdEnQd3940lxNuLJhZcOIzE1ho3iV1E5Aiec8xad/osEt3YTFWF
UfQ0FjtvtPL9/VldRWIaMbz7SRNcknIe45fbP+qECkbVOkdEud1gl1m1QdXNr0H9G7M3pM/3h7te
RK5vAB0UhXgqUty4HC7QJbLCqeEcAzIGXBQbs/ZD2Eryx/8wDvGQni8oTBQuLsfRkwlVTRhXx95I
h3dF0pBF1lX74Bq7/lgU2oAc0KjkrUH4uBwlkjBd6zp3jxy850Yvuq3m1Edp+No2TeX3+1O68aW4
YVySY+7lhQZzOZge+TLxq8E56lGRbK1Ay/G1NEtk++UjptGNoXBhoSxL/OVqWaPZ4qjzg8FV3jHX
ABT9XVheif9FraM4nfSUpR4kWjeWER8UoD5UTmgLrmF7/SC8zEEe/uhSz36h+eU1oRF0+cGNdeDp
XaM9alXcmCCLSFZHxOCf9ZOmDsigXLf2j27Vj/tOS/t9lONmNg7NmxFFSzdroSgEuH0u1LTLz9a5
uVPramSopMPjA4U2a9ihaYMNZ1Xl+oM4f2tiwO4WWArla8a9HA1piHJQvRsczQgFnV6TnxIvyZ9a
03xwkG8MxMQWSTquTLj/qzwgMZrYTYchOhZQFI5T4g/Ormva5qvdxdojO72bg4F05H8ALEE9Xs4K
bhk+6PgVokbh1naYRH7/U2tz0Bzgt3+9+ZiBoVuqFFxiPApXExtFrAvS8eiYms60naq6emo8ILJa
427vj3SVMvKEoWT2x4l9cVtb7QzA/LL2pBEd3aZKv6NX7ZzQXTd2pZzUtk27+VDHgXi6P+iyVBf5
4jLoolWI8D5lknWTbi5zF7tdBi00y9xnHv3bJPUfMT6uTzTxY/ES0RdsFLjY1QdLiE7D4HCLzcXP
apy/AadGQLVqvFAl8u/7U7reHQzmL/V5KtkQCVZ7Po19qfUJUTg2ZLQzpFM+UxCun6w5FQ9gZter
twy1oENAPlJXXub9r/eRMwRdr0bNgWadzPou4l9OoYwtCff9Od0aCLQ9Oo8s3tJyuByojm3RRH3u
wSC31VMuHOeJAPPIxOR6B9JHpVC2VOZ4tazjfENzapr8wlsqEXmIDSYi/PWvydSfnS54D2ns2/1Z
XTtwcSMzGL1UXNzI61cJYqFJN0nk6B0TY3jt02ab1goFe4hvwynQ+31it+gTUZ6u5uDVK8d4Iz3r
EdFl2Q+XR4AfQZ76x1CF4L864VDECFnQVI8umne4d+Qy35hUJ5+KRiCHWSHEvM1ErcLIG/qP91fg
xl4FI77kC4vpFy+oy++aZprtdFHlLXu1CcHAaE/Q6lFzazLt8Pah+KiLasSC7bk6g1UjcMKdvWMK
Gv7FNzOXEhotwHKMjAeR7MZu5UT9YTWCeLuKmWldepjGsKJVkzX/FPB9fjeefLP8I5uHaMKNA1yK
xVutHY+jzq0w8zpmk8jeV94oXpu01x4kI9dzYQwsDUkMOHnoZl5+oTyq59zJVHpC2teCbcWM9I0t
qvGR7OKNgUi4lzjJRgRyvDrioH/lMDZ2egJSoyMJoeVbBADN8K27gMo0hFMGAU+HDcrldBJNkYXH
Tnrqpnbaoakwb/rBNg50NJr/YajlGQHIHuDoFQfCEpVCya7KTiL3jOxlcr1o2NBUmK2nUkbFI1L4
9R1DCMGMloxg4autVTr7AvFabuXshLJF5YZza9UbrXGs17jNQewVpEFvDsrLiIvIErkGQWz1AsSp
QGSZHLMTy9xgMx+oXcoD6sENfR0iLkdZFVWjzIQeY3TZCQREgK6vm2xhS3ZhLZP8wYQeDbUKx5Um
qybBP+SkO3V38ufGfGfJvn2vPNW/tfJNwwKDbPxknQXatfbvLL2aR5jFUFOMYlmcjl7Ygsd9EIhu
7gmulSXZZsOvQZwaRda06vTsNKS6FmJpeZg6D3EQ99w3Xb15+9FCRoPX7J/W8jpSYHHnpG1tZaeR
HHsTFIPaRVGfvPjp+OhD3ZyXuwApSDyuQXHVVE0FISs7Jdb8mufpFpr6Sy8MZ9MM0SMa8vX9SNF7
KT6YsE4XCMJlyOgHVXgl5cNTNTvim9e2sxWaOJkYYWq0oxUO5aKmEUxDP23n3HsofHhrVyJks8yV
aA+0+XL8WocwYBV5dmqkZrHv3a7ZZODkus1AlefBEbgRhZc2GlkJGh4Qope//yuj63DcyJuUM92h
oPpKwl0dKK5HD+7im6MAZaZrjXszeNvLUVzhu1OP29kpGacAg247eZq64VGV8cbCoY5MZg/pwqMi
vLq6LKWb1FYMAnCFslcSeTMi05GP0p33kIV2a6wFMbJgGKhs6qtNIiq7yONc5adBqsDcGUUd//Ki
qJ1DNQTVtOnrinuz9Fz4ZxL53d8lbCRjYxSeTpceSdBzpTnz774pg9cq9QMt5G7X7Tfn60C5ETsj
FBB16FNdrvvc60av5VF2yihx/QWoWe7GUet/3Q8EN04nOCfqj1Q+wU6ui6vppMkE1cfspDT3S2Yl
Tz54zu2M52GcmY8+8q2tRA2I5i/YAPBIq4WXQhRz1ZT5SZh+tZd9tchGKMAeD27zm+Msm5VcdWFy
rl6nLhvVyHyZn6QW5VuBnHIovMTe3l+6W9sIPadl2cA8APi9/EBSjHXS9XV+SmrrdbI1DaefZg4H
Fb/9RcWjHozD0joHdbZmk1VO0GjjYOcnbc7GbRF4aq8KMe3vz+fWqi0+5Ytuy5IlrOaTl7XoqH/m
pzJoi22h8gFxVsv+6/4oa34ldTIKSfAGQIkum2DNr9Qk/XiCljr5Xq+flI+K5qZvpa4fstLUk9Bw
YtcJTcrHYj/gA/BFo85XPmejAe3SqejhhPks/a8V6//9/m9bHYb//rSlnc6Po8O37gHw8I/QLE/V
KcbTVIVpOiFXYAgv3ynkWc+TNXVvdJb875AknQvLn1rbWtbNikq9RB5BnebWt8A45+7HuUcW9/7E
1gDL/zcMNxNdSzhfa4BltxQ1ykiqU2V2KtpGJBs7Qy2aUtpYtelz4EnzQylr+7crhftb8/oq3jeJ
xgU59KbxqEh7cxPYS8MFBC3khjVUeHLswWk4LafGSt1pl9QAK+BqtTF0I0Rs9nrGF0YxO/ubygF9
Orqg+s/Rm4qz2zdxjzVqFv8id2nUo5Vaneo/K0XxB91Tni5E3VXs6IIR/rfo5lPE3v9a9TbPbDBs
824AB4vosKFw1O6DelcXov9FW4WepWY8J0HsybAHN/ANgW89dJqZLJHQ+6BI+qep8a8KAL8Pciea
E2CeaOkQEy6jTqNPeWCUhX4ye13vX/og0j4NnOn4yZY2zidzlmevpbAaI8TcJfnkTGX5T5Vrzlm6
fv2+6dT4Oe+aANUZNaX8+22X/2M0BlABjVgXFnkf9Q+A4avIcvWbl7//K1GZKMhTJxT8ZtXmuxZf
og0CYMHz/U1+/eVYGQToF0TYDbVu1cZ2aRWRfrLGqExPGU3nceeXdCTf6XNtPaJ6rQtCwPgg5yxk
W3gtVELXbXNBGEljjz2MDUKWhVbXWHWoUBJ6cWY/23ddcx66dnyveQBhw8kY23LbIHz/iX5YWp0K
a4oeXXxLiL7YHACKQYQvfWcgLVdEsAmT+jQyrfmk2mKsyHZL6GAS/GgI8FAcNa8avE1jlZm+LZw8
6T8btqgfBfir77D8CHpXMHUt0tM1PL2ZXCK20+qnqk5wdxlTHj0h0s/7TDhTFla2Npw0B5eIbkQ8
Aixk8zxlk7/zxFK5pqGxsTWVf5kUcvkI/j0qHF5tRn7eIgy6hJ7FWGf5+f/ajCLV+zYaOv2E07dR
IJ2V5vglDL01be/vx9VbZNkfPOQ44vTqgFasY5yva3CVq4F1oGgXDqL4O56mb1qj/Uc61dbN072r
PyLmrcE4y6D09OjZkdkCMl0D7Nwon2JvnI2TMqK63HT4Q3xxFjLcVvHa0rA76Jt3XWprxVZ1qZWG
c2HB21aNCPQH87++dJbmCutMKIUPhYT+5UorS8AT95R+amzMgN9pQpTei8Et+irTMsaHgc5Iuu1d
e4p2lJpqB5woDJFPWIgHVuhZkf3t/he58ekxewkWvD2cmCtOXQzcqx5maZxaq5PHiKrth9RRwQMk
wfXlttQT2dTgdhDZp8hzOW+jb9GxBvdyUuPo/uN2pd7sRakN9bbMYge6pFASS+SstIytdGM72sxW
2/8UXaCCcOqVMC2IeKhMhklbdkHxIDv+8wi+iBJA5nnQUY1cmkUwEC5/nzcXCI6pITunKP04u3o0
lPbeTAscHLadPyI5ZZjDpN6X/H+2FgaLLM4e+wwPjHQ2i2yne5qSu7xJknYrUZdpniRWbPJbL2M1
bYu6yMeviZXa4950Rk37lEf+IP/jq2puz0GUeMhBpWYiq7+llQbck7DGHafdxh3t4TnMs9Eqt3HZ
junGVXM2/XIDzYpfZUPEOpXoSz+iSFyHcm78RWRviVcLCmQ5yv+KCUntTqac4uTsZ8r09oMl9H/s
zLV+TDPVno2J64MR2q0TzFvd1lLru0oVniKNFafF1uwMUXyK7Epah/v7dfkQlx+Kax74EFk5zF6U
ti9/FrXXKG2SXJwbT4zvWqfrftaR5CwbrjYG74Q36dZG8wLxCKp+FbqAX4Jj5eLGwgHUzWqH6GoQ
U1ya4tyLtJFPcqxj/5AXwB52ri3zsz4G3TkBgy3DSSDE8mCHXp1TF5wWtXiIR0BWEFW+nDdAI6Kq
64qzxBpWhtGcDJ9Nr+p3b11edv9S/F+6YehUmpfDeBXXzOTo5bmkmAOoqA/G5oOeTe34t/JF+Tvi
pfIXradMPJjf1Q3JFa0v7WcIXJT61sC3vHFrs0qS6lzTfH5utEA7VLQ9D7aDp/j9OV4v5ZINUORA
35tX3bprFQxj4Wt9X52VRG/B1IL5gBiDeBDqr0fBbYqmLMPwIga4e7mSGiz7iuJrddab3NlwzXvb
yoI1dn8uV88zyEvLHBbPKdgif+6+f53SbpijIDO76tzblLo0f+oPo1/an71hCHamoZF23x/wKp1i
QK5uCop0VHgRrMICnLUKLfFensn16XOUvFLzrW8VTbRXTgJTmUQ0qT7GWgbqrnO5eH+2QSOaR8a7
1/uFIsaiGU01iL7OeuLDHFgymLz6nMRG9aTjlxftZ8uvjRAqElia+7O+scxLlZsSAMUThDtWVRoH
P5rcUUKeNbbUrmyK5qn0VfA0xJaZhkZbdY96cDfmB++WbiZZ69LAWm2fNKtsVbeOPMdT6h7qIq3F
Lki99rvjadPv+7O7sVXJR+A0Qhthjus2eO9PeqJ0XZ4NuAjdxrZiV251s0fA4P5At5YRiUqKwfTJ
qNmsgliK3v0A3UOe8SvQN5YnqhNVa/lq9thUDdk4PRIlvLmKdCpoUS7HfW0qoLeD76NIIs/VyIPd
GEr9pVLF/AIrO93fn9vNoRaywxIYSaJX94OXkzrNjpTnMQrcYjMr3aq3DUovAShob/x+fzSoisSP
i4sQtVTSSOqTqLEthh2X8cWMKszu8a85Cz9IvDjYSOg472jjFSe7T6ut5aT5Nx/GjKaPfyFqbVA3
Dko4c6a9VWSZGx/DlNepD7I6xKpr+GXP0v3PqHC6mTJvI9C8fxZ9noalJcd2kxs2DwMzyUKzrozQ
gr18kHjaDWFXBsk3YaiT7CzvNehdg0c+lM2qTP2jlwX5OegRiMA8wn9He6pBg3ga3s+U0gB7ijak
HqnOKuvlTheujx6JZ1WnWYlviTJkFVpp2+9i3Co3dt9v+U8Ne7PXfhRtij9POT3VetdvxgR0Bexq
rxDQ/rElqiPDiLep5RcfS8tpjuOcZTSaI/1QOtgazhbKvEr570psFHf8qunsI/G9r/tM1b14xkht
ir+lSSo+RVo+/TJkEWXbWgXZqYWNF29qMbbuq6eRm3/0ItTqX2p3ZrFA3A/BF6cZyOIbQ/F5eJrY
n8dyMIYQbTSzfgqUV/1qplGIsNFrpJSqXkYZ1UtXBXUoCjPni8wlmR3rbZfyjD0zllsvmDx55ddK
Se9v3x5TytLTkOl52CHS24hzx9WsPrs63gtPlTbb0bfYL3B72yA7KEpno/dGNz45Xlb/HiYH4yhf
TMLeB7R9qkNnzKLdYMYpkv3s+Rm5Wxe7vIg5Ws0u0myXDaXaMdl3o5DzzvKAjGuqK/4y+6Y2Q70i
3Rvmxo33whjNadN5HdIyY6cmc6tTTK82TlPaE20mK+t2nT62IDXqIZdPXd6K8jgFjdE9OV1iTlte
CEX5eQSL3h2qbBjqMYzyMeo/9LZLgpDWtn4qNBiwh7xMi3oI67Q2zU3ka3H7rcvTRvtsRdn4u7Mb
y/lSEo7aYmPX/YCTZaW3wV4EmTccHIHmK1yFxcdBWXiDU2zjjt3PYzqUOwPtiGzXjb3/w7QLT55g
AcEyaGq3rjYBFbBsNzgy+FiXUs82AFKjItTaKKlCO4jH/FCPWd1/sbtczT8S0arkI1oR1c9hEOQc
UiYq3ZZ127qhVzl18SFqvULHuiv1mil0RUMxzVYpDwAnzea4CdOsT81Nb8Tosttlm+c/rVqUMrSa
ZrD6cBhBU2/0Ie0/IWDn2y89nhVfxymP282QM+n3tZFnVo7SgGF2DBP19WerLVTyLvZVHL3EbeSr
s9PWnrucoMjvXjqn6NvzbFdURFuIAvMGxPs47qexUflrlEai/6L5lf6bNL0RW+HwauMAxRBkfUOq
bGs1+tB8mFBs7T61QVd3Bv6GOe7uMkikFYoowrwcP+xsfvGqVK83c+VQ+Hal7zZQXfs+QDEh1c0h
e8bpg43kYwHp1lQUZ4vycwdr6Jih4Ox/QMUeue/d5MW5t+UiGKp/bC0bgy8i7WqBp5pbY7fW6Uqn
lN73mJlD3TqWUxwXB5U5/vhPZBRV/gpwtA++KMeM5X4cjfyTSb+NCz6RMm33nO00/Ro3bVrs7dQe
hlAanZHix9iW3/DwAoHheIno3+HBo8pQR7qvPyLdVmYHjVxbQ3q0c7BgzHrb++Aqq+o2bTDYHv4y
nS13iu/WhcHcNOmLnXl44ORmUVfLrZWReDtIR+9y1x7mA+yDvDhFcQegIEotUz73jWOOZ5WY6HP3
DtJloVEnGKkWZdpEYSWWSkYy17r53nHZFBgTIiz5MtujMA66rtD3oOI+Yfc0U3oIIY42XzE3ouLg
asLKD2io2P17sxotPTQ538EGBae2OJWlZ2kfK91Mmg/8kFb7Pg4tKa9nRJPYlWxw98mrc2veUkvp
THpos2+Fc5PN35wYZiM6irqwBdGC0vfGa23lIFhkFiNnIIrQvSrHvnW2BfZvzZZNP/Zg5lPlH2o1
IT2g6bJO3qNDqpUE0bRXoV9k/niQdm7iZckjFKOsrp3le2XYlRNibhlrYSlbYl3Lf6x6Ul1iJ8+l
kTrFkW835U9zU1ABHoO6+BpPpLIcKslmzeqm+dqnYK+2lQ7XKdTpCP2UCHt/j30v0nde5xjVPssW
08Kahgzttdgk5icYfsutryHwcQCb76mQN1DrhVlV5h2e3IOrnhPHhmrXG1VlvKiqSvQQwLb1Q5eN
3W6kkzvdk95Ok72lidfoH6uopl+RTZUSYZLTuAn9EhWecEKpb95Nym2cDxm+NOlzm4EILMN+QJPj
49ArTZpgn9Ie9Y9uCLJfcM3t9lxrgdeGBK1Ihn4tfEQtrMo6ge70gjlMVYk+mD+V/XBIJjA6+7bG
nu+XAcy03mOfh4hJ5VTt1tdjir2mLvspREYsKkNIUp55GDFuMENDgv3mu81uErbmZH+cy7ks9g6/
8NPsGlX7o56NLuk2WpXxgid05NVez6vkW6LPCG623TzjBtHF9VKly/piK8apRfpzMDJ7U4+Jqncp
q7CcoCyGtTvVTYAqJ9IqtLC76UdDY3TaQ8WQyWaojHnYCEwmzU+InvbFh2FxLW3CyimSbFNWSa9h
Swq+4FShIfl9HhGJOTnSU69FmsblIckta/gqk3hqX7p5yPrvHU42djjHvdY+LwrSZZgYkw7M3ndE
u0MhJssP5qinyXaupZuFcEX6+TnKYV99VyU2zvs2r/VkE+HJNJ9HewDIrvtt42/x0gvUq2PVwRfP
xvjrCXtVs/00UcF0N2gJRg2I5qQpNnUVYcao9bk/fIjxE8z3mebP2pHLRH6Pzcw0tkGVJfnepUjy
N2WkVGxbFhscmYMa81MWz7J6NVPYAT94/pEiWJ1njTt3qLX+bI45brSxnxC25raS2m5yqjwjJFlV
fLalXww7g9PpPfXOqOebaoKKu08B7mgobAzDvJvJVCAHCnpaGyRVHRxGJsueD3Ztxvk701qkQIcy
HtrnoG2U8RLMwsOpvDSGaKPY+nQVlATVL3SndLe6kdXDIe9m0heZmvHXyWdbvLD7fTfUBZW1XerB
3z6mcTs0e2wzZztEHVNkH1FqSs5d4Rn1BovHlLCBiXeOUpzRVyzOKKMn8I/03bj1LLE1C6TddhNM
/vdjMscFsNbZLA62QRK2j/ug6l9qSXa7y2MhtU/FSO13a7et0BYBdOQ/RVgZIojmzQjyXf0VB20a
JGGXa7Ha/B97Z9IcN7Js6b9yrdaNepiHtnfvAkAOnEWKpFjawCSWhHmMwPjr+wOr3rvMJJvZ6t72
psxUJDMSgRjc/Rw/RxlyLIrxZ8T1uMqLut0qXQOk2rlLpgUY+sRjCL9bUR7NJYq/x5nU8UJN2u6L
Fml5EoeqNU9ib3sy8y6sJK3n83RMtadOMUfVj3qqdb4naBbeEoQ3841XmvSidmgu3UkkB70zOOkp
Wh12LRr4hLZd4SAUJx0uolbhcXE1/aNF3e8cyzc7O4uWUaabjhnJd1PByvcHdezGsKis8lkb1coK
p0xO5r7uF+VBJQBzfJYu1Pt+0dwqQGncUK5wUS7TrdHW8rw20CXZ0oJrzAFuCVYVIu5eSb8oOo6B
YjFRSootdSo3Ccexh5CXaDjto7KvzmzWvfQXrYNgTwt9+UnRZ9slACP8vRoNrTXCgmxv9u18jC3+
W092MAgJxDKLxHPOYyr1pq8ohf5ZVyYj25tNTmuMMnP6XDTLjFW22XT5uk0IhHe8qT4KKesM2kVd
4u17IVHrHP3JNZLSj6x2Yp05S8qSqTwofp6Y2vIceltTnxFwyDrIzCiasd+W44980bEf1xYzibcR
oPri25O0u23elqmxGQdEY27ZC9mwa3u0fwKoiqtlswFd5LJCgbXYleD13Ex0apZ50MdyuDUwEM2+
R+0y9KEmlCyZgrJp2091nLdf5yQzNQ6eNGpQba4N6V7ghGWhvmhJpc9Ccsks2o6mWJPDGhXShHsc
f7HrXPV64GfcLLLzWSfpwoZs9qIbj4DK2HqT6sVhXsG1RinE6aLuakqNmthr4AzaqLOiJntZl61t
+54BCTe09HRJroZatG2YldJZAjubCFT536VAfqcqjB0hXDFcEDO66blZldljbesS5DZzFvOzCWuz
urKzEdkCPSNEeaqtqjVnsAHkvX5kIGnyykgTS43DsS+QxQnVcpWB7LIY82ofBkXTgz6WnqCh0U6H
/FmfAEFuX3L0/3ie/mf8o/70VzIu/vWf/Pu5buYujRN59M9/XaXPXS3qn/I/1z/77187/KN/3TQ/
qs+y+/FDXn1rjn/z4A/5/L/HD7/Jbwf/2FRcj/Nt/6Ob736IvpAvg/BN19/8P/3hP368fMr93Pz4
52/PdY/7MZ8Woyv+298/Ovvzn785FBv+4/XH//2z628lf7ZBtLlKgUj/+qz/+oMf34T852+6+zul
GAqjyC4BBtL989s/xh8vP9F+p05DPY8foxr40kxY1Z1M/vmb5f2OLykVYqQmOYNAkH77h6j7lx85
vwPavGhuUgwEr3B++68vdvCG/v3G/oH056c6JfD7528vjYT/rqo4kC7X7mHGJ1SAMH7MPVn0Rpdd
mmlh1as6it/iqYltscMB07qUy0wWrpXVxWqchwlm4SClNJe57zic336yOEjy1FAFqirOHl5N4d/f
9PU3Oyz3vHwxDiN4yitNzIMVeFjucSIcEpCAV8N2alqka3rkGmFx8kXzLgosxT1V8jwsCq4Drqz5
FaJ8MRA5Lp2ZHOupmAo9dJqoD9TO7c47Q5GPHz/WIapCk+/apqIi7wLtdqX58mJfo0xmTyLiNkQ5
qQHzifAShmjRpnCe6Gd6qHQ9foj7Vv/UzGMSfDz0ESa5js3RC7IFmR6pJfQnDseOXKMdameKN8Zi
519jEsBzUTXLSm0ht+sKo9qVEp1wz87W3N7lVlqSXt+VpmpfF46wb6RRuX+c+FaHdcS/vhUtoZT0
KOdD2j2qkToN4Z4RYfMYTYayRdnB2beEx2QySjX7DUHRXTaNNynYwkUzO7mfzNoq9jOoX/IqZwFq
3q3S48sedoZTnmoKOIIF//56kARQHNcRxH/5+SvAwaU6RD2iisIJ1bmtzD2D+o7ZfZvqfto7c659
MUuFQI5KjbrTtEwGXmclu2iy64tGxPKX8I+Xr4NW1tp6TJu1i+bg4Tu0F3uaE9ElGysj9/OzpOw3
TZfAnGhU5SmxvPkE8f29VWMh9/IiWoU+w/G+0DHty9KE/nevrYvtMvWI9uSQYz933TySU6ABE1fj
+JOKYeInmZDXc0M/WQ1j7BwWFUHROJ3qnTgERV9mgaUMgUO3OBnoDTmchUkAFOiFnW4ix3ZuOxlN
m466SWjG0bSv0kEECBR4J6b++IAABgUkhM2BdRLs1WNahd43oINRmm1qJ4p3riGG3UKR4sR8vzMK
MRhUQBSgoDK9aTSwlc5L8yjfTDm+br4tMzsoaFq++3jbvZlBqIarNujaeAKmdExSr1KOiTzL7DC3
5+Kq1hPzrII40vvkp9Fu6VN7lyml/enjUV/4Lq+vG3YQ5znSuCsYAgN0PfVf7SZpVp7VqtBw63JR
or2SWMpPU5uSakudN9mSSghUV43CUsMRGU9KsVVdiqBbRn0MXFfp6lDhbhzor6bIlivQiXe1ATxP
+pNZgaAqRJUZJOmuI6trfQfThbsss+LL1bv6Jhsz7ba1DAHjQZLtwjyOxGW8GNoUZL01F9g4qREI
Q1TTfczD7ISKls0102hZPrVMIL7KwDlRgRzhd5NeZz7ZTV9SwtTkY9JM9rWqlGO1HRK9PmedZLE/
OR4JYG4if4wGa16Pvt47xWfhpoUK7aGN9ZCyTzOc4b9iV7cTKeG+sevC3RkaEGOQL0PxVVqoYm48
0rbHydPTKHBz7FVDLUu0NIxUaZSBoYzOdwUX1i5USjXz7b49E40XfQYsaB8LM8M/t+wqEX78Tt9b
SRxHIDLsDqTfjgDSQmSLHkGECR29VMIa84SdRbPrxm6pWRjAHtdJ4Vabjwd9c2ms6wjjCdxC+Czo
EYfraIyiuDfihlKZ0dkbslNv01ZNE+pKZZ/A8N55PmICBsN6BbDzmIMvBCR4+ggYil1xQWFO3UZJ
kgeN0ZjnrPN5a9tKceKufm9QIEqY5Zz1sFKOJxUHnmhacjvUalgW+TzdRFCQQxN1/lB1iE9s2f2a
tDmH6nrIc76T8wKwIN57OKfwLRISdJMHTVNwEl540KRuRdoaO/uPX99xcMdQ3KaEIEDq0I+O2VEC
65+a2oMVIhJCYQtu+5lapekmQ4bxahXqPjHeGmS/Ag9fng0CEYIajEdc/YZNQhWs7vPECUtbEuCU
rvfTXcbiO91j6X2fl/qT6VZoD6l1py1h2bXLnYoCQbNTcxjbiGe59c4e86EO2V/qpzbWKLODS8xn
olJceWJLvbO6aZ5GihLGILN0LJURCa8ZFYnoZdVW3mXfp2XQNpEa2I04RVB8byji0VXHFGcO2NiH
L30YBuG1tIqG8Jcqf3SV9CxTUNcpOJVPvIT33gEUJnYsDcRrD//hUFDahJsNmROKxYou+yUS/kLM
Sq1VpFBEAbIuDNMYToz6zgPS1wLXBrYN7AJ1vW9f3ThUfNIpgZ0b9g5ATZ6YadDpYvb7eNJ3v7qq
V07Bquq5uiJAnz8cCj8VpwDwt8OKHvyQ0ofctEvf7cysUEMtl8UvdQetixquGkoPa58Z1+lxt2CU
UAICerfD2m6trQCevPS4YU8sxrd7lU+GEMdInO40Lh8+VZtKBeMKUIkUvDZQtLTfYePSX0N7ALuC
o39iPD6STzwMEjhb6ApB1RDmBNHu4YhF7nnkYZUaSptCfpilUyWDSjMHb6vJyatQhTWSKBRz0pxT
cVpiGtGlvfiRoHzju26TAVG7XrcRKBMU4WTb5X2dDlkVotUd5QHUFtyXBUVaXy2XtQ6cDY9E7W3l
Yw1SPKdRPe+QqRx/ijKtb+JeFvq2pR1iBM9Lxn5bj9ytvnCtON5QNk6vp6Xsvk4Zwmqh4phk49Ti
KW9aovijRVvQ9k01BnXN1K7/kQB4dP7QxODdo6GP36Oa8Atd9tpB/nbJ2guSNPUZwe1pCnj15YPo
+/Yh523/zBMRXUf6RDWVAnOU+24n1Ra4TqnKIH9hA7hCM3HNUqf6u1WbMjr3nMJaJzGaP1lK6lQo
KRZUIEWezrlPC1F3bSodTQOZApHIlwhqk/zJFFEFisc5AHY8/dBl65Dvx3b5zW5kW26mvtHvSRYG
NGznOQ7yYtTiS4hSU+x78zx9j4bOLnzRuGbtt/aSm0C2lfySDE7VbCUaxqtdq15Ssk9bsQQa5sU5
cItjETpNhjR8vhQH0tQV5fMyC+Wuyb0sC+s24ouMVs4U9t1sm+jexPwfQkLrGU5W8tPWh5HnytO4
p3lljO9o8ouaQIe/eNPZSvNI6CYBoiJkxv10WCoXXnyL5XdbKiIGrIRm6qe1nk1BbGoD87IIqfgg
Kgg52AbIxWWxTFF/1tuufCjq0k6CpMc+3TfauTqXegWhGtjPu/OMqvV27YQfiaoVMGpLmPZz0OBl
zLSmQqTg0lV0wRuctIDoE7b+vJRYhc0wH8b13fKLTqOlS5BFRn/du6ghB57SOfcZHUMNjZh4L16N
blmfKVaV/KnXupfvstqIzhY52vMG/+LqLMVAtg0GQ41vB3vR7xkIuGISXQ1gXi13rGtQ/Chphh/0
U3s9ZV/6RXy95JLzLTdqb+wOF+HNx4flIa/u5fBaVQOQ76B6AEX86LAErNUK6HZ62AJv7NoKwgVX
sH7VQ2vdEHZAvlHHMXSisaM0YZ59PPrbrJZg7sW5m8oc+orHGqOVrrUocdZ62FRKAtm5XNoQA8Ql
dGdQkhK1tG1vNnjo2AoVetF5N55ZOzc6LzwEPRovG035NfLWy5SgbkNaS5RCJHasxiuV0h2VUrPD
1iW7gFOff1Lclh76xCv+KtUeVGpfV9fe1P24Owi71oeHn0778NG16OW1ASovjZDy43g21QMC7Vld
XSJ6gmq7PYlvieVU4ZANpg/nR9mQgNQB6s4R2zlKAqefOahc81TzwtsgAa4l/PxVZIUQ6Lj9Dhmc
UWhZ5YRqV8tLtR8xxDbsRtnWaLr5UW5XjwpWzCcW49sqD/3irAjiLXJvvJuOLrklA4q0ktEOy2iI
r5uUA58yYHNW9ZLSTmT3MKi4W2wldz6BwThnxdILIBA1FV+VZimfPl6etHEd34EUjOG3olCJNiCk
t3WeXoUtQDyTYgxGTAQx9OdmUizWFs1km9PUiBpQelpj9F3n9P11HGekI3rD8oEmrRqgPLP25zBT
Mw28pXLorNEgm5RFkrOpFjSxNm1HfBlEVt41Z6TMnHWVF03nKKV6PTSutmiCJjasx5z+sr0OmqRz
/7aDh3+h1u31LIkbVKzqosYXQeMajXQOyWCcLfsLtBg85NR51uDy5LoRsZn69LpABEtAPtJqHGLd
XBUBZTP7uakmDhlZtuN0ZtiQon3H6sYHfBlrw59NCTuvMcf4TOM9PBm0ccnAGGPA964t3ZlfTgVW
BnFtFhsEM1T3vJingnstVVzs2AJnwjHQ3GKCrt+AyokHexkXiTKg0d70nLtGEEkbbw4zm9UlTCe7
uxfOiqT2+lRq+9HVlSWUlnpV1rgvfRo4U6Q/TY6hBbSyFY9tHxsB/UmuvYN3QMErgeJUha2CBpNf
p4CZwTTPpRVAIJafplpaf2a1Wyk77sWi/IHkgirv04Wj4WHxcCrYtzPEMj+eu0zdIA7s9Odc3OJs
GaP2ehKNPVy2TuaZQW5ESw6tcarNs2yUbbdDfDdPt441dNqtnrv9VklMow37zoX5B8W8SwOrb9om
qOGf3aRD66GnI7PxXo0ny6V+gTA+b3Nlws59p0i+fqO16M1Gqr7tDFU8w18ab7mo42eHRZTSZZha
3wl6bcP3vGrW166u5gmVPC7KKlHFH+STPcUrGDlZkNRpG5258wiAaYtxoFZX5lQKPEn/d5oLxaRJ
LZH3MMTWo3+ai52ca1dsxqp07ut2dJpQdMW0beDMZ0HtGH3vqwL/rY1Upl7dLhXLFEAsb2BamYNz
k82pqwcI85Wz3yFzMvoYMIlHogahwtTwABdRDynncGH3aVvoh+UDHlRKuYnG0SK8o1kHeqhXJ/sG
Mt2ItLym9zjw5nRyYYNUdLsWYavLDAvWwlfT2NUvvWodx5kVsa8mM+l9C02ZmaNcQGmOZJr4chnB
KlmEU3OJQY76kGiAm1twEOW7DZnA8SuvFE7YLcLK97WZJ0+INo97BSuSeJNGoI+hoxVQNKrZ/qNH
zkvxZR/ZZqCjZW2Es+gIC+WUwjcma1XaYJ7VuWVJVdNXpAMwizGmYnpa0MhvMVJhpflYZkEp6KY1
sondJ6VWMOXqRe5VIT1mLWy7RqgPPZZyGBCzqM6nxcx+WI5QbmOhDhTpi3T4rsHiU4PRKdQ/8tZT
7ocJWZE1qsQBThrobmDBXX5mq0cyHO2h+CPPXPtp0L3+3tKy/Oc42MNVFzeZDvYA38kvTbE86B7C
DIV0HAWTqb4vgyyX5gS5MtFjn33Wl5u5GutiUyBbSfzcTO0ckFhLzGrtaaoD8GfH8mkbLjygT6Qe
dDPO81CPCg3qbV9oNwVBdRG09CKVu4qw/+tQJhCCMWeYz91hhO3ZI9ytnylKC0+ylzRw+bqbus9i
suJxMyJ6i6cZrlfDdiGz/BRN7fg0lRXEMt2u3Ie8j61zsF/NCPVimJA7SJb4CpJHZvgaQv9z0Baj
W4TQRHQz0HLIl+Ays2HtuVi6JBjrkd73uIC0ftb0aH5t8qFMr0v8FMagkyv52nALV9vARl3KEO/L
6LZp6vpRSxLV9lP62JeNrg/iT0NROM/cOFNuBk7JmJI+LKdAMrF90HZZBgo15erjKBXPxTNcKN3O
Q3Wa166byaNKW2nBlYLmBWyXZt7B3KrbcFRz4KvYXRWbHVNCVXE9Oc073FDinwYMFns/1r3yhTfd
teACBgwlhBMIs624sKElDVoKrQJxhaeeHAGhoDjLN5kLQ9IvysymDyDv7YcBux8ZxH1d/Jlqi1pR
73TyL1KN29tWBWgItb6qLts5XYygiRbT8kVPV2EgTTNJadmSSrehqawE6XLr6Xts6/Xg68TNT5HW
Lt+7RImGfVJX3KJyMPIq5GX2l5PZ1mBMjkWtVtIs5GwicIYR1ZjUd9Hj8Py+7rWnEnmebp8gTgxB
RS+HKMyidDQDpVAiKsAl4MFfFcL/D7b/toIC/3uwPUjS4sdrqH399b+gdsW2fzc1hNLBEldI6C+Y
XdFU73cafUGTqacSaa2Qyt84u6I5v/MTdEaRQ6Qxil/9b6AdofjfqXdQgqDpgM4rOtF+BWlfixb/
LmrYa6ID6ktZwwSDJcA/CugMB8ULRZuWCy2xRMXpVNvFrezcInrQK6qhD0mc1d9fzcynvz79IMo/
jCKpHgOzrFVW9MWIqe1juIUkKy6juHDPHf8m9u++XF5/vj2lHH+YyL0d4+jBcKw3G9vK3fPcf/p6
H/uXkX9COuAoWXs7xFF0PttN2S4eQ4jN7dPV/acs/LQEf6j+qUd5aaJ6/ZKO5+soKW3NrpitmYEu
uCzC+yTkYThRTxT3j/Qb3jzPsRR3hHK5mgHwnOfRGDb1Du6zXy3J1tZpTdE7nBXL0HP3nvNZq/NA
5chSJiuIBO3y+eIb5jl1P79v+hOVtxNv8iUneZVzgJr9Pc3L9ubGC3bXne/9Pw6xlv5eDdHOqjVE
BU9e+l+T4F7617p/anrZ6a93GiseBT+dnHZ1mya/PUptmzhaJvRx6KVwzHGj5FwNdmoYfktV5QSe
eZitUhNlqFWQFsMXrEpotT98nEahFlfAfNspVlTfY9VzXi1Tth+VOD8nc5WU09pTDYlHBwngM6Ve
OoLhkUARQpbucMx8NjOAIavct0IT20Udbd8a+i4sdb06L3Un3X18iLzgPq82xcuAmo48DbIaNAMe
g+2RkrV6p+sMWPaJr3emvTGrzg5qK6eq3oxtCFUv2sks8TYJhcILy+qavdBGN8g9GgsQvhy/NY3a
NYHUtD5Ak8ANizRdg8x0WkJlirI7xebeFVbpXQGa2n5P4XUfdw3Mdzy8NyltdGdICZUXSgZNdxUq
C0mp2q0FphDMjpps7JykbHbKYtMMpbX9eA7WJXMwBVQ9UNPUaQUFkQOWP5zzGu5sWfZevKUJRd16
RVFs63o8ZYz0ZhQLehil9lWRmtrHsRfgrFhUp9Wl3c52qQejFQ3bTum7E89yvD2orUAac/BJMWk/
5mI6fJalU3LdmktzK6XXPTZko+dFa42fe1rm9h9P2ztDQV8j++VW5po9LmKQkZROkkfmdo6pJeWM
/DBTDdi4i9nf/fpQGEOg9w5jjELO0a6oy9nFAlA1t4sWWxunHXEUTlNtm+iJd+L4fvOagD7Xogxt
lihXQdw7nMBMr5YmShN7uxqAbxa3GUOozaf6w4+PFrRk0LBhs7MUCE+O+/4j0adCjl6/dyJN/1k1
NKwF1EHTn0Xkcawtwmk+e2LwThlSrnfp66W+dtxj3gDNau1PN447f1U9UWlmGKIdxjM1rTHICz4h
KDvm20pN0y/Scro/UmKt1i80oZ+6H44PNw4bQrHVMAXdOwhhRxutLHXK0DBy91quUjxZ4lqz9pNA
LBdGT67e6YMXn2rSPZ5pk6N03XJEgIDemKEdvk+3nLpSVoq9G9o63XPqxk+Njce26PBuWVy8XKGL
yhNb43gRUd2l/kyB+wX/fqNAY5URoiuWW+/Lao59SuD1VVsn6QmE8HgDvoxCYyCitjaUpWOhKKrM
8cwGrPetFOWFVtKAhJ6/3OZiUn5xVzAUJUsWDxuCa/E4eIgHVLEmlweyOxQyRnrSfWdZhs2vbfN1
FI3blmgcvXT12LErq1v45knV7MdKpxLviaWgJcEzE3AE2ujME2Sst/PHnf5iTwkjAs3r9S2+ClcA
XKIJtYFpP6qYJteWkVzQ+p8GUAWKE4oxbxcEpXXySNYhtzpqDYdDLT2Af2LRK6lGUXdtRZSX1Mab
ToTS740CqRj8WcXnBrOKw1EU11NjpxTzXitnhd7WtNsrbXUi7XhnEAumMxZLwMYkO+smfzVrQrLY
PNi7exqnl0021jQHQiHsf368Ft6cFcwWOhPwyUj3VhD8cJjanabW1ApqY6zJG4em4ktd7RBqmN0l
EPM0P3883lF4TPCDGgpvB4cPpELIGg/H06yiifu5nvZ2Zca3di6VjWbktKqWZRu23piH0Pf1jUvf
yJk00vrEq3tnLTq0cq58PRQwtGOVzpzz0kkAN/fCAo4BA1DAjxN1gj5sDw8fP+o7bxCtkNW6lyMR
D4TjPGhWy4IO7nEfV2le+HPh6YEXq6nhfzzOe8+E8h9eQWi2wY8/Wo5RI4wsM7x5P81m9Y0ZdcTe
rUSq7WoGO+VffyRGRQjHcoQzj+grtyp8l6MVI1JQBFqkFGQsRsPdJgWtt59UJa4fq1hRrmm4K8Uf
GZXW+xF1xLsKEMLdgE+OMe2WhZedOJ1fqGMHd62NawZEUnUluPNO19fwaqPENAeZ2QjEEjMPFKPS
aaADCeJisdWXxOzCVs6W2KQ6QS99T8Ry6KfRnRaYmd7QnhNNstoWq0CGXypLhswp0mmPWpzOn/QJ
HDr8+G292QB8XbSsyDo0buk30zfZTtaXxjLvM7Tf/qwihBaCBCmLABsk62LU42xlVomr3hmdjY5p
zInT+M1FvY6PihgrZiWIHCd2dNg3llm283422sjXK3AQbRxS6Chl9xQNZrr2CaVnHz/0myXKoFRu
QHaQt3E5bA7fEUKcctIrZd6naTZ8zb2h6IM4F3XkD1oFc+H/YjRkq+FHYXXmeeu3ebUiaKKfusG2
5n01pMOZg/4JlVXRIj+V6OqJ5ffedCLTw9GJ7Ao3wtGTse2jsUdvbF9IBSCPlItjek77vVenIyRn
pH8nx4nNE3v+RVzveNVzsoB0o3jK4X0U4yWaQeOImOb9UlOlb5ek6He6NKJPRupSMoXasEdmY9s0
lHfVGNqGOdmbuMLMwEjQIi2mIb2itQ7OpVLQEn4iMHtzq/C+CQNRN1j9TYnSDt8ADBmloG1V3YM+
ImMExe8ewQQFkVQpuwtDLU5lLu+9BvpAHLrdLV6FczQdkZPRMzmW6t4q7CLIy8q7ag1RPzRmG2/6
zjB30I2UE1z2dwflIKS4uUqw2keDqtjhKlaiL3ugh8L2KzoaNtagt5/pbE/uEkOlhzNrauOUqtc7
u4nixWoZQYxPkfaIAzi1sEJtmar7lI5zYMzEE8qmiAb3T5uX++XjzfTOQxrEpCvhE3XONyRhZfIw
xXKceZ/kqsIqkgB3SDb112MiMDW3ccBbPYd/NZBb7zETZwwiRhTGjyWU7cGoC0jJy16lLtr4nWa2
baAC7f2a9Pt6m60DcRqvE0nvzNE7dJPEMAoqyvsSOcuQhCrfgxH1J7brm1CAUWz2KWPBfXaPS8gq
hKtJk7W2lwta86EVjRDzNMcqT0kSHld5X54H8gs1O9hA5EVHO6+yC0+JckXbt52qTpulm/s2hHoY
LwEae0yfRh34HhTSpEd8kXCWGpicMVKKSOMFcizoPldpPUn3qZtapxqB3psHIvQX6ioVuBd5olcn
c+RFVZOWjbbPCrfxwjrLLbG1zWQ5VV54b4u8HujotZKrFtGMjeHeqqYqRhhnNfkB1izutK41TnXS
vEn3OeIgdiLZ5pK2Ud46PO7aVkL/yitOH0VxgjgxlC82LddnyC+Un0uEG27STu9Cr6SF/MTKeiec
WMnmSFWh1UJL49GDzrgvz4XDWTCXXnVvuYtUgw6NszvuBTP2C+mpl7ESzeeQ75tgHgrEMD8+IN55
p6R3PDsEWvKU40TF0VEi8myh7m00MGq/UoUYz9OepokTitLvDMTKJv8kF2fHHteJqxnvhCqXzl6N
LTMsimaCvSrLX7+6yFBWrz720Ir6HL5LYUCD9dCn2EeWYlO7R1bEC4cxLZ85iKAIiSUynz6ewXcW
6yqkSmGN9wiAdjSkjrxA0+KXgwLTCGkhdsTGgHBwTgoYnch/3rmY0b1m+RMpk5Mf35NERjSgSs2k
DI0GZpnH1ScD4esh9NqSDvmudrr+ROx3jAetRxJuJSxQm3qphaHk4YwimtvM6GqZ+1JfWux75wU2
R9KW+adOS1o8i6vmLm7j/qcpjZEmoCXVbjHkgMv48TTTB8lIR0ET2TTlRuIEuGrHyS5FeFRulsze
D7L3aI6fiEa26L20t4oam/a1hvRAtXPxwcl2ae91nZ9PuvUsY0y7t3ou7YwdVGFyaKdu/pgh3FCH
ghukPkszfe4QZ1ibCIfMkI9VleIimaaRnoYxOiFFoFZL9JmGvuKLpqTltZpMon3CDKcz9l6uTTel
7YxN4Aq8C8KBwpa9gyAWNVulyAwjmHWkGS6SvJVusJidOWKVPTtZYLml9idyTvInAWhbYwhhKeiu
jXr+2CpJiegsvfLOJi1EfWdh+uT4mVDUxYdi5QzwCKT5PHjuOAepGsnSbyuNKRlnBRqBVzpwRMwp
78LcGhQXDSdE3dGeyKYuKCFP3YAPDfUdemlWFDrGgO6LQg3O2hpZKwrfJAnU/LJ19WizIOP1VZOJ
Im+ytEfPe7QMVAUSq/uaNQToAW5RyjcR1ap7NpfpOIedZ82Pcmj6+0ZWVeYbYtHujTRTfsydbj67
AvWjnRiM8db2igaO0pRBWloi3cOXNyezIwyfLOO20OwuDodZj267VIVuOi/Y2knRaJqvVXH0nFRy
cvwBJZdrZHMHZ88zDQ9131vRjd3H3B6Wnamo9NZded3DTxNBST1rQv6b7rrNaFXl11EFktgZwkVt
e7S0fBO1Y/+nCa0n3vd8Rg5tWeB8YkWq9YxiyMjztE1VXSSlhIThLFOb+HENKYrbsNdTJDj4QltB
m3O7TSuy0lt1gf+BNFOr6dSTJ9EHboEe3ZlSZjPsE10ddT8xhlwEMRqbe0iJtNJOuldHARRxYYRx
C8fER/3NeK6t2PL8XNPo+cudbijPkRoqvk1lPz0TQi5ndAi7aPhpelf7lt52xrZzp+h77Kr1d9OQ
pbatu75QAzSMlGpTz67ypMSqLcJcFN1tQxhBFEEvPDbWtH5tXFUiK2Ipxohwn4pwdjgWU2luVl2S
n/9jyCdEebLW4PoU60ejxuLBtUqbUw1h79zTNNlbK3sOA2xKM4cnUWY0HkYmwtybo9GtQnpFm2/y
aUqeungaez9Gbm7fwV0nph1kdCr1f+/4wbMXkR4IFKvB8+HwJX4I1ag2+l5yTF53IBYhxqnJiWNu
PU6PDznOOJ6P9BAY5+ghp7mHgGeU+l6HfIdePvEBN7+r9ujWqdygRdAbhfM9cWYUKD4+Yd+7Xbie
wcVo9V5v0cMHNPG6WEMFfT8XWVv6VWrNO2Goy53VuM5uEvYfH4/39lFx/gZJpO5Dtok+0uF4UQOb
SUswbVyiUtLTPihoIXk0KfQXSMZbNhw4a5m2yaIQ/n489Nul5NAtxMjUEMHLju9sQCeNhpEpO2vm
OPM2NZpH3+M0V7OgVUe39cvaqXoYsJytWLAk3qnc850yHIVboLo1aSE3O05c5JzY5ozGwJmd2km8
H2w3aYMqrWrk/WLi7I0kpdP8TkmFsQcHgP09mJ1Rcv6r8sFUqyo/MSVvwxigPGpasAUIgVkGh28j
V9Dnm4o0P2s7AQ6NHJN3MQvNOh+61P328fS/XWmMtQpmALMhAHHc+NDE9BnVapGfVa7RbxIjzTeY
EfZXiTl6W8sdTsk+vF1p5CxQBphyKtfmsRHSMKQmncaLu3fTDA0jC96rbS3llZHN2g6+rOaj3Hqq
KfidCV0LhDgJra2zb1JvQ53gZliGh2y4WlxzkdPrN9vLJoZQfuLdvT2aVgFvwk9gE4wLj4ETbLls
R1r/i7Tz2pHbCNbwExFgDreTdrgrWVmyfEPIksVmDs389Ofr9QGOlkMMIR9YMAT7oocdqqur/iCD
K7qS5kWz++yxS+e9rvnGqqG/zqmhXEsne51/GdHCY6HuAeXoKWSEFscVKcbhnIz6yCk1xE4V4Zno
8DIWksnTT6Ndz1GhGv9yS6bTYo0w13xqw2aVU/ryCX/UM6zmaRob613VlKMbjl2G1udoRFH0ABVc
vJFj671NNBv4vI+8MJyzCHlQMLASxXiJLd3rFI1V5xBZydI/yNrp3qV6N0S41c721y6ag09LTCp0
ub/pN/YDQABee4pzA0d89U5IZpPUEufY66SbkJ06I2rEGRc/8M4z+OY9/+bN4RTEASoJtNb1Swjt
kqBeQP5c66aHJuCXZaGdqRq3H4HdV3vWARs7EMARgUjJg6i4+nKpmtloNU8gKNcVkvQyHgBmu0W7
gzXaHgVlCKBG9GXWPRk0xQ2QU3N0rRCAIhnJrLT/pE/oduwMtHE/oOcMOUjZt6iA+PJzMoDMjWvX
0XXxEg8yNJ0nsj8fFQaEDhyw9O54rv1JvEpgq+0VBbZWTpUDeL6y7REmejk4vkaWNkgzuupwED+S
EXXmn1lqlZ9MrbXrj7+/KykN8sjjDQtgbFX8iKUfj/hAaletVRS/Jg3SQ9U0ejgYQbJzAjYCCBuf
+i7ACrKMG9jNtJSZjcnGNc7R1MyHrjvpsTle0KP6e+Z47ETFjahPswLcJ5U0Gr7rqOjoHUzZwtCu
tMbFG1Nv2hPaMfkrmeWwM+pBC1tjV97jtqIDTkURypRCFftntXjdILqJu1u7mnWBEH9c6CKClmog
t9G7cgKHV4xIzFlJOX7TzMh/MKWc7d8ubcPzV5oCfDW1pXUZMSsnt3DcXrtSuITDIxCJNI5D7KDk
a+UQbk5LEENk8KO5/XB/O22dUA+c8b/VJLAzL/cuR1EMPSZL1xwB3qciXbRjzHN25/u2RkEQgs6s
SldRH3g5ioRu5oBgZ2WzWXjIRUZwpEu0g72dgbZ2rP+coNH6pkGx+hx3COzMQcDnmntUk1IEjY9B
MvywY2qubYz40P3Z2zr5HAvoZ+A2wTythuuCJM1rdOZBxEj7ZFuVpP3UuYc5Hf7D4aCHrnqvwNLY
KquA7TvgUDEfi6591gEP6/20f6eLwgbJWPQFiFS7VtpKTRD8fhAgnmLnSe7rgcFYDbxUbP0ObvC1
j7ruSlkW7zVjcT+hiks9RHq/J5OiWgRqLrlvPXoE5k1e6+QU1dVj8pobznQwIyM9zcK3KD7K3zMx
/Hco1Wyhhkzf4yatpZWPlVHeBNc6dRTdrxSPvTukD7+9SVQKxocBXWTvrzZ/DDRgrMjkr3GWT0++
TLtz3BjxP0GMkOb9oVac0P/9IpS2fASSFE15Fc3MvG4NRNmDaxrIKrSpr1ymGe4jj283PuqRnZ/y
LiqPedyD0pMDuuxIenzBJTp+iHLN36l/blzLeP7R8QEWx828frblFDYKhD+5/2Wd0Sj0q/qh6tsB
umdhHBMtzs9J65LxcaE1O3OxcTaVXyeHUp2Xm1ZxAnwM0WDGptfSpq9GF5c5sipodqGrTdPw+6GA
1xFBQGltAbtZrXJiJXWPiwHZohbUoXAnpS9ru+PbsZ7R77y/zhthDiU1snr+bXNQVunOGC3B6A8s
8+IBpTbg3R7IeKxDBPjiIHM92Blvo6hMZkpnEJCyyT/rXNjVhhH12C64ynzplkPRwYg69ihwLec5
0lvt4lboRj1R5pfZQxHLoTpDLEoa6qGKFnn/658f26t3Bj+FWgRCSjwU10/fFP1TO/Xt6CrTsbCP
AUWY5rGtikq8aVF5Ww4iT/3ojA72MJ20HFeJoUinf9zZ7f8UyOJ0h6bP3RjBbFQkuRdQ73nQu957
nCmrj4c+Ql34fP83b62Yyi6eS/OqM/nyBiwjZKj1RUTXAK2rf+rASr7qWVZ9BS+Xz6cyHRxzZ//f
nj2eYnTKyYpxl7zBQ3mcc0cYhQ8oYBmbB1sOxtfIiRr9BLoi786yTtrsBCjH/rBIiUD5/Q++vfIh
w9Mi4+rAPOPm8dk7cDFR+/DJqyxEvqfYTb1LNgHw27mftgdSDjzAbAg2q/tJgPztu9hHgTHG7AtL
pzLsoVvufM5tNOFzuCUArFFsYc+9XD+Zxy3SxJJRMpFDxh5sFJdK1N8A7e1s780P4gkE+Qk4IsDH
l0OJueoFOGXvita7d8SJpLjW5tAf76/P5geRRlA4VMqs63gFyFZf5Ox6V+G15UkGRoOvvW6Fntb+
fpbE3PGUphiJufwNANa0YieZ6pFSP6Hi6Jf6fK4DZI+XuTL+y1chQUW/yef6W99/ECGRjQCReF3E
9MUALAQQe5QPqOCPO1fb7YFWCCsPLyEL+AcVwZerlDigDBG29AB2VV2YGKV/0YtsPKL1Y8J1spzf
DiB8E48jALAWcLJ1bQXhJBNuPeeprFwMknQY002+yHOJpuPRcMe9kL/xfex2BE593+TPmgeBnYUg
cegIH16qv+1pdb/j3dbIV1GBbI0eVam584bf2JFwIABvAthTLKXVEYvHrs16rfavUPCRia6QlqGD
753meq53YuPWUCwcyQGpJpp1q8va66oO/JjlXzE48B+F08kTLaDpVNrlsDPUxmmmashBVimQSgFf
7pMsaCy349K5WoNi6bYyO024ou/s+63V+mWU5/v7F6SHhYZr3c3Sv3I0AF8G5kzPbx4+zn7SXafC
df/DbmTTUxFH7VMlPS+/CvkeY6aby1pVC8L0ZRW8Q4BlPsRTVV5sO4Vc/dvhivIK/I6AjUE5aRUU
NX/wqPFV/tUbIgSsZNBfXAB5dLmmPTaJWpGX2QVFYLivqo1OFThYDdU7qSQhKJnLVjePXU1jKrPZ
kVmxZMdltPRr7dN9bmAq4PzTmj/uf+lGDs/4wBOoggCuo9/ycm67akE3C4eE6+ildn1NjDj7J2iW
3j5lie/lx8J0ZfUWjno7PvgtWrckQJb8ULimfKwpkdFtHgX+nvd/1kY6QSwA4QnPBUzVOucq2znt
28nyqDs5eI2AFzBeo5Lhfev7Ro5H2s6BPPjW0P80GocW8P3Rt04RXS6ILpTYYBKu9luhoNFNQMLr
tpo84TaPmoxt7JlOboUFNhe6zvB4wIesYrqIPXtKNNoOCKTNf7R9mZ7TYfZP/lR/v/89Gwm1Imdz
Uz0zlngvrBaZI7VQ4PGvQB6GNwiGmAiK0edwj1OZu1+RaUxxmsKlKtR1HtuBMdLt7bS9JtLGvEKR
RPaPnh4PinWLoLcSnMcrTBLLQGR/9Lh1HBDh+W1oPqLHaIhbdKuUF+Q6sreunZljawRX/M0TPN2o
joDCnv1uTw9dzdrq6CpgOhQLugyq3PRyVkURK1xFHF0hGVTRKZcacjKonmSfkY9zk0f8VprXltHp
e8X7jfiLLBXASXQ6uaTX4Wlu6byXVc7+zDPjVcdsP06ewHIlbpEBnNHa+Q/7R+ENPWhSsM/W7wkP
+b3cyAyqJLY1fM38qH7tSoGYkkXvQIyISzsJOSp01+BBZphhjUa3t3m2Ppr2AftHSbQjQfVyticb
ux+Z0MXqWyf7OqWVDB5cr0iDQ12iinnmPyzZzsWzcURJwZFLoOHOvbq+eCh7jJayhLj6ndejsSww
4KuC+pK2KCDdn+OtoRiL0o0Kw2TJLz/Pcua+7B3BHQeQ4VOOJgkWCdXiYP/nYCB8f7CN8ApW9f8G
Uwf1lwtc15G1c2ZeMW4vdDQ4yMK/9ksuwwn4WInGYmy8Bezhe4cKhPCezOlWGOC5oRr7cNX0dTQy
6T3awaz5V80cqz8SOxtfwRQwd1LmrQnlDaUCjamKMur///qNGflE3c+E19lpz7aVKKUp1z4LhGJ3
pnPrg6iU0kIGKHrLmsGvZVn0nKwr6tMmRGUoOfmlVf2HUYBgqte1auTegAKQotLtEq0YgR3Lw5IV
1WlJmnpnH25QbhC0oy1IWqwr0P1qI1LAnuoFzdRrhcgZXDtDvp8tLUAJ0qamh+8P2jGzeKjNKTlJ
NHcPGlS3V4DHaFramGTp2mgcPK9pMcaKUU1cUmdnZVdxFylp3OkJ8dBOKMgAOny5ss1sV1CvEOVL
5dC9jdPcusz9Un3KJx9TRtQ8rgTmnSt0c0xVVKV8S/tivZuSuZJIS49jOFi0bk5IZOVP5AUdkmg6
5afa1nNgAl4GEvL+UV2FPT6WJ4POAz3QYVvcbOOiQk0pSye1rRzxR4AyBsrDQ/6jKvrqHyut2db3
B1xt5n8HhApLpQ8C5A1gtTWnfhSmbMI6w7hsiYzxUGSJ3KHWbI9CkVYxuwAnrJIfg/tL06auCYtq
ygUaqob/Lkhdc+djVkHg349R1AalBnG7bEYsHJjaXRu2I0Ht6MxyeXCdyBxPwoqHn/dnbmMwqpaw
3lFAoPawThsrI5k9/P+6MBCd9tThqncRU1T8Met1snME1Bb/JfVQ34UWD8mUAuVwQ60P6eggkVOj
e1fXsul+lKmguGH2uHCWdY4y/5C0zvBYChG9hTuS/4HY4NjtzO3GEtIC4Pip8Eqaro7MLwHWbSsq
bm0sQ1pg/SsqmgudfT36/PuTCs4j8A3g95CmV1/qJ2DdE5AlITa44gJ09lub+sXZs+u9ntfGSVNn
mxoYoBxVenv5PZMe4H05eW3opov+0E+ogGHrag/lQSZD/9AFRvebZB+1jOAi0FgmnINoXuMi6ipG
NLd1upCi9vS2tjOes+4SPJmNHV/uz+P6DfA8Fk01nlNcieSMq8+zm4AcOHf6EOQLHmQ2FqAtpEhI
IQfU5e1H6bTVP2U2o0SSQdIlDuofzbitduLZxiFhwwCU5CdgrbQGnhSmNZmICXchJZDlYxtHWEP4
idTgOFh7pIKNFWWC4c4quYbbbruH1onbJ0kfJqjFPWlj7XyK8FzAVVjyhjhK3LL3aj23QyLQgM0D
bRl4yDef5+dzWeZJKsO8Havz5ODyYOTypNd5gHUpXo/3V/X2DDIc/gcYIOiqD6QSvV/O4DKSZInO
b0OQTX3YIZfwoPGtO6PcrhmjINUBJI+KOaf95Sh52VcUN6M2TLpg+aO2NP8hjwPIVEa/RyJaD8VK
QYyn9czNw9t7/SjWGjsSQa8tISxPRP4qi2e+7lUXirrtTvzaHIrDroidvKXW4RqSEuKBba6Hky7K
q132fyZjPZ5jy/rNegKVKz7ql5HUpvlllYzZCrKsq/TQEfV4GRGjPNmavUdUWt8JahR832nDBBTy
b2rsuFbCXwp6IzTIRspD5rifqTfRfwSwfR6wJT5Xgxm8JvMHN2DM9e8xeNRHYlujGnZUTeAfrwJ1
hvlmkWW1HppjJB/xfOghBC97jc/1+VKjUFEHMMmTjHf+aitC2XbthMgSltAWTi34GcgNy3gqlyQ4
OqXT7Fy06wOmxvs3RzHZk5SmXy4dlpVkQ/C4wyXO9eFIUS79s209TOnvH+SNzahaneR58Md5467y
ocFzqxlnFjPMOhRID1GULk1odfFoPBZG6+wpgG18Fi9NJtBX7no3l4FTNa4GBt8K68GB8dKk6SsW
1wvvf9SzOsGvaQqzR6DH188EsqJIpi9nz4RUw7lo7JATL4PPeAqKORTYjX5sas2f4Q4I8HEI1ItL
acv5M3rwpsl1u0zuQWnLm0ctTgxx6fzeUyomeovSrG4AtKP3GR1hRmNI1BNW42M1D827qi077RQZ
sft2oa1anJccM6QLviRJ8HUK9Fn+JehuWQd9pjFwQetYaI9TpGf9sXOWUhynHJQ3Gs5BMl/uz8XW
Aj9LAgAz5myuq1JTbEb9kuVmKHQ/DZd0qlF+zaswNsTe4m6cEVW1VqWpgEfuujyfpm3aaOO8hPok
hi9eMnfhNOPI2tt9/c80D3/d/7JVMUEdfNS4qGCSiirBFPXlv0Q3vx37ctEZrg1SE03duPgZeYP/
Ka7tCtuCyXxjZlkRYhFt7dxLz8nfan8pNRiOC90q8qjV0EUep7JpcE1eUiRkn+rSTv7M+zJ4D6PJ
CSs/9iF7iD5+g3hM86dZ9M1FDoH7sYkq88vYDcWboV+m8/352FhpZYRGsRUNOsLHKtEqJvhwSWYv
PAOkg0RbJx+R+q4+ZXG1RzrZHkqJ1PMMJh6uvj+wl3ocNJeV7nTrNSSm5mA7Sfm60pI9lvPmUHwX
RSOea8AzXq5yMZhN6pbclkI0EPnEMHUnNL3E+0DLup3e3MYGttT7CTFS+mY3+NpmJgVJpb+EfUV7
4nNMbvdpghH1GiPrsvhumrO2c3ltjqiApwjHgCVfP++FViSxkZVLaIy19x4ZNecUR4N+Qpl4QAUl
3oMLqT2w3rh0w2GX8KJXlJqXsykHrfaarJtD/JrN02SCih7qxDkEQ1O8kV78Hfio+5uZtzqnJnuS
QEzGcwMfDIRAoi92CMClV72Pe18/SqtBSGbMk//nUOr6+SUkdPhrVPHgz+Fi+mmCE+08viuytsmx
t9chiN4/cJuTCW8DzDcd5JucwC4i+DETkxnI0Xga8zp/6O08/4k0qHuNl7r+rJzBd/bo1nkwabTa
IDSwp11fbSkC/fXYV3PoVJX+x9QJ5NjrNnlQT7qdHGQrwD7LuvDaBNi+PuWpbBdseYMp5M6KDkZc
NUCRYF+ihYjrwEj200tMA8rIM3eqNHsjq2Pz6zq6zpxqc8lH0lM+NoWnnbVgti/6VAZXezL6H4OS
Bj+0blXuDL2WgH2+VsAe8PKnCaeUJV+O3Tj10HdpxqoObVtxk3cR0INkToYT8NfUh9ORCJroPIvG
owvoN5ztXEBsdKPgsU6xNzjodmMLICB2LA6GibDiwZynyD9gZEQzd1woP7/p8dXec27Z2htUgUh+
4CLcol0KUUQGJsB62OR+fhkDzTvVS04vdcFQ8f7e3wpcJBSQYLjteXWuwrI+4FVkj8sSDm0zX+JK
yGswTBXI+Xl5JQQ2TffH2zprSrkDEiMD3rSLMeix4tgSEACCKDAvdm/1r4sROB7WD5Xph0WkGS0S
7bJ7f39gayNlVTIswBq46smUV7mkG3PP6aj7hojvm/UJeQv7WxvoSRp2XuPjIQZ6w7/Q8suS84hD
+3Khae3Mh2mZnD/RUtFLXHrazDwBF6izQ1TZo3+qUfOJj/6SyexCH17oVL2H9FOxKD2poUT85KLX
oo0fE8dcPqXNoC9YEDnKgScOevuvLs6C+tjrWfcdpOJSnRDWQGqkRNX144yiiX1Y/Gaa4Mti6/Sk
6zR3yt/fAcprlSuR2+SWeDqlpXLgITpwXqr+6NRGrj2lmRj/smo9zS+y75Pmcn8xNnadwszwB8Vs
tRlens0aPyYxdBoV+EpH3BO288y2IzKckaOMjKMUA0WP/zImNBS6cXQA1sjwNqY6rLAsHHMPlcbZ
cItTR2y4AMqYPgx6sLPhNvYb3SmuSuUKzY5f7TevdKwhwuU0jIvF5kXW6SYGIWPh7jXjNo6UTW2a
LomCOwBjfDmZtMKtZEZjM7Qd2YhXeq6jDClkoUPImkasFGKxLK9SOaff7s/oRphSArdQHvnIW/HZ
ZUwlFNx2Dk3kfzAgcZM5OLsRLd7zADfg98gSKp5zcqmLA53E1mrd9bML/BDQAJzDplvwQyctNk52
opnTycPtzDy7Vr4XhzeuL1oYCCnRZVRFnlVw9CsRd5ZolnAc2qB83WWV3qJLkLmg2fBp07TXKMlZ
WPv4uMDdn1u1O1YJnmJDq/TfcPAnXQ09zx5aKTxPQ2JKcyX4Y78D++ex9e00zDPbRlHFRDi9TTUQ
NEPT7sz21toqKqECCwJxW0dLSsAFyblBVOjKd/40FiE81r+XLi92LoS1WNnzuioSlar90KtaZyeZ
4dRjGTesK2mS+UakDkXVpPVwBetp9WIxHCxF/dryesDjPWYufzWyKa/Y3/mf9aK0clQWguBvTkHj
PiZoPHRhbvvUke4vyMZx5roCnwxeXkFQ1Cn8JZVx477zgIcvIYJE+QlNvv5sSXNPuu1ZW3y17opK
jAqS0vCiZvRyGA37Ju7jhCIct37+EA1FXz/JJogfMXOdhuM0jK11TBMjffLsaoFyEpfLV+q41XLs
MLT+FjT5UD7oXiKcq+e1xg+JqYh7FGi+dAe5mF53tCPcDB9y3FAa4gQSFeeomAXGL0GQen+7cDuj
Y0Jd33zifZjPV182Y3yCEYb9D34+GJRFwPdYpCSrce/rCNavhnlO/8aQp35nJ3H806zdojtFWBbq
hyrydMxPILsbx2IY2kcr1r34hDnVjKBCPZqPli6L8uv99Vpz4NW+Ap2pwKebrIMcBnaiXvU8o/vE
/E5sqcd/ekvUX8yENOetDiyfN28y4B7Y9NOCQQALI44U0uafXttqe5i0jSNFRZ+jRH2OpHQNQPGN
2nfx0LFDq9JNDT0J4xOvfPttV3L/3P/4jfuVNyH9LkD1oH4dFdh+2ax60OLYg5RjmGjElhNcqAYn
ZbyP0Drsomh5T5tB/P6DhjIKNUh01RlyHSzjJTETZ7Kt0AlAcF5JG2B4jiYusH/OJAN73baNWw8A
/bO6gnrpr1MIARrcthfDCgurckMLEN8D3BzSd3T0v2SxNV4KvX53f1o37gP2k3IkwAAFLO5qWnk6
ekNXYuS+RGDuDvhFm/IIunR8i6oW2XMzUKaKl+wpWOx4vN4ffCMAoWuFlCuK4YTkYDX4WCyysrHz
CQfKVmc9ToqHLJnm3w9zqMijkE+nFFcWT/2KX3bOmJhYic6lG2a9Mx5iE0tsWO/pzu22cRQUYBUs
Cu8buuvmy1HSzgkim4QMW0Q9PQHUTl9ZBWq/gNPN8/1pu+lbEgd4AzqgcCGZMXurL2pNtMESzXLD
dvCskw519ZXtd8k50ZwFbI8HDNguuj/tfrBOQvPT02IN1s6sbpxHhThh5f7FA69+g1u7utJ58kJn
dqsveep0773GiLBcHJ0vswzivcbw1lcjbg/T06Fdy62qftEv6+jL3MUhF51kst3yo146xUOM0N0B
5aQaaGalHdsZ16lsnGCFxMl4jBocnO9P/eZX+2T5pIj8mPVxyWZ9ngSagaFdBPYFyhejpK7iOEXD
CeXLXbVfNY2ryxMXamzrifmA4G4K10Oau2nUe6EVFal/mLogw4gRv+bOH5uzV9uIbmV+8h7gQ37S
fCwSEanSTjO46MNAyfc0Dqb/kLh+8/n+TGz9MOqez6IwQLzWovtGNVLl1jWHs+vb75HnNw7obcU7
JY+NkMhM/98oqwjhKNGRRE/cUM8MnMdE/xc2YeaXabS/DaU5Pcqxs3YO8nPXfz3liIMDdlbqJzdW
ML2nkbL73LJ1W/TaofaUnUZVTvVb/Jhw++2qwKkOS17J+U0phaxeizrK+tdmCv/wVYYwxteuq+Yr
9hXR8DXJNVt7a5slBsszdk74WYLUajEpExqU6HHM3qON4P6UmTm4R+qj8fSATO30mR6OhogQtHMn
FDU831MCYuVBZJ2RnCy9X4ojTapuPFVtakQYEgoneu9HE7ikylJ1xdidMBaTo5vGBwmSc6+Fu3kg
kVsgv/0Xrb0Ked4UJ1MaS5dSGAjmS5qSvD20DcYqODEg1HiQgBq1gzEn3tVw+9k8RmZMcHI8Ee3h
cTfCr2rtIFGEXxccaP1lcAiS3qg6MbshVh7JOXVjNLhTXJG4ufWdGKD23Hp/EHsR1YPdqjqGL4fK
nAyDLACD4RAn4kfmjNPBL2p5LuJ2fl24xoQEWj4/0tJ3duoaW2dOoRpolhEUaL6uRi4aIPjz4oZy
GZZz6SAAAV5+r1e2NZX0QHklKoInraSXo7j5ghE2kOdwXKb8b3CvBZEttb5kQny6H0O2RiKyBfSp
FAp/ff93c5dbllVwMwewqbIsqb6BcrZe4x7v77zJtgIJtWK4EypZpRH48qO0Mmq9umZ/FJOH2a2j
NR9djENeJTy6X5nT6PyFXsFObrX5ebyueOQ/w0ZXExmnk5WlCRPpobDmnTWSsOKYOEN9tvQs3Xkc
bA/Gu0CnpkeavDqMdouipYOhRpiUMIPdBsGaWDPSK/6t9s4BuB2KZyu8O+5hbDvgmL6cyzlJnMwe
CMqBmS9PTTsjNRs5y4d6Af9+f4fc7nj1QrZcDjXX7c2xduwqI6iaTuiMlY7FGZd8kUv/cn8U9/ZI
GyqMGUpulQ9bZ97BICI06VMrHBHaCh4muhbmOweRW/FUYMqJi4ce9E9qX/0oNc28Sp9r9SmjRPpR
tq7+MbDBFR7bIm2M4WBg9iOO1jx52qk3EIY7RbIzWswdO//z5LkxzuHCLH8uSWJ+GGqcGS5R5dpU
KKco+u7mKQ18dLbjT6ahVcUrTHgz/5D21B4P7WJpxtEfIvd73meO9ZC0c/bdcyY/O/hCc/5pxWB9
b/EkeJMWtv93F/RNdeQJi99qNpi1fggaTz6IoO69j523UOLKlqUZ3sspT8unDBOAd0vp4NsTDfXy
w8eporhGVYLGJP7vdOX1uTE/ju5sgUFqQPkeQXaVBkqZmRQnOy9xbI3rMv2eY6CG3OacdvOJWGq/
zmrN1Y9W0XT6oxlpxTccGAv90Hu+XOAyWb27c41vPJZpvHOFK0EsiwrH6kAkna7PXZZZIVnwIlnB
PIj/1hvBbTjK3LBfD7U1gqPIUhMpPUQ1/YfM9Ma3XFnGFwya8Lm6v8tW9umKrce5VM9Ig80McWRV
ABu6YaxKoDmkTOKD39jynNKkv+YWFfn2tT973blvIxufYVpXlWYHJ2GL9JS3lkWPScO6maryx50f
pabh5W3GEYbVB0SK5x8X+cvDvBQVJr55ZYZ2PvcZvr6+Vr5KyjTy2G1B/MVbwLBcpzKx9YMc8DM4
FoG+YP+FU3X+WNTFlF7spBj2Tv4adP88WzSVSfQBeVOqXP0w2l/gTGesqidRVUMYzFGdnvN5bILX
c6D33xYtyObDING0OEZ9r3fHhkaWKQ+21IrPZtFN+lVLFhPTN7yPUYTMuu4b7fn5TZ0Yw4/707gR
p1BdA3IIqprsY23K4XhzIzWztWiWF/qHrIz16Thb7rxXTAtuV4sCPMhioL+MthYUH3rP6XwBS1wf
y+BrPsQ6vuG4HVikqsUBm6NUqUKMeXOeZO5hdpxGpbEDDLi9SrldQP07Kj9Al3+1MJpvNthZN8Rk
/vKBveYfGr0wh0NVTBre8xpsthxY5M5TYGuKuQjo6gCOR+NtNWyCz6Qnu4Xi1zKYF5SN00ceDubO
Id2421BfAA4AzRVq7TpPiHK90vTIt0O6AE1C70YG33vspN+hz6WnO/fOxifx0CCVpCCtpH1WIYqs
fpjKNrfCqi6ccIZP/27p0nin7r05iuKugFilN79+NzejX6aZN1ohaWX8GOnBcECwotnRHnRvdybI
DdB6EFFcFLdXwa1cOi+yxmYMyySKgp/BaLrZCV6BjRiT5AC+LulZ74y5sRNtlMrgoZEc3PbDS+j/
voe7V2g0lvxr1BU6RWrNwRuq5ITMcvZqrppsZ9Ge9SxWEdMm+aH4Af9EKV68jJgSIQyRTNYQDtnY
tq8LswEr52EFrb0GztS+ZXo0M0SeFMs0pHXocbseGtqxI0V9TNV6X8ZaNM0pKYrUOMWTbOM3Ezy3
T2Oy0OdSQI3XXt6U5jnORG18FDEpzwEwPkLJOH1P6TdLVCL7WnNVfdM6YVRXtI19CZDLTLzLiN5K
dSzIruP3uT8U7gGOuFXvZGZbc//Mh4KypjRGVi06TwRYmzZdF+LFNH+INASwEf7TG+AsnXmZUM1p
TpPRjO/vB9qNbaZac6D16c85MOVeTr4oGyvD0LAPjWkM3uaxsxydyveOdWn67whW3c5nqqiyXmxq
lPQiQV5TRlTT8EvRiRJYTwINkDyZhPNuLA35vax8/NWFM51F2y3fn4Vol1KWO/ts49jytiQG4V+k
Tu9qm6FLCpWspQfa29I72I3ZPTioXj7cn8+ta5YROEUqOuAuuErmm8VPx6Z2p3BM+qx67JDsllc3
NczQrUckq9Kywj648X1NO+V9LZYnR8JH/dAbET3Dobei7kcb11VxIdAN+tsI21dwP0j7fzL1Wdg7
v3dj2xEt6asp7tItoSgfRxQs25QmHloFtIfd+u0MtZhEoLOy/pC0UR5WmLbseUxujasMNXkPU9tF
HuPlPqhTKxn8JZpDrfLqa953yTu7rabjMGTGG65JeRR5m3y+vzgbm/25Nk7lD6ElkKQvBx2GyWV1
6im0/KU+4diSnRp/8M9TX32OqsEP7w+3seMwUqE5y/2qBNlWR7otM91Gu3gOpexRq/eGwBQHu0b7
8f44W6m5EmxRsHj4wgSKl9+1OA3twDoYQwcsNL6PsZV8Q9hYHw8zpe3oPInWDg2twdBJ9lnyQdeE
bT4MduO8mmhQzt/u/56NtfVIaYCncovAY1z9nAlVbdvPdRkmIwleWOWJ965mHz90vVk9ofMszbOR
i+r3Cy0qU+RYWGptb/o9S5bpCS0JGIWI359R4xWHPIvldSAtON//xI280SOAcW9R16HjstpJczDz
Vk1qGVaLkuWPUcrGMCc46mnSXSarjh6MSO8uCWfpIvxq+Xh/+I1SodKgp5tELKVGsQZ0pAvY9sSs
uxCB4iU6mQjD+YdSTgWyw3Wh48EcGClIJXb72UpynFy61Ii/6MI19/xbNjI8FOlUBgtfEDTCKq5O
vLKRiIe5M2X9fHLB6LgHW1Mi/YimtXs99o0jTASHwcC5Aoq2viZ57wLd6iTcrrECsdeJ/sozqz8E
VRmdZK+XO8/era9DC0DpJbPaN/qboumr2grSLuwmGVTHprX85mHCLvbr4Atp7pjrbdyONGV5nnFR
sbXWSlk09GvZuy3ySxJHv14zgqN0jCrsU0O7eNPcPU7Ieb1rcmqI93eUYxIjXl7MlFtU2sxnqh7t
ahmBt6RRlUMg8h0n46gOpOonw1Gq/5QxdFpgUEf+WHJ//BBgMt4eKtufvyBpro0nMHwRVXbfj/CI
WxbfP7VRrWP27kejfurGTopDvTR4jc/B2Bonf6EidJYo8KVHGQOWQc+qmvRDYi+Jc4ytyPhZICjX
H5DGmb2DF9XeB6OWGkKdspj+iHrD+Zl5hiYuzkTXIETQ0/hYxVFhH4a27AF6yP5DMHotNuEQNdJj
1GEeweLNHfYq3hgMR8oKGWBeQ44nB1Zi6JoiGn9Wwu2jENJe5x1xH0bOsm1R30COKskmcXCKXprH
uBHub/LNmXMK3AGpn9J8o6yxuiqigee7K7BZht/QH/WqyA/G6ayXQodH5ezWAlQS8sti3wynbq5f
sjC8e+kCxbF7rYfB+BZ1tvUDaYihuPRVO7rHorWza1qL6iPGdHb9SFY12OcgWpo9G4LV8Xr+IbCR
EM9QSKIbwENlmzOdz8G9amPa/RkIA/yb2cRvMqcUOyF7dRs/DwXWl3yDWjw59mqKURoQbklRCBth
9kIq9eUUCzx27p+jVXx6HgVhWchxLKV3o5uCbdeY+MhaXIWYvVBI3zxZmIMgq1eVbxt7EDuP0dVd
q8ZT6BXuWzJbLj81wb+sJGWouqtp4l69YemfokEE53YptD+Ygek4OU6JX5L8D0IiSK3TrQVKyLtt
3UQ1aS/EvsagVpdHh6yszdM4as7V7J1kpziyMZ9gnBQrlGyRqv96p4r/4ey8dus22jV8RQTYyylX
pSzLLa4nRBI77GXYyavfz+g/sbi4FyEjTgLEgUcznPKVtyxDl4mYr5bU3gH6fXIc4DRfYrfNYG5V
3d49eHsyXoy3Ws+cPmA6pKlzjewkOVC21p+cqp1QpBLp9f5W2dj7QGEAcVEnYC3XYJ96cvIefyf7
WtRp4UdYLL0bKT59ruxwZ1Jbi0hSD3uBAEmWfFabxDCAh7ljFIxVMvhhQqe7ad3uzTK66SGl+HC5
P7NVdPS8KSVQ2OPZZNA1MnBICsVYYBYGRuM4eQCqvvyclppWHbLKGH+49uTlJwJaN/KRldffdNmQ
Bvd/hI3TLsHYbAhCEu6WVQzaxZOK3osbBX3daierRmyMCpzYOe2r9/p5ogRfQBcgQdMKW+0WS8+T
XAgjQtSmqx+NOh7e2u7ivHUa236MQjrbR1aoi3yn86KdzH3NXvjf4GiCS+gwmbsjv/pvR592Q1Qo
UxkHsVN5AuUZfL5QHwY+8Ni3I5ZWmqiQbJhqgE++NbRx+GDlA8rag1LU1RGyoHlpJttczvaQNzIn
TZ3+Miqumx0tt26iw0KdVz84oyn2LOu2Fo52r2RCyb/XGUufUYOvLQ8hfoLc2Hd0xTmHfRy/z5Ol
e/AAo/hu1qonZy7c0/2dsXXseARIl6SRyI16dehUYe52k3KlXzIevX7RL2FhTUcikHFnE26dA1Jr
jhykKOml9PILORw64KdLEpR9nHkXgcPAcsiaOu9+2KGh/3AHQ/s+0ZhI/SQ23ccMZKe3E1JuTZd0
SJf6YZR51gUeI/e6hvpOHLjalJw8twlPM+Svdo6XnVtm4ymC84V0Ft1nqYcgV+O3/ZhmaaSac4KR
A+0wimRJhC1n0ivNcogLInl/sL1uPCVi7NOdc7hxwUGGgWlM1oc68PrC0UeSb2NA4cFALxW2yOCm
4JiGCo25it/72FJxEjsv08bCmlyqXKfkIzIXeTndKSb/8tJMueLJ9TkXXflZzYvPRecOO19wa11Z
TQJAkhDnZsPmjkUioFfhNc8bglBVgRq54B38IEZnAJWElH15mpyq2NOA25oh7rkyjyeLv6lfzKrW
9V0+Inaed7F7pOVYqj5lpNTwnalZdjKtjSsBbxq+HrR7KaWzWk+nV3KeEuTNm6nWo4vXOdgfu/Pg
dtcqJUS/VFz3vwBURp9KJWrnnS20OTwKqrAUDAngXO3eTBlijqsbXgm1lM8aANXqGDktveOWMGN6
7F3Tqq6mm1ZNIBYosV/uX0sbd8X/0BQgNOjIrKcPGrjS5iaNg7QYnOEn/n1d/FCx/4YjJDKM9mrX
SUvs9rI+9vvIampf89p6T1xk65uz+uSewH5urV8wXhEzKgsc4qmN3uRun/pujgRH50TFzgFaw/rl
A0btmfufgJmdvWbEVqWbZ4viKNcGqYDorVeD+j7ThI5Lf4CfG1QOuXfi90rrUEWx1aL96hWgQA6q
HuXOGShtk14c/HkfrElR+jejosxPU4+e8M7W3FwUmZ5R6LBusxSrGGvw0pGCe9fYW35fZ9EPBZi6
eUCdqNrrSW5dZmxCpM65TCnNrl6NIgv1LMwwxIlLQNKKJSrLN914MYLIqKO/E87PnnLARrTEiygF
Ucg9qSitoiXSs27SIzUJzFkrzm2NGsoy2ns4W13+5Ku0k0CF5pKHwYjsur68MjN3SabKtYhYmi4u
fooo05I3FDjmxG/0JZv8xNAj72HuvHK69KqzKEHVjxYEe8xC0iDSjTz9Kkya+P7cGM34JiyH/ike
E7s7dMZQW4d5SQHElQnouAc9dermY4I6nP1LIQrr/LGoJ6IaLPeqnR2yLsHKvfx8aCDPoj5+c3xH
U5sy5AuSQPFywws0e3EmUCf0EH0xz170tk/VujnooReph35pWeHCMlv9bBhK/lR7GVar9y+UrW8K
AoezDBKdNE1u6t+eY1tTWnU07CTQqJ8EibBrSurYx9wfZeNoENdQcwUbAqh/XbgQQneHxnaToHCs
9EElHH6fdUt9cSjJfL8/1OaEgEfyC+z5TTS1FGmTNAtLrEdgOqdUrw806YydZdt4beWfzTGX2Efy
55fLlqsiU1HJTIKuhzGvOBL5OTaI11c1/qS1qXdv0dOoL38yNxZRAsD0G+XRfBnQJek4gHqkRYUP
zVFJj5Vw85013HjlLAqLUn+Aj4Za78vZhaPbVnaUp0EWxaREzBFRzITWfY0CX0kRzwvdpH5CZXb4
bBYifb0BF/kOE7RgLyE3uL5oIrHUk0k9kYumIS3zdBPKt6ifykYNr2XXxdf767pxlzJVKI80iSmO
rF/1MW6jGrROHBRWl54XbKiu5lIbQH/j+as6pXsSFhvjAeIDXYc6BzCE9Q3Xke9jeieioMja+gRX
3PKRjikvYZ1MV1WUf/Ay2fIBhb8gbSnWzDjHGKMcqdwomIcG/4Eur88zV/kZu+I9M8SNk85QvIAm
GgDeTTTI1Z2OsciioLUTD2MWW38j1FoL6jFpgvtfbXMouOZsVcqhN5nEMqUaCCqyw2HE3XhJEcIM
ReQ+KEU/vg7yIO9tG1ETtMmB3twqWi2VVoxDn8XBMltz+WZoQ6MBfVlYxrEWC47Wc5ym4Ter6Jb4
6/1ZPqu0rJ5D2LhgxWQuSuwrQ8LfbmjNyoRuoYZOEwku+AVlKIyDJ9erfrZxBxwS9E917hcRGkdE
2uf80OG1Yp8dO4nzg532/XxQjNr8OrTS81v0vfPY2/yHk22lyVMEazXeCVK3PgyETzCkHCq6e6vQ
JMMLE3mlwbuOwooo1EfelSpQ/kDmo+w8LOsW1/OXkXmASlOC7ul6aysm8vuIiIN9wtbhKWmESSBc
jfCGI9AYIo5PY9FOJxEmyVE0sXoQXdLvpLQb16WMUTGIBTNAeWcVF7XgUptUbaTOdz38V1XT8NBO
k3kM3cU8zGYyfnSt4lcIaX9nb2y8dQQU1CdQ+yTlW/cXl9iqkmRCYDxDWvQaAn177wDQ2FvjVdPn
f2uMyAK1NumLsa5fTXPdG5OKQyzhdlb6tFjM8DgnXR+f9cJovmO7kH7tCmX4anUD/4OZxiW5JgDC
6qwssnEDsdqLz/cPxsYlStEOFUDgnTJHWJ2LHDXDGKV4vJkQU3ibONHyn+1FCyoyM30kcIvf7o+3
8ZUBsLPQLAAgm3XXLR6diJ4c2spjQ9/Fs/9ztORd3NhvRWR/bTTj76rEHuH+mHLnrM4+zDbqknQ+
EFhfhxntSM+qySYMryKj+t7Crj2oLsy2aHIo0y71TzWzzZ27buP0cnRJLDi4THZdcLaNIu4IfTH3
89LvVJq6A5xatM2bpdk5N/ILrWcHClb+4vjeCCnYjWVXYNoRUk8Ath+UTu96ODNpPflQLkzXr+wO
bb0q1sQ/UbO04cErGuX9/SXemi61NwmHpoN7c1lVTa4MiaCgoNWKXvhOptpPrWOhHTHYHTDuPxiN
dwRoETXnm0DYaicslEyKJeB+8oNmVdGXxorTQ2IM4k8m9ttQ8vL47d0YEmWIpmIIr0mblhfRK9+N
Oh3Ps5aNf3ASKeigMarR3L/R3y1GEgzYcng0AkUNaj1WH5eGy8Gdq+7gTu0eGmnzkxFzsze3oIC1
YVBMy0V4hdDRJgBgZ7U/6W1X/DK0Rd9zBNo6g+RGZGw0Rm57Z0mpCrXtbLwFbUvy0KakSJ9Al1rZ
UZ/nmgJLqmt0fREG3ZNA35ooYThCwFzysh358hN6xmSP8axw/N10OKksyFNZgdswKlOcXr8xqeDR
VnZgfNzKnU6JPbsxPpuiipYzLDiOvRmpV60HKvT6oYBmUCExIXRy0bycFSx/tcYQzblmCH69L1Qt
4uzNzmFYarHnGLh1xRA40RaU7dabSHt0vDJbVBqDUDad90KJkHILTfUDVnCIW2rd2L4lzWoDjIzH
7yOtmb38euvVANRsoXgq2frrfnJkZsoCRIDEMA5DJElFWPbnhbLJLzWPwv8EJJH2GI258ZVoId8j
C25tII9SAzgR5n5TrvTo4dF28JyrU8zFu66wp3PttrZPccfaiUU2h3LhCBOMgDVaBwkAguPEouF7
rfohPDepsRzFkGQPaqv/gScY3r3U7xmIb7qOLw19JrdSGKr13OWxto3h0GGqcohFOvlD1uxt2I1N
xOJJ8wboI7fNkchKyz4Br3KVblMtXiPW8lngmtNQiaqi77OV8Xo1pW79SxJRPcx6m/y6f2Q2Aj1A
CTzJ3LLSaXN1ZOaog4NUYVSh15ZzaNouPw6Fs4d92PiEOMzSpwRhgej+ut1muCA49Rh7sB6A93n8
n2SZPl3SJrN3Apvn0HT19hO2o3IOvF5HMm+VI8SFiwxJ73nXAc2q4WqNSWaUfkdv4x8R56P3Vavz
0AX72ufNr0jprMdlMpMnrQ6N+sti1rSIzKF2xqfRGJXpPHZizr8o44BqetbNjnZQhioq3hZaXHyq
avoufto0y5M9tL1ymJHlWh6HWlM/0QDumpMCh6O/LHM4//TSekDKN2x146yPs4BMNrblYZy7OAGk
qEWWLDtr87HB0jp+mMfQb7zc+6Y54zx9sMoJMrxuJKZ2LZM2/6QtbWT7LSblw1EHG/Zfa0JT9bO6
rbtDWpS6ep1xb/hbqYQeHpuoZyu5oo0/2pk7T35tZ2YZ5N0gBvoMZp3gMeM19UHt0w7DC5U22Ukr
amvx3do1n1JvTrOvFUgd9XR/B25E27CBSLY5BWzA9fGemwHSlDxzVLWUwzimdaAYqeYXpQWzSi/t
1wdKjCeBToYGUXV9xhNC0NAasUO2RtX5UHla8dDVGH0gr7VztrZ2PXcgtAJ0PoDUyd//LU7qBiUR
6PdGQWyZWXV2+jKK0I2LQPbrSYrSwf2F3AgnePmIrynIbKCLZwHYgdxZufYAg848j9Ff1jy1PkJp
9jE1TfNI5XjcGXRzjvypUikDbNP6ZAu7ES3gY7qQA8BXPl74pHuV/Q5j7e50f35blyXuIJCkAHvS
qFsd7NaZzHlsG/oSAFYGOkJ6RNHCahLbbxQcE45GDr3skOSq+aDDrJoOaewY4nr/p9iaMLgj2XLF
4vrm3ccKvcCYj2phHY/RZ9yZyoO5oPNUKAit3B/qOQpbX2USXkX5QTaV1098gcSU0aUdDSoCwflT
75XVD/qhTu3XeWLG5zxfxvnc62GZv1kSJX2MOhpocEsz+1sGSvmpyGuvC4zcQqnKQXGa7q0FognL
S8VMPySR7ZWHZLLQ3FHivvks8jJDdLKFaulbXaYUh5LeyN9gN9IvhKqlcsb8G7Vuz8HPBBpS+QZz
g+QP3E3BsyBegx4KgP81Sn6iJqdotq5cPbX4DOHTu8DzNvxcnYydb7nx+EFThxxFNVFaf8kT9eKA
proXOkAxsIDPT2FdcPdW9Z7u+VYliVIzrUYaM9wG6x5FVdem1xQmnzExp0eBmgNEqir0B09jidPS
NP+p8X4/TXb2bRxiWGq99uv+Vtq4ZPkRqCKhxatz662eea2nkFl6CscU9/mrYmb56FdJvZwACmln
ZIGjHdDAxjHh2qPAz2NvUkGTv//b0raLnY15OyvXzDQGdFuH/AC7Kbn0Cm/v/bltfkViYK695zrZ
6l4Qy2SkVm8oVwuFjmtix/N19BprB+i4NQqJtQR0Af6+KQolyLbjbBAq1zYy5wN6tdlJ7/CMuj+X
zb0iQXKwByipE8C8XLfKVRJ3mingqwgcBB4WzNdyMsx3g03l2/Km5T961ioId2DuCBJZS3wEAWZ/
uP9jbDwlnibZMfyinrAu/03eWHS5klDWB3Z8nXE1PgywdE6EpgvVm6m/0DZMd77j1qASqwT8AC+z
G41jQWeqQJOKLnccgeNWlfDBwETpbR5n4jpEpfio93Dw7s9041GRxDbEYeg/czRXV0DTisSepgog
WJzUX7Q4Nk5RJwApLkZynJSmeDNhjH6IJ15OrfwTxz+JN0FQggTntmqjJrNeI1HAuaTJ+bbs6vKo
efWv0KXSSNo/7Szx7SamrgG4Aw0LRHtv2l+p1mm1rrfhNV4c/S/HmLED8Mp55+zfZKZkpegD0aih
ssAv+VP8dvZnXXSio6tx9erW/dAMTf2u9/T22Oe98yQKw8H0tQaUCH7p1YkGQyN9Q1ZKfVHilV4O
XfRemMK/66/TEPeqv9ix+NGGyzL7iJ2Ge5bst6eVq4CShkdLinYtbYmXw0Wzay6YOo9X0BhsGsga
cASiOV2id4MzCfsIK8pxD0tZQ20XJB66n+tjSUxtWfhR3N/KG8tOggzzX54eAiW51X9b9jTtkPBK
y4G5lx6sCYD7xSliNb6mone/uarozXPUGg60rNgimXj18FIrjQeG8IjXdHUN90tsDCMd/ithi3Go
OgpLfrfYrV9myfDYlqA66zx3HvS++Pr6kdHTkpklb/lNs8Lr3YoiSzPyAITNIXPr/I1ammLyzaIc
L9oSuW+aRvRHoNVhcH/otQYEhtccJ2mhy14jJFxL+IRuGw5Iwo7XdHGGh6zpTGQdylA/6kO8XCat
VR7rtDe+e3OPtYpI2nOqGqEvbGQy6GE2fltb8b99WHo7F9vNbcoPJp9D/gFyCMGVl7uhMjDijlN9
uPajYn9xS9vzy3pxLnAQ8KTyYuMzvOTx8/3luAkzKL5B6KegwIhU4FZ7oAZcAy1a7691XqvqyZjy
/No6cfJu9CqlOWOOa8Y7L+bNlSbrfSjUy46N9I9f7/ox4wBG9XD1SvJeS0/mk0oZ/HR/YpujgB2C
GM1jcQMV61C+KsOwHa5N01v/1FZWY6uhGn8wCjkarxB4AdkjefnNhIn3A+owjDK61qVF5PxMA3Kv
U7A1Fxr2GMFhZ0KLZBVitLNl1vMwDlezU+ZD3czxcXTQ9r+/YreIJD4MsByQdbwFxPKrYWpBpcLG
2/5qjo57gXkZNccytLX3aSQs6PyA4z2UW0rraUmq6r3A7NE9ClpW8WGuc3fv6bvZmrA3wJGY6KuD
cSGCe7m2ldPFtaOJ5Rorfab7RknVxe+Qh4h926sQO52Iu37eX4OblZZjUl5DygDfhpsmW1dX8dAC
ALsqhKfve7Nrn4o6HHd2zebMsAmFCcO7zoP0cmZulVjWAHWNECZaDpXp9dcUPfSPtG/1CwYC3p51
/M1DQz+co0ZfjSBNSpW/HDCaOvDxmjWj+WymJw8426ODyvOnCeVaf9Ii54JEsLhGXRK9toMoR6aX
wF+8MdSSX45sJzSDQIEgBKOI+mwWBqztmV6C7SGbsHOxyD/rRfItx+I94+sh0nsDe3YNvIG7Wlmu
QJvNUxN682PX2PGnscGNY2es20CCwTSLO5Onm5zXWt3WEx1Cp7P15TrmivhqjHr8hnjUTc7F2Aye
P5htovlda3X/jpFnPrmDN71LUyqCOzHE7Y6VDVrZNQV9K13IXi6wG3X1EKUE+brQy/eQNbozSLBu
L8XfGkaSDXE54J8wV14OMxRdBVWcLcsGC1Mfae3WPUCVnPZy772BVq9DpumFInJjuWqFYr5JMdw7
FVn+atQVza3fpvOMO/0t8pJKDIaNkN8V0Y/Wj8th+VCb6b+hvgxHoenTTqR187TL4QxqYHB+pIux
nPRvwzVLTlXRUZerPdvLqSosmO6mOV3GdBF+OaAmNBYUhV97l70cdLWSZTlr1mIOy9W1Ju2ytHPx
EIlR39l/t4cOLS0KXvzNfUbT/OXUMp3s2l44B6E+ze9jfRanzkmrawTVYWeo261BwI4xHFRMGcWt
H1tFSeOuNQfjWioZWmcxCB6zb/eob7cTkqPII03F+VYDWlYswRwK49qlsTjocz4eRmOqPyU91ff7
X+j2HQCwwsaAQQB09CaVTU09D7NENa4zVt2+G2bqaV5a99QVRXIcQeN+vT/e7TZE7Aj4vCY5EzCa
9JffqmN34z0amxQE8uGCTpb4UVXpciyiWkp2Is8mfKCs6k4hZmtFZZ8AfSW+HvWll8NWUISduMCE
GiBnfASpNxxyjWZ5pRh7yqBbK0otRsIpWFYgWC+HKsnkhFqm5lXkmQjirs8+R8JeHpdUn395MyXb
nXdAHqKXbw5YM4ImXgNenhszQcRNtaSOYX+OetL8nSeZIx4wF4eQYNRFpRPetop1yZvCOWDcpASl
qVf/3v+qG8sr+7lESYQTRLqrlwjf6Davk9K5YouNdpHn1AczC7WT66Z7WjUbJ5DqNoh/przR2J0R
9C/1CBv2pTLiC6Q4+7iwNqf7E9r4iFBjpPkHolK3JDgooBbObp5FtCIcWnNWcR5rqz9CHK0vYz4p
e+HRalp0YnnYcKUgxgT5QwHk5a5xQAGUdJjygMqK+2iF2D92ZryX322MAgWalwUECQDjdbafN73h
4dCew9fJyidEcpvjghvgx/uLtzrjci7IMhC60nDZENJ0TCH9Tuc8MLWy99Go1E79kv/jDNpS++Zs
EAlFICFedwyeRwUQQ1JHDZk+7iqi7btOg2XR5MGI099fKU2shyE00tQfy7Ty/CoTkkbcJ6DGNSsy
3mcu/bQ/+RmkkIsUjiPSlCvz2yOLp+Y88ajmwTCr7kfLIOCaQsfxRRSmBztZmreK4gkfPf/iW242
9efXLzy5Du08kmnyzdXwdU7rF/mSKqDNrB2aeTS+h44tfOKz7qArevkWchi33qtHxecSPAsAKKoW
a87GMjaojMyiChbIZh8i/IAuwp7aL606uW/TOvuVgMH4dn/MjY3M/qJj79Dkuq3eaFWZd0szlIFX
CeMdOre4Fihqfr0/yupmlVsK+AEPsLRcBnG/qtQNlCUm5CPKQLqx/XBxg81Ooxiz+kpk02D1gUlJ
5Q8piv9+hiB4c6rbsEl26uqry/X5p+AnAMprUK2C1vhyU42d6/WahSWqLCZ8C83hX5znLB8rS/2v
+/PdWtVn0CERIhf5+pWMtXrBPqyoAhGG3dlDWO28GFN2uT/K5ny4456fCkrLq6AwbhOUnZqlDNqU
1JMWJLIsBkqjXau8Eu70vHRIMkodRwwm0JB/uXStZVVpGYsicJxJ/zIaOYzQXuHsvrWVSUbAejXY
QZTGaX2kEGkVrz8alGaoZIAowUNzfSeNiDFBZurqYOkzBaWfYQ6w1+5PY2UWx77QiXimztiJdTa+
IgAFlJ6oogOBXMP0RoRjyzIdKnSMVeNshH3le9O456q98RVhxdADkX188HOrXWnUg0KuH5ZBrOWm
j6xUfakNHc8mRRlO9zfMuiokPyNjSbFXkmr5OV9+RrT+iLQUTjs+YM10MZpQtH4ijOJ9Pmqmfa4B
nj9GdjPMx6HWpwwtb3pip2Z2xHhIVa/Mj/d/oq0ltmV+BnKFstB6C09FHPWLNjN5tDv/FfrYQYZH
Vm0nZ9scBnALCCsKb7RGXs67n9pMEO9UQSba5kM0Zk4QDq6yM5lVZeZ5dfnjQSTKPsgN2V4kud5M
nigDa/Aywy8pZtpHo0C+6dxF8fhgzvGk+OmgpBecDAtt5+tuTNIzSQeoh0NBYsO+nKQ3KpBU2wUp
LmEbfylWNT5oXq/vLOXWHsIIkIBcik9QJl0NQ6dhJC8pmiBSTPWzpzThu7pRnYvSYJtdZ6ZyqLtY
Qcpv6c55h4aVnk3iL0spsp0UcuPg0KOFME3PUiMdWd1JydQ3ehdHTQAKpHwabKv8SplI+K4RDTs3
7dbSgjmRaqxwV28qX2mNYbiW2iLo6WmdhhLyHHvolS1YCVYiGJc6UJBObg0IoTuHCplyFqgO7kx+
zk5jNuhVcUZ5PtUzpfj2PT7fY/TarcPIRDoSmwAJ+AYsn5eEQqmAGEi9MvpodPC+oaf2OzTZm1Vk
FMBDPCAUY4krVx8s9JqudLUshUPmYKYF7dEvZ7F31m83qByGbgHsVwTNbjYo5kcJEWqYBNEgOONz
AQnBt5rCq5+GrBjDz3rcLerDOOqtcR7UIQHMjtiXcqIDsCAOjyBHqgf377m1XMvzt5VtUUnIJUFZ
x3ZhXba6E7dpUNazMfFuqYSPsxkV9EYnNtxJLZDDrJtqcfzYTb1/DaLf0IcfpqZvwjiRjSz01321
0UiZJttov2sz5KTzEhbxX21TZyWCSFmyx1S5OWQsJioQYNAhjBJirL6Z2Q9lPKRGFqACM73BoDvB
kikPPzR54e08t5tDEVyApkZC5Ob+UjyaxIW3ZAFspOy6tLHuT1XmXJMl/3z/a2yNxP0s6e4AVW/4
tlFRAWGLupSDhp5vZyC5l4eTgbBCrpzuD/XsFPFbUeH5w0N3JY2Thagb8/qhabPIU9MsINbUf1Ym
fTKoa4b3WYHRNfs5hok/BN/gR4ogafqACU3iYsHcq98huTU5snW9iZYeYU//1qoH60OXI2d3cpDV
rA6T7pb/qGFoav7QTsaXCjODxdfzArQpOqDz3mw2F+65Mg+66Pbu1wVIfhruaeCMVX7AMij1hdqI
w0BjZSfi27osSOGlSRMS7Te60NE0xiW45TQwE828Lv2cPALdis73P8/WKDzZ4NykxiMlo5dvJoDc
zssdJw3s1HMxMkP2qEpm+/j6UTj5vM0AXRAzWz2ZLepsFPP7JLCK2UJxEAgyvMP29SvGDQ72Q4Jd
JWvn5VxwfNTjambFxkyP3k9u1x4tuy9ef4kzCnEkgHJQ+usm86zYY2n0EaOoc3OCh5SdzXA0dqKM
jY1GH4QKmPYcTq2xgY3i4XZB9SOAGD87JyfK2soPJ9ctfbvu3T3p+JvIjSxNskkksZUYat3ZyooY
CcZuSQPgIfO1H9wSEkkOKw890+XrpMXtKVFT4281T/cyK7nDVvcD8lAOsam89m7U0trYsWVBJQ0q
rzGOjREJBeaTthjXyVWrt1o8jV9KoG7/dUrm/BSq9fP+3twanxITf0kF11vX69DKyrLxsmAoi2o+
E/W5DezhvHcD28uy6G2qi+ZDC/yuP3FjNeXRWNDr3Amw5DOyXgUpXqwTVyJVt34ec6x9jVB0WRCr
Q3ExsFtQTibQrY+dlpafYox/9Adhtnsl5o1tZlCqJf0gksRRdfW6KdjrVR41ycAeLWM+hG4pLHRI
wRUfSmgMr3/gSCK5aGRJibx9lelhaAcawyrLoBKjqvvaYjYfhSuin5Mx23sh3caKvhhMf3kbZHi4
Im0akrH3WfEG28LoaHUtriPpZyVVv1WhVe3cpatSr3zpkAeg1eIRQzLB1f3TJ90ovNrMAitvssHP
8nT8qy0LoE7FlOBLj5JSMe3YWGhyGquNI20sLNnopziwRrpWLXKeQx1nQeGK5YMnlgjpsWm+onVn
HCO7HM9DLrLjlNraNWqr4QD+oTkRPzb/tLhY7lzBW4vOwwgu3ZVRk7mqc7F7EiS1XQILC3vBVh36
h8lz68c+wnkmJG8CLp5V886oG4+YvCgJqynZbmjbq2pW2kqVBWFXLB+6CgCYUBX3n/sXxdbnpRMD
hVAKpNjr6B2JnmnsOgIZfKmUc6mE7RlFAvGpAX3wMUtQfL4/3tbZ5IxwLDkvHPXVdrI7wvPWU1hL
xOLROZuqkxX17kXBaeyPhiIupw7Ko7N+n9XJnpTaLbLAbnTLt8T0T21qy2HGMmHnXdv8VNBeAAnS
Yb25AtI2UTC3TLjn+rR8VB1lfAipre2UWzeeM6koShQtWWWYI708+57atL0zkmiZabEM78qwjSZ/
8pJFnJK+TJvATiJDPyLbLJyHEveL/+5/urW2l7wK0O3gJkAQidhqnTUseCw47UIon5UuYo4gx9Vr
pKA1EChLk43fDC1x8q+lqMrs4FJUH/1EmXEZ9TvPqT7PSWqbx7ROm/awWKlZnsqlzOyzV3va8Pqz
w0/qQQ7gDbjlP4EzLo244ey0LVlNlifFG4obO0dn46vT5GYTQ3IgoFnfjENoUv0FXR0ktO8vJDaZ
by1zvVMP2TigMrdkE4Nfp1a6+uooCJWDlAUNrLFxPmrhnLxrrSn5e67d/LMgVs931m5rQKmVRL3g
uWO5es8cEI1KXAwRLg6VOHa4Q126KZrfusry3aD5fbq/q55Dy9VdT6RObxSkq8zwV2F0HbqNPlZD
HHSFqD4Y9hKbPlS+2DrS8y4/aWM4VG/dULXhCtLxvI79MlDeN8f5wZ4X3TobfYZ9bylbbn+naWEU
4ALSGNn6rhgMX50zxL67tJzMQz/pGlhizYijk+0lRkZV2zWow8DxUfwSpxnlUDVRhoCulOA552pR
nT0nVZoHEbpG5+MClhqYTDgNXWvwl8650SZ8dO4vycYdSUGcgIL3j/xyvSIVPqhYq6ZoyMzmfBrd
bER7wDCOYdfOO0NtfWy6qlSPOdayQPXyTsn5rZHyKvyAyZuDsNTLv/BlzX/AXVQxzVX0P9ld1DIR
AkEziod9tZ1DeBVmEfXKddR65xhVxlOk4fpKFDg8LIuyJ324dUZpeFLr5/KiHL3aXEuRqT3gHeUa
qmp7THCOPdbVUu7czFsfjBq/pcsO9W13WkWHPBKerVw1vVOhdgntTVs07UcEQbJP9/fG1oR+H0p+
0N9aqBDEUGd2kVFqjbw7mEpWXJwKMao/GAWmAUUBIBOIKL0cxbaXKR4kYybKm8bPqItf6OKlO6Ns
PGg0DQEdIv0mmcyrWCBP4gmPwTIKQsfoDmWmKSfo4MkZWq3+UNhNfImwHDlGOXfe/fltbXvvGZVn
wtlAG/Tl/DDC0+EdccL6aU4OeEtll2rINd/LmO44FNbh/nhyV6/uOEqXWIpILRGC6dWu96CFkYc6
SJaZs/LBbDX3jPljcp4jTRzQUMkhzs57gMDNQTUcTegK8a817amj2YrluBsHo6aHp2xchkPfxFaA
JI1zHCqru3rUVHdej42jgLwTxtDowcFR9eT+/W1/Oq0tQkVp0btxS+2pzuyOZNfpvyiDZ5zvL+rm
UPCoQOfyzHPEXw6FRZ09uNig4KaWuOfeDnO/UIroyRV7zoWbI5HjASHnAbbWhKa09AqrqFFkcy0h
+oOG+UpNg60qvhd9OO5hj9fAVRlnQfAhwOPs8Qbf6AdMUVx3OAkHbdf3uNYr2dkx88LwXTeyP7Uj
an4nq1gwtzbD1vxhVoZ4FEtR7LVn/58fRDa/OCy0FlfbNqqFI6ocNfJEE8Yx1kR2qcO0P496XZ3i
wcNodhIDS6FV7gHVLG6lsG9O9z/zxlmVtwNvFOw5kjD95WeG1VOO1oQee5v1SKmlzs/CwMHSszOL
wort/MEGJvekRknNgs7qKtnLq9HU8Y1CLFfW947V1CfQE7v4nw589J4w5cZtzm6iz0UVmYL1uus2
VYuow6pWrkkxjgeYec3DnKl7/jpb21eCF6U6K7jg9SM4F8LurRzy71Qn7XDEXNm6zhm0Ln/oEuP7
H3wu8iD0d6TY2RqOEY+qXVU6jMMY+pZ1KLuKLxdqdEHSSjuOC3nBzhfb2iBQEBDcotCFU9AqhqlN
Z+JtgcMOEwGdfNcs/o+yM1mOE2nX8BURwTxsgarSZEkeZMvaELZlkUAmMyTJ1Z+n/tWxrLCiN160
O0wByTe+wwKMoS6LW2mFZs4DqSL7nYD+1otjMMIK/wwK/cuWasCqKUFDubysK9xEfeUnkAQw7/33
s3wrglOWUVcwefh7jl3ALWK1Ryk+ttYCECP0quE0Qlg7ojI/X89sIbDP8URw+vd13zgw51Uz+pow
/iA7vXqiiWa4JFqbYxnUzpUQXXVoPB2lBbCBd17eX95657rsDFw4r6LOPkXnt/v/Egaq37tJ6rW6
XEWp7JOrinnIsZMu9mzR7mh9LXQwhEdPuaq6aENMybOinUDGuHsBNMau7fizjZGkfSwbD5PHRa0P
Uk11iP1pEdjvFA5vPZn//2tfRcTRMrWcJ4W2CMCR3Dcr4nV6dlOsudb//vLBULBbOpt3kuZeXUpO
Nfs7dtTMf/b1i73tXda1rI49axruugXH8mmel3fe/PnNvipUziQpKkiw1XT7r5o/pJfHoRupGaI2
qT/O2jFpaDkiWxrPzeJQWjkaGP53Xo+dr0uiPv774L3xKYPKOQszMGs8p8E/D8OKV9Os61Jchm7r
tXk5ShancTAr91RuGHOkxo4wJPv3Rd8oQ2kPAEFR6NKVvO7jFYJkADFxU0gst7p2lm46Blo36W5J
h0PEiNVp+hWooPiP1JtzoidugaHjE2NK//p2t7KvGxcM5qXVF+FdF9k9Cz+859x6jN55sW89WUg3
KEudwXh/eTNGJgSrp867kLo4l/SD55xU2LinsGdyWdrD/s6X8tZThUtBV3SWRvhLc7leVO2BEKwv
RbmW3/TU9ACuhvowBo6JrvBCSzrsxsLkSPduqXcu/r+h+6tzHJ37CkQCKRl4t38epADnTbbaA092
EfUCcdTyh1zC4xBXHqIn46Gs8cuO9FqK3JtpedmCCNtNsYJr7ywx6YdytIDFNqU7tXdQTscg60un
uIq8ZW4+FkU1f0zGePyAJq/tZn0f9/txjIOufeeLeCPRQDeFxkSExFD39eHcRjH49cB0ZOjr7S4w
vVOmCxZUx39/A29dJmFnQn/CwuivKRO0pwYFQiku29UyN/GCqFLrR++JgL4RPZGORTKDI4iW8ut6
MpyCfQl1qC77ANZL7sFAQRfb6kHI+YyFn/59T+4bRxD7bweAD8tTEFSv0tiKyVPfnJclhTfF5bGY
+m1NQWi5nyvl6yULRd+WKcd0dk/GNX2dos+ZwLCeNiOflBvU+5H7qGRuarM8e2i+7Zm/uaO8iLqI
f2BTFgr0SxIX06nbyw3v28XWd74tSv15DsOyyfwWP49sGYrSukLRdiBjrYu89sul/QizaR/eeZFv
PGKYfIjoAL1jyPL6vCCEopZo8RTVcqv2rBhWffJKX/T4DfLnOznqNVX7HMFiun+iFy0C+ftVwN5l
O697BYK0qFYnztC5kk62KHtUaRvIcsmEO6unufKb/saGOm6f+tKqdRqWEQMmcKWYNlvr6CzM5z10
GfWu+uGd+P7WI4ERB66fmh4hjFe/sbUdtW8rePu2jnn/dr8crc1MaSDlf9S6/N/jgDQK7BMeGYjv
V5ea/U4IHF3kJUKpzhExtPlXoYoWu/m9ffn36X7rrlCPhutx3q6yH/ozwpXn7XaPBMylPXfx0TRe
mM/onGRh037595Xe+ozITwDkGM8iqev9eSVdNEuzT0peMo15kqqKDwnqk6mNaMpHP9FrhpVLk2un
r7//+8JvBKX/uf+g0oSi91/FCAaPpa0CnmbXzVieGhN9MIC//vv+9qwKw1QGoS9UQ15FCTn5sp3G
ieOBXdvF3lj9QWz4fVmL856y+znrvMpKXIp5JJkJiNLrkq6a7ULhyckNxaW4Ekq32RjSkVWLcUhA
lsig+HcP/36KbxyUBAQEJwQ4wt9452I+G6CsUGcqM06AoabiunYwbOui6h0QyRsH5cwzxECJGuNv
nZ25cpORaNxc6s1a98vERa73ShBM+2zwNtgde91t2+0K1DT8XJaxW7wXjt6ocs7bGIIyCeZv2MNs
RmWXnQ2Bx/arX4XFzP4CtZ36ixNKOaRTFKoviHUxqUX6rw4/WaaHaDNS8YbpEvjVnTvLsDutKDJc
g/GKI6r7svRTWUCvPfz7vbxxGGh6WEySEWEGvx4qVZG/LnXDNq2nJDspdwvTzm72iy7w9kwq6vui
2tZ3yN5vviJAmnSTzJfYMvz5Lcd9p+0iWpvLJZLedyfp5IPpWk1f7otTPc3NjeL5kt7s4PLft/vW
MIkKg6+YdEzH/PrSTI9Mixlkc+lGRnRppaBipzBV9jqTSLEPOZlGSgRFur7NzpbhHjZ3sQdFex2s
T//+MW99E1AAztBxikMWlX8+hrn16J2jQKI+GQ5xSn/vPlalP5ytW+x5e+dNvxHHYMlAkmEWey5/
zr/m/7W4dNlKdD0JCOhfBM1hQogRfbn8v98T9S7TiDN97S8dopJ6hcHhwlWkE30EROulwjbtoSQv
vnNDb31mFKMMtKFhn0eif94Q7oPNYM0hDLagaE6TUlGVeZuIvm2NFh77gqV9+K83BwsXHBF4Koo5
Kps/r4goMKT9pFaXrkS8PY193A2RXuznIO32PXznam8MJaiE/2dHDez+b0HC1mcMaBXEEZzkURVf
uhot6VYFzdcGDnB/6aspHrIZgmD/Mem0KNOiSICPmzGwzCkkERvmw+VaHFod1uIQDr5uD0PrzkWK
DcXg/+cXgmIx0kznqgNy2+uJsTuha9Ii83kJnXw8VMkWXCGn0l/wSTV3czLv71wv4HH/mcgAlrOd
BKMDdegvMw/wdD1zl66+LJAOzig7xqyOsXVovTW6+Pebd8759/W1qD4YkDKMgubxKj+jHIZfmjPL
S4KKmXKxrAiyh2dZ6hQVCftLR9v+vZDT0J32aKyWzEDX2FI4qnUJV3rom3SYlQivQaVvV3Irk2dA
TOOCEOyGu7tbal3mUF1Dna+1Jhu/8/vdv38/C5H/6WsCE2WZ+ufRjXY0cKMBAFUVOeN9wbjtpy6o
66B6unuYjUXg/6ZxTGBBqYQI1ER+/Vk1jTI3YSvRSBbwaap3ip6/v2BkalBIBxjD4O0vrXKe54LT
3DlVO13/xamsMPV0khxWtToP/bJ9+/dDeONy58k9AZca62/N+cqytZZrJWHO0Y8IVMtvl3oH0JSE
DHX8vX6PNfN3cmUnRFUMICB+AytT+4R4qwnA/lRz9UkLMNmbbRvI+36MNahZLkBt1u/UP3/HeTDN
CLJjS0TByk79zzcNG6CDw9asl31jD4c9nuRZZzp6J5GeP7G/jxQrU5paqhz4c683X6GqCnttZHI5
laMnjiEslvK2NVFwSBxjiVRpSzuZFlv03Zl1Nx1EsE1RjmzCalIVW+szJiyte6alhY/zFpR3fSGF
ug2GCS+10VHrcAOrZJ4y3W6mY808ihJIj1tOp8IUiJ0N5byt95iqyzCtdnzGs60pJO7Di61GFO+j
5MdoS+vRHwJ1r8iyJWM8t3iMy1LsaSgpq3Jgh9bLjrKZydt97W4dVc4/jNmkukn2bfsVOOtaQ40I
1jbzGngdGbciZIriHpqBAMamr+dPWKQbY9HgOMyBMNmeRKa5R6lMfrFb1TxGtds9Ottejyfhyumr
iJlrH5xq3/dUjlrjBrQUTfMbiRjRXS7Mhqw0TqTQaR/g6fpZF+2MgQjcyMY/aR2yOkmsxfQ/yspj
RmjMEHyy7C7+WelkCA4Vdbg+uTizNcgoNPN401isSm8UdKkyX4JNNteLsox9DWjc836uMqmsFHEl
vf8iojWobQ3SBa7u7G2RVYmRH5QbWmS8ceyde9kWw2cVWEW5whbZEvt534akvbDcQXsfaq9jN4sV
8Ga7hObIauV4iac2wNRnNxZLmIHDajfqXS94ZrPQhtc08ObUmH2YsuXslXOxMXFaL2S8ymdRuMsj
C2MqFQWc4WGxkeC+2CT/QwrKUrd5PRt3S1FYjDAOAnPf44Un9JABICpf4rb3/Ay+Y72nS6vkU2dK
DblblZqlxRDHnxA2diSIMCW+DUHRD1DMRvl9RtFVZm48UZMbkl0Cxg3g3gHzETWkoHmcPVW7BKoj
xzYBcwVj/rkokV/LHAewB3D80pQ5OLVE5ox7t6+FEc4tZcz8HRDR3B5EPzXjYZWlHtMRr7slDZH7
l1mcIPWbjcE+vfCNB/kKvOKjmZK2SiszhzdWu8RA7SIWj6pzGiejE2myuujDJVsTUX20phHZ3wA9
5SWF5r9cN3UsO8w2u/FrOTTyug689mS1qv9pvFAlJ7cxTp9P+GbILEGE+GM1d2GdWq27bhnHv6mx
SUTRJR33IPrtrF7xuOOUd9XVW7UdYNXgDdba0pP5bJNnbsQwuJBLmt6/Esyru9Tu9XS9VLUBuRuV
xUdnt6vHhBQqkVWvys9dU9Rf7GDYn4RVT3sWVMIxWe0W5S+ckISVVu4qq6yBZVmmFjZkJi+aqI0v
emfevnru4N0nvfSWtOrK5uvW7MFDUvqLzvbBhLeLAlmaiyrWvzrfMm66rB3zyzGOOwGDa/Gg/k99
jYB3pCo7F91qljTp9tXivy/JoY6XscBpoqvvEGgtHe6sioY6X6YuGHLPTJX5BW2PT3lKqkDkHfs/
eWHNg3+jWJnd7YVIcgVDHSUTTCdNCuzQ37N5hf6bdyz3VKrQ7suUnPQnywvHKTezdu/80pP8EbRj
rvo9Vtm260BkKlnax6oZ5Qu2uR604bZ3eLumjGZOYdveDwZX+yww1fJNlHIqs2Er1Z7if8IHso7b
jDJ00A4/mwDTq7QgmKl8wqG2OM4iDL+Gdq1fpjCWX712abbDHK5zkCVTKO6D3grLE3hyiECmHZYy
F3IMFiBaDAJzCv7EocopiynVpeWe/KlR5dHrWCKlazmNH7bGtRsindIPhesy/Gp96ua0i2rvV2VX
pTiYEcGoY9OYmNEO25fv3t7WIo8ZlWHXigjcw2SJYslUFQbfmO+N86G2yrFL4WXuLxZ73jONbYv3
dHcs8w3j7XbMktJSF6NPU53poXEQm0CXtclDzkySOlbf3sNxqx8BWIABW6d53dIkseensiwGzJPa
zv6BX8T8TYK1QMJgcpsnGZhwOJTI+oVpomd0H6OKa2V1VZ05FrDNgrQuqv5FV0CI8jEIa3VY1y2K
siG25Z0LHeCjAythy+ZNiBnTNeF9hcnNDNKulrh/KGY7nEGkre2P/Qww4XN0rPGwly3WiW6E06Dv
qNnOcXqbxyyOxPa1h6VDaYplbYDbU4tFdYO2JnoouBg46T66CGcytEXjN2z3PTrElo7A4EQW8AVw
qoio+n5vLju7CIrT1PVnxl/kVzwUd2PinwVN41pZ27uOOtTacr8yHugGxF41AL2l67znSSXJB9hH
0A0jA8clHVS3tHhbSvPR29b+JmjEFKV+OQJuIkU2d8YdzYPfNftDJwfOKkJh4UtcUMcdup1ymtjR
uFdb3aD5KscyHo7+hm1dmvTLbIBVIgeaWrXy5Y03rP5lVS7iR9kRFnBHFKLJTL0OD5PvieZYr5Bc
Vsb83RVSPPvA+sefLrd+cn5gPlhjj9HzLyyovVeE+cUuD+0Y6Zd+3T0ktSH2ME1WE2HQnrrkAySH
oszNYqKT47bTkHlFELYZmp/z76AtZJDuvS3EsTZzpPjKyuQFEveIhSzRxEr3jmyZKWCAAjPXCitQ
dtDqZanCdae2EB2z6E76JnWAFcyZU46lTB3dJneiFIim2CbYMiMxt0p9b6gfV7mI313v6jUvIhUb
ptpW+LH07I7vP7D8lo2TDCgwUDUFoERibQbec+ov7XS3x+4yZYaS+VNhQYc7TsT+yyXciiTfVEFx
3JOJXGaFZomBU1co30LVI+uGYTF+c/3O3QHhlM2X0eyJPLQdANgUN6n4rkdvYM2jreBMdu68TRcN
bLXfXmu1943VYqgTKF/prIzjvsl0naxbbppz1GKLYT5uZVeFF7VbVx+QqsK+YsKuDzxHMK73DQ4S
5mQ6SP5HooR9H+MIv1EUOObQLapPbmnh64/YW9D7jv4QqbwNDFA3Y53hEuQbQ0TeS9kf7MqWc9qX
NmkHxzYRIYgj7erGssq+S+exk32mIVuQH9et5xMl2v9u97m+Ry6N7t/xBZ6xuJLs7sU+t9tz4izl
aQrbIOF7mbcvXWi6a2G8+YttK9IgkvvsH9phGoq0c4mwGX4SSqfKt0n+VtMgkxJH4A7CUYffZVzz
hdn76F0VtYpn7oDRZ1qMBOXMkbrHP88Sa5eWbhd+oJertjRCwLbP/dpb7MPedK6bbWIgLo7eFgQ5
IB1gRBJ1BpdPJInvAAHhzBEVomhSS5ui5fgJ62ZClEKl/TCt/GW1JnedZG9HnolwFS50ovVpndkZ
sj+TFF41rgG/ezdYKpj5FLHAKRVGpXJyOSuFWZpn/G+3Aqlk4XxWqi8frGBJHqPJJsmXkpi+1Ng8
nbQQxXgccclEmih0nZEJdW91uNhsocWBby1WKGHbPa6JvfZM7prlAt9X0V7IrfK+qHGRHv2HU3lp
P7pgGpNldNqjPVg+gO4AjEbOVgPxQ1u3xZ0fny2Vhc+mGCxSgNQlHZbErNO4Qh8Fq5oZDTILGegN
etmSWmHQ/Fzcdh8vWl9Yn5SyESmaAKo/OGeASBaMCKildQh8PAUd4V60ytrY36EAi/XYppfPSdUP
dtbM8fo02U55I/CSMVkzenK4oE926gxKBZnEotlpKA+Vfzv6RctuMBbOlTaWo08K2N2UylgvX5BJ
CfjVdiAx+jKh/dT0dX2lw0I3WRshVprNQ799GwDtzalwplBjBOxtWyaWcZ1TZGCKHsdx3YiDs1CI
Z0lLZ5NzVJ02Y5U0/hKNv6JWlFRRnZJlLPuDYwEEuaY5iGTqIptGK7W66tNQVd2UIv3j/oJ2HlCC
JC1i1dHQq4OuWw6Zj1GLThH8GO5LII1divJA8dNbnPnr3qtxyzeKj5bndO4ERrWpMV9NMzM4j7dm
TAuWlqBvhqH6PNV7cgdhgfy/h2bUx4kyyU/rISl/zYNX/GDt6agsiAd7zcLC77ksMsK3HXuk59EP
qLCFHX5SCAaOaWuNzW3Z2yxgTRtsPzAUQhk+ceBBZ37XTzo3VF4//cAZv50Vxqyjph55tHZneUG1
TzVwSJf4HKSVmdOG6uWHkiu3505mZboMD+C2YB+jj64lq1+0aNuL7KWYWAhIjqiv+rGhm1gHndbC
JwgXW8AP1tpBtEXSY6iJEVPhzR9ANAR+1rS9/IV51PjLLxOyhvQReEsHMe1VPteW/+gv9GaZv0X6
kYaWQEbAAicZE55vmlL5VWacahU5ZV5/fj4KSZF5l+Yp2MKhT7HvobcM3N17gihK5WNV67zlTZDI
Ef7S2j1WRaWfg0UB5agVrVMKOMW6o2IPaF+XQRandVCOTpdl3njNMhiqA0bzE+QFcJYzWXEz31WF
CF06R6NtZST4+qrADIVoMzbmp6XL6rpzt6n+2DpAgTpLhV8FRPHm2GuTQEbo+sS7RgC96vN4UuUp
Lsa5yak7ewAsjln7k1qRZ0i30XgldXbRtcBO3IXOWfkun7XaZGYX4XlgrErSOM4s429Mc+Mm1Wav
6AGZ/cnDOWk/7Za/zWkINKjJidHF7TZ41UsYzn6dB5MlP62uXbX5+VBfd3ipULgPoT1k8ApcLB3q
iEHbNIOe01SPn2MTLmM2ab3ZGZAQi/RnNctzU+xw0hJr74KUJne7aOtkcFJKq/GhjE28ZVGNAkVq
jaP1Q5I0fhZb2D01XrmjuiyThdgfdAEdcUjV5fibExP+eivJatlP34yMggpbnW2MjuR987m2u+oH
MJnhI/pL6mkMdyc6baszzFmCGHyZTqHpyRiqXbpM7Coi/CvgwKmiw6E5boT/Y1nG+daruG5a4Qjy
vPWNknTduy7QEag9Ug25OsjsYdP3kr/7JCsrsU6hcsz3QqnkU7HOdZIXFsArvoRhJDP7DPDT/1GE
UgGs4XKti11kllw84GDxHri51m310FD7nhIVJ096D33ieNLWAfEOmfq074vkN5o/Q5NSDI7jIRkL
Xx7RRYjrzIsFAdUUWn2janRuNPrpS+r3gYMbe+RM07Gzh/jHVtTmydfufBU4Z406rFvNM+GasxLP
ARdM1NISJUEMlqnDCOB5NkF8t0T7sGeIx1Y/qY8SPzWx1V5BypgjphQLiAPmAUNxKfqdOdI02Ls+
1YmuGdnbNdkj3McooaH11KmmM98uRjzGLEjxgeUcxCSnD+BWjMmqOa46EtPACKq1St5+PSyjTCe3
laQzz+j42uq1/bCIcbmD8k0xtPtK3FA0064ZIcsWlMS0Yki9ugzsqt3yqAtB+slU9OjvH1Tglh9t
fEMuWtftPul9mizMLLCdSQsn3rpcFyLq0z1edYtARBxXmRCGr2OBUsG4bHXNIfaF/LmvTvJkW/NY
47uXOCxkhz1Z0jU2bpn2MUPybFl674tnr91TPScbJqdjrDXD56m3L+kbF03Fqscqw93OdjLBYLlM
gxjZ1dLv6TfCdRC3tpXIIaOiE9YRYiLbDniQwadahE6bS3dBS9djwGVS3wkRPKmjrXsO5YpNX7lG
O7k+iaevTb0Vn/TmFUXOksH9PXE3t03iwieMHBl/3Kp54zeq+sxGdqOnAkiWSpuapiydCobaqT8m
5Y8ZOccyU93Qk2FKEQ+Hnq79t+vpWOTIiHeklXn19jToPWihHcDi28JT5NSBAc10dM4Mu6t5H9Y7
S9ZKgAeck/s+HBcCtGXvDDai0Ztzi2lre9iDzuIwsPF2Ulvt7lW3dKHPDy7CR7RcYLPFclUfLd8R
H7AH2UImelv3LTLL5Gd2WG1fdO2WPK/ShFfW2FnRFfDj2GGxtJQbIrdlFF7hY7699GizYfsAfu6l
9w1jmdK3kbNWwFGoV2a5PPeBXsbUzI17Q2VmlpM6U/3SpGLGk21tv92NlLFPbRIu6NSwjH9IsIsT
NORT3aEHucRP+NbJLyveCqSKDZlUcJAxvVizd+t9knS1oNPuXOfgq12FUKoi+zMLQWu8bGd66zQp
3PBWBoV3hdBw4qbxWi5PWxmon1Rw7ounDLsAgY8w5nS9h5BPX0SNoGLbnfFUtJV9DYe0HwFWF92W
x7rsf1TeYmJWaEk5IeKQhNNh3svx68qszaV4L5v+QC3AaDFa9grBaCWGF2kP9sQOqFC/1rEkfEpm
tnGu487iy9s3dT81jngBoUOP7Q7L+mV3pu3O+EJ/53x4n0JM6H4KppxNuk2gQ5HGLIYnhV7Eh7Ls
Sve0N2v5w1AxxtlYG/aASUQzlu6N230r9dp+3xvHflxbp/88ohX0aKlpDE8a/OAdfP3oR1WVRY8s
omnqfGAC1+a75WwncGmgCiky3d87KPDvEyJGj7Ld1JYhdUTjSqXqPivDnD9HSSrkzC18JEvsNQjn
2U7zJfQL5PMatwBU4pP/7TRBmjlJjZLJmAX2tm2nZGTCQtnSzV9ZXLsf6yjpPi+B6K6doYqai1nZ
tsgbtEH8TJNMtnQWno0LiotPYmq0X34prMGU7OHc+ptOhEXY3DQWDl03Br9bKzKMU1n5PO7VguKm
kFXvM9pu7P7Azkdf9aHeIlAP0fzVKV0xENRKLzq1SEjHKecSyDN3h9SAWewbAhHhrSq6gs1r76wv
QAmJKrYR+EeyXOqsI8/rvO3jmH8xfbTRL8x0OZdev+kgNR17xLRPmi1OKT3WpwHWQJtCe4mZxdXU
sqlkK9CmQ1/5GJvMRJhUAcCuWJksHCyvdOXviQED82zHBow5Tl579MEWOpk/Y7qeGzFCx4UmQmgc
LElLvPeoqqQBg0KTd0xPS6AkUt4vzYBltdAq7Mi5XZJkZT2MV9pF3o2fWK91rjAw/yAHlYQZZk32
12Ibw5eJ9cXntlypMeaG87mA9B2ZEwadT3iarAS/Ptl+c2fEytOtiqqHdfFW7wEjF//TAJSsb49x
Dwj/Gzvr6fcyuBYxfooXnFFPE7kuOOEH0H9o3GShnxnUeONU4DkuEOBb1cGsXfG0EDsuqQw3dax7
MBSZDOfu2a+KGt30QsYj+q0ho2es7hJa525dHoZJC6asxGxxWqN5+ZDMM1xwXODXFzHoc8dGg/gx
ME1/byonalE6GD1N8V+rD7p33Ptm3ezqMEDQqtK4m8xLrULvuhOR+RL0TvNNcUoDlI4HfW82b/zR
1UP4tWXRzgStCmk3W69eHiRw6+4mwjdnpCOSmrZycCmeV+XUjITWNaCXIJBWw23PdHV0LmQXe2vD
ECYwgcdo3zbdbINmilwVMiwYp/LAVqCNqHJqQ+VuAwxuDmJ0Cnoux6uuevz/+M8tNmqpFW+OnY/E
14faarz7mMkp5QZQnN8aNdBvSzNZjyO/xUlbNPwNe6HJgZ5It/4czZ7PeoUW2ctAHNRXMzOtPhdT
f54DEmVuEZaVHSwsVw+HuuDnsNXYwiuoEa1/tAUEoWfpwFZOfZbfM6pzxUolk1BQoshFR09wAIY2
o+FWhFVxG2y+vWWrUcnnVg/bcOEi1WtOq0Ll9TxcsPsLV9PEHQJXbetBem35rbXAyTK+GBnpYKMo
wsxG9rXOhRH7fG2HZV0cNm+Pkrxtw3hOq6mPdN4BxYgpS+b2E4wNU7OYNwNQ7EjzIJpk1J8ZRHRT
VifSjp+FLQO2grEY7atpcfYgjcieIpt6j/JsjgvZ8DFRpp9YDGGGMC00DkPYDyoflBoM81OoGwfP
aW0awKq0UeNKDACPI3axm3OPG84KdJMc9801Rczwvw3Oqo697yn7EKp6+7pGy5zk2otmGMwhq6zU
B3yx3/H6BjebQzZu+bzG/TVJWz2uo/YukloOvxoymLhYQeY2x1gbVR/DYUju1DqpJudjYYRQu9Eg
aDPCJjl0DmzRtFoCCsSKAXt/PKdH57LUVRd9qGkUfhXSx7xuWL3v3SxMl9fSadt0Q52lyxIJVwXV
ud15CVqfyiZlHDaHJyfq3fneBNWyPzL02KYPOyPw8OBTxoi0kLr8DYuvNCeH1Z26Vlge0RIsIlJf
OzRI3aMzIIWRMxT0h0ugxXV5XKNRdLe+6YstLfUetZeacfpIJ+rjFM53QRHMNLoyV8rzJ+eRsEVH
k/SwEKq00uMSprIiB99utqyCeytB+MRLrcRs8wHyqPxCVVWEl/amuvGuc88AsSYOjJsru9ufu4pR
4I/lTN48zRy0mU/eZnEnKts5eIS8+lCV8P2ydcYynajbKuc4xOVCb8r5YZXqaETcKqSDZ/7PrvCv
UKMK5+vkXHQ/4BsSb79qaS0TXzDBJ21oH3leUzVtt2ivLoS2zq5HtHql532Iti2sruh2VZNBj6gZ
pGstUA4tyPjhry4M+uTEKF+VmYwn9iMiKJP1wG4i+SpMYoEFHHb3l2f8afski3BaDp1umgSP5JUS
dRrY5GbK6Sr3pHsz6A8IzFrOyaorlnoWbirdkTg3vGyeNdr4QhfINszsQo9yd/RzX9bMQZrCbJri
JXFeVv7x9YYR3NAcPYaY80MkiEEns7c0jzwf566zYZ9lPQwFKlxkeLzMQV5kvnGttrpY+hWDPeR6
lhsHV8X/4+hMlhxFlij6RZgBwbgVICmV81A5bbAaOiGYAohg/Pp39Da9aetqlQQR7tfPvT7+42KJ
loTJU+c8WfkQiaSM+th68ijgesIa9ml+iPMlYkTJ+788O2oal3u06tD7dAgECTO9ao9Ji9rc5VJt
0WLueQcck9Bl9uR0Gl6I1FO45A/zrH37r8Oce0wjiTR/I5am6W+QdUkXgL/nEjH4ETTnFpfFefRN
X6Z+IBd9cidwogPOlc19a5CH9KGtFxtxx0ZKT4ZNrd19F2rugoY+VqfL2AGor2TXtIeGJOjmAChh
39rOXCE6STFuidt7saE1IiD1EiO8/dv7jRkzbLo2GY1rLo7FkJMEWHBezHddPPAcMeLe19RQ+qjX
6mqe4K6SxOKs0zpZqWKldM3HnPIqzmACgjXJlZm/3XqfvSTGGL0feOBMcC6asDJHXe8BXUTMvvrM
7ebOJKPH7tpUs6Fwy3IS5ty0NN6wfdRR69oMK70pePN174SXmNkqTSK5homwOj44m+/Mr3FYcxwu
rKlWyYzJdE00u533VDbzzPJbsxmzXq653lu67p6sMlw1Ln+tYMdPU1rjoh7ipfNf+MO5IBV/uXdt
Fu2ku5li4i2Y6/+jk9IPhCAV25khX/nh5dfriM3ikX1nl6u9HPt4obLwF+pNJnYWZV4ZFG1/qQrD
vViX1h6kECA7028Tin5LkFEHcWGHkffq0d5C31WGgLsDYmXd0Tbk0/6uNntoDyxejHLGCx2TXxVP
eX60Z9vrfzGI0Pwwc9UWtwgZUABaGoPGzHwryJq1BESEO9OMsovGmd+R4cviuK85aaM4JYIh7dn9
A+ftR2Z96KbQuvfBK6Ib5ISgP1i9LZ1bH+3j1zTnPmJpCRDGDFVbnGBj3CHNebXHhqQQ8jBpNkE0
vnbbHoXOafPyaMIiaA+VpJu89LtPJjBbAZ0XlFlajLYZydYzcYeS2o65/i49R+2pWnaZJ22w95pV
ecqTadXB73z1bUvlKxhPVYdQNF1zHpXU9mNc46E8tnMb2fc2eXec4DOSATNN5iRUPVgDhJ9RQhDq
0+RLYE48jDtr2EeNtaesGkReB/LXehA5+Pmzf03k+KhNWZYMg2emtVlf5fS9HuS1/9oH0p7TaSZg
+F9l8mhgWMA52lCfo98gzto86INNE3byRiTLh911KplagK8iM/4Sm3NXeHo6xvCB5es0riPlBK64
7rhaJIn3zbyp88I25reWPOrbkRXXY+pKszNVhPNIRen43V0oKtXfcMu1kIarRCKRRjMoHKWY2V4v
ZPuJ3pUHiRyivGQtjD/9tLsJJAEBzeTd9MVIKNOMFeRf3zv6cWH49Ym3ff2/bmIzCDBmE0ekYstl
zRDywBuL26KN1W1eOKRuX1k5WUKUxCshyAy9oAvEseuIDnwjuwZkPWQX4X/VpNf90nEILpm1yAgK
hCOPHPyesc3C6+a+wF8oZSdtjfz9n2qWpjrhOK3bZGSOHaZuFwbzcfAY02MrW61pUIdwr2rWf9v2
PPf3BbHiM3HFSDR3MK9yPgaVGr7NCBuFRjVJlMXY7ojPINoz50QsWMeu3R2DfjPv4wfdRDs/jn5c
3uEqHotTOW6zOCpEYlSCuWZuq+Pd6cBsOpGzwK6u2Ty+mAi6JxgRBfVge+HBx5XWHlZLLPeSmX18
kguHSeJoRoaJ367uxnKtkW5usrScjl099CcDbFUkgkVV5Z3L0KxN8wnH8DkiIAsKd+vqLWXV8tQn
yt2cPTWFr6aEGQM3Nte8FMy1vclKNj8s7lfWDRGk3i0Ryl5clw8GhBOSqJx8/mLS2bNAOkactrgb
v6puLB5mXMuwMJLP7RAI3B53+qj3shyCh43P3SVxHk1034VUH8vauL8JQahfPL/pv4vcaSEv5t3b
n67kTXTviBnRFXZJE2KD6N2zzi9S+2EhQfZb1n5fHoSJGo0EYrGartBBvJ/21er+cyQv9rFZc9Md
2YPo+ydeRhNlbhnOzZHkCCApo7atP7lWUK+nAKJAJ1oWoX/EEKTzt3miWU5Hz7teCJ2xP/jDnPHO
ULA6v9k5G/snpSzHTVW57OWxjwIdH7eKZSYvUz7LX17l8epKNeZfdRRrFIzVE9+Me+C4KmLDXs2G
YJitxeJ/jwUWksNAg8esmKKFV56D6V2juZVJXo7Dz8La3zaVzIYeUARrsJrAhE9EA4zADZE/V0em
6ytvklvm9sEWSsIbqcnuCAssApTx1u5+lWqNf1Vb0P9ADXvNvbfZEni5xfngzqppk1CVaGy+LXs8
bQOf7NX4gyrPoFvsNlxnlOu3KbwOLai0p+dgGbY/DixOS9hkRM8aWWr4x4CukncsReTCz4NAe7di
M1p/LvCS4TFnL5d3GkvOl4trIfGeil2LKR20mGFm3KXFgprT2FRISuvNJEPzSjQvj6hlBf13i5ft
zwJ5/WzFJDknXUHIDG8k26TP1UpcQFoOM1tG+j23vSudJdhaChPbnfJ+nl92M7f002NPKIxhQh+n
brQxOyqsxiDXlZJdAX1PewvMsWz6DMg0Lak1D/YTFiPUMlUOI7mi9LvlsaUd/E/N0cpwagsZRo8F
j97fulvH4iDcdXdRMed1uAH640ugkOgPmhUh7VGUxinTYDXeF/0FyAAi2ta+T8os3ODTzJ3EIlqm
2ge8IYp85N7VZTYhwlb3tarke7nUTZ0OKnbsrA6nUX2GQ94F/GiCKYpgS645247xFpKFWvuPyRfA
HWB8fwepWuY/2lg7aQqDnMwZUoiVCaHvs009WtjGk4Zu7T/a1MPLv4Y9xN5hEoznksXWOIibzioV
hNcYyGPpVWTLxmTukc4n+v59cUm6Po7LyAZdzqRaZPyzYW5CC9cx13F4nvXQmgU/qtw/nbLKuxMJ
v2Sfge15Jst5UJF9Ie1/VU1hh/dDkBewCoVximwtDRq6HVvBZbOmHrGoDIeGGc54rVAJxfQTVsEB
jBQYzxFXCzuHSGIA0910DSth0rmLijWFfStLMJMeGWvuC8P23D5CHXRUaL1vXUsnxdf1ZVsRi3Wn
HhsZk33Gv+k6l4yJYC1tIAhOaBZ9FvzK6T414XiWDNd/71oin4VoxzN1XFFTaMhyeJtnGc83a7k6
/wW6DPJsRP9+rnYNZMRVWeKs6MPgOp5spwxbdoClZC29lHmi/zaA0wQZlob8P7IIYXOuITpPe+C2
1SnOWzu8cHzOdUq5LVyuiH6gI/Z3G4aIfr48FpSN0cnnh/+x+b4G6lsTylMDqNz81iNJ+QdKDmbS
Bxl27pmxQHHBGW9NN5hK4/rKwex9ErQr/b2LBDm8qAA1/eB2ESKfriJnveXcrJbEj/soi67esYNh
ouCcfYJb2xONUYnbr6jL5gK5XK9Amb7GmB6itB15wrv63gEwbXkDUTkyDPv5pRu38b40/PzHPZjs
V4Zn80scifjb7Vym3qXmdrTRp20eHkBF+0eOsVUfDIPNMmUQ5IhjHa8MN1DhG4iwFSF8GuT4Ei6e
vaRszVmxdE5dHx0M4NwCuKwXN0N1rxn6OdKFH0ejl7c1O01G7HKOKRjko2t9hp1Q1p0UFAJpPDAG
Tjy7Jq7OLV1rf4bZQHkzQx4H6dLY/n0DA1a+bIpso4o91q2eEqgUed+Y1ekexb6MDPn0VsYnYUl5
TdLXzouND5NwPku66/MQqwLzsN2b/1ZlquV2RQNWj5Qk2zXTIMqphztb2SdGr5QjXmAG9wllSpnM
opPuOV2j6kPppfYOInf98W1H/6Wcqgu0YYrw1fpwhsGa77bGYTq3Yy7xH5C/mvnINgHf+2WpZhcp
WNeKdBxIEV27lAXvBtBSmWoKW3mol8pYfE19/FTRoCFfMxi1zwDN8ZeA/q6OZvJ4buK4WUEZhdj+
TnO8cQfWA6PnApKGhyo3xY/Vj/H8AjrO4NVjrDo+eWW0QZEiFi1Pu5jmb4DaegRphdw7DPMetCfP
AENlhYktTarzpnWi1nB+2qfKnSlkc/VlKIQK/CfK+tp6i2Kx8V1cTbFo5+Utwgdi/gaIwqDk3mIw
x6i9X193FofYTwbBCGTCnTxvOMtl5oIqIOKe3XDzPHQQP/7onMb+PcRj+C4g9adrnzd8tUVTxa9u
XgGPu3tbxXeL3RfN07qLq2IVyWg4uWC3ML6C2yrpXYa9z7tEWbobx2GI75w+ZL7gmbl+9fGZBg+W
mdzqRAWUu5lbM0hhU1E8W+hcVj7S2QaFXO8qHz0qW6Zg/htz1c6JLvueo1oru2MR7ECrnzuORvsn
/+2xgklsD4HsJ/CLjk74aUNAUilZX11+oNJo2d3a7818AIsdScdkJR3a/XpNM6Dvmqla+p29xyPF
2HVD3Z6bJBw3hRSm3EkkBd870VXTsCiqiyDqE5sD91rC4htM1cbsG2EfhvKS8wrGySbRMJN6aCNF
/dIPXUIMMp8wint7/NnXSrjllY+etmyMXd9NHGTxL1kvzXLAAyrcbArL0LvXo+J39DThzffkWoBQ
97Hb67cGjXY/buwouT6NMaIczoyqSfZAd83RA1XZQDHpbiqSPGCiuK+5BOfA/3R6hKaEStdpT7Wl
+/F2mWv55ox9q5NZV5uVTiuULhNZAbPsoV8/7mzgsI4sO29F1vVF0V8WZ6jKWy/qZypVMcNo8tVQ
f3Zy2R46QhOI+BoaRbrqWqmKplN3mtI73i74QarmE8dzeCYxdHoZRAk+tA59/3vxw+aHWWT0xnYa
JPHJzcHvWYB679p+/djgfH5aOmXGbGVSAeE5be5LQyHMzJtx94s3cwkx0yQCidpoGU2SNy74sz3p
+bh0WsR3yJROmE5Rqb95GwauUiQARuPOwlYHRRX61UbzjFliG8HhtsKPfoo1douskrpeE8A43Z/j
chA/rQXemgUNUAWNJDv3iM4dqj5gHl2vfyYsAB+r5o64zrQDffT2obYfnY1zPmGM4Y43Qk75fqpB
1r+gpDBBuFsbvTlsPh4feyA9g2QVOgs6S5SrxynaOKR1NBNjN6+R/7uUdRWekDqYlqlCy4sItxhT
Awn2zZlL3YCehoWdhX44thlMK/CcxoN5u1NZbpB2BAxeWid2npXR6px3CqDJHXL+UptccgoZZXuX
KGw5ZcWo9NfcWq59DMuK852+nUOWD0mTVMsmGH47XCi/1jLQY1ISjyMy2y9FdG4lBX6GG8rrqXI6
n2yovFAhvpcesqwKlvbv2kTTx7ZZw3SxQnu5qU0xey+R2aPNY7As9392v2Dr8TqXUcBCltjXCJ3v
3+4cXCmAedXhyu2H+LhPPv0X2u1atkfHWh2JhWGZnkrL6v6R+EE/vNn2+K1kU6kjqBa8cjXPSPuq
65VPfd7ZH6xO0+UbPpzlFx0Knro12uJ027k3oSaEjbtm5B7eKNX/sOpwWVNLTRxkLMgGz7JFBP7c
0mI+VDCXvwgVYNzmDeXwN4RVM4eojvvbUCi2aEf5hJij91reIn3w/JB4u+okKl3/m8Xh1fsmIxke
NAOT8jBuYB54r+U+H7ymlHBY1+HhXcTumTVzck1dGRoHUhzTNSjHIiwXBUVvpH8ZkjTevL0tmFvA
SfwNJ9zON+G87Pio7T0Yj6ELKJ7k9iqGk6BMy69z/VgmM4OMbLBKqi8S7NVfyYtYXkyHbQ0x0XWb
1FoEB+xkKW/kYqakvWtbRhqQ/ANsCUQhAH3n0hBkjY4snfVxsT6QnLQEf3a+SXJWqBjt2z70WlxS
1eTOx1LGk8iCRWz1uQlXb+D78jkjmr0xOH7mcpUpbQ359YeVQlKz84RZCCJ9r77J3sL0xU8hZMps
9Aoc9Xb8x+4hrw6Q44182G3dDJkVRLBdVCSex5frdZzN3TDn03HELKPPkYXozih3h5odjYPGrGFf
dcpGERVD3GwgvpLyG+NewRqxjERvF7SlNA91uPT3YWh0kYalKcK7QGzOH7GSXcxkdV68E8LSup20
jJf+d61D7SZyhpG/XGmxPmUtBhoIEl80p4FV4PKitIiis3aWqrrfB0f9pTneXjjPannCSSPvLR1M
/WlZC+nfAonHb8RTyb+dmTZCzqCcPbDgbmT9l+pkSUtJhPehDWeuZqiqTtKVgJ0mmA2wIzG+LRCZ
FG3ikcQ01vkNUnA1A+L5O0u1Z+M9Yaxy5DF3TXVHDPNuMk2pWz9oOoxjNwlyt2JrGDktWYH4wxIf
r7oAHs6fsZfLB49OY03BEc1/RWCHn73AdvUQxcuozvtom+ewWUX9ZaNA7L/2Yl7ac2S2wvCM4iJJ
u3CYY0qEOtQ3VRFyt3D4Ob9Wh9TbpPEaTjmKfY5dbsCJXFG6Jk0ardN5J2uZPCvFq9C9IGDLH2XN
1t8ejI++bmKaCDo4tb+ttqNCDB12F5yZGQUy88umpnyq1jJjs+p15BUJCaBENXs3oih06WCD6eJt
F7WX1U5o+aj2e/inW0uGd86MU4jqZaj3dO1wmWZNKOEJZ2LYxDmwIEhO1bS7X+EEUZU6gNnNyQ7C
/E+w8FHHKZ9IPGIe94hrBNRqWsFirmk4sDym7TZz46N9H+tgWweIB56lFkNcN36U1Wy5jHmuCYSj
8Jf1NKB9DhwKbfQbD7F4Bq9w/3Cqz8GVpaqLI2LjUL46pT31sP3c0ea5rBfFBAfKNM+qdt0Wrh9f
1mfHLVzq7GCjuQRz71RqIY9/qqH0ppPYaLWYaRWqvS9dlqjg7cvV9GSXfq/Tedjmu3quO3hT4Eha
J8Ek8B7jhbLBYuXO8L8VPZslPSOn9Ww5yNsHFFbn7PZNYMN5rbh7MG3oKiUQqLv1q27wHtk5UY7H
wLrKMHqO5RMfqPuGM+b7OezMyajXNqdEUmDTcv8q8pWhx7TPBsyXSHtcMYva9KUKVdxmsQ2hVuO3
g8UnrDw6ccbZ89kqAViBI2LN6YhY/gagvlE/+4Nb3Bfj1JmHJd73CR9kuEMv2NghGF0YPC96wmp/
QtPPwxc+VId+i3UnT5bcFr9yxWA36R1JuxuWZZwD43UcxnEJMrjZE7bzGXzgLnctPzx2mB5u65qH
/jm0SU4606cD6NNjAdEFg2Pln029TuihnVp+fECE/Ya2a1xPFmNecQGXp9AMulocQd0bHqRK1veT
chboVBj5N9xT0F88p6p5ofiM/4I81viGw2IaEixdLh0rAaHlWzCUxW84o3A79kR5+nQS7ObDseWF
7nFo/992kpQneO/Q3P+6Sz8uB3ja6h6NaJQXNj20M3lctf5Z3RKVGzEI7n8gNJAHaOj4tSWF+360
/anfL4pXuUgbT8onWbQVDo2QV/md27nDCwAZUNyX0NLRBbBcinSqsaMCSzLGTfPNDLdtI6o8QcGL
PgZCp+oT3kEqmamtq/4mHJ26vDiuVGzXZDEEBh1GTKRnsvocbTZn7p2Mjaf7j0XVvGWuWxFqSVwa
axD8zjYmQ+2OmkdAXdL2g3XDnbK5ffHI6jjFrTs3a8YQwMuztlqQuHtLRL/Yq64gUoZtye95yUAs
rs3cq114znRu9ojKJQ8jjojAx6gUYPaNUu1orv5Y9Cq4m9YQ20GIDMDh6yzh/VIH+6ccfXg5jSgf
J63ImbrFtU1P41bz9tTy/+FbwakgeYF7OpHaDTuZ2OADfibYvLFkrcAXmHWOh0KhCnS9wzRCWiVB
4Xr1CRynjo6ujFrvtFoMS8nk6saTHUnw2kFvQp69IJfecZaluPJjfvVozJIrGLc66B/3dpTdM++v
Cm5yx1rWG4wUyMWNNz2WIU7aRPXlDDDKl0gtTnyVa/fOdE9C0Bpd4n7sHooNQ/tNvJE6Av5S7/QQ
cougX/LqZ8fpOt4w3qR9QpKKpf3UWn7UH4hYqz2etmpv0taUvkpHxqh/dMsoPwu1pcZkCNGQKLH2
4lnjC1h/D0YwI5NUbHWWA4cEp35m2nXu5zGkcmQ9wo/gisTjEbKfKbUDt+pO8+TNy5NxVB1g7mu2
93Ahx5//RdBGGBbEeBuptbBPtoF7PUx7wXiCyAcO9q7Ar4gONXDztDUozGGtA4cPmlfMPRDnGnBl
2wr+xWVYjEnhrqVMonEbnKwl0vpmjTk+E2hLYk793Q1G7q911L/0XOwBcyq2KymKJkrrsZi2X7rO
o+eCEY9D6QDSn9qeYae3A5gE76xKbM8d8c24OhpfLwc/D4ffjEIY28ddLOhhvRLUkC9HollQF9Zn
YHKnzlwR7kg1weRJpmCYijPic4rw6IyI/zcbKA2iVQd+SglW2xoxELwuHcJFWklVa+62nORH72bd
AcrP/tpG/5g5YMZCDqqKTKzDKrJdtdsv3mLGiZgxt0PkbMo5iY4sWgIVZu9tgD9UdypeNnMpBn9+
5wW/buibpyJrY6X+CSO2H3BdiYNssDaYsIjiOZggPrk0IvxPfYXebsfKMPHGVBefrFXvY7IWeb5n
oxD0TzzuTwpG6ochepzCAF69SCjT4+e+zXvFhwuohRfaDawlczE8MqQaKA9XmJcbKvcloi4fx+ig
8p1TT8REPCRYbzqVscTDh38ZOI3StSQW/kBRu33MsW9exeDor7UNt3NDTJG8DOjUtyFJaVcT64L5
pmGRChxvSP4/mlZe3Q0wcJ9uOUYdpaVyejBsDm4e+XBYMzKtchRN1q2E52ixojrdRIk1KF5I3igj
YIdTD+hHpIM1RBAJUdE9sShs+CLutnyRW219OVPHYKcNuU3uyMZqRIZQOfsJ4Ht0F1YrRhI27niA
UDZL/UQdAki0ubucr0NQRntA9+jqEHb32lv7Pzbrj5dsWj2CCAhUwDMeRqoITiv7O2IUQZCjF7MF
MQ0ed8+BZil+17B4Et9MPgXEDOX+mw/NXDGicde3sN2Hj8CrWTslHFX+Npx6a9agP/8ZLIivA5Bx
sZ5Ipbd/80iQHEqbYtMXhcv6SMCEd03M232PPSJjXWc6nrR+Ys/LCFQtdudvMOwd3QhzuC5VIWna
abGH/ask/UdkQz8VT5IIqX9c5mGQWlOzuTTSjoCs7ZrmT8ekbgVBH0L6mn3xoOxEzUhrnBU40S4o
5vcezypsbFT759ClOUtKuHvEI5cM5kMwkk+RuE7JRMNbi5iMCkmckWFAM53qQs051/wSfLKJfcHf
Ilr/sQgLeiGnisXnnIeue5pUuD5Xsima2wBw5ScIZ/mprZ53ueXd+r9Euk8piXdtmBCNVL6HSlXz
eZA7fo2wCOOzFQt3ecAfxp6vOV4neEpXiu0SBVCnFI8zaoiq2WF6qM0afG3LCiawTrHJTzVj6VsH
05489mxPsSmN9FU2xhDpnXZr3+6mwSzTjYsFL06DmqYVx+ESh7dMSXXLSzjwKaxJIUTj06xqZqBk
SqS+Y6r+oStyIi54eu1fNadFdwLZYteTJepNv9TBVD3Vetv/OrgdblYHV+V1Ts5CejOroWBr/Obv
mJMiBOs4D2I38XqqgJsuGDwbFMUic86TZV2cfLIZGMr7nirS1aO+PKHIl873qtflTXmzpY+YGoP7
3RTteAqIhPiSE50F8mrfvgB0dsth8fnieAxIKki4MUnbWPJgf1HN5G8HhIQNene0yGErnACaZbI2
Wh66/a04F2iUmWuvTPgr2Toehcs8/DNuRJNgQAvMwSzB6tHt7PlzO7XCOgoMBH/tphHBjbe44r9p
7/0WaSWwn/K9bkHuVTR9XldIA4tg/KdU8LrYv+yAlqx6JzXksSO7CpSZYdJ02frZ34+YzbunCAGc
W4ME0t8LBnpE88jXv+OgLa2bCXntdcCfUB2wRMsHA0VcMQPqvScHKZynbBPMAtxNyfwe/6HE51mP
8aN2mmY94ctkCa97nchA0AyvlmMQpuzOjcvMN83A62ONZnqMl2Itsm1pWCWmSX5XZ44nKq64dVjo
y+PYsDpojeqG5ykkS0R2sCNlwXSMk8hE4tS7ng+/83+FqL06Q9E2uKaSDX/3ra/WmSeuhWKicCqZ
xJDhMoEGOsys/tRjGT9WXG+kw3CRfAfYu8aLLPPCzaw1RH9AkFhEFpIxIlOst+GLm+8OyLvoy5Z1
FWP4ZMqBU15PFHlWO+COJRIHbg/hgoHcgXlCIdK9znv0NbcPjzZzKRinrhR+MjF7QX+0bfVCkUYh
tyjbweqmOaZOuy+2x8bhDD3MG2O0xa/ktYQe0Zv3OahQxpQsE7nCAR/mnGVKt6K3G321o1BK/qGn
CUMSQXz3ke+Zu8T3bTaG4affnj3yuD5yNWjCF0oBh79LTpAjqV1mvNh0MC/FEtbY8P1egghhqJoP
qgJHv0d2QAgrlPbe86jOn0yx5/c2k5r81lPBHiZkblhLFseL0x72zQm2277wyE9bjd3+sH2w/7LK
KX/fgEf3m5pErh+GH5KFZh0IxAFVcSYVfCjRxpw8bu+Ih+bQFd5c/iHPqAxPhMqxLHHbmi2g/SEW
4cYK++ExLwcHBT6g8cr8kVEfP0PZ4WPyg1ycQwuIHj9+sEMzjsPIDEJFTup17ZDULBv0z4zFGFVA
x1R56u1hBLwG6czujbqZuhc8D9PTVk3zs2iV5pgGaNfQ+OX6MXrX/gT/yHwhiwFsLKrbcLnljMvt
V55GjBTBJroZZM33nazIEUswgsKvHWhMr8H7tllu82iFlfQtn7RMhndtEkSFYxeHmhVL/w1M2K/I
Gk7jA6L9/DU5EQQ4fcr4UpoeZJ80nFsFJeVn+cYIjtymAj9aLgr5rxgmZ01Bxol+uWZmuIcd5CM/
+uguhsAAEX/4uVu+E9WuXutV8uJIrzPnLVC2zRim9G4x6BTuoeKhIfqfeqfK/FqQKrFJOz6puBJ3
TGVNxzZuZO7HbmpgchCq/TcTR7M+9JMYeRHAf3LkhIIb06N81A97Lof4UBBW5Sfa6a4u7oK6JrMK
p/oMdDXsx4FBy/TER11fRi4ngvmtIUZBDXxhsh27ATwld1fA1+Uz4Wy9Xb8T+cT0p2mi/q+O53A8
OEUQcVU0E84NIA6YEW80kIDFdTlCUom8lafRXiF9CMVhdQdqkNAP7h7LN6T+wH/gQWzIDHWDKc+c
wedOQ/xndF5M0NaIlv5QZHa9kAjDfzoPGfHH5BZU4U4UHn5GQv75bvFcIR8hvBLtEFbpOC+mOmoi
bUsarHJ+cN3ZvoYIROX9vgsrei1yb3trry8j8kRFl9urOHizIUCIN/D7+rYYo0aQsBPrz5mh53pq
8dg/tFwIrFPrWAtbMHZSXA3T8m2Ihv6PxATvzrNaj2ijMMqjpPCAqC842WwSnHu13pBO5F/GkZWL
B4wtUBE7lRXPK32+/+0giH44EJqUTTBHCJrYN8PXwG1En83jHJB0w4WcaExGNwRRzMOJf1fWB72s
mG8aN+jtVOAsao+RN23fTbigbO9zGRepSwfcfiPKRhkW36ukI0bqZto7S5wBCqfLLGZ0JCsafOqS
0I9/Mz1zG0z4Tnm9H0iHxi/RLOKNJDb7ddVu89fiOfnS7aruS6/YrraRnBPUz7fuL0Z9++pQdpDL
YkLs/itbi2V2zF+C9bBxf93GPOnbbeO1zZNVV7Wf7HDB1cEPQQ0+ScYocLuxhxh3GvHM6PY7nSL3
DMPm1Kz98rJW1W5eFOM6fFPxaN5bNEnQUILoPyEslugEPiYGKKCOk5KlkKF/GAYaz/NiK0t/Mxi3
u8Rd5NDfoWuoi6K+2k8jWIyblXZhYWkA4SKkp13LZ+oQ99spcqrPbgcbgdk2MHC7XQ2GOB02PxwG
5koKWVn01Wnf4w1HWddQPPeBHfPMlZ1HmcwBuB5bWjhOAaWd/hHMtX7ATDNWd0vf+KBAdgt0VRei
gxauvCLz0ZJ7Ssj5OgcdSGF8JgUN67rvyKi7gZIJRAKXlf8mgauonvrJH6sjqzDcLhvdeAHKjNzh
gQXOw3BwpM2nxmjzP87ObDduJdu2P3QIsI0gX7NTMmXJltz7hZDtbfZ9z6+/g77AgcUkktCpjara
2FVwJKOPteYaU9cvuo38G5W2ndwlWpoEFwKkOfc27Ik6VFn1qH5r7EL5zWs8o3f7XD6NIjWRXo5R
JXZgI9vwY4n062T4w9geE33gxT/pXY0A1vDyE6q66IMG6QhUVJ4X02NYlga2s5TaYACH+tZPH/8H
ZaBQmrDpXWF3wQU8ZyEfOj30nN0kx0E7/I/uGZWJKDZ1J6/DKUtLsyIDuWNmybGHCjycUKGrOX/U
hCghj4rxXFRjJo9Jy4k1tgwchRNxv0H3XAGJCi444DWhu/JGmf/3f9C4JD9HEj1F6wKMVvealRvo
QtDv6rwzt+DQM2hzARIFEkKMVYCi5K8FSDSaaaFU9LRuCybh4AE9OoZCtx9H4DB7IkTyh+JNvCcc
7oHktNGe5dzGKQSMjA365hooUhpYx5MWktgyLZCgClOacJnaurWcmlMLDxNMdtjd3YZurjAwhQQO
Z+vG7OpgLHCUik8Yd+QZ4rZe9ZEB9L8aKMzn3KLiEj/gEVUmFGTfblRb7WUA+Bp6ZsyDlp4mGSWQ
vUfQ0e27TvuAjMG+M3VN2ZskZE7cuiAXoa85prWYDkUflzvMTZ190edbprxrUwts1//+kJlJ+s/U
grZUyUrQyV2aQt9DZmXbWnhPuWi3YdG6OpzINTCEmsHuV4RXMYhEmlXrCvLHd4ZtWI8CbNwGs3q1
FWlKesswELYthrNDn9JqKERdHXdWolOmdc77yjreHr/VSfNPKwsyttH4AhXW0LoFRdEuDhX+0SY7
9BUSV3aJKoSU3Pm6jfWwMlRY/qiYmGqqxFd48WkYyDsEGs3WlfAQj1YxNo9t3HvA2yj7u/19K72I
FhRVjUCuBK1+AUBvgS2hB4laF6M6nfrZRtgnpJIkz9/ajs5sUA3cbzRQtMvNJsjYzhGxMPui2njM
Jx2p6DT4G3PimqtLK1wjDVNSI3lFnAXWiC7cYuZ54BZPdl7qnz1nUIbLFEa6SxzQ0zes2efxf72J
4keFpSR7lwQgv5zrOlYnEh5R7XJFaL8EFs8MJUri45AJH6TyzPqPRQ79zdP1DfDtX6OORdsS0wRH
wBw3bWxxFiuarAuFYOHkNp0iNDdG6At6yVQcHsBFpuduJ9EdulXLfexMVkCUPFM069K2VCecYtUp
eVd51BSTo4fbYiVyTPeURHjWOaOcFhFBCgeUTKvt+JdUWmThC+Tdu4SS/PSIHRQK2RTmCUrBZDI/
yWoyio3t83p6QrnmYDBRzJh41yzcBzUnycMw1Ec3sGPxCVAUOoYpUJ9uT87r9Ta3Ms8XdmjMkRbr
rYqV2CSnMZKqAjMQKH1DcWGgu30x1Xe3m1r9IEc4tmOCUATL9HrMVEpVJ9uXNIVf9jE2iczO0sGN
Vb32QZhc4CBnCFMQaH/dCgApp6ocE5NBxET7sbZAH0w86qhZ2HIbXFkARDZVYqu8eiRZuddNoW3O
qFu0B9fngZTvkrSHD9X2M9IIgKEevAOzGrz0TovsVk+UMdjYWOY/f7EIbJrXTEnJKnmBxQZGNDVK
W7McXMIlCiHElHxt3iPTI+JwX5ZqdBBGvmVCvtK/NhFAC6cythmcm19/dOEVYSSbanQjJcTSQ/TJ
UVZtfzTA3rx9KGlq9kkwcfDASPJ1U76IgMjHzM3IHL6Z+tBS3UWuVxhmutHSak/+09Ji0jSlAkKm
TUe34RL6jHZLPGZOPlIao3duCeWEnKwtTrfXw2qjDtlEAyMdlRvH68+jHo4HtE1BR4144ycrxv+V
Fjxe7EzXHlKt1V9GMq8/bze6NnwmZ55Jp5q2uuSFU7bmk9SJe9enxuVSptRYKSYVD4Soq41OXWvK
FrqJFs/RdIiEr78P9jRP1L4Y3N4ECt6bJcVHYfdfO/TOG08ipodqg0WwuTgIYFTzL/nnfieiEQcH
nsYuuczC/DgvDOcPcuc2uCNfTWY2SKsSXKoBg2dXGiTrD7d7dbkT/P8fYEkORMxUnOVVooR4rQZS
GV1FmE30PIHuPJA1qssHH/efO7C60aMk4PJ+LHL/2+22lwc/beOjwh0bHZeBi8zinAjhHCVTbEzk
wPIMqSJxXxVhPwH/RJ7GXmx5SS+HlfZ0U+ehxtLEjNJaDGsSSxCW+EW6gVlnx5CMMvFL9b+mA/V8
+8uWC2TZkv56WAddz0JURKrbUJh+bAanRRDbIUrIE2rCAySZ1jCWd7cbXZ5SfxvFAsrWuNcYmJK/
brSJRrPzAj4Pfnmw75H1XzqIh5sXGIM/59/N+2873F8YPO4xqrp4gmYQe5pWWgipuijrvxgd6Ycf
TpnHxksh8ym+V80AfnzM/0nfNWFFvhfYbUTaPiHmBXJAd0rXx1WejHaSkMYtMLidDhRH6pRg5ik0
DDT3EE0ShNpzQKMoonu4GQGlQCIGnwqcdQwPhWq0pVsDB+5AwZIcRo9hd78LE5DuMQjLhlxg4E0K
cgyNcqUypn7gAN5Qc/ZarcGkJudBzadPdUF3AfpqtB+UQMbaexsq5/DJKXrl88yRCahl8Fv/3ups
RP4U/ft/PCFjeTALsgeHsg3jZyrv4XBMPZGg/UQxcnSnqqJ4jBDrJ8ek89WJYzQU702RwuASRpP9
ymPVPGE9oz1RrSM/VPz4e713qCTzA1+legjRdg0AHucS8qNRVL4DjmpBQCIH/0VrNKDtAZrwgc9r
9Me+0aboWz1RLgBKxG8S8udUscEhT6vihx21dvWzSaBCILVLnODeIpIzIv9Uoi/NOAbeoQRvk58I
QTt3nY6z0C9EiuFHArlpfEfZ39CfKbaa8g9qzpL5laHvqPhepQA5FYgaXUwz6R/RVvC2qvs2So7F
ULT5h6ikRH2vDpYdvuh1kuuX2q6giSt0DASGtNKJMllZ55wRYnihy+JlN5+QP10osGsQA8SVNsK9
4xTaZ0HWKO+TphP9nmJIRD02GizvuygicWkaHV21IthzyGEE0TfFQvgG/lWLh0/JVOgOhEdwRO+9
MDKLIyQP0BaSfJr9pfdl27+byrYHX05ONH/x41jRdrqsmrNR8R7eOSVKaqAzRG3fKY1HInYYWtPf
TUHhmffVBOX67AP2GNyiVqkXIkmjaFQmjwLeDrm++kQAixA6ZCFnPKiRZRRfuzqU/dfaUmodlK6u
v/jo/+v7PMzQYvl1wAVzYP9VzyPVWwPqLmzid05j5O8tS7BNOixP9YRESCXAJkiYDGldQoWbdJDv
sNgdCGKF0Mzo2FTUre8i4JwXNacWdU9OU/9BqYNHloOCBtIzSTM+IWum1sH2EQlD5acUB6f24SFP
47Ek1JlB7Ih5Kf70vIpHiQTNW9xntgOtuJbhjPQuGHbLMwdK1ANpKS4abDTxCTVzIVVfWGQeE3Q6
YqcbFuURjaWA+a87u9EocLaNn5XV42pRolWhhA2lEhXf0L7Sg69XanjIBiVMz1raaukF/SXyiRDG
1JecYtJ7gb4elQjYnCfVaoR1tCOAShfLlN14KRwtrE9ykp7LHhzjbKk74QPaLzW/Syj2r/aUUbOw
JJA5if53TP13qtbAu4FlA7aHm/Avy6aYEyEUAeH9ZIk2OPS4riJmLJSIKBw4vXiPM2di3aH/mB7G
yi7v6TU6HWUDiriS4BGARFvNtOMUORTdiMgT7ZdBbSr521BVEBp23SK/5lzwKB6udM7e0crmIgbL
1A6Iu+vsd4baSvs1IFL9Aj8w+6AluvbZCmrPvwvhkrk9ZTXaYcyRmt+XbVlVd/wRhtvZIVMsr3AB
3nFx0zd8aq/8MzkQUIBSiWOZBm4u5uK0s+PCCqMktDF5Dv0SjWJgn8xUN18gdIiP0B+MH4VlJQ9V
YVQPwOLsU+3rMIRlZQU//C4bvCMVWmgGkH1oL7cPxZU7Blc43jlozcDJWYtDURGhboMgka7wQK4x
7YvT4DjDfaZW473aZdbbT34CMiw83TQcSELz7/nnQtf4FBg0BX0BCk19qtA1DaQTjeTsMZdBbIbC
+TTmXvvl9meunP2z863D8waZv1QXzaL5JGURj9J12jCEgF537zxVHU+3W5lP9sXJ/zdCozLlHBzT
Fo+N1lBF43iadJXEAIsGrMijvDfqjceMuv8vVRlk9+Sxu3fUePTPE/yIX7d/wMoNjgeHoDhb53pu
2IvPJKYS6U1F7yLmaw61YQGa84fh44Ba+Xy7qfmPWn6rQRiPq7EhuDQu3/xlJNShxfgI5jenMQXU
e7ZqDcfQ2nnU/HHauIivfpomBHJjyl6vbm96VNfISAzpanrwYvqivEwAImEnTerGl63NFZaqyftt
ni/LOENOUDFmO5GuCXBkXya99mh1/fh8u/+ur8Czo6ulUzuFH6kmFpuCNwq97LTBdi1o3/dR5EM2
nDAWISGHpZujQkXUmT23G73uRIOoAjNEsxy6cvmiEPC7w7jrbFdHxUqADJENMWhQ90W3Zc613hQv
b2aIalrLtYCIqvTUvoIiOEIPIDaHU6FpjXcp2LqNZXc9YHguSkl6iZA5EZPFVERkHcIJYtZjzMIr
sB2mB2695cY2fj3hZ2dHSyOvpDpU0y1amRLDb6PelC47uaceycX4My7SkshzFQrgCS6SPX37eDlE
QXFxs5h2yyeLGtWsBiT1BJixsKOEKaoxJApGZS+ast9wNrvevQxefcR7qXgijLfcI+u6DhpUjZbb
zhISvFE8Pzj3FMyjFut9XR6GwQDMK7jZUe2IZdSht6E/HG5/sn79M4g+sX9xXjJPib68PiHgc+Th
SEzG7cG3KXuktdajwSQ192apO5/aUI/+IJPELkQrnbHYoULBhKau+kygvBIlyCGMp4sTMXklvwOA
2GtYj/hRfOpsQiEHCmwr++A7oqg+9GmjtzwoRj/76CtOJB/GaRrJcrfmLIYmNIj6BH+hfi8nYbvA
bkDdFVFs/JrKrtU3du/reUycw+F5amBXalydxWXeTWMfcHw0ZRadA6qr7ic1azc6eK1/ifBpxFUM
gnzL/nWcsIPUxkaak497bscq/k6ZFLQOQ2+QB9YUE1+yFI0KfCrsFtHtl19vD/HfLNbrswPbJVaS
MGe+uKkthlitw6gC/mUCcoPBcEAZLbKPPSzg9t7OlIGQ0hA46T7hifSpo7ysRsarUq6rFDJsvgfE
+Ht8sJEIn0sAA94RxHpY3pdRL43jqPSIRjXqe7KNWNT18DAmBlNSiDkLuFwfySSVgkljErQABRRG
WB8MPoKm252zsm/Os1kneK/qLPv5V/xzQeqpwHKq0LHcbK6AbeKEss4iZIZPeMZNG/vL3NGLgSBE
Od+IsIm0Cfy+bixCD9f4aiKIbqGwaZ1h/NZNPR4UNqTJDyaX1HLfBlKF/tCgY7v9pSv9CZFaUnKO
x6xOl75uHAq5b8QC5GMpCduBxI73oN23Doe/yYflN5I6ozNNx7S0ZYdOflrLqmxtl+xB82AP8+eN
FLA/1bpCDox3CYY1B1Vt9JJXOovilKoxr4I4U4BhGx6WZMAGxPRiyrhQ5wIfn1WSR7MrWBQCJa/s
CWxckOOFeLTjqLoUDRCDPUVs4UPpYIixs+K2+i46bhxofQO7xbGH01891pCuf9laU15qahWNRyfl
lc/zT8eLpUECbRzx5yLzgIjHefNeM0sT5oCmzjWR/Pnrzgf25vEPI9u12zo5UkxsnA3VsjeGeG0y
M5XnzZworaPrr1vJHawfwARJNwyoGh0aYHINX/Q+ooRp4/Ram03YkZMxVFXuv8YieNnpCacoVUbc
D2v1oCmoPwIu6+7tObv6Qf+0svggAnpRaZox3aaH09HPi/TkD173KULgudHUygWRW6ggO0DujpvH
YoS8HvRvDNLebdHgUwo7UvDD3k3VEbGhd05J+TYQN7lxQ1y55cwGrnNQn6eqvrxLeVODHFwjeGkG
iAItAL8nFQLw3hry4VihbP1wu0PXhk3YhkTWzfwi2P16hqRqhSi676Ub05ePE9XOlEpKe2NyrPUl
88JhZ+Xqxjx+3YoDEh6BnCNdIpAOGF3swiihIq6CBv1S1L3iIujttvK8K5MFZpBJQhTEnHl1YNiE
+LAnMIWbDEivwkLxXUT3aPedwD7e7saVYWP3xg2XR67FCbWYl+zueJfBk3aHMch4c8aW/ksxlOGR
VFvy4Ngi3ZDD/H0qLLZVbMgBZfGBJJmNxe49ILbxqQuBx5L4/kNLGd1vxYmNr8SnnE9DApUoixs2
RPizhxiQ9lMZ5d6wcfO/vssYkusx/+EIeX1+cZnNq0rmeGUKQuvU4EMLmqJx6A5kStMvARcqBw1x
AOPI0UGq7xotK8KNTW6l7yXLFF0vtzdVXYZQZJCmmTFIxW00dRoR5CrpiFhbGf9kk8eWGgBR2di9
5/m66HxCNrrB40zTZ7Xb6/lsWkFQBVBq0TROoTt0g/iQU7uw78IRNFcwcxQcLHg7XhR3tyfaynqV
3H940SEDNa6GvQemUTgTwUvqveWHXqBrp7gv2Vivfze35QdSDck9mMnMLXH+Gf/cgiKp2/jtlAoK
lEHVqHy3J7eDxCvhLjmgiaRdq/+piow/gJ7EYouocfhepfjrBdsCa/qUBnEEy4fLIaw03ZqGxzxM
83SXh44fUTpdCm3vKF2DUs5XQu3UNJr00M9GKnrO1ncIdFLsPx07ROnvaiNvbMw4Eg2MvkjQawcC
YjHc9LCP33UJeQbqInrVOsO70T6h7HL6s6ZEObkNvzOe6772vlYiD5+bCuOuQ0ypdH0klRI0d2Oi
10+TFkPlbvq5Irvh7Y7Z1FiCBe/jueKzC83ho4jx0Nnj+api4DW22nsUQAL5uJVii5QF+HNQxZZR
wxRIKm7A/wMl8xQUxCDAZ1jfkCKSkGUj60PaOUW6bygLELvG11D/W+SHnjlmgODbBT42u6AdSnI5
0JGf8KlDQYs2hmJuO0sG/UMWiTw7BCBL6l0U2+Ml4zH6J7UaHYBDrrvFSB8fe79Nf8RxEQPgJpxd
71UgNj9RrBufqjRMf5LS9L4DC61+QVHSx0uEV/hnLWeBHmw+FQxl0Nrv4taSAGikAtk6iHnzecSH
KFPS4iJBlhHZ5udUkSLYOHtXdu759g3onMQz5aeLzQ0bxtrQ2lZxQUt+HQddkB2oNPtomlm4cQCu
NYXzI6WW3MO5JS12bqiGPT+Di4qaZcOTYzj5B+zsvAtwTn/jkFhZuzYKAZ3gjyXmxPLrRUWCL/IQ
9dtuQ8bkHFN09ThGCJhv7xAr26FtEYaxHCq1eMku+k4g9AUkIG3kp5ryjQEs76G0qOHeGCkX3w+5
nXeH202ufRhyKkn8wpwD2fNP+me3GKMayJ828UAfNTQzsusegDllG62sjRQ3TPrN4eFMVOt1K3YA
yCpEbeX2NdjIuEuHA2ZJvwy1jzem3+r3sMNahDkdizF/3ZIplESIgO+RlAefqQei4KwAh3y719a/
539bMRffo8R6lyWZSjAQZtg+dsrkjsRRuG/UWDvfbmrtgzivCPsjAodxuxggeAN2THEFcSwNakBN
uOt3rcjo55tb4fydyxMQRMur+An1qHaCib3j+jU+Jkabjyctz7O3ryK0kSqHkjarS5cXn2hkt6Xo
wEGaGNp4D2DC5pyp8u2bjU5bGR9eTASZJJo3nf3o9SxoMPtO07oiZ1G07Sd4gwgFdKMewPu1eKHd
7ru1xkxm2l9BN+V3ixHSvY7wS8PDxgK8DVCzUQ5JjVMzKu8tjf68zSzOdsfi8uKQiuEGubyr+iLj
5qKTi0kIfyhzvRX5cXjqERC1XCkaBAGd/TMLqE7QeHc/3f7Qle3J4bbGOiagiuBl8aGBIT0kFMTd
KSZOdwo+N7Beg8J0yVeOn2rT8DeGce1zbVKp1K6YSD6Xc39KiLVGiDNcXSbxL+yIKEDsam86kO5L
HpWkG47YcauPNbj6/8P7m+iKIEFqzckMsfjYSWDe0M6vKzvqpwtW4xZXHauSD8g/TH1jf1xZ5Ii4
DbRnvAi0qylUs4F4k8yl2wJhBnfgpI+4DyQbrVxPVIpQyZqQwJhjpMvu7PCWkOAuwXkgdzijbKh3
bR3k7wfpmxsjp80r7PVMRYIPsdtCPusQGF90n2WbGlnqwHMzPNIAp6jmCP6TsBHYxwkeC0+Kqt9T
yCd6qKAp2Osc11igm4WZUaZomtwPj3KoxbCxB13PqfmHESTGNUfYpr3YGlRAq6LOwvl+Mvn+ibhn
/DNNffNERahW4KhXN+ZeH/0q3CU5ZWr/l+ZnIRWZCTbb5Roa7JzyflXz3LBt8TSggHkEfRZmOF+B
vszvu141vvpUz4XHpg95gr11Cc8ZdQaG9Byxq+XX5xVFSpizeu7k45CJNByrIbXojpnnGM+pH2+l
6lbeuhwovKttjV2fqrh5OP65X8xoUjKrueeqBvXsndmkoEiY5HdjS+1ZqzUYJGHotNcLu/9APSnl
PmZfPN/+6rWJz4MLBQlLGk7QvPz++RGqZnZ17VSKi1usAW12iE9e0mQYgEhrY41dr+T5ACVkOldQ
4FW9mF6gNoSf97ni6kOiourhPY0XlvF/mEXkqG1JYNagaGuxuqiKagvsDuZejcaTqiWU1TT4+Awx
xGmo8skhiXsDA7Fh2N3uyvlPXq5r8ruE1kyOGHUZ5Apag1LsyfTcIrTEvkR2/ACrKtvbqpK9V8hA
bJ2ufwXbixY1mDysVdq8zvaixDcRXjeOOyEPmd9taaz/mIrEL5+tmed7ynA5/SqbxgC+k5nJXkIY
kPvMm91HgySv/nRFaj0BdCG6c7sz1nY59JBinlr8Oq7srycW8Ce4xlWBJCOx4vTU9XH8URWRblO6
azdfe8qxi1NRW9kPVXF8QD2Nnz3hRqtXh76VETY6Cu5sG1PwOrKDBJXrCKvOmuNMix9Vx1JpCe1I
NwrV57FN3+Ua0rvQqa3L6GvJkevBb2qepwNQkuTb7R65jhbSD/yLN4xum1f1GSLTA0PgL4z6XzyA
qTnEAfDlSiaPSR4gewPjfL7d4sraRh1EHSLHpk02xHg9BL7fxQpFp47r4H8ALEbtjkGiqb9xFHy7
uoHILpdKjjP77wnyuqm2GPWa+IfjhhJzeuyjcCPQm2Zj+FY/SKBtINNI0dfy4oFTEpdUQjAuMj2K
y3j48cJIyuzj1Bs8Nt7ee5bkLKDqjuD1cmf0Zy2Vh4+46wtEhWhPs4PMPIu6W2/rDThPu+U6JsyH
dS+RT5Lli2mp5jbUJ6V1XDjhbXhuOmoAME81IkIpAdCiPS6vKNH1zvY/qpTgbC3WlZ0LMTjXLN4E
/NdS4EPsw+aKxT6i2sp0sENzOk5GU4IQ6qC89P24sVOunAQIwflgScJWXj3cAFHrGlhYkhC11T/w
GDLPXCq2cp5rX0WwRXCwzQ+eZZpohOcNS5QEuz862KpZPvyHNDTYhtVC4uMHfPHtWnd2YZtkLkUo
K8qKnhKfWvd5xckeu2C1rt4VcPgfiMThefP26TlXPtIa33a1FkYlbeFipbo7FGp/7PQ6PlXEJPdq
gFXOm5siO0jtM+l9vB6XR6o6oYAxRmG4gURFf5x6Mh+EzCzlTxHUcbpxgK+dHIRmbZMm+bSr+3Fc
alM/WZbhouzEtSU1ogqqTqzGuyjhjYy9XA4uw6j6aXRjvypMIE893k9xrMMEKWa2zHFQIcVs9PjK
rLURxhCCYi4RrVlENiKvKXGbnywX07zq66T6XwdA78+3+3qlESptuLwQosZOaXmJUAPPAJSWCVcD
Y7/XiBS6yoi6/3Yr10tjDmihxkHHzvm8vHrCydVacxYuYpFSPCkCNzXgZVg3aeUUvYSjb25sptc7
HA0KYg4EUiybepDX5wOgcClrLZIuyGDvqRFmehpCp/iYIw2CohN036Y6xdgosuqNoP/qp84HPjE8
pNnLbbzWvMaI1E4icod5jGqsIJkEUEU34pZMpBGdbnft9QCCJMAwG6IaJyFp6tdfOsYOBpSIjNzZ
t+Yux/DoDApFvvloR8w0B6NgB2ncARdzsdUn8gFoKtzKJ/M0qob/Lqumn/ga5W/vP21GHqBO+5tx
n7/3nweCCTQ0BlfBtQVr8ke9dZBFN3UPakfRTpMaWhtRyutrEpnGmRjL2csdbdl/lewAsFB5hYQA
w6JIhLD2C6vbd4o3XJTIHPf4zL+1itxEN2Tz7hecRhzDS8UKwgwH152CnGqF4QgmEiV0D+oVmmnK
P795fsxlumhpWXy8UxZRWMQ+Le0P3hmrz+Cpq/vKtQut36o1vb4qIY5Eg0HcBOECnfl62EajEYXw
De+c26ZS4MUCwFOnmqI94OG2lQJYbYy4FxLaeYX/rb7+Z47oWm6yNUItG1WR3NVtAZ9YlEDMtHJL
6f037/nqrkSJLml97iQEy62r8jUts2o7FVVwAXSLLjMYaymPKphdHOxHs/k1pgVE/BzfA4zoqiSf
OXhN9pJNTpQB08HPFkbcUH7NrDz9r88IOp3aqR1zIg1J/jOgXWrFSrxP96aFvfI+mkoLjSTkC/ne
8Bkzfef7JoUQyRRhL5crYZuAT8yFOMPq7QqcjGLfO3CYjl+N0iv/68FroydE2NXuDZjL886O1XEG
9b/es9fPlj0AnIsjNo9Nty+wSXpvKRMhrnTyA3iVk5F+nbCPY6OEevRnivzqjK7I0g6QmTUq53uA
VLtEneLnYbIpg3njhJ07XEfXQ2aWSOPyzUQFYprhc+IDNIYoT6oHJyhc+ja2masphMiWFcga5MWF
WHSxzaiBYmC4NShujSbss6kWxgH+ffsIoX8rUny1Q/9tas4jITSfJYuvlwaMvIDrBeoMWdXh0egq
/X7K0i0RwWornAPEkwjrX6kRp6RthW9NBNPwebnTxlA54vX9ZmGNYWqqRT6HFxGKnmXUu5icKups
y3NJLupHTzbJXoNz/c1z2uhiVgP0vduzYWWciHJTPD4L3zjQF51HKgz6ShH6sOByZV/Vqrzz0OLt
gqDbehVdCzr5OEr/yVKQxRTUdbweqFwb9RJZpuLi01B+5mVpNIc5mPYOmCYmFAQ3OiyxMCDpKXWc
epZKIJpLBq3sGU7u8KxnA6Asy4BJ5iU4VO7yXI/sIws3+0nqudpKfa0MObsSVoHzfstwLPpGwwx7
aChlc2WaRU9q1YY/KK5UH2+PgLE2BDRBtoM0KPKcxQ0D0ybsNYRDYZWthCThA793OJMNnhhw1HTv
HGPPMuGeEyr+foS9qZwxDxLUbGu4q6Uh0OQnjK2U7gDU3vqGLzwVU0Fe4wWAvThGOuQfG4yPVDbP
+y7Gswx/WasKnjRvmDFhWSqw4Mr1xrrDakup91QdxC/ZYHbjvu4s9Ipjk2A9msVxbRwt2WLKEBgW
6G0SeWgt0BlNf4gCl9S+ebA+Nq6aa6PAVVPn37yL7KXCTbEizfJLyNzszwGbbTleDK+koPT2MKyN
wiyrdlTq/q6LHrpa760M6pdbmhgWtpYRPBRaAoFUhB1skbc3hsBsPlpVQh/LlIHWeZlCeN5zk6iL
KTvEFhEWXPoOJV13vN3U1U2dRScphSFSRczwKus9eRKvaY/sxBgO5r6HIQwEPLGPozp172oCW3cK
Hqng8YX473bLV8E5WqbYAjQFa9i+ig93QQoAAAsxAApIFHfFCGMYu5nh0KsBcGy86466wOULbPB0
RIWfb9w81yYOagke7rZOPd1y4vTaBJegrR3XyjxAaNhb7aEBpBvvg7X+RcGAQxcqTC6ci00CvsjU
WZ7iuKas4Cx74FvvEgw+vs+1fGdF6V+qXtZ7RHlvjhjQv2Sc5uOILAd3w9fbqZIj3opstHX4mgGV
rQy87lA5oS4usrdGDLi/s5ZZGeTSiL3MXf3PhRA+otpn83z17Cp+l+lqdp+VrTxVBc7jt2fNyqgx
VVGEmIQErsN04xyiM8BFX+y+rL+UeMdQ8Zl2Gyr9lVGjrGp+l5Be5q2w6DuB0cQ4mNK/GJ0d//H1
rr/LcBYIj5hJOD8mLTXY16wsuEvjwtuYMWtfOBfq/JXrzpmi150pY8W2G7JglyJvrTvq740eYgMV
V4fbPTl/w+ubNRJkYgE80MlJEat+3Y7TTHFG2sC/TFT3Yb4Vnqe0OzphM5x1Pys2Wlvp0blUjTJR
Qh3M5kWPjsYYmnrgh5fAKMpjkkjnBOtaHFMk6p+NUi9d3U6rbw01QhuT8+qFOdchUaHC8mObI+n3
+jvxhXHsQMX5IxFo/AY4WHdNksSfqJg17pOp+kN9vLcRcPm7Qy86dya8Ie8w2FquQp5jKpAZyiS5
UJpQYL+hm4q9y4DJ1zvZ2+1wxAItxd0xjHLj7A1a3V1SFG3I1gCrf03KCBj4iGnnLyr5dYDJZpgV
R8L+03OiOy040Rra7c7omKa72lT8O9zHhLEDbmTZbGOW+h4rIC25QDFtiguOXl6zy2VjY/2kpvpv
Ox2pJcAA2u0K6GYzijV8RFvrfxOT13/zfLX/E+IFm+/8Eq0XLuSO/gu9RfI9S/3QPwr8i4JHyxrr
H01smc8kaKdHyYSlWH9SBVB4eIGfbs/X1XFk3fO+RbF6Fd8tcXlogWrjBhbgBvIjnbRGw4fN6cFs
pz4uGf1sX7YfqAk2NpbkylHFo5qGBfIHXi2LJQmvJXSiMQ1w6mmT5g7nWB8dY+2b1jNE9uqBCd9j
axRb77kWt/q7cvDIa93+/Os4KfP475ya7+NsTvMK+2eTDTUjaTGUDy9jFDfxU2JxbKNnJGNPIQnb
Ej5Ncpr2iqf5+Itow4fBGjr1QI1vjfduKbuPU2dEysZ+fJ3W5meZs4IJNQ6x/eVLTmDm7tcNW2WO
5Xh3pKG6gBdZUNkykITUdnDPQ+tO07qi2ePWbeFqVwsMwXD80TZelWvjhKTYnK8VgsqwxSZjtggm
CAf4F50qvMOc5jyCJ/UegSdrRy8V1s5RsuwQDhQc4gfi/bo9RPM0WC56BIvk/WYi29UDxhs7MItO
6l9Az84w99F653Gp3lgHKzfRGQRKLoX7ITfexX422rwAKbSiFZ+XJrInmCi0curLaWvrXG9qTp6S
2kWtvbi88AytpefEHBGx7hwbjDGejEjrDzAsyo176HpTBNv5LGpwlzmxwm+5xUS+f4nSvjlgiIHp
Bfz+Xdu1W1nh1SnLcxbaqSB0e7Wcqz4JsrxrFDfJYnEPdybD89ewPuF5Xj8OYd64oZole1VO6qkZ
NCq9DC/5cnuurC5nFP9zCeVcEbh87ZYetuqBxkWm1Ub5nTQn9vNFWRXvazWJIJlg1ZreDbEZoOmO
2d4eRq3PpwP27P333NQwuNVFBt739s9a22SZwQZaCpuMxPK9r8bpJNlF/AtnW/czKLoBKTuu4p+l
19T3SUvMtNd7TLtuN/s3PrlYOkCjeIlwHwcraxqvNzfN02Bb8769kHXBdLO0neZnji79JR9G9Tt+
juVzN8oke9ZxCYBcUqqtuqPaL4Kvgy9FvXeaRj5DwIk+T2Ne4sOHk+KLhIqY7bOp1T4ZgMuxIszK
stupRq+Yeyg2WnuwRTASVVCK6tTlpk7Nt8PBWvYFpi5BG8mPUSgT62JQ+1cj8asiew9msf5B+iJL
7vHQTX7beJbw8k9kcTQhM81SdTA3ewhAAX8/JtFzNJblbyWabb5y6gAQyMM7gY2UBpGBN1zu1eyM
Y/5S21quYbEwlnInIyzmeRoq+bfatvJ7BKK18dGfhviYmvVU35c43f4qcbr6L/SD/vfGgFxvZa/G
Y97q/jlsCn+0x9hgdvZW/KJ3oYSFLss98Ozp/OaWKLpHsk4VJwnO5R7Tjjyceu5Bl9FE9GZ1fn/O
+k4esnCwPtxuav7Ri0k25zU4rQgbwWRcfFRWl7bMgV9futzJ75sJMoLIq/xwu5WVnQxXVt5C5L1m
9OKiFYkIFoOEIboQEm+/ml4cAgv0wlPW91t5vSuEMkcvSmgLZQtiAv5usUETnbWD0vKjS6845Uvd
q9OPkcrCLyrsl49YKvbvYdqnL1rZhcU5VIO+2nW90YI3N23vx+3vXtk6OHfpWZ71oDWWmbcAz4T/
x9l57chtbGv4iQgwh1uS3T3DGY2ybfmGsGRv5pz59OerOTcakmhCutiwYQm7mmTVqhX+MIwN+QnY
N/w1e8y/8NpGMxf41MWoUvUvx8jNk08qbvTtJ0VEEE0WbsO9HFvr5FLZVEocNGhtXSAjQO7Q4+El
GjBjluD/fP2NhxSDONqUB1wxhLmwTuMpgzRJ6DGhXZB+jpTS4l/zJPzG9H/GwpoulHYSIY/2rm05
JH42oBEwm28PJLEQaSdmtkFMuZu4WmljFrjGZ9LRe4wZO4p6ReDSDTyFtvfwkjpKb6lLHLSYxmgu
AMHxi6zn1UPWhzirWcKJXYKD+aMpQ6QpxxovR7NrnfIy4ZHu9b2cKtdmHZuTD310qgQ3ESIDm303
J4xUqBLtEJP9q0r2MknWdJtC23nOVtxT7n/jg1ctBPcoFslDRHfq7avO4xFLpLqJAxUV/L+tVtWu
/QoL8v4qB8fFkVFI5V0DiqGt/3aVVE4aBwurKGhULpxZW/1kCL1FThcvzKBcDShY+PeXPHiHwDm4
Zmn50WLfhtppLicIVigWlzh6+LoZyTdTYSBvIuRyEtUPziXYWlO0F0CA0h1/+3SIiaWSnE9JUC+d
9DSm9vCC0DRuYTlZf38tJUzuTz7bQYeBolAI+wr0D0Plt0vWIHqVSOGEyFrevmvIvD93lr08FUMn
B3ESD0+GiSM0E75UGi6//mb5kMyzxNHZzedHdTWtQjZpI9ZacdOt5NvYSNUHtWn+u7/Q0d7UiPi0
MbgqYSq9fcglA2U0iuNZ4fr4HrjQPzJwg5My6mgRkn7Qyoh70EXcvMmwsidtFe4QSpeWuOWEXXyJ
Nb09o4EeHQEuAwGAAYW22ySSgUlO3PMwQz9+bmhD35hdW1e9zxOsiya59pIWbvXJPjk6BdSqIMWY
O+5x2GaJEgvW0kQSSQ8/tPWEe7Ey43hSLe1JG+g1Wm6uJ8F/p5Un1P53wwkYG1oXmXUeQOKdw6s6
dE36vi3m4X+tbqD8CH0Ehba5j3Rfo99oYUoU9x9q1CYAz67xtzRFCxtbqLD+pwMq9EOOouFzmfdo
LhalUeO24tTWWTK+//wGcxmRTaDaDixjc3Y5Qnq3FEse1JrduXjNK5fGDuuTxsHRKmJuJosO2X5u
YzsDyS5ugIE5lYmfootyWZqs/uWDyTbW6NrwqSFy74LCEM9x3zdIMq5mfmXD57cWg5vHrIVt8atH
k2ENdBIxBGZosyvoWjtVu2lKA0sCS1/nXX1pMS4+EZDanxm4U3SAOC4KzfbtNLBYegwG+zQNcGxS
J1ftm7X30Mew3oc9k1lXrWelvYxATs6gGK812NvNzESKtEDMiSBJbmtDk2IKZcmkCMAHaSIR6VTb
G9UBd/Ua49vYTZVVd16dz7BApx9rIh4tz/I/da4OX0vkQUd/SgcoldymJsOmsSt+NEWv4GfXRGga
4tw2Rs8OLnCAX4GJ/0cbcn5voJ9qepAi9Pe6EyefGsVEL6VRnRYkRVVomIH1Sl74Vd/bJs52uHP5
Uxypy43vhUlzkq9z8cHASTeHwdzpLQxtpeg9uxXSLHlX6Anmv7L+x6pV0KVxOiXkpPhyJ2hRtjZi
Qgb/+f5e2ccgXiXq6Ag6kCkDjX0bxoHFg6fE6Suoyz695fpaX9QKs+fKypyTYH60YQTXHv4vWJ2d
QE6N2d0kaTPG1wic4oBpm9/1rAXna43tZzgpimfjE3lyFvbXP89HWYdmC0sjmfL2+cahV3A/J00G
OaI8dIswcKwcBdcHVUKEfm5O1ts3/oCrUNCZFHdgmrcN2rbD1qg0yjRQ7MrI/SSL9R9pa4aKIANm
KMVyA12txSmnC4gX64caYWx2EtD2+Qf9dzBV3P7OkfBWGmcSVjLkH3Vaht4YLtEXetH5U7dMxbPZ
y82jrrYDsjL8/pO1j/YT5SZjDl77HlHeAsRa1Im18XV1PIF/FBrKOqq4mE3e37pHcdum+2NSh9CJ
377qTGoocQr2U4iI8GW2y/oB9/r+JG4fbCAyVcaKpDp4Qmw3UL5oK+fWzAJVKrwKA75bSP/dlRuk
XYBdnOTiysH7w0VPFK080l4KI8KXRDIqMDSROuA0jzqT+ZCCfvtix2UXXkQ0mH0j6uAd4+KFUm/b
ZNLzWIAqapMk90ppaKoHc0I2zAshqj+lcnQmlrIzNRFFGUGf1A8IKBfn5lBhsIvf7jxwl0XYtN9W
4C8gYZgIKH7UIw/+rKAuKF+aoR7eR+Gs4wGqaiOWzkOdf5HzIfufAwhufTKx2ng0VLkXstat/rft
JKl1MaHYpb48JjYExFyuq8ec/pcUOJACRs+2u7hG/HfNZly/zS4Dm5mOv2q58/qEcIjg85LBo0/5
NmyYdDKSZeAzKKiBfNEL3XE1dKTPrlCh4rS5yADucE6hu8F73L7IFTc37nGARo6NDU2QoBevuJXJ
fAxonlRila4ZaG4PSWMoH4260iVPyxhfuJ0hqGyqMCNEzWuZQi+15PJzGK06oh4w0md8heWelm6n
4yZrj3blqlUMqMAZACd6aVTmOKjjL/+OegQI44KF4OphUZ/8yHp9YBS5mt+LYdU+GdUyaa4CRA47
8y5O0kumzraJR6NkdH6XQ+m6KENjqv40Mt6ly2LNf1SthkXzOGHKW1XG1LtFosh/N3US/lfUofmi
mAv+2hag2C/JlGvfodAjkdiXTu08hSXizW5N4zO84m4/fmtXPARdgjhKC3mE3+KlGCDU4lpCd9Ct
pknCkr1anK9kWFJ2XXUlflyyXP7XDktrwjai7b8XzYhxTgV2M0ILBVV0l85GorxLsSX5Q2mXzsHo
K7EN8oJFOyt3D7pjVDF8aZ6CJvvull3M2F5rtMAf225GmpleqZ/ibupFcjG/F33CF6dLKyZmffmu
kPrB75mheJY1qCfR7LWy3u440E6ioALHtQfgR6pWZNNiPyJaoukXJxrj2m/SrmlfVmduOFlqnERP
GTaz6a3oyQ5QuJey5KFL5xZD6N6ZnBswrXC5atqEBn1hIa2SoYNsuAatefuZscky/CcrbdJ7CCXR
9i7YLl/lwejyh85eYyTjoxZ+zyyN2PPWgz3W16rPpu9FbmEPgO65Ur2z7dV5Z66LqfttbLYfUkNK
/8KU0CC5y/Ws4K/NHb+8L5bFkzprSl0JNYFvSbXK2bWw5B64+JJQmKyxXkyfIJVzYBaE0ctgXIYq
mLoEM1hOHAo0OVai72Vt7WzXcthnJxfVQeJDcSGgPRxzEoNNjjU2iOesc+U8qnKDO7daYM7aU2P5
k8IekDJs3mIy3ZNVjzYdyyJQAbecAdN2PBdiGxYBlrcfY+QJ3NQEvTFlReUn9cA0a6hyzy660Oux
hvZktZ6eUN1qb1q3nEFsD/IRrmfKEX4LTN8djgSN9ZTRBz8Eapk/Ndn6Iqlzf2EWZbz0gzyjal9Y
V8M4awQfXKbYbskowIIt2Wu3WOAGHK0Wm112ymvYpTh7YpN+FVKNt/vJyEG7kouKmSGdED71rlUx
l4xadXwAHu1s7j8irBOXXmqDwXY7bWUGbBbZir38iOS+1chMMiGEDcmXYZLWvzUV8YQGcUbYTm6U
hHL5ywgzcP9kMYIhSSW9a9bMWK5MQkrEltr8kiXFGmjzVJyscrTPxeSM+EZ+sMN58QdFsUCyf0zT
VGK4BXD2C7SUVtwegxPMQ2bZbmrEyVkmqBxk3YLZIAyuQL/uEHQg8yerb2LpEZ/Wbr5o2CWT3RaO
AXaFP8LxfelrdKGNcfk+G8n8H7Go/8S+Ybha4t+Hm3es9c7FVEIDq3UNxWw/tOrxzwWgGcM8K5Wu
9twyv0+pST+dbJ3DXy+qWdJtINXbOQ3t5AlPJfjp9UqkAkfKTNtI8w6QgFLoz4uGjQXkz+haV4r8
NGOh3rrUxYYHH0x/mfBK8TpplN472ixdV3uQP0d4VT+ARZH+0vRuvsW5dKbpc5AWa4w5mBtDi6Wp
sUkBBwePaCcGckwcyR/TtYhvU60X/6XznH1JCkk5eUkHRxmCjFBionuybzfGWQOnpGc96FP5jxyG
SeNV49B+iLj0z5gHh4vRELfwIEWRYdue7hHvV/LYlB6XeUh9WlC4tKDT/IAUm3G9//EPihi46oRG
gdDaSzlW6L8hEsNzMUiePWVFv7laDO2kKj36WgLjzI7mcfhub9NZnpB0Ki6pEXKgJ3Wz5hedFtEt
IhHy40o9w9gdvUBuO7rgUNIO+qlQUVrsQcLHuTAH3yCzukijWruoafx6E5XILkTAmMZgQLgFI+lh
aM15JB4tWfpnmKky0st29ujkY3IS3w6fCqAu7TvBE9tBA/qJMeuQ4URbj8m7QXLmR7qW3d+FElvu
/W1xttTmg2E2o8RzlHK8EGW5WrJNaw0u8dcoTH5Z2Z7OOteCyf+YloJteLs3LDCAEzTfEPM6GXnB
YdFaD7OX6WG2CCL3H+vghqAtghKCKKiZn4lI+NMwX2p7NQVTAt88G6JLp6/pC8awqW8Z69/NEP+n
d8p0cjEfvMmfl7Q3ldxUrkYGDMJ5VMwEelhpqvPnCu3UkeS0O4MQHD0fblxgVl7RztuUqxEQGxm/
j8faNssXCYeap6zp9KfS7FCfnaKJS3C1TvpqR08o7DFE14W+2hbQyn9c+24I7UepkrPAjAd6r5i3
XiNjqk625UEc0U1dCGsx3ELndrMtl6FPlK4npaxGqfdXZBn9SetDD+5a4lGqm5f7++VoPSHKKjBs
GAdsZ8Cwg8NhLFF3yIYxveIVvv47dcY3ve/VIDFH56QeP3iTVGd0ehiDkq5u+eaJkpRS3gqsCab3
z1wOlVdgvHNDWvLMb+RwKb7V6/2559HOVQJvEbZBQPCdnrXSWF7o+pgfBhuu0f2XeADwMtBBQ7AL
JQ5G6tt5gGHmuJ6ZoVAfdZTrvBSSV8+l7s/gMm6SYi0UIivEWghqL61WC8v3rPRUpZaeooiO9/2f
c/TkjH1NcAvspd0kSmtYv3LwvF1RPb0sEOAeyOmkS0Sn9mTqdXAc0Z9h54hrj+tvk6SM7RhO1gi3
Dy+05Rlf3OhBSST52q5Rfmk748MsVekJ+EQcgU2BDSqAe4hxPf1TayPcLXdFjrD9Ij2mXRldnKXM
PjKLaE/0ig9f4k+rbJ6slovKxP9BehzNNKEeVxlUpE6TuOhCA166/8WOKknw+XBf+VrkYNsNNAjr
4B77t0doHtY/OAgbjxNSFP4YwhAgFXW0Dw2ObU99ODt/KE2mW16yakDJmvCXWe5UFxAuxLSCMmNX
S2stxXuqkZrVi5wHvWnlgRM5Z6YSh68XiTshXwN1f1uxSnJqRWlRR0GnGXNg54BobCPuXxyn+I1h
He8USgBpkuBLb67fCURh2jSAaO05BoKpOuVDPhaf73/Bw4MgVN9oP9CY314RCBE4rR0CjQ5x4XAX
a8ENxMxwGkyRwR3zpPOGLP7n/ppH7/A1cAPf4XraQqABJymzhUBuoC9RR29Qrdx65W1mIaTh31hK
iEoQ3/jHthipCJ85+mXoR8PA85Ylw2yjk4vHEPm2k3z9oJchoMGIdEMg2QO7maC1ldxQqyHQmt+G
wZaRXBmyKyKqqV8MU/qNAsz42kfzb7SkASeaJJ8gWQSb423uNM0I6CAWTRSPa+dWIbnlW8mwnAwg
jsIXBRbtEtJpACTiRv4pQ0OhX5kMm6MO8BgtkFaSHzNVzU7uAOVoQ1I4CiUC3LZg/b1dxhoUxq0O
kmVSa6yRi0RVA4q2HxfFNbGoah9Ca9X+Y0DGILVdlbn2224Z21uRr4boW81j7TIJ6B0fw2vgtGJv
xG6Vr8W/crm23YX2pno2Cjra0UJEmbqGTgop7NsfraprPGPIJj2Wo7wEq93mP5xS1S6mNSu/cWAt
oPtM8RAl3NmDoZPVTnKd09CoCtsXMCo3MeXhVvfleM2ypXSLqkpPuGZHH+XV2Q/tNrr09maHgWx0
4lYGbiaF04j2o4IFJkYQl8yQPpr2Al0BStZvHF1BhjcpT2nSbTtTjgqPRk0h+VtKpH/OqjbxUOJu
fyzW+u1+kDg4uc5r05tVqEq3O7tIV6XuUmBuUolSEuMEvX3Skkh5wfvOwV7SiIrPZq/X6w1o6Vnh
c3CsqE0J8HQi6fRsI5SV4m+FA2wUGDPgW1dpZTCbKODKJ6/zcB16YHTCBM5k27nQq9CMm86AJd9m
9eSOxmRdpyUPv//6uxQOkGD3ZPKr7buMC5QkVn2kiYlSUsCwGVGrBTAo894wQHa+95wImiCWH2fl
/tED0lokn3UAh+5aMyrDLrMLabO2QzF+YqDVQDdpzy7lo4yHehj9cgRoLM7gJgyG+KJYSwNlNY6F
JOuaNJ3tQ1YQGrv1stLGnMrauhSpU4Qu1JRppnsbTwxLVm2wPK0ttfokmT16ckGkBcMAWnMnRF7Z
c2SkFez7QpeXl47uA4yA+Sw7P3xyCjyKBQEG5fnfBjkjRyCxhqzyCDtCeZjpTAfYolV+ZELx0HJJ
BQ9aRC+gb2bXiYfxUe6dxh8muznpthz+Eo6qsE0AYrij2U3GII0cWvsxl1Ay8YsYCAO8cCNp/NJc
LPMBCaIBEUe5wXFapVC51Ii0tFcNqIHtZpI5pSc/6eACcEDTA10RtehOkcQAWtkuRhY+ZkuSX1tQ
Os9aOitXAR78ja8NJk2oXQDg3+kCF2sVIi6WsM8tOb4YfZNepLk5IyAd1NdIJ6KnTDqBsOH2RpuX
MtS6Bl8KMwNBFTd19DDKSgYEqA39ek1/3A8bR+8P5BuvTqVbv2PoORTTVV4JZ14Tir/cIg1RlyMO
MmOW//pdJqwaBcxIkIu3nQP6Ew3aVJGEiFkS3jqtSyVXN9v6eexWQyMTjRXNzYx4/eP+Ix7coaTZ
REVSE5SWtlz+CjH1HoNcSiV8GG7tILWBbS3RU5jaWF8gQRDMnXaWmLy6QW2KTgdCCYGBkE+5tbm5
4xp6O0ai5Pe1VOqXpEZ8yUtitFiYf5SUYxA5h2DA01tzUy1ufwytjVWX1QCSg4oZctHLmS75kFCs
5aGHqpG5AyzoymvadhkudpxPH5fVkcCetBlIUSUZ5tTFiiP9h/bizGS9WIvk2iN/9Bfum1nkwfdt
v8k9zJMPnTOOuMwBgnpI69a2vJEQFp2klEfXOyEL3VnELEEgbeKWJcV10tQ1LWcprhCVn63suVlq
59pYKZ3nIu6qx9jJHOY/dXK7/9GPQjMQeht+PuF5p7CaG5DIS6VBxFtVk8vQaP2tSMIzFMHRYXU0
eiFgq8RSYuv9lJpXBfN1eeLqk5o0fzDkVganiulzWBtYnFRadtJXfEVXb3fVzwtudlVb45oI8QDV
U6sy6a93hScEut9HMwBB/s1x9QVjpBzAm6uG6HxZCZOS+6/28KFpARKl6DdSvL59aJzF0VGBl0bI
qJv3s+S012SNVE9qNMONnOpsUroPUfB3GCaQj9pIBr5OGn96yVLTpWOMZgz+JSMG0qOO8g+shIsZ
5mdF0D5UvFlK3TxalQIwclIh22xb5fe1WCfPQU3JY3anvXTMqXnHxZlUkOiwv/2mPJSQbmZkJyws
Nt+0IcNmusk3nVOV9xk64CEBoVzsJMxHNze76mMW0f1zpA4Dqtz8Zd9jwRgGUapwRCGPbwu/rDPs
dVaHONC0In4fz2v5bA9NvT6mgFvDkx189DE5J8gfoC+7l8Lqxm5SJZzsgyyK8hct7HrcVML5Q171
6cl9fbQUVSGKva/ki22rcdajRU/bHHCr6dR+n9qYDCFVcOky1K/vH4mjpeh/YVVm2+Qi25JJbsta
jnqYscmSSE+LIuX/dtrY+9aizV/uL7U/ffTA6DWQggnhu23fKB8KaeHaAWJN7Sl13BaGNkXXLJwy
nybJerm/3EHKx3rCfk2YoJH7id/z0+lru3RJognNXKQS7S9jW4buvIagkaVCuYzDsIBAM7UrjgyL
j9FV9lxjY+XNmaKdtEH2twmtFpgHdEIAmOOO8vaHmPkUj/XIDwmnPv3gVIbjaSa1KbIFlqfPi+Em
jQT2uxyNE0OPg27926XFZfPTO0DkKDfGYcmCZpXlDqROV/fGRTay7N1qo9Hn1u2ajC6tZwjEhdJq
wYCpQB0MeShfOy7mnrfXaGeB4+A2wIoGzQvEDznCO0mDeWCINVKfB2qJbURZduatl9bkmo4z5V6R
10/a2KV+P442H62Nb2k1yb+x9YX6Ig551Li7Gr7TFewq2CNB1huWF5at/E0Zht4zcTc7+Q5HW59e
j3DHpi27g5SMctTQQoJIldXrn0gplLJno0bjS11tfS7pJJwEkMP3SwJDsorstLbjVWqxjlaFIcVB
mA75VY0VOlzJUmjuoISmX2mhfjFa4lalKvF7o6FniwVRe9I/OHpqMhmB6SV/pcZ+u/nQqbfLLoIt
pzSp/bfc9ub7ccnKK7Ia3ZNOBncmMHa4IO8Xg07wQTsqh6WkaZg7xE3FZmsZhZx/WqS0eLImKf6Y
ow19kqodXboUOsgt0MYlgm4iTBUPmVZjdBsUA0oV1jThMljOGNWVQ7pQ2o6h36a69ul+YDt8StAd
Av/52uZ/+1rjiMw/HdEcap1x/jbXce+WUpy+TEbIsDZKzrrUR7c8o5pXbgzUpu0tqzZtIfelHQdW
Y+K+NyEVoxTjt8UMDTT5ixXjwDjzFqplt8yXf+8/7NFORsUJSXmYJcTz7QVljBVtegcby5A5Fe6C
kYLIpaKgNnSTenO9FthmBWqrWleMAqZ3tMu0T+W4xtZJuS4i5SbXUejHwq5DFAzx5823NhtjjvN5
iIKcebabI7DwuZ4k+STJOFyFKhMYt8ah2aK3bN6wndvMipak0f6lM/e1QZLwz5N3enAhUafjnMWY
nz7idt9q9D2aQVjkyKW0Gi5tItqIyZr07wa5xsd5oUMQyHZs/cXJzTOwr4imuuUIutTNBzC/rhSH
a+suDpvRxTZ0iLzVxHMcN4jG6P2hHIW3ZJVl0tmlLu7K7WcQrTqC6JHxV06e7SSFQilu6o3jSVO8
Pqdz3Nm3ZEh0+SElx6lIPdX+r6iQR8O37Fl+UsKs/ifqh/DZrHK78MkFql+2HxD252RRCL4DLNu1
MSd4GHlpSIDKpGi6zk2vXWOw9P+qeSV/nMv1TAjvaKuQudBQRCdB8LrfhgG2iiWNiDwHKrz0wFBD
xIcGOLQf7m+WA34c2vwkUKCUqBZ38zD0fqSYLlgUFHma2y4kufifODT1r92qNuyEIkTNEGpS9I86
WMr8Tlq04gHNonb0Vtiv3Yu2VJl1UQtRk0DvnL/FlglCoLZVyX6wjNxuERUal79A+Vvf2zHt5Zsy
c+J9004bhA/Wovhc2SGGoi4zHbt/mFAUcy7VUOH3ZkBDtd0V84npOs1INDwsvb2s7qJX1RPoPidy
p1HJPpdLrZrv5DgdatqwQ9TeVLASf1v8n2T/62P46UBr28i6dDUp0gW+TBN9PnmTB1uX/FfFixHY
3C6SWeqaVevSw9CVFy0AvW2+TF1XPtxf5eBOYm5IwCRa0RzbxqnRSSoEAJi71GklP7X11DyZZdIF
+ZoVL7APvzpVqPx1f82DIoKyiFACLoRx4nbC3Y91pxYVWx+dhdqbC714bJgB+zBIkpMAcHD5AR2A
dMwsHcngbeji0k/zZgU0tDTVj9qxR75ptnzG7MN5H0ZOOZwkiQfrwduhZyAuQIbeIpT+lEAvoR0B
KimACITaAoFSQAauTS7RsIokrZ096JZy+vX++zxalKGESJkoOHezQVx682YZxvCxTyTlsk7qdyte
O9dcaqQZ6/XMEuLg88Hf4F3CHCWwbrv0jZV0EJSYTwxtNZFvRyJ687cN3asSLT35ggdxCzAnnVvu
ydfc8O0bjXStjuRG4D+qBoUIGVM8MIPayUV68AqR7AQHi7qIAHNv+iGaDgm7NhmvtjJDlGuj0p34
bE5ODATaadfqUrdVZPr3v9vBi3xFCFFr0q4FG/H20TCMNTrUBKXHZtIbNA9X6ZrVKeNBit2Tt3iw
FHMVoBCCC8GAZfN8ebekMaJlAFaasbpalK/vxlqLC6/JTwOXevDJRJpL8SLExXb9byigpqSuWh5Y
6C6XlzFUoGOaq2yMrmGMrekmlJE/2sFK/k6KYihcXRnnDJpWrv+XZWnzjohbr77Wwly+1JmKxvMc
xfZVX2zlD7g8tunFTq06EK8GOELS1HfflVGV/9XsyMQwpUqnzzZuWmfu5EfPRZKl0tmnpbNrterz
QIdglrKgTpwWsful9kOsRE4i8tEqr70Vuh5Yr26Pl85NZMwRNbihr/lDPSFx42jLWS/saBVQjbDC
SFBJP8S98HOgipQosbUxD0AC9s8JvCyvq/ozc8WzVTbhcGhYZlK7PEgMoATabMZX1Wzk39jcIhwJ
3gEpzvY+AZ4Pkx1ySVAXsuRNGv0i5m/VVQecehInxA9+m0+CFSBIIIb7/+JWb18bqJG569Y0C5Qw
SlqPaqK9hGZhfxoVs4h8bTKsK8q/D5qVxSdF+v4Ik+XTNn3tXGK3sjnCDnmhKc96FqylXmLslMiu
po9LEEvDclK8HD0lqEUGWJYA2m5xYTHicyVVdx5oMSS3W9yl3XBtrdmOvLyEQP9DtUb0CvRCC4N+
XiDg3g+Mh+szZ4b0TCYJee3tW07abGISzVvua6N80tcpeqF/Krt2Z8QPRTynL9DY5CuMsu5k5cOX
jKgVmH6Khh2vu1etPgEnzsqrrKweHvH2dwPGZ+Taan22b/enA1Ugjp+pgOjZ50HlVOdDh5J/kEDG
xmN+iZ9h5g23+y9zn+HBGACCRNyC37/zDkm1cmLOW0KYRlKvRL1vNgofHYKucsewIbY2cR++M2m8
nA2NDlqqgqyAHgjqdSSX233UylE5dFpWBBUSFF/Dqp3f5XlqypcCtbAfcW+MH/uutHwU9oenTJOi
zMvKvMpd08ZV7Dc+LW07WNVgaPZk+ghEdYqmRk5vs/7SxIX1GBux6sM6jr/8+hsHLCFQoiIP3Mo+
gTJW+8GMiwBkeo62sCN/XKCsu05ed19aZyivFijIk6HzQecDgR2Un8QgABnBbXzoxobebREVQTlW
9XUxIzQmFGP+MNFp9gdL/XdpBueWtT2ijHlXXuh5nM2CjzY0X5qdRt9E1C2bcytNIXoFVha0NMhv
Q2NrXgqu9yTcHz4pqASgpCBR9hNnSbcjRQ6NLJidNv+I0enouLI6O6mbK3UsUObT8lz1UXyxzaSo
3LI2p68rDoZn4OR91igArcLGHsC1vYsWoTpBV8fmLsBTJVvdWrOm73UG7RPpzDm6lEr2O4eZ6RlB
WQEKvaMBtQNawgN5gaAQ455jc7k+TR1Dfy+bQrNxhywZM69Vx9Y4OT5H3/bnlcWf/5Qw0P7G16hL
88CupPVFnxozwLy4Pel8H65CtUuLgjkd6Oe3q8w0SKOiCfm0nWOUASTAEJ3TJBoc//4ZPfx0gE4Q
eQL8txP1jeWJasPhigt1tbka2r8oUX3H6Ev1Sgfp5vuLHYRgogFxkB6sKA3Vt0819PIcWZmWBtmk
qukX5iTZnyqOGer7zLTCG0YI1aMsD/PD/WUPnhFqHyMt4gK84G3Lp9cXnSm1geZ7N4CAHleqAy9M
aYElatY9qeUwnnR/9r1fxEsRhkTBFu3AneA7sM6xTlp6zWY50V13p2ZSm2db6iVQsXY1flplddSu
TZnk8f86FKn6azFFvf7l1x8csKwQLqS9v/u4KCqpGUsngQ0g+h2U1sqv1XYEJldFz7E1nIlCHczN
eG6A9OhRw3ffcYVGAiKjEZRnbG3AJCsOa39MFv25tdf+1lom1iFxhuTSonYeXjmthxXuUyZFyjfS
uvHksx/tNnHvgq4S4K3trYtI+6DrNHaCKs7oaOaDLhVXo3OWP5rWTvxx0LtHp1aiX5ceBO8MXwr8
ggBabXsfESpuYVYwtYqisPD1tcz91r4qBXD/ZHwee+eDllrlybV3EDBIUjGkEb2B/UAaoBAIhtFh
VCaHyLfUvfXirNUZF+wgLWQVVACFhIJQzXt7gGNHLRwKJQRPDSnxIGe011VZQn8p8Ky9v3ePloKo
J3aRwCZvW/olgJbKWhFxctYJ/lPTt7g+Zb0TouY84iB5f7WjEAFFCYINDX6BaH/7YI0Ey7iLpTQo
5BmntgR0Sw+A4MFZk+8ruKpfj7rUZ7THACPRHdjmKFG6VnrSqmmgdkXzyJjb9stJ6x4pEbNLGhrd
Se579DJpwol2NBX7DhFXIiIyqBLrjVMXB/EUrpceVR2/Ql7ocv9NHi4lkJlM7A8oJ7kyL1KCTHog
FSQl9Vqql2zulD97fJhO3uJ+z0MoU0VvHZVPotxmN3Zd5DhpPWcBqvTkl1SeF7WHDnn/gQ7SLJbR
sZfhBjnoGQHBN9n4KssgMOxhM5vdRDlzqZ3Ihtav2R+QD2tuFpKmrqTMum/qbXtyc+4vFPEb8KwD
uA4IZBvL5rRHSmghozSMgQ1DFH+YR2l5Tvne3lQ7s+ESzysX1y+0dZb0jAstMta39T7rozWIOi07
dtcel/vIRGHQJh9RuzZ1TbN9yuyuvUTM97wB5I871uvysbey5ORkHn5kDiYtNLzb2Y9vT2avdAMy
6wVvv4j7y4ps+q0rde2Xd+1rY5xpqQCawPZ4uwpw0jJpMoSs5lgKvYq/5U2tYvlR10onge3oVSpI
XDIPJXPdgbsFj15y+pqlwr56mCyrv/bGXLuWvDrwpmb5Copyuhp9Z5xxtA4EUnhM6myVqgzGz7Yi
6xq9VyTaGEEzltbHudLTH8VogP4Vk4jxRmsSc448lpJ3TN7q5sHpreTCRTD45twlX7o1BmuCuOMv
t3T4WYxdAByRWu9wHpE2jqWkGeSFkdksILfS8NOKLGTnS20LaPj+gT7aUbAKgI+jwwDBcLOj5qjO
Leyi0yBEPFtz0ceyvzR23/26BCBPxWEFECtIVts9lVgM3tekSqn6h3a8pkg6frURBx7R67Dnp6ov
qO0hJ+cRioRaeFJBqMrBkUV5CL1ZIJt7KX1LH/O6d4o0WNe1yT6pRT+jWaZFa+QrQnnwz2KuR6Sc
SiVBW2xKJ3XxNZBsmqsqiL+5ia3XMb4IaVm5UgIy0J+Nzu4e8nXt/upntYaSMdQjeo5LaF7rYpmT
B1ketdBdFz3WTgLg/lpBmU1wLiiH2Lvb3qaB6m1RlVkatLJaBEU2z35vG/lDv2pn++Mw4IMd55ig
pEMLTJzgn0o8NXSUphvHNIgBU72vRl1DqQyVqsuCPtslaZL5nW1MyDlBcPvP7mMQeQq2Sb++S9Ew
QpIOjh5zpk1ESvtkiAwDAVlwhv3LvI6SZxWFdRL3js4COSpedEzhyRs3zVQkieOyt4EtFFkzPhpW
Kz2gGWafNQiOvh5rIITJx0OPY/NG19EeK+TmmK62iunHcmJ6XQ9j08kj64SVvc/kaECAjEPnCxj6
TnGLoD1BTJnIcta6f6cgEI9lOy3LeVRGf9Xsxb//nQ53C1hJpmb0uejibF7hkM1oLwonpnzV5O+o
AS3jpbfKUX/KFatU/JZmeOPmqAvmrlNmlfUhGUr7vZz1UJju/5aj14wmr2hzkhDtKg96tpFkL0i6
x5CEfFtvwyBOHeua4lB38tiHS1HDM+PlnOxUE3VQJJBBgfVWYAVHX8nlTnk3ofPlYd7C3Pf+gx19
VOrK/+PsPJakVrY1/ESKkDdTqVxX09AbDxMFsA8ymfJeT38/cSe0SlGK3hMmBGRJyly5zG9onfJB
b0EiMdYoqqMISqrWyoMRSNNjlII98JLQ/AUIcw/eu/lRwYfANKLeQZJ6dUfoJYrqtNxwvgkHXfpo
HMpHozXN8oLO8SyCoaB7gDpV9HHK47Q6lmEdXcRYGnv9mY33jLjy0vxHz8wk/3oZixreymCg10XL
ZB6DTJtxlAFulV76fKh2rozNtQiu1AeMYmE4vFxLlx2fGi+aK/Bm/WJ7aX30HPh0QoOEcv+DbsQd
Rr30m1iFEfr6/UZDbcbQiNk+aAWes6wpT6Ea7vFRtu5Ach2MRenGcBX++cx/RXJjGqHtQqC42qi1
mj6ClOMvfKW07wCb3LeGlhdYdQyhnj92RV9yGeI9OP5Aaz31jqi1l59ab1K7o4l8/6Wo20g9DGU6
CM03tAlbVM1EtTpIqbxrH3MTsQB4XOdoTqX0Xn+0gcBQDFN7o4uyztzwHGfCjHrxVbENLHkrV/Nl
FomLsKW1c7Q3DhtLETq5dsCgrmuNrE+MXh8SeS3QF3/SlK51gxo60rekU8aTYYaTtnO8tzYenBpI
Q6TEYL6X3fLXZ4rbGbWOjOwbl4rpqWtM91wpUYtoYuftlBMb2TcuHoBOyX/BZK4frpyKuYfWxxTI
jZJnJffSh7kWdnHm5ZtPUOacK3PNCjtKeIY733Br01PEkMeAMiL3X178X4+JlhTQjYy1E3Q8jhNg
zGNrJe3OE269zEUZiyudcMl9+3KVwui1sF2maV6VVbYPrMlCo11Jf9uzme70Fba2CjhSsO3UTLek
KzQ1U2TuW4lPm50eEz0uH0clel/qfXHIHXfY0QbaWg4YxZK6Qwpgx7x8tAHxoXIATnfNi8w8NNw2
n6MOerNi9uKcGdbeAGvrVdIyJgdDM4rB+iptsRLh1KaZyeuMLv1B6EN4YEvmh9xQXj8ywieAdhCt
Qzj+NxgY6hW0VEBpXdWwDx+1sq+OaZTtDZQ3HwixB4YmgKRuVA6BV3ed6dLmaqfICUZ6s2+L0jP9
GX3eT/cj/G33lQeCigOBm577TatQ9AXoqFKKq1u380khLjIDi913QGezc9M04kFWofrqLiiLImdB
vkycvEHo5iD4qioSBJKKVNmKtJ67rPz3/pNt7UJIKfQlybQYey1P/vcxzrBM16HMXg1QvFDQa7/w
qukUTX11ULR85z3urbbag2aVN1wLqGD3RWK9KWX2I62EeG45ekHZTOJ4/+G2dghgNnJ12jxora+W
8/QJXkUeievUwzPogBwESgz7NCo4AfeX2nwyQMlA9VCIvUkh8eGdETRmM5qK4p0SQ5cXvYnaIEkT
9VjHY3+6v95W+GXfw2YHZXxLuzP02XNyl8aLJzR5IpUvr+Giqnx/la0XSO6EuAXX9O2MqzSx8vW6
AhE4t/eOFjTc40Sn8hJ1ev0fvhUTBipUxi0kiatv5dIyloNNOIxSPTkVYRIbB2WcxyPiz322s9jW
13KQ1GWwQ5fsptlaRLNTRwaxUIlVSIpaPASJg5CzOjOvc4pmD4GyFT9A3YBMhTQIgG75PX+dMlAn
ME9yrrHJy/JPddY2PgK6ySkpG/UT+jLzUU+UPdjqxqIkidwwVMJ8vXWWxT7MarH0yXkBzbWQqCb7
srXbYLLbKLCVDDPjrm6+3t8ym6sSIxdlKC7utUqT4uhwTJ05vTY5VocJFfRZMiI6yTp2HpHpyU/z
XGiv36eLYCezSUtbevWrCqfsvbkv05pFp0a87fI5fp9qiThk+mjugMU2jgR1P80w+EXUFutPqTux
6fUhvoSjE2vuKbRl9S4SICcfCpvSZqe02NioxJMF+wErclHReLlxRtw8pBGH1ONCOt+ruArPfVc1
ZysZlMZn1jrsXDpbn48hBCXaIq99AzvmJc5532PxCC1OCZIELxHdjKOLEev9KQceH5gqVtj398xy
tlcN+aUcWMa6fxKi1efTK7frbWzar1Wulc+ONr6ljLVPiYMvpxNXyXmK8vE8Ytb18f7CWx+TNSkP
kL677Utped0JgCc04hD2SgP8epD+zQZYTL1th//hWy6gddr+xO2b9tSkkzKgDp9cDbuI2wCN/LIJ
SqOMaYYVUKqe3ZyLfude2rgnuAC511FsB62wzvrwnM2WjBc63DJrsb1cPrl4cO18wK1V0BGjwCLj
I4avPmBqV9CiWnreVWaVBzEt7cayz3ei9gb0jPPGyM+B+ENhtX6YNJJDiXQ2QD6NJCLoqfu+elWp
PNccwzQQqFbkfpNXeelrMIEOUWRa8WFOAJqojtHudBi2f84CTl1I04sV2svDCTmhyEAwkl4YYD2i
vsiCHP+MN9qc219wCS+/5uiU4x2lZBfJ3O3Qiap9ikZUI+9v4+1fQmd1UXPboIzF3ig5uRoFtRRW
HUyjmbyxUiVhS9vSuzZh1L6ttdo8TYU1vUO5WX2KazzlcdFpX89zBaShemwH5s9oHq3eCtbA9pwX
9HprEf+SaM5QtaWNj+iqfh5SpfoPW4+si8hP2L/FCUeyAYJi2aSUWjq/t5xKvIuBKuyc3Y1AYZD5
a7g6LGJ56wY24hv2FKGbfgV8Nhwbw/01NXF7IlUud+6XjVgI458gwTFaeNvLUfs7VehDd3RyFTJ+
XZQ/zLhIx4fMbeRbFfZC6TdxloN5qTC96NzRVs73d9LW6jR+kXdFqwnA+ipRiWa3bCTtiqtC75UB
MHCbtGqKk1aP8UVUpn2u8R046gSyne+49YZpQzLTJxBzty6/7K/n7qJImyaZ0epWxXRMHcU9xE4o
znSqip04sjF/BjwAPAIqPiFxvUNRciEKN0N0FXPTXlW1rbERybIga6Lxo4OGv59jl3Z2YrwifYas
r2cJUoAvlwA3DoF5PerHNmLAvJtPPPXiCENlPs3tDM+mbZIDX3bnxW7c6ERMfibUA9q8azQInucF
Gox1+JCnHmpMitW/cZ14Cmq1ng6Cue0xHtTo4/19tMEYXBiQaDqDHqCsXDcrGzLvIpLcCCquIeNx
jhymwvZsZ9lxrgocXnrQYqhXG6LQ4A0P9vvUamMo+JYd9sHolNoXTYuwLXDd4bc6xLI66AIrhqCu
MuWNKMNIwrPWEaitcb9yzv08Rv8k2tiauAm15WNYiFn1keWI0lNbN8VXsy606UwtJaTPEL79wbio
ik8Mu+rPWNQmJh8dxdTDJL3EveSWPSWHTIuK5xx6YHfokIaUv2iPU9yh5TAf57Yzo8tYFZH2Rdfb
6SP+s80eUmLjOKIYCzWF8S4vcz11FUgmQnBM4qslw+qc4dRw6jt08KRSpv9LSwYyU5jHkHES9XL/
A27sGugINHBQrCPzXI8N41Cr6nxgyKWXcXHFVxL25hh3/9D1QB+jj2oEUcUedn7jYJK/w6PHVgS0
8zq3riSWOZ0HOzLrovLozVI9COSyv1S6IVHpkeV5jPI+aBzwZ/1YdN/uP/NGFkO3YDEtBMa0gCde
hqDC6VMBLZQEDSHyhyZxkpMq53pHCWRrFTotgPjIY3BqWAX4MsMjy5vEMmLri8jHx7c/FDIfd9qL
28swjljaETBO1ylZM3M9xKAXrWHOMz+bouxHHhd7zhYbBQraRgRsAtqfDPPlO4sWnRp2PnaPsWc9
lS5+RElj6H6DYMKhGOa9efbmY5HMoh8DaYdN8nI9Y8ApystJovNWKa+p28oPo+z3Zi3bq3jMQT3u
Yv54uQrC/lYXcdXT70Pl/xBNqhVEQib669MK/I6BdXLfkYWv0RtOCo0dJBLiRYPZRn6vFdRbhdNA
Wx4UQO6v39+sRLcIWpUKOOXlU8WFpqdZBWZO5tif1SWI7LjeFRrcilmwbGABk5aBSlmtYrddV1Yg
kK5mZChvOU7OIUXc7c3sigZly9E5EFHyQNPG14ts/7Gmgnejo8Rx00KaFQ+umAA2qs0MMKdCxZZu
Vrp/YA1+vf8mN5IVJuQLKhhOBqPM1S4cYtcY6yxLrpFd9t8KK694sqT5OAKU3vloWwdsUdqHCsxQ
6cbZPPV6w01aPJ3x/2QOUXvXVpcysPP5cxu3X+4/1+ZifDP6wcu2X+cKEO5dxRAmZt9d1D55VhL7
Wae6pxJ37uPIu9iZlW2cs+WxEBeghU+Te7VXktnU5WAUSNRk6XQikZgeZrikh/tPtfG1WIV8ltwN
ut06tUxaOYyTNmLGrSfzu7HBDcdmGvima4Y9FOfG5rfB2JBZcsJuky1bxTsIA5T4yqDFM6+pKmR6
sOeuvhSu4ll4C9rpuWaTfvaq2d4J+VvPCXQU0gYzJerS1f2VGwW+MfgMXcdB1uIQDpn2IUyHtDyo
sT6d7r/UrZoTPAHIFKacNDXXZ0CRUZjblZ1fJRqGR20ywoNQR+mnTqucekcPL4nmfaRQxAPZyj1I
yVp8cDuxcxQ3tuzixob/A9cPo8Ll7/+qG9Car8I67bOr1IvoIUcJJxjBqp+szCNJ69O9HGXjCy8k
wiXALRij9WPraqGYVeLk18EY1RppkST+qo6K3hwcLZzIXBL7XSPi5DBBSPz3/jvfOC6A/ICOgFVh
vLa+Lip34DIPzezaZED8+MCh9RypTrunobSR/AFOI+8D+I9xyZrDrmdzaymwNK9y6COUiXuosdzH
x7wB5Fch6R00dZNd/sPD0XEE84PQ6U3hG6Ulemi1ll/NUG0eM7POHuohrXbK661HoyaBBUsbDrzP
8nn/2i7gUM1SKFN+ZTJk/Wr6Wb+EmiO+eWVhwKaJkHJCe1jsYda3vtwyUqYxYgE+XuviAlMBvhjG
OV1x0R1F7SSIburDDlxsIwAw6YFmwEQICYd1fyyk8Q31SBZX1SgL1QfGY3yr06bosaWMdk3NNk4C
DWlOHr1pDeOVVfCuWjK0Xgk5CaHtdRfXGZonpi3918bT4vzgGEAnA3x2Ow385TQW1vn+htkCAPMD
IEIxuqRgWNcoZqgJdo3LFGceIafMnSlUH5xY/aOJvRQjvsoq50tP2Ih9R0TZvwau9Z/nuBl/Vq3u
pvSW20jzFbjW4c6tvfEluLE5Qhogrw3IFf7xaAja/LQILVU1cqeTY0jzQuWj7ryGjQBICsIE/E9U
uiGEKUD4bXpgklyuKg/WXPRvMEfssEZbrNehXO8Eoc3XTqQlCAH9uHUkVywZwS4G+dF5Yfu2SW3r
mdy/ck+4rU7uKRlVZcY/cBTqoUHy2b4a0q4/oLaKirvTKan6MGfCuIDBR87y/pbYeu1UO0s7EFoa
BtsvT7dSxkOhjeyIIrWyX0oywW1XkPgIB8t8PcybN75cAIuN4E3zV9FdOZJvoE9gJL+t0PTeuHXX
nwyaD59e/1DMtqCh0IJcrKtePtQIYyhMdEtexSSKw6QmCdUVAnOZPjk79cifEnc1iWFSvoBNKcJv
U2hcNq0pTqrs2sow/T7k9fxPO8g59AfhiQdt8MyzTQfG9s00Q3vHLazj0NK+efXx8QgsjNhcCuRb
rEqq5YqXFkZ2rQxtMAOYhZ04gHVbQG2TXu/JhN5uG49mPRnEUu4tZL+Xb7gQXe+qMehyZwmbhZjk
58m2fyD0arz6kmMlJpTkoxBhb5rjPbd6HiI+f9Vx0PItNZwfqkLu4W9uLzlWQYcJVUsccm8CI23y
wejdhMEE+ruf2CfqhSRO/DLA2zm+GtvdsVfRmN/5areRCDgYrk4EPnB9Nz0jwZ2dVumIKOFsyw8o
AeswmovmrT2ZVXTujUTTT/ePxu21yooUs/Tk4QXcwJWdoqZAs8zkOiQRTttDmx2U0tF2IuzW62RX
wLJYcBA3aZdREOwaxvXXppLRpS4K7Thlnfs2wVvtRCnQfljkPF9/FBnbI5T7p/Djj1WmEicUKtpM
NZukue6LkKM3e10c0CicPtQo2/4emJY+aF0tT4gQRn4JZzzf+aRbL5goBxBpmeaQFL48GaVrDrwT
hjl00rNzGHvhI8nLXhvktu/H0BBeJJ0qG4TyOmyD75g0rB/Sa6koU3eeEtO7KFzeHyMdLb+T3vaq
Cv89lu8B4CZdwCS1fn79TgJhSKdVZycRd14+KLJ9UZvpMdyBsI8eDEPRDgNiuTu9v60TwtEEs0n/
yiI/erlKx0vuWgxqrrobzcGUjd2zqHX00KPoZyoBu9x/qK24RjC36WEBHL5ByOWouODMA31A1Qhu
Sm0YuNLE7kOL7NjORtk6I7g4agtCbinHVhulz3SD7ecA7Y5leeg8C4g5WqQwTBw7XlSW2+gy51P3
+f4TbpC06YpA3l04ylz765q3m5RyUAsK7siqxjBwAdoE4xiqbyIgr7+trKnbAM68drYiMXk+taIZ
Hqt5dt/huaUw3skj99f937R1ZpaPuzBwyYrXFWmGAqJbT318bYbE+CkiN382+/9g6Lpc03ShgFgC
oV7XgoqrwNSoGQ24VhtenQEZFk/vpye7Vvck8/8MxF5mBXxYJPAIgIyrbvCc1MJITnkE9lQkEjNX
1BzeVNmQTf5sVA0YDRFhkxY5yHqdUq7Qj7gJZtHPOipi2CN686W3y+6d2rZZfWjtqjfOrsOWp0XX
zrY/x4Wp+Ug4GsxgRlCxJ7f1rCOOOWVzVjq1PJaNa0raCVXytTW8YQqMpmcOoI0z6C1PSwonmMHr
Gv6oKU2/E/03Puci2UW/FCWqW6FURKfJ9RQQFGPhfdQ6aT9JhNl3ytKNk8oi7GF8PoiF6wgYGVJv
RWskV8hF7QG/cGYC+lw9Wv2g7tyZGzEIcC6YkOVT3lZNeizKqVowL+agamjKz8O7odXjJ2ee9R+5
OvY7kWFzvWXWyT7dEPLqnRzJfIc7WpGIJCaJ/RUdTnnp6V6+Q8HX3bk3tz4XuhzUhdRStywJpfR6
1DFidOpqtWM+p41HGOrtzipb34vnQYuYTtttk7uKZq0pYF5ex0mmj1pnl4dC0bUAali5U9QvkXN1
+BbJcBKARTqcG+rlnVGgx4gLCQCHuLamXwKtyaBjfn8ZO9kFpeKmbxycop7bdNe0auMhUU2knlqm
8rTz9Zcra63GcNFAnMyjDWSd0PUUb5Msrb/JVGm/3w+aG7sEkBJ9BBhfvNK1ypBdGxPSygudQJ2S
EzYORRt0JjPjXDRK7de5qe8UcBsbBWNeqirmLhDs1gFUGMacj0mZXedYKQK7z43z4jlzvP9cW+8Q
OgHtiaXzfONQZCsWnMQ5ya51Y9LhjuLkilGvHQBK25Pq2FqKHAoYN/kFvfLVRkH3qvMwGs2u6HDN
P3AUjMKAgZz9NYGj9+/9x9q47hGEAXRjMS3lwl+t1ROczdTCMLXQB/mkjcNUB2HW6B+SUE9yf9S1
ArXUQu7E4u1laaJhFacx41m+6V/du25hJ5cTONraHfPO7wgrpd/H0jrGo6lYQY1q2XVSB2/Pbm/r
3TKFAfUJjpwsdfW8E6fk/2lEw9jZhwR/wY+5gfNpNqr6+/uvdmuppelKX31hI64zKUVY+igyh6ug
zS0UZxCY953SlMdsMIA73F9sK7hw34DCBXtzqzoxYJE8ZTZ+HOpg2V8aOWro2xqN82DL2npI59K4
aLCHntI8NfdIwVsPSosZehYv1XR04+XHNEHOTmZLVmG50F6KypyPapVUpyRxo52zvhVd/l5qtW9k
N8ioHDWmxm6WnvLUbU4Dt8fv2UjwHKri8PWjVhDQuAr+af4t5IqXz2YoTVUmOS4EnTb8Tsw+fCOb
ZA+sxT3Df7O6G5aLju1Ca4he3CpCI4SSMGYANBWWsWV+zChv5sKHLa/Ay+109STnpHH8MNRFGyCm
Y3VBjII/5TLEEqxX8jwLHK1TprNduXYZTJGl/oPLjfHFabLI8WHWpDV+AtloHVRTNvbzNIv6t4Ci
lPquW3sfI2Hl+cWzkZs4G26lRccmzovGVxDovkpNw9Xdy0SoBnE+Dr9tNXdxYClc9atm555+iEBJ
/tP3Q/he9PbcHIdMz8uDrY8IuHtp1L9RRq9pT5WXGl/dXBn7gym6qApyaczZQTKm8Q6NVfWdj4mu
omA0Os9vR90o7Ydy6MC6DwqQ+8CD5vrLaigs34d02ogZoS20s17WDfTHaaZP2yM5F0xJIWTQhooz
+pPVMpKfgS3iiThlefMWwhFOw5V0ZUl2UYw/MwQHUbimtwQyJY/Gz2M0ik9EKWd+13gOcykfrL+0
/kVsckQKotHib01aJcNDVpreOevhjDwo+tBER7J5LQ0MobryGKpS2Ec1i0xcJMxIN4hriaEEhZEm
b2fwAvKA11PzP6LHaD/qckz0Y6QoNbioIc37T+lEkXOYXTPLn+eiaj6UaWU/Ia8XZf5sD2P9PNll
XPqytuevriW8X4M9TydvxMPK7xKEfi6KZtfOOVerDIXDoe/fdiLXxdPQDP3gwz+N3AN15UB6n1ki
OsxZD3dUeIM5X1S88SI/Urn1jsj0O/KgTZ1ZB+Vg42xY0ptqLkLttcyPZFmZh7r1ksd8GpoO42/h
fUWDbHCDdsytT5VnNbnvANZxn3RlGK5WqQ0SZWE4v4HKRTNe+riYKmQf3MxMsDdpMs1vPZhTEH3K
oT1I8FHVgyZiG+8tLovKd/uo/bcykfnzQ6nYFXZ1TJyDBhd59bFsZ+tzp4QxADArzQPZ5Ygq2oIZ
tT+Bcouee4rJxs9cu1I+52Ot20EEvfqqlM38wUgRuX/OsdmdfXK2tGdTelP/MCZV/amfGqv1zbI1
vpSVPmsnhFbt4jeWlHoW6Jhp7DWQNu5K6kL6f0zyyDvWlXEpxgjGH0QMq8uMZ4C44Uev8txfGbX5
h6rR/q3Hctq5Tm5C+kLAQAKKC5Jk50YpvRHu4FQwCLDTmZKgWbB2ZaKkx0mxft6/uG5aRnT4UWum
JEUbk7VWF/JIW1+1Bie72o0uv7mjl/0TGa0N5shL268l+pznTjQFJ28aP4PXTcvj/R9w86iMnKij
aD+SrjJKXEX4MR2bWQ4VutGVV/wzxuOEQ2M4ULbV4vRflkI7A2g3V8oaJZH2eR55KkTAcICvmeXR
DD2htE66Eu7ZVC2/en2hkM0xOkTB5pajkMQzYEc3Z95bDdW/i1vXL61jUvb6B1q0cbkhF82gdVcx
StB2A8xP9WT0HNt6HlMvcN3U+rHIx847m3LrkqTgxfgUyN0CLn55F5ttaUxeTgElYOq/8RJjOPcM
iMezbYykrZWXjA9mn2vHQtXGvVO4tU1wvqYtxrQZEMqq45dXgO9oEXEKG6wjs9asVV9n3YdcadvX
q+ECogEXgC4v0LUbOE1uJ2obz/RRdQ3Ov9AJUW47nhvMSHbe6R/k6YuNskAXuSp5o/jW3tQ1uq3Y
BZKsDLRTmQ6HpWH6ONVe83M2c/d/dmxyX6mZK3Q/q+v8Sdh17D5NZmkohzZWXHkKR5l8U8NcZWQ7
UNje32E333z5editwURgNnqzw7DsnEzsSrNrHNZ5gKc690gzD8ZBlt6PPnKMo+uOMgjDfI9AdZNq
sjKVAujyBUKKTOfL3VZoSTxEVZdRhoTjUTHy7CjLsj9bwpnf6Ik17fVXbnbYsiAV30LfpWpYR0Kk
h6uwilkwx9X4WkzqyLEq30NJkTtNqj+BZv3RYdFSmDCIpCW4vPW/yi9cbyYQug6TSH0Oe18fIhDb
oz5Y0cE02pp7MazcwidjWViVVV4haTul9XddpMU/KiZOH3UrMafDPMGIv/QdYtl+nlhNfDG8yvmU
NY09YARRiu/ABeQ3qYdgl6aRxzv2eqHNx6Ey5l/5qCD2WfYh4AYEVzWJdV5d65/Z813rp8089v/U
MZ26o9NAKmXKBsPeJ+2xaaqB0vtWRZE1+pQDThLgMJp6Pldh3/pRgfvLW8KW+FAjAxX62uQOX+5v
zJsAy9eCN0jPGgU8+JH6y1eY57E9xjmy9gnPerTnsP1kJYp4La5uWYUuGONMGDg3gUB1UtyvVJld
VdnqxLlEeaqzak/V8hYCxjLMp4hfFCG306EkTaUtwZReZydMzlKGw5F8Rz2MSdrx/bUwiKVuvouT
NsFlzpq/x7VjvBuYWx/uv9WbXGf5IYwByfwgEcKCevlW7SFU6WQx90+EOR0xIyLYKw2zadUYD8JV
2JMEx53jsBVjWI6jYOI/ekOt46R58wI8oQcS5f+LrKx/SJXIdXzqS+cUmoX5HX5Y+hQiyr1HuNs6
9Oj5LMhu8AdkwC8fmK1VcsjK/Gp30/BYq7IHbxZijdZ7e/K/m0shckxLldVu1G1SpaTcW6BLiFG7
NDiVCKYKYgGjmN2dRGfjM7oqA1ZUWWnK0e9/+VRUEZExoddznRqvOE+mKK+lcOyjxqghKKu4eFSd
MN9ZdOP5aCihDgNukgnSOhmpjcomM5+zK1Lb7XcDR8pzUndt5yf67Owh67SN64F+GVJBtMM3TC9p
nFFB9GyamrLRr3tLe7DrOvOLRiJOmEyqD1w/Pdaic38PjAoPZQLmTthqc0kh0ZyVfLYe6IK1i1rl
7IeVuqdmtJFZM+6lG4RQkwrWcHWBLcpB2jhynySWA3wKgceMYIlI3Qlrh+IjZkDN1xn88GkUaESh
tiGny/3TvPmOljEpR3aZOK1iZOUCd6kpta+zLuxHtbOeMahAmXPIYErhcLKTy2wtx1yHZjBjy1tp
w9Ku8pmJU3YtXU355BYNwgNWhvJo2cvj7EztuLPgLcqGNiT0FswmwSjdDi2bvsw9mbVgVkO7fAuO
KDpmbRmju2SJ9BveRMNJVm3pBEbuTR/DNu0f4DoVOznS1san5Q5Fnyrq1h9UHxVZZyYgm8xukscM
9hO6vX3lt0qW7MTnzVeMcxZ1GrkY4LGXBzuT6ly5YsiurrTboxMl3hm9FHnxysh5bOfa+XZ/B209
Gr19E2AciBSe8eV6ejyWw2B38GGjuPnOStYcoLxsfrL6vjZ3PufWw7F9OHRMnNBbXR2YDrPpCAsr
gdYS7tpCE/NZq/TqXCBMEnTOGP+Hh6PKxhGTlia7dnn4v7IwqeXCCWecEkpOynkO8/e9N47HBEvU
z69/jX+vtDz5XyuBKtGimXTo2jJkPgALE/S96LvhH7vXMN36YtQTWCMthEhrfeb1BhcYT6MknJqy
8AtwfE+yaXGVgv326T881YIZpRsKv22dLEzwXjHjBR2Vqnl7TRwO+6FwiW8DNmzKTqm77LRVyrxA
tg2mBn/0zlavUNAqU+kSpdcujrpgcI3pMS7deScV2Xp7i7Amqbm1UfgNjZ2YLXBYdKpn41M6x+I4
ttZ8Kudmr8Wz9UAUOJQbVFbLbPDlnuilRz+pYlDXRBJVItrJV8A7ewi2jdyKjUDyyjXAtHs9BMGA
207HCrcxCJvooqpN7Jvu1DxYvR0fY5f2bFL1zZmEcC9Ubb1KMnQoHOAAb/nkmS1BFXCpIcuVJvA1
1OlCF0oEchTF6f5G3HyV3HCgRBjY3lAXGnvEZCq25ZX0Grbz1KKp2Tt74MbN24ZsCsYXNTHzwdV1
ir52PDbOUnKEXndMm3SmUarGHyZjTk8klzL10Udqj4aY6dQNXYNhsVPscFNuUcPceQsrBfoCF99N
xhp26HlS/Ei8xFs9OqZ6aI/00lPz1KdIEQAqcTNYwQpEe7/Ivbo7F0WGorEQOLZSbWeZD5SgeyDn
3mt6bW02Yg6/jJ7JLVi77qM0D3WGADlw6cfBrhhi2I7ynCXFzyEc1R8eYm3fe0YOOzfH1gYgNFA8
UKfd0nv10LUVwyvldVR7+8lph+QLUiV70lRbWTW3POAd+GoYeay+P2YUei7KLLs6iRP9yrox+uop
7eRrIyR3IESj741iz9196xjxSIsmzwIIXQfZ1sRCx22Rc7IyS33KtCkr/dBzWtMHkqX/vH+Qtj7g
ogCHM4hLv3uNkLbrxp3VjMX4MVBqjWQoz+hFhOTHdWye0QSK346VOhzoTjc7pfYSwFcBfsEqU19C
cqfjsyhX/3VHxqWMEOUkHjJQMt9XmvKvGKX3GyuumBq46+udUebGnnmx3upr1nGo994yAm+l1ks/
19vppzfr6eH+K91cBi40PBJSmpscnPAPvTE2BPz9QnlSKvjKDHF3Mpmt0IQAw8KkBPph3mil8zVV
5pbYmPWx3vcXhIZoJWHXbh/sRNraQbHtRPOtvLN1P67bOvdx2UnkIcNv7NXjaASrkG8F4Ev5yUFZ
3dSqI2qCHzljVWTfDUvgIux2dgDqtHj9bY21CRYIxGRcQdajAzU0ayNtEZrsuqz43BYuXau8gB0o
J/s/ZAbLR0TQchlU3AB4e4b7RidpxLnoTHwoHWG9i9MyPDhj7+yUbVvtoKUpSKihKcHJX6UG2IDk
it2gqmY1Zgf3ZNK735koi5+1WpVvxlQLT5psKkj8eKgdoVD2D7qRd5qPl52xs3834g87CrdekGeo
UHjey2M5NXXpKhpJsm7H0ZeunrTAGor6KmU0He8flftLAZR6uVSBzXE/e8Ck4ilMgqLrqgOiVdlb
xaBwvr/URiiHN4CSIX0Yb8HfvFyqMTADbpaEPBYamCUHfsIYp8mDN7biXKGMfpniPezEbSQAuQRc
kP1KAccN/nLNUU+qNs1rWuljiANbGFkfqRvVPU3g2zjKMmxGGkBLXr4u2Yw4cqzZo5fY9+50TKLE
eGoGJT+ESm6/SZpmT0hgaz0daUMowWxaOrIvH0sXVWHMGm2fJC41vym18EkfYvFWN3ob/BLGOfc/
3dZrhPEJUIOh7NIDfrlebo9e21TwVJuwdz50iibetqpW7axyuxcxicJ4gpGkQUazLqMSk1reRhTh
OpD6/0IzNzyJLh6fDFXsCMXd3rmsRAG6sLepbtZ1gDCZZ00x8DkoJeWv2cM1KXBa1Tq74chQAN3S
B8ti9pq4GEbuHIOtd8maC/WDigdfipfvEhwHbGMDUF2BrdJDM47am2Qs95CkWzvkr1X01RczwzjO
Jj1nR1qt+hzpkziV8TSdbK37pgB8Pt/fIFvL4a+4mBeQEd4gINOOxByWPFLHU9kG+aA4qY+BRfSY
2F1zbvg3O/plW1+QuSgZrwbc7GaCbTeGFg6wEq+1Vo2+HTtAbNBQQOpvDD8oYLdpSvbpN4zdvb04
9sfy72XWRM8JXBT7Zyn6b+o78PwdBVV2HdKpBRvikEH5LW7gWtAzH/lYVkIjiqogUYywu4qxU96A
2sfICjPIL+Rz9g8kVkXtu2OWZghVhf3O/r5lFkDKZZjKiSWlXCwIXm4yVxfWwLABgh9YkPeRKMRp
qPvwIxpG/Rs8o+cLEC9MrCWWIlXmqj6azUYQ9Y37JAsn3jnYf/b0+o0B6OEXURQTjVc/x1JBQyVt
D9sWQn/ud3YW1kEqDPM6ZINb+11s5ckB88NsOilDURYHd0QB1E80Q7oBsCYz892wtt0AMC/O05HW
xslzmtaNE7R9ih+Zk81gr5LYpcM/trWu7jzCcirXT8CdTA5CSAA2uhyAvzPlyo2LxLOzq0ftdzRp
Ip06FIbghLr1kx6i7uNJhOKmcsjRYP0/zs50N24kaddXRID78pdkValKkmXLa/sPYY/d3JfkTl79
99AHOLBIQoR6BhgMZtDKymRmZGTEu9RHWrY758vAYBN9/gUgu3mRYMLr4JeuFje7r6WnQe7bs2Jk
xqUuJ8ejJnQk97iT3HKYNdQXeZhQSV9HSA6XVIQhBi8iceTrhE+fJwztqz46pfCMaZ6xSapKEAiQ
tft3Qhj5F3hQ41tXHYQup2wR6UEBY3OvloWJTzzdzCtOst9Erefvob+bS9vVuKurOn/S5hoUmDxn
Cx7LuL4e1DYJC/2phSIMJXfRiF83V5iYiVXIaF4dCS5ICW7sid5R/0jrYTznKhanFE+PyNd/oseL
nYZg9gKg5YKyoCIaqzfZaDuznciJc3V0ZAcfNNWEpNIMqZ7e68bofEFu2kbkKeti16xt8b7vKtl0
ca1PIj9F1uuJWp4s3QXOROdwDtLwY8HmfSeb6KLOejPfkz2oR++Pzf7kRyNKgNgylV1Et5Zw/dfx
oFA9jlkp2ddeRF8TDOYuuhWm5waqv9c2ujjIWneGIy82IZwCft9yejAFbILFMPWKWuP4HFhN49Eh
xv97CqWftqg/vXUjQEYFnEBRbRHuXG8E2wrlXsf/9VpqhUZDKw26B61Xv0lZoL/PEa28AwnaHlyp
m2wIRw58Z/F8pXKrU7N8uaRjXomet5FzBWw0XW1d2J4+oS44DIgbvj6/TUrCUJTpYNnRTARotApu
fVeOYdCMbDkTHT/fRl0uvNPBgPx6fZztZ4OqAE1oIYOwoGtFuN7gNFGrsq5iyGw/0TPpanXAe4I5
js9tJZSDbbIJ2uhT8dkQVKKnTDl1tStbdbBFrjb21ejC+oOTlu2dAFBxFxpVeVNGp3clqyzf2SNa
55OWH5XPt/EDmQ4eO2jRUdfegFuEnjny3CrWNdfk4Alph+wf2pYdoxqF8R1hQy5lxxKh//oqbzcO
wyLHxWVBgrRJ1ru6RTUejsU1sqT5koIv9pAXdc5oiScHG2fng0LQJAmjeETrY71xwjxEdVDrJY69
/BmAtnodYtk6Y8dd+H01Zl9en9nOcIv5B3I9wMU5+as0ArXCvFx00a+JWQ+5C92r+Wew0/jdWOYI
8Q/Tm/FQoCNgzvERaesvHd2XZ3BqINBRCXCu9lDYHyVRyW6C5uM3YOd0d5T639fnt7NhFsHJ5elP
WGPfvByuw++Pt6riXIPlRTfAtX03pZ3ypEmWcGtH6a6zrHXn1wfdZNLLHBEqoNOzsLXXqSI0FOAp
c+1c21x3wkuI01nlOvkC+5hBGaVXRByl70ZWKD/KvG6PnIq3sYfhgWcsqm5LGFp9U7RYu8E0CeU1
kz5PtpbeBUzyoGq1Nwp/HXlW7nEO47Kz/rqf7ETTuqC1nauohf5VoCF6K+PwzXVHg81Cw8cA1AK3
f11OzcNmDB0J8qwVF5ThpUY9dVV6lE3vnO8Xo6xWzK51PaTOj6ja5DQn4VTghgNNdqk6HF3rO8sG
Tpg9yZ3A11kH7LBk2+shirpWOwtf6Sb1qnV2cBCwdkfh0wD1Vql/r7lfY1Q5g0RGT382n6/KmIKV
D+c3+xbycehWWfRxIFZwIbzcAkqoKLmoEXvUkuLL3AbZJa+V2BOWORxkrbxA+Vsvczjy9AWTgfYd
cXENGVBzMahjjGVyM9jWk1WK8FuPfsWTMstR4nZaisRQXMT66A5ljsgauBA1+1L0BpT6oO9MkJBR
BK5XH+I7BD1wXNApSj5FUpb8m6ohHBCONHDfhUmWPsYm6mF+lHTy/+QyMjsXqob6bLUWINGCsh7O
kkmvP0Z2nk1urlN/dlNSWkycJfw9LFC3see0ca+eM6UV6ieS8lx2DTR4+hPy4xaJZpbLiV8KXAI9
jF/pdU1Wab4357SQefNIVnaSBp2bzekU+5dup3IFeyHkvknrUX9vTx1voyacndmNBjFP70hyjXuj
qVGM7Edb/lGOTvJvFGnWByi+YeAPEnrzronzyW+9zornLENy7lIQ/Z/QSApKfzAt8JdyJ6Wa1+P6
8jWRivJ703e54w2Gkdt+1lfBgAOmFX1KbZg1fgv97qQF9tDdBd1oPopeGttb2cV15ktNoH1LWjgY
lOq1BbMTpdJp6LQxdE10GKVzqsTiIR+HJvaGVEq/xwhWxXcFsl+jazVK7ZzxxY4Kz3YkAX40RuwB
/suI3FinGuIJfzNF+MHYqpWnZ7nQr3ODqBN6TsnXEl14gQNjBMVFiudOuEbT2qZrplEv+TDKrM5L
Sv7l2pJRPSFaLKW+CCAL+yZpm8xHMiUqEC0X8LupBgNFr2jS7q3cGutHSc2n5kMTavLvopwVzUsF
qgtuL8Qs3qtBml4Ss8RdI6RmJblgXer/VXzn3hvmNEg80RRwRnR7LD/M1jhYrpE4or6TVFX8ixJB
Fl1rhuRTqJBpXCO2E+e9mVSq/NT3JqUZHibNA7EWCQWQcBVoLCuzfmCOEqWQpPo8eQ7glZYHWhXb
kLJ0+RcSIhF5q4gR2GCidESUr1zsxj99GLRfuFX6twYueIeArvBWInXeInWqaJZoguOWhjNQ+i5B
QOq7FRvOQRa7mcsyCrGLTI4WD+D+l4Er71MpsCQzvfWEXpAydXcDzZPdvZ4GbEYhPFJaoNcOEIiu
5yrVMWOhyNDx4tvUhsO9ojXByTCL+uBJvXd32VzEvBJJTTe8nol7a8TXBV2Yboh9+FAznfsu8etg
ODIZ2huKigGlmkXkjQb5y2XD1BDl0ThDDX6W8E/irQasJE4vvBubA5b7zlAkpdC/qW3tdDZktSkH
IxHSNUhazUtEnZ8rYYYPWts7R1ij5WuvrhZ4SrgFcBvjdbq+WlrDxEcOEDieGHp3Mic5PRmlkf2Q
8jB7GPBBrA9y/J2NweVPjobg/NKTWiWlGVRhteyL4DpbzejnOFT4gsB0VLHcHWbpCi0K/lvxrhZ0
dYZdLBkauaefic7xnBr3dhtxENccVP1/Rl+nd+aUa35uhuV9L6afHM7MD2ezuBsqtfPauuwPjsVO
Sk7dGoU6XhuAENaJIz0lLGzm0L42ZoV1QehEIPuFfGotu/yuT6ZxIYM9wtbs7CcGBRO+2OZumbEB
IXzOAGJfO6rMfoB2yLmfQ2ABnWQdBMrtdqKIvTRCSGIW8fLls/yVGE+zjaygUalXJQyzzo3CMYi/
1DLU6aGImvhHOQRHmhDb2bGd6MrTK6DdSm3v5ZBhARd3bHrlGo+D7dfoZp4CFbx7UoijAA2gfX1c
GITHFP9eJrnBj1TIOU+2oKeU6L0tTjhGm2dVDgPTayNEG9xprKx/0wIz9nOatYntynpu2WetDKrE
Q83f+qzSzgt9in9x4I9DCKcUrNDIPVtapZtqaiP8qMPGHCfaUn2KodeP+CqXZHjIA+vpWWoG471T
Yzh8yYqp/Z4B2f6tJGn+xXCmUL04VOedqxziJvCgEbJ0L6cZzYXqjOovs62N5oyDxvDNQhxwuqtQ
BbJOAZXAfwrMf2J4y1kzn1sty86zMvR0A+vSsK4La7w6K04y2b7ZIwZyL3UNqUqI2I7uG3oWO54s
DR1CFbjABKeoHIEKK2SH33NIwyUuGblIXBXygOHHttSqbq079cemgfBMqmEDZ0Dcz1K8MugoLiAL
r1mof/d15JJWlYErOeakunoWpso/Y16aJSD4JoOokmrJTyOu48AjC0j/F9IN089F7DjfpMqGw+KE
RXbfKE5QX2oyndLLdLOJzh18+59prgTZuTPG9llJqy7B9yAuR7eAlJa5pdZpD8M8D/O9VjlR+Oik
kt17AXiub8YQm+SxkYX8dO6k830kT0Pm28i5tF4v13iX611Q/mrxo8XOr0Qi0FfiIJXgaWvVg+1k
ae8hMDPpbjKG2u85y/Pvadtq93irlMNJzcKxcS0rCcVdkjbyHaabcut2Tg4GZCikX6qJ9KGt1Mb3
aXCku7RXs59d3YhvdYE7A9yHZ7Rzyi6I9bss0JyPU6pNyakJyU9PSzSEuWzmSeFGc9L/5qOLx0Tr
ZuU9Iv+mebLVvss+4H6FiWkP+7H2hSpNn/p4hG2UZ31/kZIp1k56kLfoMlSx84TMkyTgnw8xPRRz
bk+5rSbRtei0oPRIearvWQYp2tXj2mjPjTPL6Z1lBvrvcqwc4fNqlEC1RWQ+ftbNMFjH1AjOQg6r
wlNbvYv9oulCtoAsjfXkDsrYPAfQ+Bfv71ITD3LIw8Fti8aw/EEOtNTFbhDS+ThL7Z3ZZ7NzR2sC
4cYRA9gnIUU6p8EcnucycB6bUpc/ThG9zbsqbLPYzXsz+0wPLpv4mnpYn0Rr2+GlsbTmO7QWiF0V
dMb+R6jOg+LnjlB4eaSTIS5RDDEgj5s6dedWlJEXKXY1+HbV53djrFS1TxBWn1slMuZ3jjQ2/9Sl
6fy08COQ7nGDl9v7KAp5XkhhXN4PkRnZp7BNBuA+o5YpLmSI9qlOtQwuIzRy6TJJKGrBLw6cz5iu
jcNH5KRYSjVhh3M+CfJPJSlE+xEx0Lj5MKtFE3pdxtv2xldRgdTP7dcApTLjohdz9akqazH7r2eD
m2uPnHNBE9GqA36zyQbtHKVuGGY0/EXsjdAdEWPt9FMW13Dz58Y89eWb+TPLkEQTkMaLTNeaXGaV
9AbBMACzz4fh3MbYZFRNHfnUJ+qrNVux3+vJdPBU32Qdy6CgCxfBThp76ySxqMo/otSQAscm+NKp
qf6Bx92RBtnmxvszymLPC1SD8t7qxusVLcbaOIQyMYrcoxmqeFDwxXOnl0eCX0tW+yI9/DMUBdZF
8wuFp9V9znOHOjgyyjeulT52h67C7KROgS4ishC4Lb5AYJvK7JxqcfjtP2yaPy0r+uJUP1ZjlzFl
vKYDQoV5luU1VWtRX9fHU2a1iCqMcSp5XATy99dH3VlcsIt0KGmXUG9ZA7fyPEJvY1hUMKrYfsgw
yXaFJSXfEUA9KujvDUWPhA+IHREfc1V5g/rbFuOyuPOsp14/obStaHnhd1hSvLVgSRkYFVT0D8g5
ty0nzQ4afcwwuVAL5Skm872vEV44SLo3yR/JEXCe5dA5SH1u33xgkotFuA29NYhaoZz0J9ugFxOL
QncdnvIHb4ntAlJglhfpAzrpVGNXb4lBjnCab2Hohwk7opVk7R7h1dkLYTofLODO3Ja3MotHartV
U7b6QIIRi79dHor8TqRFeqqztr2IUq48xEkO+7abmt9SPCdw8YLmsQlc+WVaC7rCMNt4SG96G2eT
L9B2lHCq1rIPuZTM9W9VScmNIk0daMum0fS+GHF96qNJUdxpSpC+Mdhcd521uDS/fkS2UY4QDlmL
s7kII6+DQqBHeR/pWAlLmd1gZKUEH5qg657/yygg5PnANN7Wej6OVlMOSW2Knp1a+RI62+/IWPpf
r4+y3UIcjAW3tUiF0XpaBRmjhejG7YHIQxMFuCYGoYumd/Sp7cb6APa/NxT+iARSSvrIdq2GClL8
ClKoE7egVZPHacyMD0E+D6PbpuMQHxyN7TdabFKp8dBhBoC6BpjAgtWccEDpVDVT2Ru0KD5rSn1E
TdmZEvfPonrGTYTu8KooMpnpXFLFT3DUlb6nTZH7o5SrVzRIh4PdsB0JZ9IFEUn7FaWFdVG/74TR
VQWKcbpRzg+BmH5l1oRhe6y92Sh72XEwfJf7m/bVujuvJ8PcIFGaItUOibgvqNDCZZNcNaqOYDGb
hvIyFJOhGAcieYNHacF0ychBc7uW6DOGXW3948A4PWeobH4tS9P8zJT7axWHkG8lYGgHr/UtEWX5
AQAWqdXR0MbC92WQ6XvLKMuKG2hqLTFe8iI2HVcTslOdrCooAlejT2d9qHFb/G23lZL6rUO3AWvP
AImCLLXRtGkj03JDRTLezOvmx9FbAa9DANiaYCB25WiNQaFSDxPlVs2mfqEgL11KDD4PItpefkp5
RKUpiwgbG/rlOqDsNJHW8SFw3oXbmyvZO7MwU3cYgIC4UUAXoGzmI0jG3ucHMAryZOmXbtjFLW4B
yK0jm49PunFCZoFIPgjzovEev7R05T6jeT176RBdlOjItml7oZHS4TBCiQyY8SaIW9qA519FniMk
o/yMZ5rkhkhZukGupamLe458UNXcW2PQzHC7gJ9Q/1tW46/SEL6FciC18BtGwwi+9FEoeTjmBG7a
DvljVyXzUveoDhLybdhglv9/UBK6l4NCzidEJjEpFlLlFwN98PtBLExycaiMvhNxgTwAj1wCLxzi
1R4CAyw6G2bvrR9ViiHUdp/kID26RJa/sk7IFy+NRaxz0dFcPutfq6hFHTzpgAnRIFOfMbrNz01v
FB7aWbrilmNuXpJo+CYpzVHfYGe3olMEzoZbEojs5kElQFKKaQpvIlX7nyHKVzPj1Qp9fRW8rotm
mCM+VIVl/U+bCrm+R8I0OQIG7yyyCjOF2vhiPrsRt1B6TUCdLkI8wM0J3GYUnnWpPOI97owCFWUB
FhGAlE1e2c7lSKZLrT9BoeDeGcbI8Kykso925+44lBHRDXIWr4DVlgGRMbYm2nawpWMFO90sfMpg
BB6cgZ0tA+ARUyJq/ObSk3m5ZRQ7NdUhl6Sr2uWFR4/WwdZbmakZCfWdXSWqF6Ep/z4EOfb2jIfX
ofmHcQMUY31pq0Yk9zHixrc4DJCqM6TghDK77XfhHB1El52lpCTLYUd8BGfXNewk1PpBJXhjmYtw
wft6sJQfkOOSg1F2YhhVDH4iQ/0hZ79cyjkWcSd1QXgrbfwkT4oI1d9Gajqo/YxZbZ8hrFTjtQx5
6xy8rXYC2f9jY9HnAiK1xp5lRV+XtgpKox2oljlRWvvxNFf+WEjR9c0pMXmwTXBBVxb80CrEDEoT
Z+DYkJGvYuxOeT8UYBTD+Iy/kfofpsWFsDTVgH1t6ulpnyJ1HlghaoZhh7NKFpl3ExxU2spxMRwZ
dO4tIk0XnlNgkCG9L5vor+A51IZTS3ET31LB5W6hz+QPIjB8O5aOGj17+3F5lILVs8hY1zUaW1Va
O1Nn3sJFED5SXpwukjb8+/qX2sKqcYAHyEzGAqiG5tFqQqVTG4NJ1nbjdVSdEi2tP6AYhfV6PWin
MWmFT68XF9JEMk9BPBgoc05vBsLwGxZhBPTckN8hOr9c1Ci2ukQOyMwHORfXTBPKRRtQUxdhMx3s
lr1F5XQvWnwKF8BmZ0qxIycFYqppFrV39phMlzG14wNW6e6qwkMGPUYvC/WW1YwoKNIBhUFwkytF
9aNStc7lnM+uBQ3e6+Qu8wcExbwSERq3nrr8gwj0N5OXllWFDQLYHtm2DRQynqY+C+UqhkpblueY
AgiAy3JwAb1kB6u6dyp4xxM74cMDvF6d9wgX7KpravzcxxC7sG6y3Hoc6+9Tc4hw2B0KljeQOd5W
m+xFWFqkG3DMb5Duk5OKKpqvjTE86Fh7M2wVdRVAlhwOigdwU1b1k0VcTHMyJYdj39UfAc5YXxAm
QSzBMSPz4HG6rNAqKVvgFAxHDx0djdUNK3G6Lb1A0kXK2v4sy3LnzgsFW60T6SIXlf3z9XO/s4yM
x3B/MGibYy9LXRKqMpo5XTXnEeLDavug8Rx7D1wrONgdO1ce4jHLUAtwfEPQ7fVqgLOwUB5pkye+
Qa7no5DgFAgnpDn/g54mFwRurY+vz3Ena4Gfwo0AHgbi6rr+JRulViEeS+aulvOpVquY+CZnT1rf
yGjcJg2NqU5+KrJ8eHvWQiET8VYIK0ulZnUexjyXOCUGEgjtMPpGGEU+3ojZacwP/YH3Qg17FBvE
RZyR18Mq1DTmhJJXhqs4HV5duFZsjqdKVcZzUpgm7H1NFefOLK2bKgG88stRdOa9cLTu65tXe0kN
KTlSUN1eV5VkxGGmStgbBF39GElp41F7o9ebBr9TFTdfGecafxxhmb0+8E5IZ2ATYsyie77ZyjjT
a1Nl8mqKctV5hCquP7ZVEp9eH2XnwFD8JqKj8cTVYS+b/K+LvwgzwR1F9ValMfNJkbvhrIbToqVx
KHK6O6G/hlrFArxCe2uk/Xhrx8r0HWXOfEvujipHO6djcSbWeZEt+sJ/OIV/TQiEa1Q1y2M6HYb8
B7Td8LMKfedSkXNc9aSIExiERkHf1uyKz68v5k60ezH26nyo2tTXMk/bm57mxQlZLov2E8VToofi
xqztwRbZcukXvj7lGYozS2q/RqyVImmmRkJUCuBnGAEiCLNr0qb2V4pXuAAOHXJWbgPkx5enIGTm
TqY9GGE5P6IamB+BQPb20iJZQGkeDWKEUl7upUSf+fpY8t24+tHqt+iqPppgGSpX14bu09vXGoo7
HHfNADT0J3789Z0pBI6aA6wBXaHqe0GP7RwlCCtDcoz9TBnfjBRipVEqWe4VQv2mf+mgYAQ6daIa
HjvVLdL1xkssXfKj0DQOao97O5gXKVkjD2xrY6+tRiIYIg03Xa0GXQFcNIg+DFKJZnrUAXkZrJAW
Rh2bweiDNErfvofJPpaiK2Fhm/OAR5hGAznBmxzPJlAd8VuekLox1Kr7kFhJdrCFd/YMgizYuXCH
EoPWV4oyaPaUgTy+9XXfvkc1Sv9XhIP4p+ql7iii7o61MEspKJtbiJlt0A3qTIR0WssYH4rANK4K
ULRrZ0CvfH137g0F14OE3KABsLkpi0Cm96AQVqO2j97N0jCfzTDvPyWSUC+vD7UTVslxidzwWKiY
r9O5tBhMuQzo02SjkbwfAQbfAfj4D9+JtJSVU2FO7XyngKazsOWl5ySif6amFV4LYOex7xrtYELq
zgGgwcd1y3MGSsz6aEtIyCUBKg+3wZ4tCfByZdUnPNF15zwCsYk9rc6TzoNrBs5KLSzzZ1DoCPwm
tSZ/b2eMmXmalBN4TUNJPzX5yD8StYOJOYrUN+j4ZiH/vTUmAzrnQCJs5bmNqFWHdhj+9VPSe07k
SLGP2xAbPixz7Td+1kNylo0AA4K4tUHuvP4VdzYMjZUl94cEtbTdXsZO0FydM+YQGZBRFScYXdPJ
QXDyKWqG96+PtLe6GEYCB0RJg4fU8v//FTglOw2aGjlz9FdUlI3BY17s0UwveDSUeLTluad14YgX
HxZ4r4+8cz0CE+aj0tdfOJCrOXZWWwe5WuIp1if5KWE9XJGmwyVpw9bNC7k/mOnOyQDhSrtd50ba
Yk7odU+YNoGB7kw9PJVlMH8DWe8cpON7X+4PX3wp4O/AItQomsEwxrdghp+X9OrwLA0IkyG8e5T5
7w1F8xv/IhCkvPPXn446oRGGMgWF2ix9EYf1GY5I5qaQ9Q++1ZL3rR5udBUXFDw8Ky7zZW3/3iUT
pHtZDXBn0RNpuJitJr6pEiJWnlMG8Tkfk/wDNNMq/A/nYMESoAdGArfpbYtBseYwsRk3AhgIX2r8
Jw/Gd11giefXd+PuYnLrAEsig9jUEejLAog1jPhmSWGC0lyoe6iN6t6klEdJ9t7GX7YgtWwqFptL
rh3+tD+mGO2fKfdMuLI/siCTPcMJpwdLUEB5fWp/TJHWXw9tfxIj+NRsl9VJw0vMBNuJApA1RMY3
mg7qVwFy9oMMqvWrUeXRpzETmPPEVh31KLEH6r8l2ImPNsQa2ZM7S5o88h08Oq1eFFe0CLrJtRv8
8gYMUNtzl1j9j95o7Iq2pxihOY2GyP1aLY17fS70IyO9nQ4LtQMmgp4R/7EuT3JX9DqKMcmt6Oye
RreU/6p49/4sraTuPX3Wbeo/tTr6Mx2iz9pgN/PBpbQXS5ABWspOC3N0fR4awx6tWlgw+2ej/KqZ
IMvKNBwPsDR7pw7UE71tvtyiAP3y1EESantjQXZI9VQAVIybyxjnnx1nFHeAhWvPwS757vXNsncO
KLouOHE6WJuH9szLswl0wBe9Jf2EcqQ8VmkS3alZ2x0UTPaOgb3wiUnBKD6t3wdzSIGChAt0zCxL
321JV35oTZaG6JrN5cPQFEdaY3tXnQMc5w/gEIbgajkjB78O01gcu6O6euJITJ4T4zVVSbbuytXQ
ftEaaTplGXv39UXdfkiNYhZESyD/O6CoRoOoUpZE6tYZshMOzAOgaXs82VjLemOHn6XIjehg92yn
y6C846FDouS2AejNggwmSfDslIK2uFMl/edgprqXzaGK0VFmPDVBafgq1pcHdaEdtAQjczIXsWp6
FuvTYU+GVscDliJ6WaXfaLhmhjvE8wwLEVuBE5Rk+M5JnSI+0DrSQNwxnC9B05TvBJ5OqtuQwqpe
02fRUejdCvTQ94KOsDAhtB1IFvrnqsqjkPeMkVhfwHIU4JiQUQ98Q+mL3xiMlQbsAil5aqa2+JmH
MwmR3qraPymg0dmlc5hnB5fcNpjwm9C3gezLq5KK2stjrpRjKWUdybScd+2d1iNvatZwEl/fg9uD
TVkB9BbyBHvijFaR0PouSbecIDduvZTakVdlsaS6ne7kR64ye5uPJxyIPIoRi+rWyzl1Sh7bnUSI
TqNYus8zQ3YdORtPPCblSy5r07kLS/1eR97nIFXZnSePKfDJCJduzHOgncB87IBagUmBDtCDnK4F
15ikoLn0+pLuTXLR04byCLpvU28RWpPkMCnJ9cIov0YQQGKvCBxJ9+1MKnCDmwL7iwia6j6ZkWw9
2Dbb+EnrhXQFVb8Fj7POn8MkNBOdL3gT2tR4UxanH6zQity5HJKLrqbRwZ1n7UUxuqpUtxFHWZR5
Xn5TIE9TLMrFo7rXksdYbYcSDnBVtBAtauTfsWXMaz4uzApvLm3IqRkdyx9W6jT2ybK7sbxC0Zjq
Z8TdYIzMmg17Nhri4V2vza39tY8HqT1RM0vyx9lSS6JiB8rG531nSHe1mY7BBefhOHWbYFIcP9Kx
vzuPwmm0U96DcUXKNSgal1JFp0Eq6MXjYPZJi1dUYKL6pSrBfZ72UA1Keza/0o22Q1eORLHQZUr9
Mai6SPbAxfYVpP62fM6sGFXRYZS08oT+Uh6f6hl+hGtlNTWzkHsRRws96xcQkobOWE/jT2LScQnp
BhA9llvdpI3oNpn9TwPUreoPxmjR4az7jEMe25PlFc2MlaxqtDU8t0YqBn+WmxZWxtinplvNRq/6
WROY9lnt4khxs0rOR85vpFc3KcEN/twhhi/uyOO0z3lRyd1jDt2j8sXYy+9lOvyx2wVmH/lzOyja
8+tHYGcT8ixAvXMpA7Anlj3z18NgrPBIUSvu1BRLMzen1+JNYtDfJfzuX2Zo9Z9eH29nD2KCYCwl
TkdFjmEFjsqVcm4lESe3rOxUydOdhxxFy8wN5FD71Rdy85z3dnVwk+6FlEWadBF0o1O93vgdAhZc
z2AKpiTUfGpXWC+SA1/E0LYHmcLuUIs3C0ETXaf1oW7pyIvYzMAUOHN+JkrXHqIywX2DQfrrK7nz
5RCP4RGCMMNyMyy30l9fzoChP+dxT/MWJQvN7WozeealZV7a0W5/GkI+QvEvf/DlKwS1EcrBFDIp
5Wwyy9aae4BRAqZzbhWGKwWhwLZSIl4chOW9mcE9pxC+kDg3oliy2Zn0SjAPn+Wk9gZ6zn6niNal
7NjzgpmO1NL2vhn9N7gsFLnJLVZxcQx0xNJtrII0ea4ueEYJv0z75rmjgXt6/aPtDoXiF09HfDEo
Db38aCG3aS8XUXIz5a6/D9FAvymV1pymydT/w07kFcAjR4MMq6wdI4oJKGWWjKxiUegnqUl1V4RR
fYp0KAtvn9VS6aL/ai4lhtWsWtMctahCLXrKR7QGpWFM7tBKCwIemai5vz7YTgSBc4vEHjWgP6pb
L5cw1pUJVY3F2U+zU0+bHbtzgS13LjIU1aVFJfsddYwj8Mf2yUrPECaSBniWV+s6blVZiayqTD6U
j3r8k7aUOKW6Imy3Nkb8w+leBPRjTKhW0Fwd83Modc5h8rsl5YLJ4h9HJZmuBfqUL6duyTX3Dvfn
DZaZRUmqENI7yRmQWq0ikT0gNmPnzyGE5Rpxf9D5HjY+1edclnPyixhRmoNPsXNQQcUvJlFLgZcm
9svfMyq52ptxiUr4WKL2h8KkWyel6hpRnZ7MNjjiY+w0yBZbCGjlbDJqL/JqARxuJnB4pEyRmqhu
Oznjnehm202qyPJTQ6R3plVWZz2cw1M6zwnF5i64zTaGqK9vwp1YiHM9xU/A+gsRbvVDlN6Q49zm
2kyyrLuzAiP+4OR6cH59lN35UkameUTbHDXF1cGqaXei/IxBSmIveAs7d84YV+s4vCMD0/R2cbWc
Cv4+7yCvNtBPCRuAPDoF9svrv2QnbgHAoqxGB4Sfsp4ven1laaHVcBunMfSRMySYGOns4SJ+VO3a
nTSQFZaXLsjS8325q/ImDuIcmt1ND4TWu3LZ2AZMV7X+RY5YPcGgTD6XcWfcGdH0MKCMz1OvUK9N
1BzJ/O+EmqVNyLSJ1QDX1/tbNUlO5opZG40EtzbK+nu6W917s4u7C4/x+gtVh/Eocu8Mi4AB3DKu
Izid6/JY2LZU6KioXpVixJCwnO1I8TRUTM81dKXCg8mOfFBT2cg3vv6Zd0aGP0e3cKmN8bdWKI3K
Chuzb1PnqhutdVarorg6gzVeJB2KboLWD+YyxZEu185ZAjK72K4szJBNNVBDb8SKCgaN8XE4g5HJ
TmZPjeP1qe3sYNy+aMlQnaD2uGZZAVC36ROiHJ0AXfUlkYR+rWvnBgr122MDLn2UoYlFFMfW6UQ4
zxFQRQJiBerCHbVafd+GiXowyg6iBklgZrOAERlo/ULHgtVoMVVB4xWzssEbWiE9J4rdkDENYSy5
c1eZ+qMMcn5hRFUC4dmoKcMHQWEneXtaw6cjQjmIRbBpV/sGbdnACuQ2vAU8Fs8lqgWfh9Qy3Mia
j6QFd+a9sI5BJXMBLInA8qj/K+8l683AvIHyNgvMVQsnmCfuOUX52aj5LLxEcUR7qqo5+Bgv2hBe
kTT9k9PW2q/XN9T+DyFb5EKCXbLpa9qij/qOCH1DoyHATKqMPVxvtdilUBbAYGyUcxNVk6fG6uTn
8ai6aqCbv1//FdttzWqg1PGHsYna0XK4/l4NURoVxtfStZMr9J35PQhF2Saiw0Z+cIJ2J8xGI0Jw
A7Pl1JdjVWWuR31oSNd0MSrztFAkmhuXGq6wGeiJO2QF1PZSRrKUuFbQG9E5N8L6hgYyvMbXp71z
SQB2ZL4URiH+oYn68rcwnJO2hhHSO2siYNtlZX5M0Hl7l4dV/79E0mIcnGb9ecrq6dqVyFyfMAfV
NbeYIzS6Xv812+Tw5Y9ZL4wi83ieYYyohVw8R4aFotegTNaDSKrByybFRnAICpljh+8rdMHeHgpI
hQC2cgLRT0Tc6OViiKbSuh7luxuK3igw6GT4f5DRPzFvIPXL0sp5N/VlcEbLbxG4k5wbayEVB1Fg
G8gXqDnZELRCa/Fae/kzEp3NGJpdeEsNq73LDXOSvDn7P87Oo7ltJA3DvwhVyOEKgAEKlmRbtkcX
lJyQU6MRf/0+8MkiWWJ5Z46zqyaA7v7SG7J+uLLOedrJ36aM33CLjFZOv30jHS9VJg02iTlD5nJy
cJlWM+xXy059RNGUp/c/76UztvmJ0Fr2TKLySc8iRSltNb2Z261qlbCf2/kg1nHwkRrxrvAuLi21
8fIAz/B41PdvX2HtjkntTtwpuaVkfsJQL0zcFYG+GnGOK9n7xbXAZIIU3Pxb/ogx/nV1OLlVV3Vd
JDcyT3vIwIAirV6dwZZZ18ZtF5fa6AEuFSlDlJNbqi4AEMypjd5tqaZPiMmYz5U9jR8w+/K+vf+x
Lm3CDQ/tbHgdm3b82zfYxwru63YOe8scp53ZxsreKcrqSmbuXlpmY8cAJSWZoCfydhmjSqwmnpY4
8rJhzvZOZqryfoGUnjxKSxu+ZqIotaByVqbPY9vJ1wzmTn5AUa8ugrTxGisgQCwZGD4v/1wtc5/v
k5Fesd/JRf05C0Kn38Zz0yMOJLIC3xdZmgdBZrGG47rQuexTO/mdmblofWIRLjSpkc150IjSGUPZ
K3AcV8fK0kCn2fK7hmhPaWBZ8yP2RHPs0yEq54cubtjOKnqYMpg8vaZmzIXjHBNX7cxgTFO7JqSW
xh7NjapD2m6wRTjKefZ21PzFiBcDWKJ7VV/d51wr5uoOG1+JUDWKmLvFzLFZ7PHIOpZOXYEPcdo0
P66FbbzYJWYAflwPSbwr5rFaD045Kf1Okw2Kna3alu4d6f5yTBK0Ov1N++WDoTRgopdJGb4It6zi
KDWE+El566U7RW2Le72THSpLU4VwDnRIOewkGHJ0n+IMdUiBpEHj92qffKJgQn8iTfCc9Xsdqze/
rrUF8ahe0DfLFLN5pfef5VcCxYVzABpoG5qqmkUH9CR3iTPGwTr6N1FuTuUtcR033zIB8rHSbU6v
nO/z6Qa18GYMQ6hGdsPbfsxf5zsWojGSWmQ3np1kO+YJs49e+BpWqyp3KAyEdVWiJeik1xY+ryJA
ztCB2HppFgTKkzgw6M1gCMdNb0y1KL7kOC98nbQpR4ddd2WEqzCxWLaJfeV5L0Rh3NgsmjSbHjtU
nbfP6xppPHSFSZc3bfoHl5dyRHX+YTLd9Tb3zB+MNZWDmEca8c3QXbm4L8xMaefRXoYYBKwAXZC3
q3vWqpmVHLIbZERrD32tsT3gy0RfapBwEHthjs0N6pB67yNIUr2AMxoeB8OjmESutfBnTRiHLB2m
4/v34YUtR6diGzS5xK8zALVTJdWaCRXUVIOLJqGT+jEf5nBmKHZld1/67rgaculSBRBWTjZchvya
vuYiRYkos6GUrkNQetUv1UgaPx88b8fM+Npk/tLjcQWbGoyUDd50EjDTfKnKyYWoCHNf33OBaFGM
KNldrmjXBL8vLYWcKEUk1fmmmfD2CxcS+BkJFttaY9xqMfsJR6GNWGLXy+H9j3Yhw6EeZpK8yZdu
1i9vl4onzwWcYhLE8iU2/Kb0krtpaEbJ2D2XhwxqmHrl9FxYknHkNo/cfClpGL9dMsGlBcc9N8Fl
rE13eAxYn5k/JXsvRRStsGblyoG5sFm2IS/DCwhZ562tJjcmOhhIZGeeToge5k+1KJsXcNl2sHJN
+ta0LP/HzQQ4mTe7kaWgmZ7cTCVwcMeePWrHrBsCMer2g7LUFM9zXwboLstgbtt/Nm/kK2o2vWo0
rFCKt08WtZEwdEebnG62GoQSE1qSThBzIJz/4xNu2Qg5KjUpMLi3n1BL+galt1WJDEypfQYaaWDk
jRtuOnKHJiuV3fu79EIORFMcSs+GJKYPfLJeXMRV7shZiUQh2hfHrYfALaxrG2X7K2/HThsTmc47
0zS6YqfHTsnGNXcKV4nKvtYP0zLUQbPWbtA3wvr3Y8eEEH6OzaakpD854cu8eEPpsZSpJ839pED4
qAzvW5537g5vz2uqTpeO3F/LnRJKczDMNvNhavfUy/w0tbTDYtQytNJS34FOu9auv/QmAaMRHC2a
/86pzpg00n5x4tmLFnOdfITpmht0S81gGBV5Bat7aamNfQzZedPBP21OLS00Dg3hy6hfiu1ZmvZo
tjNvcYBN/v4u/DPIOtkg7JANgMZ897wP0wvOVuGkeMLVen20kRofABXkU+QyvL+f1Zi8biqEV+yw
sc5/CnMQkz/RegaoNCycSNNY3PUoawM175Li2f6kZt4qP6Pba8qdiY+MGiBNH3dh1ayq9Yhpmn5w
68L6mpuymQILbM5tWtb2J6dZra+ooZK72/ZaGh9oyjnxnjDf/GxLo0JUc3TlfUwtlHx3STwXH94H
zl7ZDLAsmHUtzUIHDLvqT0rsen5rApH3kfmX7vd+HaW6g8WavGSYlSx+aU2qGbmiVqcgztTxW6Hn
03BACMf6Qj+OIEWFgkq+kSJeZypaUvij0y9gDxYn/13ROmdy9P7HuJBz0obg361+JZBs++KvnHO1
7dzOWhSdU72wb8upiMNFQ2l9GxBRfFA0K4BEfpVQfK+c3Qs7jqYrzCEI9kjNnF4TvUYCpeLEix+G
1ewn/hdhmfb0exZr/vj+Q15qhG0wAlJclDRZb4ttfz2lbBUJzsxQIgXzvuNCbQtFTCkW8mt2oFIu
ik/wmgKR2uaDWRuvaN90T+//iPPnxcwFfDrjCZOhzGnjr8IJcbBqIImVbL3ABsYbxMJZPxuyWK+E
6vN7fhPv2YZ8iCtDljq5FqvKrJ3EZlQ9MRg6kt0qx7Loht/vP9ClVVzEmVyWuNBlsVYwPG1N+o6p
o3bXLJMZoWKrX8N8aee3LnJLKPMAPrE3gOxJoiPnDi0icFag9dzhSQPi8lqM82oHyMiVYwDEmhY6
yhjygWpWPuMusB6WDFpstmr2K+TV7Ec+CQ+wspp+XrAROE5s5+f3X8Yf9MbbS402KyMnVPhIbs/6
m7RrSt2tp/QGAev+pqFXs/jqkFa/R8VNjpQVCA3qUAPvljoZqXur9XO1FtOuzRUntEZH3Y/OYD+M
qb1G7/+0CxuPaQ3SHIxrmHFYJ7shHdZsxhcGIXW3Hw84DIqjFWNvU9taGf77UrAGgPzq1MsIlb09
Z67iMgYrkVWRyqCGajnguVB38a40iqsyche2H3B0mBiEEbCcpwP+mrQARBz5aALp+3WkhVr5DW3G
4hAbw/Rqo7/YBgPFa+J3Vjw8AH8ZRx+0j3y1aWvIO5kgfTGb/WgCCaPbE86rp39vgXjhvuxClvGR
YV3nfZqoktae0nSF341G/xn3xuyrK6op9Q3GvMdFn/MyzJNY21ovzfziWYBxQ9Uahsd2w2KHhr0i
qt4rGqqoVTWjU6YlVmtBnlKNV8kMhvZv2VjCH4khv+epSV1fIqxvM5BY8i7Q8Q6J6UY32acuXb1r
+J0LO2SDVFJh041mJLT997+uR4WJV9Gn6KpUbjYG+rzWOx3Y9tNsNNegO9tmOzkm2xAeVwQmDliD
nGzGwSstI/Yo/9Y6f9EGIz2siiUDtzJEqLu9+ujBhghxo1f9rJbLlf15XsPAB6ThwLgPMR4GmG8f
VANx4A4ljWFhFGpYCU+G0JC7IPE8jIXhhQBr7K5J81x6ZIMMf3NvRfjw9FAkk1MVCvLgN7OauzvB
/CWSdr9h6YYp/ljH8QIoJa7iQ9o29BW6QQARfv9cXrpDN9LSliczb6AH+vbBkcqZFi/WY1SvZcG+
88oqYgwUe78XnBu0Hx6NpsEfGXxEEtRkdsTciaC4MkZXdqI29cepyN0v+lpbv82pmZBTdEaa9+uk
XEMuXHpdDCOA7tMbutCX6UxQXI6Io8pe3Q7kBHgyRKozcsCW5pXtyyzTHbg76yyOrZ2k6rOW9aZ7
5ZVduF7AUrNTgcuAq1ZPUoY6U6mMCkF6YnhLMOl2+WjWsv1nSgYFEtsRxsDGVD2tyGRROD167Uq0
tJk6hZbipR/nBEXQoFkaoe/R124/v78XLoRTNr8DOQkyzXlXJCnJMYtexpFR4PoZCqW1D301Lt4O
nI73yWW4//z+iheuF+Cq7P8NfQMt6mTz9VoM9LxP4khwIXYk1Ttp0C+Yy6K60jv70489uV7I5VEU
Q8Z0GzadBCCr6OIiW6QSTbOt3JupVzo+xeiqBlk7z9/ZcCvGAWCRQCC3dbVERa5l3yd6N3Wo1K14
RaPf6HzYdt6v2EY/2jcVW7u3isl6xB9knvxe63ItWDV1RviyUtR+L0altm4WvaVr5vR00H9pPXou
gZ5MMzlA3CYebgaz+DhMGV6m+jLHwN4KvX22sp6mKkVSWmGmQim5G8duBIIQD/I74xakkvRZMT+P
2spwSbRe/agwKY08+lkULFIxvY9kJeot5mWaFpqjaTf3XN+zfGJSBcraHfJqDWOtBPc9mt36ZJJy
K4FbewU03KpWxDEranTs3brT0lDRhYm9Gq6KBw86avlE6g+gR28WtCKE681WgEeAI4Ns0NUB9+t2
eOhUKSq6pw7D07RUnwe4JJ8GZJ2Er6TKeJ+VXZsgOsOVHKwz6Mam8txPhkFBBXB7dD4YYMG+uFrf
uABnEJ0Os8bpzH3K1BSc+5rPa1iv69z5lRgZdmFumYhA8l5Gf01wZPK7Ok7d0E1tl/uoisshxI4m
H0LYEGqJIMvqQTCZmxLeiZ4oqu8Ubf0fTAl8mZBUzb+8v9nPQwyen1DcXZhuyKee1uyjkJbL7M+K
VJrJO6no2bcSdea9Wo0oSs7WvMee4FredaHA2ZxG2fXUcXCKT2NMKilmLEvY0YK6GCpJZmeic2U2
i8VMEoC/bxsi+VUKA68zupMun0RPxVLeQlgq+iuv4Py8v/0x29X6VzqBDBEfR3Fg9xdVEtbYEe4a
u9N3s3rVUe/C2wbjDF2bvhYj5lOipWNXHKxJNyONmzMA3q/eDFaTVrhXrt5+5aDcSwN1sfe/8YUH
BFdKEsMlsw1Mtiv2rweEmSezoRqNaOTaPMS22oVIG8DNmK4pzV9YicIcqAD/8JSn8q+ZtFEpz7GQ
GcBuh5208o9STdXbbrDSb+8/1Flc+KOqB1DH2mBsxIeTh5qUrB31xItaXfm48lpvtKn/7PUZGoKr
kVwLCpeW0xmsERB4wrOxr1abDbCkHItTPGp2ayrNgGRCC7w8NgKzWq/Zb569yW2ytlUm5J0gIk9F
XnEKSa1YXcHoxU71HI8yBl+lYHHa1qtyTX7iLIfZFqNhhyQC0eis0YpBYGKVyApGVpFl8bEGR2QF
Za1Xu063+yFYlw6/vRF3joRbMi0f+mGtr4jFXXrB5Ht/WJAWgffke6464whsTZ3IZWx9nyymUx5G
0KYduX1Z37ZcoVcyiz/aPm+iL49NOmOgsU/FeVaSmdzeFcAeL0oL1+6PndaXa2gwQ4MYDE1hBFSF
Z0itZRYcOG+ojVCTY/yzryc9ks4AeTl1i+S5zdIJfEPbFz3U+lJe63mdpXb8TBowjHVByNLrPzm+
irsSfhSMYDtgjJ91VJt/OaPxzwrk2ypIH0IVA/pJ1v32PHk6bDV8NvB7rbv5pa0WG4zVwow/QSHp
+f2ze+mJNpoYkD7aD2eHqTG8KV6ZZ0Soncw7cuLhNmszPXx/lUtHCKETD77NJjN0eoTI7qqKYoVd
nU9FUOCFc6C/2vqxR0/1/aUuHSCKenAh0FaIpCd5nD31OC4CYI96rVYT37FG41tL3H4ahir+WoJK
SLE7SgSpazyD4LMZmyxXKoBLBwigHspjG42fh377ATVMrTDKWtxoAR+42YHSNoAM1o85jdxaUSPM
SK8994UPSSuNU0tJYG6K32/XXBA1JzXX7YiSxg3ruuqOBqL/0ftv9w/k8uSgUmGRp3A5cSGejtVM
oblKrmL2lkCwavuwWftJ7Mgv8k8VggJyl1PIuqHWd73EOspGwhPPrVI8omAKhGbNrKYLcEBRrBeB
MdLjEGOE4gMRT5JA1Va5fPCQxUk/xE7afJONJZXbdUAYK1g8J/k5mmZFjq3U6x65Xa8PVAt7MDNW
MNka8K/A7KrXjDJqpyb+Imsn/+kORfEJF2zDDVH2WdyjbuITFEyiG19UZwFjMpvT9GOSZnMN3X5h
028CyEA/NkEHegZvv4g6ja5TTBiXOa4QB01N+n09Gsq+kUW9f/+znCUz9EMYzRHlUTUkMJ4sVZdL
KmwFE+6FXDsADOL5vZnmIaSQ9WDpFSUTMmK79xc9b1xuq9KxZNbJPP4MhUELt2gtZBMjJHqUPXV5
TTnA/OZTo2naTUYqmQQ1M737eeysh7UvqnuFhsaDtIs8skcPDok0dfvFQ443vVLPXTgOFm8dvRpo
/Py6k2uAwGWteUsvQFfs5kesWOvTkszd//PeKSfgqOgUxKfJc270jsw614uUBo26HIGgJojL1BR3
DoSGIcqVvvnR5QWC4u+/+wu3HKnIFiAoCDby9Nu9JfRStCIf4whgMqMeT3rhOntxsNh5vZvyRr2R
c+ntpJbMHzHq/WcULF+e9gPJJRvcPNtv+PIuBcr6HsmlNUSt9LJAycvqWIqhRc1KK++EVw27fpj0
fVta+pUpxaWnB5DHPMYjJYMQ+fbpF83OS63LyABdV3zZ5BweLKNRefUOan1aX4edVvY+BeQUzI56
FR194X7HEpJwtonC8Au2k/9XFs/zLm5cl3Fkbuxd5PL6+jF3y1wL5bDqj/OqKzUVouh+5euUsvEK
57/OSs1bEB2ThmjyasxHySDzJY5NkpTazJLHGXZ0e2WbXLqCPDjnG6//jyjQ2x+6iAKD65HUtc5E
9zLruQNYIF+owycjma4E+QtHDqwb5HamjlsNe3LknGSeFZFQBuigWpmUSuu3PavDf+/v/AvvnvoJ
gAAwXZo1p+++TrVSVZSGAFSs9hHlLe05XaTcq7GpqIHs/pn+BbGXediG6EBx9yz7Lwwp2kmkXjQV
dXzoERLPd041iOpKZXgud8FCYEwNHfAWo4k/Np1/bapVR4ojzklcak3imlFqi+3SgxiMFzy1lOaT
Fy/j9143EcclEMhXvcxMHFw8k96zU2ftTe602fjvG+jNj9LfbiB8PR2cLjsXs0yx7NGKj590DIN3
nRqvVxK3807E9gJAKxDJQEORXLxdqzNqRzSt6kazGQ+HKQX3lEHO9Z3Ga48Vt00A0cLwOTIZzqQz
TaqhLosrm/jCieFiM+nyb10RAtvbH9Hm3VoobU+GT7i9N20FPppo4htUe6+5+V1aamObMaFEh/gs
za+HVSxWxc5qTJn87uU47LAql18cu/n8/pm5cDLZuGD1NwI5N/ZJeqBZdNIysHNRb/XmroqT5uPa
p84VLZkLJ5M1NkAk2OXz9vDqMri0BFkvUlTrFzWV+XHCr+kx41UnQeEN9vf3H+tCGNgoSBvPn1BI
S/rtt5J5JZ1Erd2o6YEp+87UZS/l7OTzt1SrgFyZjZe+rqIcPs4lFN1gREP12gG5tGs3UiyOPggB
oMt38iMQbXb6rp6cCOXP6YXZXHwQmBP3vjsade7HlACpD5mvXhlICHELRmC9WVysTq6cnzM8BoXG
1loiHm9TqtPrd1ljtK8G1Yq8lPZnMriGr1lTscs1VI6rtpRPy7AqgYWU0JVw/CfenhQFsCU4s5u+
CQqBJ4fGwXLHmZLOjlynddadOffmvsMj1fX1UTfGO0QuW+EbiEEcG8+IP6fSiT/nnrN+WPoivnaE
LyTDeNVsiGQukY3c+HZbxJRYaVnGVqRXosfoiO/jTxAfQhtZlL3WinbnVmJ9fX8zXjhjSCQ6KAkC
DD4nSHOhA5LvKjuqBvulW7v6Fi5CeqUzc+HKQFEazDOcaCyHTmeglJUlBG8eTWZY3Ffq3KEbvgzL
d/zq7G73/hNdXAyQBtMXAN4YrZy8xzzZHLYX+tF51UQ10i03m0Fs6PWT+e/ZOh1ocJqMtLd5z8kn
E2plx6U9WxFdHNAZVSv3i2oVV07IxX1K0gqbnLCISOFJ1jyrlTHFS25Fqzl3xc5V6wrln6rMP8ad
lsugW7X8bsiavAhwhEw/DC3QJr+eJxyRa7VCkfnf3zB0781vlOn52Ujbc5q+L5eCnao36e1IY6nx
J3h3RaiOrjlcCW2XdijsFeAVAN7OW4v0Ks15dXs7UhjvBZJZUoAPcHmlJLq0ayDdAriFWEwoPfmU
Ji5DY92wCmN8yHqGNQWF2S170DfD//H6IKgTzzZcFFKXbzcoUoat1dYsBR+g8EtvmiMvn70wToR2
ZalL746tyQ36BzR9mnWmmVDWFoJopDpKdTOyHkjH+Zpl24Vggt7K1vxjPoBD42nLwKNV4sIH58hl
lfdTYqUdB/Eq5eSv9oLUsQY09Sc5ko3GUbWWmHU3dREa5kRT6/2teR7M+SUbuG+TkSXbPnm3fcLE
3M00K3IAUd2PRTGCrJR2MmIS7VR3+iL1a/XDpSU3+NN2Erb+0snOsUGsZgkpYqTDVDvCW9oUYaBc
7RMswG5mY7jWzT3fqrQHgKXzUf/YMpyEbproY2W4mRNBIBjDvBLJnn6StasFiML3X+fFpWhIIBy3
NY9Pp8vGrBogJC07KhW7gjWt4tmGZOm+63P1CkV0e01vgzFPxcyHbNohhz0VkiADY9CMoVpktMLZ
qfE87hc5vmrZbO6K3KElmrox0lkdBg1Lfh10t9Hhztan/tv4/bYNmvvtqVRzQ0mB/zjRjDMRGIhE
fMIxS7tVxxgv4E6bDqshmsEvcF7KfKNOpw/I1lzDKlx64dx1dMOArJyXiSNUudwyEydSe63a65Ar
AtNYyqOmM69//9te6INt4EK+LrFl46huv+Xvyq0BYQzn244AXSOgigCY/qPM04WixVU+lyAYDopV
eZ+EmO1onmvs7gdomndrqU63wjW6w5CN+UdnKObf7/8009HPvwbbGwEZ5AQRHj49x2bu8uhgPqO4
SLzxlfSrNZ8mq9SUwFAMp9ubq42CmYNomX4Hq0eClF6UZfE3hTVtP6cYeLZ+bXXIdWUFaED7qW2V
um/vrMK0ikcy/j7bdRV/3h/F3GT+6BTdb7BsbvNrqW2Z7DsNBOudVOtcv+s8prufrYyKwB8wdndv
9GZMgAstarP+l5ZeXwd2b6Ibp1jegp2ObST5K6CfbgpHYxmMg+IYlXaUriaNwGtj2wzQ9x7i3w42
WxWIgxkxtoBJdpLf9+MkkCiFnj6HI5rxhCOzGV5LO82LPYh8MFxphTBdkCjoiwS1O1QyJL9lJtEj
r7s8pLk+0rhXvL70e5F3N8OSTbGfwUmYfWT8EbBDDkl/dLOGCYroO8RnimLRqkA3sp7cE3i0C9Jo
Hr8LqxntINPTIQ3VbuD/KbI4fUQ6rxtuiqzT4mMSd6q+w8UO3HafeFP/pRiMSrdDh+a487pOQkv2
tdk78a41AHbvZjdbsIYAQ7uWX4FnuO3dnGdafTvl1tLsRUlJ8H1qqlkNgLfbY1DPutnssnpAIKpB
9lM8qWWrlOiMrsuL6KzaDGF6lJ8kKvTKd3y7mw9JUxhqCKu+tqaoX3utlf5gJ6p5Xy541QSdacx3
GzcKNMUore/OoFvxo2b3dLtRuOu+WnY3FiHywoDHNJmCwoJZras+Smmo/qI7oo4YXsX6F2j96S/N
GDwyLn2e76oOsubBbtk+HyHgVq+MOJzOp1tfpD7yMNq3JdaV/gGy1qz5QsOl+445j/HBGu11Qi3K
zH8OyJe2X9KkLJcD/ebpDt2opnpcCQnpLkssPffzsVh6X1r2fINJzhjvp7UZvyAFo3vhoivTRy22
rFtVLZQv3sK/aBYvCzE4c6pgWNL4v4ayzvJVERdjOMllRRHB02rH84fMSdcAmknzWjHLTQLTbI1H
QZNjvLWR30PQcOEZfaMajCVojQ7rrZT75dmZavkqe3fQQ6/KmVyo4HWG2yIWlXEolMwYjtk41L+g
WrVTWGMW/r3yhqLzC88Sht9Sju5XaWevGbIhL5WDj61vqyUSWokyec9Zn6oac69CG/xkHOYnpVXI
BfO8zXrfsxjO+UNnZ9reBNjp7ZE5xPNFoQwP5zhmxpqOjkaNl1V1JPEoX46FUbUxP9LM7nMcX3/K
ydW6UNPa+XlIFjsNcehxH2304+oxtMVsOE+zFldmYGTxYO2ZrkNXEGabSqqzQVO/Gj3CelFZ2klz
K2BExEogbOksoQFtGmBfaoG0qtsNjyhMh/p66lMvRhJjssj8BsNQPjpmWzm39NvkcyWZ8726S1Fi
6NkPcXqviVyzv8z5UhxJVoHTZ03ag9TtynmSt3ORGPGDo2eZuM+t1mkCFCa9WyblMt8lirfct546
fx/zlR4YxAFMB3KtM5/atJDq44pMk8dViDYMN2lp/tAYgRQBfFVvvjHc3hwPDCL7u5lGgO2XOGkl
foPuCyqSQLnlY5bPICnjscMRcYUk4seGNoI8E3n9dcKrEcKDOawT9HJ6c49D25cfFHTd4+MYt8W4
G+goJWy6arGQf8uaj21Ta+COF95YZ63dp74rmumLlg5xuUu4Xh7WQeYOdBdFfbFbt3tAUFeayFv2
qga3u5GwWmlLLT7q1qvju1I6jw7CaCZ8H5TJ7rQWlY0nGHzy2yoUzoeRuOJe2OztfUo8ACwqCjdQ
bXg6AWrg3RLYBu5bYY2s4fIV+6ti2ScGcLbbZtUyfGCSOWu+pkovtYMJQ/1TOiy1s+fbut4Hgv0y
BLidjQ9t3CRzACZwmu7bxQGKhiqMI0MjE2uBVAQKgH6ZLX3lm52aloHTlGO3LwvdTvZtTTpNiNOG
cmfoCOKTkGjN3qpwNwuyZAT9NRa69WMwZ6n59aCXCMBTxfk08ti8C7ZhvrOUzccZ5Mt3TRmyX44j
jMeyQjsGOmOd/8x6Mf1UC8fOw3ZMesefYBao4TQs5ic65TnIVG1VIcmw/74SkPsq9IZm+c/TuvjT
aM/9bTPXy+/ZtWemxuUyPI/U3dwT9Sylj/th93XS1xLT3FJZxb6stPrZMfr2vzbWsk/0klMMb4qy
3aF8qWGIkY3ui1XQM8bgts6KsEa657ftMhe4idV0bCJtqJs0nMZUfWhcpegi9J2zD+vgTnZQgCiP
fTniMxcgKJU+I7zdOhQl7OogV52qjSTwzzxk7m0vd7Kxra8pkKAYc4jBUX1EvOffk8vEBiUtjKNc
yIT3AgFk07eEhcpwaVvJnVnWbeHDaknRaV+kCOOx5z6zCmelFSxlzycDHvhUMW9hyimTeQ2UOs9+
rG28mjuKCryETGn2L2PSaO3XeXarL8wWJwUqUoMoT22l3LQ4KylONCxtGrk4TTTcG4b3Mo1L+8PE
xcbccRVV6n/LOHfWPhaxhldDuqjmTnZt/UF3KvGfgfoeQX7S5f2gCP0b/QS5BpbRD7NvjNQvfqPz
9w5ts2R22PUzsBdflmvr3jhwpQ24Yf0o/EKUGbIQyL4ham439dO0JrNF67sqhyDu1TgilXS+2RR7
RUCLLf7s1gjZBu7S9eKRFFInvpRZC2vXy70mXBRl/VE7o2r5zYDJSiiAKFA7OvZi3MxSd/MQrv6i
7WalnNWDPlri2GvSsUKlycf0rtSd9aMYm8484CHJHgf2NH8RJXjKYJC6MwSp6xUlX6Sj4C4E0Fyg
SBZmeeQL7QeM3NblaKEeSs2fxOuzTFKe0gNX+7FqskkLTHtCO3FejEpJ4eTGq/2zln0nvr6f9p63
QsGabP0xZD43fdaT4nUcOQ1mWmhR5VRmVCj5MIVSLQAzGgslkJ+ocXLbIwl9lw+O1l0pwC6UHshE
IZBFlglC7bSIhy2ulkQ0LfJKb0vSkuwRNnDlt3Z+TZvkwlKAF+n1opDONOy01uNCrkpFchcjXD2F
CXlU4MRxf1xk+8+KPzwQgvg0dUyN7vJpBdsYatKkU2dFdW9Yuxht9X0yVcnT+1/uQg9gE1SjcavT
pTqb7DayGtShmawIDLGy+hBh2i8zd9InI57E3kY6+Mf7C156gwBbKd8gikOoPqlWR1M01VR6ADLJ
K3faKPW7qXZQ8iqLa7qiF3blJugOnwPrAlysTvqp8whRENtBk6un0brdiqb0Lm6XuD7KWOkPqPG5
+BzJqSY2tlp6zYnj/NVu44ltR9IZQLvh5Emros/qpGkAhMrE3DtqFt/qJdha0xvVEDG95UpPl/L3
Qu2JCTLdQJRQAM2dHMOKNH8dXV1HYjBVXlsEDmO8G/gVvr0KowyEGNQikPU4joFduerqF33f33Wx
oYLLqnEB3C0JtFtcTDCH5nfn7qve44Hk58w4ct9M1LELhUpMJVQYDVZEneq9LoZY0WfbJKrC0ikS
DG1NXX41k1GZv051pxdBa9bWt1EtTC4qJSsANq+tjXBzTNKmoiqe48BewahZhWzJm0ZEZSgG2kzZ
Fbon4xv+SrzetuZ205PZayJMWyYzBSK4k/sQgztZPvad42Y7Zaxa9zB3ZfooWnUxX4RmzAZGVjo6
6SSUWhK0NPxQhEkJcElYtp5S+SoEtfhgJ2KiOIq1/qPn9c2mL725ZX3IK22Yj0AtdAQ+snpmzNJV
ih2oqoyH0MwMBDXdXFW0A23kuQhHJbHsfebNWh2SBNUDQi121xy72SHlTnQ9bz+MtoaQB2yGLn92
0JlTfBeN1ewW3nLX7pzWbBEdwiYcay4D+sezSQn/sM5g7IPclsYQtEO+rv+j7kyW61ayLPsrYW+O
V+ibsowcALgde1KUKGkCoygKfefuaL++FhQRmY+kTMwosxrUIMJMTyJxG8D9+Dl7rx2lFgT50JXo
G+j5LPrNXPtjdYmc2/mwOkHRRlmAa3U3ZqlR74wgbYn7BvyOqJzhgH3sxnZ9nOfV+JRA9mErrrsu
vdAMTzYh8y32Hrtua7gqeZ2LAzq+/mYINukWRJI6oE4y5+0fQmLcmUTh4PGk2Z2FS6KtPlPAtNN2
ahS5ijyQUfQqBqeQUdMF8laz/JqdgX1M7TXV8xlEZbtY903nVkMa1oE7qVCVQ9Vf1Uneix/FKpoH
V89djg+OvfjnueGnF2BEiY3kLFUOEcqd5KwXJTGvQaP5ECj1qpUX9WRK57hoLgcXrNr1p6Cpehcb
h+nwHCACeBinwT3rutkMDnIxCszVdbqcqcoRbdjlTjIeprow1li5fvV5yHH9ASIc7Sys5tL6MDhd
8IVjTvFhDnrzPGUQqUVD5tTVReejkg1F22jBEYf8cFnZC3bLqVy94gguXyaRLBkU7FVVUDjUiJHb
mMzNoQt5VHV4S73pX5UZTCNEyQ0sMdmnTRe5Y90+2jZpeTyCVfBkp3U28dysnb2j2NKZR6Yp9hS4
BMYamRhhHKiJ7Xg36I1dXugViAZ8jEvyYNf1WkPh9/PP1IheFbmVs94HtMV/jGuvr7s+reb7cp27
4aBhN1dgya3tdxZzXu5LMbp36ao2x4buKRpBjdNcdWPVtww+Hes7R4BVu1ymYPgwNZBdwxGLs76r
/LwvsfEsnndI/CGn3VMTTbFv0Wo8a5XbLThcEAqGo1VbNaECznIH8q5vooweoxlaxBjUp6BrxCGX
dRBECiJ3G+lLkOoRJXzdnM85QjW4W3rOlzUojMdrMFhtmGlWssvLLglCXXP7cs+JzuJ0R5o0X6rm
7K0pG5huGMl8PpjjUEQMHuYaR3DHSNtr1XQ/5sJnxBmY8r4QrWfGyApcNzIcTl9MniqSmwmN+pzK
1DYPTp/OcVKMHfgxpjhZpFKpn0phzeOuFkIbonJB3XSazZQ0AmNMihvO3O7X2hwy8c4W8XaqAtQP
bz2daqRc7BIvG6eVgcscMIt1WrcWCqNgGZtjGrzXn91+zcuONJdBsMWmR+/9DQrG8BoOJX1hn1DG
DkU4OVJeB03RCJ7nqXlmqt5cL7JxDmUGXDQM3KJzNw+pCTrRKr78vuB4WwUgngVmqoP8ozR9/Z79
lYBpjx7IiYij9iJIOJ9qpjmc0ffzbmnxFXAUgyH07bo8/P7KvyoAkMz9VJz8YjKnql6anpTWSQrT
v52H2eCMsdR7e/Cbq8lItHdmZr98p1sGNDItKKKvSys7g244db112kq9sA1UG/u9le+rpP2aBLX7
mSNSTa9SjPvfv9G3NR3odAq6TWiO1eZ1Aa4VI6ZEyzVPbpWuILCcIZ7N0qerpS/vXOpticOlaF8B
QMO3QVzhyzuY1kZZFE5qnZA7rHFVy/RSsZhdA+cu9qXFyHN0PTf6/fv7xWOzRU1SrdLXR7K/ffB/
mTeM7iLbYS30k7L7/hQMyZOz6O/FF/zibsGGwsdHDCPpS6/nuN2YtTmAff00G8rtI3+Y6m/E7KpL
WO9Bv5N+7rzjaP3F18bdgnWH/6Eheq1pzd0BAHpqraelZAXVnSwHo9Tk+0Hz63cUK29nZFtwM0qN
gDqYZu+rr43oRXNsncE4kQ2y7lbhmt82tNgBT5t9JiAyRJzvBPCBgVM++NR3VqRffLZgolzoF1Af
0Fe8unyelZVXMa45jVDgdmJEwlu6RUJZuhbRMNn/Fw8EupStDP8J3Hitz6lLJmG10tfTaAo96tay
BQOZjyfHGat3RGBv4XiIB7g5N+kNHzDL+subUzju1DiDq5/qpOXJ1jVPPm74+j40pkw8BRVZOYCx
rKYLiyLQiogj36xwigrjalB9idXR00dikueg+bcPl7w0TpWAA7cR++uPwe6VdAdqL9CkuXMnLGv5
ZoxzUcaT39lPnUHj5J0n9RfLAys9uijAZyScvJ4M9hUuP9crMWWgtjiNupzjZbUIZHS64WwLP4wG
bKu/Xx3ePkZ0NjcT2XbOcyDlvfwC2qCZDWddrZOTtGpnTA0zpYkxQwAU8N+/FFdCWUy3hSTj1ys8
Oko3Typ2FKNxEqZr01AdoMW4y64cAAW882G+XfZY8rC+cVpnYcKX9vKNwVUnCE7zzdM6oqend+he
rsp23lka3n5lqNjQoOJBQ2iFmO3lVQpCOfuqT3WwRnp+KRxq3Nys3QtnwU486noXLVZlPP7+O/vV
W8Pwh4aQ0C5Ys68uCkcy8exc108EBNbn0u7LUxsM70HjfvXWeDrRKNJh2YRdL9+aj43GtEmNPGEi
8q9NZA4M2ZS8KcvUvu/7QE/CJUOp+k4d8KvLssgh0OEO8Yj0eHlZxdKTr/mgnwyr02+1vABYUzn5
fmQIZkdGiT2B6qAY+3eu+ws1DaYUPlAeBuBk3DQvL8yNZNojPqYT7Wtvs8AIJrOV8NcHiPpoavpJ
OEksKUH3XT6DBTNUXcdlI7334lzePpO8Esw5zOe3LPrX+42m8J8YdU8FuqzlPqGhfTJ16eyMXr6n
IfrFpQCV0KXbKoO3W1vjKZXX23jG7rurJPfVVWkoiCWNZu7+3Zv255biosAiPJCt5eXHi91MtpIg
k5PJXKCPtcRhHua0tfHOE/n24cB0u0XIbqIWFptXt605Z1VeE+xycuaivUDr38TLaOrvrGW/qFYp
BjBCYmpDwfr63dDLbDSns/WTO7MR4KbBXrOfl6Iw937Rd2PkqKH4ttBBY5Qsm/K9h/OnnPLVKYVo
na07aLIOvLlHMGfYQ+ouBlUdbchQgkvGvVI2nPmZPFYdJ9pl0kMk6eYdAAvG5PhE7ScYccHnwO2s
J72cp88JsehE8zBrvRp6WvbRnG048Ynp5dfSmszx0TQG+kmC8X2oD8hoTxaAg2uLA9FjmfnOl87M
sz4maF2TkSe94atwivXckqXSYNfh8Yi7hY7NOw/rL0oiRLvbhrWBjN/E3ziF38oSsd/JItiAXtsM
nFxLmfty1I7wmQ3H39+8rx8TLGH+NiDQ+dI3+df293+poWVtmY3vYs4bxkwwOGNSb2tVF2l11p3e
uZTJ7/rrN/vTX4s0GAEhKnUWnZfXAihW+zQlZ9ahgomfpKF3VWnebF6tJUL6KBCzOoe4QFiBlubZ
F9ST03CGdwyanmLkbUbF1Ir2c2Eni3fVIwGOBFrkxzkhDP67cKrgQp+U1OfQ7zPXpVE0OQAMR8co
Y8AVTnYts9lhSi66oY3mLVMrSis3SbGXe/qXdQlW0guhhqr9XOmQUc2uF3OsSbeSkba5rULyxbBU
66vo0+Mw6/ODo5kZKtna5Q2p2vfTOCumrrmZpknunVmNy5Wd1DQuJGjX4GhPQW7d9GZasJ2mYwnj
hKK0O9HSy9NDSz/EPaLLWUjr82nzfvz9N/B6B+ILYB8wmMWQTvvWHglSpdJ4DoZT7nc+wAfoagcr
SYbqfGTaPh7pMpqfgzab0/ecwG/2IC69KdE3azsVEuKwl989YSmmrWnueLJ8kZaRn3WkKGVTm37V
29Ibo4zEEO3MVRClT4bSjE88nRDN62pFHf9vfwoUajxaOqMcpKzbI/iXW94bClTwdNtPUiZj3IJQ
CAujcJ8CGwWD29VdZHsyfWfx/vkGX938jHNQxqGRQ9v9WjlLUACNvq4dThO6uJEjuRtcGzV9OCBv
E1Czwp7p/mZL0uqX9ZxinOjTXrmxVnQSjY6RFu9hAV8/+h48oW0/YZ5FEcT/v/wcsiYvcmiVy8lu
2uA6HbTi5OuTFa+9LN9Z1V5vXVyKT3u7ATgBmG/0vBWuUQ6708rIZyiOtqqrsw653eH3X+yvrgIv
Blk7fC7w36/6AXUZrIlmjvpprYY6ztYSt7Go3vOX/OJWtuhb/czi4cN7I9J3gDxNfskSnROAvpHF
dbiAvtx5/WDEZrlF02OvafP+PNB698pomumdRfvtc8wroGdGtxA+BhPel99cO0l0Ovain4apSo4o
7PJjjwF3n3uJdyotsUStm67vFAZvTrTbl0ifhScY2inHx1d1jjUCuKsm4IrEWKLHMROPWFoNT3O2
H5pZP41d2dvMKGjvGuYiQfHZen+Ovi5TUP6YxWReqnnoIuGkvPPa3tjxf742yAqYGthb3mxjVRrA
6sjUeqqMyjxvi8ndhkd+/81bSalBxDLWM3Q4BjWx3IYUaICCtTnpo7CzCIl12kSoQEFCLd3U5CFe
pto8CkV1EWmKqMzQBfIlIktxLomSbHIfLEu6cyg60DPxYPbyxuVQPUc6oo0vZArLDq52PzIwoZP/
OPH0X891Vogw2cqXUKi+bkI91acfxFjk9D6VV+ShoxgPhBW6+hsbiv0XfVDde8FVrwu87aPCJwAx
hq/pLQzUdrskD5RcT8IxkivdabyLukhJ0bDXMvjeoML7QYbxIPZeK9z73z+hv1gFaTvTgwEHQOv1
Ta2Mg8yUPD/rCbFu3u68xXR+lClsitAua2/exFXJdV8MRRVJFscm3oqGh0rNZDcYtqI7/vsXtJ2V
X67Klgmhgt7sVgBxNnv5JGkYCexAKf3U1W2b73toDiM4LPLYDAtwdKiyklmQgcKrjhfbylHrchO9
c+r9xUIMf56Cm8WLvvzrrWG2tSZNFjGdulYUSBj0ZadrZfKBwq97Z4n8xcoB8ZP6i2Y+xfFrW6ct
k4Tifp1PKzOZ616VjJbrvoumtNPPGlb+uC6L6h8f8v96mv93+tze/OPzlP/5H/z5qe0WkfOkvfrj
f17mT8hg2h/qP7Yf+69/9vKH/vN6fBZqEM9/u3zs5N9YNr4/qrxtXv/Mi1/Blf75SuJH9fjiD7tG
5Wq5HZ7Fcvcsh0r9vByvefuX/9O//Nvzz99yv3TPf//jqR0atf22lJf1xz//6vT973+A5fvLnbf9
/n/+5dVjzc/d8h/Em3///CjV3/9wzD/pReCH2I7GeD62U/H0/PNv9D/ZZkANktS7WcK2SJ6mFSr7
+x+m+yerHT19HDKEWSNm+ONvdLt//pX9J2d9qiwmSZxb2Hv++Nf7fvFd/fd397dmqG9aJjny739w
ib88IR4dgy2kkKaBj76G65gvnxDPrsmd6phISdHZl4ZHAChG1tu/fBj/vOhvL4ImbZuN0FRyTdan
VxdB71dqvgPAdKo05wzxqnPsezApv7/Ky7MVb4WrYMTAnkqzexu2vHwrhS+hVRGqGStybc9nN7/P
HLwu+ahV+xaZwL+1S//zcsxe+Oi2Xt3rZlYyo5F1vRn5niofB0+WcSqCLl79xQBZhR+sIAzpHc3V
y/XsX9ekxqfVuqF/XpVArUr0pbN0rlmN1UXRQyFQpVh2JueneB3pJ2uOdeSQsJwKRy7vdCZfLmT/
uLrHpQOMaJuB/VVdAvyUfISKqwe9hdBzGut47HSJWo6cxN9/l28vRSXNNejhbU7G12tmnnJqGRlj
xmm/tFGrp92+DxgmO2p5D3nLiO71M4B9j80SIgFATLrJrz7Vum0Saiy/QZXC8Dvq26E+y00v/ZAb
hEXttKQRX309BbmV95aRR4s/DafKGeqvFSKeA7GAWCaLqnAu+2VMPlFjZW0sljL/4VfYk+em8T5j
xGyJsZ31fWL6UWFuzgphcTbp0Pxn0dpJ+RmIZPpgj8n4VYOaf5+QlW5FZNIOTDATdrHYrCROOZlk
5qZ6Rg+x91PB6A92zQU9jTyJ3DVRKC8SFzDHACg2NApt/UTRbjwlqxjs3RjkIEOMgs5DOGYmLGVi
UrTI7eVSxH0vUxVmjZuce4XhRd0Y+JcBZOxHCobgk5ImBpQ2HatoqLrm+zTgWjhNhXQggqiq/phn
8AMQ/DYuMM5h/Zivjn+/OIv9MQPWA2oycQlnUJ7JQTw1bO1L4RvLk7mMKHdrZyqMY2vVxVXuThpn
w8JDmrQoYgh2dGnSIXb8MXP4JZy7Q2tWc9SsEvySo1xvpGG0yiHURz1/lN6K2iNxM71HpOxq50OA
Exq1mVqeOrdJn3E39pj9ip5oAdFnn2m45/f6lCNftpjs3K/KAk+N8bL67ueThX4FwuIletr+yoR4
vVOentZhSr5MhO09uxYq0M84XNsDShcNlKgQxI+FlAJI4impNTfULDXtxwU5eoQszlmjUSzx4Fja
sUcVfGVYUs6ob4rge1BX8pYmed4ddDNjt24r0V9q2ZrB2K5WIkkodItPyYDQcsd7SgJIOA3KKlk0
+WPXlTbek352zjemR7I3FuiW0dJ087UpR0/uRs7gOz1PzfWYuTay4KT3EMYuQ3lU07x+X+qiGRGv
rkpGUP5JrFkmd/4x+qL9VE3F8ijhjD5oulhbIsZWSHWsybKPZqNzP6OmMqnH8X4MUeGN5oPXUetZ
nUFeXd4ql1OE8A8kGo7fBl9Zd0IHrpW36/gDWRjJgJMh7bjPGv3WHADcvHNK/3ly+u96cFvBGCOz
YMOy2ebmr+NQumFtLWUvMl56BF3En/SLf8Ar0qRmGAzzjtFBKB0+jsGFuvGh658m61xWddQHV05w
MdfXU9HHZHD4yb1adhU5P+TsHH6uff8v6qnuufmgxPOzoqD6/6GKctiz/9e/qpU3VdTlY/U45S/K
qO0H/lFGWc6ffHcwmTduCfXPpsz9RxllmX/+bD3gVefATo+e9fufZZQW/ElZQxnFHIhh16Zg+K86
CjXdn1sPGogPPwQTltPMv17a/6CQIszy5ablQDqlA4Tp1bbwEpNC+XofSQoSwsx1DoPZ94oI6l+/
XkhTZ80vk/YTd/U0hbyHaZf5tqAJ6UMCaGp5kwMNiRvfZCZmiureVblPBpdG0KyhA/dNO+NCYpgI
sXlNUbrKWYb22KuzdK7aU8eyFrtBAW24PxfuhIOnNp8RNH6pR4HXP7lT4OrrpOiith392J3MKgTO
/MlWnEQyH3Cw2dtnFVfHlRSpabqmievECxQEhANNxaqDO0Yru2A/LeO5LsqaVr32AxDbw9CWIOpA
YGmZcVrAWYaE1XCIsjXE92531k3TEGYFZ0Gg/KjoYfYtpUgYwz0uiwXuN3eOA6K2fWq7XL83PqR1
uQ+s9krZmr1f9fp+dqtD2hFtyOiqS/ojzb04EMuxNdwyQq4X7MYJE2LPOtwgzBOJXOMM5/+QA7bR
yo+JtpObO6au6MhV+UOGGLe35miq8l1b2nHqdl8Td0FVq+C1F5b5rEuZfdFTt8Hs5SzHxTE0yCKo
74a+sk55iuNmToJoDvwdPJD6uJDtjpAqK+9Yhulwc1bSrfq8JHdppw0yi5re7tgQ9ScWnyxWzves
c88IFb7t6nsHYodT78dyuNykQ2S/TY/CIfSGIWp65xviqi/lWacemvIsWYIyLmQJQ9ByitCc2hOu
F7avqaEoGVGxqjsSgy468A+bQcM8VIN7szbLs/ACUnMk4efjPB6ddv6WTjjaVNnHXlKeTQODAbHW
34HcP6U2FDuXe0n4ZVjrfR4VuYaVepl+ONxbtDIbdOvJ3qqnhezJ1dq3Nm2/uapiXK/FThTYqEpm
yCYmelFcw1FswoGq4ayS64XZePYB0XNOok1yJ9xqLxuDtGWMW8iPyyMbwpXEDx/aVf+UDMZT09rx
sCzQ2BkWeBQ2CV4QjJAGzRbV1VGXFjfQD59l7twaYv1hTskQeqmad62RP9vC2gfmTE8fzxaK0QV0
Yv7Rt9XHspBXHIs/2Br/ovaRO6qFBp8JRtifrZ2XZKd27c+oAL/JIV933pq6pGiIb/Y4fh7p+JTR
XBjXYsrjJhD3QWvFuOxDQ6twgGYMMxL1PVVMGTyNh979kIu5uenTvAhJvG8LplLGsUjNpzKzzDNo
q9As52CrBzs3LrTqrC+dRxPAuagZdA0G3uFTsPbhmN+s6bmTIoqUMm5yP1yMY7LRygPju7s4Z2aS
HpBdDON+NajxZicF9E3N2baAFHIRunV9QsBpeVpUryJuqRGWWXw1LO6ZzdHIFw1WvBrj2dIvmurB
kh/a2YtFbYSFjSATbkjII49Z6nGyDxJmiNc9jL77HRoNvqYWex//yA3Xro+QrltsrK3XfZ3UZAQ8
nk2rGZjiV7ML3VIUaR+S6zHgs1msbLnzdVzZZ6NYGQQiXMmdJ6cY6SXtbVadogwbLfftU5DMevZV
Lxp3qnEJeWUDzl3azbVndHWPVTXHO53ldkJSqMBYS0Qq3i3vmCzmsmDxsZLyfIVI4oZyMlMzhgxj
YrklG5YXpVLrm+hq/1oP4GHAltTGW5UNthYxfelODGcJw7RW5k6RKuYsxStY+Nkh623roSor/FfT
onfiIHvLfUrpASLSb4rV2sliHFmdi7VXVuiKFE+ZJgrb3VUIo2XkplYxxnJctHqnBq0qSH/GoxJL
E7dVByMe6SzmX53UFatqb1aMCoC0qKayyk6/1DIHwlTxwPsw6I0MO4Brj81lIuSJaKPYWVT5uVqd
6lGuxlVTVNe2X2iXrWys+zaxNnl+UsD8d5cPloFoljaG+tIKDkW4YT9ZGHQjIlu+Q0PojqqjEDLU
yKNDvSSQkEO+Z8gmzhgrBmf9ul8mCXmlPFfOdGlDawvyNKpdBNQDi+goj2OBxRQjsa63N5MlITsG
h9Lie4dvrXVJvWOlJSd3hbBNim+CHxweyeUY0N8tO3Wf5zlxOWPyRVpozpPOu5hG/sMgn4lcOnr+
FjbmZsc6946TGMKeZkGMZVyJyCv3A41YJsptVGmT2k3dkJxpWRUnYjpYw+h89fzUwl8PM3d2XLVf
eYpObjp8AkKCl2tkgJqfybVDTd4n4Yxam+0zu0MhdAk0fr+O1QcIrHrYMSu7T5esvpiX2YpMXQvd
dL6tWq0+wTc6r0WJv9GeObOhdA/HKTnwbR4GsoLDbpHPSVX98Alf4ERi5McMm11sYEo7WulC89Tz
doyMCULolh2Ok+/ZOlU7P8nqm6kGQjPWP8SgXdipAr4u41LoV372xaLyhTKSn9eyu1GNE0F5jkqL
2O+8OAzpdVO54270g0+ZNl903XrnVm0SUl+MsSBpONLx1quuPFTdevR08UNf1A2YguqafAHyTuwV
bqDwdwbJmqMzXHlCoeIuAxD7g9vm94E9PybTdVJibEfhFKDuN/ZZXkfBeiHcOh6wTY+US2yl/vgd
Ju4nuyjyqPNY/NVsEIhcmwqzrbWHSt3suqX/qLz5bM3G9QohwNHVBcYEa9nDXbhRTpqFTQAqQZvr
G8x75WG0i/s1e2xGtavzYT+u08lLJiNemO0mXXeWzMUXkoQRPvmR1iKbTvoBGroqzgltWnbkzvJa
8jsJYEEMB9djXQa1dJR+mxKe4QbnWpn98Kx1V9nat0q0R7/lRuqM3TRXMRbJCHAwI+2eG4A5WXnA
L/ipM/v90qZxqhvH1Ku/pIm47Nrs2Cc8IOQULFrzXIxpNNX1jn755gvBBNKWD5ajjq7Ds5g012XF
RE9AK977ztwgrpoPFr4Xkrz2UxZ8g8CJW+ZGJhdZzr3V96G2lCz1LMbBPdnvF+uMcKb7ONrJLtHd
g5oeekse9cWtPg2dzi54HcDOPtRYlPpEO5qmFs5gCq1agr90H/T+cay1p6DM2PqBoI36c16352Zp
RjSkQ07rcZUEwD+0j7VRJ2TmeuahKTGtdlPwgDi+Ig6DfSz12OXoLly2WGUZ3P9wC2unK0qaHnN8
hF4jZKvk1J+JuzyT/cKsJ2tDp3vQep/WUGLs/GVqDk5rJ9TQDf04lkKo11R8CdlSV0AGeMtf3ZTo
6HOZ39a5sytGJw1lvmZRm6/pzdS1D46fXw2FjqhA2QduNewyiOQiTPzno2LL0NvH2e7gw/tXQUk8
X48zNZwLcSzRweINopvFmZkVbFcJ6BCFXD9PObOOVnztKuyraW+ku2DCxO4dMCsA7NOvbKU1EQRe
/5iYffKxmJJjkB8xQX9ea/e2MlBUaq39Jei/YfJgIJUdx3ZRuyXxbsFhTjHjUlYGOYa6nWSbf0fu
C4bycTZN2HaAwhTcP4sZuq17FRj2IQ1Wzt2O3lMT1eJj2zTkwOiuvT51PtJKVq9lvMArUcRDP697
X4FBMkytvARFT8xCZ98LGKih0Tk3LVHvX1ZTrj/ynN85TCF96+yy4B7aieEmUNNHaP5U1sGZt/b0
zZI+LEwRCQPadZ/HxZJeWJW3Hzt3LxoifqBrOxis0ah42u26uCoM6mz8VGXrfW1SYWnLea8muWsS
MUQtlvckNx60xD0XXnLEKH8SeKornzZM7QUX/pxdFHkQZkFxpTX+w1DPT50srrLmNhicb0znts3l
cz8bUFJwKg7DrkAfvZsSxmOO0WjHlYgJONPVSUvF0VXtuVGsl2aRGqz+E+8jMYl7IZnG0T8Yrnld
T/1+Tpp4pWkczszMQ1PvCWLyDcoQznfRNuqfHI/kM+2Q2XYcLOoJY5F75PSQRZJQNmzoRykLhNIw
WsaOD086bgvFolyOhj9/tPSBw1ztY6dW5X3AJpthoxCkV9G3+kghSDR23e4TaRchjfaznCRO3Xgg
2gvBeeaY1420n5xcO5tYv5IGxXvjZbuhSg7rku+Uc8u2cu/wQ4IErl1pmYqOlm3TXB7DaUyGs24e
HkrsVm4+XK0dZg56+j8mkT+nNDiHtPhEeMHFkOkwf438sy3nS3thZk7Oz8LX4iZHVWHxxx/h7cEY
XCDmDNe2cNlfkQJVpkHv3CXctGoeaMYGn4plUBeW7R9thohRXw1728CWl7Mj516/hB3A4Ti1pgf0
YV+bimQXL8ivKqU99mtOOlf9MevnJSrqIDJy4/uggqiyeu9Mjte0q+Dki2Mvej3StT6eOvvG9zLx
obebfSEqfOVIgHggutuq98GmAGex8ulHSjv1YkjMliUCEIMyWVd1eqW7YBh3/Ww+6kk5hPVifU8y
V4StkzmRmOujVs7NXjjgzBK1J3NzZHjO4cPyxvrcmCVVov1oe2A008DnhO8sH0hj+JaK9p7jPa07
LfLGmd7CXg3Dvq7wc8nS29ttekc7dg9t5m4q0t1oejsaqqTTWt8bKY7+NH9wk+5zR+HODJ1SiTNS
U0W9f44rfy9U9RFeZiPrW1rl/V1CDywfUQzZaitxwi77NqzVIZ8eBqKeL0XfO6Fa3eJrWfpiZ2Pa
YvKQ9XepOw6cFG4G4AlPdPl0wvLyKntOrWG9LOwiAQYDqOPEHaW1O1UMfMEUJGHWTtYpI21tt+S+
eS8Ns7sBk69flCX3Hjm1dlTp+fBQNxADsG/rp8pzF3rsHJ4xs172NSWu3WFBkU7b7qnnM07U3MC5
mRqx603ysK7DFpmh7/GmfUvsjL6mrqfGqayNIOqdfkZjkVcH3Ppf0Xw1Hw1NaBzoUiwTuMoeJGKN
QybqcR9gGDs0SUfKru1L2NhDe8MR1rhNLG06JonrHJN+zPjs697aZ5lvfbQysEKRRj8a4FO6mHfO
mhTAdPSWY45Go+k+YSsDOwlOZ9WwCoZBarLMV4gHwqSEckSXomwv2FrK/gBaoYqnrc2BWHG4zLrM
uKZlP53VjZ/Xe30ql+8oo71ILP18YgVqTykpiaexTbWzFQ63K8iSaaVIaRjkJgjKYNjpmTc/oLCp
SWQx58+y8+Y0XMeWDYCXeefO8/QjoZ6K88DxDo01Jkc9n+brOamX7yVoB95OveyWtkFdKJsUPr8H
mP7Q8s7ai7JIs53RdutBkc8ceSL1Dxr3w2NKGtYhcJbyGwv52QhKdNevo36kd6uIsjLs+ZnJafdZ
jaMTIKZzrfvJVUs0kxZ6QdyY3oVQV6HC+G1+1HvbJEFl5RkicUsiOyijFfAMe1h9D9IrqcMsLwgv
5sO/rBsYXHqqEYFpDDpNJG+klb31FzuWEtf6QBMmIcRjda5cU3nfZrMu7vW65PNi8l4cAr3T9p2p
J/fjlLVoUjpk5iBw4pq4sc1t3Yerqzc7S7P5NZPeqltgPTro3Gz4koG0Y01Var318p4DiT/V1bc0
Z1IUzrLVYpPq9ughECvDYrGOPaHJbVg7ufO90XFbbIOoiYAPRo+n3snFuShleeaAt7goKI8+Y/hj
AjhYzrmW56mAexa4WtSaGHUtrhquviJBrCJvnHK97a0Hzk94bskQgIXhnfK82eF/OjmBe4u9sogb
EdzNQ/toJuLQC4zhpUgPmfF/2DuTJseNs1v/l7uHAkMCSGzBqYrFGlhz9QbRXQPmMQEkgF//PZDs
sLrtzwot7uJG3HBoIUs2mySYw3vOeY49hh5G1zUwrGQJzqenYhT2EBOA2q+l3BSlO181ac4yQpMZ
VyXgsdmyoXD3gLAybrnIj4+eoW3K09Y0vM+9vtp6oDq4e1TRPuiBneOEag6CAa6zzTw/uq91lRxM
PhWUpXHb8Bs45FEfF9shH7jsxICUYM8n2b6TjbUtVYLgJX39Xfb1yzgG1p1hToJzQHVVODB1DFrJ
7bzogYsE2dlaFv/aEP59Lcp9KavzPNEJ2ztLP1zULY6fQ6cH/3rycfhsu0INDwSDv+WVtf5SddJf
lmmmyFXZM+AYo+nSK2hnbrED4kR9s1y6AxrjD+plcQlZDF+vY7cKphCzqgeS1bB2FQ047Bv4dldU
Ut8eraZuwwHp9+B1wZQjplTNR2Ejfa3Ek5hvFKPqZqi6szY5ats2dykOI8P4ljTlXJHCLRZWv2iQ
JDCnlvo48iAbyL3dk6HaZg59/n+PwESzXWr4xWkhM36R2fFlD3QYl6I5XGu7kTv4TPajI5b16LHI
8VKT0WemSGXPsWdQwfaaN+p6ioTaDxZ5FbuJ7I4lxArI9nJD5Le1WAxV+v6SocwuLbkGVoO5G+PB
PHT+OPyw2iHdKs1tOPO8Juzbehd4495InMPQ6lM92PreJrtgwr4yp3e/qIEQAbAwuDDnLn1/sUzA
9BjtJder9pPywGQPCRYJbRmpxCMNlVzj0pquFg+9N7TtZISyNdTx0ZvrO1e6JNj7Mu7OgDLsbzF3
MASioa0q7pD4yKIsvnIsVuws78Zb9OFnJNanvFYMFvv4DL6KkloDkF1LJtqpudAz7hB8vJkOa6vj
6XYeevuwdJF+CyKjPhXQf0IickebtZarTfrNsYyE8uXuzSuzO2vqH8fI+mIZoV4TGgRcG5LLN2MH
qrCca6Y1Qm9bU70yAuNfmaPXnibDnVdITVA841mqgarVeNxExTVseHEJivKURuWp9d/sWjwwSbIO
UdeKEGb4nZ586hh1fShdn4B8bVyk2n1WQB228SL6M3OmOzgM+5TZamY+OovlnwDe/ZhY/yw6/GwO
iKI9DZXRnjEDr6dWI90tM19k2HM4GfklScMISSqfzWTW+8SO7G/RXCchm4G30cvoP6Wdt8PJsckH
83FmPh9OUt5OipODG5TvhbBvTFHjvosqFFpZb4SbzfvGNet3l2elYVXeOkNxa+aj2iU0K1Ocu9W+
fig80R8WOGT342DKnS2mU5vbL9XivKve+95nTyryN2YEOHAZnUPhv9QFCsQAn3Wb42jdxDnxeMv9
vgQeH2LqP2kzuJ6nUocGA4AOCANTxIW0ucUwBf930+ttzWzMjeu7kSnfqJqLqWl2vNW9y4qAlQMM
irnn3vw8zT77einGTUSzQ6CrEvQV6fdMiHuf+kbGpt2jHobbKBgSYoUMvBbnkJrcF9LCNnfpXHwm
K2pJ9v79aLbZRc457cS84aIGzHOdWxzyiC3tHaOK7nCfZqEVdJ+Ox4F0qWtaM224EZz6Q2/krhxp
98FzqexsGG63qU/DCig9leoLNB3xOtQjt4LmGSf7nntRu+1l+anTTB+KpIFMppPMvE2zynjCnVdd
6iDyyoPjGW9MDq6Gilm1JfWztKl586fpwhzVGZfHRzMM6WaJNEe0uvxSccZ4y/yaKutFtkO2rYGn
8cRj4INomB46mUC3DNonnTI1N+P2HJtNfmT8vFwbadTuSw2bURT4vXEuD9CpHCrYp29eUVwGscUn
xzQs1GX9yDTeAIRgHiMv7Q/dJMRGzQrxCDHj0p3LTS2AnGCIdevrevAcGja97aLkwXQiOrytlk8u
2tQjAA4+Z5dZzvQ6uznFjmNwogTMvjYURg8sUJo4OkTSnlQq99F5P0Mi3XEzmMOJ1mHe4UJ1GNOw
pi3OUQM3Z4rtR99uJYaNzP42YDS5MLXp3TgVWLwwAB1662WQGEfHM0PQf91m6j9kR/ZzMXL1MC9j
/sZGPl3VdfJjMaL0TSyxvIkUlXsDj0tseFxP2lUeyeJN3LSgUY4R6dRdGsl0AzcuDp3c4Tch1Xzy
gtzYk8gEf1afoqE6DEuzwy70fWoZ2DH2MBhJIYwFznzdu1aoJ/1psy63Rf6aoMPUyEObccovFqY4
rGjRprBrc5ckg3tte/xOm8naKZF/2Fmyr3DxWhzzQnhge+rRn9oO+0BhYd/HvRJaubPTBg22vs2Z
mntc5DylhjGFA+ZF5tH9V6baVyyvySnws+0MKI9+VDYVThihEy/ZwU4tepmyY9WalKi5TLVZohNu
uKm1jN/c1uh2oHx1GFXyadHO++inV0aWHa3Mv8gKCmBzzlWkRbxaXSS6xNsatafUiNsbbVoRRRAr
s9RmqSZwSKSyw6ecQCbamCk4uCnjTTK7qpsTNLFLW8FEUtngXljBqRJueSGaIj/mkWHEYUM1otfk
j3NUvhjO9IWKxdtdbj27qlna1xNC8gpmYTvQ3L11yo6jvjYfsP8/TZ3hgNJLSMmRN5+iq6iyrt3O
O2SIWCGq31Uq9JGNUTEDtjJawtaLpes020xwFfFRN7LcYeJoBle4/MHXLO6LWmh+j7WWoZxc64gc
8mgE5WYE0rhpjfaNslmxHf1IXIPOhQLtNcamKUnXSJdzm/NcZ29Kf7UKscPg0QeVknFKSd3PPva+
dTRcdL64qEvHQsCqGPhirn2qXac8ug0/WDu+ccblsU7T77XZvZkTskIZNbsBu5uOb9qx4GttvTlc
KKjaZ7GU24AbZmBRIuMMBmg9JTg2xNau5mVdZZ0pNC/xcesjeYl9FA8hI6pNa5pXAKTKi6ZndVhw
dMHJMblAGCIUlblzrb2GF6Cy5SLAUxuqhmKmxIx60LLDTTmV1rZwoWzk6XScsEwfQPDKp9+LlvWy
Ngnnvrql5ex9QO0YlXFYJc7RIGzk2VGCBQaIkWqWb25Wn7PspPNpV2aNuV0KwQWmqB9bPoXTklss
4Jb3aOX8+eaMLW/Bn0cUEjntGc7T1h3NL898z8ZO/+jRD/euDwEmvzM9vPqQoIIbgrrnzqW5xHdu
s4Y5kG7K59yO8GwHCyfu8cHgrHGxmDULzvC94/mC1BjoZ4eBbNbCvJh772za8cXSw0o06wMzVUSN
RKCQs7UDT2IieG966QaDxgqbyp5gwNYhzqovb9lDtrejEIwVsMYkfgVNudeFRFm04/NSIjZOk3Vs
4+WeDqmzMBN0ZySSuPyKvYJcUQNDy1z0AaThSBEL9nIWeb+pDo50t+1gk7md6GfLoqtYl1dOW3L9
BOi49enWzir4JA17dW6q4p0NJaY8RTT7Ck5ZnTJdV3WN2xHsFApuyuGgrG75aeWAgpd77kIbz0OU
i+pFbPsOK1VdFKCZff3IBJhx19BcRBjWLOuDg/9FmRjXVcPdfrWVxUpfe0X3IiCj8FUFmzG5QxHa
QDfd5RYLcq2cbTy3p4pDIQ55DIdWhJDiUOYQekP6XFrF3lnmeJv2VnQv8wanUnGvMCLCnjAvhdcz
fEyvggbDgBW/5j4KfmM1XyWhDq4Y8aFnC9lYJvgd7c0M/V1CYfaYXpeJ9WPI15rsoYtC7FhXZjwM
28LByzAmEJ70/M0zy+4lXXoATQbDP5+hEP49/6KfjbdJ5LsqaRnRuXqLD0RvugxErJ8fRflRZNEN
0axNMCfsjtMjWKEtoSSa9OpdZ/dfzDrRM82IH1Y0P2mZpd+GsbqbuazqjgF1M+7y0eA6JNsrEK1X
djPcVctbbK6tMyXeASu0Cv/M2O7gJOIwROludcbYPIuR0x2IvLbcTGdWZyX3oOovi541ycEQVo7p
TT9KWFAjf0OcWMF0qmssbr64RR64bDIw4bXzbrSs+3HXX1ejeepY44PWYJx2Hm3FORNLRxUPt07V
bkfnuYSoFSP8BeKh8utjP5vHJFmPAkJHG/ZsboAm7ZHsiNJ4NVrIXlyyrpSvcf/MB8uZOCmpU1bj
4pPBVo6DugRGsTHGC1OWHCJ59lJ56OfkfQYa2tcN07UasaXlKGqGRew/Kmb5eR0Vh0G4+xVuhoZ4
b6v2JZnbTZ/HuySTIQbWdssGmXw5Mats7JCe9PJL7vhUoFM9vGBpivv4svPma2Wl/LKAZrV5/GIa
4zG3GK2UZ46bep+hEk9ZYeDd/O52VRgL47Ev1c4c4x281o2xcG8gCao6C9nAvho6cdl4S79dDGgR
TUkcmD8mdNpyWysz2bhjelEtOAEmAXJuOViROpYZzir8o1FRfncL8TL68y0zt2I7Mdv3qquxay+q
gM3LbZOzoSp4P4k5TzvfnJnTZ838aUdcnaJZfE1JBROcD8pt7s0gh9x2DKp+Oxf2Q1qNNxrRhIW9
40bVqN0UpLR+5jm2iPqA1JhwOze4R1N+eZzZH3dVm984Rbs8KY6nLJAJA1fGKSIWR3eudnIouIda
y7vi4JR2+UNQLA9S6Yt0kOjkZXCdLbI9teaQ3WBJWm7rcbqa7IWjTvTxJ1fdf7Dj/xJx+92ohg1/
nZPSOIoL8hejWhOMS5RXPBpR7bu3c06pzkGAS/+gmqx4aSfNIDWFEnaaRqC+IcaMHrpGgdS7+4s/
yZoL/ZchEzff6rxboxFkntdysNVS96ewZgq42Ct7GlSw76nvQRHxTRMN9YqwKKv8Ht6f8cHYXj4W
Q60ecIzqPcIlpl9j8fLP3/8w/993+X9+D2L9777Lu89u+Ml1uUYn/nBdGp78jSBXIHHj8y355prn
/8N2aUjrN+5vJJtIs9PuZtl8ef/0XZq/kTf3aXVei6kwRHrrN/uPAIthyd8AfJhrx7hFh5QN4uRv
GC9/TrB4Dul2YpLAZ0hiYLv0fgmXrFh1hDk0D7B5CfYpdzl4BBX+gtq0/iT+9aD+41UCSt8cyCzQ
E9Y/xZ8e1K7RVBgA2dzNXXNvZPLQBOn3ZPKvBfD4bZqPd4ZTf/33X8caWPn1NX2X/xD08EhYr2mQ
P71mJZsKSVAZDPvBnJvw4e9jOUQnVwGPHEfnmnJA+29lPP54n2uXCDlQ2mv/Lf2q2RNmeuagHxjp
ixUkPaY9hkagHP6qQek/faKEjjymIvSpAcL6+d1ZtZv6MZWPWyas+rmuTAY3sVnc6BgO/FxF1oVj
agqy0Hz+IijEo/fz5/p7f5sLItYjIo0Y9PMrB0vm0OpBz/uYSaCwtIFYD2VN8nhLQUMy/MUn+m/P
J78dlyy25aIaYPb95X26qu1iZQnao1kMN5QPjPvS8v9mETDiJ6/CX3QEWo4PrOTn99TPcNqLzOtQ
cSecSBUzOyOxm91/fyJ/fS+Ejmzc1/zS1iQjEfufXwWalaNEGoEM66v5Lhjxv+OTrv7iE/v1+1lf
BdSSLdeQEQvPL6/SWIlQVRGr3dAvTghphQOiE3lH7MHRH177n6KL/3syzSOBwfXGW8ud2YscQno/
vyF6u3qXvga1myFYbcCyIc2XlKH87Y9Nklq2190OUpX7yxvqZooZZcohotEW4QJzwGA5L3+FsvsP
X460IR5gryCVTGjq5/eC2aTO7aZVzEUkNpXV7VIyIf2bjwALA2v9GmhlYWfH/mVRmt1MtCUW313b
BtlFFjGzOUS9wQn9v39m68/iz4ufJ+FGAsKCFQPP0vfWk8OfFj++hG4cgtbk4Ka4+5qTurANM3+L
hURqkbmo7v77C/4aXubb5ykgV8nOxDNHf9XPr5iQAxvGUTJNVYxminYthLGMfE+LWXYkV/2dcUBw
WPrE2s2Jq65sUaQnDOB/BVu0MOf88uYBf/G8sDsSFwXO9WtORdH2gR5Zjjsd2wi5JG8Z1hnj4lfc
Q2AF401qYFFj68qEvUeNC8rnqClieQaNHM8Ho9Dx52wKhbZQtJO65kynl1eXmX9/V7OXlseA4UtT
h4yLWN4HrX1s3szk7o0pz9ItIpLGslmLpbsoIJ7cKSvX477STXcy6xE0MUreJMPAZjDl8PsqCRMp
fF1p3DPFnZDxk+1YopySqRk8f2s2SaJ27ZgGFhKPnj9UxL1wNzKdFK8xgKipCROvTLlttiK/166h
5iuc7tBgM1cDjfX7cgQMnWgg1HOzzDdWvtS5cWU7eS9PvkAB2saxMZxq4kQG5++KChWFLvAkZZCq
TWqqhturG+HvEVl6lVVzx2Q/zvNHnfoSXmoUz6cIg23zUVF7QAfIsP5kvTwly4EST4pqoT0D7EuR
4Leri76k7GDyAE7huvFxCFCogPzWY4E0vMmkgcJKHImTVrl3uSi8Gt3bEDSjmobEQDzk2dbEYsZY
VNFlUsVQardlAGgYf4ntAtARBmjvyiJRsrPV5N+bJYjXUDHU41JOSVW3M3jfX/RiBLQtiRTxeIQb
/p71rV42aZkM8c41p/hbYqngXjqYY4xEI3da2cz4j5s6zNxMaFMfzNy2GjQHS09n1TT6jWa86WsR
FTvzIOLXNUv4nVBazUWfbiiaHWqke27pk/cqslnGmDQCNLKG3qYTemKQh7YhDeQ+v3nPx8ZJLujP
MJd973X4V/G4++0OjUod4y6J27D3PR7GCL3EYqiaqL0zM4DZjLaLsST2zZuu9bpn4LWOewAVFI9h
1aUN0OEMZ+HYJJ4TmgiO7TZip3DDZhrp/hj7pDwYNCF86+O0eTXK2XvRTjMV5Z0cPVBMZ0azarke
AqvG9tX7NjezaC1wSBM7uOcrs8WWZkdELNhxCLYotcGzlw+N3pWGwheDA8LGHmr0I84R31sq0MyI
0LR4SKDJsH9aaxsNqpKMJl3/VuSRcMKiE6kRCij5yylO4sy6HvHC9dEbzTPdbRxPRGYmEXsfi100
j02/Mo2YuU5M+Ol+NKhRb0mI6sE1iP/R0zLX2UIDb+enApVdVw9wd9qCRtioua1ru+dQ3FsUkdlJ
XGUby0rGRyA5a0RTZsFjnujCvZycIb/B3rIqUKVwKJApuM9eO1qKN2MZcTpbWHBNkCcJKAkDkqgD
kbrHsjVgDXW2SZUwwy9L69NPm0VuB+HjEvBsu9gECQbevWt1vQEXui6QI/POgyDbZhZiiIQpvXDH
tZgf2LWMtkZqY9fzqmos4DMYiWJi7jrUzLJe7RTNDe0uSIyK2aMhmYiVZsUoA82x/9KCqjA8hSPd
5WblBuMxcf3xNDISmI+ExGoeSm10DNfsLv6Y4Yfobmd1priGBJ/8qNnKiIf0Eh7I7E7uJxPF8tnp
hEL0H2zxNkuRfMtdM31erN55K5aphaMdN661mWMG3NsGc8tDEYwW4xEiHJfmomrrIOeMswVAbIKs
7kwJWwh/W7wVGjCnntv6nsFjhpLO8LgNa0TYEcPp4qYbRuSF2Dm1HT1ykU/tU00r00gvVB5EIZ+w
+b4qU+1uiEt+PNRIjagVsesSz0qV98UFrXA3VTe2xUUkZiaSpRv77aU7Ds7FWPgcc8YyaV8K5WeU
rfua0eiM5fCzSwfjaskLifl8Dqw3F0jTK9PJKUDjt5sGKYveiM0QpxDZMwHQC2k7F8mlbEZx4Fn2
BXPUdvq+mJraucLu6YFzZ4z/Vwj3hDww/34FVbtS0xmBYxNJ0sXYkhBqcEbU7oeR5QboS2F4Z7tl
MrnRIieFGweAVHHKN1DvHVsNu7RmbAqflVFTNPkLLru8RrPXAFZ+wNoy0o2gjAdjRjfgYzSyANht
HVn5Q8QzT+1LZhsjsxh4+TgKSH1fNZbIb/PRTl0sH14tN3NS0J0UJR1df0lKyB7EbL33ez8F4Dql
rX1n+tI9O26jbwq6c997RiZ3GWkeygabWSJDzF33XVcm4pIeMuORiO38St8gyaA2snn0S7txPmL2
oPmyMGfGu1lUNvSPznRb7WfRWN2mcsxqYC5CD9kxR4pHeOqT7G4sqtxcCUXW2VyaNbvigSTaM57r
KXzAkXRfT0mr8J8mQHuiaiq+gnYhAlWoWsB0l8Z8UoMz+nubS9/Z7vFfIXMG0H9A4MzuhSeS5kWm
U63DCajkFLa0sDwXdUW3BK2+vr9JZmf+EqpzXOz7Q92dRFVGNjJxESBcLcx+tl5nkgDxavoSGW16
5r0sEn7ac+f5R6ICGD38ZK7Ik+RY00pqis+BM7jepuwLx7smcUd+KlpMuMFTz3S0HAKj53tJovPE
FkeGoh/M6873LUjvoNWfWHOI47GxBzeZ5ui1Mf3R+8SFgzzddOrTc4gihsVcZPMhrqPhYcQg44dJ
AQzmGt8i4UoyUXWAkUkb3zoM96+DSVHeZhaDuo+cVNyKdsrdHexEdhaZFJforOxTFYgBRp+sdN9m
j1DB1ptEH/GB9uLFs2v7fcFdcDEUYqg2TW5TBUhxJIp3lxq3xAM8Ffqpk3wKjvC3HAPMHwKmWMtE
2kVFcWweh20TCfMHM3nrrkn79pOzHc6qOHb7JyNqC1J2kamu7bhR3a6XEvmnHXt67tpFOGeL+pVH
6j5KGnts3ZyGzl8I8lPE/GMppV5d5WvUXdEddBm1PWYTTE4c/HKJW6Dv6bPgTGwNl1U8oteYdpTf
c8GkSQSOvHigaQmAUhQtgKZ1RyFYKD1jXkI49W61bZqxLEJcNa0OPR1kl6pLcBSkas2tyynjefUj
Ke8KnxUOQx6a4W4RQf6YEZUvNrklih+lbTEgniJl3VHQQ8V7vjiRpHNLY7LBsZ0SiHTmComMOOhT
35byuhPgHw9okpTAiVJZ7eNAV6TCCGxGw4XBuSHd8VUxOxdlNHpId8p22EONIuEgi/t+J8agpLoq
kYkZxlTLlFsXvw/d78IYXOztXoOviUKxOAxQgFoOHoD9gFGq6Tl2/KYneehFLYCHHHLYyn/V1E0t
TuW+9bI3b/uFpmPMfxkHsXno+AHw6Rs/TLPBkmNMunwaujI4F71lleHUWpXawsca78iiWNHOZexE
cqjKKcGk9L7bdVFKbKxKMOTszXxBynTaHEMM9yb62nQw1tdSeJONr9Xq3tsucVgzULcyDsqzwY6q
/QV5oQuo65JNUH602LJAFTRCfNRpvHibtmUKEdaSY9QOfCMGMc83wI4IyPM0KfYO4IV5UT0Xi5hZ
+z5vW/+e8xwVmlFbpU8jt4N2V0vlXIq6jKbQjic8atWSV+8dBpaTAbS33mYug2jiznXy6ekJ0a3u
1KtJLPmJT638JHHR2vjoI7QB4SfNj0WRCYkDzLfQu9bERlpUwbe6ZmgHmRE/RFghst1w+zH7TUAF
GQ1wKa2nhAdXzxNmoFJtI6c3rW1mquppBNn/aOI8mFHvW/85KmXxMUV2CRagjoHRjwS4af3u3eIS
izbjarvQvA9QGv0qnNFMRjGX/4B1P7HwVSLWhnihimXtgqy+WZ3QYPSHCTSTADghQ2UVwY+CzuyB
prPR5u6QDdMTvy8TvdCopq8EahjNDcQ2vtMrqOXG4fbGEpsD+d63rc5OTueXrJT5tBIbDDgNzaAl
Iv+SDW8LAZlXTO058utizx/Y9JseG6a0risrN68M/IokkRtNogD/b33V90bm7yr6OT5k3pZHfH+L
YjeyB1woc+WyqsXRyVB5cRvPrvMogkbfAuUc6OOgXOcuIfna44I0HM7V3EMvEqwAX0FsTKA2R3Tn
0O3q6SWpA3TmtFroHOnoSB7CZlRo4jwJ3EZSW5qhj7L8PY1z49ag1OejSzgE4CarONCOZcYXhlHI
xUiVlpzddKcf52rwH8ds/WWWmZF8Sa6rDxNWluSo5nhIOIprwdUFez1tRz061JYqW+JelTFX50yY
RJR8WSMaT7HW2abU4FMpQqp+5HIeG9Y1ryUK6wI1QjeeoVji0LTGMK+iaqY8yK/e3XzIrY3tdbig
qQ3CnokSyDnEVd38Ha5eloWGhGfrGGmn2DiXmQoglxY3vk9b8CWmTXCctc8hIkvT5cqT1ZiGThTJ
d4iAJEDbAj8hIYnCxBTRQYbBhVm/uoVO5qusAVcUsksONmIpvpCwGymrD72mr3CkSGk9NUvhnbM6
mwveh+pwHnWO8dZgk/8E7YPDzK9zvGb0hDZ7FuryNmm7+W1RQfnkO/VMCLic0i98g12zG6eqJ9fe
x58D1h6k9GpBQ5MxDugw8HT7NfOR0mRLQUTN/uWxZXa2eNAW1xqCsXV8YWP1WPsW5/Gb7wXJy2AK
KkxjtFV5oAExsQhx9R5CvgyidE99gh/T7BI4p74STC08jttIixA9SKM7TqCPPUL3BIM0JqifYPok
QFR5jCy6vhbNzmNzh9zulQlXMYrCuBQUg99tbVWtMedZjQ/MOTNio5bB9qwnyry3TtuomsSpwh/k
8jDkF50sY733wX8sz7kRx2q7ePSdb2KdY4iuAfR/+txwziad2Z+GgctgQ2CTMqYip/qYZx67Gq8s
poVIN21Cm3b0xBqkWbJvUWv63wUGJjwY3kDQXdFp6G1NDv4OLq1yLHa1k7QJQAINN3n0ge9sHXBQ
c3NKA+VcezTVPhG30KR7e5o2PfuJRDwsCT2MQTcQlZ1kIuHc4B0/M4NIMLVlFb2vPv/0xW8XuPA5
GWJ2jq79Ab6XdBRKItjUkeIfNgeCJy7Ww7S/MGvdTNspsaZkM86S0WbT1WI6iqzxUN+93ujDigAd
v0Z/yt49OyMxnpWenDcpxp8gTAlzgu0ffYg5QTqZ17Bo2mfDbBHKscHXz+a0iIdMlQSbeyqGOuAV
Ufoy5UkXMBes59OYddOXHRj2R59VbHT2XHAHEnJSXdgorvoQKHBscZ5x8ZNRxwMI1gb+E5BJzvUd
bU13IGkFZ+4y6e7okMV1j+chSA70nIrXaTDcfGdOPma4Nb5bbYhTgCosujnBIzDn9Ng46VBUl7Ff
eO2rlQ3SPMGfdAFMiHJmBVSoV7vZt/imQggfFYEg9teFtUOA3zf3TE00S0vhGZnDnTCSGdDGKho7
cGLlKKlUoGFyCF1ZRuIgh2QizaQIaK06diy/qoJdj4D/2g3XZok8apKV3eNE7UZ9g8kFG7BLioWp
JsxB1R+jRbrDY5foqakY5E1ZuV1yJoBhE/RiOMMhWKKrZq1NOyUzFJEUiK0/uDdI1jyUYd2Ma8dd
0IjGeO7owVRnhyZG/U0qzyuAKuh+LZjGQuQfRAI6iYhtbJvHhmzFQAagymMJZLvCAgmOoKiW9Nyo
XpoHq+j9YD/QAsnFsp+DAB2qj5KJDdIgO9GWaw0v4CSSyGtyYGvDBKtXz2oP1ntjYx1EY2+GmQj3
xjWZK7xPQxfE5h6pqePDMhOtnL0US1NwgXamwMe1Z3TJPih87E2+WRSfxiTV9VjFK5XCGrThvid2
RrR5HmpOi1Md1TlbAjHDjZsKnxs3b4DCVRIZ6dybm7HmavDEGpj5MX4HQez+QBwzGZ1N17CAEhp0
crf8kHpMfYadc8WEsHfr8rMcl3UVYXZWuVdrs3ZxZdptRqJCxTV6Uab4DN5TX1nOhjbx1LJ5oNOp
PVG92WI5ounFI8hcM/e/Ix1j+gzK7NXKVltW7FihrDMDULXGDJ4+sFmp/Bm8ItTtPKGibSsql068
2QhItEVOi8Em71w3vce+BdDOogAedwqltvJqqudl4hI5DIq+VjrnWrGtKrMG/MTKTskzkaEAplrY
tr3lXzi1ZziXlE3X9gabQ2m/lrTN3iPx1I69m5QDzuMQu12WTytBZrLga1EMTEIoHazewH+g0thh
Vpw7HRXNO2JaDoVpjql6+F6wqVhhycE3RXfSfoeBJhwNtyU+CGN8UMuOoDYq9B8S1f8Nr8D/s8xL
dJc/KSj/Rmu619/hd/7ZN/D7/+AftCbzN9R9uKvAtkD9W47zT9uALX9Do0faoQEJ84AUvMg/XQMW
rgH+C1wDwFLxpwjEpX+aBuzf+LdXrrntoRnTzWr/LdOAv+pU/9KXOFNjGnAlRCnTQjELfqXVMzmK
ZhIuD9Qw435Ng0JiIo+Cy7bR3bNt92KnAhazxGNMzAFNXmvLnX6YVc9UOoucrU/kdq1UVjddP05v
9hTph9k27Ue3dpr9oNV86aLIPi+z9WhY8fJk6ThZb4bxOSqG5YqrCBC/GcBy6IxoSF7L31dZ3l86
A5KPP/bFCYelPJa0pJu0KqdOvGewxAWrsd1o1yb9+JrLdhZhBreEvGblu9/cEs/0NhaL7W0Kz1G3
dlfLq6zF8wteR5VHb9ABfLqWjNX6o1nkvvTWn5NZrH5moXEbMKIkSydw06+yP+srB4TmXDqVl1z2
5jA8K88CadyKWZxLTjsH/ijqmp3JBZ0YWXeimf1NLyziD7PbUDSRMvLMq/9h70x240bWbf0uZ84C
GeynSWajTHWWLMnyhJA79n0TDD79+VhV+x4rrW2h9sUdXOAANaiCy6JIBqP5/7W+NbCPafU53VRZ
HLJFO/ZjXTHVpNcWpL5Thmu31Jv5VrqfKADdDpznVYag22nbH635mWxV+YEN+XHqvS9dri5NurZR
eVrq9Cin4cGF9s++u4O2gFBQ7+71JPqmRRSB205+WimLF2MziZuONCKLFgPnjd4NReZ8EfrsXfY4
rXhUN15i3ZMn2XDyH3dJK7E0Rkn8hfSzIkwa76stsi6grDy/6OXwzXF6UlZLaqSz3T+nrX8hhXak
pZZvkjgq7qShsr3dzjW2Pefeqbof1mI8sKm4hxN9gHu4zbtu10dejnOIf2tZw8IxNdmLWCk/eiFc
aseGvoExFYktjZ87B2YULJ72kuTKF9tUKiaa9dBOimeKTlN2+bKfKOGLkzkCzAHv+LHPJM0LCjEx
ikOpiy0hw/qPWvK+KFiRDZTlAXX9BDxAYVZU0eo9TXEMwONFaw7ZoySQ4TijCWPLBb3601QUzvhN
S8f7LnbDuHpu7WFkczb1Fm1njp+18nqxbZvEC2bN6vDoJhSbNrbdUbCxNRO9Vxqp8UgopaDXgSh3
uiQss3/RdLe67acYC5A5xhd2Itied43BUWsgzp0GFcjopC8fkdnDXWHLZCcUhdp4vIYVxH+5/i3H
T0rAqj9wynsSgpOVWd6ZUoVlLO6zhdJ8odDriubDGHN2tuceObifr7VpOC2FlT7rKqPpSwfOqxM4
445/7AvuZ2xGHNJJcmjG9JJ+SYnbZlEBuu7L3BGc4Sec/3T3dklv99dl3unHxcw9Sj9xHWKbIK18
0pDYrzHvwFJcmNiNuy9Ff9MaFJ6o70SXFdbEADT2pTYsEMmqrgx6jT6wq1U+fIJRbbI6vi+T1CO3
fhbU8+z4g277iHtzHiUwPLXzXVkk1KPGb0UaPxEge6EVPwaFUBMZcrstW0d7rBwLLWnrH5KmfWoq
msgYEJmeTOMAqDscHW/cy5nnoWfSxpnAeWpyOhlGvYeYV0vKYBl0toK9x4l/Ma0DIBtvZ1TS2KMQ
cb8YUezuxkRO7HoW8axm/y7Oq0OkUd+2m+yQVBDIyvwDWdsW+m2HWI0wS+rhvp/gdKkynzZKp6to
w61DuxoH2Pi+rjX+sC/dnnMk27Ipv1DY34skeaTi+ZWI1/wLqUaHbC3EdVIEc0u8PCFBobXaJoV9
k1rjdWXYd5oGvx3xKlgeazzMnv5J7/gc2bUcUkz7NfQ4zE5zmE8oOKuuOFRAR6/RbTe33A4mm3pJ
r0ub2gbJEtFBs+gu1J55jAeSPXBiH9yYjY+VpI+6s4T1IMQz7RvJG3cTwJHVEh/70kh2ZUpgGaBi
jnBDFD8UUfGUEUo/6JzHTOeZpKlyIw3Pqg6k1ZCfymRrPSWsn7cmzdyHRtJqjLz4i5EKvl3ar/QM
HKq0GXv0xZ32Fk6pAM669VUSRMHU48H1R/By0firsWdOtJOpT/r4UuBwO1k0GL7UMwW3zYwu52sl
sKJTWbAIjTBSOq+oLnQCVxa6XqmRTtc1MlbvSnCGfhhzFwKolWnavtTt68LPMEFMa3WX47Z5S/dg
CIauM0Jmbn8Xa6q7kATunFxj9aW2JrAeKqHFNQCQZEc0eEmTUBZ8mL0eZqTFQCHwUdLbaXpY8MPv
Z1jWTw1yPPD7JLAMxERDPcPtNk/FwRBZdTCXYiKWkimQXuOE+V0eTJgyJCG2JxyzOjHy4I7opnvj
Lm0t7eANMoMTnUc7l3vp0cieurI1bnttDmIH/EnKPUyz8zigpeAXSpu7BX3BJupfpiVLd9HUuA/a
qKLd7FJNpNI4hDU6/0MGBWcbea3zGOt5/aKZxfIx9gjfmqOpvKJCmz1qqUzIg6y0/QqhP8qsTo45
J9prjUMmWWJe85wqJ0bKzFaE1XNNrs0t9AeWHJy7odMqvOd69TgYdfUlMZzlPp3NiFrxDCLOivSd
V3rRLWkhRehUeoTfSS1f/9z8/b/YEf//Ri010Cb9e/XsRffyGhW//u9/7YId8w/mdURFvk0MAUhQ
NqF/iWct6w+E7mQ0Oja5mI7hIjb6exds+n8QjUeQLwogff3rbJ3/3gQL+w/mckdAWaNxtf61f7IH
fi0vdU2UpY4uoMwL9tOk8q0KrJ8UVtWSuSprhdiWKBoi9lUiPSVZb0TMiJPpf4akATNPVBSO3svM
fa3w++vSgOfB1+nICP1zHWEFlgUoQKRvrTHNQq3K1EdpTfCGKXRU74jvzm+TKDXLoCvCkQGtsWOf
ybrQKhk2R1wFC6mUO4KBv6Wym3ewtp0nox2aayQY8h3Q8JvXhNshTCQOJgqu14/WBvIy16WrQs+C
cuqac/tdg3zxpDW5dp23zR2lYeuda64/838ONKt4EbkkEFtLWBZy0PPcSHscUMpZvoKDEgOsiYbM
vMmVycpA/6C4Z1Naf/hpnN/+9bN/Fk++dUWLJDd/TVtEn3wma2SPtXRFUqvQlm3OStJmJ4cG0k4H
TvGoa/34jljzjev5FidHlA0MV889u15fZOw+DLhfnRmfWP4DeODJdefE6QXBI/KvI/6/lYa+8Q59
HHqoATmIIv49k4Z2vd+n6SxUqOdtHNSzujG04iot8RA6lX0wveT+94/ztX7zzxcIhp4UKYtAZ27y
TPGoFDUPoJQqTIXz0E+Zf7QXVb7zDN+6CBURYiU8Y5Xnnz1Doc2+5dCGCJfIqGKkeIC/YS953sXv
b+bXp+cyJlxMv7phIaw8uxnajq3umIYCx9EtA+gKDFY3SCpEvBs1pKXbhjWuOFFPLGEN/7NrM62S
QeYa4PEJKXDPtfqAWsqqTTpMt8A0gyluhgdET1CY6QBDba+W41LxoN+ZZ86f7HpVH9GmZTlkcljn
9OclXyL8sskSpnMVlaHlRDTEE4+j/+73t/fLhZjJVleAIN/HWMPWXk8ug+Z0deLaS0imEJGH9Ds/
CDC97yQcv3UVjvfIfVHJM/rXj/Gn1cH1tDWsA38aNXD1Oc980M0wFY33Ur7PB4prcCfkTmFv8FgY
zj+zqXUA+P7pVB2d/JvFnLqF8l3e6E45nioWsSDzMJ+987LOLFAuo8IwSSvG0MKyrIPufn172CgQ
mGcgSB2xb6j3e/nW7ec9latDr9kHmfnbqCEewHxvmPxyv8h5eX82qnPiQfhGXl/YGlWv4c1XYeua
Mb5ek+2cR5GlocdnbWOrTif2d8Zw+/tBc77iutbqszHIZlqB5yTFvr6sW/mTFMx2YeR1ytlanQkR
BqkRiKigAICQvuOX+WX4cD3bsgVmAUpFTDWvr1fWndSBRbLN7mifIX6tD5GfZ+98Cucrgmvj7/fI
wGE3hBZ9jdZ5NUgnHIGGV3hhkyr7NKOhuu1Utew1XZu3yZwu76x4vzxFrkdhEmcCMSH6Gr3z6noa
Jl/0W4kXmonfE6iOtRj1koSqnA4sF+8M0l+eIVdjj0f09LpRQwz++mojqoQhpSga9q6eQzX0os2S
zN3pH46M9SqUbvkKzdXMxXbz52fYpFlia9gYOek17lfq+PVXWo8o9kg3eC8R/q3nxyfkr9+c6xIS
9vpaw+zOjV0gB590JDmt7NMrCr3pcZlm9c6Af/PhCSZ/KGwEBYuz24qx2mfOwsMjjLM54RfooY2U
/T+dJdeHx0e1ZtWwyp17BkRv+6j6ci8s3an+ONE3PpZxVr3zit4a5j9f5exeQGNAL7EZdgjqtRNg
FHWraNOHSxKbIbrY4uH3Q+IsC5DZ8c/bcpls14PGL1FK1BmRQ1HcDztnkA9Nk6X3Mq7NE8jafEeY
JjUbvv+dl/f6EenASKVkJFlSjDLMcnunQ6p8JxBoHRk/727//I3YhwkC1Bg6f5o3flqOEkplrioZ
OW4/lTvNMLrLsjbcXQ8MLOj08ZsuO/H4+8fw2qH291PAurWeuNBMrP7Gn78MCGFLDcjBxfKLLEyX
OAv9QithA40a8q76jpQieTUUs3v4/YXf/Eyw57I5d6lQngcSJR0BuFT2XGQHk3kwmmLZpiPk6SLV
3XdODa/bIP+6x/+51Nk87VULcZcL90ixbr5ErXQnRpQbAAubjWGWBw/A/32bamJHd7l+56W++Y1i
HiWiwyK5688ezU8vlYqPOUuNl9plMt1LH6aRwrEe/idP8/9cxTubRlFFOBQiXTdcTCzV1phkCPk9
wEyN1QW/v9SbN7RO2cwIJPCaZ0+zWKTWsnPixQl/2leuW3926/G9g8Kb4xJXLuuqz0bm/KCgjZT1
4ozHNttOdfTNxT1OkYyf6GdbL4QLVUfO8/bea8Eh/v7+3r4y0SaO4fBFemcTUeJVuiwFVy5kjlY+
aWvj4OiptrPpjh/n1upCx0kXYA1T/vX3l37r0bLlZZPIJ0Fm3dlbXFLIXlKbuLSZuvdLZdVkdM3x
OzPfW1/ez1c521srt0cy3C+Y9Boj2wFps4LW6LtdOvvjOznF793QWV1ioBXueglfXuVO/UXWAqbs
h9F6Zw/x1tLhUoGgEoHFFm3a6znMrfS+bgQ3pFo6CIbA4NH77MgMF5cEXJu6f2eIvPkEf7rg2RKP
SBNTE+lpYQtp62tliwJXbZE+9nI0/4OvjfKVRyWAdq4pzl5W68XWOPssi1PXmV/xC6qLTs7DO0v8
WzdENYXWs84qD/Tr9RNseytpY5tvOrf8OeC4G50E2thdzdvb/n6Mv3kpvJtEeOLjxMb5+lJI7WJU
nZkXtni/N2mp1d+Q3ZSHMUqGd3ayb40+OvMQVOnvcbo7GxeFlS0dhwI3HHDvBeiNGyxNUIl/f0Nv
X4XWgI5BHwjA2Q15kNJMvDaEDkWNvTNMr7lUNSyb/7urnM1KKu85x2i8IRx9zPLxpG1Tsy7/o6t4
f9mFV+fw65fTRp6ezqgYQ1KdQCfRfQNClqXvDIG3nhgYDGfN42QknHv+6Tgt1lJyL5yUoTIKgCxT
ZL5XnXljoFF0ZdVFtGejpzhbp3qam8SkQ0f1s8wnmgh57LwFMtABkI7iv8Uy/7aS9uvV1iKQzmHX
tDl6+mdTAjEm6GEjQgItziEoODXTadlFSl270Gv73ZS3Xx+hbaE5wcKLTMTGQPT6RRki9ZSuJyLU
6JPv2Ep1pA955jsT6xs3hTV93Y4aPEJW4tdXofG5siJ0QXuPhvKmdRuzQ9QcTyDXvTzP//G4AJQA
LYFbs2xmiLPvdYIlLXxMmmGd6jZIlEpZhPrN8r1yzJ+/9+uNtgPegpo8/nuLOta6BfhpT9YYwlAN
LvZwmVQuv0RV67Tu1nA1XV2Q5TGoFhQPzpQnS0EK2OuTCQN/Wpk9UP1JPvE4C/AndxS9RbqrOZy3
Ox+NuQ+o2YPFxJ8ZVbkDM5wgRMBEWQTTZHTm/vdzwq+vBz+/pyM/oj/PbuVsuwAQJK+HzuS8MPLN
0tKzSdEYTatNYStV9d3vr3a+yqLYACJJOYnplPhl+2yE88YWzj12FFbwDOjZllr+PLbkqYNVclw/
rD0wou+sfud3yDV98Cs2YbcuFz2vYI0kR+AotPzQ7xffOzUSqgelJFPD1TxWxI///hbPvyqPcqrl
kCsNyYLz9PlJ10aa2/q5jCjoJCRnL7pjPXfOJN6ZZX99kp4Of3gdfMRYUxV8Pfw0j8SwekiwgRbI
p0OnaNzvJFKKTWxHzWcEPsiK/umNAUBa/2GNpybhn33IVIIltWIR8SFLYhr6KrtoZO+98/jWz4df
/ecvi+McP94y0PpS7zTNs0+472SPSzWptwTwVflLAYIPxrfH5uUuFUsvdzHyKAQHKho/kfspw2QU
+U3REUUVT+ZMBF+ykErkKr/CLFknw32b5dHLUpYYHTsNoSizYQ3zMj4BOP0Ia9KiFY6vaoMS3DQZ
lX50bZTszB2nlLdsdMn8QLumHhMiqbYNcux7HBf9HcF+LURGI4EQn+EsbE7SzrtwZm+VHNQ406jL
DUNdQ4tCZz04KSl2w0h8UpRaFzopCfkWz7z9NMV+t4dGpq410X5vhJbinsAvTEZfYnwrs5bAMaPP
PhvK708NwfG34ORYVrW6Sz6aIyx714TyG/Gb4FWOmtCy1RfiE5ADjAhr0WkVOOP8SVVIYVF+R5up
1VzsvZC7sHbEHvnqcY7jaqvjcIPIi00PMoDXSMp11nJwZOmd2kEryw0uQ2CCmiU2aJmW67Kv0cLb
Y7eaVRqBWbElyIzTj7oyp7HGCGPlYCaJQ14QxZZ6tgW14G2IyeuvsAKbWeDnlf7sRtP8mFlURLD7
2UGOmmEjm8wfYVon5ndLTFiQZg05zSYZUywwdVOHUyyGQ5aw330cGldDRWzY65OC1+deJ5mE+44l
fSmDMqYSuYOti53ES9GkPZk4g1AZQc14lLXlfpKJJKyIwDW4/Wv+yEuRVSSN5fD5f+Apq07o2OMR
eWJRDwTIEXQNyRg5hwXp00HMbRARPDbyewkJFCEEBrgqNDvh3LjK8KMjPxYJXY89gILB7IhmR/+K
9lgmh8K4wkgipq0qOiiIcQH/pi0GPDlmvYIGy8hwTrFeZtPRqJOpQQLFWr53Qdzr36axTIEw+q1L
yEiiHTsxEOMxenH5JObszkjIQ1D12H8SSuCZ6TXpQkxfCfzbeCABLJin2v+KRzu/VUS+7jB4YiIR
RpxfSU1gOnORCAWWXhAu3/W6s1IrGxQeFD1bQAZVigefNM2ynoMhRWB3QCUobejDmdPa9bRLQeXV
yOQs1VxYzZKUuwr96HVcL7kObQ+cUSDbvrkeyEsGdEv2lb1pay8toGmKIQ9q1l11lcHFR5lWc4yh
1jLHOLcezHE2+I5IIcKkWKChDcqyVckdC+SY7YSQi41FI2uyO8deSr5s6dnwnRF8FlONaTTTyut4
NT4TjJM1AieiHfdjuAxeY2/83AWnDSi+f2yl13oECPpa/LnS88pEsVQRI+JksaYda2/obzRH+VqI
VUX2/saKlZ7Q8mzKCJBGSs9kcvsFfv+K+d9o7jDxg0WE9sVFqOVuHS9Wa3qG5fOp5a0PVNfTxc7i
W0WiqFdZvfJ9GzAMfElEehXLLYlEhM1FzlTRZ5oVRy2zhYGAVrw3A201BoVAPIHC4vlFzoV3H058
EyuiCkx9lE3o6UCst6A5FtSB2sqNMH1FjmO6JvXIYk5u0iarlo3XVc2LlevixkazmyJWbzUV1rhq
HciztOUB0qZm6EmZX7gidrWjlxrxt7hj9Qu7XkA3WFSGjrVmWPubrMqkH7pdtHyRWa6vuF1vep4W
gTDWypA3MZ318YvTo3QLyzombGxJ0Dlg1Egzfl8jT56cTmt1vJpSalta/Fq6U6Y176XtagngAN20
kD/WTrnpFr3F8Gu26qSGZaqCLqZLtfGx30/bRu9NhzhMsxTzFowBYXmpM2fuhSsN6VyxtlOjZQyU
xlGvDS/f6QTkXeYqRXFH0AIattF3ZxlamDmfgHL4KSb4dF62sxNl5DlWk/qhI5ZILiavyefdlMTO
pZ+nLFmT3SArNb3ZuBVto8BMdlgymWUT98do4MRm64RIMElH+xlL0KIfzWEFIjdzBkTIavqpDlAD
M4/U6IC/gx2f8NiWdvMMBtDhpqSqMZlCcXZRVxnD0+IPMLRhR+REoLF0fMibVLBA1AuuHtIjTbmx
IxdZ5MC57TKib/NNy2uXZGxDojjM2qE3NxD+Cdk2amXizRpd5yuDbABIyjpsbAkr4A4ak/jsYEF5
gCVzwJe2x4hjfkiw8NnIgzVEx62s5291nTEHeXiJE2Jb3G7YWVaFprGC5kGOeula2J/7FHOzLnpJ
uxGOeRz0jIbPJj9RoC+IChmY7mwO26TrtWe9s8zPZNRSBZ7K0vxE9mZu80R7kuwMGsyHHo+suYEV
u46oUhIdozfCvzTsjCgMIsmi762G8HHj2rJ2N35n2W3QOsnQ73IKHWJTEt504xk4lrD7adQyqNz1
9RZVd+EFEZVZj6S1eDbDnri4hyFdCj3sSmJPWZUlfFfbkvOXJWKyJiAlGR+iJU/HlWYvP4Mvyi/z
oSARwEobxgew2fI77hNm1GYYEv9D7eBLhf2hVYSIKQSvm7EcJLEJ/ZzgL9YT1jdAr7xAv/TRH6oJ
gu2+BoE9bc0qa6u9QoNZ70Ber1C1XHGL0iDOdZPNhU5gKj30rzY5ruapdWsX32MFe3dTmd7ik7yL
cStAX0h8AJ9YmgbFrCFDXHLmWVA/ZoJX0MVzEmJqrq/JJcrFJqfC4LOFSGOf04Rvq0Onan1Xd/DJ
AteX3fhJRMz0JJznBsDxXtriJRoVMQyLJfr8uq4WGvabGrG+2sIXlUQax8RQfVhae8nHrdnXSfbF
FWlafxvgIkSUH11sZXtLOtPSP3CmLJb6WrrDCJSK5IwFcBPSFCurPvRywW61m2wS341tNHcSSgdh
moTKOjkmIJT9PL+amJ9maYmTwJLj9EU4LHByvhHQJPJPrlEJBJdDb0umIjZsFl9aV1c70N3wW4oq
7SIS8fJ+hL9fDs1NJIrsaPILgLvJWxi/xI0V35mvh3jr4gwdAZWAMdnMyOP9DTwQqKsdOsfvfYY0
HpHt3N7rJVqmnWUv9r6i01DsSLlnZkVNvtghH7C4KmnrsKhCyAF+zMQHKAnZJxFUlsh84IBx94xH
v9W2XtJoe7MdJrnXyoEkZa9jUwoBzc5JdStn+aHIBss5zTLXPk0Gq+TOgnkLLnepFrmV6LVJKmkz
eybSTY8HkHOQNbaIxjI03ppHni7ut/gIn8qoLkZgMctD101JH7JmNN4TzkAs603tpi8TWsAlAOnD
6regI/V3+Vh2ZiBHqqOkXCjvfgag1wY8QQIiknFGdBrDBEkCU0Te6iasjGzriQnVdKvaa9E42Rrl
o00nVDPOvJJEkmeVm+ZzlkEf+Jg1FcFQVrJkN/ArmLG6Nh2OnVrTt13fM62t5hcZW0aaXc8uGbVl
AHWki3edYUDYHkY0xjvd6rzbSvXFDyMvsXCUPbZ9zKUL/pjGFIT0WJk73xXAtb8wI4qPZWWoIbAB
Ycf7xcwyd4PqwqHhujgyqKoh+bGqLKw9oUnjN6X1xLVoiUd5M2oUjoZsaKItOjioJDXrPlScDssn
sajTLWgqD/9/bUTfM+EQlysbh617q5b8++yxnG1rLMmX+rSoKiDdmJW5HoqeM1xkdMeqStgWYiR3
GzKOFnbbOfWi0DQyE/ayb8KdyTnySIxl+fSpXuynaFEIwov4xZZmt+3L9cYtZ+j9EFX5j6HFCiMx
TRyrqJhuDHdObzpv/NYMfhpSbMqu5rjiBtK+83B+gLDpbxO+9Y+NXG3SqS3Gi8QZq9Bzx3aH8bjD
l4r3vgpYCvu9ov6/o6mi7bI8xidrtkv5heyv9inTrPuZg1CykQO7o02DlBPcepVb+2lqq5VVsISQ
ZQiISByBmXKMHfgXwMaCZEqd0Eiy6K6Unq5YV1vj0ou0iyWDzCbVbHy09HiGIN81QYeg+MpL3HYn
MF0++jQgTz57hKB3K5x+oy61j01aac+llVf3shm1XSo662Mn5PRh8koBfspPP1dJSRXIXjSJyTPj
9Lq+ti7EZLQcE/b3wLVKKD6MoqfY6+V96dtLEIllugYOUARVCyOn1oiBcuzy4zJXB2NsSgQrAwmB
E9mzsuPL3iSLAkmh12j7m3EMJi+zntK2SA8G1sdPCyvIllhiP7AkCC47mr0rBwE57k6+LXujRdxW
nav73mU9TNrROkqVDhcJFezNPOiXw1Kc3AoRPtSqDRpV3MsRYcFVQqkPQ9i4ySX5eSgXxJPOEfvg
Yvjc1/UsnhfLcagA4vmqqhxbl0OA682SLNOum3FNqqjCXgksc9LzNMyV050iyz9qdGN+qKlvL3CE
fvJLK7k2dY1Yc0vvoYWSPzgXtvaU6GZ7qTq7+ujZ1nBHSJRydiS24mptpdAPkE6GLcaVK3OZiHnJ
3eeJ4yb0If2CNlP9hD7eZx9TZVsxgJ9TU9ufOISmirar7mNdytxkh4kjDRJ8b/BQOu+wxDi1lKzT
CwR7zqnoy+WH52nmIYc/sJG5SEOfY/Qi9c9O42h3WMiig4gH7ZSlSXpIG8oRBCakQMfm+LYe7P7W
KoyU+Ganb4NpzK8wMmsX1CXmg3Ib5rJJfR9RauwggxhkBDvjJ+pR5bYZcwLEvD7/GoE/Ota0HS8L
u36p2HtxsjDdDQgaK8Q7kp5kWaUvWkyuC7JfccRWhWUUwylQDMfhGa8aeBA70y5jS0l2qKUVJpZ+
UgcI28k3PZ/MBVKsD0CC/JM1IXsNLIxbcDMqBnCVS7FNHFgxDY3Zo15V2rFxjONUyAjofp2fxtx+
tIgCvF08YyZsnqRYW090xuMy108OTr1r5Dh3TBju95KUjV3uxOatm0c/BvxKkC/UC8ePugtKu6g/
z3DECf3F/b+1Cay/F0sJkXdJuxWOe1tUo8l3w6S6UaRVoTZ2zFvkGGy7rEE+pxMclxkb9G6GhK8C
0+Qkwrq04hbKBiU07nMISIzyMvpkQJ5JOERRJwvU2DdY5MXgEDluGcuhaEDobNI5BwKE62Pu9p3e
E0PJ/m28S6raCTmMGndTXOvzll/f7gK/oqoQjtGYY3JvC2KfFLWHu1na7Fo93Ngnp6Zwu2mkZX5q
7LJeAP054guK7JLMD7+PdrlVE1K/jE52Pcc+BCzKQxi3vTaWcdjytkhIZYqoArDrQ8kHjz/PYIrF
8hE79l75oyAQfZrJjnLznP0Wnmdi95KxAheYWhUlWRLbluvE10o4BIyhFrSZ1K2dBRcNa1iXYT8r
iy5rCHg2R8IiK0+SWmTz8IihnTVW4mTCppTjz69DpyncW0J2HC+AT+RievRM9axlQhFLRvyg2BRa
bD7VWkwULL0JEHxtJoZh4+lEuNZW6yqYHqX/rQMJ+cUZhuG2mErZbyLNgsUwMWt/rTCDQDbszdLc
DZ3fMjDR2uGPIlS536ZObT1UDf7nAE0lCERQsB0LE3vL5mqkjKKCfJA5UVwcifywV3iFtlnv9PfV
VKcOhCaOK5jT8oGhQN/upRDgO+hEdq65GeQwR+hnB5uCmKxy6lBGDPxsUFZ0BeIAiBz0BURqM1FQ
1z4oR405PQYTmTtt8+DCKI4g/fTRk2XnM+ttp9I4tNiK/Ri73M6Cupyalzqf2vJixrOLzltGgjQ+
sNDgkdzBW4IK/z1qYitnoREVuSSbka3/GKqobZ+byeMeSkXV1J9WYBwzLU8PHpYFZaoWpQoEntc2
xG/n4fEvvLulhYexK7Mod6juAOoN3ZmzeOiCaNQvWiz5cHrMjmiDOadToYg0z3YGEA02vRWy/hCx
x+zugY06HajVTi/3td5rBxXZz6ZdimRL5lqWbyVl2AE9MjyqQKluWg5jCSKHqPBCPTqtGX2PM1ae
QDltdeelaZ9cCjZ1Wcgh1hDUfArvW0NrctrGLh7cYIkTghCjyXMDTQggXDXaz3Kr4RIjoJ7j1gPE
UirZDMCMY58XO8kWpRcJERqF4nYj43yaN9Zg/YmgUGa+87DKXi11x4HMn3oKSARqkJaBqwgppaCA
5AV9o3ucHkt3FB9rTxvjHxmBCAPIaUyMFwZFt6tKxc14r5Nr1ey1mk+KY0iLGnZb4VZKdl6qy4YK
CUieEEwyC4huTrYdpksDHnWu/BSwUSS1k8tp5VtGAwcw2KIEyNIuA+0Fs9G9bvMqezFmgCVBmybq
RkA88jajowOuiZaqardYkYfrMXGrNEzMQmNEJqXxcRrd2N0Po5qgeuKiIMWmQaEbWHGUqM3UcSQ7
tuQVI1ptE9kMmGUja2T1GZrZehjoAOUfurav2qsMYY9jBYkoiFZUbkEX2DNl9KNVBYefxS8JHALi
pzvE1DRjsRa0RwW6qtAKkJ02qRIITHPOOXSub+sR7tNGA7ZjblpfAGIb4tGSRB/C+rlqle2SXGWn
NnKbyPH7fdXkPeJ1pPQCZVbTS5Aa8F6HFLv06Ne37sA8urEme/GCcinz5hbrZ2dc6aoiOdGfBmh+
S9kRuhjnZk6QPeJrjqKy5TlFBIC4F3jtqgZRBTuFJ4BqiKQhSSXuzq5RoYFaxDSkP86wlWx7B4lk
nE++crP5SCFzGm77HjHulilfTPc2saA5THJharzJkmxMh2AdwEEfs8K2SkaOJuWHSJl6/KMjXkk7
QoTqm+MaLOXumFja7h5smUCZ1mSJT0is2WBThVRjjiVZzpZm7206Q9VFzy4XY3tlOCBN+PLS9jql
5leXG79JJoPYrZIuEvQNqFgkNQFea5QRlDSsfwy9NX8hP9KfAo5jM2U6nVSKwjpODdAUYom7wX8o
TBpezGSlthAZWxFp1xK2HrcapfKiN3rngWxOc75Zes317wjlo/hjpOTBRoeRsOGY3jCe7PFC+Tbo
wJmDdPmJ+nkBljKxsPhuWiPz2Gtn2mLn106JqqrZ0640ST2BKJgfakG1KIi1VuMIacsJnBQox9lh
n1fRbdpQvO5BF7qVnbX7JiHlZqvDG3aPMiJFjAwVZTaRT34UpZjHEh70uHfbeWK3rbGUa3dSpIkG
4i+ptfkB4XFGJoyelQOB053ya7nvyb/zb8tsUOoEHjGNTw6H/BRSzmSRZk2ngKzAZuqI24RZJ/MD
3sWhuaM7FYmdXeX2dA1QF5vsxh/bxiPcDEEt6GnouNVNM9Ru+1IZNLvuVaG3pc1yN2tN81db+H9d
iv8lbORP/96l+Jh+H6qX8hWuY/0bfxkVDd3/g3QPPhHU0mIVL/7LqGjo4g9o796froHVLEgb+m+j
osDdCDcDoaNh4+WxXLrefxsVvT+QbZsIINkEu77wEZj8g4QP1vZVyvVT79RDAY9lArUSXSCBlW/t
Tv+kSnDHMumjDA5CU1CTbAKD7M7lv9k7k+XojWxJv0pb71GGMQBsgZwnzuMGRv4kMU+BKYCn7y+l
a92Sqlqyu7+b2pQkJpOZgRN+3D9/qhsra86MzM50MyiG+Oep6ZR1YWdCC3zAriXRuT9R7iWNQPTI
PdRCNYl/TFjtfTWAgMq7cYF0dYhk08/vLnqwdvGBYbqrBD45yzMcOH11GicLBYHNbFF/6ikLvHU7
g6rCVNfr9Dw6emNwG5WqXOvZEsUHz6tYbhDvvfFd1lOQbKg8WvVJoT65aOUPjpjTKVxoEJp+BrDa
Lk/4sdT4xmL4uel7IIhgPYUdBUydbf5KdbY7PjUWu5etV6UoM+u8MAfvYLoFEKOU8ZoRB+dG2T3q
Q1s3e0nMS0FQLNvn1kY82dVWuohdVdIwdoLU3uX7JBF1uUUwSx7aml5QKFMZ/313Mr3mgGu3XUJk
Ki86ZtGIpBAQmr+ygWAoqc/BiMEU6yXQtR3eyNYNF63I/TWTna3Rk+WqW3s0J++kaZY3bt1e6jUd
45lwrq4VMGlRnNfcIWd9se9HUzQUPyaT+2JXZgIbhc5p1PTCnotVZOjaHAJVGZsVygmk9CHpW+rQ
MsASO6cC7s4NvavLsIom4PL92DCfAnFJklOflS5PCy0eWGvSwpiHRT1rSxxmctTqQ8l13g4h004D
8X13Qt5l3aGoQowcrhOFRqmxV/pXvKjOoxL+cF/3L1q9NN+6Ey3pXmXdFAfVYDZAPTnCtG1mgTBq
KBszja+6M3SGRdYf0cp0HWCorDnsbNMW8aT2C/8MCE+VUjAKVaGZQqBT7J8B57Y8KpmmP2Lya0bg
TyZ1L9QHzuHS5E7yXCuZmoG7qOQ5nbEbs07vC7nRRbSUxwQT16nlRHbertiPT6P3o3xfWvF1gZGU
WfJu9zlwwihz+/IysH5njUIUCISoEvVD0iVDce79RlVfrR0b3Tf6YlnvkXLJsRkgGGuoHY5uH7xW
052QHFr7MCZLfOWa2Xq2vUbp+zVxDFApyNXV0WwNhUQvJ6L4F03q9vRsAxTxjk4JVWNPFHL5iOgy
VJvGpPVwq7hBWEerwmvAADDSfZ3C5DBOyxJP8w1mCcQs1vGyveXhnRj6hqxcx7KRrrCxvhuL3syf
EqCt1cpM7a4jj6BzgbVMyBBoeg4cEicQS4kDnCa4OLsqFEiqxaVeKglUpgPgggCFDQ9S35jQNed1
BWKCe9VBoOPykuimSr0em08PF688VHLwD3lbd94jcyfXo8BIF06CXLF63XfKwbTFEJowNbSgsgGP
AiA8WnbqPeTZMJjhnLe0fJZLU8u1DSnBfBis2f7AmQ8csmfNOq0sZn6HYa8n4z8Duz+bbuos+5JZ
ZNqPTM873+UGFBRLN0TbQdcKsS4idk+YfUcEknVhDI78Sh3a2QKhZsBZERxePB1dU8YwSIfeQDfs
y+ikJL6CdWqLvDy0hccCkiMXGm3GUOWGRV87kl+HK9mGGrV6vOIlsmxLPHhm0aEr6gUp8ZH+Nltq
TTwOrUCWXIaxLzdZr6xi5ZW69biMERwRCwSsfTAtpqBV7DUIWo4+2Skujkwmr9Kb2+tfwtSLnWsm
db6zUt/6bhvBBZ/m3P4YwcnFbVAuOjJsGvXd1meQbDZuOQGzFVpZ2wG91RPoQaPr8QEUs58cRWFY
BnaioazXmrFYH4lo+RPZ0p+ZzrWFN602/eadVkDIkTootw9fUoaGxS9W2R2cyYoWwjnjZmm0bv90
1UYgHNvzo+FGZweLXNDhc0wIjPS7AXUyhQDjP0FKYulhx/56SMmEyy69FP14PyTNPqat45Br6QFc
phewGIWiKWuuFBYd9m2FoNI+G/qgnTwt2lsVoNNiFF9GPMc3plNpFuxqKn/0Qntt1bXdM0s1DmKN
y0/OetRxpFzVdfqMOcBfZYuolnVUVdzWxRDlPxjPY4qXxDu5uVfL63ckT7mgAP8pHrIBEGcCO+eg
2XVBMaVgmyju0qp6AwD5Ad6qOGsOJcMroD5fOTD3HzTP85zo9zGIoJM99P6pLmcF/JdxGT/mmYI3
Jk6VvuIKKHi6qQL0kBOTlXAeXGwJQZWyN6eAW+UoCbnfvbRivMTusB7Ybq/cxqVkPFI7iH8IcXVs
hvhCQJuU+SHTk23HcIBuCZ29BJoeaBnKrUQ5F/F0a6ZuARlqOLHLoP1i6asfds78A7bcUuor1kll
6kCDtfS7bAHSanwswgWOXTqbv+LJOMKZNG/Hoe2AzmrLVcLBBGRF814rsVcs8LuWnnW5McTRyvc6
d08pcR60NBjAozxSHTKxQCPKytaPrQX8u/3iG+UxxrnQrMCz40syuonVzGwfO72uEP4mGDuqRc6h
8fnG1KnMHqHtSTM+9KUNyl8sIw4r+LwO3gRmnxUH1NZSnXaGlZPtsHCiivLT4tw81rbj7YmvL/dX
6wEX3qgLjbleq2zoNmwOcNLQ9jlbi3puSo0NtsV4DheaJ1wc9XuPJdoKjw2FrAbAMpTu/CdyJFdf
Dnws+tObPbn1KY5G5ylCvtvTTfFrHnNULnDg1bcYWR6HzqiaVzWL6ktUCs3HF9641hbzwTeIiY86
lYp2OlYvvMHpJwW4ALeXYqNblXnvsLl/LMqJUcGVx5K+zIAvOg9k7brOGuZ2r2a5UXGfH2BWHOe2
cIJ4jPO93iTDSpWj8RFNcHF4DdBfoRPq1jdl5E7IpgPy/NASR7dZxTu1zI4GSF4KAOiNcbyEDmPD
CS3WsRu5IAkiYn3nOjDowmgFVlamNXj53Rlk56XwYIy23jRvWBLTmzmnZ11abyniQ9goHSoRVRd7
u+VEY89tqruWtiU+jqli05DQ0jyiNnCQ29WalQ1ArY6u0C5aPnoamd6L2XjRlGxJbpg8iIhTtmGa
C7hs/rM32vs6zj6xp3orPXKrVSvVTZfo9QEK5l4lvQH31apXU27fgsW9YbvbrOJWwrpvpf9EZjbd
TbFO16XeSsyysc/DT/yMNEu4lEC2dyoWtIAWLU4jxd+8oILBsucTX+W1lS/r2JNvrLWGACqyTXlQ
1awdZgM2Pkphc1M/jedcsTYHns74rNJ6WGG6YQXvHJY2fhjhue/i2mCTXGfbKJKH2B4vTirk+7Ro
9hewvI9Jn5et8tOzV1g7n6jRilTwuh5m5725dp1aLoYMIeaP3FS2EdgFZD3NZe9jjkbLC8zN0JO4
9TBP7ReI65s+52/MaIxImuf6WqcmBDKcda5ySm5yb/ADPLYrv9Q/+lZ71OpY21tD+4F6572auK6O
BClu80JaJ3SIu46tDviLYe9CHN5N114NM3O7rQ6oIGzoa1/jUYAvSqmAcxoG9wacfRrkZhlfOWOD
gy8C/+I8pjbPoIbVstuWfKXRiSutfkRdt1rYn13MJkq/aRYVb4Ve5jueAvkKpwtRwWaTxxEsNm2Z
X0rLO0+NNoTgtOQjIXrri9gtYc2mWo4driyUZ37Nt6h3dhhL3qaCnVCpNbz3tFbrbDHWEQ7GNagU
/bs0Ryh1/rWCXhuueyKP5cFLl0dPPE/vU2lTQMtWmP0AC2pGvHYOeyuvOK2xjvpNV2DucOgz4iG5
r7vylfPJO8xNOYTGon5qcHjGMADfbxGjIRBaj4WRG3uRjvz2HkSMZTPo3ipTXftUty0bHwp8bqxM
+WePMPZHmhb+TazS9E6zBeUhpKV9fT2OmsYyWdcuoxYVK1I3tx5xLk41W7+b4/rVzko6f/Epij6L
N6bHvGd2WoR+a2Kukt6REe+TgCZgOGww5i6+wlWn5Qax7DH37WdfFg9x6kcvpiimaYsNRP3i+LqU
OkUcIgPHPUc2xEDJuXNmiikAWaXbWmnGc57GzDeMzo+eL6IfzoLpZoJ59T0348MI6XrC3Yi61WV8
DQfbrzYj9kKQ0l8VoVBh9e9u6VpvHoiCMLcHNzCdYTw1ic4nigLm9qYkP8jE4QG7TpVIgrYZ3tul
oZGHHhlsb16yj2HH/qK1WQ+pw4p3wzL9img5O0KMhvJsMTO+DwbDtW73D0nJ5Fcl3hDmVXU/i+YO
BRDYGpStflpAtcH0nwwdDa6dLq3bPVZtf7Li8SZLqANYMHk9pYZj3uRkCQBjWRBpUDZZeIVmy2Oa
X06Hb58+shRi6mgM71DQlQx7rkobNrauENtcLulWL7pNNmRvDL8eo7bZbpHisKWT89xoqv/s8/RR
jLG2Hnv3zOo92pLpSb7lCOWBwgm2oDJNHmaRw0SkxkX9Ukis6ySf2WpEESsgc0qLz7wzmtccWv2I
aopQWE6fMU1kx+yaog9xiBXbMYrcbSFmnj7RGPN+6Sq7GfpriwlxzCAVfX3u7Qh0Yde/KUahbepa
rxMlUekgRmJErr6aKiNZozZuCtN4p0i+WbVeAVGzpFiRaYXZ9y2KKn48Lc1RdkcX2W2KSh5Gfgbu
fTzn9Js4FGxksnwUvRqOcppJWiguty6097Ya28Pcc/DDO6lYTeTqkBrYTajNSB4m0sU947pHt9wQ
N/FG+HHtHOuJ+1o+4Y8AUQ2DWMN8fO3+IW1wEzv6vhAGaFN80qtKdfvZTBDchfc5Vl35AAKTl81C
8Y4D5WhoAKzd/IUwxrr1k+fE1H867reBQrFlTNIPwolxpeR0npUZfgjVVWUI6WGrbF5ZNlE0iIHT
HSPMd55PwUvdzedaR6ImpflWdoqcANZPJ+pv9ZqzPbXznT23073WOQUUdkqMWMEm6ZYV6cjisHLD
tk+Wn8jqSAZF7sGXVFixzp6D1Jypt7BwH4lCL07YoMpXu+y32NI4Uk3rZhbarhQ0ThRdvjV5EzcY
8SkOut4EWwMSUShSXZ1nqZJLS5V74VTGLpYVdt/xrUsXebCKTAcb3oyHNpXA8H0BttXAXVkHeVb+
svL4MCTJr1RneqN5oQtdJbGGE+t0j1EDhBnvZYD5OAoXA5iyUm2/0l28LywEnJscm8ovX8vlJu7T
6QNQeXeEHjOGNn/rKHDJ79ch8hpuZYFYC0PbGY7lzJOYJ/1lTroWh6UHqSPA6bpF3sr2JVbmfWUn
VJYWNay9eca/1nDtZz+SH9vBrH+Zdn3KxMzVHtDZChPmMYvjntIzo72UMbemVDV4mSu6riJqMNG8
BvGaMqrGoetOB0WF06k15rOks/0dZE7JJru6xPDpNpOv6b8GPrc7zqDnMS66b9OeozWmS1oytBav
UCfUa2HN25oM/h5AfPfswNHFKIqHLZO0/vW+xtuT6Nt21pstnFn3zkwZnLC0dSs8sOUJ7bC8YJQq
LwWxjFCnziSg1+OdL/pr0cQ/cIre2LOxrVFtqR4rmXNMsSLOPf2errP5wNWWEzH+pIDVvFXUaVB4
Ue4Tl+6GsqS4j3BGKaOftJz20uibmaa/YrnBXV6f5OjGp15lZKoSjA1BX4KfqcErPKLk+Wx5o5Od
2cmm07IhZKnbHkhYL2DimyecRvV2yAcyvVYUP0i56NxQrVwlZCNMJ6CjBwM24XqusEmNTb9Ka6rQ
S8eMj1NvwhJo6vrFkqN5W6NyrItxOeHEL09esnQHJ4/y9Ywisi7IWLD8jOSFnYV5mW1JOwalDMFs
x1dvd/eq5OweMOZ+DzrlM0j7PInGfFt4Lp/EaL4rvEk8RH7krSYpVoWcznLpY/7EmOGDrPcxK2UI
0/Qtsfvg4z0zgnekLhrc3bG9V30l7xNvKu5Nckd4dAZLslmfGwsigZZtsJL1I84WofpdV1LdZs8p
juKspxrORH3k2WnW+8pLuzOVAVUXxmzXsf55K83WAL1iRvTe86hudzEZMfZDwIp7Qa8WnZAvs5h+
9YumP1b2RLcFuo7/NeBndNaizLOLYy7vSa7dV/lsv5Z5nawZEJ+EiR3R4RJ6G/cRtyXT20ZiKHFb
jrhOG8oIsVwNkr4nk8V4QLMbbvphb0+SoZuvRqD1zrQ2GT6jUJ9bfgUMddelyQ8NkcWNlufDhZnW
vqUETz7iyf9OFztFGnOVE0iswfsWxtWlBlhdhVphc6NZxB4i73BPxKmh/wSDwlXuYCJ1fvq62GUd
wLhKVZ9itO/9OisufY9hVSZqzyUtXnu5wyGnauc7prhm18UFfjhfP6YaS3ZHWDgjNYMht9rj5gMC
XcUYXPvscXAznDMV1UL2anTdQ88WyAsXX6W3rvit7ajVtZ3VXQtlnNYevlzRRWbI5UcQW0E2YF+U
lHsXwgo2M6V/oxlmGhgMg3hAnWkZm8y5LvFcQKsO06Eyf9J5sN54WBSUo+JhDRX9CXun6hzsYqO3
Wdya0NNspO+l2Tprx+qJC5nsoQdHw/5CkaXga2UVGLtkbXCUtBHfhSDvuIqEpsMVwmqSYgXnxaDU
xRka0g+ED+6ULetjUqGgEjtEEtdt1N6+aLS1VCkPprwpmUwpnItD+vHw59RyvIwgwJMgh2virI12
EI8Y6VIrTASlgOQ8U8oFMHGpKaCzAb99MWTx7dh3z41XtMfU0n55sNNsvok5lDOp8ZFmotJuoVzY
LKcbZT3EZaw/t1Y6fMN+ooXNjDrqD2361+ii6hz5SsFQBZG3AN8c2eZynd4NPqUcetljTqHAMecC
wfihL3dQz1KKwNuEESlu+TC5kRm9Cv2a7qKFTAoyOz2uAJJG9tWP6WfefZ76FDVS0zitKxQ3ypim
rhhXnZlgrqix8OW6210q4klVpDevo+nN6Soy6U1E9QUYvEK7J1c1k/rJowEta8S4ha/+aJtSvXPd
8Hd1q5cXJ0ouHk+PtT825lHWfBL1XH8sWw88S3rUMrnlk1hipGnvaabs1nzDI6i+tv2Eg3Tmf8p+
h5PjiLUA5C0dX5sGNTkWg/aV6fVL5nT+2tEQX5mff11HJbWMbBYa/dgq3JyueXVMjDlJk3zs12Uq
6NGKZ2Un64Srzy6nUqQNKr3ZmUpoNFX0M/WAtXci1Zvtc8uM7SBxBO+S7++1SWOu8GLPf0l9/02q
+NA2st31gh264KKxSqhUXNFpqJ0Gb7a2Gm1IPhIXbn8mA4N+cW+kpNDIL0vZrbM8PZjVtbrQZ3Xe
9T1s8Z75M/Pns4jYf0TNQ7eUbJCFWW2E10isue1DovRXu0MjHQ2Ge+rRSr5RdnoXl9MjuUN5bxO0
fktcnJW1WAogoteUQUMkLoiqKL7VIMobgU7c6DHqF7dD4PbpQWuxn2JkzRbtHovCdJroLNpjsOnv
bJlj+huA8vL5agD3cXMUG0qhDm65EMURPFmlg38rnbrZC1w5uLvWa7poOxuArQPAAtNXrouEQbyc
mzlQV8kngIhJ422Buz2nqGm0XPwZWKTxEzneuzlH3YuW9V25FSkeWBt3BIukWHQnjfAwmQLdScmP
tfwQV/obNl2ZHgJ4o5ZLRxNau01hrpxkmbjSmxWGzqJC+xMmv4ODxFut+Xi4nGM4csaNQ1Mxydm0
2jae219awzPeh6nCwqlYjz0nmFJem6pPz+bIo5Tt+1DsQIIga/RXP7jhN+lTF1ulF2ad0j+cbvo1
aIT/Bl/ygENW07gKll3ZfxaFzpNHTNR2YaxnWxFaDHU3eK/dZd2a6bKeG6pSTQ5+hm4ro894nKRx
W+RdlOzxidEIh8s/TL16zzvX3Ul9Ui8Z4IqYubZLP3qjMTeZbJgZMWPOR2H6CKWW5lSfdJ0Pt7zK
dEKI5agPKpdUFHmo/LFgaYiVx16sEBlwNZhiOs4dImfAp8AK7db3d42R0YNMIaiFPExF9A57ZJkH
Q0YEULXJJ/e4A6TAdDcUnVOHOTeFYV2iflO5VrvmQXA7XWkmdS5Gn5g7O+7qm8mxs71RoCSFiZoI
oI7zqL1GRpSf5350fghJuWc/V1AJUIi+Bx7HRz4eIR4y49R4gwfcXcsuvaSuM9en4dHVqNiiXKIJ
YiNHHUyxJKNsd08IyjiZG7ALRw7gcKEkIHB6Eb0MAz1sAQmQ/kGjj/ALFHQBfENiCeLrPNHihK+L
/96AqUM7atfi8ZA50vvUsQdFB2GJSCvXGcNOs9aqggiuYte6HEY1jbdSdayrfMnMqWeFWqf5VN/Z
qBmfSS73sVfyLqN9AcsfHaBVlXNORLo3mtS964iuhMWksrXPqshA/aCEh0e4w2tRmm6v6KBeJxoF
KnJ25q/KN2glpe5YnTK279t+KZOJIrlUPBVVmX8SkZKY5ikiWmP7eiqQinifasoYPP0w9Ms2csG3
s+viWVBKQ2N5NVrdvecA99dZSF9QzLOgM7uPRsteums30myPOupYI4szlt2Jzgy2n75b+qHLcLDm
Av1aNcq/kJgd96SPWHsQbFsbmNJOfOEXFtetLCj1rLynvJnu82o236mhTi9EdE9Zpq+cbLHWonP2
V9KlO6rbXOtSJNbYu41U9+K5mX7O2UuHXWV/6azogrKb3e+pNt882s94IMkPf54egXC+Er+q1zhM
uWp1hGkbCjcb/Gg2/lLKOrcR5PGgGfiu6Dyq1rTQ4i8r6Pq1p0xDDHFwqAMjCxUn/wMt3dp6aQHZ
XVMR+YlV+JsBdgGfevZMe2J5WPrFvFgjdYYY02wZ4EFiRIYe2eahi/QN4We2tWYtFwgE5GI8XNl9
1t5genyD8efsMXjAFcsdrEFXfcjVg7LlGRSi/aL+1ZTxHLs+w4lOt5/1pC3Vsba6Yx0v+kWbNfzS
6L3dPRdD1p4TbuSnAQJPiAT1U/EQtc4GGmuLw0in+IBYdPZetyb7W2KgAVhPayUXm3E7o7jx0Lcz
+3++YjtDi6uKQlCDtXoN45WrrRN/WZMBd0XKOlehyyWFpy7fNqZLJgwpp4cM7ylrrx7LAOWwDybw
dpZXAx+0qEKVYnvZPxueRlBp7CqL36Gp95o2XKIiL87mJMk1TYw2PEys1x44waqhtSCEhTVfTeKv
JGX85yTWOLt0NC8R1imVclamTRg6ETClcNZ5DFuMoyxmi9SVbbjAf8dDMQbL2GS3iB4585K5jilZ
GTnjQ5GNzobh3eV7z7OXJf2NQ15uhdVQrtJoNFeS3H/opum7l2dqYw6xs6GLknPAl5xJjh298JRx
bkqg/NjUo/gN6oZ8tTCjxq5GGoGEfsi1Sj+bZm7eT3Hpn/Gs6eiRbnXfmU6/4X0w9ot0otdB6epQ
j4bLziB6oG/kx1TuHd7j3eCOiEqRWf6wzAONMA3dRNFcHd8J7rssp+yaz3uxXLBgnGQTRavU94o9
/bJkeLr4vtfzYeaNGIbN0ovlBr44Af12zLEvU8VaP4GvomlPy8XNOAzPhWnnDzrtyRQ6q7Hk/+FC
if0xsSP7rh0aeYrUwF2NIBBbRepkPGvjOD1ssK4WmBVSoy3c9czlqmBh2A50ARYi4V6RS1w3Ml76
hwHxhP7ZVuUXisKoN6+mjCaVrq4xh8qx4wHQUcvV3s5NEZunqMIq+8hVD1btGsMv/cdONlSKfYOJ
ty6urPKxjWYDc0rR9xyAYpzlVhUWmcVeUFI44qvH9Tk104RMrtAEoswY8YnzDfu0nJ7coVh09tXV
gn0H5YD4YGhoRl4c2XsuOFirXhyb1CDEtRTmxN5lcQCrKL5+61TiVgwX5WqXBhMS+QY6fQj5WST2
wzbOy6dZkSRZ0QNnXUYntn5ps46YOHl+v4msRD5nHuU+wUTEdKWiYTiJWGIRqKfZemswVJYnP470
feeqyF7VMkWu8/FVvLDW7+iji4b5O7Ym66aNYvIIeZkyWzT2sLS3Y6Hb+2ZxIDjwM4tmnQlPNSfd
6GW6syhx5LY7aO1nhQHtSmwlNEvAQMNb5DW4QjC/FBVlznVFMlXqBg84yTD/mZI4nwLMibh1LFqD
9g3ig8UIjDN7m7EIw6zDKswPuLgmtJSM16o3r3H9V4MgP4LDxO57xeK0fqX+cjj1Xj4tPIDKBa8A
D4hoo5n1MAXV6LZveXstdwGG88WraNEnOWOumzSfBF8caYa28YYGMURRL9muDDti6DbokUzXvZv4
OiQF7pBXTdT4MjBs0DPkLTUd7yTTKAx21FjRvz2JcjvnnoqPfKq5bOs4PJYgMVrvQithm+0kHQIc
JORvxEHXcRCt29JgUgJe78frpjJn5y4rJMO1g0zws2i+eowHyycRhfcmbOqpbc+zWZvFrmmn9H6w
rIqIj6fTPMPWU84Bi9/+Fydcf4rNDC+Aq0fkRHDNkZHOSvIftsGaNxidNv5pLd20P3S/7lIOYyWm
TTtxOaPrvW6bPR44f1oVQ+IZAZY5WqYzWk5CX3GBVdzNX333GnRbCDeIYHJLcqcL4QKK5e3BagO6
Oh2yT7rMuCUZg+NfJox2Jzx1tb/jvcc8tLR45LfsVwAlmDEgDHaApD0+0LqSnC1oZZCRmuzep6FF
jSxQ6zJJHiJDpdWGBsGSdpOcY/e+m1IUUZw8SSM/cF+nJgJkpCVsCeyluiu6kRPaTJjUN/Ayhnnt
4OSm59oh/4DpwSbb1Jm9nv4Dc+7KC/qj3ZGJmIIh6J+WICtq2H+hF9mJXdZ9XFMhdkwPHP7R78yb
/7HB/m+Y9n9ngz1/yC7BmPK/9l1BfV33Rz/sb//qf/lhXeNfII4c17aFyaJQgCH6vbjDEPq/sE4K
nLK+e8WH41T9Lz+sYf8LYNHVDys8W1wtbv/XD2v/y3HhVPvXsIbju7hZ/zt+2D8zkjwdhJBJ64/P
NZOfRUfBn82wk1HigtDT8l4qXWKFNfCeeA/jhAs8Ua33u2X6/0tv+zO26Pefho8XMLRAIXD/2mUB
EmRShdaUqN1dvinvzCW+mXCB1FZ/poUWIBEtvLs//FFuf/+k/7FZ4j/8TFs3AdPxFjuAva///x/s
vuRxEnMoVX4PSuyGWbjeqV5tG45UfaxpHzLzY+ob/wDU+g9vq03higOeGnjTv72tJEz9oTYKhObF
WXZj7+175b/0mnfk5mj8A88Ni/SfvuO8r8C7UGv4gdf31fwr7BF8WeVlQKDu/Rtn3ABcs9KVl3/p
KiAtGXTZVyqoLa9eh/jByG6y4eL1N1a141Ei0YXjFXSXxfjwFyDuwHu/vPjLq59U+5IMt/q478cf
y9572Xro8R1viuzR7m5EcoTtgO6ZjpzaoSy3XveGGI/Bh9ueDM3HQe4hWNinjGau9Wx9zfWjPT4k
1aVIbhb3TWjbpdl6CNrOPWy1xrzTbS5v3NgMDB1UjSCF9rq2RUpFnUm3ytxpcbLSiClZ93QWWVv3
YDHVs9Wq3Rv/efkQyap04NQUh/TNfsk/zSbMyU46vwAtn1NBWAjzQ31L3ja0y29PfyM873gf0FK5
RQxB1dyZ7Sd6FKMfS2Pze4zee4dxDv/0sGEjPXJFyFKkhPY1Wu4w6nXJRp+ygF05v7FDb/SriyfS
sF609CjVQQj2Kyz5fOOoNwdy391thVASYScM6zgOoT/wWYgbiqyOdrRyp7dBC4W9jbVVWu/d6h8+
k3/pKfj9UwIuzHUsKG9Axf7yJMCcJ1HcfHE/URIdCgS7wO7miEZdDN+SffXG61LrVE14CWatfQRS
Mv7Da/i37wVfBp1DR8BU9AxwAX/+MhK8wzE8C/u+9z76uU/CfuqWUDT4pWGi/xNi+D/9NONq94dt
fP0SWn/+aY5m9kO9SHFfDP5ThFs/cMWAd3bMsKYm/T/A3/7toPE4lj0I8cLhe+9xLv/poIkmd9To
/SseFTU+wTXQZ/fuk9tE+34qj8JPn2bJHv3vT7ffOh7+3+OdPyo/lSgFlFzw9PD/rmi/PxxvcxRX
OkCO/BFN5a13dwkdz09+H+mEmfN2bWQdBBNsNOsup0sOh3c8NMljWo53YqIvuBs8a1/2OdY9yiIE
4vjfvz73+h7/6fX5Np1FtsknDqIhsOU/v77UpP6R1kL/oWrO7rDlr+1aYe/tHCLwFrGrwKYtL98Z
G7XXpzUX1tENEnSpb7ak2A9Ia46ocQ9gzLQw25RneTQOmBUP7hbmzyBXSRv6ZzHwO4b8g+jn/Htw
/bjMGdjxA5Q/7SA2rHDZ+GPi/NJO3aHeOU0gLt1n/JAc0Pjfi0O8SbYUoa5NF49/YLoB3JXo3nn7
+3fjt4P4398N1zUYxDB3/PUBCFTGcyga9B+8p4kQ9a+YcC1t9HwFZABHJvpxj/UTbgPztjjyRigE
cMQDyjz9APFBPnO71MhgPjTn6Zh915/8Hlz44YT+/ev8rbrn717ndaj8w6dKxvo0sZVAN9o3JxvT
hhcme7mpj/VO26GvtT/Ejq1XtgKb6G58NW6q03wY1i7FsJfcJNgRRudk7+/iKDTvrT1ugTndpPWO
tAsgS62laXHVUDqQnzI79NQTGWHuZlfWAxpnh1KyGr0gh5gSuDsMC/vp1rhTkAoCqmYboJgtvHLa
3lftgGuG28aNrY6LQ/vp2a9v5+jj/7B3JsuNY9mW/ZeaIw19MyUa9hRFqp/AXO4S+r7H19eC3huE
pCiX5bwizDIi3T1EEgTuPfecvdcWi+e2vXCoUsDVPKUnRB+euinX8W15LG44chfX+hivBe+H6/bZ
W8TTyN2O+Q6upaZDSF8qun9etwQIb+Zj475GD+JOuqEbchMfmlN2slbaRnhUH5hd3HJUI8ww4VyJ
q6ZdzQiDLGII7Li1h5dsdJEOQBNqRgjU5xrqIdZnya5JNEOUX687ExmLB+UGrQyaS3NgWOkQDUuk
vU/vByOr6mLKbw7xHgZz/sK+Y5g4Axn88NB56Ut1FXbd1nyMX/RH6difiEA4s/FwWIpvYyaR9GRY
PK5gSzT1avXbUMNywsa5UZYOrifE6wGpZO+mBNmTKxqu4h/yXj5Clb7efRqLmWJwLTVSXz5fxSmm
xsmoea7+0T9GD91O2Yb3xJI66aECYgaUQ1wVBdmoNggMC+nuUd92XrrP99G6ciBCbbEZe6pHQKj8
iIY+PRabv3/RkvL5WIWLXpExrC3g1MWVpn0NdCjVYqxmeJRoEtYRTm1pt2jrak/neQwYwygMAEt/
xawvC7ZBsCujbWrc6v1tzDzRQp6/b8pn1cLJu8OBZQRHDZ4XcCp/E0d29bs0vaBftcWufZ9uFoRp
vVJuc0ajItaslfqHEaD1KziX77LudsV9MD2Z9Y000thg0mGjQYpJ8Bxss3NJPaJRVEgeMqFIvs6F
01SQOHZFfMLlXdPijNZp6EXBpmW4pXCBJR47S7nBntOL9ySe21N8mpNjWa3DeFlkqf6i2ADidmox
JHQwaeX8XldOluXwYPbdG2++ateG6MYXUJnda4O0Xb8mHYo3r2D8Lqz16XWiVtTzDfpnp2NEXxmK
S7b9qtaQyap8RN6MWtRcUirBmOzVlcAaqdCCHAGoLMOJedMuqa4OmZygEyQwW4dsvBghsvpjYzJq
Mx8i406mswYelO7Pf1nKQE/WKfB51JUl+1v98qj7mdzo84w9gX5evWLqsfV1GIGVL5MOUxk/7Bxf
S5nFqoh+HUQvsQWi+rW4EMF7wH5kVBqY5p+mpnSDnhavxMoI2S7lH5I8pMUD+c8nkJeDLKuYjPJl
ycCD9fkJbCORGQYGmGuM62/VSRVRZHn+W9HVpc7fhbEq2pGxzfteOQRV5SRQNNQ5qDdWaZB9rfg/
XOx/eUPAvkUOqpRWqip9TcMQBrwvInPki2TSpx5CzaNwXIWGfggUXPEkZK9bhU1VyG4tchGjyrjV
sCRyGhFvDTB0/+VBlgqPskazFKoug8P4l8qStWkMMlGeL349rNW5s0N1aFd6RRt1lgQHjoa/4hJr
P+zLnznNLDoa3FSD8oFcCV1loPL5axkjpQXA04mXLiobV0wa0QY/xlyg5M77+wr3tZrVNJ0ihSrF
EJdD87dgEDCrYVBk3aWFakvD3iVwqQHIFELzSF6wE+lOIqk/7J+Uyt9uPJ3nir/5nLzsx9bwj8Jj
rGVYYmUpX5JkVwAdiLeh+sdK0c8XJ5gWarzprJMR/MJ8ulKYJBA9sFLEkynilkpApj1r1Z3aXvzy
IRfP47jPx+tUPkwNLBjukvEapoehfY30vdoeqJaTfJ/MG3PaQGKY5g0WMEl1Y5RIkoJsRM3sp4zJ
aoabf2tUm0RG1thwwjNv5tqN5k2NJKu8JX638s95R/7UJhOfxYoFXBVO1Yx+9JgI7wVnjhnRPqGo
qEbAmj7G6pMeXDrrYhQPlcFJaGPwRswbAd248jstHrSJgdkJcf6gbxbMk3GbiltL29eZI+XvlhFT
Dxx068akiw3XSkjXIpKcPt2x8s+CawmPZnwvzyc5vHDCNnSH1jzoFs7DO1l987u11v8CR5grt1HF
KL3z9HYXS2tQFQ7JFzHXaqGF1o4hHKIWGQ5zIqjJjqIdJ0CJvzH222b+S4JeFWoviGJtK1iV+jqV
QD6hBrpFBzPVmzqyC21bmq6sbjk/6wbcjLuQP4rNxK6Va8Mgx3zoLNIcXNSK9Cgin4PzslY3pavE
sKJ/SAn6tmtTlsmqgVZVEQnh0L6clhCzDUjzfPUSRgFusYlw6LI0ccsUTA8mDR5CJCE6/Puj9K2a
1rCd8MyilRQpD6kWPj+26PKHbsxF5TLrCO4ZVs92MbsigGCz2CfVeyOcEIGoI5tpcKu0u0DZ+fla
8o9q9YDZkQWlGZ8F00uNYzYe5ewUyXAMtVuTo4B2O0kvPr5LFYm1p1M01rshdQNaO/puis+NGjtK
zJWddlXh9ShBd7JxQCOt3FPVzWfft3Xr1urhOTK1Uchl9IB+gTAXBbsxSVNDYSPucnE3Nm9B7qma
26Zu8cfX1yLXTtxZt31yPM24EIebMH4qJuR3aY0jJ1tJ3WFWb0sDPUL9YBBp3ttRfZMqHr6UPPoh
1wzzzLelAx0FySAEaIkQgPUvZxazqUD45op8iZRdEi0nqv6QbrWz76b28N6jUjtizamfVITSKPgm
XPGreNIRw9+K827EHexlHElH41iGh1R9Xf5PgKU5yh584Mm9kwIyLx3iu0CPWlTs1wmn7y42jmF+
vCnotSU2GiWqZnULTwpKxtuIgCtRnjqTS1Dwj0Mxbhnie8s0Kn2xol9A1ix6PpbtF8ikr2HkyuNG
eC3PUnPE2iAFe1y+uf7gT/d919vgZFfy9CtQb5Wy56B0RJMj6DelwvAQk6iE/n1gQahvpumX2R2s
AgincQHhzDn6sNgEbL+9iESawMgVul1uQnwbnQCJ7+zU+jpUVllwhxTG9btXKSKADYqHVt+JJAFz
ySbOg12yEdkG6qPM4TrmDI/GPbCrZFyRZjI9SIdOPlbKWh5WunhSo0v9Cz+udB4QsszY8IVjqqtI
/m40/+THgxP1a7zECmtbeJS7EUVBb/uDdsjrc6M9SIG/SUgql2F6t+4vopdtrXstRvxObbQNFX7g
yNhrfI0lQvPe0GutqqxcNXPoScUaOPVqrjyj/S0xWMp81nVPMTDqLoiG9TTLrg7PapkGC+pdVu4w
X46Jg6DCaT5URxNY29cy/aMpd9BGe0cY11qy7iJq5k1MGC0sfIb2I7kUq3u+zHX+8iC/CiXc0XXm
e6TCxxfhvhMd6U8QeyaHl8pTQPEU8NxRch6TcM1+0N+2p3HmCOz1POUOG026DrdoifGDFABVisyt
kh3sgvK+Tfa0Vb00XYFRRrwMhyXYis6hTNeDrQEz5alvjhGcUeDbG4hcLutD+JwgfHgJ9pZXnJJf
wrlaHMyr/jK63XbYdHSHbzp6qfoWhVp4CV+Yx47CStxU18XXeUs0CMrXaFvu40d1Jfo2mHPVUR/z
H8580vcC1zB4aOlNAqbgBP2lT4TMNsgSjLiXuAZl3UeliEi+tzkgYi7G4e50EgM4McerYNDXCvCe
WYW1T3UaO1Gln0JVuoeXc2jE5Ic941stTP/QNGSFIBjNItpyWXf+UZLARcuA8XfjJQ7Tzg40uXCS
HOfV3zeJb/UWH13hFGEYOpIMyfyyRyht5FdmPImXOKKqKLXuAdLfWRV7DvkYNsX5TI7sD2umZC4F
46c6n17lEkPEGIorzwzh82dTdEOQ43iSLlCToxnHgpOJGxpRzIuzwAMLSv97RNAkbXL5FAvrkPt0
RlRxiejCl1vzTYqcV5afsl1aFh24S+lCBC8OzWejqoDnnyKNNWM/hW+dfp6HNyl7Mpq9mL723bkC
WAXgsn+fTc9U6GKB+gbRtapQL7VOEjsoiak5JbrwK3ii3ANxCOsd9RjjXxflvRHvIuSKhNcNDnbm
NAJwvhowm02wF5HC7Uzayp5mqxt5T0NjQyFyi4jV9m36hQ6tq7XkTXbl9l7jBifz1n8p3v375L18
KlzNKfbMUfhzTI28ytXd/jl5zF6l52ovbeWX6Vbgn9oZR22Efk9kjLIa8MMWcLo3s+Ql86WH3ZZv
FeMAMDhfm8qmzF5JzJiy4yjvxd4T+qMY37TDVmhQMjL9ispNr13j6iAWT8iYKyxvWzLQo2onJXuL
Jk6whU2aK5Cx1+OIxoDjzUrsEZnyQIt3yAvKVfY80eYubIN+p8TKxhK4SokpeI5e/37DctD9fvMY
poLfdOmAfD+NTK3JCTLt5ksIlaLajPomjg8w+KXR8y2XopJfV2H4RltGcKjubG5s9cWqnFp1+/Iu
N1674kQv3pyPuProMqrSuo9WJULn2dOgQXF8i9Hv2s0lfRaeyswuTpiobZqhLIL6tfXdQXJijDE3
/nV60pGLTB5sd+1WfeofpPfwkj8s1sPb4ADUwkX6fAy9hB9gvUCJQHpXHPybziNiwJG3+UP5S3vo
14X3YTS1kyvL/Tu0azRbdJVhEUeS05GkxhvchDcGHMuV+CvHV7vRt2UNJfxOv9G9che+INiDGJS6
zbZ9pxPIximtmmftmPDWjspRcy1bcLN1stadxgsO+orNxBa92uUEI/yKadDwQMW28kKvRbz6B/9O
HOh30PUR/8jbYB3T4wF4jiXvWOyGk7LpN/qfhtXaLTz5VX6M91PERcAuod7hvOOJmxluufHsECUF
gEGjhwpgI9/gvhJ6WIC3U7+dlGtYzmttPFihFzc2vxepq2VTyFfGRXzOH5Oj/oyOpeMrOWb3FaQ4
aO8lsmUXmjeGNr3wRsmWFmSFHSIWKuyBlxs2BLL0wt7sj8Ug0q17aqbdQA+T9f213xhrM4OgRtfe
HcI1WQn9bdLa0v3wR3vrjzIKbZg0/CSctcwoE5cOktBvat1OA0wYXpmsG20ttyd0d6LpGQiuCgye
cBhW4VuIBAoFSGyTXmBOjth5vraDW4Yln+wHDdeespUkzyx24XALx6YONnr3jv2lVK4KI+J+E1Xr
Rj0Wvq00NwNHk9htW4df7BYFEKRepx1Y6lYzHkcfT6PDEHFgasH4jknkD6eI7y0QZJHLpAdcEho2
8Wv0GbyZzDRIiblknQGKe+AJx1uNQ7Jn3hEmWGKSC1G2utydc4gfECMdgb/sTMSnh5z7hx3724bN
22HbUMhVgvHFwOvz1lEr9Uj8XihdpCcrx40uaiUTVnRenOl+2KcY9X1banRNpjKwLHoutAa+NNvE
FAFXIpXzZXSyTbXrTuNheJDd2LPc4cyjsUhscdaGu268KxO7ll2JFvG9fFbv8BmaZ7rkcX+OEzum
Yy5wHuEk7EUWpDtbBoOFr+T3fD+JK1v7lWW2AtantTH3QJ2llwmDUz/Lhpu1N2ljD70LEZwNqovd
sXBqjmX44s7x+/Kg30zPXY8Y7S5QTxPxAizP5+lc7uXnehNss0PrzrtgHa2tS7IWXMASZ9VJ1vRW
H/lzNyzvD/mv4VCeZG9gXVJOKhzH+GRwS/pOE+MEW4EymAjTSI5zex6TY6byPhz1PMY2HV80YyyH
vsL4yxWMW4ktR7JVg+/GHs7C/bI2HsUzbx9VKWX4vXhmviY+Ke8Ca2S6p09sBCv/eZ4d5jAciFhj
9LNy0R3dQZS50rz5QH3rqSv2W0f25ncw9dhFhPv8lTg2zJm83+R+4LkzV9UbF3pZajbzTn8KLw14
5bvijqMQmOPbFJviG6Ej7JrWH4uwJpvoSGFY8evN66LHY5SE6xEm63vh5sfqJnqibbIzT93O2uiX
+C1gfx529SG9035PO/mYvFoKjeOVcaYpzD+FcRffk1Qlo6DsOEKvWmmvKcujOuuHtL9t/L3ZnIhb
Ebyk2KX9ZhoPY3/btedIPQaqF9VepzuC4pSSF5ksOiwPTiqsoWZaiiN0G+zjUeiRyEEXQy1t/YWG
tQ7dPnayBkUnd8sqecRvsSgLhJXuTu257NDObqbOk6eLrB6TRQptN3zu/CB0x7S9EVofAfXRih7K
YOdDYPyhr/svzyyTCkRICnowXRS/DFbMjrA+f2znyzxn5Y2gRPm+z0BLQ2ZQ3arVpv96jSBWDjGz
Qe9DNXl4P68RcaHDNkKLe/FpKBOAZLJi1tUO7/ifCfHhT03ibx0AmjvUHLIIQE9knfiySlgQZXqE
gsklbkj4woj1qsl5d1aMpLan9jcIA9DVnJKACLgWwgfUhrmd5jlbqs521RJ2Q7IKo/pJgGUXgauy
utazgub330unr18DV55u0NJdF3VNleUv3fVq7MS4jbPoUs5WwWin4zbV9dbhsGPPA2TPv7+c9PVs
sbwehCdmkosMwvg4BfzjBJMQMTtjHYugAc/DPq2mwxj7ppc0JE5E0fy7wlHmTrESuZM5M2gJTQPW
nLrYzdN639ecGfk8OPtj1d/oFhSQQiuNA6FTP+xxH9GT/zyPoHlDP4GKgl2Fa6N9uTINJB4/qZX5
Kr90vB6sgX6V3gk36lq7Al/YZW5xy7w0vAa74k15ZKlnKBq9pIkN9pR6pY4gZZzVwssowLBqIYDo
ThkNl8gjCSkBYp24RCsi8wT3wP5/7dST2m+sSxbvA2mf+7ZW7anyKnS9i9uUgZOHhYIEIQ3Tf5hu
pdbraooIj9EnkRyC6lTZMZdp3mLJvAyU+7EbVSAAl6pl2vOvirCKXgt3uq3w9hurHuUBTC7UCmiM
GaJQLlHLsR89tqx+aKwMGyEoxFfQ5iWgl+GHS/whevl6iYmzZKzDX5quflkDEl0yaL+m4nVG/J53
yLQVzL52GrJRlsKIj7rQf/XQt1cl8UBNJt6okv8eW0mxZShy/vut+fWJxde2hJ4aJrf2Ik/90rPj
KBzqPLL5Fd+sxBQnvVHVoV/70W9JxiCV30Pt28QD5om/v+7XPvDH66oEmnEbW0u46+eFKVfKzNKb
KL/2loAaF1FXOeLmiHRgXwh3aWbpjfv3l/z20PNRLcKQODAx4fgQiP6zjSCoElxzpcqu+GF7tzag
Y+mEfGICRKKfeP/1iy0PksoTZNHslr4svGMwYv4A5nGV4+opCokqSxTzrZC6+4kYqB9uqa/FGT+e
JgLSBsrBZVv5UgkqCLhpbgfDFSomLbe8odaWGdn8/SN9bBafb1xNs+ijMxoSkcV+yNv+sYrFKiwy
GFn91TzSdKP1uhrv8Mgg+yYhh5QLvP7EHFfRxkzPWuMEoqtR7yBoze+7aAs+Mg4vgnVTjvtSc2N/
XYDr0lIv1VyZSMPW7UZnqE5KfQcsKQ0cqVmPgmOpmwYeEgB/f99KrsFB0doHqgvSq543lu9aGiNq
R3rnOMnUeqRUam09cKK77E56wK4p6q6Cg+FE7cXvpw8JqFOMjqErofin+uztrrULRoZgIxW3jTZj
dooND9Agh3jwoiZ+bKQ3lVeRSGis432bbUR/nQzr/pivux8u8redgj2CvxXEx2jBUOp9fi5UUcjC
KBW7q5jM8NR6CDt0ECx5tPu2fuq04iaknf/3L/abLpFIXUtjzsxttNysH8X/P77Y3AgxrpKLfGUm
GXMMHJ0J1qqraLDq4MfD0FZEWkL9uCHzNHBB0v40Xv7+sQ2OVQoSbQ0uMAEknz+2GMDAH7Qxv6aC
+pBG2IRqNfRtssEqt41l2YmL9w67/w+f/PuSwBKMHlOmIEN8LSqfX7YBSFJHfVlDEKqbXWuuBbR4
WqiBbA2EH/qL/3KVTWoAg1VBRlqDzuzziwmt2BE7VPBig3mtRGnT5BiDi+o9HM4gezHPSB1MFYsR
EjyPHwrBf3l1lKc4mCg/KM0M80sTFeidjLNzqq8C/nJmFrMDovYIFapytCg6ToehismTUYIHJnNP
f7/Bvl9mcHaAp2VA0pghPmKq/3F/yeTGBT1hwFfCmPZVI3OuES3Wi05fjRaJkH9/te9bGq9GW0xF
UY/k/Gsj2xrEGomf1lyRVrQbGllDux0BBa+wKD9gpwltOcdRLinJj7nA33Y1GVGAzFdMIxdViiJ/
/opDPo0hlEzAsowog6QW70L00Hl37cjRyWuFp1hmJD22hrCy2BBsFKL4HKMtsCYkmGUqeuQpesag
6teGOfvfL8zHdf60gNPeNyE9srBwJ/K4fX57cZkKiHED8YIDx7SDcXoP+6rx9KJc8CVM9ykGDKTr
jDIxULMytxyiq/CxjXArgfhXYUJ0hQtqObFL5SKDmnDrDMVbGf/wVr/dMchVLYpzic3apFL/8k57
Utz0MdfLq1Wi354bJiZWWUE6lpPfYYWi7O9X5tsGumiydeYeaC4kSrMv64DVdI2UB0ZxnYxRQVKO
biX1u/SHZ1BbKrvP199UkdDQt2EQgBL3y+I+aDWhPXIaXSvEatEqs+RnRRovDaRIImqKg66iVgum
mSGwWpV7XeN9WEQaHcdOv/HFwDoXvpV4PmxFhjDaDgracCq1SNnDYYMtNT+pUERW5B/pN9aCO+7m
TvJm+beJkFcI/VcrCIlogiG7qmkKy+l4siqNbnduqXZaT6gNoIQmrSrsBCg6FysDRqa0fAHzrK5L
Q2xuO7qjfmsSqWQAJZatC7KCSWtJqqja6dRGP5Sn309OsqkiQ8Qfw/bE5vTlm2ki4nW7Jo2vc5vF
NhgNaAMiRBUjXWIgZlp+Udz6u65Lzizmd5h/8GSK1pvYLjZv31VGtX9U5QUURx+glgmIgaSn/rDk
yF878RiLkCHJyGmow0wO95+frErOg84y8+iqDUK0VoZeuZFAiLtB30KiI8077fwCNQF5FgzIkZ62
3aaBkI0buS3smkbAOYDDW6bYwK3okBl9u8U/t47SpjmoQrBvfUne/P2m/7bncgviBLCWbRdTgP6l
BFegeUDrHfpF0WWtFW6KA7O1VSAiXTctwrhSc+yc//41WSCXesNAZPRxHf+xEwyyhkLX7OuLHLe/
ZyBgWZg+pgvU3PTZBJl7CWLo/f01pQ8P1efnjnqfF1u0dNayonz+dohWrGU9bccLGTJKftTVq2F1
OHPIdlsFeMUD6UnLjviQ2mqX6Wh20GYCqsRGL0WBPVSVG0WQfvHzwHcX8WREZuNgzsZIiq7AB4pK
wmkpvxot8t9XfYSiogDvOwt4f+T+podWkqqbOF9N2UUeQQVx2kk2/nTG3060B+5DtDi99dCkJKmV
95n0OlRuw/iu07aEilnhO7JfshLgfK99OuqZeq8XG/Mx12EOPinKHhAU9GJUUs1ZM90O8/OA4Icx
qe7q4NUWrMj4LpTgEmjsVaD+tolxVPUbo7736d/pj2qqAoaCuRms6stEz6zwSuhG5DZrp6l0QLQI
z6y6DLwIRfUNz1hkpvwoN8kxV7CdI4RcS+UPy/L3XcDiAGpilKHtTo32Zb1MxWmYOl1mhVRgpcLk
ACkanQJktcUAp/rvtwlr8LflmZfjSbDYDazlXz/fJpEGGgnk/XDpVG+QwbeSQHTTgFMhw8TWGtKf
aBRoT4b5yyqPYPoR5V3D9insdo3yrKhvkvo2DrS4ynNQvqXCEVBfRfJx8jh3azRvXQHknBnMvWTe
TzAT1Pgx6GUbJsyKBBovYkwmxHbrM9FAVNGjGSG02u8uQ3gs5DWI2s5CIlX+kRtCjBX6F3xDTUc8
s07oZ1VyPz+S4z6FEFFx8wwf6Qz01emkjE27BX/vKkNuTzbUppU6EGWtQjtoaSwnLZG8yCOYpVkF
foaYjN+JnqSoog/m1skC4rffJO1PJJSrXDpbTyOHqYVmSFgnZp61HzxVpE8AyrQn+tk1vytjYRp8
kf7qA6qYlRhNK5HA+ThhwN0/ay9YBwZ68fUqfugRK6W2bN7W5SVO/qgMj+EK0w/YmiBWreDOCm6j
+rnQLyKKmfAJuzUBhpXFSRdDEUK3LL74vBnV2lrwvspn5FPImEeyvlBPcMd2a0FzTHTpdKKrrSmv
5oeCPc8mRhA6Bn0W5mjdvfwuXcfQYQIuwYNJkoOMU0EFbEhShduVt8ItU8H+VdmPuPZR466L3FZr
d2BFaMlUXzX0a1CvyU6Bko9NUnQS83WQHwTLBbfILCgLHej/XQJ2DOaio5PZE2/SfG1xNvZ3ETLG
4cVqaEluZWjjE0Qeb1jceDD3R+EQf/zyON20NSJ0/HHN+CiGE/O45654HpnjosIdQsd4GP7MhsM4
rzPXmAsZ0NbynZXsfMIF5V3QPgXmNp1Bo/yauTNNzCtktH/MqrvQTVjHuE+YilprEoYV0zFHAiBB
lBIKioP+UAvXBGVUsuVMNsq7JEU4cMg6Ny5POkKRvHlNlnnyCGVtm0u3Km9eKP/0EmEOV3+8xgwb
G41khL1Zb3V29CK5z8MjqG1FWsvBOsx2arD240PS7eJ0V3XL8V6BG9Tu8vlGyve65OSql2kYwh8x
8in9fZd6GRG+N5MJaNQro7s6wRp4kbpzx+B/gfkCThm3muVa5gEhe6Zt5BzctE16aQWzdOcXPzSa
1GW3/7LfGKjgOOOJskS59616LdoiIlziMjMAjNCWklZMmFM7eZMkXuM4HbZzpQ83aksWQ5MFh3yE
WgdWMVyHIl0UYJz0hcG08iCgmKtIeV8ZPRBVQ8/QMWQwQ3VAUf2dGed3rb/Mb+XCTRcELUAVHlrE
Wi34xHU1BnRg+lL0wE/ihbREWBfho9UqZDUaWYVatsd3Yrp61dpRqqP3nIt10iPN+vvi+v34SU2E
43A5B1qiqH2oj/6x8Qul1sRSKKRX2ReHsx72TqWQ6qH6C08FyrjUY2Yxg9exaxq4/kG3/uENfPtO
eAOLP3DxPi6n7y9dV62TlvBjLb1yeFMPQXmmGzB5Zau+E5Q+rtq26zD30BwmN5DA42T+g2mcmVPJ
jf73t7J8+5/ujuWdqBZTEpEDKqKfz9vMMKch+c19diWE/TnQZvbuiRNXQam71uWTZrGu//0Vv5en
y0vqCsFOSG45/n05/OeZkjazrNL6bIbWMYt8sNvE+K2UlnnO1ADjRCdv9TrP0MM2Poij+qYe5TuF
zXBXmROKPj27D+Sa/8yEmCCqeW+3dUKg0psxsmnhfh5/uEofqq7PlwmXgUl1StGPJu1rSR3NRF5O
UZUgg+P+6KU8XPcLcn/wu96RhqiFtdTPBEJyXNJR68ZWFpxbJBYB48YOqhZcUEtaT6LYreVOXWlV
A2GsCyRApjCatbywgEkvHhhoxe7ckDgCJlrfTAWqqzCMfk+50RwmKVvD7hZ/+HTqt3tAlbBk8pVo
KjYO40up0Uzl6BfqnFxlTBWrwWzugLhsfvjWv9UzyucX+fKt+wGZuTLw1+vYiAw6ZiPzIqku0dHw
PyrJ0TnkDk/XU1qxqR65emM9Vd1NPqalFxti7aWcuKVBBvGDP2gAHr9MnWwRKYMzx8QWlqh8/RHv
UqarmPsEc1OqAbaEUjC8hWULyufvH0n6/hQvzXSZLpapLG6ML09xGZl6CKFPuOgtwqYCdJRbiZDO
LDMYtmHJoYVURZKzD9q4tHeDoMZWa+oItAbzh6/wo4X/5QZlcqEjllxGGJxSPz/HraX6E8ck4ULY
xFprlX5dtVxFYSa5QZMxKcjl5M2o8shvsonzUm6sqKVIwCfhBoBroFgxaYmNn4SM//rGpAXxAOhB
VIBUfH5jeTnkwGNq4VJZoOzaYLgoc7WlPkgd1jbMv3n73IPMGX2+wywU9iJ9BJuIbGSpwkiCghBe
i2x8+vt39y+LEKd4Vj2+PQ1ji/XlvFl3fQSWqQyuqW/mp5nzrK50ax+k8J5glq3uE2FUJmZgj+oo
ktjlm7belPpe0yQ3FvZjcVCYkqpkmG5gqGbUCvo78OLJIyBOtEd8ER9v+P9zVf6PtJjY/9/xgtum
/vWWfqKpLP/B/9BUFO0/EFE+Rk3s5tz6fI3/Q1NR1P/IIEVwx0n48hAc8PD+L01FUf6zHN/kxbQp
04RcZK7/my4oE1aIi4vWOO9Kx6Zh/jc0FenLkApblsWv8VTyo3grDC0+3/xqmDWRYbS1XYxjHDsz
wWVPtZ/Vt+Yoz09+0fmI0P2+eZsMBY+SLEypFwzyYNwaYVjjV6ZTDi0jyUYFF5keeVUoNAlg1Uw7
Sa0VOWJiZXcgz0Rspg27tzumcf4gJvXaGPQgJ7OOSQcVtQ+njpqtkV2/EHB+ZIJZEeVqTN3gtEox
igfyJzDyBsTWx86YRMKiczHTvUq4EFbVWD7OxJEBCcnEWHDgeaEv6n2ywd1aKKo3tVEavNrZWOb7
VlUJycpIbaO137aF7FRSphZXWfHlYDsUYZkSTGC1R2J1/WLrk64ibeiOk5miKF072cReMO2FtARd
tM0NYoJoE5MhWzCt7jaKUHTJduxi03SyIa5eR71D0hqNOchjrUjBJ5eBSaRvr6X6LtGJ+dhaUwNM
LlI/ukklNRYOUpMAXinTEtwS7N23VV3hUyfnY0D+QZifwzJgdfbYdQBCYDkiIhLJVDhWfpM/NGVu
ZOtysqYXKMcGBqWFptdHMx1L2cy0A/TnIfcscVCKo690v+LQaAcmdTHH8JG4C1oYqmlw7oojC0Ur
PU8UW/VCqBwMJY1u21xO/1iCgbxPSaE0RmVMgg1wZI24tAjnCO15wmYKgprtbmxL7PcT8Koe9LUO
7B3M1qr0I9awKlyQD0JEmAQmac3vVmPSZ7MjD9x3tmzUfC5JrCfywWs+6qrMO9xcBFlYb5Adi5Jg
6gCmexYHxZ++B97ptlMivDD/rWInNYppbdQtc9fUMJGfWYS1Un9Jwm+rDZvaDZtOxAVqZaoK60Ez
n8peLXdD3MfIJ6YhUFYxIO/8TEZEfGpiet1e1kXInuCv01oSfUl4nyaCALp2lKa1WoW0AtqurXtx
NSlWX29UI0CtBaC/CLEoV1jSpLmwBuIH2C3BrPn1lD8lYtVxeOyVyt9VVjI3K13LLXFdzgZNrDzB
j+XEeohLSpYAiNrk1I27XovE+BIrY4HG1ZpygYemDeEaiHkabmSZHNwGObKax2AlEyS49WAGI88O
VA7ifiNUJJwqss0AQG1GDT/LZc6mYQbNn0acIwccr4akVM5/aUNVBI7YTqZM0nslgc2Mpf/L3pnt
xo2l2fpVGn19WOC4SQLdDTSDMYeGCM26ISRL4jzPfPrzUVl9yg4npPb9QRYq07BsBhmbe/j/tb41
A1dQ2WfhEB7KJmww9pp9tY5bfF0TcGd6oXb6DRxsXov/tYmYpysVRzECLbYQKG7OxSBpbmuK1NEY
IiqZrKYeEXrNqu3w8il/iTj//3r27+jNvlrPbvK2Cf7tvz+q8MfLz6va5x/756pm/UOWtbk7K2TU
MJ9r1/8wwv7B9yOEbauYUPj6/rmkSSpZuqpJbRJZCf00Ouf/b00jlQjiGIPO5IhnaqiF1T9a1AhL
/2WYIBJCc4HgAooZ1UmNc+PZqhbWhmV0qopARqGUBB0EJrWa1LAOdLNpn9RBFyO7t6w2DwFRbzPH
k/xAMtTZaRYUVyahHwSxaKlbFeiGoXzq43xwS4LpUtej1jr2pWYTEmaAkPJOsa5X3SFjDkY/JRd2
tWEtjNaxoUNSUPtCofoJQi9AaS3QC93Au1QhBIxZppF0IqlT6/pNOdYvCat+TxBqqvqKxY5T8o9Z
W0+Da9jVKJ7lOm4Ke8E+m+IPVFTLIHsP+OZwpdnawBw7ZZQIlj3pfM1dbxLxvihVncCAwRqn5CrN
U4AccYZx50ZWYYyfwGFj8qilGvu5nwn5aLQUenciL8nTY2IhSE1VYImv0g7e9Sbpqs66bUczR7AS
dlYeA9ZADPGa+k0RwTew+0mHzuXl6TYiv8q+6PKmUl0yTk1zvKB3CW8Yf7LJQc8Zkqn3LxWLmQ+L
QzXm45NBZsm06wl3Kd41K7DLxGk6OIsvRHPHVCSnlInI0SfFBh1ijFmtbuKgVOJjoQRR9RwYcNou
QyGh5NVE0UvblMw+64OWGA0kBbYS+5jYVHIfk1DMYuvUpBtLqptQUUdCk8Aqp3IekFuAqANaaz5t
Ip+v5GOQE2GAFMAsT/anAl50UbJkaMz1SmH7V1mPfFIsRmzmSAWazpMII7H4sCEPIqQ5Ov88JOar
pO1yQKQo0KdHqbWbEAPnEBIqtiVqTqmf9UGpvcdJDYbyvmz6fO4UZss+scv1VIe3mm3o5BJo8b1f
xM3W79H0UZp41EdRvCl57A04JLpHSkOkKvo6Sx0D90gWJscqMfhuACgeq1Tpw+dI/bl/MQxDcs3a
aWoPmq977VOpxkm/N1TqptR8wl5261CWEKW3hc4aZbZdZgyLOmFblww5Be9Ij4hJ6SYQY1JTrPhS
iZGRAnmQHVPiZOpqNoXpmnTkYDEoYewv7DASTwREKhEe8bCyCXmy+1C+jAc0ANe9ZHtweHxLEKEk
izAkvEohY7Q9hGMYyutQUofpVaDyw1BjDLGhXsaRnU9XiVrE6oPpWe1TnIzqElM7GncyKVIN8RQV
Dt4w74kfVddR0WqF0xCTMVNi+efCTgIMyLIS5vZChnLcnKRiinFoBqDUCeUiY4kXF/AUPOSwG+vu
lZgau3+zaEJbW1mkkrGRiqQPL8qxyNWPSpbjHB13G0Iw/xSLBPJI0Wwa4D80V1Vd5KgtpDo96ZqO
0L9hp4obvSpjNLUjGku9rStC+TpTH5DEdynS0VHKn6QuoBoexVoxE56ZOi4Lj3eGwwJy0glyNcnS
lkR9yY5jC5v+ZFBc0E1SUfO0FAvbbHKa5lbOGdtuaaBVYPQPMeUUoPFxHWt7j9YxqBIlpxfgezlQ
WpndqrpUafM/dmnb12QQ2/FeIkDnOh9TIO7ArUXrGIUOajzRDLh9ajq9U7ERe0Vg0+vasH/LaWQu
/bwXpzSwHifPGE8eFGdtG3LTZEcEoAZ6lXypNJbE0pMnmj1DyfzJB5EsZzJlGHNlqKynvOuXoQj5
ZKlU10+DPcxO/FQKf/heLz1keudT9i8V+nlQE5NRG09kZSfrgoLfuoTYe2Dvmt76Udof64wEip1n
1h9CFnBRvJB6eSlNxdOsdb6LzN6Cc9Mo6kenKlioKkNojjRa0Lin0Oyh7zfKra9Nk+UYWed/yI1m
PpoJ/VM25jpV4nEQy4pmfAK5vzIXXmgZ97roh2k9eQqmgjQZIgc0bXxoOlRkwLG98ipgY70UvWfF
+EIq8LMZ2/f3turumkp0SO36LnvUM7m8ZQZQcXvpklct01SKtwD79Tcr6ezLsNZ9F7o8Ebds8C6S
qvae+yCYlENCFs6SAgd2YkvtoyuTYPYjj3mgx2DHz3XRwixWcquFScNNzVASvXJ9chzCBeljKmnO
ikIevSqqh57F3neLQRXl2ux0/ZRIFht8xQRNL5vdBUomac02Wb8V7LefKiIEVoolxKofTATlulYv
y2SQN50p7UaL/VygFbdktZWXvW733tVYSzHcilHBv0kBaNGjVto3gslWK5pNqDYoGGSPiJCWssZO
I7TirlLCVx3twA6Y5CEO0PIBJjeae6UodEa9rF+YensVj1ZyWyDVcEelI32omgKXRl3DIck7cCYk
nJNt/LFNaETa07wV0Ao1fQq92txxaJdOPVxkt8ny/Er2gD6qseQ/2WFXrUv0CNTZDOkjmVQZ731J
mgVa5Vw/DnJexttipIQ+UrrDTUHa2UqSo/CQTO2HH0ZXthlus7L0npAwXJtEL93oJaFK2Gz1h1IK
MxI7i0szaS4qhbDNKChCyZHyVP7wODY5VRXs9QrOilLqwb0kyarT+LU7ZKm+tX0MelNdc8IASEUv
g4kFbEy+IKgDJLE99d7tYOdkHIjpjbMwpEzB+QlgR7u24yjfUylbZchl6GbXiQF5Wq0ImSsLuXM4
E11lNY0qNjnWhgnVPqQTBtw09Y17tkGSeC7J/fHfBjEqYPKSrDzFiUwPrEiA9dihhLjAi7zmIQrh
3u+qJh9uDcrrqUt8ZVsUrulXNqGdBpu1TeqzKTkpk9ybT0StdK+BlYrCrceA/CHg5DRLhexKhfJR
+EROr5jk0veYJf/SasVDkktEKFYB03NeTnCBIEO0Xu2XeygF4cZrbMXt5JBEoMEImF9abD0EeZQX
yUAyhTGH/Zh20zjDOMSHFFb7I2+GRG9R0ow1H77lIBsk/ipnq3k/JF0ooVCcZ+1W8U2xaJUQl4bJ
ifbHEEgtmqUuzBuE5F65Jh6r/IGwU13mIbbhSemTZ8IPydVoZNG5nuBI5VTEJGB5NLEGjzoJC0Vx
hSnaIqQOvx2RdxzVJGL9RjyeenrwkKM5AMFR7fbTwfD60l+lRZYdRs/APkKGwDpXO87RQjIVsG74
xbyYXGGHnTPuJp3gh84Rvd+T+6O2y7rT+oPm4QAoiLfDweADB4eInt1kcZg9EZcVP45Spz8OXtCc
BtvICRw34Rp08mg9WFXdbLouzlZDm79NqYlxn/Q7SN6ydVEoWXqRi74GOTMlb2mvasS8wVsMYkTT
pY3DQs219IqzdeAivSVC16/DU9fj/KgD6kFen6Z3+ImmHa4i5SEwi7skpK40lZa8zqOpe1eNsgC4
ar7njIZ1Z+OPozwm4eHFSNbF3YltQs1iGoLSKUuOyaIurWs1IxkmmoCeVXSo2NgNPmut7OGQrd/D
xAD1yPi3qWLp5ani29R2NS0gFy5D+qBrKZmfxDCsuzwJXnt2kpuAg3Tg1KoS39VGlqz1Os0ILWv1
557o69s6SnVQe3WBW1IaJHMNH5ztqZmNwZU+pzUkSoQ51zMbA0FBQ7085vCWsTcbOtAKkfqRhUZL
25r9BY1v2VwCGlfxbBCgCIGMSImFGveoEdWixwwcT2wasipjz0Cc1bbS5ujJLLWU2in9ypN2ljVF
Ba0LCx5m46koCIIYiZhSNG5u+S0FI0/VHyW1woAsxuRVLdv+IrQbdoukSj+PaqZSHKw9pFuRPMsv
6qx40ShD7ZSMxFYxQStYjJMu0+vHCFVKVdkd04QKIzyhyWdLV18D/tcvu3Qgr5yS4hIMdHOixmNc
NrLC2K6zkcTrJAf/onshrl+1LengthnJ8uokV4hSKkaiVpmz/b6J2viijNR20Ra435ShNzFhSp3k
WEEaG66uUvz3aJcc4E2ZqFAY2ySfjWrFLY14XtHvaJwEGbH9pd1CMx2mXvZcaQy8Yk+2N1zT0tJO
xE2MmzKP9WjXVaHpuY2h13d9QWEDSBzuYxKARgMknRKgjgpiNCktKZ+VmsHjomaTwEVM5GAzBpm2
ZAtjXFMTk9alr4sfhtrLOAjjvL22mIa3+oiUYEgn0hjr1Kq3vuzjAY3zHNGFbmCyh2PLpBWHxGeG
djSQd0bbY9oTTIwbVavDbmWbbfwkRRabwESQmjzUvIo5+0YqO4b8oVtNuhSeF20lZrkHvzXC1y5S
wmXeRN1jldfZVaszPymC3BNVEylTVRNIV8gqwWY3HTSOQs2Te0+LYN2wwOBUL8fgUo/BbAaRicvB
CHAiNchcL0MtNi/tXO9fCCUxlmMp9B9dnodk1keG7GE98mDzMCluK6/UD8hIs9vMsrMn0/LZThd6
k+YwR5riVBS2DBoiSfYjMsdnEfv1Mos8sZWbCoUOy4/3phcN8QWp199YWtUfp6wFFENOZl+u8yAi
UtxolHUswh+2PPh4IvJoMRIAeEFYCgbRKvUidyy1+oQJDXx2WFGQox8aHUpK1Lumzvt1IY3YUOXM
2JXCmkYXreFDoCjetmq68QbufvRODnOyGG2t3Zc5Q7GVG++H4eO+aow6uBQzE1xhUmThCfG1IzmO
j4FqJwywoX7J7cI+hp7srVRk1UuIHVuq/e0hEam/y2yEhMjOGnmRZUl5Y+kprOgGK5haVBy4+zY8
BGnIOi4F8XhpMIol1dgkpJkxgYRETS/C1NCeDc+DDCzVxSHSfGVZajnxaWxanEFR8pWtRaFYMX+j
fysjXL994oU7xUemr7ShUbGjrZJ7fappqhHrKDOhYVgG2BjGzN+pcrR9tX7IShNDvshHpDj0n2N9
oXg0rRfERNhHn4xCyAAczUhlz8hHjKiesKn2iWIbLFlsZuEnmWFUEW3XrIbuhYh3nXiXur8rlCmF
rTHAElz6pWLdK9mEODEjR3vbtEZh70eiFaLXKcfWvYlK9vg9scTaVtfjcljJnPHqNVvlN5IRTARL
dX/dZbpBUGFpfchWNCfdJnK9Hyarja5yxaCeZLHRh2mUjAmZrPFrbVTDcBt1lPQTNCyZE5e9jwxt
FJt60OsbCh/euiSxWiL3xZfJKDLKmBZy5Y+bHmQ3Ff7UCGeLvEZuoOqPYgmDpcp2kqED++5Lu8ci
lxEdPVGBi9fVpAHf8GoLh39pvNGkKNdenEf9MgnYjS9MdlOL3iQuNZZI3xbTSBGENO4lmSEpPQNk
JvGK4+nUI1xnD78tRN817mCp44HCDlJnyS/TW7QY7FAyo6MRMiIXdjq5KO+GSgeGkDUZVS/ClR0z
DdMfbaMYuzrokH6a4iacxQlV20s/ZPJLOfdqlAImDexdFOoHNqg0lYrUXAypSuhSFEZHknayNa0B
sk2rzLxoJX24McnWhOilcRCD3fyEV7CqXdhaRI/XKflpCCfiS/y7wRKSWbFkXY0gmVlEh0zGOF6U
TTnH90Gxh4kQhVin8io6iZxmC5nZiU3qFq06fPRZci0kYl8XiBEM+YI0dyqDsZKO2LTlQTN37RRM
8qlK7I66GwLvZE+1w7dQl6mQSEOCe1rSuzRJuyEEOPevJa9oObcxsnq4H2oc6OJdTydEsa2fRsYq
NiowgG5jVZDgK1FO+X1IV8zatHEcEKlmefHgPTZGa4FR7Upi0tZqSr6x7Rac2/11EpmxcV1zGNdR
oUaAKqKu5yDT2L3t7QO1G6elJYdcNWgMExFAYX30OH3t58GqPQOvfMPktCTMSlSHzkvNa04OenQX
271AxDdGYb3Vc5L1VkGbe9aFx7nWOxqe5qG/5dSAbqtnqiT4KOaqhOoZbxln5dKdLDS2ORpkLIx0
IKJuodCDFANudFQo7mionrIkLo3fpz0oa8cgxY2xITZIapdcu1kJc7Jh0bdds9f7AL9bn7LMnMre
7KZVGKupt5Z5m4yLrraaaV9BcdfJDwAruKE+lJr7JNeVdq0NExVJZ2onxTtJlsHFa0mWaMVwo/6a
SiGoEd8mV/B6lJoUf60VB+OaLEEZH34g0z2hZSlJ11FY2Ol6Yv+CTXasVdDROunWh0QeYHtUHKPk
O2rpgmk3i/BPc4rSe/JPOSVe29PAdckzo1D7f2pztEp5MD0HSdx4kMhMZ3esv9iBUuxq2bOnmWvm
T67l1fnBVDxoXGnQjdYK5a8YYRLgE3F8IxXX9ZD2B68VlJjpa0Ie5/XkdJJsJt1bi16q2CA1AiAH
EZhrTKCIa2ObfUcKRyysca51lezdUcZIHVWuzG1L9XALHF3Zi3Gq0Np6MYGlnOLjzpCWgVr9EI0a
wvBtH/0cxXgVquUF9Vfz1kih/XYJ2wvodSa4hISj2xXxxm+lN9yRU9twLeuxGrFjRJONurPeqU3j
OVg2qNzbHX5kBY1IFxBuUMqEyE6xiuu4oaIVJMFDNbHj6KLCdKJSAnnRSNWq0SdYZIGPSHCAiGF2
FUdhYguQcyAUxI9Ya6ZYNhapRoUx9WSLybic7KZdUhhXro269LAfEcAIfa4IvK1RdwAQQ1WOKaow
gSNCs5dWpoQvtRZYK2Nglo3jWhkJ5ws6Tb6YqinaBIm5l7ra30QaaDTazugv1ORUW8ZLKBIQDClT
/NG3PFBCsh9vRa/X22As1NsmFsXHiIDnsuZQVqHeTZPrZLJYu0qD+avI2wulbcsnDBoNsXNqsmWP
D1uk4HLPvS5zbjIyzU15p/Y+cV8fVmbnTmbUvNgijNEhF4p4DaLu0E1Dcp90jf/QFZJwOW0gdvMi
85UwQUqWPFggWOw7OsiZN+PoQ6wflO4SnOa4rGgRLaiXZctU6yg1dR3BcZJfreTcgmhdBA8it8F9
N0oJ7KoqkZSOqu2fpFYUm1qE73qciW1YjlfYDjon7sw7tGuFq8Rk9xlliLSlhYVoD96H3vVEWQYE
Q9LlRZlKcbxU0zfisAU1Zh2CwmQ8tIJ8FgW6vxv07NalpvT2nVkV12Y6vLClB06eQBOcyzNObsT+
dWiNlisUyrGuabZH9mCvKS8t3Wm4GdMQXSe0b2DQhf1KmYLsccrjKluCfEZRFxblTdyEfeaE0ZCc
pnw8Ki2JZRLEhOUk9cU2bUnHIBmVqGVPVlzczMoi0+KbKEglxyvtqnI9XllSQ+ripYvl09Rop7EB
RxrHkFSh1uN4eZRMIpajVGxCRfY3Zcy4irT+KVOGCYDeuPMGHP9Q5zzyjQuSFpWs2XdDlV+kKA13
ikG5p2dfuy1ViXNPQVK4EhrK2p4y/zLsm5VfWsp7aTds5/AXzCVgq3JEKdqtqVU/wor2VUmRa2eW
Zgn7L9/kCX0StbGTlUx/mBaAvebYqLt17I9uJ/x+odbikTm0e2qLfqcnnbeFBo16to1Et2xLHZ6S
GdWbxs6hBaoSQbIFPLQh1cBAeYqBdFLFFQRcONbdQGuMlBOUnu04uZH4iAVH6deJJ8K9Rn7ipSYY
tsUUDhtbSxFGdMlDIQOsICVEuZMTFPXUZ1KX9lK2MwME+mNaGU5pZHeVLx4JfAs5FzWzBB6qvzCV
h1Sd9AVf1nxii4Y5kXmkGhaC6YbpJx6URPmRiwCOdDrnCusEmLEXSMEAZsZBz0hOBlsCm1fNsVL3
szE6yO/AE8SboaXdRbode78yqdWd6KKZy1j6D1OMsBDURr0KTY1OXhyhBwlE+tTRP0TDMgK+7Mi/
LSKabRwcI+Oo1XW/bsJ5Itf8Yl4IRv+Ngyh7DZWYNjLfERs2esE4Jupw11P7dRCTHdrYK++VCtaO
6VO4jjxoPKw62cbEwMMaYUrDUvahA7cIiznNYO4JmkYH7InFZJn14aFNRbujOMgcHiBByZL6OEaR
sec7zN71KSJGIc44pMhhcKej2kBJnsS3AYRISDfJQNBBGEHin4vDH1LDdjqvocKroww3UY8tiia0
jtw0IWB1kpHcgCSTev2iKhiyW1M3ngdqyFvJLrAcUOism+VgmoggZnKAVbXqjaB56IKKeQ1UyZ7c
Vqq8aOl1PcSuNpYQI6kZgPJ1D0dxN0RV84DwpdjnI4tlaAXFke52BnMpNNmiU0oD1IdJRAtC6YUC
BptoKV5z5FEuVK1J7iYvGlfaNMuEy/CNyG8f64J+VDL72EjYZuedoligX53cqJyw6oNJBDZGMKoe
BWRSVz0MN0rMqisX1g8cehIoT1l4yzoUpc9uqQKUV+pJpC3UosDPMPoUhIUBXpROGrvaVL3q6L1S
ANLrFVYYqkKDNuP4haDLXBX9Cnwoc1CUqDDIxnFcBXIibzLdopNnK8l7O2WAYcmCITocCkitSFfM
12I9jizNbFYluFGefIudF2X+2HffWT3P+vWE/MyqNuRwUMoxtJ9pQ8vU7yUtGwUC/m7DCW0Vjy34
pnH8Dm18JiRGBiujCsDZRsaLPSuKfxUGgGrtY5hkSGG0TJ/da6E67EdjUr5TLJ+JibkNzLiYuA1N
kQ1TiPn3fxLwe9bYR0WahUuNbqq5zDuzgU2V2t4TIV4ynAYeKgoyww5uFV8Y3Xf6/fmJ/Usog29W
F4gOQQtjzkLYKuYH8dP1+9KyvZwMn2WYSXrieJRh0XSHCBd0woKzlSWZdvGIfiIC6tgmyrU8FVQa
9BLaDA11KTj4diHbF0rT1sZf+vo/Utbc5hwL0/+Y/8yPvBjJzQya//qPX351Ef6gZpR/NF/+1Po9
v3xJ3+vzH/rlb67/6/O3/ffcfWlefvnFEhVTMx7b92o8vde0Xj8/xT9/8n/7m//2/vm33I7F+3/+
+4+8zZr5b6PokP0ioNG/1N3cv2fvU/ue/Cq6mf/MX6IbybD/QQkDoTLSFjImzRk2/5fqRjK1fwD2
p1uDYwS4yae65n+i+VCgorsh98Nmz8cmgKH4TzGp/A/EHIhl7JksbsFZUM0/Ed58KqX/NeigXRjs
Dhh3SJZlTKvG2duF7KxNpRxQ1f0VIgPn7Tl0rkPnyncuA+fy+n19t/t4fNvd/CROuv7rr/85L+9T
8/XVVWcDyU9DfUo9z0i73nOfS+f+mDu3xLE5j/zi9f2AvmH+9ft6+fTwcrm/vzy83H3c3O3fjr3z
3ef45Y37/ebP3ngZGJc0xdx8nt8r8msVHL++z0+ox1f3eSZqQrNEWWu+z9x5vD+SIuc83z/e71/f
oS47j/zvOXUm5/b16rS9er7d+s725FxvT6ft4fJ0Oiwul4f1abs+nXbzfy13u+X++ebysNjd7BZP
N5eLm5v91XGx+9jfXO6O7n7/8c3nN85EWeej41xqzDkhN6WWz3/xfPF43G0unq+e94+P6/Xt/uLR
d5aH02G53h2Wp9PV6Wp1NX/E3fHmuL9ZXu423zzL+Vl98SzPzdyUkeOi1j6f5es8bHiWr6+379e+
c4sbmcd4er8NeZYwbvlPSIDOaf1++87jvR3m0fzATz4UzvVT4Hy8PF1+vD29HANn93JkdD1dfzC6
jjcf9x9vuYMRmlH5cY8N2Xk8Hg5PL2/7j5vAOb5983w/IQ9f3dP8/H96D/S4QUpucE/u6sLdXLjz
v1eOs9yuVuuFs3CWC37hbNyN+/XD/AyJ+urC81r004ULPx/YKQ+eyx0yDI9vH/vXK1KOnFfmSOd0
ybPKnMPT7v7l+uXym29yfqu+uvbZOtf0uh+z1tJ6EZtSPITysx9fA5BymqJ1cvn+61s9Q4L89ZKD
e0Mtj1kIQ87ZMzZi1kqi5T3KkuVF2B8IqEbaSwlY/yjNdIkw63kaXkKJbk13mlEK1E46fSdNLyOc
yTmVGLFI+A3942/nXYHWTzfnwFZogr9+ATE1UdnsSV1i8nsF1uScQuf19frlcP3ydH35diM792/f
vc5nFsV/PoqfLnr2KCZUOxZaFDifwI4a4wGBnxMr+2G8obJK4wdWmLVXmj8SAHNVgeiU2DIFow5L
2rk1b5TIgZdo7bl5iayB8wqeaCslzWdsuunH19/2r2JjQjBMMG/Q/VDu6Sp4srOxVXV9UxFFbLnB
hJClJhH8pdN79VRFYfoNuONvLwVMkPVZVuGunc3teaiFss1REOh+M90Yk9/MDSaO3SKZ0ruvb2v+
2D+/MvNtIZnlQaKSpRs+f5afXleT7UurVxi1qSwYV3ZteEsgV8k3g/LvriJ4TwS7eTYW56yorqqG
gL2x6dpGO60JmzTXGTVb9+t7+W0UzjeDwYaDw1w9lbWzm5lpLrE5qqar1oNYBTp9SRyjWMYzw8Ql
nlZqQeWlidwytsiFw3L7I8oM5Ixff46/vVvbwpfzmQYkzqZAsw1KPc5HkwSKSbiB3RECVk/N4g+v
gocPEg7bO2CTAEHOdjq1EdC+9lqOsHUVrmNrQtjRF8E3Z4ff7sXiFAaYdIZvgj36NBX+ND58zA89
YCOMAiU+SNSZqhNQcf7mm/ttxHMVGuWmRXgAeVSfdImfriJqQQWjE4Ob9Yq9Q8RrL9pGo7Tjh8E3
X86n9/WXEX92rbO3y7YRq1IvgNMG0V0L4hNg6kWJEqVtPTqI9ZLA3YecWJ2Sxo0/FRvG2VIqBWR4
ZMOCHNJkWBrD9MI5yyUVYhVp3UApXbmjPPj1V3z+WFCfcWpjCtAhXbLHP5tVA8XuWx93NRULvy4I
KciHY6SPWr6Rc6/uln92NcClLGMyIczszgz7fDaVFVrxvcqD0TI0vI2lPaK6hv8ZVdk3X/ffDSpF
Z2BxY6Bu9bOhGzdWmmi5NhDslIoLhPHyQTI085sXZD5gnH/RvBocP7gX8L3zp/hpUOVeHFZDqQ9u
aHUIKCNqtknfqZf0KzqnsAJj+/Xz+21kWTYLEjeFXp20blU/e+/DRiJuTwEFpRyqa+Oqvc8uqkf7
Tb8cQqd5qPbR/Xg9XQYv00d4be+worn9NxugM58o57azj3B2z4jlEynp+Qj5vXYjn8wr/TL/EGt/
px3Jeu6vLdAlgLOj0Sm39Ua70m71b6b686d+/gnO5uAu0HSUyCWpACUy8SbbVPCoVYPIxtJcff3A
z4cRr4eGUdfGtQjzDjLfr1+wFBmF3NRN7yod9XPFmqqbikDhx2+u8jeXAYfHlKAxUllXzp6pX2ie
UpioNPBHbq2y6CG+KI9YItFcFx3NOxjY8S4o7jTK0EOjQ5e4gw+xCApPdSRrckxrb9jlI20lRDJk
ZeyTqt+keu2m0oWai4WCDY8WI7kINPZGZ6xfm/5JUZ4GgwTdYquM43oiPIEvUJYe8Ns5sWiWZj8g
4XrLm+KZ9XplVPTBvrnxs/eHx0uKnoCSD1bKxEPz6+PNqeMnk8ftpvlkvw6wAZ6xjHwz6fzNw2UH
p2uffEVqtWcXiRTRNqo69q4+ppA2qu5oJvnwRyE4zGUETcs6uwOACFDGzoNi6IRWtaTXvWs0UJHt
2AKu3BAJ/8fPi1rMDMfFjkZt5mzjLeze8EyVXKg4qbUDJl/Q6mNrfTPLzHPjz7PafC/kjzPDgNqj
pDe/fz/Namia8diWwHCGOG6dBjPIDVKb5oJA13ad+1hI4nFQvynJzt/CbxelgMnz4zkyuf16Uc9P
8yRNGAo00POdWVUvZaZChp0SRMVOjUnRoR0Wu3hblD8fhWSts8e32R7MvPFfL20gmMxS2FtubIBO
QKRF5HsvvuO5/d0wZC7RSY1k28ax6deraNYYyhOaP3o4vrmKgDPSKBumb6IgPkkt58+RTrBpczYz
YMqfPUcJSSJVzpRsMkIynCyBkV2Oqn/d9aO1iz2kUkE8pKtaoJEEGaws6z6vn+wh2dDu1BhOPU1t
3Aq0kZahrnwD2D8jRPz1ngghOA1wHoCxfTa2fLUd4pbV0lW02kdJ1VTZKzCI4qoK83kuir2TEF22
mTgNc4wnvPOIrMAAaiISaFYSbYUfX79T8wM5e2D2J2qPbb3Npzqb4is9EoVFY9s10cNuENeYDhuF
YJW0/Xev7/xX/XopZgYAhJASKYJihf91CBgFNilF71q3Cy3FUT1w+k1IuHsnCnBXRRYeJo0u+qCe
Chkd/x/ep0IrwiQfVfCveaD/evGm8ioLrj6utjSDm2zqCetCZXaJuu6DpFKWX1/ufJFmscQwO9O8
OShx0bMlTVYSoSWjDJwuKq8SqXkstB5omTk+J3Upf/MG/zZ54IlTDDTHOv+vQTf49d4kKc2GiqxP
FxFBs5TRg19k7dRuRVN3p9oMOxaYPgFc5VvfbBB+mys/rzzvSHi8zJtnV04ku+2q2o5dMWL2VKXi
ULUAgkCfPVd2scny7Dta0G/zCFdkC23CE2fO+o0GHWoo92g0MVGVlbwoRh/P4gza/KOvT8zndUgu
Fi+Fxj+fu8Cf1oAUIFPSmMQ55kpkgBCzQF2eRCoG/IN0kSxkqkNcfLMGnL2KXBSdxAyA5IpAzM93
W5lR+JnVkOFqFkX9I0wazFmsObnTGoH28vUNnj3G+VqGTGECoCAoit9w8x3HAk9DTOc2Tagcvajw
bkNCP7556f7uKvQXoQ4LtiAUQH4dmN40NkZR93h5QBmsJ1yjL5WGjvfre/ntuTEe8OCy3pv4G8mA
/vUqIbY1kU88N6NoU2uVanX2oMpjkazaqqy/2X2fHwAoesjUAljIGGUkDp1jcuns4uPrIgR2YJ6t
rVkgPFuhs7ORYlVGoh/lMTSQY2XlOJG92VfZ01RYeDRLox2jZaL8X+7OZLluJE2zr1IvgDTAMW+B
ey9nUiIpThuYJJKYB3e4Y3r6PjcyuyxIRYUsatXWlrHKCBIE4HD/p+98HaInAQWkeEGiqn5Yed1V
b1FnqSsEC928B4St4bt7pTiSN7IoGC9AnjHuxKB1/PXvH90vL4iw26WQSdRNjcqxP539FpIJJEyw
bGxdFIdoo8SROfX8m6/p0y4RkK1xXuGti8MB9anPIWie97K3MGRJGYfsbkVkyhdpRdOzU3pH1SMs
hYRuWXD/D++NFwXvloqYR5fM+RxSyRmV08b4xs7dqhj7LZvpr6rPTv/+Kp82+uNyALXGFkHQxqb0
S0y6xnJaLTQ1cSxFAPxUL+ihSJeiVNvSenEoLPzOpviXtwaN5sgAxQKbJ/rLnWmend78jpFkP5J7
jB9Xes0Mx/79nf2BevvTec2tEQbDmwNuim6ZTeLjd1U7s8mmOG93khlrPJuK/HqOGPa3J4kCdo6G
O4niLs1Bsh9GsxRM942MOjlyYW6bGbwtXp3Hv/+b/urOA5AU/AOOgk3y45+E/NMrkcO0u7ghZCsr
fz5Ulvodo/0vr0KMChT+GDB8Bm4vy1q2reQqlfLLu6goCtw1AVb/83thazyWTjxbEBJ9vBdrjKzO
VR7eraXYLkpjQYIrne6fZWZ/vESinSPfkK+AAtTHq9RF71vNEAPXmid8ZpdZ7PzQWv8398KdUNbi
Qli2fLzKZk2rJGZt2K+c5r137XmPwK/4nQHQLxsJKxJqJSOW7PJ81592emKC0dLHyzRjb321KuZ0
upIBZ0cX+oSaY32Gec3vMpdfjxcuiv8MBcbI4dY+PcGt1HlfEg/soigzDEqinvVQ7KVbpdr7f7ok
2ECIj4nluEtW+cfHWPtMi4oYziuVYtIwp5MdaNWmHnZ/f51fb4m1APUOOAgPkUPz43WQjHj22FNk
7vI6eBpmUg6M1cZSBBBNtXDf/v5yv7420FtEpuTS+PMRb3y8XOOoYCQU4XIM5pwrdgn/ADw5Zuqz
y7yTep2xjebVnvzTyx43MM859nko5Nufkq1q7SoXgBYG2nYnZzQ6oyVPfGn1N9oo9GsOe1a1y9tW
/aaq/CnR4Zs7rlNWIxgQjr4/WvN/ih4X5Ux6sZl9tZkfuCj6sIVonVcn28JoW96t8sRqautaOm61
s9tu/s19/3okUU+yIZlirEZV5nNHgYkVtTSNlaWhXZZTIuKtaA9t61QTg5gu5ecBNoDzmyV1fIcf
DwsuKmCbHV2Qo9g5roE/3XM02X3roVZLMz+y9pZhkHyuquU3V/l14XIVni/+FZRmWFIfrxKjlhip
C2bpoqZtvlRlRzVQM9wLTbxiYf3mCPzlckSUwoaTAweJfS38tK3lZvFQe2y4D86bfWLa6qFxbeyC
4S/9ZgP95UqsE06BP1JTVs3nK9GRjF0GKSOcQpfuvAuaKBknSCuzUvlvcrZP2eIxGoMLROsNbpCD
X/Wnr5EZvNjbvD5MCxGqB7x78TWEmAYKOIFzYedXZLShd6IrnbcMYU5bt/zTgJ2k41ifodTLbwrF
p8fajJ6iV9X4qTtzHGFJwqxkbLf6oZeR908TneO10B/T4uF/WGh8XDGrZaq2j1CioeAZzhlG7a9w
fPldvvgXry9kzVMExT/PZ/P+eJVqnbrWorLHlLwNBtLyrLjFhByOXipRof+uZPfr5Y5fAUNfR9To
Mbr+eLnFU/SsOUHSygTTRVWLMc26xbkJW6/d//0m+peXOhZr6P5TUPs8K5rX6P6aVXNnlrQZNvel
97xKyx8O0gjrN8H0L5sIPk/kVv99sU9L0ymHOvM0pvL5PM2HQWAIoDvZ/mZ//KtbCgXNOCyibD67
47//01bFRrWKVUxeijApxMlPq/A2L8Lo0lWRr/8Xzw+MsoC3Jcjs/xgz+9PFthJ5mjA8v8LN/IOn
GyAzpWddijXYfnNfv+z7PtUDDjwMurgWfbmP97VlTKnjXIGCMzTj12KDj75FtX1uGKfH+Bi1/98v
jb94W1QrbOpOAk963/70HEF8K7fsRy8FJx7eTy1aCXSM/e5/cZXAY+wgPuLPPpdMR4ep87lCl1qW
XnUDO1ag8qiqf5wI8+yov9OKp0pNev/x2S2FFn0cNizzEFhIPcJzduZt/c1i+Is3BJiKKg+brwsE
99N3y6/eRjgybopRWfjKGxz2JsgZ5JEjHUzRjdNvHt7xFXw4lX2WN4VPm/oL4bn/6YJDliuL8j7z
GcDXsNPdRmyhZyqQbxS6aVX+/as6nvGfr8agBHJ6ypHshZ/29RLJmS9zruYvbpwGDNtXUPnn+Cqf
8b1VQXwzzXb+m4IMqe/xLj5cN2J4KHQ4UwTBFmy7jy9PT9UmUKhN9O+lvh+cTM6n2i31JeM87rgT
gw/GrBOj9ex2PU7gAbLuNFuHaN9aG256ddypMAl7Xd5CPcWNaPSchWGzytsA1fi4Qxs3b+/qIZPo
VSr036kOlNscCOP0kE5IIu4yPgU/8cGbXkSD1SiAWjk6lyHAJykxGGd+E7h+Pbe62jDFyIfh6OzX
iwOwDuw1Cu15Pz1++KoevA1lm3v0uWig+BU7D/YYHUkT6ukAH3W9b6fJOVPFccKi9/P+3K7s8C22
YucMlHqmT2qJRYFfrjn1QzeL87QYfahDXdZ2aS7n5lRZc53vNYqDH1i4SnAyhlJxose6vxwHJQEQ
lBJK9qpCIZOqqnLwYfZgdn4+ck+jXbkXK+KU5hzceUQlbJoizL3Xqn+siykDz1pl5p6EsH42k4an
1HI81kluOc6t6Ydq3UHAwgCZilT55IuI0XwqiP2K4msZX3PHwkDCn8f6Po4adz3rOh09KmvrvjLR
5AGFLi3vfnL78nEZG11iyIo0Bq0tmsNEjsxuNPlWx4lwhnZLRaYXPBUHaaEx3Kqn3KHclGrAB2Yv
gxGgc1j52FlbkbOB/2it+WoDJgJdCdIgZqwNFNxkXvK6BIQ3zKcWEv4FgY7nzvs8KMrn1QmKZ9eS
VpCocRH+GRIUvmPD/AMD8J3Bu7nmoa0j+jDbh/2DdcmWX1r5DN7BrfBrqWyvwXUpz0O8Esg/3bSB
Elwjn2z0j3CYwdi2Ze09TmpV3+d19K+aTAP4obMdXvSoJeFvTKH8UgsDzBDnUpDjdqTH2xytW55i
YyArBGJQ3fdbEGZO0g9yqyBroG/aT+PgnvnlVlg7TQRNL912lZ/mNRdLoZO6ZyPQjh+1gFsXIy9+
NUUTPxaNAVKwUeC9yAfVvgCMGx/ppFnfSul4P/OOATT8aRArpwFFP7kPw8k+KxCuw3gpJ2/de6bz
aLe7BrpoV0z2jQaIBKAJhcd9hDuFn/RdrL+MUwnUnQAvCg4S9DApYxE0Fy4L6L2wKkZDl9zC3AR6
V8/bqt0cqyLXvZ9A8T5ZkW0wEMdIEYYLcHHoE0A15rQIJYC1tcL4nuwxrw493dGBh1hsTw2l5qN+
x8LIW6xYjk9eHUKBms2g09nztoe2meRFTjYJTd0dvNc1PPIpQmcJkRDGk9wrd/GzVBG7YaIObQDP
i1zFt1YB1+rcppz0SDVp8w/d5FpXErj9iwUVQZ8xu9Bd2Fk5lLs1cPXXI2/ZO4yZzs/qDf/DHa1A
CMgLBpz1ASbIMp3NgojisI1bczWGk//WBNFyG8gOBw4ICUhwFY8AnUmrlb0TYsMsWUaAqiCH3Yh5
xPopX1uQY6BGNA7cTRm9bA4wsLbie0zWps3jPT1LIFWtctAEussSpuiT1nhfuoKNyg2XEMJMkGHQ
VYKDqXYOxQSGHYlDeHb+5P+YtnxWSVFtywOHUBCewFzBnmlxrG6B2CdwrReiXWAURXX1RaxFhFOI
8f17TDHGbTe4azEmi1bmGuE0iuUJRhLEERHmXlrX4K8Tj4/eSedho2c6txJ1USS1ugjtIn8ttR+1
SdgU+hnzjvHL5g75177rrBdBIv6+IS9j11gaQwXOaZsdC6fG7KMZ4UGVXta9lZguuXjaYIxxI22m
Yek3retdBeoAhTNsg5/DXLbvA0tr3WEBgV+0A0BmSpYiiLlvPT0IVD3nuW8hqa7Gpbr35Bh8J4CX
5cE17XxN9995z5a2u7Gq2F/20br232fJR52YenR/xG0/LKeGrHNI6rluXopGAopsrTg8yRfS7l3p
YnF0rsvSoCSGb5gMm7X8YFZpsQ8xz/vKr3q05pMHf3wfME19CFpa9ftsUfxO7ESRr0VWPNcQDcrp
a1Fl1le6stb31d7m62NzAFQSXPJEt67z0E1Ra2ikAtZKRbAV7mEpF+qjhb/QBfE2HAeyBrzCObAB
85NgSt/Pi2GxBfDt7uyy8n4WhcuJsMyz4gNtHPk9D6aVrRHj8SH1YWFxNHdNybY8Fh2mesZ3UvLj
7EFuoJdsmPwl5/CJ1nX71YXcgvP3OuLZAsNpqMAlx/UX5Y36dXKB9y+LHn8WqsZkyHS8ONYbizcZ
lND3HGzBj7hwfQT0I6Zr+eRWz0MTDMDHOYk6NJt++24tKniJmxqqZV4PCKdd4w0lnXJrenHq0t3S
xcLKl+9qYwJd9c1lHVZoO0E0o2Ze+1kdoT7zGJFz1PW3eovYb2JtwXLJGLbNEluy86Wi8MxDUywA
xIeMvxTeLay7g98s8INAx+QSVekq/cSGqw5Jj2BWHLYg70GfwH7CraZ2uCpYPFEcvACCX8r+7j9k
EeiN08Ay5k5YDPPtcwtxKH6VnosJUNDnMsnmDPq2K8fpxY0kd6Giou9PJF67Y+pNgOrYdL3ocRyz
iGWQF7DETYdpQuIxIwt/p5xanXrEIzatr9h8W+otfB3pC6udlUcO7lQ0iqHzVXP0s4GB/SjlEl54
01q9UJlSN9aYbz+XuR9+WoWTq5Qmx9SDIMjQ6nPuV1eyg0yHHneorUStRXGdeSUhkBBH5Bw0vjI+
iDKobMQCQ31f06EF+Q5yyCcSmAGpW15v/TC6ET8GcJvQzGpV4eYjF4hja+M9Qp8nFBp1k60nQY0M
GFc1CJeHpqmhyzKn5WSAXQj4gGlQTNflTxHXXohWXtbQKaAl9c8x+Ve5szhf+p3NxO1d6btgizc/
B4m+Fg4AMbfk2Z9oQI9vwBwV061bZG0HyHTtE2EniiYShGYD/VXzxYBGFs5lmPVldorqPOCzg+GE
iUhvsNdaXG+wWM2R+llNvm0O9Bgb3K7dAQIiEA8MAEtInUccVoBR8jIzBEd0xjYaUpgAKnhOIXHk
ppvKri7MmONtzLjdXKEyLi0zxLdwDxxgpjPY/acF4eh9WC8Y7VA+VXW+6wcMW8/ocVjbQwRGLLhB
Hr1tZ0Mnt+Yc3hBzoHVpiC5gYEWiubCaAN9JY3pdnCyTvYJUcovpPK+sVe9yfJzt84lYW5z7gPj1
qwfEtZkSR8HmwvXYt5u96VuzYlqrq/VkBmXMBCBNMpy2Lbu0oW5MMAXPPWCs63O+bUO2nNJokQMk
agBY8TnjN+14qZyVwI/txDN3DfGNuVgmsDNfXc05aSegIoTa87vd6rD2MD+/bW3DsNnsT1F8OrNF
eLcuIQ/+ZfToqrt+yFX7LZpFvVYk33adP4YmAsirwzKyn6puAWXPd2KQ3A+jT8rAf+lHZ6MnJ5l0
bQEoClkqozf10AJ2dzlHnTQQNap5grQWwzcOAx+lOsfliYLeW9+jFx6nS7O1RXAOhlnh1dJrbN1W
WYbTN8ept+2LV1ABHM7yBtLMEVdURwiscwy1p7coyzqTgFGBMSldq7UZDAce9hAKqEo3EtVwuw9V
bvxtFwx+Zp+TDLvxYTIgAF/0QP+7JSYibUHU7gE4T/01Vw89PhArmBiGD+6j3LVM2nSZa53A+l2t
KwDVgyeTBXoju0He90+jcfi0Jr9w4B5lG8BW6gzHhGzUbGnusORcmNdXng2DsQin4jCTDvzVSo/X
g91NbK4IPBpwh307bfiQUkN4j+14bfbuUrniewBAM4Jy2OrpdoDo5p5oBSCaqHGU0wNaivB4/M9t
sz6ujp469NYhkKCbduso2SfSqnoFwqJQpHwx3MhXu45qQjVNq5+KhF9c9xWTe2nXu81ZP5UTRniV
5QvOLGeEjYDPbdccyqKAFhfD8xgRtlTh9MWxl14RN3nmOZyQMty4isJ54iplm9ejyLnbg1SfHpdK
sEVH4exJTJFUi8NAs8W3NImcbu+uZdCnxcpA8F7a1YzhO66tIgdiARM3iT1f2YdtUUuoIVAsUbGv
oLcNhHRym8L3rIdncw2thfBuwtf3G1yLEncxovr1YHRd5retAB6+02JbrAumA5BY2K1rH31/vWph
LLGaxL3mJXaHmUDS2UGr6+wfTtx4wWko89lFPa912J9scumbr+sYOSpZfQxyruoqysorcOpMD622
qKe9hr4z3FHLX+SzAe5ZX2AOV+lvM7CtCrF6Qf6WNIVUoDSY0S/PclOzz5Xu7FoHPavhHcTm+OSE
2wat0VImPAuAA+DvmAu/Op3yOb+N42Jskxxmgkql7c7NRW5JcN14gKNiM9S8z2nJYmYXt4Y0ikqa
5XwZOxo34CUWctYhKhe2nG7Ogp0JiI74f7jFs0b3fK0NtBZO+rgCBEBLAYosTi/r9GNZ6y7+UjP1
l/0oN4gr53iKuNHFCEmoflxqihoXZWWvHXz8EcrixB++XVuemOertgfmXRIlYbeyJ6b1GqCjTG2e
DvbC+h/nwQu+FK0fgvlbKsBYxHZb3j74prCGl62Sy1u5zL7fnXZYIke3cOnYudqSqvi+dVr7PIzU
xsZFDBSt30zhYvq+5rZb56dQNkfnS2A37YMzsVz2gFayL97QkauXpstwnqzQbfDAqnfo5vhDVz08
w0PRLYNKwkKbcsetRxeNXUX6IlY26XsDPAaESlXBBVp8cxn4yudTGLuo20sfghDwyE6869lhrIsC
AyfDWB85rRMuLqk7hsuXKmSSjq+nWeekD+rMp2LX58WB38eUnbBy/4kUtwf6bJbmm4Ot+rZvVzB8
aSTlCLbF197lCobdBRXQC7zVjnonkHZ1A3PT4uNhaCQUxV5Ndfi+qepkWkU/nADRmS5740TwhePC
vHA2t3MCNjYb9yuVFAsISFVfhB0Qj50p4xpythjk3pGT/QPmYydO++r4nStbKmK2KozLAx3KdVci
2brnjVBFIGzIbnXRUK8r/BmOaCXX6WcwO8HrEuZdA3J+2W4H8FjU2GxHXoXKDVmwm/AftaqMT7rM
8J9cWoxDoNGW32VGmfYgy2mJTsgpu+FaweQIwCvZi41vb1Our2E4Mu9KdJIFVWoFfv3dh993KeJs
3tJ4MbG9P9IL7qiQSGfvVY66ayIX+wHYLeWCkedgHjbLbRi6nRnu3c0M0D2rKA7zNJg9bCNXUG4y
cdzBfpdLt3r7xaFnka6zrcH+Ww5lV0tVwxsvrgmBQVr9hOuXyF8iv7EoDHhqnhJE99WTU7ZiSEOh
OTzBJnQv/ejU7mEAOpMlIpis57kDhlykdV87zinANuHsVzcnCqlIEk06jp2Dm9iCbV8Krcqjgt31
w4/QrfoWPlBW7GOzAEEQ5UgO25snZy5MmJbk6/zBWNG0fOKF+w0d31wn0UgxdAe3l5ULG728t0uF
eSsElwjw6zq9Fx0FnnQF/DqcxFXuvSo374oUTs5842YLE4wBkTHVy0jXdUIx0lysnu+8Wn5lFqCI
obkHTOx9XWoMD1JHUu47bYwNmsw37eCci2Yuul0848gDnTYEkNmr8gmEApRV0xH076zK3vCDpe7S
7wsVT8+gzh1ZkykQb3glc8fRhKqiEeHF5ipQ/UuW4zGduw61MzYWTQLcxhi5CkdhbZBZkL3pKkCm
slw9kZTCMNt2arbYbJ2FqDbhO45w6/Zmn2KmWmeFN2NbBvj8rdkrVB728yk70ksh60EFxY7e/UIw
RDTbRDDWEoLD8Q00I1f2+jZvwcRwbjMUp5ha0NqB3VV7M6D6oD0yWRTmRu9Wa4Sfwqryn5Y6Lsdd
1hrJx16b2dqZ3qFALOWkiutpwr1xn7Glwc2Nmobdp42aOa3VIIi76mG4JFaURVq0U+SklT1uj54r
6cSGK0ZxwHQkHwku6RIjEURd0bG6FL6B5p2LlEZ7K05jn14qaHCFtK3M+/H7uo0LtcZpcMpUe7og
qtDuCCCW5tqMQAVyZVpQaaEi43vN3WA3a3ttWQVMelHE5QuLsVnTiCPX2QUkRSduMVTmbJKBtvYR
hf6OjYMYgvlUJxe7sB/a/GTGMXnbZ1mUqYMZvfJoXhp2Pu4nyzBiHCWB+lNWB3EPrIyShQFiVRDB
9s51DOUG7+FcKy9B6t4sO0MrrdtblipBd8UaMD+k3UKdWlmHuTEuUf4bWGaLzL2gULXD9DC/nbVY
7uK2PacMJYcdv56ZRgnUHZlorIAmecZf4fBMTqv2g4indSdMr7KdkN6U7aJ6C+z95K/lewv2E2DV
grf0WYPADidHspVpuVNZPWK1xSgcZSMgc9cgl8hQGAu03zCjbcjzCRcvBihj44m7aRyvIFgy/6Bd
Md1qE7rf+DyUThVd4ssabLGP0UFjrpG1UscAcTnR4LLsfe9XAzChueTzoer1rcJGALZvFdnPGXql
ch/3KyWhwmUsCcxP1TQnpYO5VrpUXUhPBEwTtjR9CAZcFXh87KImo7RLtcS6U9Czcg733v7pZGWA
GxiVmQKeo26Wk/IonU7E1A03S0cV4Iqmr23IGI5W6rmY4osKmtF20c4E5CnJr92dDiC88nTtevaq
PBqjb9EQWxx/xFPlbmNiT+e3NDaK9osi27jGW0EXu9CzqBRla/8Tj0wvT1stm/dYyu3ep0u1YR8/
ug61tbK5BGjnMHe1eEepvV88UdFD2FwbBdUqi/ySA42HTE1pHW8WYzY3Yc8nQLKXor4AcCZhSkcB
Ya+/hJgqU3iVPlq2ZMsHpNLEeJhPUlK1TjUGHkXSL7GicGXNqvj3fNw/ouPcDG/dnVZvb/rq+/CZ
bPMBknMzvSmGg97+i/9w/C+MWl+/a7Azn3/m/0UazlFP/z+7Kt5977gn5mX6Dwid4w/9G4fjiH8x
a0Dj0qPje2Ti0Nv8jweV+BeTDXQZ2Tug0eCJ8982VJ77L4YbYwQQFNSYoj8q3P4Dw+FfRTG/KmJm
SITAdbx/wsI5UnX+1AJESsPMEapaut/MBSK1/9wCrPxOEGf4pG8s1C5YypM4ovLudwxOUxqMT0Th
suVX0401+ScOKSW7wnAg8bhvKrE33XxH+Z3Tbinkper9B7ctMfduVwCV0djsAZzlOzW5GIM3GURN
L2t2pJD9gcwuwlQqezsi0/lKOaIHsu4EDvx7SI2QrLc9hZT9iDHdsCMEox1gnLspsE+tMAc0Bsg9
Ick/jWgP4p+AG8WLoeiQOBqmveVl9PvEv7EO/2jRw4Pin88r98Nq//8OCfXHqPT//BFcl/mbKr//
+Qv44yf+8wV4kJ1obLNqmVVnaok19u8vQPAvQJ0hk6VWyzI8Ttz9XxwUy5zJd8a0Y0QrbiT+9AX8
i5lxCCLEwHwhTOD/Ixu24JM4GlEMQnZWf8D1AD0w+v6xCx7CN8QqDVQ79p/DgrX0UjWJK3o7PsPL
e42uB7KHksiqrIsro0Otd9D01HhW5SQ+qRqCLkgxllH3IRx/kM41LhQ3cU8ol1hA6wUBoZF2dE75
tCN584QQTc9P1La7c8ZhKxLZ2lZ5qJkrq07D1av8FC5kH1x53Tjb6Zr3FsFpSTE/abWFoW8fHEtH
04LpY7KQAqADcB28GMamr0FW44905fmF9bLhVwlA0uDmkAASWa9wgcpf6gpUeuq2xNhpFxAJJ4wg
8m16M/YBCcaK4XDqWUwHEgLOtIKrjIScqlVF6XoNFk2ijuGQRoRWSGxXp6AP9oFdDn1KSSBYT73O
a57isBbXXuH1zl7nTX6jNh1/L5zIf+pzHb2iQI5VOq6+wUpHjVOd4DrlBE8Zjg/tY+7ARAbXOS/t
1SrAIpzPEz2EpOtFFu4MUProDFrp2t+hUQg0lettFvuacjcQ4QFbDgypCnKJiinEhx4wtHOHr6XZ
aOcocxkHWQRLQDPfDRF1NNt5IzM53lCitxvKUAbEwkAV8QKxEx3ufpwXrFPgMR9kHBUYS01Llz0A
3J+8wxxbRXs6ZoVykzyQlbuX5Sh/KCIIhxAlCn8WAbYcqS1W72Fuff1sE+v5e4cJiBNDgfWoxu6i
n7hO9GpXzeU8gkOvAYvaTtt7qAcwioUCniPS933aqsiSV/+gqiBc05rIFPr1GtDw6kwLp2Bx+LNO
/DEg/1DSAC7tLeu1mCy8Jpa5LC+cbCxuLV2O78z0fNMlMxJJMSJwSdEdU+1tqqi8M9h7lDygWlLE
d9BuWZtSFvVv4T6KfoHRj90JlOlw9f1b402VAL5r7BwQaLMNCRZxaMazY5800QuW00sHTwaXLNP9
FPRuVBq5GtjpFvjbV4ljHX+bQ3J6EG5/FEB3E7h3TLDVWwEg+yd2Kd0NB6HzAyVs1RxGQE507jGc
m3bBlPmI6Ci/vaBHYOjCNrZQJ/gLmCEpMSlghmTptu8eg3c3MLppa0upyJNoO0R6h2mVHzOUIPst
KQSdMXDOyoWjah+RqLk/ukfXpnm1ExwIHZrcdZ79bGfEOidD24vuwo9wXGXptsN41+XCIxbM4rJM
Ji3qL0jgxC3jMvWlYxE/7+ik2a9kUmI75HRg2mQEpfNUEZJ/1YGOn3qm6rqETAdrJci1uj8r5qa9
kaDuGd5oqLrzyYVYnGBZkr8xmEANwlcywiSpmRGUjDJaaX25PcMLGX5532aKQkyiUsUx36i25s+m
Or6fuAFbn6yaEcldsCJWwamhEbhPBdQaicMjySbl5JjNRVX7zRZcDcp5tT5s6+wWN1M7qoB1GJj6
VjFSme3oPyAspFmWn3qikPMJQ/QMBOag0pu9X0F9SI3ssflyLfxQkl4GimZX6dGnjLM2H49DOjFE
gti4WNh3kL13VMoL+1B2eWGSvK+Pd4csqedc76leMEpQXo2WcL0jnv0PjTep3C5SLjNBa2hNz5Yd
9s+tJ4VJ5tkChmBJkWPRvNBzxG8lWqmIQjAhpsDG4Yaa0fwDAru6oHTOOEse+1S0ayY/cGuCJnrL
gl2ohWRtE5OcewX1Kaw+mh2KNWHvBj64LnFJkuaU1gjuAGsQ4V4QhsNQ3GSFXZyp2tQA3Gm+35ay
nTDHyDZz6IRkT5YeryCinAWMLJdje5VtQddf6LYhCZGU28ze4wwySQ0Fvj1EWatjDE7a7qWMJIvC
lPnCaI6Mw9uRKsyGxV1QBLtGc96xrJfyGT9CLAbV2NnRDmFUeQ+niMGlLXP786wVzriv88iv0twb
Mg3Ce6OZw5mBk9EqSRATbbUaRqHTWHLXoOoYMWUR7UM5Fhl2Ptr2HcDLvgN/drGHB4E5oZUqg6dZ
MpX2sWTTtf4zDoWYKjZ9VjLSVm2U3p2hoIkeht4r/W9bMkLjVM+Rn6E7OPPm0Z/nhyxo+aCToFDO
K4M/3bXZtvIPe+HwzB/rFjx4Ker3ahHNtY/B3jdhldtzY6C8FxZ7Ybr2ffDqjAbb67W37Yelr5B9
uUwVvXu5TzdtC/uLxtm2l9IR5irG7a5PGBdz42TA86nfSdlg/FHK3gF4vTmPNFooWDHuyKgUxYfw
ieG2Gf51LLZb7L639xpSMN5MbAOpKj2NvQhpZlpMYXzjMSXAtDjDtT5tXSExLZRFDwG3YDLNNyFr
xsw1NfCNj4bykpkn6oLlFNzXuWXXFFrA0icNs77y4FU5k2UeXUU65xDfrhhuKH6OeH9FySIH10v9
plmjrzgZOE0Kotd1r0etURnTVp5Xhgiqro2pJNABdr/XMcMK/OCmHXOBqUe7fNmoYy6IkwPahWBW
Mdm4DPDMRA3BBpp190FT6nqHss1jDdThkuH3YGGclyB9s52z1fIb+6taJZWg0FNNuyMNwv2pDtzh
ioFDPNE7XQSUu7fK+Ykdzjy/AhTJ5WXfZI21Ywdu2ZmamFo4QpfMPf7kuqXNWrg/8saq5tS1V+ya
2Iq8TO8kFpYA7xZtZ4xeraZ4DDZteXtcY7vqnsmorocCQb/2FOOlPMDPiV3eSVt/5cHEWtDzLbZx
yl6Mx1zM3p672DvtTR9RGJzw2/IiNi4MTruD8v3JfpM12xhzFq6wT9agogezmxBf6Tnxo9aLLmPs
t9d3HS92fT2yQYD6d/EXuMJro1dXmc2sxVkR187m71tii2XebTb2W4diHkx4Ab3PzRkJyfv8Ukxe
k//olaXiXaEXm9fECBamjV7GHyoKymenS2Y8bF7bJXe9V4zMTXOe19NafwlhkGzUaGL8DbtRavs8
G9ZJpvbK2j2l9E4fQmIt3KQs095N3S0onQeMtUV5ksuQUJiF7C/foqnqEDP6/kyjphJShs/x7Dj4
pzGjeYIJfPZum8g9uoBXwcouUa/M1GU2pH+xsZh3GlNOfYhgV+nTrlH1esYzr0262lM5pgF2ffqm
YuNpLgocr94swuiraMnCF/zE7PDgRGtdHhw1juLEjab4/7B3HsuRY9mW/ZW2niMNWkwBOFyQ7hRO
FTGBMRS01vj6XmBlVTHAKHrX7A2eWU7C0iLgAC6uOGfvtafNkNMXcGZ6cbNTUGjRAOvTN+ah9cWp
NBvohlMniaVT6FqAcJAbSzlwKtJkm2y1qSaVRvWNOSHqPK1vTIa6hMTcCZShN29ao+Mzp2OhFBu6
XmnFbq0LFNZ3ueo2kJQpxytiwg7eisgE1FGaKRu9kytgZ3mY+C4WDnLRoqlv0y0bBJV2KTIfyOYW
DHlqa7X/qFqE1tt8qmSUq+ymPSKLCT2rB9IVHIJsyOQsjSi+L5Ft/OKcjoc07fUlim9Up6u29DPc
Z2ypyTfLqTvZRQ2enO6iDgS8tjLdPEhksTPx0/16FqTSKB1k04notAqFM9hzHf2xvkrE8FbpaFrv
c62IEIqNE2GS6pDCSSIpbIILPxAjv7MQmRgOruuZ6JyuS/IjqkyiZ4vUrOSrhDJeysOrCbDpO4MM
zriQKCCTLQZ6xQj1RCPcdTZpL/CPpS6FzdCnpFsnVFTLKe8wLzSg6RBRDJMtNtbwvRdmSp1zExY/
gxJDwKby8yr+VqbE7NYu6cAcLqYmKmd31qWmmJ2qMHqzc5QAmTHBYX3bjRUiEqOUeo9jh6WlrqHR
1PRtwOOCv5kmpZURw+WGcWMy5/uHOUfNeTLqbIyfDZpine/ktRJLJRlgeNof2HrGcI6CmgbA/A/X
1H9VXfj/Kx18Wnj7H1hEW5zr/7l84BRF8n/2Tfqa/2je1xCWv/U3U5oUqr8wr+HAegOIclb/Zw1B
wDb7F/4QkBNsFNTFs/ivIoJg/sX2C0gDnVEZ4w+G9n/V0QRZ+ovMxAX+QYENdiYMu38ytW//IZIH
x01ZB8b2339+j3deWRfxCy72XQVjKK4OqnYrTwfFaa3Ta1+5Z1c62szxNc3mgkhEzfbRtIsE5Uy0
WNlnnN89qj9ceDFYvNPwLxdeiiuLIRqACfbJ36sX2URlrwlqhDW5X7iFwZ5rNuZw//lVln/lt6sA
OcKmKIuUa0CbacrvV9FyzndM3+IdrcojMq2fvkSfMBLGA7GagRqTV4Eq8vNrrkwfBn7e36653Pk7
B1DRpHU5sle6Y5dpZ2FgbBdliFeKwa1Z1hcuthR51jeo8iRx5RDmjMtvdTEh8/vW4mKQJERCqTuV
vN+E/jLawHMmDqH3+c1JK+/FcndYIzFGc0hR+dPq7nqQvLXfGvIdyaT3HO0QV/nVPk+SfSAMD7U6
CftI7g6VuvO7k9ZSJLrwA5YRubpjHK1QEEwNUJ1uLo///eNVwN0TpSLfcSnlulPlU0TXa1sJg7Eb
Co7PgPbJGKfNT98sb8+Jhx8LGXmZx89RlO+FPZSc9oI16sM7l4m803gqJvkHKluT339UIJsIPNPI
uJ1VjupRg3ykTRvLpqgz70xInxdeu/ThKXBBWAUGLMaFMrt+73UP4RPZpn6baxg+JooftSRcSRlK
X/wWA4YjeX4gF2e0yaVyNGKBjGGIHKGcyr2cayS/Z8U56IxLiMgP8wm/y6DwaWk47jBirsajKI/U
wazZuC3EatOn2l5t/a9Z3FUbZKjSNtTFa6Kg492ESfwSC+xPz8RCuKHrMAxBH6w+9joNjKbrubYR
NNeZEf+ypl55lILR49eOz4bV3YStnW9nrVY3uEeDPYeDbbHEwSg9YWCEIMnu56P1T+PCgoACcofR
aq4xvYjdRy2oZF5TWSe3omlVTht0PxNB/UKj4hJUbv3wSQZgNMDNFiECL4//91E4cJBQB2bBe9Pq
Xq1K3tel4PVC9TCO8tdwbh9H0FBtPvuXRuN6MrdY3pS3YjjIWYIxVm99iMKSA/gs3avWOeLcQS3W
VTMqi6jgT71wXRFA1rW2lnGSUVEhUqTrv3z+pN8WjPfzwttvkLH8spYAhFvjX4qgVlSqqdI9XgPz
SAOW45Yqe51+AqfGWPhl6MjWEUXjyHeo+YZ7Kg6x+t9OT+ufsZqe0jqa0oBF/D74pate/V0CcRvS
SHIE46CDPUOEWTnpq15D1z6owoXxJq3Xg/XlV0OgLQLOLhOXHyjySLtA3vX0fxH5GjeDsAseVYmy
tVPPj2nuohlJb5vQDn9eeBXLbPfZq1gNBxzYOWASEfOXnjla9aVH2EyIIhv077l4Vy6KFWuiiK46
n1+YPI0/XBgWAwswBjLVWC9OIkEoEzXBe9SsSeioIpYlu0ORNG77+d7HeakpO5YGXBXHGHZNPXyd
i1OuHqbBG9IHI8Bboux65Rx2BLsdIpU8PifQj/IlxsjbvurDI1IBCbFys4yp62GiCV1NSLZ0n9Te
aG3RTd+gbScvCKE6McJG4VLC85NNfu4bp/re/2r2SESF7ci+LPXKfFt18CRgPdjwNwdX9LSnpnC7
0OkMaqCO1e0wPFx4uuulfxlbmESYZNgtYi5dza9lSAUP44h8n+RbCB7Tay1fB1QoCQVWN2hio8A2
dlRojWJTxeA33Dm4m4fHUdj0uTseL2HA1D8Ns/e/Z/W2l55BXggdv2dyOBZOyG1OZn8Mks0ceTri
xQDAwbEJ9nhCw9HLqsdYwauDgqu7Cb5mTETpXSZeaeIOv55AKpL4TLuhLpDLHgxjQyDaVaVuy2ir
5276kph3qb+jdCLeZ/OFz3b5INaj4f2dLCvbuz0NNay2o/om30fz19bCVe2lRJ6Zr930pCi3n7/G
Dzs4qIHENbNMcr4AErQmBBGSCGsqV6V7q3X0O8XLdsXW31lH66txqC7lCSzv4Lc7W11sdWecvFUj
xC9/3w04u/jPbutNpFsUIjdGgezfJjMuCbdqctUTX+c7Avsn5I7RsCumgxLf9N2plTYimrPrioTZ
wtbuxOs52dBKwV0zpKjYbOkcndHdUABtXlSPBlaiH+MQM24BAnh4aJTd3B/DeBOjXpyulQBjhB19
1wvU2vfyJQDTh63ZP56vhT+e3B+2I6vPhN2mKqj5RNl1SyCkWFGq86TvysvidpQ9P9o2mUMkWxRe
V3RhL1GmtA9fxfLEF8wHPWZIn+udoYBy0IpLnrgVbGPFJrydgLZlBtZy22fR2UzxKde2xbCJvVEj
QdMZf6i6PZhuS0x9cRwqXMfegNFHjp+E0hGIt/JtP7ujbaXyraXXc/NEKrd6lncUmJVkU/9E6iVn
L1ZxHwgOSdUh9iLzYZauxHKH7KnAa3Bppv8wF73dJVtGWuyQ+hd1yvsvpikby5gDHnIabpvZSfAF
vcIQLZ5QuYaUi6RjFRDVfcgJRT91VKp1ezFtNV6sY9TZQpH5/Kt6A7Z8GOhs8f75g1YLr98iaWvG
Ubo38RFWjiA/xer1kLghHj+nT4lBvumjm14/dPGVpB9wc3U4ec4oocOZSrCNYYlKmBG4DYagnKOL
O/JScju4ofIUFk73rXkyvsMXvQ/vtFfdt40zo8uf954OPju1CXav703Pf9FlW3mSkBXqtvqLpcXU
7OEpO7EHsG6sW9J4q8wbekcWHOpBHJLKg/Dj82ehfliGl5djUktEqAZof6levH85MnQCSRQG6V44
Wzfa9/iHhRzuWyZftepelDxd8Dqm6+v6oP2sSWmL7eqGe89e2YhbLxinildBcrNTe69syqfsodpr
v+oTQw4jQv5CviOZfsL36D6/9q8IJBTumutmX1w6Tay37m+fMUw4mX0td7Omc8pQs9uRUvE9DxcD
YK84fm0j0Szdut5iMpOSHa/N+NkmdpVzqoCo9fljlD9s53mMyyEPotOCI1ozgoYGBZ8ehvJ9+COP
7eYRwBSxFDjCiCAd6OHYKWY1CyONQwtMfJFt/AUP+T0vtNtnpUswcqpysjm2NFRtc3aNS8CtRefy
YXZfgqcoIHHg4hT1+4u2MqMudZNnRB4ttc/UHh9Y/7W7DbqL5rZ9tC6skxcvuNpZ0o3pBFSB0n1e
c5Sw9Z956ZYiGYxuPdnzEbokaKE6vzDbXLzs8qberc95kvsmLizp3n+cv7eEj5y6n+aDdBe/9q/W
U3ph//zH9/7vp6ovM/y7qwk6fZW3qwVPOB0ExTFf5R+kUfazE11CePx5kL272DLRvrtYMLc6uAiO
brSoxHGvUM6ebpCesK/EulW8hEZmj0Qcsp8qMDaJnio4pUkG+Gb0HzpjV8gEbO9K/yRqS1f/Sc2P
JIbbPScv7cavzsguLnwXf9zAvBt1+mp6QUAudErEVFsZLpEm02NOYi7RD5GtTKzrGhCS+NLAW/Yp
6+n9/TVXizpmuVQPQq6JJgaf0DRtBMvLmzN7TOrxSIoNN78n955b1279cvv5VPDnWzZ0GntL3Vd8
e4vv3hLwiFzF+4cs45f4GpBI/IV49vxbeSUR+NreRJdQP29lvA/3++8LKqsxKAd93lhFJd/ruMdM
0PiOZnnZ9JBz7xph4HzuUbvN5SuDfVYi6h4G2M/v+U+LCKWkf96yshqYfW01xNRyy/1Dndsci/Br
LVyN5OHz63zYey/bB4ozIpI+Kppv+6l3jzYM6gETri+eh5EzY4284jDhL6SHW4ayHVn/dZ1idb31
fSVdbtQR10umTWruumzT9tu0QqFGFq9Du7mF81rdpQbkfEd77O9gYOibKLlQsbx026uPaDBVzR96
foYpHUzT8Qcnaw5S8CXKHZqiFz7Zj7PM6qZXnw80gtn0Q66GgwNZfwXJpvFCOC0a/kaMi5tev8mO
gHd8vOrjXvySI2WETAehP3QT3+a/QPQmrNaFU+sw1ihpUsaHCuF9PhreioS/DfzVL1V/nw+1xO/x
QPNLU8ysrROUOPQ2M25bKoWnsNkHxVUZbKfKWSA29Tbngxh7mTDd75V6winHZjniBAyFGIWaWh8H
8zBXp6SmAOYSr+agLIIWgLIJzcy2ExcjLYIycAKpo1ed09GCFnaFVNDoZmNhnLP+x+d3KC3P+sMd
LpxfhWI1bZ/V1lkTIONFMnfY5zdfS2twVHwW+r42oJB+UZK9xdF+vk1HmEeX1tEPZ5Pl4b679Hq/
YEaWGIpcOlQ3hrWNBx6C07WuRco3n4IMvefSJT8cFFaXXO0Y8jwCXPz2PtPrQtwj5+sPveWJ+g8j
5IM7KtbGaC5M129cr/Ujhsgm6spCPcR58vsgCvGm62I8SWeqcG21V0W4CgjUKM54OECAhXNonZ4E
Zk7LlaNDnHgG/DEqcYMn06NuWTX3GWaUbqkCxehBBcc3NnLswljR7ocv1lE09776XfiK652xSCAb
TzEEvMS5DFHjfa14qr8VM8c6moCMBLfB2/q2UY1yO0TkQXxjqz6b1RYDrFk7aHGKS1kBb6lsH58C
FHB6RTL66dVMl1pxJwdEOJ0jPDkLbsMJrvtfupPPnuHfWKojIsCxtqrTh986LMORy+dTP4+H0aFA
YD4I98nCxOIBHNng4XkWzZ3SeJ25i74ED8kx47u0R/xW5Pr123ACaABTxtZLdMv4/B4tyAPqr044
pKKjFM7QefiJI5w1W0pFAJHU5xAGTvDTz/dwi3qqwpdy6z7s5Bh8mCf+9QRWkyxuWqvpYsZ7I9+1
JceIbSTs9P1rlZm2JOw//7DlD3uU1dVWk2womJOQ6zxviiz7+rvBq8byO1TsH4uAmcwxQ1v4maZ2
hb4138psmg+cMTlXfa+/wpBhofG/JZcqQH+YbajKmyDiaH9Yb1vrd8urqAGlTVBKnWvFRaHaBw7n
ks9v/ONmZblxDb09/zwXWldc8irBW1mP0tkIbRhIgmVzNG5/pN8C2Y7RaiBRqoFg2XmwC54/v/ZK
hc++YXXt1XqhjIoVqhnXRlyoPhnPmNDgUpW29tyDfYJAb7cIjjmOf6Ha00hO8OxTU9mRSA83TbzA
xvvTov7+QayqbYElFgPeb+ncZs6cOcUd+C2xcWugYBe2Dx+PRKv7Xq0iuTVPQlbP0rmZ8h2mRYq+
c484xjHBl7CqCxxcPEE8Tt2FFfrilVeLSJJNUEJ8brKuXApc1WgHw2YYnIYTimyrpVuZcPlcIF6f
v+qLw2y1lGQJAUKTxoX1r91T/YUxBtXJtOPcFp6EnyGEFVSmWJAuFbv+uGK/f63LNPPuG9KaLCbt
hWetKXBIXLUnCm4rnthAKjfTq/qzG7elwpueLwynxazyYatAP5d2O6khNHVXM7iVGq0CwlGiH+LE
taugqJ+82t9qVutOX3UTB2n4UBcvRI/aavw9Cs7T41weauVLJUl2Jt0OCR0YerG0An3FzmRHlxGx
oqRXZMLays3nb+jSz11NtyHInr7lymefIoDqlKwzzd6Xnmg/dtUFzv7HI9nyASzFrcUfp1L2+/2l
tEssYKmW0jlvN5Uu2UM5OpJKrwCpwXWIsdmPvDI8XCx9Ksv4/rCsvrvwajTAMzfLTiu4S7btqc0a
SNuoIipM3pi6I6KrJv+nd+dnGiGJ7LXw0Ds3Sdy8oRIMPGfTSW7TETvihsl+Gq9kmuHtVo09Rb/W
jbtePQeRF/f7fjho3XEet35zYcL+47L47zt4a+y8G89mHklCA7eNbaCD4cCuGR9UQ6f4Szvu5pD9
TuJ+PjI+liTf3haaEWyDBtHGqx0ZQmm1GFp2ZKGxV2bNruPrRuo4f+SuincGOhRm725bkciq7qYm
80bOgJLi6JmX1l6aP2nZMU2PFN3k1tWim3E+mrLTC64Cc6/cV8NxwasaxXMtfom6I1Gic/qSqvs6
38vmDqEhIvjrMoMjkVabPKZeDhxOl+5D/zpqzhdu9sN3QAMAeAdqIIkYA1i9vw/NKdKiUAdQdrbK
Y8HWTjUJPG0pM5vb7Km29kZ7F5c3fK1ZdhVkeyP25pS27J3W2KUOHMDJS2eIXOtnaznKL2naEI2R
yG7HXo1NGJsHjOobQG5hzrntqt2WqYPjBjxV7TXGfniRr0R8yrTZEMG4Zn73+e29dXF/+wBWt7da
AASNmKG+4fbUEXADJ0QcJE7xajrCwdr3iRdUECbhHtxRRTYAbc6bAPCYRkHKU2uPkhrARXafBBZL
8sYPHGv4FQtujSmUx6RsyQmDxkQ6QVluuXfARyPWsDPWD6gOA9YkEGAE6BDacMoMRwIMILu1CSvV
yWZPT16zbtPKR0rsDUwQ2aVjW2d2p2BJsBGpLhDBr6g7y68cX6GBpeVs676jmsizn0vrUgDdsv34
8Kx0lcQR0aRutI4mqKVIQmkTsDVSN5PsiUR0zO1tjvmHCGyo74XqNN0tnLl52XuPB739eeFtXfgB
q01p3ctDi79MOpvxzqwey/Zk6LA8rsiU//xCH1fJZVi8u9X1TqzUFDRRbLZFf9NytJymF0m/k419
BeqzOFj+LoERGblF4TbF7sLFP0xpq4uvdl5QkqrRX8Zkhb1tcrDYWAyG8SAK2yG/bvq9BtZvBM1w
iOqtFJ+CeqvXjpXbI8vipdKZ9OGcvfo1qwlgrjEj+XEonbP8qjV2Jt0JvDjn4ge6vQr5QHNpT7a8
xc+G2eqTRNGj1jOowTMCx3z6UfX7zAQ8pzyL2X0+uVVz12UvPHW2Lv7Y7D9/+B8PPigTZEI4NAsn
Blny6zHWgKvIZzU5ZxqOKfINc4hYWbQBMQu6AarQnAKuKfPua1BZ4VWyHL/ALw5uY3Aawhugbafa
Pw01wGR1mn6ZcgH+SRJgA+hf2fNNW3zh38PAI4PCOLJiPcxNXV/YbH34UrmJJTEF07yG395abV6W
Vr2hRFJyrvNFVKFX42Zk2dp+/qw+bls4jGIswTIPNR4F7mpL1xoIyOPACM+VqX8Zi2zeAM5G4FvA
7m4SH9SPpF5bzGrI0+ic4n+jhXTpXj9upd9+BfJRTaMABa/89xWK9MIiCPwpPOsjrcykCaBMgFjJ
u0bfq7VbkFC5g0xAOJpOxMJOEK5B3Z+NSnrshmi+MHqXr+Hd4IVbjsh6yYsB0i4TsbXayVXjWLUQ
VoIz2D4ZWkl6BhJk2GIb/BoW/+jnb0BefSvL5TRyAZaemUim9VoiSVauJs5Wwb33yrVOBJQnKbii
q1Z+9NPAxiQQ7VpZgY+SZ69Ae9AwiIVwhbXlBWcApZTeEGxgnxWBE9l3GqBB12m7ChABNhpg0hET
i6QNyT7UtfTCrldehsfqWS0leZOxw7YXb9zvLw5QLbR7lA/38kjrY64oH9ZSrnqWn+z9Nj1qggGW
PMB+XAlZ6JpBJnhBTQ+pxHdkG3rxNBVVshhV9zL5oFhirvRwEtzYGGPwRh3wF+XS+5U/vuA3mRXk
Cfq5HGdWO+Zh8jsfB6N4HnXpFOJLHiqwNIMZNVdAWh6EKBHuZBhqdN1HvEUYmzd5gz0qNocTEJj2
CgoyZsDAuCYobNp3igSuVTtG6LrtScSF4nOfDtQTdgG61p9CsRtOIGRip8jiv90W/1Gxv57tGD86
AiyLcC9a7Ab//f4KWr2LrUgTm3MfW9U2Dnn6ILEBT4y5sdHqCCFW/GLoUufJDXsjP0BIY2RYGPWC
PVudd+NBEAaqUXSW86TxT7hqnT6YdS+iyV3UbXXXygtgXZoyD9oT/jFhIfSMnK4//xTWmk2k0ohF
ASXw/RE3gpr591sRh9GClgF2NC7r4gqz96PMVjPTjROecQMDVNk4adTtNIAANpTt4ZSFCFoI7koO
qZRsAD3FByXFE2u0hYvcKXZlheX+7Wf+r7/l/y4Rf//Z32IXbTO85q/vvS3L3/iHt0W2/lIAXHCe
Yh6g9b9U3f4GxFhQYNA+EVhIYg27Tv7P33gMQTL+MsjZRqCL4UUUCQh+52zR/6ILJxI8T74Iwge+
05WT5TNnCw2N5Ut4N1mRQcZhT1Jl1lMwHpzSfx9eg9kGgJ4yinH1PPZurdRN8k0IE8pxaipBqFD1
JGiwxmmKeSNMYkHZ2dIas7slvwKRslYBrSASNojTBVZriUfgul2CUXQIfK8n8UPjaCSn3XXQBYl1
ENuGHCdz7Jv20RhZ9zhq1sEzoPGx2emcWvwj1Lb0VRzmChtbH0ro4ITefFWUjEJhaHW3/kgikhEr
4Sbxm+QFMbWGwAezWpWEyRe1zzmwan72zbJQ888jpW/TSOOTEFjRi08Yn21IrehqqaU8C7mWfgW0
kG/Uqktv65TWHvuBdqOKIyxurGj02Oo4vDUn+GjOxCulvaqTdMdbI2lPNCaBpAiyF+SxrG7qTPDR
b1dFcNeNgXmVMQltZ30eTwYxb7TD4hbceUcVTgp75SQN2CzAL476D1jXgJID7LQi7nR/qCFsBgMq
YAOIv1eoc45DPS5oXXRESc4gvntc4b50ELUOqU+pF+ZNY/jRNykH2ugb6YNW5uE+D8fgwQrKkhiH
ygx2ij6YOOMi8zHqRf4e8NR4o5n+r9osv2R1kjhTB76TV9sdGrZIzjBBm1BCS9sLupRuM5gSj7oy
eMKAMrDAyI1kLJC8QsDVCw1D8wq/q7AvRtmWFya4ZI00jwkFp5vQl45RkTxGQEyp95oYXrGvB4AH
av8qC1p6MtDUsx91H9LCrNN5JykZCTBCk4ZHfRDGDrsypD0jNgAZ8NsyMBp6CdmjHw8Nkzd+4hn3
YgGFcg+uVqBlKiOu0vvQgdipuhByE/YLerG1wnD2qrCraCWK2sFP5daOzX7ylETegB+wuF5z0gNY
Ep1C7x6A5RZwirRvFEyMZq8c83oWXD2xMERUiOerXLkSQ79HLTsJRIvU8hamdnCEk1E+5LGRnXz2
jj9mddYhnzddBho16rcjsNqNr4bVk56n4v2cV6WzYEi+N1R+3GZWYnqnhYYdQYxP1M8YgIJ8VfPY
biPFbPZNJpNYJszVIV8MtHWWofrMiJiGsbIUNGJKDENJqUhmZasSueQlZEZlIxfEl6mBcdKBmSzc
xuZhce7cYxCSt0SbVKRuTo9yZIHNZeKwyXcJabqa+aHLNOlqFkKkU7L0dVDUeN9mSnDvxxbOzkAl
wKwoAUYMaTnemDkBqArwN1cEMOWklridZzG7AZKSez1AlSNWM+umCfL5lAsV/RdFY7sBCiS0y8xS
fxQBe7VJbIZ9U43RVRWFmIWN5kWqpWDDHsm0J2PKj7EUtA7n3ic8Rvp4FQRWGjgDwXgmuvFGOgSi
oCDtq/D1TIH6kPsVDlIrrA3P74Lxhaxs354jyhgTqa7kvPjpVwL1UseP+WvE0deMnbF1CuIJ6GRL
4DBEDckhlA+wQYOb1zJQjgCzCrTOOt77tV65uh+kz4PeKYcKpshVgnffkYD3HArJ34hG/UPuk28R
vt3bCj+7l0ETcppyQiDU5EXzNLIpmrZGWIm+F6iGlYhw7LOdMOQBVMM2EQbEjhLJMlv4X8FY0b8Y
r4wh9yU3sPKT1Q0dpuRAA/XZj8VrotLOS1vVcqpY1Y9+36eiG6eiQj81qqR7A6korjCeYU1BtDek
a/DszD6y0qjglclSD+/GBiaSLQH8sRU4tG7ep55SdEcw4bumQMYqU+QDDH8jzLRusb3HOxn16VbK
sPdH01MZ9IdKorzNNa7FqN9YvvFNVctDrIZeaahe3IKqqdRpJ6bhKQAP4/RFem7BcyxEDdKKK1es
YOIsclZJ9DLKI2JFso0+QvqfvqsRVQ3mOVP7Us0SzEcRSzmKhF6mDFl7WJsdMyVeBpw7QN6rEtB9
pqZXfaZc+WOxLSg8gtvezmG1n+JyGzb5yaRTBrfJKXvQfIHigYG+mZRpkw+dAzWZ6aOXHQHll9Q2
hQ1RpKSV1BwEDfkPVFd614J/r8Qjk4O8S1iI4ANfD+mCOpluWwE2cSuqD0xweMcF0Js2qxiS+0GO
QsfIIfc6RqdPd0o2KAAjSoAAWXhXDTk1RTO/qRTlugjic5IlHqnZ21qg/wBuSt4BhVdPaaqFPwRZ
nedDlAzSnVSz2IZC0ri56euPMFNqa5NIySMmqXCX1lCfYlTo8Ab1qUWOO89eTYqHp1mpsGmTEiF2
YGgbrbV+yUsAXZ9ZeEdy6RrK6/dSZ0rRi2Fe0gnYKk/Qdq1x+AbTuD1CSWmcsauVfYIvHBNHkbuV
oYD7hFEywoFzyBrrNlj4NM+KiciYopD0GlqwUdlg3KhLFx/DLiitm8JYgDNth+JFQDRdKUG5KXyD
xGdz+ZLb/gcJO0fA3nvDTLpvc66Q8mbdZMos7/zBqvmYirMm+mdNyBp8N8JrGyOHzuq+srVUTxwL
PQ1zqAdxwyOS5iSN4nxMDYhMcTrcYZU9wI8h8T5nMknH4Dnue7TyRLh2E3kmfnMnBsp1NchMkn26
MzsF/EstZs9DVkQuu4hh11aLuz6fjNeBRN/Dgp3Y+q3f1LZljaSfVClcGwDiX0LCgErCG+xGieDE
GJnFVoizxq9GKuVrPcuyjVZFyUvYieB9jUXaCc8EF1Fu2X5hqT8jfpKec4xswTMRzBMBMtckFNS6
+tXvZWREYidtNGgwC3MpxbESml+kMdAwYvnoMuD2xDGzH4QnGNVT35cuGAIEfGqR3epASW0R7EOs
sDBh1H/2LbI1IJjewNnnBK4JX9u5YQ5Uapt3f90Pc3wgQ4amiUDMeeSZImKe0ETkRCiLEzfKHXhl
mZwd5Trr0MgCrxG2QjwzU8jCr6Yc1GMwD/ezmNx3GnCFoZQYv+UVskOiInADgdz4RXDUwrQSdNcH
cmUH0YwsySp2SY+fgBCN2AaoitC9bi2btK/psQH/AnGWjVi5RBu1kvLFlLJfmh/LXkVTcTeV5ZVu
lBYCkOpZjyOCoHoa5TXIervzs9rTy0SJ3F5dsmvMsC6PJCykhzkdKa3Pw4Mss4XSM/XVNyXs41Uz
75NeHF0DUofQ095ozJs4JukEUJmE4js0mtvGMGovaUNpw444dStf0LdA9osfgTzXqSOJ4fQoiS2V
BYzpwavW5DjH4FnMdhRkDVwZYbouiHi5K3hiUD5UmjbCKD7J/mjBMBkUd4mHg+PS8+duqGZhJyVE
6thCoCY7v9FIvuoKo9xEvFPRJg9tEg+pTuG2yrBrg46oyEKKIfzfwT9Nv6pCwAUJP7rx46Q+tpoK
xHEY/VOgj/NtW5I5t8sIwCDDJdXzYzPJ1VdxHGhjseclCFjsWI3IbqpCcFiTTP+BnYF5LQi0yWsZ
0/vREBIFFAneXTbexoGEpZeYAAMSAqVZ2ja9Kl01UqC+NBPkHTizOtpLrcLNmDUbM4xu51DCFzMS
ADR00i6JxzG/DdpWLF0trM3+CUSzEG/L1idwQhD04QAWrRm3Yh8Xp3rqEM5Q7NRgY42TiECjgcrR
bOOxmKUfozY3O8GKwvEotZKou4Sr3hPEkg07C0Bx5qowhB+JcOKD0dpceu3hKD+lhDvgeExH7bo0
QpzZttq3wzYzgqD+oQiJjuwE3BAh5ZIcplSM1Vg5iB3A6COpKnl+xVxdC1um8QgQR5QnxAoQxoBo
yiT/ypn7ViSRV5xE0u9qXY1FTzaaigixSK+s53yszAZjSM0rCUlDEO4p7NWwASXS5IiWyuWo42PX
9WoDwx5f5txFpfySjKWk7tCzL40ZzTc07HR583UkTKOxjSyLajfpYSjtDZYd+ZboH9hS2Tw1BGuo
E+czGz923JG5Jpmgj2GYkbhDxPc3VfQxMchC3e91nZnmXKEulU8cNFmmjUpPhut86iro3MaUVD3L
bN2/5l2RCyEroxrdhRlFkoMSClqxn2vFrDF1LoCRqY8AGfQJeSaDz3ZbqTPuC6KiPcMvylBQtjBM
c4GDTFxEPycyaPYQ7JJvaZiD5Jnl/s4XWm1vTrlOooApOkWHdY73Izixgb3K76mI2UJhWVgThfB2
lPv0IQrQW1EPY1juTU2Y3SScdSRqjegmhvCYp8KNkvWenEj63gffv6sSdNpxU9ywbEBxyznNZmH9
EqdmCXmGsDgiXpimrI52vVTdd1HUAh0vrFMy9NlLUZivfoM8UNX7J/An+KkEMoY6CI23sl+RxCjq
5zTjd8I2eZy7sIBL1JKrXB0s4syIzB1u20h1h7KUPCXFJA+Nip+rPDQyrG+1BGHepE+DXpYITEfM
gxbyUrFQ76ZC+QIG/cAp4f+xdx5Lkivblf0XzvEMcCjHoCehRUZqWRNYZmUVNOAO5QC+nivyNV83
OaAZ55zeW6kiEO5H7L12vGZgb68s1exF0f/pIUdOzfxqTHRr5vyN0ALPW2n4RcwP8lfe6o9ep/dp
AxjZsvRnCaqjL3Bw9r9zuzlUwXxzpVQdxrz7CHLegCkCvrygcQvXY2CcVaL0MdeKY4iMFlHbj7qz
0cs6d0PUOtDL61McmT92xLpWJVFzK6zuySsXIIR2dQ+F/bFY9MXRYlp3o9WuFzVeWE+d41Dc9xOR
QI3d/40EgxFdnEigxhTnplShI8V8M20zS1AY6/Fhacr3OZK/6M7NwS3iY6DdmcwWOiQ+hoGt9tdL
sM4Olf6bx9UqCOL7UnKVue627Icdh++4Nnbwq+yXczogjtERG6Cl83ZWTD467UZSyq8e8z2BVUcp
3I85wsMxGnIWoYojS86O8xJ/lDL/TSqIODt2/Yv5x3HGOJdwSGLoS5ataKrXKRE2er8RUW34CdO/
3FiLjR4syMxutEH1zm5zTcLkBWMHqbxxWkM0/Ow9Hseszvm9x2pt6sE7DpPgs2wHQIcWF6Eyv7Lg
O4mu/nBsPEozjStoy/K7zawdyUb2yuVAXwsnP5PVdyNDxtnKIYBquW6iKmdE6OU+mjB/qQv/oUNJ
rH2/fchGQccveZVlcAS7dsTTf5Ag1xb+O7Gg4V72gOEtNs5oy1RY7xN2IDaluz0lt3kxvU7axC8l
CvIyw9knlls3Kl5ce9yoXp7S0T42ytpnS3sIl+DQtrrcAFpaTWG5BVlU721hzsR1Htp4Pkmi3dKu
eCmFvQ5kuXWgI4CIfxIScHxsypMDCssZveyGEfupV84e5BTGWuslbgaUk0P2Z/I6b1voxd3bXn+K
53qbiOjRnePukAJmIqElYAOA8lc7hb/igw8Srb0nbV1ii9N3zFGOjGze8y77Bne2WriiNyQkxLeZ
6w03tsF2wS3+0ZJ/c47Iij7grN60KSdGPtYOKtHZbPLWiu6NqYF55nWyUnYXbOmjXjHmISWHWb3K
zFRsSE2tHsr0qlEQ6py1XL8wymeMDOVdWdlPQae3MrdWedChn42f/cLfLSaKHmFrMbewinE1K6TE
jmbOEe0r5uYhUx6W6B4EvWTtj8XWK3qLLKrShjNF+qTnP/ULz62nGF+3yQaA2RnOqrcr2CnsGXs8
xO5wYrhFF86E8nCdeMMo22b5ePDrCsM3MDFhsCX0jf+1eOl7Z0WnsFBb5k18ULLQWXtFfevm7rq1
o6NOOK7IVcIHGJ7CctliKaKoUcdcRttElgdvsq2L1d62jb6pyIpamZmerickAlvapogihJrxdw01
zWYF4KqJ5Ubab3LY969tosglS966xuWJJU6FK7uhZwx9757zmkA47Dg+kaM9dTzqL+si/OIxjiOU
NMF27h9LFR4hgL7YAm/qUj0KXnAvao+DoFurqdEdSlJR4OIeEOksNrPCK9kQaqpHb76YHS14Qw2h
PyVRL8mcPIMTdDdZmQc70g2HlW9dofy2PsCB+UNW+wEM6l/ZZuvyyg7LWxb0wo6vP6BBpTKNz6Ro
XRKHXx0M2cotg8cUzgyJLXLb1T4zQbtHvhHq71HXJ1MYYMTppTTxrnemDbHDb60qP5wIm0ysKFZU
wGCmxrVpmXuCsba135/nWl8MNUc4sA1rvFdghLA6newtr4q70QG8NHTnGhdBllvhxa84O/yYIUZb
oCkL42RLRtDH3Hp3hd/e1jO4JkdEISc+NoW2d44UEq8KFbfdUIoPzQfztOMU4CMnuQMDReIe49jc
2FGHUDFg1CuAn9K5ipcEAFNP5gbNHBbgoJgugB9DIiKyJ2lXH7Lwok1GsGQH54xcKVTlheufer9m
cykSd5/r6hMBLvavkaA66P/y6AAZ5lT0PryJglKrBKeix4gbzjRszlG1J1V5vCwpkE3Ge18Db8Em
i0y4N0F3oB78KBBTrJ203QZAjhFsIEkau+ihyssX8gcj8w5f0aOUzbw5WnoETCXcN75r1hDUxPpW
82YeZJVYpf1UdWlVOnDdFYQ4ax1mLUpG0l/rYrdIsmVIjC7aZWcsJ37sUjm7u0w2GSi5fMGaDnzR
e1mqgOUAiE8/JB0vcJ4rVaZs2rwSbFwW+6QGOeHI1ckJCxeWJ+O7CTHY7Iqi9/9mdR8+NstoHuFp
k/mSRtbE55zqKcTFrjgjktIbmHAqa+m2pMeqD0MaJamnLbk4dFKy5qarTHGbBYrdQjSKFypnREwi
k126FnM6v08hcJ8Vmwmr3IUVcYHrPOWc4HeU2YuY4gCFd9y5KH9cgwYH9uqCJEZr3sYIpiZPhPLA
8u7rdEE2mUcNokbednfaEko6MNCvQTFOc1P9ErnXPxhSpO7Iu0jSde1Q867/d+nWz8fv//NvV5Xt
f7N0+wP+8f/fuF3/+T83bqDlPTKE2a25MgowJbPP+ufGzWapFvAAQpZnFcc4+0rg+Q8ivfgHy2K+
AskB+1Y2xv/auAX/APjmuPD/wD5Cvg/l/2Thxpb1P+3bYA4AskMW4PuQjrAWRf9l3wYWE/OUlTO8
IBk2249+K72aYaF26t0yi2DXTfTj2D0WzqqVYzxJHnVsmj/mB5hYmG767VUOw/b0B6noshUe1v5E
4gsfE4qcNfhUEIyGwFEEEwuM320rZQG3oCI7ZCNq6Tz3kx/cpj84R4D2S0lXfsU8tj/IR/ODfyyM
xzKFHwwW0v5BRC4/uEj/Bx0Z+qVpzs0PUtL7wUsSlSXS+1xbXB2qzwv4DT84ypC4Hm6ZK6VS/AAr
ux94ZWfYa68UJwFXFMGBWETVuJsc1ZabiY8RdIQrB5Pec8R284PHdFg3/tVXZubA7iLY8i28Dvi0
IN0rcaY83ekrbdOrHWZD+srgjFMAkqv2B82pSx9Mp+ja7gkuhLJAofS41j2Cm2Ogyo35zHTLuJed
WutuJ9sG/KmXpeTC9DrnL2VRi/DiBxNKag3I0NSqvGY75VaSspQbJnlXQdLzkJUQ17syMUFVu06F
+iv6AZKiIkDWDRo1J6xMDeq1127V7KfhSjEtvTHxtv4Vblp7guwMINWpz5QYSiboTAkLNSzneN6K
H0aq+OGlupbnhBxLYFRzPZDadEWrjsTElWe/vRJXGWzlzF1Fi00vhNg7H6MfQuvwQ2t1f8it9Q/F
1ZceRNd8SMN54ww/pNcr9HX+4b9OvKLvzGR6n3I8rX41/g8nNvqBxipbh9OLmbqiJGsJcda+F32O
dSgL+2JXZF2cr6uREx8r1Vjdk2wT19u0ifIPHvaO8LLCD1Bjp6MhpqTr3V/NrMLPnJxwH3yzq+8J
Ix9BtPcBprA8kkyzGIRzD2umYcgg4CffyNFXMEe7MelXpSiIroqlh5slIsQwRKT6s7Eg0yi+8we/
Z7mWlE92ggiy5gUK+d5j+gLJfHgaRreJdqQPJuGqqUhFXREyLL/zsfPecsNwey1adqwrKLvpl+0M
1q1OsIdCEkpwcLvjOIl1RIDa+7gI973QOfMtKLzSvlhqcg+9k8V/2W2nZ28sk+9az+Kx96X47Ec3
pras6/irt2r3b1aq9kMMoz51Weu9xHFQf9ju3OmDm4+Jw8cmTeZd42uRb9uoRkEZED9OSR34UGM9
O5kBlYzke2M4YKXHKqTJPsKGvNEdA0DmYFkr2ODJBMAdJNWRRDULIl2xCu08UOu4y/lSacmFjR6G
y3ENVlzN9KWsRUhs0Wtkc264yX2nvM/a2h03ENVQMiknSL+aVI7vrswgKnC24IqIsmqj01ZcgSfz
8Cf4ea97R3e3SWXEPW8vRtbO6Y9VqtqvNvev5l7Y819Wrvmj2iyn2Q87dwR8aywrWssu9P8k4F1R
57cNn/BUseYD+585v3q36c89pTJUkcKjjEtlEof8wkkY7QqyhrO1oV5+zuye/VJgdW58U08teOyO
PjzaOHmONIwza+LFs/p+vpOkLSFaRjfQkrTLEjlNqLLCLAMr6LnMp5virrMDqAOkjeCKNqx/v2xP
hgG8JEXCsNUwEt0tSVJdIpQCwQ17NCpWT2G/MEHt5I+Zjhpn58/OqPZBk4KmcPXC8UjEueNuczjt
Ol8P5H9MW3LeR71hvooWehQstOPECV4qRzURv1buBPpFIpwA/h/K9Ghl16Gk7sYohdEkZbqv4rl1
3hTwtfk3Uwvx4erWVltRcryhJvSae0CRDJMLWXWIi3qQ8+siLaECKkLNUSGOJNPFxgpmZsxCuys/
GvvPJLFFvV187WLZMjFpq1zgqU0LXaiXDG3Mr4QU81dRMvvgUefDEpMS+deEc3rLnQu7Ge0JS0eR
jv4/JaP/K0z6t6uE77+pkZoyG/9zbs/1C/4vcxfkrudfdWXOtVZCffSvMskKon8EnoMsiYgej+3+
1Vv2H8ok/heqW8CVke2Ba0Rf8a86yRKC8KoraCjwXbjo16/7HyiThPsDL/h/yqQASRJMYNf1AlS4
oS/+K6hOmrEVBtEirvB2IqUiWJoK24Foh/FSJ5kwz5YoWEuEpSE72U6ba9xi43jzlz/33leSKG7G
3uE22kKJsZDEMVlGBhd4CQQPNZPEwpzAqh972vJsZxMSR6pan0cUI9My8Rltlrl2yOiQeDyWSbHc
9FvX1zc2k0+KGkJZUvNcO8q/mNzo+hCPrU986lj4y+Stl17rbtuPei5ey0br4ujppq3wV4Tmr6lU
/ytPWhHuiHi7ssTDgLVykW/IGLm9dhTP7YDUOgY0zHyjubMGjySHaoDKNWevAXHhvxFr+JtuJMcg
TOYvO5PumUximuokXqcht2baQ0witBknRYZ1QVV4rwgBPdsM389F4ROokxT9DhVNfJyJzPM7v7xz
i5ocQXhkKCq8h27Gcly0Sm+y2STQSvvxdimgInHCBRuQxA9xZQJmAO2tP0zpsU/nlntUBVtJNO0R
5rNYO7Pf71y/Z8bAIMDR4V0S+O1Rj9ZJyeavY7Hh9guSO5vE2rVTxrhuHPYGuSXZknnz4BBPH+WU
Vi0ZyhsvVlgk2DRg3KrqbW4jV0vkr3pqXOJQ7GZPAPFvN0itO9sdONkIplwhvJ825HnC62qy8Ykx
+jtsZedRKf7UVjILKQkBeimozn9lPAGHTAVqa3UBBv8W4oKTVCWymdAMwHuI57a/UacVr2K0QYBp
LpTgSdfZfAyiKnZP3Tj27nc8lpLZW0NIz7pzK1JrEZG6XrRTmd/3+9wC86rE4sktahWdntJBhk/W
1NeExK5YzJU5qhOdOQYOKID84SJ7ssvvw7mPZLMlYLX25V9lU8XON0k4dJG4Tz34wgn72d52slPX
IgHbeAt7RoapFXI5L1mGx8RWzXyWje20m8RqnSejfPEZLiHeoH6ZDkOe6gfYVdHDaLr2kOF9XDtT
QC3AHDRdB1kfvPPYuuvFGpC9uteIn96u+kNatPrSxrn66yYuDNmkbjQmdTs4IVqZb1H/hV23bRQB
EN1rl8WzQctVxOtipLxNEpOxa3fvUZ24Gx24FeGoFus9uoXUA2+R8xRLM6gRUR1SxJNwSirFfaet
aTnAlldrLyGQm4hd+yAjJCMeisW1Z1nzNkqZ4qPq0TCwlE7aQ6fa3Caddopb6p9ijr6iVMeH0h/V
sDZpDFzSQ3p/GGLWALOGKkX43S8kb1RF1Zii9DCW2c2DSu89qqp9aFnONmIetyPjCPqPbnsiaq9m
8lgGK4HKZJU22fuifByPfa2PjmHBSo1OVlHKoiWqs+IhyxFqdF4lWbUje8rR85FTfG5jVR8V044z
Iy2ELnZrdjLx2vemmq1z07PKNU0vL1TGOfcwfvZi4rEnmpIXw01I+/Gv/2SBDEO/VO5lYeS+6wgP
WBVtmJ1lO8q93bSkILMgOZYisFkH+cuK1im6KZZI3ja1x4g/ymFAell+Nqkh+Bw28AsK637dJSmd
Z0dxNC/5sWOX/2TzOVn9/Miin/WTN8dyZUc/v1X0mrScWCszRlmw4e3g52Z9y9qWd7DplH1oKPs3
Uly/A2vYP/Sk9cGv0s+isbLzZDzr1DapORJNPj3LmZeEsze+63u3WyMNK9cs4LNjPfb9rvMC/j5t
4JbaTbT3ryk97PHdI0nUFWywWdzpcDRbWfKzMwU9Sk3Bh4zn/PPn5zdRkL4xBir3Rce/sHXCJuv6
GjakVD0jEO2PsvUosBKUNm/A3JLvpPPlpUby9o3uxX7oyjD/xEBTbzqAzp/F4LbvVPnL11SNNC/k
/jBdRytD/94FH4VjTcc+saLnsJvGp3aprddMAQosSe5d5Y6kOy1reWMchpKVkOZvZqzkUnQyPEfO
Eq2dto6UfAO1HFnhUcU5+STX1xhtOR91FlXjyZ0ClRPT4NtOcuVgMCEjfVwN/QkWLXNHFfrF0aqb
4rnLfJc1+zztexPcxY39hHDlcQ7qw1S7C/YTjCe+2YuyO9YhOvphPgyu+6WkhMtCojPtRVef7BDF
VqrknXGJHQYNyKh3eUNi2UBF1O1aBR4Dxsrp9ovVW9i2mQxy5xCl3vZ0cElX7IjDVdu4kSgBJ6zk
0iIVNskikrFk6p07t+n2dkrEBElheFHrkGYh8ZMD6RVo6UxQOeu56z/Dq/QMDdJIgQoxlF0Sr3/z
XAhCYdr4t08JvnFq68lpjb7lLonWg8G17zii2rIe5ekOOYqHJY2248JqIOqL4GVqfKCKRMu8z2mv
tiGuk3Objda+a9J0W7fOtA+69OggPeTg9uTfye6Y8oQH2xlX1Vwi63Kz5bEjgPdstdO+IwlnRDCz
UbNT3ImCGbcifHMjTY/kgACU81zWNqEWPZZLZq1EUL3ENZoWi932yujupPv8TffLXgXMvgMSRfY9
ieQr1km/M498IjwPNTlNov3bY4ZcWbRIm6hDudpmDnNyZz4sg6W3gx9WWzuagI8EEQo3I6/CqaM3
j2Iz50F5Q26nr1emAlJUIymuy5Rj0A+t02gv08puhyOf13xvTQxqBkcd++h6VhOk3Cdz/ZmzROZS
7N0H4wXuPgGyxFJAR/eE6OlHpwvI/wlRKNaylE9NG4p9Us/uoagQ6q2sMps2SYVztGNgt7Bn9+rD
GDjRw3V+TzUo8+uYXByL0jOGhy/NbpeuKu8iBvA7zuoxXTmzZT+0REC/tbPHyq0ds+EoszDCv+/J
nFgyrpFgFv0pjOLvbJTzLR2LuSDOLtdEPJP4q1T1QLAVASpaJ0eHS3qLGChm5RuRWniNCtu3IQpV
6Y3pbWzXetfaectMvGAOZSwclkOgl18sEK19OECbn3zoL8uSmOM4VsGJXPNxl03aOmeVvO7FO+fs
BjkAf84r4sIbxSOZW3d50448pklx40QM6DkXneMYeDMKuslMa5VaUbVZPA6ZFAjLvBE94huuQ3ah
gE/VTGS0dbVsB2l0ky3ANUMVDtSKDb7o7JpbWBTlrpmFBTbQbp9qA9B0dqkYA0l3ropw/jUKC+1g
KTIUvC0paHQHZhP647Kt0fj8yf3GJ9FnyPdapwhzUtfnoZidliU9kEibSp19t5nvlRHRg2L+Tgk9
7bqgsG6ZusS/+cbFfQRebttrzn+U68sLQTb7gLAsop6snFDo6OSa2UOTPc9/0I4G31KF9t4Kwutm
pdhkhesdshybvs+GZz85OdxQE2B1TRtWTCrjTpJ5/JdcbjKV0fvRwRbvfWG6C1vd5oG1Idu2unnV
bEK3KrXBprZF+hxRMrJW9rNj0Pjz2u0pQPt5COja+UYyrP9yoz8uAjxbzFW2imx5O0bDY2zDYTSC
3p5rWQxsnrlN4iitHjyCCjCGEcxt6yl8K6P+Oae0hxLffYPn/22XKBQX33I3NQvwdWlIV8RJflWW
R0ndkuSQfwXkeW6GJP9kqcnttzDmcQbsCXzG6OyRYZDNyU2r2HxQasAckoFgqWWXa8BTy3bsw0tV
1+KGXqTa19OSrydUt6+25zlMd6NSnhMI+yi9k55SmaEX1TdDvMbspppztKW3g25SK1iI4lPmJX9f
btfMuXgiKOJPs2IyZjEGPCCTUg+Ysgw42lKfq7SoeZtEvGnLaDwNNgnwmT0/zbUMDp7W9ioDrr8a
O6BRMRrX2g8+Zdm95IxNdzb8DxanjIMd1Dm7TscoO+2y4EO/qEcrpKaUiby+qX/cTIZI8QJs3Q1M
O9Iw/xhUTmtH40NvVc0aiAjwJ5GGw8No1T1K6CwQp8USau1riaGKaMXXTitQpxRYASxgFbHvXvSx
YGS3j0II8lMZ/R4HQbRbwPrfQxC26loRH0euukPpWs9F4x5dS+oTkQT2oXez4G4s9IW57rInejQ5
IcZKNmWDnlN6abTqkijYKasl0HPolr3hZWTa57j1tmuG5Jj4Ho8zFfimzxYbCqNrvZkeLOoYTw+E
MH06i2IzaFqcv54izcbNnxNPiP3ote4HfdUVDUWKJW7UU+QazsJQ39mTdcduGRs/8lBJpVUnAI+V
yusjYXbz0WmQd/LgfhVTdmPzur7FpOlAp9C8jw4A6jKLTkXA1rONQfv0fjJjvSE8ehRlsfd7gWQo
ws95Y7y+fmTd0e80g7/1HJMiWojC3o3sLg9FSSKDVyfReUTvSKlKdFg6XNjykfaKP+hPnMv2FW9w
tZFVFkHgNP6B8yvhslTxq+t79W2Z2QY3jh9fjGNxhcVkZJpJlhs3o+aJeTED2yT3JnTrDZI1/y5r
UjbkAaTPNdtJc/F7BGy14/oX3xXVOiU15zbncMaDQT7bMlf6NhNztSfbxmanQxe/Tu3lu/agS+dT
Oj5MBEHup2sfSrESrGYPYRmBbcMXYbqQUVqBycIJ5o6uJ0UUbfVf6ZhRKYUB1g/iZvZB5g9Xzfcn
gzXnw18M+EOZO6fM1x7P/0yt03vvs8H/oHPGbDNn9luNFmxvdBw+l+xhHpKx927ySDFcmIxFYR4t
WBvn5IyG8GFECroiYgutuyjfJIyMg/SUT2anDDEQ6PFIgFp3jVU1HBtBpnfBPMX3/HXZVnfNrbdU
2KIG1/hPS+59IDxcVlNQpODclBfd13W9oCkV3VeDInZd55IXvXKYfmPWtDfDcF384JpYLczJDz5g
tHMd5KR/DvRQVBvRg+eW4xO+ayIzyxwrsmpccM9N4mzphYtDU7MnCJN8uKFF7bdNmIRHPGTdZmhN
8dwgjiFMCbnNyuOcvWgXm1FVkg3qNn5xO8Ry/J4n2ARupcUhLErwH3D+V+Uia8RsnvXeu8F0aAgz
XZVtre4qq9AftsbEkA2YYlZE+007h2hg1h1++tql+UNqNxeP5h+p46+SgfCLZJwFDyOEMWCoXeso
1vtl8l8yVlTbwp+rdy1KfVMkCkmJY7I3rcLyZsgpAhxn+WzFqLZ5Gc/7ofWXG8+v0biNzjkx6XIT
G0GMMHpTlGg4VparRoEJ+LyJ8qSD0IFtxrc8tBVx8ruZ3G7LWPZr1N2wL9vq0tJ+dQsixDac6ocw
mIO/MUInNJLJcNNT8T1gcs32YYYCcoUKVv2q8c/d8NJlmxBN2z6cRbTB7Ns9kBHn3g80WwcJWPCs
GDqsB4onBzndEGyYH7Op4DWC0Y15kpVGvNQhH4jI2dh4sje4MJDazLnOHxmoT4g5a3QPTPPWkV+Z
fVSHFlJzbb1HCruB7S/pptFx9bQYoIxJCpKS1x+tA+UQWzhmjJigDIpH3xc8hNhkQf3pEVj+LLCI
uHm6HfoYBiVh4bdTVGCpTRHu1lPtsZHil2K5hBC1t3VwEEpXjwtlNdIMx3oJetqTtJ16QCZhsa+v
UwI7GeydlXPbzoXN1s3uD/xeKY4IhknMGsoLG6B2nxAM+LdcMtLTcJftTNGXB7CY3X7U1fzRKQ4f
O0FQv+Lg834HjNsJZVnkp/SbYpvDajgsfi8PAY6h3czY5r20hxmutMdKMht65zsa7Pq1R56GQyUb
okdHSftOL7n9u476eOuPYA37PoSOxThpQ6xjssEagzJmzutdNDChETEPZZRO6pURVPw11Mih47zv
16g1mptE9YAVTW1+Z9Hw5qIdvzVJpg9DzyaE1cDU/JqnyXsUE9Gh3pRPHzJTPUeIJ7/GbEnPyrLH
Q8HFDUDGzMEjwvP8aexiDuEGMxymCRrterZOzeQsm06n2dpTXEJNStd89SXZ7gqRq7wUhcyw9AzZ
l1sYNoBcO8DdR1Hl9327hMAP3RzmXAfacOza8NYNrGI+myXKcPoEQPeyKthagtBTT7FrWjlpxqWT
O+N5sCLolGj36dVAY9zVU04WbySKi6OK5LMUGp8P+b4Z26mlZXEvx7fKSexNPHP/t8zcnr0kiM9R
MFgb7IFiJ/DGnposA8Hv1qgoLcv6M6imWgk7u+9YKd6LKpxODRGQ66Bosj25tZyNxXKJHAILRuaN
N3lYxA8WbxtF6Rzdi6lyGHAGEv9meTUg2PGJs7W6TQs2SJWvpzs+HmSmsPWGNF/xHCVfgB6+LB9E
EMPVG6uu33onfiJDmXpoRCBpo5ZHnRYjnxffVTUMa+FGv3DWb8uSJWjrVsmZ4WL53GMvpgoSG7sI
XwKjsrWUDA3tOdlhpXWxi9hEafJp2LqzgAHkdyz72aKlpRCrZMqxZiXz3tcjR7yCUI1E5zQS6fjU
WpLHpisuIzJEjrty2bF0RrDuCHHSrhjJQZ5fk3p4bzSpUak/bFmP7Rq60ZUT2+OF3THb2rhib0qC
AESt+KL6XuBKLdDP23V4IPcYcbMwlGsugUxJhLpY5H2OCj3oD/PUzWBPZrbLUXFqCHW70CaBsHYm
72sM83yTJtz82SAe3Eabg46snTe6GZIjN9mrdvH+IABunwKUWtulAOBvXBqpZS7ztds6wcGkWOos
5BLrIPXFlt4qYnQ/FBcSapm9Vj3OHO0Tzirz/H2wi2qDONS+z/PeumTaQkCbL8TZcaVEd0HIiDfK
xucK4fvGwQ28smbDprzvnbX23XKngzh9GHumB7ZBgNu53QXzbsaHhfHtgIzjGHVBc0GqFO3C1tBH
4WshTZnXXtpklwaOdXJ//jIeh2csUI9RTamcjYVHYhKmjVzrFvtaTeZOOm61b4dr8mVP8SAmODK1
ujV5cxRN/qa65DIq61uNUKWsTIxbew6zWzvBP3WNPidIdiZZMUbjGfnBxk4k1Z8vv2TQkbgo63dG
PIhkgMvSRLHonN1Ewpu41u2V2DUT898Fza/lCfdhVC4PgKkYSbs2wCkb0ddioay1RgtFvYsWczLy
LuXDvfaEyrYj6pWjrMKbvu92nWjeDS7h1VyGtMFargsve+vyjACfgGzvgPXQTntLt/MLbJ+OXmxU
Ce3Fy5vnyc+531pmsrUb3NRR0eI7YmNQp4SMazectgsO520u1S4o8T/rFCFxE09iJZDbPodW9zFE
jOmEy3A+scKJG9M+xw2xr/kszabCPHX2pHnp5gg+8dBgilT2ey6JFx7cYjwEQ/TcBJRcuneni0iz
DtagaPeRq9yT8odHZOpsR6ZyvC2ZjLtMASy1jRpsaH497yIx/hrT6AlFCw9ak+856cHk9YJUMKoT
ROCF/Uz5mO+z6PcCsof5HbKZwo6eqSPfkmy6o9FoVokLySUb6m/cuvltAfNlN9ghEHzL+Q6B9qLR
39gAcJ22V/tIL/XBuEN6cuW058YsOdN4JEInM/v52gZEZY1SUn2PfXVMG4gwBKVvmgIDdew1pzyp
8pu2orOF0LMRUf0ZyPTqdKfvcZCLbPAndkfUmZQXMdeHVcv6ZsnzE11ScjIhgn1hOb9LRz0nRfY5
ZhkGYmXhGTJ5eaiikk0SBesZ34i/dynVbuygaFmNS4MNNhq3c7BEuETFNw6P8qmwxXRsLJxTRAOr
B1dqWIR12mySlCQqmvf2IVnEjNF7+MgmrpEbQ5Z9lj5zpJtjWQEhccth3ouKxc4YNMkvbKbOBucL
j7jd5WvqrmNvcuJ8YyvfdP64d2v85Wb5qAYHrQFEX3fCVDANp7IY7pqBBzDzkfU6Zf4x/zt757Ek
OXJu6VehcT2gQTgcgNlwFiEzRGpdG1hmVRa0codDPf18wead29W8pA0X12wWs2rrysqKCATEL875
DhYOjvdh8pAfsfb3OO9ICCCLkanrXhcZvJ94M+Ws/rAQxndZejGameqkOj1vLN0+sGl78IDaoUo+
tH64qVxghTxrtk418A47yDCXBO/apHcmcl6shEu9nQ5FgWp36cyPokRrHlvOp67sA4o4tr02lZ7J
r1v4zZYbPjrSKzHSVEcMyEefLJ1AeKsFVdXdRAox4BXWdxETyg0sjWOJFYF+spMvqarf/Lyn/K3b
926y7vxL2pmDB6RD9qkX5zCyiUzpFrfseds3e8lvUqCYFoYJHlGbqWyf7dTgp2xJMZDejee0ekuK
uXswUTzfoAi+anr0dirMxDarUJ1nM7suQuo3YzJ9LvCljpaCwjJg1qbMit/8S2XhW1RQsjQbaRqM
FibR23Ke3qvUHrfIna9d2hZ/sO2t6mLuDVxHZYRnH4HHbcICgZTt4JiEaXTqtJPR4Xl18MpADGNX
kpNhF/fjbRjYp26hjpO0mttK9tmOUUP7JtTc302ByI8WWrrrCPMFk4QgZ5oqgfoT8M2cJTuk2pK7
3i3JgGOx2L6ILh8/RUfBrifmLpzkdfmRSZ9unbpa4KZftd5sbW2t2u1EKUe+9w8pB7GuMpSvqcLd
N0ULxC6p2elW0HYLqAfrdBDB1uObAVqcb+vI4+lNaSLwsAdabX3DJBndCDmtwWMW2sXVEEwDChjz
XRQFkweWVMwswG9kB77BNdVgw1Dd4C0eG8VNw/eP7lg9OJUcWGlYu5SoMBHXxy7AK2ds+04aQrLc
ADRjFXcvZWruRkTDrEKLlWzZ/1vY5jadk6hDjVls0/nhd5VgfAIbafZDLpsn0+D8DUX+0C/yEMaR
tzMdWTPe5MwrI5Z7t13aLebi5qiGBQ08ikMc0+9DH+r12LXgnBjOa2EX9z7faBAUclVluAwHEnFn
FqOrkAEt+A0iw8u42ExhfFNUyUOAwBPX2MCGP4UiJZarIUUgHUNcaYz/TYfONzNM5VqxU9wObebg
Vu1fksZ8J0YNN2nEKkX620EkGeexd5easd01pWYVVNrfZZFBGpAhUMyA/VxQQF1gh4T6cek2pixP
qoeua0Z5aIL83WpYRhSlS6nY3+Ad8gBgds5u0d1DGDu03P5DLwN1m0zBtFHxJM+qEWYT94y3h4qn
MrdP7xjWAemrCc544nCP+DrFbnEw90cFZTvrc4bpMU0ocKwKG3r44kS5vqnbwr9O++yka2CtAehq
J55uc8FpaF8eNDENhkIjVTV6y+aSPPSCOIJFssEt3Px2tANQABpYZw5FAppnVuxIHGy2KSnC6yLE
4cSqPDuUIUNrW+KksWgLyBYczn4pHodlwOHmj/edh2IEaM+L1nhy/KQl3idp0kM2uB/exBijqa77
pK6AS9bltQ0kgwI0wsUraFSC2aO7wa5XM8WlscP5PubMPb2XAT9JWd01Set4X4vbxt0mxrFCF7OU
zXDwGhMUULdw6wMO06V3zU4Wh4SDsUYddGg5zrlDKYheq1QdmyiVWFa+8wlfVwD3hfrI27RkTt/r
5TVlVDfdY7Z02lXGMHLc88PRv+7pPxsiOOQMAsf3YnWrrGb+uRRTqLas2lvm9RXJy1dV5atil8XY
J93VxKqkWVdJ1wCZ8JXlnFF/UBDKOUjfu3ZMvJveF0H74LIUo5rmvC+y8+RnjXkYVBxRuCZI3jYG
jVJ9rBOgP7uIdTfDez8yct163WDDILUVu+ZiaQrrlDB7nW9wHPPhYszvrFQ9obHihCAeXTzfA0yA
lerHSbzV3bjYx2h2AKys8kmA+6HukeFthniC83isLHy+kOI3I5rjYeVUYXSHmiK8EYHzOXX+XagI
ihPDINe4mZG8Fnp8CD3s+l3edlc6jlG9jplJSPUd2zursAYAvnW/EN5g8ywF6u+EB4QeD8sQ+E9V
UrwlwEhknjIAd+K1W5lhlxTeXThWPzwSDiwUONUqx9hyz+K8OSbYNMI1d0OzvIjMhOHPAe3y5fVh
zUa1fh5bginGLt1ZSfw9FcbZV2Wwj3JSuQZqYFWeZz9zNnHu9ODXm+wCnlhYwoA/mgJ3x/KiPOiB
H9Z5vxycCj6k6iJkP0E/vXSLf9WqqTnFvUvzRtl7Gis4MlU0uafKT9NNcDlIYJhAKcgLl8JrDnqK
5v3otZ+1Fd6kblTRI3XHsaXGozuauMEtUMoL10+3gJq8nXRbBUCWK2TsA+c51nDrrcmV16WwxYbp
5YyUIY8P1qDE6zwZBOTj8tr2xY+GomPTT2qfa8wbQYt2MulhTGSLn7/WbfTDncP8YBpzA0yigA8y
PqVTNp0GJl/3XYexzx9x3+eZ/a3u8d5kKUl6K89iHq2WNtnlNGhAczCGfwQhDW0EKENM7Mknok/i
Pp22Ndo1mqqORURHQKPMvStMCYSSzW67FWj392VSSqqE4M2kOZ1yraf7xIkB7fiEfUg3gpfuxEmG
oiG6DgP1IOqwfQoir0Ckvcj7i//hauwSYERI0b/jPUQ+DK1nG3U+/BtPO1eaiJYTFnZ6iZxNLfpb
sC18+hXPWZBVqrsEOhB34YfhKUNM86NjccBwH9ZlPY7LbejO9rouIpz4vkWaV1y8F5L+U2c82hoX
6kiOO7QKJ8xftvO4TBXyVmyyax11VIOB6aONX+XTSyO8imIGjdSRhbch+a/l2K8Yi85IvsNo+UAe
5n6WUek3931Ec+gy1Xd2delMqAVmNOy7nkSUo59X7ScaXeaBKxz0/lmU1YLxpxSvReZkbBib9hll
m39C9GjWlseC0ywKIz+3rFWv4+JahG3NOqw+l8gF153NzKWNWr0ZL8WNo63lipojf8mLNkXzlI5H
V8fTkRsYhXUYlxBQWs6DbR2rMV0r41B16Xps7aPj2lx9Xo8N4AdNHxjxwfjRNpzi+qyiYtOIbjwi
wxYPMAQ0TtIK6HFqybuomuYdO4n8pp/T+iFt6++uStxrLuIaDklp3TdFBaA3bA9KWeKRtcie0fEX
Cv8QSlZ+loPPrXAR4r41DlTzzImhbskkj9EAkWd9CmXyzSubZzaPpOtky9Z0tnXIY1pkN8sepoJF
nsDyteE5DH3Ys77qDo1BEyGdn5t97mLRmyA3HLhD7HwfHVHIRbKtrHw2nOQFYC0/Js9AyuI6CexH
tMYMQEtnz+arXbliPLWidw+uZ+l1bEcAwTEbLxf1PptPnd0Fthgo52v2kX0arLq5SjY+AoFnt+0D
+BFVoGkMNfilXNlruHk9zrliXunUVc9LXryQfsnD23Q/aID6ByR4qBya8RHSjQXMCQrGlwzEEwOi
bGfYt7Cpf0gqQoVihTOwNeMTJShYUJv7RGeKcVeY9nWJqojxbDkeY23z1Tg9O3HE2pfuYlQjAfer
eYr6/Jz4vr9igR48e4UUuB39coeQIdtPkbvN0QHNEfjYyyif12a+FUIhMrWRGPDR1/ZnCE+wKQGd
fBo7lFvmROEBo6t9E2KX56rjDIsddCqjCpGmeRhWde7LKw91wLiSPaAeZymcm6XpvxU+hHUD0Gdf
5prcLJPgVMd5ceNNHYE5dv2j5nzcYEMuTp1Ctrqq6gQ5foZSCH5OP+2Y6J9nlyst6h7HAStEw9IC
3/pwDshucyJAT5WHoMMjxpxivM7WjWdnnOpY4e2ArAdLNruORYNG+cPq/RiB2jCs5NwLxKTSZj0o
FBE6dx6ji8G8as8QzCSTsWbYtVWCwFYoH0q/CMw2WaL2nOcKp44m3sdHqQSngYCQIhkdKKRxs+qy
ML7SKOmvDIM3Pi/CryyaXyoHOAL4Bcb5HKVCE7rc5zmA8Sl/sDRBFH0xs9/CJhRhnFr147zwqPfv
mmooTlhr2WmxMc/iSp+sYqx3iEGvWNVN8GMoyZuGQaVX2ABjivC9TG1SSSfru+fMj0tLPlPP+H1b
qOE8wg/aAT5bsMMvtIe4bL4uw+fDuARfTt6LcO3Iod8WlAqr0VmWQ83Buo5rU9OB/LdZBQeQzUZ9
/en6o9V/2jGV+eizpv6fF8X99wZDLz1b/79+/V+Yk38X5G8++o9f/mdb91k/35svNT98aVPyq79h
XC9/8//2h3/6+tu/8jS3X3/983fM8v3lX0t4W793AV6gxP9CEG8UnyX74y/83TZo4xvE4xdd0Jpu
gLL5P2yDIDxtm0svCnwbdLYvfyeHxzXIn/Fj5s3U93+TyrNp79O//tkSf6H5hW4JM5mCBIhx8O/I
4cPwD0RkSc/OHkyQIOryajzBfuV05soAy/Xal9kX6Ao7f1tFcBoKK7OZi4TQA0pxTGWPsRB/Tze+
e+QYNGje3Ym7XrGV/uPgPQIcXLFH3OB8i6i/5vUS8QswzEKLDvaxnaedrSrakVPXx+fGDAYRUeKw
2Tl67oNjfZQ9+y9WAp5C42TMYL00DkNcZwO7go1pjSzY159Wp04kMRaHWtHrBI4ieiC3+50qqlVK
tR0QJRXLeAPi+ytGGVOjEwiNzui5vIayPybLS8G46JLbvCR8jJb/UPJ8jYjqkfkNvceDvzxkXmbB
x0oeU4h4CUkcHYJywUL54hHyh85lxUe4ddXT8RoGLzb5FvTByOJBL8aqu7J6s1cuI3Vd7lOfkQn9
b8zEMxhQRo8kJlvRBWqZ/GiqEJhHfg2AqgFRV6uDF+PgwfSyomzB7AaVQA+8f7rQPKXqq5NNivSs
pbZLLQtxCOQ3pKm2O3Of/Wk1KPqqn4bQPLEAnlPPYfQjBbO4yAtiYIkeBuGQ6I3aRXOyoQrs13lh
rgtfPi+T5O7vYBOf7DDZQVJBPeyvUH6sGJl+pZqFiQOByGfaWQSUMkRVd6Ax6ppogRljojOTuWe5
QXdts4FaZXlytKqzKz6gzb3xDEd74FrvS/WZR9MG/eEYNQC7Cm/rtT3FuON+xmap96WdmRO5GvrG
cHvzav/FIGmMpQ9AjS/ZBz7oo5BIfPupGyUGhfjFYWjhZGw5Uv9VguVqNKhig0uUMYM+zv5yF9H7
7xE51g1EMSs6lImFViTxT5OYWFN09LjeQEbDMO7EKPCJTltssqeGkBI2/l9dXHJGN+o4yXprN+3B
4yTFefbTIbgrCqu9oOvA6c+Cno6nFTTLFjuuFar4lReH17LMwRbgc2shhcQFSRYFgCUrMOtKBPk6
spO9M8zE+2DAqsOrwNhbvuV1zsjcoZGe0CKn1FE84zdLcW9Qrq/SaMZLgu4onPdWG25dkd3GQb4N
imFXDc49nP61HT6KbEQzOSKDh4pqwdMQ3sEea0aLPgzFrlshrMyYp+UeyYcZmarfdfMERTa1X+KU
Ok5MhzkmNFHE0Z0T6fqAoxkAwbKe0Yi3obMChw04/tvEqlLW9whqD25K6VDb23mEoepVyJ7qdL5i
T/tgJn/vLM2taEmQtJkJi0wxJWfXEdoPY/MaZ9bRAXeYlz4wnmGDRkzv7OkmR7AL44oe3T7pfNri
crGW14zQZfx7JTXG/VgV6DWYWNlm3LkWxrtD7z9Atk/XVSXMrjf3Tg7Lwq52KC8nMT6aDm2fvm+4
+LNB9RuZ1+d8qq6ydAZye+sOyTYDPGQAcMJ8ZAZefPbsvdJRDqhbEircdquAZMa5PHgtc8rCumuK
d5m6Py/tVYkIzwxPUwwY2OdqCJeas+rzIkcLLotIDy0bdfI8ffYtMOKYUVLKleY74bqjC4nd5wpq
Ysdl3kIGnTuslstXbP2sCeUbQKG2/sMgYcHm93kec4u4GfwsOi2e84bnjVO7Xg9O8unMBWIW/dxI
H6JhYCPRKM4oYVfw8kAnU32ntJ5zyqBxvFOqAGRCKGQ/Um+liCaCNL8ahCBcZhw2oWdPZNNzA1xi
6h1Iuxe2RHHfL69R+BExKh9HjjCqiMZhyJ+NgE5sYDtdQ7opoxCxtjo8GUE1/AzUclxC67xMj3Z6
SPu9bUSI/qZ90j06s0S9X/g7aUJQm4OAuKlqecDnxD0eAOtyDh0lNq5Ib5Sf9cx7FppQcgM+tZ/e
WS7zkyDq7mAafhu4apFX3dvwdFaetN81zxoF/fIb+Ml8bdWRc04Kve2GhMVVQ2SGQMDaN+ktQ6d7
V8lLOoVA/jzilsiLGxVX8zfcCgj2nQM13PW4yE3rK7lr+2y4aRryL5xmzI+Fa3bd0ttXnXDMtkH+
tFoS/dAxg1nPCnhgbwclsUVE9kEnHPyz16bTq1SZ3kOYVc9e7aw9kGtrGx/p1zBG7qtj6+JKTZIO
VWqBo8kt3lTNbEQAJ4t9qH9JHW96pIvbQet4r8fK0JE7O9EM6BvD71XrJCdLs4oFR9Cu8zHKAHEZ
djdDYJ5jP+w3MCWY+2MbWDeZT8PHZoFpRPiaYr7M0jFYJVH2opFnUTJPuygY70Fdc0Wm193EIIUo
5si30Yw3SUAv57xEM8dOiQedyWQP4+MOfTubp8XdwFJ8xcYZ44QHb72betC67U9hs7MOGrv+dFAm
HRONZHQVSkMeUBzR3nBi4Wtp7ITrKXWeXT+Gv2ZOs0iv2AK89ooJ3TJ9z/oi3PAJ6H4Qg8++PERB
e3D6kJVzzRcMAmaDqWoreCitPR//nuzLDH2zYXqJ3aIe3xrffW0ZqSSFYpBbD4e06u6qVu2sRr/i
stunSqUblPBqQ2g0Eva6u2qS2wmDMeStvUY8zuNl1doLJxXdE/shy7pifb6CoM/BzNBpLpdt9GJO
/STDnwwC1alsa72xm75+aWMr3M1zPLEaQLTsGIsWJyqjmedqn3kEhknd3/eW124qwE+3yIrjBVN8
CvLMRvP/VIsGV1aeJd8kWylyzGulyE1IxdysNCpK2VA1tPBjyMSauWm3WTBu/HYOiCtrETLFgoIo
y/U1zsFgr8Qs7kPF9B4UbWpeYswV6UGygr3HC8UMRKOBuXA8veyKpgg11FjvgaCxlnYJbiCgagnJ
R62zmPFTDNHuGFigHPgmxqhcGV1Ux6LjOoJMZwUnrmp9W0Rh8C5mq1tFuurPgCkmwy1M+99qJizI
bsIlg8MeAsnsLGQanAzbwYBd3GC4cpKdiZhHspsVbFGGvjwLI3Ad50V/4J7ob8EizLtiSb1qRdwC
T9Fi3iO5W049krR7d+TB0Ttzfc3SAC6T+K6ipyIYTz7lxYup2RH1gsXGXMA8bVD5nD3mw48WHqV3
wbu/kSkPpDHHdBHlUYCnTst7NknhdaSn5p63Eh+yfHoIynjYVLnPXSpXL8XsRJBfgNj7FZ7MFW9g
+W5A9u5L52K68Yk1qsL4jocxOKDU00g/vZh60D4VTI9ujNPUn3WGMCsNmubsE/3EpZe7iK5CXq9e
LiIs3ZpqjZyDmXL6jPFjPGdtt4+cdgO1fltYZQV2lYgTz0c9DKpCbSy/eE5K9TojctlHMeKnUFoJ
iYRb7efOt6BdGBsj0d+q2p+fLFruj8qN/BfoFvG2aQqW1zaVcumkegOqL94xJZXPQR0xQx4b9yqS
MSqSbrSYZOMNOMyhle6iIrmPcsdfLeAiroXqzKnxhvxBlPI7kKEjM+/XcchABd0vAO7T5KlrlnFr
x0NxXaTtYbzIKNLFCa5ifzywvkpv+ziCCzYOT/T2yapT2nCNRulZTOLJ6vtxvdjdtRWPNEAxKdnM
nkDhZdlXR7O9xoMJaK4Izm43PapmWotLQUJtiJaTg9syRzpnCQV7mX1PMkCLbS7fHBO85MNF3zL1
uyEnmh6s/ZH15TkvfpZ8l5u5zACc6/7OznkSx3lWb8DaIcHDysRw9LX2J0rbPMlPfYoezoW7mQzR
Qxkma26Dpzm6QAe98V76iHGH/q4Hin/staE7wB2VOLWL6kE/z4N4by59i0uTkgQFU0VWq9lMOKEc
EUFJ8GLYRWiYIoE0K8WrQRrDMcRg9sjNlKJYOQsofgZg1USQm7LcFzQY6rrKBAzgHuXSXRDpdoNk
SOPKSDtWi3F8UGBWt0iiQ/iHcw3b0m+6w8WfjcgLhOKOi15fF6UxN0WW5XszsDFYVV1TcGVUF+xV
h3aQAa/eNGWFiahL4FyBeRiA2eOKqVCj00cBkTrPS9+4HBOtfgzjBJmibFkRVZzfmxFX36fuO462
lx5B8Wp97gdwxgt4abNqRnWF8j02u7aw/ewkNQ7P5cr32uXNslnjdhYo9Nn5ytFvKNORDJ82+Doc
+U5TfOEMTh+YeiAtsl04/LfNVtqv+rFXX189w5VfRyj/T05UBNFF/3yisk4/fvx+nHL527+NU1zv
km4SIfNjIccw9He5J95fRIDfEFcC8wz78it/hwvwOwJBGL8m+KkkQen/sAWAFTAMxTdlu5EENh3K
f2eWwq/+gcF0eVsw8/lHEUw64d9+/v3jIasT/dc/O/+jWaQRnSOPBvU269HQwcPOVZBGLTt8ir8Q
Z7mF6jvsq+LJI4bqPmM1xk3uMto2MTPIdMIZ+xQ5iS+upNQtuUBMRovTYhDcn5o679htLrB1GcRH
0S4XHfcpiOpWP69Q8WXtTqua+XXqmKhH2pVRqnHPwCC+SdrE584E1Hq+hOQZGGt+rkatD/5YwJXL
PRYam0kinBVZEgvMIF3R88gXdCxp2NR3adaqfV1dcMMTseo6A1y6Hy0XWV7ClMEI0uZkAfuWvZ6d
3EzKqu0b4QdOPLKldO0zAdnFGzCiqMJ30TvyLURR+ZH07bLBoD4QkNrV7p10IRJEs4oadYNtFPhC
GT8bukiG3VUcKE09s/iO9erxT1ywt7P3MJpqUTf0CI31ppSMsTIlUfKQV4QnqDVvtJ1I1uxNh6qq
CdglkqtQebe1SsP0wbZmVEakVTt1+2PK/Pyr6wiQ8tchAsRpw4RbJI8si+kpfYt4v3ds0828m6kf
WBlP4w9qQAfraqGaz7QL5p/gLAUe7NLAn9gCJ5S3Ysb3p2MssivpxVW205p817Cql/wWXMaEclW7
2Iaxr4NLBDKQbvKkduZn/PTjV+46RXtfxjIlXyLpx4CGn4r5qcsinoUW2SE2D1Vc1EN2Xy9jcTWC
fAEJPc8TQ3ENGS92U+8R0aZmzR8Eopp2WRYkNQLjNiLWb02EdxVdg4+OYmSEMHu0fWE1a5TmaTkh
F10lKQsVnsLRCLeHXiVpsIS43eysQqDItD7R0qLnXhGJ0S+XBOi45fgmFcsJ44sy2E6iccNTj53A
2XjCm+ZD4niB3oLIktbJZLIq94DyQsDCvTRH9mV5epRAGWLYWT0bKJ2angjRMDCo2VXBolE3o/8i
2VeuM+7DhEtibhv6yKaSpIO4CMIkiwfA4jdWxSwBbQBwcSi+1Y3xsIte0h8sQgSwseyG0sMNpmbq
Gvx2Cv1uM9wncChvcwmNGiDIZN2EujP3Y1M7wXrSbl1sKhBQL45l1VduCjaJUFYuia2eK2uP4xi9
hohV+eji6+AS4hl+aDtX3E9Igz4SaBjv2DeFWgOtxQmnyxFJ42wvC4kmmKHmFXIMrz34yO6KTUgi
CGWZF0FWRW1ZWOfcFP2rjP30aZoBV4YFR1oNbhdrilw3JenluTcUQtOP1J3yeGEGCeghqCyEuxZX
E/SJeOz64Tt3BeGZbTx3XRCtphyXOZmALY96zs/VaBdRSR2h6il09p7d9RPzIQe62zfXcTWBBCk6
o/4xgq2LDYuSCqN/m1i5u2zjScFWORRMjkzzs1UjNVwLGTVmtLDRlaH8tCcCeVH4As8cFNFvUc/u
jsQdeuPqBGi0QysQksfIHnV0pl7sSE3BME905yh2bYScuURZwMFf0XAXT3FCE+lce6P2x/Glii9A
SYo1FaDV8JGl2Pus1pbLKKEVRNXKwSUaGwXxkD43SdmD369dOaYfAod4/RL1ppbvSymwrYduOTLy
dkyj2Ef3KHFlrJdsG0FacErqCLZvdyoFsgfhFO/sCjsgRg/l0DjHCjuhYXCJnKfoAsSemdjTapBM
1NjVt5Qvd4WpwYIdwCQu9cv26A2l9QgbfFrXaYkHQFY5wFQ44JuZGUeBpB9DH2AkdQwLGT6kdZds
5mGRW5V5GDumMDTW/mLTuAqmUb97HkPASrkREzdvMZthpNLPzBCFK6DGzn5Cf/qSzj4IlX6uGRo2
dgTZGeuU1ycBjVkgDrhsrFsj23E9KheYv6zR9bUXGAviekrqefK/DTPFZz/C7IIos6Bu19UVc7Lm
HHE7t1bse+enQvnpRDvro+/K0fbGQ4Ua3XUnd+/WOsBFiNtnJzyF/Nel0fcLbDEoERksVObYGvun
ROD7FLRe4LF1YNRGd+sdInbcL+Wcy+oE0N3fx17wCW+9U9/ShDvx0ZCo0f2IS083122G72Nb5AFf
OMQiYnHcISVMuOFh+45jAwLpBtA0CiGaMRFfT6oUyQ+oc/mHL6VrvcnJFMmZYVId7uI8t+INF4i7
wdzYs7xO3GBYR0k2hmuR6foe2kG7z5QN5bgxsr6RxTLZG1EL4pRcvLxQCUR8EQShR78us0XXGyJ4
0NZWM0AXV5OOoKDDTklEL9KxiL5j7CUuigpjRxsYeXkEHZxsAgDqc+jtrIolOJoynz0MkJbSa8Nv
qB7tTTdCAcRFZOX3le6CM/QT+XDxsfhrXUTJZSZbT5+l5dEXekX7QS292GvDSGUXW+PcguKaC7Y9
4QXQHaf9xyBtvvurOuUxg2UgK5bvOkWpcxOzTQ12c0XhvY+zbD6B9XXP2LL9YJUniNHmwEp/zovA
oaGXWnHRp70x1d3/L6F/I5k6l4XhP6+hrz+MyvqP+ldS199+6bdSmkVi6HlYcTi/ieAKwoCS+Tei
qeUEf7EZAyKSiQgDZBVJuN9/VNPBXzzQXvBFozCi2L4kYP59NemIvwSuzR+7bgDqkv/8W9X0L7W0
H3gOcFQgpCQZesBTL4yx9ne1tCuR7Awm+5aFI6CSgHW6mSb7N9Dtb4vgu9+gX3+qOWsYsvbU4Jdk
6P9Egf39RYIoQENn2xK43a8vIipQKQDdv41hkUI+JrpFZ5Z15IYmf9uT/9NXuqxR/+GVKKWk58qI
ioiD/fuPk/jLZX4XvTtziXrFGaPhgRttU2x+9yX/Fx/oH1+GXS7DGYaXLl1/9IeXQe4y5bLz3xAy
VtAzbOw0zZxCwfjXL/MrbPZy3HgZttaRcGh5gguu7fefBvBxFiLpeVtSFoY5pOzXBMgBBE3X2USp
1e/iIGivinqurv/9F8YDbUNiupyD9h+ivgtOQKOE/eZVmHdZV16SSDRO5qXoCJ0rUD+1M5vc2cq6
23/9ymRt/uELdB0fOzcsOq4YLpdfPzKWb8tlDPLWuUmfP0+VGOP1KPVCMqEhfBuXPaiAjYSaCtXC
d/tg24QtJot//S7+8YR1Hem7HH9OWtfz/vAu5JwRedO6b8C0xFZ2zL1ahnFFUTn/9gvB2wPSZ0vJ
uQQs79ePO1pWiqjWe0PS0pFm53egM8ByRFOS/Dbl+KdXBp6iPx5aye2HP/bDADUXgoRfX4uu0Brt
Lr1ZcFthyhEZqPs4nrhOwqatHjMc1gjN0+KC3CYu8xhEyXyRd1cALTSuGKoACrl0pXtsb5u6ifPP
OIhZSRolvQ82aYydE6dXNaliHWsSuUxFsx24RkgVmxc3xBaVhYDvbdSTJw+VGgD2eEDGo5aKreII
YOB76IZi2uYDoB6q+txz8VAXgGEtkUASrnFdsdKVnkfQh+cs16G/GLAnC8qHysdDuhs7036EgNfF
NeEBcX0fRlb66lEK4H/3JpJJ3DyJME3l+RCBpveGWwBLpmP4NoYYXmQEANkKHfEoh7qa1q4rIAO1
c8wSvxoX/H12WTU/HD/I/W1p5+VwoIdXTyy17QjbgbJKeE/owa/aLNHMk2GNgFqTDDM7gG5yhZwo
u0oSQgFXMCjmaTv40zw8BQih4f/VckbLVmTDt5Tm4YeyocRR12aAFFhbBjL+cFRoJ5+GGJKHhYyu
/mYwMjbraVKhRPVI7cqB3dsWfuJj17teikEUEbUHUpTnDHpEI7XMkadOtY5wYASqW4o71qeFGmH9
WiWSiIB9Oq5Da0t2lmKYIdqRcv6GcQABie9t22S5d+8uog2rK3v0K/2Q28oxGkt/acXycWyipsf8
pTrS3nqPDio7VQ69JJF+IieSBHgZdio/BKBvoaq8wJQCLNlPFSg95EsEgNkxEYFJQFh8QlIClSwj
cvQgpQcjxk2C7jUeBs+QdYHWrCVRnMxWAZqjhX/JjMf1/f6pnGBETivPrtRPIoVMh4fclrgEh6lX
bXwePKyn850PYpBeqsBTRyks89nHdOlXNo7aZ53SY3Sk0RKrjkOna1kFCXaYLJHxxhBgw9yXiYfp
OxuvbmQX9mkYYsnQxsvUz3G+BOr5nmIjgQ6lPTRI0V89hU4PlZksv3JITsnP9n+zdx7LkTNpln2V
egGUQYtNLxCKZJJMarWBJRU04HAId8fTzwH/6pqpsmlr6+WYTS3SrP5UkREI90/ce66Ws3894o1D
lDJkgr14vli/p40GDmDatYong4d32DnQ6dxTJHW73mR9sBCaVAX5b00biPlu6CrC7qcqOi3SjgOo
fv7q8Ga4SvfPheuI+VSsYexdTthIwzNWx8C0VKAhPJAjQrCL02FBD2vXHoh8Glndbch7iw1NwoAb
xlAk3vMCLMExxDS7YmYJHX4pGRtaI9AnHvhFZdUij4i1M+vRqGnxHpx1ybLfJXF4zZEe0Q5eKlMH
3oMJkXB+JtSt4QcJbt4Sp01rHAeLANra/nnonQRVp+brnlxV2PZx1mA5SaarJZnaxsM7OimwdMMo
l+qxXssNkl2SvaYejAdEAg8b0WmoiNF+BZcWviU+yyIHWeFU4Q1CGiKDWbBAQOzU0tyOAQlVW+4D
p84SMG7BP7D4NuTOMRSpYVlH7KNYIcxBEb4Fk6xvZomLN9VyzJM9bAWYVtAQNsg1wvxvkq6c6sha
qIh33bggRfEEPIa97Tjsllu1FFcY7cCfG4esDti+rOSxsJNZfHJ1mN2yMdRPox7QcOsu4OtSWmAY
eIu2ndCYb/SbDv8CfXgUPPbWygTfz1tgM0m/AhjE21SGKDQyrEhuN+MKyAJZXOV9VL6ORiEgl0Wl
bxy/gLFIwwhVmZB05vmMWNnnxV3QAnzzOdodUwZPnXLztxjRIWFKJGK+2m7Vf8yNjfIiUD0LxsKt
vgp/Vc4OYvv4Flq2fSWGoKn3zlSStjLPKMAPyG7Na8/HR8plUEHkYwBioSF3+uQt2BiKe6Y03S8W
aJgf8k6Nz2zBi1cTB+174SpB84qA9H1i+KhZm6r+XOgOe30Ruuq6AzDACMTy7fkY6zZe9gxay/eA
ISRQFNM8Otbs/alaS4e7hYa/3i3TUN47JAe+FdrxHwlhVB+cUFV1wGOZxHuuOWRMVUQTToBoDCOI
odHMTLSIvnWu4zVd+WvIGhoU+0GB/ocnsAEHlsIwwszq0uPxl0h224Ja0cZKvaLzh8HjWEf+0UjQ
WmyQ06nhy8H8N5oMM40OH0Xazi4srK4iVQBoQa2u7XVUv1ZqUXODgND9RgM8XY7Wou4bPgG1Z1BI
lEpXz25zxVcnu+6r1SXE1o/hP3cJQz4O2iECrhNLWC4rt2SypajqDzwFUb3zF10yDlrr/MNUUeem
U1J4CnMTXHFMxf5U7aQJ+utmzHCt2asS71IFo4UccOFzQe7Z/gljbEpstCgzjp7pgiV1h6gbD2zg
a7HPV7gPJ3418YfYngkPYog8XxZ1gAunpXuvjoOVkQZeAUA7qaxzifzIxpb8wGZS9S5yRXDnjaVe
jz+l3j/0rP+o5f8KVf+n/PXf/u9/XJUfsh/77+nfdzpUV//8Tf/x+/+17Q8a1P+6c737EvM7e9K/
9d9/m4qvv+0Ys/T/sg7it//VwzoxSGm6Q5SyNj96AS3xXy2s4/zd8aPIScCFuV4SbfXrPzpY7+8R
ix76VCBX9JV0s//sYK3g70hqXWdrCCmvwVH/TzpY7Gj/UtjGdrypeCM3dvkj4Tp4/9atuFbohJXE
hA/LaO/lvcmv4LqRrsscbOguF2mRSkmGU90cVLIW+kIjKXnBVlWOOxpJMLfJbMUQnw1Bd3uVzTOW
2jXAkdktfQjorzIm2dVJ396blo1ZqgHb9Ij9TfnkNqgrdk2OD+TQw6Fo915dZN/cQLY8crr76PxY
hUBXi+Yr6PYZTZTtrd7ZHCeBd4r83uCJ1VO0uRiBB+K0zbFogTJsz+dldMwz/iFcSI6ZLLlfrD4P
90Pp+Geu0yNdpXiELSUqaqPUXWX2BpJmFXtFEF2eVqLlyF5X2cN7hqW1pDpo2YAXXbC5hw0irtCd
kdWtaCAsfOFW/d5GbvRmU+dz83gBSphKxsnTivvyZUCgbY45vonrGlM2ekKIjN89+iW0c5HsQeP4
fXiuNLRLYir75qYA7dKjPHX7mAswR72w+ph54Mo7Eyi4vsRvFKxYo5BpSMk/qdwQgN5gxak/1es9
lk4qMyBFGdFkAc5OJfnH7B2nsXAxaJxzJ1vMkmGzN72N5cIxmkAQvWExRXzUHLrlnrhWq00Bh9Jm
NKMCveDbwrfSErXoH5lIedeHOWBN9DRhv5ONWgypr5F3SSzCOp/slWQP2HYlU0eniGe98yB7OLAg
IyKU3SFktDjEYVXdabmgBFnbQZVn5WIv4zmmHBRR41wNJQpUty4OIA3mdW+wRtnov3HEpq4g143g
8LGWbHusAADNglbrhATGN4cgn1banYC0g8u6Sebpsgwrqz0WYSggcYfUeaB2vY6giZpp6dBEVvUe
G0aZh4LXgdvXSgTQbCccnC2SDgNIzqVS7VvtA9ygm1pxh04M/4Ghe/Z8CYUIhw8bxyGBOACh+YAF
Vcszq1Vs4iLIGk66iKUkRGydhtx66NkqBccclA4dJUv/6kLWynouW/YXRyCVAZLtkEEk+hfPie7K
GVbVY9C4VbHXggvvtS2xhYGSWabygZwpVV3VXTZeaBUt7a+ynNzlOgfEp34T+Dsp1Hyo5Y9ihUfA
81p72cvkJrX/zeu2+lNiyhjWEw9QcByNccBa9W4vbgMF1wIeiXHLY8EAvTxoo4J5D8VmKs8dAB4I
NPuCz4bYyqG5DmQbxb+bThKEDKfY8i68Ne+R9iIBdE6IgoPvKIAot/drVIcHm24BdXhdISKTZdtg
oiFUlME3nQSiOaCSFcrHBstaDDBEXuUZu85dQxBKe+3qnJOLFIjJ/eyrTuPqsbN5ukmQWjMS1ror
jgFVSX6YMhOF6WDDE6TMauzpvLemsDiIbvtZ1+vr8szz8flfsUIZqzNlS4BursPJs63ZmuJ8BLso
zpqpIwPZ5TliqYnKIz513M3EhI5A6Agsd2RG3rvTot32CpaI/egDvmzIK/DvfbZhgOhLX0Ou1yZ+
8pOal8Onz2/qiFO9oK0k4II9dvUKI01+DyYLvk2tkT51+NGekUXzt7cjNIa9VSzSIIQH48FXrCVP
I4ZimHG+2fzsErocN3Ccaj4Jf0gOQxY3DWRAPf12g4nNK6vQ6LpYVvtT+GhezlpTC0L5sqqQLIqi
8gsBTnRdY0FEv0Pc9XMR9hs4l+bybPR9+c2yMfhm6wugsSZLJsDJMPp8WYumf46dMXZRgI79Z9a7
PD7A3/iSdp3NFnnOMKan3hqUrNRW85oou8PNj6XZ7Pj+akLgdV41e0o+gldsD4vvuTvbJHQ2ZSDL
cxKdiBdau0w/KUiiw6XTlvWDQBRbn1QglXW+yFL39M49hEov872XwA5qzzrL3Z64hQ33a9Gts++7
nA2MknTq9LzuyBieyEyx24VMkdj7KpVf0/iDArtbohE1UqbtXO3ybLYfiiIIzsPMJWU5760sOQOu
kV0tSNo/5UzSXGqcbRghnWns0gkYtdmouD3Eda+ZLl3Uzt3OSUzbHYsx7q9nxVQyDQLjPbDiI4Vw
8VwGvZ3rI3Hwu1aylcgYIc5ea24lUx5Wc1DHkjQaspqzyNDr7SHIe90vAAcb1Vrb7sPAXw/NoQUL
eFxn4/7Kcr2otAsT7Bog6REY2Va7PginHG/jRofPFTiiIvUSibQ1g8CUZt5SvNRgHznMJENol7Oc
z5tdE/HsaggJe4VZQ7CrNzUPqy3ry9AGEXrEnUnELVQpPBSKdC8PgsP1YIYOl3KrnskAdpEu6QSt
pe+2N3M4jHh/+8ThuhlmsDiQLpeBAAPZPjrTUAFmcWqPOwY00UbQsIpzWsh+YIcNzdjyKcIru0ld
0pI524Rr8oMgQBcuWFi54W5wvejTzTogQRp5/C3+vfFBVEGHSZOUw02xJfDIVbGKf1METPLMHgus
QYhmud5ETMwfOYpgtXaOO0fXMzhEGhBdyjt4QP17TWwUeTxo1LiYPQ+NDCsthFeAhDHD+1VEkz85
pfPsq05+NN32UfrSL2+Ya1r1KZ/6kciwvkRu6fn2u5vjAAUdWrLgi+nvd0KXYjlgF3a9k5c4/TWj
HN5ZkHDjXrh1ixofbepbXNrJ+zoHzYOb9ziBC0AKfUKg5R7KUf8ZRG4LOLwp6dMFAET2evzBQCyT
hrVnIwP/eeAcHvZxl28fcug4Z720MSHOsTtiZNwujh1YuPGjZB9Ji6F70Es2xmrN8CoO/TMy6QZz
mEK/IZDTnvS9RZyTu/OatlpI9KqWm8FFrn/gecq/gmDOzUVjluK1yxHHpFZkuxgLqaQoBI1BDB1M
IUs33KHFB1loGFcKfMA3gAwYF0Y59O00QbIPRN3TUJqIn60QpOfNWIFiWfHmrFxGF71A/ADmSqzx
3rGhByLdzvyzrEES2IvJJXpy4Cu7s7frNGVoKPRuDTv1WgaMWufKpZmTiYVQW66mik9A0n2xs6Ie
3GUN6Cdj4JcP0TGQBHDtPfK4rizyH4AM+b2688E1AlCv6+ymRXiAaqhbc5+pcThCzKJSwbjhlPmL
ZeXet7QL3QKRxObBg7nZNnVuEVoN0fV3R1mAs76ezFWCU9FPJ+OhdkYcgETGFCSq7RgWd81xFORN
pgXBx1jEpOr+lM08tOdAudWwX5oRrtyAdPlNZNp/gmy12Z8LYvPYefYdtBo2Q1APO7AHSEdqtRun
kRU8PHfzVaHWuG6R5JO0F5bmrodm++HRt5Pa0evlJeoZ+qWs5nBugOXCyUnRTJ0KP1gPqRZzRV7L
GLY3crTKj9hvg1cnrjSkXGoGki44YKmzc7uCpcM8CNZqOfjur55a8zZvWzIMVDug/pnZ7oJ/9obw
Nh+L6JWROwPpwQ6LT7tA/bYfGII/OsiwH9cxxy6FugFZE3BOYGZ2JgV7ciQ6B4ooLqFk6Ulw000e
M6U3s7ekJWLrt6olvABVGUJ17jasNoeAoN27fOZaS3PbXnxUGXYNMhPKAX95MTCCDIsGQwAWWoV6
C3Cl0AGG/zzol5dpIHALrKcjPtQkM+AOQ40BTE5uvx4kFxyJ7daMp2YcSKuCUiO2DBxpONHiwLae
e3/KkEsHY/Euk3Z5M6vKb+LJ1Ostvvp2SZFVsRPEHMwnytIdaKEfTN2tAXfZ75uyw9NU2DKxcTb5
2SVk7w7o2RzaFyPD5PqUkQUGHQGJ3byPAze/xY+CwRswDcQ+B0PvRym0/VW4psEol+gQPPOa68vJ
mjlXxlppfEnGU1dTHLrNMfTq8b5iG/RRduhrQXQ16okZ//wMgHx4dxdtEaDM7fzUz5IBrY1V837s
G4YuScdVkbL7qJ+rtaMhsioenR0LJRi4XeJem8iLX9s6BJ3h4RkNTu4UL68RKkSV6n5o8v1qweJM
wQszDiVPjBmI8Ir3pKdnSK1yZnSXm81AuAT+9AeefvluFV71Po7J9IKlAsVjYznQjecoqC7JY6Yj
5D93dxCPIb+ifFl2kC7m34H0xxcYkuRio0/mq/EyLyUrl9KjfQMf0UrULH5bP9Y6CR/trrfeIdZ6
xKOQMfHCXie3aICZWWO0iteKpIFivpNI0sFZUe5coYdrv1el9bMmE+g90mODhyWyx6+5wLVx5MFq
L6Ku01ixmoWhKjtOWaT5uLn21GgvLw3pDm+2vUXZRFR+mMmcYo6PMYwyyHBB01A1a65bnOhd+MjS
Q6rrpIrIwqtEk8QXMwvMcW8IdfxWli7yg12CroOEATpqBXsK5XctwYe7/RJsB1i7HAskgwFD/pD/
QEJCTuvpNs61Lli2UjBM/bNPYBIKdCeD2zHaXv4x1osjT/5Y1L8pil33GiQt7zGORds7ZPXUr/e+
opuC8z4NDafPJHlCXDO6e1YQfFFkufLFLYhzIgu9jxzU+CNY02zzdQCp/AkLHygUD6279tkVsnRs
sYhH/fgOley4/SKyjV41CY7UUphZLGeBndI0K1IiOL4Hj3gC97kE03aTC9gnDNcCtKeX/3+i9pcY
ZEuj/a8navuvtv+QfyZmav/9cI0/6a/hmufgQg9ApHno+NB6bHqTfwzX3L87W9wtc6AoDLCw/2+x
dfB3BmfMzdgdR2x1nZhd7386151NiJ0g3Avj2PlrWvefnv1/mYbmX/3/RenAxvtfV/Kx47IUwgzv
bP9zaXA3McT/IREhmHmxLM0mqTRaocDKDR7BcS6N6L/xAtCJj3yRACt4W8qWoVjO9rZ03VeBr44M
3HDLtKJw4Jsd2F6dcZOFxTkC0o5VSNI2+MnadS1P6MejG5Bmwx/i0bCF15ZlH7yaL+ZBZXQ3jKIa
+F0yY4+Zcv7AGwzQlu1KhIuoohzaL+zDhPbu81CVl35eTRyfybywgDDafbb8Tnr0+U2DJSfv8wP0
CxIYwixHHOoterWOxlplcT6rhQipGe8m6a3hGn4UgAVfedOn+FcPRQeBHaXFZ0Y+CI6Tvi+uZhsT
GFLEEHJtskbyAiT1yl6brTkUt5jhyaEznGQY9YbsEed790HE8TqfLUFcUj2VtA0oLGhA0NpmFsct
sy3OPqt7A0NntrRvxz3Zk4s8TxsgOHhdUPAlwYQfqtb0mBMJLUOK83V4Hmh+xAHDOwZ0h2qBH1FN
bAME0EU7yDvGnPp2ZWThTtQz0AYS9aI66NepD/8cviVI67fY72ESLySmAjlrFv/bsKH+3ZKXwQAA
FO6dbqzVP6OHE9+RFVuU5ayt9fkgVnS6VgYQ9JiYIUcNYM8xiVyEU+oUk3HgHsvRanhH3Gq+R5iK
VhoHpk0zUwdvJURiho71FD8FSzEuJ3CzXK/ZOH7URNahR4hQ6K80b1+ezBcoa4wheDKylUoLXdZt
0fv+ZzQvrE7KMsc+pBNMWBx04LD2s/BMdUAaT/fuEuIeUnCzkrstgIePVH2db2XnrYpp9Xd1qcqJ
dCaaJuyfORVZ2w92TFsX20fWl8I7LW1gvTHpMtcEr0Yr+w1B3PtZKEVu0oZ95YX0yHzA+wwVd7ri
oiwxBs4rwAO/oUVkIZ0vADkxKyMmpXgZ41tIWYMmF6JGgHs5tATKkWA/tEF2TZUFl3OxfX6MiSQq
nwjjkN6xWYIavI9b1r4NiJ3p1Jtxff6dCYYi6Jg1D+OvFR/DcmkTo7aeQ86hixQulj5eMdCcDcna
k7Qy1G5/IchtG3fVQt72biLCaNyHoJPIwO1M4L4gv0Glv1KwBzAgZgyMoyS7DOgDqt/HBXEkaQQs
b7K3xsVZ/jQP23bOLkwofs21VQUvrOyS5lenaG/cVMyDoOHLK1HdNZs++KiRw/l3dku1vSsUtvMT
+2WlroWYo+WXqPGW7nU9R1gas8QiOXKZY+UdFHtNlA4DZQ2zrapaQZ9l8nfFh8hf40Qz+MBs8oLX
Bs5YfpjbgVCBDs/se4u3t9gzk0eDnNNZMoivVPOE4YIYIysh0JAsFAazq2xNfGnCkS1dNDGca1VD
6q3TjdOXv9RtfKWiGrU7hgffBz3Qa+t3YmFZSDOOmekoCfSY/xj2pPdY0KJpx7lblXBKE1FeOQP6
10MIOH68szuW0YQ8xf5tpPq4PuIWWG5D7boNn3vBoYRySVX8cwL0o1mo1Df5MdPRzci/S8sGxDa1
Gx9pysSUyn0DgN2z/Kna+wBu6B1KD5cEA3o4DAx23MkdioTFITsT0/mRvU1wy2pj/FjLeH7x8fnR
K1esVdEKqPc6j+nt0knJFpNLVeLFZDIxToDAx7YitiB0xz3p7lKlc1jySqg/IuuAFbwZb1nyspDA
Y4OapZm7KdtNpuTNsugcmEJlDj4Yn8L5N8/A6J/KeSPh14PfXkGcMyWxAwUyHlr7qNsnBOqikQgS
ULSpGBLz7Qr8oKeKWRvdWp7pmEVv09JM9mUsTstiNxe1qAb6oSTzAXF2U/1Ild/Jgw5dDt0ks8Ob
pg4jeqVGQwEHBw5IMi/KksZn8V4b8hH4udARr35YAeBUpkN70ofNONzRPInLgBgfwJAgS/WW0tVt
OyWUTBCR6u7JGZjDHZyFAQAKlVIxMqiie2a4ctxTuDvmyiHq6LoUbfbdU1qz4ydsjWnaNKrTgHBA
nYXe0m7x2AUgqcCZ200AQL9b6pmyUnLnEGITOToClLvtZSnyexjHeJTSqNpeKtvuptzhji7N0Q+g
w3LoJDxKxCoA4Soy0SyHOvMa4l3a2KAvaczrgJ27OhR1tTljp55JQukj4bqIgaiEmElHgWeSRIZx
VxRz9Ki9YhYIyCLQ7R4mFSInteud9daYcD1rzjMmcrNqD0VlJn60epvJoD1FSLISQpo6txzD3cQy
KwTZrLfkUmEv3b5dleUwIxtDAaoDGqIObAI6p0rED27POC2dlcG0iUkCq1ZVVu8NNzNksbXiOGuz
tb8ZXSfLdnSv3uMiVi9OiRrAAy0qmwT2YBz3sSiJJRh5N96paALIL9GkXxuMOu8Oojp4z6OreItZ
j2yPsWc9YMooXlBFJp8MTgCnUwLU7LO9nBcRDAa4AIs8m2uziM+rUPJ6SDWDfWdLUKDpjPqDDHUk
dpQNMdS+hFRCvERuQhxzy4g3uI/5zqg9wEkA+FYOD5S5+zC2l/T1OSjV1rG+6hzq+1EAkfaP+WSJ
8zWPFZ4H38nDXayc5GVJSKCFJgHSJcY5zumO6QuVUcPgteK6Lg9YV+Yb1HzDdNJgM6CRTxRX9LZ5
h0GhbFoEUjlnk5z6LQeg6ElQqUEqsmJaOhuXv/D45Vm5xjSV/QywpRwEdUqtdZHBwiyaS4XfUJyN
26Bxr5i8rKc1X7Pums7LvC4S2vYpWJb125MRA26fqAd9oD3M2ssRqZHenr31MpSe+KR/sZ7rzM0f
cpMjqYsnlbwLxlV+yhlpvlo7Arq58mC+Zpr4NJCBlneJ+ZTA+skwtUz5j+XZosf1jyfnOEjdxvKn
ncw8i2c0ttkXjMYWT7MD6CU17hhdN/iM0HdoDpOdAhMHAVHK6pen0dgdhnLILmyYRR4j5mXCHLaW
nyoHBpGu5djeA+wc3pJFV5/5pMEJ2guAjlRj5H8bwIU39Jmye5zpLb8geImbSpXIDePVTh5kRHLB
oNT8h/I14/NzlPzgVpa3vQg168LeQZHB9rt6KjflkSvNep/0w3qmsCfwigfLfVuYkd/RDQL/ZhEE
a8MUKAP8ccJi6yNgeqfvzp9N1AR/ohn8BCz6sXsXq0SsMdcmuZy8kPoqK7IClkMiGVzwpFxplkX+
ri8qJumVpyYQK1OzSjY6bMW37Ux8qSLTrqnJKz2gTUJNwogSHVmIEx3Ecy2wlkxyBtVuaXXWFhri
SYe25kayNYB1Qlg0CrN1TUgQa4JyF40r4GiOfJbbcc0QXuQ2eUe6YY/UcXCjFVw99CzaG5f+UPlN
IA8MiK1nt15oj4ewbOCPtzJE0RrLQB2lEdOXcEf55lsVyMZQMe4+qIJtUOq7k/WcgXH/CFnsPFSc
GGwqp8lCqkWR/2jIhWfStVZzf0ymcD1b18yjWGi2LHcvH61sB6UxZI0bTEuUAqUsyV7PbNmfCXwl
Seoqg5m9RBiJI8uqp+RsqqRHwcyyoEjBWJcLCOg65KzvfWDTGRGULWAaYT1kQKVwllm+uOC3ZAgG
KoSnLnWWxey7gz/h1HHuHZg0GP9KN1mHQShZYVIMVqMoL8MlfA4df3RgEECYhkdCxY5cqRVuynaf
y32ziX9pvYTJgUgnIundWCJarUzCzYIEt/oz8ZQgXPLQnqZiWuw3LOF0gEshxpDTocVBGmfRRLKD
zV96KJX2XvicxY1Tl8Eruc1bzsHMrAbiV/MCjXZ202hNpvjASKN4IkFtiMl+s4oVQyRemz0dmI+e
qc7U12ozd+MlOXa1E+Mw5Ue+LvMZ6GC4ExkbUHx9jMEJX8ht8IaSVq/fx9qngcQHBy66bZBTohtt
wgL8KwDc/ZINNJaj27LHsabGFWcx0tFi1weTTU5hTWZR6s+cNUdytitWD2Wu+Wgg6BT7JnBacRqN
lk7qOFN8JO8aV2gQTluwEHM6BCi+BRugcddZXlvBNGIYwrZ1Felqgdibxw5EU22BRWyDzbAwzYbA
iGaBnAXkD+v1LlqchgzxMMObiNm1DO8bj6HdHgktLWmkVhxCvUem9w5/5yRS1YdLdWrXOkPa1ffb
StVrw+4cYWnMNhy+RoXQmmkngi5W8iwyswRaAzcLlHtPd92JYmZ8YLnU1xeIWrckqUbAXvdrR4T7
RghO2QWC5nWyth5sg1xZd7qltD2NkjF5asK5Tq5m0xvC0YgAAdutkuSzkpaALRBt/bBjA8Y+CroN
ZGGMgM1FTVpOedb40/I4EHhgEYUqEvBECcbdC7ewk/zRTobJPoiyVkMamqahgC3wWBPxwRaQddmm
4lxHEw+AjKXPJivnGmIkTWrtaWh4tI6S/Db2RUtcUXaitaT1+9l1jw3Skj0t4ZDtlyBjOiDnBb8l
eHa0Jq3D5PIC1SKOr7HFYHLWDFFVnLtRkUdnORcz0QCqkdXZGueCPXyLJeuM+5/E2+5nV09WlpnO
xc8Of/zZ50/D9rPTz54//tn5u4EFqoIyG1cDJpfB/cRiJ8RRhHbXXjOQX7udbeUNMbcFzoUU8SAJ
HtWP1kD86A54gXV/rGUuPZxkmzZhmoOJwHWQRSjxNvlCZavVOUXb9b6feivxLhB+UPtMax/Ev2d6
9ebaisoJmS84ZvAtBrDkeRIY0O/5j4LCWjc1BaQPVuOLy9N/OyIaImy+qbPgKOIqcvZWYmf9ybez
LIKejEiHGZI7yPiIdHtU5wiTI/XbCGOTXzL1xFKQEaKb26QXsnzIoqFBJ11mi3pdgpznkbHvukZ3
6HKy4hJBBeISo4BPHxfDEW/EIn8AcFWzU6gFg6MHfCl7mP/Sq3TxXHEdzwOigoEWV9KmMzk58EAh
dtHM5XFuQtydL+vpRxDzlzjmRyhDDy9IEiCJocA+4Avn4DYTwpoEyfaAYbp0xkMYdkn1Xguc8XHU
tmSX9eO2rXPjXu8Nb3F7jHFPTZfSG83EjQoY5DSZ3DOHdZiVOIVeS5cZ+2vFNOpHFuSCj0b665e2
fVAKvzf7S5QzB7ZZhDTh1g3FeVm383jOBT/zpAVShneD5xfV3Rx1SJM89AftKaoRkh4DMKUIUv+S
Mv3ImmC9IHHyEu1dWrGezZ61MSIomIxsjBem6HdEBZNV2OUEn4tRILE2P0Iq+SOqwkmAwCoUzXgd
b6orHF5tm5qlmRELMwlf9Yi4xP0Ra+FQRrjV8Yr7A/JsSkK8xDbhV765Lx0bJXe2gnLHddsMfDKb
Jiwk9FszAnCQijF+7EhGYyAIAKeOunhX/kjL/HJtbhgPsF8JWP6fM3pja4XgI8w37Gz7Gmvdg6PH
L3pd4pE28Fyd4qWUaNqSpTOo436kbhnD9Ten9Ot38yOFG6oYa3H2I5FrlnK5cHySXsCb8z5zWm6C
uvpHXAenibWKL5FK7d02Sd4aCzMsgrqQasX5kehZFWvSVLJX/OTLj4gviTZB3/Ij7pM/Qj+zaf5w
ZS5I+UKJDoYKXlOK1ouasc5WeU2eCl+mjR1jcC8o4n7mcm5OBPyOFFK9TeeMhqYrUAeGhNA0OrVE
SN92ymYH/dbEU4JGmhonf2CZSWlxI52w965HCyywle/n1q/FsU5aMR3tcA6Y1VpBPgr4/MnapAED
pfAQ4GNVH3O8uptbHMlNLskrtSG3BFkJwCftZoIzH5yewLJDTFQ5LKmQuKU9W8kOZkZvpE3O9ejP
CLI3ALTwydvCvRKTJUJS5hHRizVzAyRNeNZEXtbsl6EPBQjwkOhZv6aBQ9oxMxU/kYUYxDDip2h1
/oCgw+jX5HYbn/lFFvh82GEe3XW1bfQX+vuMClU2M13lL4UorT8xGLBpYdohD7h5aJALjotaqHj+
KJJiUVe2kHR20ovsxYGW5mx5v1TtRGoBqiMjhwUutuHhPaukyd4mN6znhzqD4AA7zM7oEtK5DxmM
pTCnpwqkdZcEPsyMphgfgnyFoLq6JF99usCnIYchFNPhfSQSim9CLrGfoYBMSpcZJrKQ3zmPRn/H
hZRBP2hlJUhcdoYJ/mgzXFRAFh5l4ejqtABghfgVI/Cw8UEzCYsQ5fgWqB1a/wHpqGuRr8sH155n
cFQGGCogSvdQ7zFpKV00X7bJhi8cPs4TizYmPaUa7O7gDT7lIYm7Bal+NIsCxUeNiC9xutU632Rw
MJWsKbqMxCSdC3AXJAorEWfkpDg+C2rtQa8+xR7SVfiCgjrZoQ/nFLOEuYeajQwAMYiaUNrNcErZ
jZPy4Qw1afTD0G2xsAmRQbRlzujuRMI0ifGQPbzA1Co+LViWCbOk2roXBd4jlgGidQ+GCROb2Jov
9jkJx8XN4vIn7TJlTVeMiXLF+lpB4VXkAB0YaOrgpnNx5KSM/2O22rlHnlBdqOazjzv8GGuirH3Z
kN2QLhYIAs6VUax8tbPyG1sWGiIVgS3nA0KVu2OCyWaP7UUOZAzswsfggZZOmZYBcYuzyXEImVby
hRU2Ety4Wdy7Sk16wTNhnA/atPxYRk19V3eQ7HcqLgiem8IBVAmiit28BtGyJwxvpHcgcGBikq2q
eG8LsLKKRHrCT1RMN649Z0AMItbordcqgEuSu/JrieYNrmov9a1B5ZIf4jXiMSP9HT8pz/9d1kXx
eDCM2O8Ardb9niav+JooEe8Yh/DuLJNU91NiZoaBgJ1q3pIxuLFwRXW8OJ1x6lZ8k4nvbqvyKOCf
G9il5Sbssnr13AY2zhqQGKQiRiUwG6lXCkxLZFSi61LRNaqC0R/kvdKuDyVZru2uRoz8xyIcXnPk
ifZ7Y0l8YeMq9xlDor0ZOCgu/xd757EkOXJm3VcZmz3aoNwBLCe0yIhIrTawFJXQ0qGf/j/I5vR0
1d9sGvfckGakVYYC4O73u/dcTJr4WXFd+ZzREaJZyqKRVEbG3PvFZjdME1ARoPb31Ovd42PyKPZM
NazXAGNAdJkGfUlLW3P60+AR3EPltOMfnKMiwbdbuFdZEvcaJQK6WMXkQswlTbLasDcj26WVzkuj
L5HruLJhEDKuEaWYKYhWzD457mErruJSd3imgN6nG8mWlb3WUEmMNUkRLTzUbVCwRZ6pkAVIEA6Y
eoKhreLZqNO4BZEhCFJCOgUFFw21Kq7yGSiblr0gospOn1kYllQUGsZBRDI4cpa1hvDBoVfe+b2l
P7ow2qhxmqzwxqr1iqsopj8NFHIefSY83JFDercp0XE6juPIGLZ+qMuy+vCGangwuJPA0fuGOgO5
w/RAp492g4uCAAmgB0oFAtUw9WpT07+vbYNsYh5YBp28tcZhvvIYgpzZEro35VC0UIAxls7SvCKU
GaD7UhkoM0lfZlqFz16FeWiZdZbcUQ4HC9B1UYYBMVcVUo4cs2TZdHGb7Tn7mXec3JwDlpXAXis7
hveu+7TbcGUxl1uYXWxMy5g2Pbm0KqJ+Lwrq/ldMgjtZ6FnafTpz+fGtbBTVFyYNPgg9kc8gyHXp
tQGe5GlH6eTWufHE4CwqQjHPwHT0G5BkpHjs0q6jK8X7u8I9SDUB6U7aXRg7lUuWOlqIhy6HvkkD
bLvUexPDvdL0mnyiY4S3XaaKN5INVbIa9Uo9YngIgPyUafHxn+H8P4bzzK3/+XB++Zb9oPvpJ+C8
zb/4R8JF/sYMnTm64wnC0d+4hd+H8O5vEBgkQAF8ryaJRotUzD8SLgzaGSaDdjB13bFtal3+GMIb
vzGw91ydPB/peZwp9r+TcPk5je5YumWagqOcwVjf02EB/DyALxJl+FbJZkhvGS6CwzlWVt+xHZ7G
38NQ/zQkPsfN/w+f8L+vxAvxbZge0Z6fX6kxWEJ8ON9p7pK/ConpMZDR6dXKHP1dejrdgH/6Ef7C
XvBzJv33F5yzRXIO8AgSQz+/ICe5PqS/dhWGxCDrZuDJHTNP/aIeE/uSmseibNBt0gLYFx///rX/
6muVYk4tMY/i6/3la/WJ9xWhxKCqRzq1eNy/4xYPdJNDh02C9F98tX/1au4csbZs0xKGh83jzy4K
ZPAm5+ZflchOeBHg5rMv7ue9RM8QtPsdyPJPf8i/+l55FvLRTAlwYwb4/fnVsDaFfZGCv3ZiuOk8
bFZN4jDMiwX7PgcZuYyta0rUrH/xuvMF8ssFBMfAsYWQhK74fX9+3U6KhFaNAvO+Aaazqpb4iyRP
XesDQhdxV40s69//in/xSSES6pBLPOYyQBt+fkUzdxlA19nKYIM5oRA43i4hRH1KnEkhyyXGFWsu
J2fsuf8CkiHtn4NnfDowAqxIRN/4TxJwv1xBjoUuOyTmpms0PPKIfxOhANtE0G9nG33vmP4p/PbW
O98+e6MJ5T6czffatw+/d2ZPfiXkeEuxdIr9bjbtG83UPYhvJ38Z0Ts4b2znqoLZ7G8pFWBNMNr8
va8BhyywA9rXmidr+qtMZWQPdorJnAhvr/DlKDqL1jBmseqDzOicFfWK48Xu4+42RPwfyIPG8OS5
LBhG1Sl03zQoy4NmFpAME1rqDYJjDgphaoMkWpN29mlfThxqUrAylNQkVUZRHN0AIlG8GWomehuT
yVFI8ibzQO0uixHQAvwqW+IutzJaVwYEz7kHK5eMvjoa0uglGJ4RBSO5pQcqoRvCBuQLF0Jsepui
K2I6nCIh8NK/lla5B/YUeES0xkCBshuOEVpOiSAzW83z9NHFTo17P3Wm164QUbh0bB7rtPKVFnhW
FRfw1bUUaRqL4msAmhVLkc0FtvI4Zzz0pWHnW08pyXhQk3iRYzdlrqNMNCisLEFzFpiJcO4qilt1
5r2UNnQNjnHXiz9xTOL6hA0XT2vTBlFJM1Tn72IQB/ajRdEFx8YhSPI95L8SiZ8DxPhCfxt6fT92
wnj2rJBDLucF5WRnwWRvXJAGMUaGGYPKw0eM8jAfGXMJn17XpgzKGzYtunYcK85AyCUtqoe/SDo7
qZ61bzgUR1tAUV1BHBwoXN5W5InxWtrVJYHGVS8yGzz/JmworsRhi4q+NIpBUnJmf2OvMK64yS3M
1ig8ZHrPNCEENMaUFHQM+KuIRLhjYx2Os4AUSym0Z+yTMHcW+qA187D9d8yXOxpifDGDKB2vSDSa
zAMri7l2840Lo9CBvNqM5dQDDlSy6YChuygh8myA7Ao+9FYrDEAWg0+DKhtGZlhlpUEMJNA49M+T
Th5lUXqMVVcmflb/hfsL22rS6ibANqcB6Jg1hfPV0tMMB6JJAHlQIEgHZui5LY1+DZM+zF6AizOn
Ytuu08KGfoYPFgeCtMfnsPP6+3GgE5q4XubTMAAPwKVlKNfumLf2z5xpq9vWZqWm00mFoFS8juI5
Fz30lDq1fGEk5CPHGyLBKFygPY1azIEQJpx91kvV4okohpC508RJepExdAqv0IFomU3j0bgLpTE9
ZFY6fmjGYLx5dZK+WKR5PirT4yxa8Z6aNT0t6XUA9P29VrSSJKMPXcz0RQe2pG6bzUB/MYhfANGE
W6EJ3MgqBM1XOML6CBxHAC/2c/uOlERZ4TWH4LHibNA/+sP83CFDgcfeh4v4ZZmhoH3WdhkZMvQL
lmiEhWI+r4/ZaxVZ5IDw6jI1yPedDZnCgFPHX3Qc+5OkT1Ayi4snepYKPwJlZEP5SHKs9JNXFeGy
ahMk/IwmNg3LAIPYUhecIGTDfy1CFfr5qscm8ZgEBd0oPQojqYDKxOAQ5pK29SCYKLPQbH9COrRK
H7XKTPjhvMxEqR19qzj0GP5nx5gR3WsiR6il0ZaNeR114rl0E0NfUCWPmlYD3OdirzzntmHeg0nC
pa6a3b+dvaouVt5aR1/INvSFgzmWnP+p/4U8kC0yhmN0LMYjiTxyLz7qgBbSwlEbwXjyMfYSDDOd
4JaJOKGAjI+1d9H5wwt+xqhfZ8oLGQPx71IP1Twfx2uM54jwlkFk9zDACIBAYA9Of5idenI7WxPk
ZgCq56+KrmTiBECaY6FZpdHJahKkcK+nM3hj6zTv8XTHHXIHWpoIVV7JGoy7NnLczHplBSs77kG3
aJUc0jW8e7tZ96nmYvNRCDPBD7DvgfcQlE4QXIU6lvXNFELe2jpOIWDtx8CT5mROGn4yYuzqq7oi
T7BwItdmfFth+VpRZdRX10nZlPaRZ65DbTGyP6fvgOKVHeBNVX4A4k+uZm1HW/vsB3sMj5AlcqoI
ysw+8bmm6Vm1LkO4JvCDkeXEhmp/S61ka146B/1y7UYKJZqdSt3BnDb18RBSFJ3CGvCiVi2D3qqC
d4RSONc8CGxFWW0LAIbKnI7yEALYWbQq8ZDdFa5OaLvk0QdDsjMfAsLjX2EZhrf0VkRH3JiUerSU
WX8CL1U7w8WQTiqG4fg2HshzLI1RznceoMJ00dWBM+L/4qU2iRBIUJ4b1MfCZVjD+DDjgK0m0qNL
RpKwVsk+FPUKFcv56NwKuw2EQrU1okYT64GikRdynfZjJHM/XGo4vT8UyDOeP5Gq3vuQpXwNGrSy
FnZgBNku0F34nv2Q+48yHf2OyvoAAugGkP7wbEkLG75BpOtoIZHNv3c/pUysmOleximlUiRxohIP
j/TdYUXsvr3ySJNMpz7ODePOGkL3UQWzW9gtHXdaE22hK5lYR2eiVsaITr0A3XHXEeBw95MNgGsF
5BybRUWxfHboHLvLTrBfGR6Dl2yyp6gOJvnMw7tNWJFhcyyM0oc23A+e8xkYrniupsZ7I2elnQmW
5/ySjTTOGBWZKRNPGXdCj0pi94zWJeVFyN6bJigIqQxywCE8Yd2rVyBrIvrwWJimpaU1YbZIdEPQ
G8dTHiovt08PKHacv1ZmJd1SycqkmLToglfQy+OJ+Ts6edex+WHqEmqvZinNE/NElLlKhDbpOYyY
OTkrOX0iNKirIsFgfKrAs/TLBGKstpGiGWjfzgK3furRZTUIMsqS74M7evkWALOf7phRS+ZGLZ4I
hvAMvg/KTYbkMGguD042GJW/oV5RBRsNDC02B3iz4ljVWITuI0GC/YqpVxcedaQuXBCo76W1zlqm
wYs4ZCuxDMC1qyUzQY5GCEF4HFYMZO1nm2eVT8wCCM/SSmyVIlTMeI+emWjIRk0FB1JLFIiBDinf
HWOi5SJwzJENqTeeprGjcbj2WYrY6WSJt8GLPIIvbRIewzH0EQPfSGthXyhp1pCfOISoeaKHxK7N
JYVvgf8VW0VXb03JiHmlR2EUP2UeWirWKb4+98MjG5+uUy6xRymc4l0jG8PHMUcctqbuFLNzxdTf
CmLg0wHTphOt4pAiIYq2ozOsl+FFVWSjplB4Vn8bYckpViZjO28JC4nzU9M3YkMce9xODuignROr
8Ay1Jn6V0sqfhOHUeNFtxhOrNupYtd0uiF4Z11Bu5NtpiO6tWyXtZ9T9yqlgzKkRm9/gxKqxUI4x
Tpqkx80CbcXOrhj0jZew7tgA8vwlBjeOSZCsknLgdlc2YwbTgGuzjoj/NhCfCsz0bI0hG6SFMt8A
NlA8L+dqTbjV0adLmozMYl6Z/Ia66E9hVSmqOpLKfWtD+iI9m9D8gp8exJ5RxMW6IcV0HWUomSz4
tb6bdAykGF+CvqEohsJL+qUrgFs5Q7qh1yGBa5zvGbuNSfrWqta7tntG2faSvG9HyJW1PNxbKnEV
Cuucg9W/M7GM1QgH4nGr1pjfsPpLDhfMm5ExweDNwVpfnzO2sa+s52IO3pZzBNeew7jsyMjlshEN
Tn5NWHd0Wi/eMGJIrsQc5mV4jiZv2L0YlwAmmAGZpUcsNEKxe+VxRSLYswgHQ+TJmoU5R4aj7/Sw
Mn35RJWVulH9NN033zljuCQNw5nv/PE4R5HFdyq5rOeEcghh7R7vNfJ2ib8vP8bhYDsr+Z1tVt85
5+o78+yzkN/QpjXHZ21WxszE6bRsf89Kf+em7TlC3fRzmposcXnWvzPWxnfeOv+OXks3x0b+ncj+
Pkv/h4Xz34Kj+9+Ig0VWAAD6M/1m/ge/a4O2/RsBHIutKc8H4ZCH+d+Ajm39ZhKXMTFompgXMRv9
oQ3Szv4bqpYh+b89ljLLQxv4I6Fj/mZ/E1w9FDMY7ChP/0ZC55ue+n+ai2uwJkvS/4Zjc+zjzP+L
5lJX7GuiROKCDiAxkocXI/ewO922U6TfApYWG79vhbG2jar70HNgOD7T6zso0LCh41qf9kWev6Rp
TmTXDmo8157dhsiNOciKEEz+XDKZFdc8B7Jw6YnQOeU4aVlSCWRgclJBe98L4T+mRh8xJuXeey3r
PLsq8rpooXoRaGmzeloFjj2cmIN68xAEjYZYwfQ8Ar2+a5mG0HylilWUhQ94Y4snrbcKKsTTEq+l
zqq31bniaWTp3XUCRIsYW5F/DF4tteWffvu/0CTNn2Wd+QsVSDouvx/2Mc8yf1FBQy8DH5uNFAOL
1LifyHYeAJaSIOXo7N4UozI+oY6nawkcmvlmQ5Z7yZm/uuV+TZ7GxOu/JjanjCwaHKCZj+mKQ110
V5vZ0K8KyG2HOEyFhb+Zg9Pfv/mfFdzv927TZIAO5sza86+SFJkcnEHQtxYWLJF17wl/m5tQJqUW
ueuKmdHq71/P+Fnx+/9fcH5Df0qHWb4eQt1DT+Gcz8gPrzP6w9wvaLX2zWgnm9ph6GgP7oGB+4bG
u6t0Ss9pah5qf3wis7CeqyMGCoz+/o3NqbSf7wqBaiNcuhbJ0KHT//y+zFoNPRe8YHPBLJJjVHEg
KeX/Cw3wL1/FMB0Bu1WwrfjlUik1xTLqlHOHtMDaUxv1urJobvj7z/LNm/3lw6CqzuI/2qoufpVV
LQvCIfZ4iY3f1ViFC1vr5uhpcMTp6D+GbQh4H2vV+KRzknushQQXQCwaxJE1VV+hjrIX8QrWEjwW
nqKYps6VRxodREpKiNSefGM9tQM4mTbkMD1P37ud7gHM8q1T6wXttWENGX5B9ME7Avj5c4UqdxgJ
B1NUR3dlEJk4ZtjN9moxIROw5zfS/aB3Zsqkf5j2Vm6RAv/+Xv6zXv23YLn4m/XqBw3Kb+l//c9X
HX285X/ETX9awPgLvy9gpvMbmjwLjm0QgOOJxkX8j4QpLccGQAuPpcv6zor+sYCxfs1zK1p20NQd
m/HMH+uXyarH0Itcqi1Mhgz/Xp0PsufPjxDAbdAUTM7mLJSMzYT8haaNZInkVs9upiwjRd5AFoR0
09DTt9a0GclR669SWSWwL699tSddQdiXzaVEgXwynG641MHMPkGJzOcUkfeI6ejdqgqgRFPZEWDr
0JYdiSMRkQwaZlTr4odjxeNBoJysvv/iUIHw1Nr0fUyga4+qQRqtHRdo0EB6fD/aebnX23J4DETZ
XFXCSm7tvhZXkvpPHDcFQC4thskzVXV8KcpJPvhhOD4OXUxTQ6s+7dHgLyphwmGCfrnDMG2dekm3
TWTwbzEq5WvPT/NTSj2h8tPmEkZZcolE+wlo1DnT1cV5O7XMPf4BfWel6jMLfFBbedZc2Bg7YE0c
Vs0B7w8HhnzLjdztszGC9dKU6oud7XuXzXtw/qXW8xf1xBL30Bo+K57ERxSjFLmRt9z3vPgwo5Eq
LXJ2UZQ4O3L9707AFwgaLbngdZms5ffHoMFUIovwPX2/SxdD5oXxvHOmxuCT/s93J2EOg+HHWEVq
rhgbhNzlumesAq0RX3bMSu+1dj0tQXw2FzBQ+g48RHIRno+zFgDMCouXWg2O+OJXBcFh0PS01zVM
sshyhrGlBCh5sHS+5jgLSWY21AtzenPODCWcXWPyfke/9teYzpJLzxyCaAxX3HmSJp9E4+0Lp9SP
LUefZDnKNCEVT5Zxh+d3WOcG/wAfEr2NxJ3Mz6zlb1KnjGYqBWlGBk78eNWIR7EunGQ7f7lAX7Er
DBnZRLjReG2d9L3KU17R6j8xbyHNaubSrESxn79WbLHOzrP5yDnZrZVVZeQh4YN1OFBWThnIL9cd
6y9BMnpPMsfZpeyYdrGlPqlDlGdbJCMg9tp+xbrEt+h254Rg4HU+6uhHKENEM9QjjK1rI/WLjolN
Ye4dN9JIRfdVeldXMNRjekcvwNyTo9H40ZaxzCzgtIb7iLpZAyuq9YtoRnddctq6yjwMqYGkOGDB
UbnYwKXWVhq37bnCVbfWy8E/smO1QLl51HObbf0SJQNlWvaAhxg+4hIkekcBXoO/RCOL/TlhmaJ9
PB/8lTALf+e0rvVp6TOiqBkLIglo1wWNgbVYWcWkTg1TqqVbuM2PuBcpzniPQlRUJwhYM4DbcV11
6bng3cIhXe1BH4O1aglwi4m8qfTeeipJjd7GtlOs68AMqT6wRiqyOm6EaZL10cXQj1I29rdj4MRn
rvr2qQ41Y50PdtUtEya2K9LAwVmRBjw4Uw/ZOkMBlKpgOQ0MWa2hQZpnyqb9Ww9PPpdW4123bNQB
uyTUfuqVeSJaM52DEvt575sWNLmOEBJuX8ApXRwu67or4Dd43S7UCUiS1QvcbWRN9E/3sTxT32Rd
9Nzv73RgspiaW0jjwglw32WcdZGp5KmHkfee8bKbcUjFvoVg0DpS0QXvkM1EnBCHFKQlRB/vLCNL
w8Q/E6IqdQ8UzerXPTHktaX79IdTEcU7zOuN1XFLWLpHXVNk2nsNjxXW06w/dJr9WOBcuQ5bwzjH
sogeEkg1BzPX7HfFgJ0AokmUQsOhz764apJDpkzJKRyD6N4ojQeFb+rJSx3x1JYSKyAO7wna/L0T
5QVb2MblgmN7MhnZuIsmaJ2LPg+bg50r/1EAyl5GsIV2PqNNeFxhu6szDJELPxO4yaykWTIETI74
GrWTxLV3S6IdnrtfdtWyph2ZuEaPaVoh5W1KDk+4cd0o/STn8IPcW7EItWFnhQZTVMlunsJ7b9di
X9SXjBKdhuUnJj47oGeZYS2fVJyb9OHmGfCNYW4VDp01Q576zPffLqhwTOGGZvGFAWa+cSu3egh6
2szkYIhDyJDvOggGjUxm467gWg0v8NGiYzj5gru69dYqmTOgAxl/JtDpGj44+nPNZFUvzJqjlBO8
TUyhF4Cf2TCaVbPSJ+05mXw4/kMNM3ppD+Q6JmyLFByBmzFr09yTzWXmEZHDrfMceENvdID3ssFb
ixZ4pF1ye/uUWXV2e6pjgPngPxmjaOKYQr1beQoevi5Hb4ePbyDCVojimGYZXMR2rE9A9vg5QEUh
2ZedZRxDzm9HWrRm2bs2uaAMUd2Gehnu2JT0y0wfRiBMPu1+eief6k7P1lrv9h/aGLjsAcp71eXR
vqa+4EGV3vQIFcM9jtCX5lvCOpPLwK9bUnR0aNC+KOQNJKBt2WviJooUyvCkiT0Jm/zKH4tpZ+Gp
XJsmvmOJox16JhQ3czLSM/GpgDZkMjtMsOVaI6wJgRwyvI0rYF93zkFNlXWQne9dTFJK6wE45my8
C/esd/HeDGHMaEFwSwvneA5E7x3JViSfbW/A0yOPhGqX3zPq4flsmP2ytMzsRzBX48oMMhl8Da7i
2C42dUuONUvVXQZgDYSz9J1NNuehgCFk3sKFTEu6E5fAzvMz8+hS+nCjZ5LSEK5U5yB5QU7ZXXXx
6OH8BHjmHNWctUJVfdFGZR91xtDoA3abbzwRZTcpwvHVGPBQk0U1j7bJ+tcCM7KF6SlY1gYQWRNa
16UpqpsBt8SWGPZJl3Z1Ezno3ZUPh2YBumAn+PsboUHK04Z8FXV5d4dJYR5Eaf3WD7NLGQraeZ3h
WqNgdlXTHgoTLuiWIWY6xqocUqzsxL06LoOKi5j5+6F3OH5kZZld8NRfK4sFIMrMe1BgK5lN7+xg
gRYOUbgpPPHq+QaXaeNa6xLTOjcttmQD5/iypIDVihyorjUsn0IM+iEbUUPZpmlL3WvUIy4l58iT
Jl8bvWVs8C0yNCuT7n3qhuIVPyh+b+ps68skjGGvZb59UbnGBNQevNsIV/dWFT2RSC+cvmA2HOpe
7+4MofxLhQH8LHIXCDCVJ5uOPMgqq1jnZO9a27iCnysiIhFmodXrTkutddhb4yYepbUp+9b+sCB/
r9PQGav1SAp7kTbqQbK4nTIyl+QNRwN/ttkybgbcZPbcNSaNi5msVuOY6w+w0uXHaAzpJmfjuxSO
Il9C3GU1EpfdtmNT0f7rDBurAPzvdq4zz66zVZcMJIYEhYUtt/TBEs0pnHqw/G0q14pz+SEGZb4t
iuyUwghdVMz0t16ncrJ+PCcYy8kHi+FOXJv9eoLTuW4cW9vLrIF9KwYOs+GYrd1U2ss4tWosoBRw
Sq2/IWOFxAtXEDCePcfKnGSlVTziwAVOuyLXxs1EjfWyGxtwogAyjhHJgiPRXDy0dt/uXNJ523KM
o61mV/rnGCZyyxiXYawiisNn8plHtdNRMAm6HtgU5ElVfQQyI7oa1a/Kw7puQ9e4mdivbAnP2FfF
aLMb7txzKcIL1RVwMbFsL8iT6nejblygtFKeZlKEV1ASvWVhYDo9Oma37jxNYaud7JeU1e3DD0dv
n5cdV1ehT8Y+hzxlbMhMUHGIz8I6MYYifUpZkEvsr2v7o0dOZe/YqXXNHUv9+mSLk1vWOHbIMEXP
uqPQwmHInf3OB7cwjmK4x61UvUVgWlalWYQ7D8rgdasMA99HF5+ytJ+OrptNTKrLSDL9xCe7aDuj
uhXg+W8yoBsvhkXuY6kL6W97a47asqoQu7UZU193QaXdttyigKYLy38XhPN37AnVo/D1mVM5Z3i1
SNkP0NvEJfIkPUaxqLZAkuIUt3WKpkiq373uvVLfOZpObV2dN9VNFwIiXFjSB2ev8q7dT3OW2JKZ
88lCMe1F1HXmqpFBeI1pcNo2BVdeaLjtNq1655HWv36NF6YvFjqx6VPgpdk+p/P+OoKCD4awUzrk
CNeKT2DpT4Y2l8+TOD5QSx+GHHcIKzuxOZOLvfRWAydDNCnaAEFxF2GZvSVxGawypbqjO2BPcsIG
XUt6IDC6CGheIJ4HFY00GBsP2QxXyZ3us+Z/WgeZzp6xGHlIs05ftX5irweN00k2lWpdOe4bYbNp
jpa3uwBkL2gjPb3qguYtaWkkqiiu3wwdu/FAY7Puc9F+dg25R1Ijt85Ubl1KPBe818cRTPfS7JND
0Mp+3bXMttyw0nCRz12znTgNsYpO2AXhfJCOO6fhaH8ZXmncgHCKrjwTXkmbY/eZRkKLg6VnO7Y/
NzTrvY4GAUwr6gLCxlaNaaTt1wDX5MExRHDIq0ZbJ1jjVlFbXQ1zMljnULqqA7vYlgR8z3gbkh3Q
COMRXEmNkWLENkgFy0KYzRWdSJ88O8lV5aG7yxx7U9BTRHQv26Sa9+jX2X0yjHdZI7INuM1kGUfj
Pb2CYKjUDHHvKZJyXLjWsf1S9nOcOIuda2v08wdtoPjUdKzHqe1e4FDl160gQTtKw1+irU2nsoTE
WbWfUSlAvmfG+5CR/hpar1u1LlNTvZbtss/wFMRgBx90rciuYj7bvmC/u6mm+A6JYe+ETK/tpE+e
0yhedghiFxQEazVE9fsY6e/5vJeKNOu+HlglPZ9JHzvbQ5wlTPtF8qolebxsDIGDX/tiCEkss7gU
+vBS9EVHYWV/nQlMWSCYxyvfl9pBNi7QdGmtUovg7+RTRKJyshCtoT2RFOEBo01XfQtyNOkSh8dN
BS9IJebJiuG0VpNdHJKA3WSjlwLh1EWwsMt06wYxPG7NWMS6zVAObXWtYwBZkxmEO2HOcJGmvSJS
XnwMhTMysW9J+cbCmMh/UsrReMNwrwWOe3SnznulTVqtOlcE6y4NDpVuctr3rA+dlevQpxRGCR27
V3FKRCYu+PO6bcxeeIkM9DU2TrvvQXEQPyFfRZrJ3Pg+2Z+hZfomvVc8d3dTbZPc9sxTFHlHcnxf
gBs+rEBu8io5oOoSQGZPETXCY1bhH6OCdRMlhyoff5siA2mQk+IK9KKtZ9kaPFOxiZrxEfbvUfPi
BxWV/ckuR+229GMXsG7xJfEetrX5KbRpH3huuEoMTnKNSM5tW/Yr2ChwD1TYrRvDeKp07ylifwvu
pNp1uQBvxDLnorcuClcdIIQvFGVS88BS3nUskgkXxIKt5Uviwh6sGXxvA+xv0KdXGazHBcUvZ0xs
eJ/IDDJ0Kba+7VwKonwLwmYMBeKsXaUN9h/XJERTuVHDkX764gIHLxKPWNcKfetnwyMt1tmNxRxo
q3n5wWVyjQCQPuhGsM1SLYZOYpNtrR61xrsq23Q4mHr7A32OSUc5gkyx53IQZd3jOnzKLG26gbLy
Uqiax1Wvng2tuimE8QP20lPlee/9GHzFtnvVEdcIrJbTuPcVpMbeLdl3m6lpQlUCrEN8/3Zqm7ew
qPojk1muttJqN/B39kEj62couZBuDCO5NLplsVfU/SsnK+K10AAipgF0bR90OhllaS60uvJ2rHjl
ghg+bscURRwmjF4h32M52nZldhiUta0L+5BRPb4wNbmrgukzh2Kz5O2oRVJNx9ivXvgy75o83DFm
POduOKzDtNu0Vsqy2u6joCYMhqoOiatOd3NkeANuS17yduZmOqjxvXGHjztAZ+o2eFXyxaTrxCUj
DwdFeZuwNw+Yr6N5cmxKnWtG81vKvQ9uJ/cgUBeSU8XCI0JI+wHOsDB6nP1X2gh8FmfHm4zBkjgw
1t2s3yI2+Q9OAysYDzdzQWbtXUeJIPv4G23STtwPgPjqW0ljNuhq6lsmcaaIbd8MNclaN32KA3Xb
wReOfJrNdTbSXtWu6Jt5KCeoZ2OIVyJIUDMg49xkrFuLKBkfzSE86Kl/Ya4IVNbStykpM6J53j4M
En/pRu2OToPgnnYF8MeyfSHmcOQ8DE0iz2D0FUa4K3mUYXLGhVIqh6s3DJGEi1JnujOlzltdm5zB
6WhdNvDo1FJLzPJWlWAEDFRCBQv1QEOtvmzIFm6TXFXp2s9j9Qj/prag/RUIGB4YDjbyMXRph6ci
Zr7pVDD43bcFYasuaon15JWzMlGRSe4gDa2ZGRsHCbzjR2p27t7HdrbCzDe8NwVY+SZi7mR7qjux
U80/x8ROnyYaYPfKmKJD46AMoxEM5JPqIcvvnDoMP/AGGi9IbPYOy7d5DSZMPdQqbqG8TNrCbGKd
Y3njH1JwYwfa01atp77fUvHIzgREKrx7PDsc94Dcj2TPmx+ToaVHbluxARvOFzwGIw3fcrh2yYnP
zwl1q7RwFo0ayVEuNOoNfrdujadluiRT6Z9GfAqk3r3wGjbKhC3K8J6TtpXLSJdwi7uwenS6ML9X
YZq8QYistoNbNJswZVUCDWMedHzMN1AXePchYXVy4bRqLKwyVi9xHdIW2AwulkXi8mylYe96FIsx
Mmz6bVo73RWndQQHBT6s4obD6YLqUHawJ8nUA9mOhH9HRZC38vrKWDrZUO2oM0g3XeiIXRVn9o07
Tj/g0PgnPpK/jwvVbfwCmJbUAw68RqBHe1wozYEVRR3z1K22OM7Iuzi1ZTzLuO9OHDrydTgXMowE
ilcA4pBJqGe6pRBivAspHNs7MAs+27ZxbkOhni0hgKE5rXbKOAyuiEDbCzDb06HMzRsJD25J/1yx
IirBzV2haNS8oTc/cse7UigIfQ15eqSuYcs2pn2Z0A2OsnBHGFlZvbOrGWveuGxcHUMd60BLHzD1
cB42eGKXOe7hsEj1q5b170pJzV5RNWodgmTcx16MctMKtafHpd0nde0uhWdrl1CPX/Hcs1uVEZA/
ji1ZWV2aVA+uSr1kkOHm95HdmLcQpUy05rygbK/JcAwAoUD80gWVkmZPGt+O831KAfeqTKbk6v+x
d2a9cVvpuv4rQe5pcC3OwNnnolhzlUqDNfqGkCyJ8zzz1++HtnNaUpx456KBfYBGd6OROEqVWKzF
b3jf561MZJO4W0mUB7y3xDsOJT8Nsg5lYZF/neKuPSByHOkYWmXV+vMHW2VRtffhb7BX4TpwZ658
zxRns+cWZVD/GdBes2ojteRpDsE8Iptnl1kppkpwVyuk8wnklcpHWylglqUtGWkAiPdhlIjHQdAj
NrKKVv58qsjGLM6GgVelqYSrY/vWChF1tPayttmEjiT/G1Gv6w+GcQ7uHajEOF7BcAgQT6rDLh8z
EBZBHrlW4l02o2GvjbGKAUrE076Es7SEuJWuoBHShSL93tjzcBUPxOACrQvcKQrCK+7c5plsGLkw
iRxF9M3OhIWNtQwliTNW0n722qL73ORz/jTLGzcJ+uwudiIiWc3BInmbT4ORdb6MrarA+hNgGdNk
uWHWwtrEVIyTAPQE5ioqLxXMDWfeAImB93OWI+lmjmhqZ6iC06O04y961QdraFnJrvUIt8azygCF
nisl1o3T0dH3fH/lRScgSHewcVxZIKYMjD5GfBIka8NvH0gxRx9BcPoRUXm2DVE6b4DIPnVwAJb5
mIAzCAmDPDTYYU5NF3fPfoRzE6vuJPZj12ebQFeBqSLrP2MVRaIeZhtmXKuuK+Ed6q2g3s4w9ySZ
WKLhstcKqMZV1iP3NCEtbQamEAeGlupKBHq4joz4pQtTDYVyMOy0oehXgNrFExBSe1UZ2rAM/JqM
QEOAlDGZz6J7BTM9lcMeoVsMHQqheMPZsB6IoEEJWnKuQ6I+YwZj3XSanpDtUkjil+p6VbALwlEA
M61IYrdkUX4d91GzcppScTPoHXMAW7UfR83BfJu2yQ7C3iPLxgRIjdqfdfzTrqYmCkY/SwJOU43r
EKbWAqCzt0YOdgxSndJ+InLc9eMSB7aPzNQzU77pllLzS3amvgBgqbo8n8xLieKFIJeiJtGoALz4
uYMJAAmWqMjEcuYcPQA3iykvsksr1tlEaZp5Izq2ZoKk0K0Cmemr2rTFqTSm/kVp2WQKpbOApyQs
xTw2hmdjMZWbeiD0vmGmcjGFcP2FZSlMfkO+AyLTdmY+afckSzJerZP01ja6lLmrntyadD7LRGX+
zNt0LsZwzq0B57lPLbaFJKx3N13ZPYdh6p/SmlqGub7Z3xadMpwK5I4uIXnPTvBti8u/pDUzZUnS
BUia3Oz0e7zzxYU6Wh7Hnajukb07F5qiQ/nHyI0s3+OUoTTXYvUOJptcDqXZPaQ9KnW3yFE3ua3e
+9wQUQ64a87U8QP7FfJVz7w15J3baTYsa1E0e4g4wy0O7noZURB+wdKh3BUgBbbgHJt9a4J5R9KY
XooGMPvCx1l6Ijn+tSczDLA7u/iH1Bb1meV0+rlVCHUv4tYHW4VjcCEdlfPNYsxRsYU8q3xA5B16
/luWc69Oxca3GkePdpMFpz5wBfCvYEob4fG6Uz+IZx3VDKsZeDcLw4+eStvpL0st63foEhl/Kbq6
KcGUnMNGhuNJvtsFubDejih5nBZoYttX8llrEqTGDprE4FBeWRJTSJIpGSx9JhoBt4602bobxBN4
biForKuRv+GOHZdoCMhYU9OanyZ2FNhAU14guUWw7xDgKizmqS1n8k5TK50U6Com4Cjmyk5aMdD6
8Ps6HXvuSbTVfeaxFF20UKERsSe1shzgvZQYKoEvTTKlTR6NKZ319slTBx9xyU7IW+hWkLqQLp8N
4kpQwSS8/bjLix1r9mKf94rqRnrrb30r1c45VJ2LDEsRszQv7VxZVfnTaBRa89yaaVkol7xMc8B0
xFnuh6p9i1DGXOYsrduFpk3AsOarkvG7op/j7FoWKX8edhqT3SYZJ2SyNjs57YkYXgQCOZyLdoPh
rzYgZ4T6llkfnBINuc1yGmyxQhDNra4lTxK0rDYtS23oSShio+xkCWwjBMsie2DNXhlXoVr4w1mV
ZFZBuQ7COe1aiAxjE5RQjhrAkl4S8KKeAERxcoYieiGrIB3WRgTt5xx6nrLsbUj0h2gMJ3010UkG
VzKx5HlBaFON4EsVYolQIUfGBaGv5mkyJfTLnAv6tJ6QFN2SmTB5nwkX7tqlYvtXUWgDzCJMVyVa
L+0VnkhyrJ6lEAUbWb5BAy18OlUnshJisZB1Xd2rgFfKefKd3E50PTxNIRDdpf7UW3eZqUfpOkaX
0FPrdvEB8CrVxpgWJjciYD5CbKzIue+NWFZnrGluWsmfTD1+uMfUr7PppHfAZDZDbrd7O8yR86JB
V8UtCUwgRwFeq+UOt7Q/LvsEOJPBx3IDJ4uWmTg3Y2UR7HCvGrXx2Bldc1L6TtG2xAPLgnUsCAss
VX5iLdCEB8whyuzS9n3VZdck8BSQcNLKrcUddfCR6RAyV7OLs23Wnst5prcGAbGtS+Uwqaa36BPg
Q+ugpS9iBQm0IcABtRmT1L5guM0ZYYx1Si/TN+ybqTPsva5jw7nra2+IN3ofq6nr1AEZpz3rj6Td
MPrIWIjmTXmEqVAxrAT5RF5djJm0YnMn9GQZdBFuUBvVQr/IyQ/EL5m1HTbAtmyof8FSHpmV2I1r
BKb54qEOY3zfE/RKG42R2lVhNT8lBqgnN5eyfA4QsWrnMs5hg5syKF4JuBXnSkmix8Lixa4c8kLK
tWZNE5swHA1X+N6Bfkcp4RgHtqeFyaSnCM8LUNT6qu0Vp9tnvGvaLQwfbqY2FK6RRwCG7uTBpd5J
axno3O4L6Hjk3qW+piQ4OjmYCf2oSBPprMlC3uND9tylpZMqbEviqeXfVSgOvL+BVccrUUGRm1Xs
qy1YWku+f67jQRNRkI/vtGmExqGo5jkTkXqj5E12FIBQ19gvfZfhwGYKiuaaKlnjojXRC+0Jkv2h
9lqyMMYVpZ0JhydJbqnRzibmBhXoe28RmuNOB+G0VAAOuCB7Ojcvh+ySqwlqsh7vyVO0l5Y3Xlp5
R8YsCdwLShAitFvtK/tIyt+8uSt5Eh+J5dgGY6CvI1P50uaTwW5dXDYMMJ6rlsOi4OhsHD3diL5G
uEDODVyE/jAwBFl2vekdC1P7nFZVisvB3uk+VuDYoEMyyEQjrwJuJKamACAXvTRYDwsfnkpFVTbu
yCitimmyfUzJlCrrqWgd5PoZDkKhOu6k013z+WnXk8FDFiXpNQFDJVoVJuq5j8tS4RhjP7Wyhq5Z
qX5m36H4hDxXCjrCaFCJr2uhIuajXNVVDMguTzkRM5Kszqp8yk5hWIV3GAG/RS7WybEos/La6AzI
0qN/k5YUh9ZY3DpMaHsPiXOvwFD+Zr8tIkSOJziWNmx/aQCtUUuPCBL21cUirkF9TnFurPRcDBcM
Dbr9lLOKpPwJN01jrAJA1KCak4PV9pdGmi6J7LrQoewwMd7hZstXpY71o1aVC4ZjuJpy6os0rS49
DxueHVsqmZYNUXAYPYCCV+B3Era5JCCtG23CmzpaR9WGGqUE4rxVmec6mQnJS0dZnAHqYukVP01R
ba0zGIOfAf6Ui6IYpNt7o9yw7lNdJsEHwF3xJgMsBO6Bxn9hNpSOWDAACAcTFTktkLr0x0DyGfrR
Rekw8gyqZuOrRXSZkjHllwL7kRx3vkhWEMj0HSHxd7gklz1BkVvGgEy04EsneyeymfCJNr9lV9o/
yjBniNaAQJJ2eKcUQXzItPiLBoCCiAH5MCAid5saD6DTozCF8l5vzMpfaU63LspJ7siHJuU65+mk
eleV6IeVik57W+vdtIFy0L44lvcs4oCJVAbls0xZDCZacRvPBu6e3KATqkSGcPi8jkkWK/PCkcy9
2t8lijbMbknyWQw2jI6Q0zMnE+mRaJYezTIXR5B96jph/FIx5Fn4ZWiuzGC4B6F92w5BftSVhEmH
/0gfde8BAnNbgQzF0PsbwxAA7hvocXijYMGoJE7qIQvnRh8fbaKYj9jVaAAi/UWTKVAqYs3PbTGx
uLYDEiZRMq08wue33TDANbSjRysF18U6lp2XbFHoGCOmFuo7l1yqz6yNnhOloqgYBpshY9QsrXGC
q57Zu2K0bhTdGnjgIyNEg8MqQiWdKI+ltdE1thijsWX6obj5oH8Bpx1swkqhfXiFxn+sMuer3SJV
MSVxmdjPKVf8rLomYguthwBLKJQV8UPrVm2Yeiv7MTUvJEHlh1rayW7MNcKQAu8yld1TFH3Ozeg8
xsy2Kh0dl292ADd/0rWmW46RciH9QtmmDZShVkufrAoXWuGf1XXu3RddfkeYzWoMgeqUPev2UrWW
deV5X0EErUmHHa8rQ7KPHK/IX2SsZVt7UVUniPr5KmsT8tDiLzTCS7sIXtUmwn9jMbaBHkL4D+M3
O1bWodfvx0QzKLY0Z4MmnArdzM8jbOFr1Cnk9KY+MZ/g51d1ZN8PegHZYMZRYZnTF2qkk86mD8eh
UnmPnbM2e1QytSV9LE/SODNoStJ26M+lGZ6bRnJj+/YuiEDoKQWQIwZStCEdvVb35EQABJw0cFa5
Ep0A0jKgtqqbvAn2uN2XODweNYq/uFTAj9XZ19oQmw5e1iLBwcS+JwvOIe66RLHe+la5wZKNirC5
dNT8UIvs3Ar77WQ7S6YlWy1sThG46UOt1jC2kZhQ+XRw5yORLP0s3OspQj04ZnBSyX6zKkYYWZ7f
BHazwYbpXVYJvPd8VNZTre+bNn6JOnmK8/JAiyNm3HC0jBRwEGrGXZ8EzP9tFV1MNDyJIaZqYJy9
wrRtfNGIV2PWGIQ46uBDo0BKXDIUia5IiUhkXyfXFYRhxnlWf+W0vrbresFsXDTIHclYQDTUkdy6
LKV+NNtGnGqd55bkDvAwsHttP7qi+YavwP4My8L6DrZov1EucG9wSwQ6Whh1dHS8xdlOBN55hcjm
vE9iOh4EIk7MG0t69loFj5ipM66AkNzalPtugFZ3a9OBKAQD8FRCicTpqU8l/mjdRVLFe8SAqrgC
pLZrZR4z1KDdsb/szvVKw0pHK33RtnB466xnsxcXrtUa5TFLbfsIkhgEf9xfhrq3mViF00tg3lTj
Vt8wwiEFCzDYpq+HQ6NVp1AYtzzaDmQFWgs5h4WFiUpYby7MbZw33AS9nl42Wq9dlF1K1gfmS+Dx
3jHyiRIGNkpzwmqSyVDsFZugJO9hKJ4YTrNriBrhqkQ+65MNL8+odo3VH5WmYgrkn2Gj3uVNcsuT
CL0aed1pflMQWLsc2p6pDUE4Pjlrnv0MTQ1sCZg62a6Qyhgvva6FZ2QEREe2k86Zzzp0H5AtSQIa
NeHS6wz92dSo48DJvcYOj0uUJ+kyzUIqd4toFQgUjKNGEojQ5TpLHjr2qWdldkztPP1u2fiPNeF3
MVvZ/tqbcPGIvfOtEeHbP//diSA0/ZNFXcwz09AF/mnMQj+cCBpJ8lIF4gNkQvuegvUDs2V/wrGg
Cgx2uHiEoWPk+WGkk5/YD5v87dn6ZmP1+Uc58h9AQo4UuoWTB+eUA7VCE/OfvzEysV7FI8TO+khs
DdKOyIIto9vkE4OJAlTIw7RAIKSHWrp6c31+4jfj8r1xKlm8sMFL69C9bINf8+ML06ODBwfrf6TU
YohnRgDqFJltxaD8yh323q7046UcnWtsOrpDx/Dhd4SpN7YEuB5zGKtu3HQAI4ga/8Uv9JGLNP9G
IJFAQLHgUHU+7fcvE/o4AtWkbI/4pGsUEhC3yaFKbhB1dPsmVMn8i5lzr5pqgPUuI2aXg6kHCWN9
p38kxE6sMJSb5nKSZbVRJkkaginymeY+zbMH9KvsiXUzfAZzceJ+Y/+Zgaiep5X1XdyV/XMXBsoD
j2/YtVPpoNOHOnTqKiWnIWIEdRWlUt7oKOAfGl9YBz8Ynow6Ui+RvfZL2Q2cxTBS0M14Wjp8cVig
5b8AV/3ks2CASsqjgH+GKeaDdUyKGhpJr5Ls3lvtmuI2XXot/v+/v7ne+wG/feIa3x5uL/6no8l8
/1GY6DT8urdrommCW5K5tfYUIJzdoKKql3//UtbPfiMoeaaJn8dmWDHf6G++QXXrD6FBeCFi2pCa
UXUpa5YlxJ5odJP2qx+tC+CSTlwTGB66o1Gt267ZkLRBggd5ndWFbB9jNeL8zl98RWfeA3PdOdfq
YYGU3qgdwlPoMHttacyD43QJgnfRT53ba+RbXnThXm0IA7jyqIMD9Yse3kXdvs7dBBM87VBg4Vqg
h4zQE9pUhEpHbMW0EUHB3XeHFjPKx8uY8tzhKUcpO0SXI/OM5nacIrDBVzn8nETsvY7poTilNLu9
ucZ8vpIdfFbz0dKSc7uQ26y9wo3+i4urzV/Nf1kAf3yQhiZtGgGMncZHkxSE3S6vBdyIIBSbFs04
NnB1HcXZSxjnyKTB0BwZaSTr1PHzTdB0wbWIiRPKCnVteIHCVtozyaFlcJ5C/xFNey8k7DL9Bd59
5SaRPi3TLqsuo1oNLzwKPpqP6TCQf7xqAk1zRT2Ec57MM5bcZhejnjlgAbHOTB1SUqaw16vKJPtM
BFSxiweGixjkx43MimD39zeanJluf7oWuDqxrumS68Ej4e2NFkeStpPK4GjUtsbwI0SFZxrjHsqt
Qda41r2CiOX4JrduEXWpds+UT+4yjeLRB5IDVsUsce5EYmlU5AAreEgXQu0IHzKi1vU4aLYDvAFW
t3G60nWqqL//BcR7h/H3D9OQcnbYEexoOx9Ms0oLk6uxRHNMxx6Fa4M0lBgWc9MUI+xSm8VXYjPr
6hlnY/Ns75Adjpu/fw8/eepo3E4aU2KYpLAv31/DHhcyYNm4ndHvnHKOEh2UeDI2NtCmX5xBP30p
HquS80fjl57PjTfnQqbPsImphRRTVnIx4IRbpTJWH4K2C351ZX/2WpbULcnS25hxUu9fS0XdWxtt
UR+TQm1OqU3Jj+hJu+yZ/x+4GMQWBZPtWj0574FQyYTHKYwsPR+3VlAa5yPY7jVlbH2qklR+T0b9
Syqj+PNpbFHjGMhiqDMMPJnv351v5VNf26I8+qBQYOOYPZ4TFcAM83Ybdo/WLhlQMldsNNg1TF3J
efO2Rtb364yd2cZklr5VCFNZsFRQMRKM8hef1Z+rIJRAPLQZweomSpgPVZDu+YEpR604ovfOr1IM
/ER/DcnenCoQNKild3R/5lFoTfaLV54/mXdfap0CiLtxrhd02/kIcsTzL1oryMA7MZlZWYQDLf3W
9v7pU3e2xlNQ8h9hUqN8qIAKsIJdOUT6IYW9uyYvnWtvZcr6779cf/qcdQvXuS0AwOrzcf3hy2X6
KsGfYzcd0lFswHtX23YiRpJCtlwqvfH91f7Ta/xuUBT9davhPhYvv92+VM8vb/uN+We+txuKlJ9M
07bI1rU0wTGrc1p87zcUSYQu20sqfVOanMT80B9YX4vYXZOlhKRHwaU4f3g/Gg6hf0LpKAWPHk5v
C+bGPwJ3zHfBv+54aDiGbQEO4Q0ARsJkPT/m3pyLfmrK3gCcRGAWNqRYJ3gI1o5jPpBbpO+7eNK+
IDPxGdJUmlwV8yQ9dGJNW+MDTB9zEe1hieI0VJSchNho3rvAo07OzaLRH3U7l4fWVklyssMeaZVH
MT0tUOjb9x4jufOojdlixGOe3uGw4jmA+RIYN2TrTgptWwlHuWvLnLkFddEmaHXjiWJSedTTkQz4
QvQrHf+ca5h4cZKkG3fQffsl+Y/hzZsP9eL7Bfkta9OLHK1W/V+/f3jcc51AIum21PjSamRSaR/O
dBCiSRln2qsBnxCnL0KMOimHfmO0lefqfoKKC64/9jQjK0Pys9uvxuiwykpo+PIFtqvhsxJGIP1I
Q+huVTNOoWp2Q4XAPDiDklskSCxUmOpNVaEuFG1LHAAT9F+c/j/9PUBRcM6p7Okdcz413nzeWlf7
bI7yV3a5wVXqeS+BFo+bhFJmgf2DmSLk96oYdEY/vrbxu8C8clIccM2ImHa05gQwmpUnL/G6vWc0
aDtS9dhFvdzZflAd4qzTL7QsiJjB5+H+7z+E9yfat88AHvRc1fO1ofr88FyoEKJoLDteM3Amx4yW
68gWk81O08njjHP61XP8fYU0vx7nMy0xnymfqiU+nNNTnyCMltYLKlo4psZNkExiZRRRs0VXmRy8
vodYyw3lovXh3h/S72fqXz6qtT99OXkDM1fYtHkWMl748GGlUT3Ao85fSJjh5EY6Sd0MqaB8zr1M
vk6JV6quV3c7fDtGuCo7dSRJlm2mO4XG+NiLEo13iv/0mAzy3MgsyF4taR1fOhak5NSPVrBk64W1
eUoV/Em2NLMVWX7KbR4qq85UY4NkqiYgWLXSrmDPK+2WqGz/Lssy/0rxbPTdLVEUh7//mOX75z/X
3ZmZKQbFicPgBiDD+3tUx8/tB0HzVeuqrlzk0hz3I0b0+2oo0a5Napivcy1UQYoMssOWN7C0LYRX
nxLMWjBKA1avA1Z6xrp9PoIewNmwIGWvvSPiuTkFJml+zBzsS1Stxu0AvPXE36oQ87Io5xjK8T8F
1ZlAm3ENKu2SCs/6Rfvwp1uZRQ13MJUYgwo674/HLsRiUpeNp6LEyQK7ZFolsRIwMxYkW5Mq94uK
Q/vZ6/GSggNMzLfzh2KgjFRLakTFtJgf7g3PN1ZjjA08S5o0wpHtyEctdqxtxxqOHOpidGOvvpKE
BVRYkjiPAO91xxwzKaN1lntbxvOxz8JJVzYoLC22iHZJd2bRRJPWyCqQZK76MoT0ei2pk5UF6Xj9
tRgKSApmcxCeah3U3NIIns7YAFSK1hH4hisRa1v7yrdfnBtmB88tqiDO/P399efbi1ZDN3UVMBYm
UJvH7tsjMNVDfRjS6WuPlnAZ+xWhHVwxWu0qOADEXdQ8XX7xku87gvmO5iVNho08RkwV3f/7lyS9
12qMYvgKANfeOfGcopVY/tIgnORXh9afzgy+MxyS8ygP6hftx/uX4lHN1rmqv5JGdG9WOSLOoqmT
B5F5xKw6EAhNn/o9BoKCINW2ki8h8Y5no84W6Bdv5dtc511twb3NDafOAzgenuaHt0KSk2UH0nkC
UK4+sBAHcNeSB34howrj/9BhXgW3zOIv8nrcZ4ruA27O6v5eRiayh6QvzwetzZOlUNuJu3TIXgzb
M+wFMZwdJovOI7y+LKoagXSVHaQXagW2jYCYbYkBiZdMreoXn+Rcrr0vmByNkcSMnnEor7l3319f
IuXtMlHMx4SccoyEJH49qzVyqIqv+jmOz4Z0ZjujyoF8KFYF356XobKdRU3INCIJH2JnWYkYdX8I
BHuixVkJhG320shE9tizJ3idKa0odpSJ2O9gkp+x6den2B8RECJGvC1zT55zFnekhIttTI92iYIt
J34RhdsMZiLSG2sbpJRF5eXZVkIKfCCwU+qrQlE+J/Fk7ZlnGohS8/YoEmtWeGMHA+RuAEyAHIFR
nMYF8aCD5zX7xRWUf75DNcGWSKW3ozPh3nh/BbWOLOnal4+VDNQHHVwcXtVAh9mkBilo/jobK2sp
nCFFaG4O6AjZ64J2T3CiVX60xHeqoq9D1kew9p0lG+OqxCQCwxjJjVsUcxD44JvtwRl8JqhKU+eX
3w6Q//Q6v7MPUWkEODH/uuM5PhZN8Ji8bXf+9WPfmx5b/SRpTkwopYx9Z17hHz2P5XxytPkomFcl
/N9cU/3oeTT1E/En+pwWAdMJniDHxY+ehz+aI1HmYgBZ3DzW/yc9DzXcu++wMm9ZZpqU+HAM13yl
GcwDAkXoV7paTQgWho99FuO7KPp+UQzBQ1a3G6ZDD/D1of+m/bEcip3R1djY47SEkpk/COEf6nR4
MHP/Hio+E7q9Lb8EoAtIfr+EfIFjSKSvODmvFQm1feqv4X1A04E5CDgKe1pTmK4/h2DXWnDKPX83
QIzJqyggxNc5wS9jQwDJJymyjgliFrMsrNdkRT0SqwhfPLeWMSlTE0/nDBK3OyWvDhwgdHhHrxu/
JI3YFqDEiQC8lrUJK1d4nPu2ujUbw0WSfZVV3ZWPAjmoza9Doz+MavjSOgEYDOKRQikZWk/blicj
3o6npFTwGY0ofrzB2qitdc7Ke1mDoMmL4DM2SZBStrmA6ADiPAIuGISPOdBC3++BWBnVS631V0nu
iTMuFkLVmujrSzmwu7enGOlPmp/xsOLgwra58HFX9zIw12PZndR5Lm6nAv9W6D8XZN0gDZrQ0YlN
WYQ8MZRpEU+YyL0SUxK6AswQzaISV8ZQeK4xhwx3ZnNpT+iZYvPkKLHYmbG2UVQruCFU0HVC56Hy
jJ60XoEAvYKlq9qroYid5aSM8Qo9crPNzWbrjzGIWbW5tqamx/svoeQUfq5tSsBQpMCFwzEwmnBb
1vFG7TA4jk7bnU9+ZTyDu0fZo30NhtLe1oQjr/wBtBiyPQ0JLnqqQr1wanw0KOZAtic+mwHwsiuQ
TfGeo77c6vGs+2pi85VM1VVH+vHp33WgXecp//0/81H5NS/IW0Vp/X/f/2X9/a/9l3z52Dy++4sV
PqhmvGxfqvHqpW4TfvR7MzT/k//TP/wN8Bz/luuxePmv37/mLaAC/m0+Rv23R5LJc/mvz7BlFD6x
Kgk//sT34wumKrswWHS6DpGONSJPqO8jG118sjg2qOIc2tDvB9sfIxv5yRJUdvA8mKkyI+Bw+WNk
o35yqLqFw3LV4RQT/yiJaX48/quqsjSmSHSFM+6RFQxovA/zWydX/BaVuMRz3/tbIDHNMrJSZ/Pm
evxk4PHTV7E16mNBf8LC5/1DGkonSYPwIVAc6ePRRzR5m4hK/qIWoOn58Nvo/D6UU3NXIhHoznv9
t8V40gWhJntyCOK20eUC4t0oltCObGyBrV1vxtjSl0QwEp4x6BKcd8H5tXT0rrkoHLMmpqRrs+ts
7FG9AZUW+Rl6U6nty1jVO5TB1YDqEGE20d9ZHs5phQTPzeLhAbWHIdudHgkvJDZ9aDfCmlgAY1cQ
Y8txj3yUt8LJj4e/9RCnQmQrUUgXmsdyPEKuUiD+vaTEMrKt2nYWcrYwM8UKOIT2FcBsbW/1oZkj
jrVq1hNlJMQrBN2cewjoCbyg5D70lmZcGaQShOdqPqi3I+gfohnNKL7pOiBnHBZZfiLPp0kgxpcg
cfCIwOMvGw83eN/OQknsYojNK3bt/SJGgmIvI0jZFhJSm+VCVQVC51QfKMhYKQXebdY3HWY7OOhQ
SEhKKlZh4njRpk3NKgEAGGbdQTFI9UUPRrfnkuXu7yrZT82xN1KduV5uAFUz8ZRlt1mlF4cqmvRy
y0Z8vPBClVmYqHqtW0BdB3VkSWILSbLMykeIu85jTTDnTWZXxStrMRPKkw+r18dv+SVUW+MrFnnt
lTLByB4Uy5uwviQD0QgiU6W9dQL0g0Bx5qhhMYm+J/OmL6JtIZUK0bbZYAqGmsJW1S/tujyoMLft
RUrjGS/Jwmnll6ZS9GyZy4FAw0Y2ur/SBeORDYHeWLGY2bG4nfyWJGZDZaazq0yPVFh6edUCXBo1
kItjX/T3NskEBIEYcVZsywLBIAry7vu07j+F5u/zKOuvj+fr4OW3zWP6FD6+PaDnn/kxVCf2znKY
xPJf1nn0EfzRj6G6MD+RmMJaReqMOCFbU8z+cURrn2zJtF1VGeQ6jACoC/84osnRmydtdHSM+kyG
T/+owvxwrEFhob2ZZScOTwvG+/aHLrGoBwHsLqHMCYlQR8huf8nSyrjUUousEzLtvKw414nPcK6t
zqk9dyDe5VqtjP55KpIRGS8yanbJNhO/mrHWnTaqZF0oReTskjrX7jovlOpGw7BAdE04XeUmGRKu
Wuh9sMeUaynHctbibvuxDW/aRi2/IEu2u80kh75ZGxWo6DOiPqmo/DRh9VtRrzeLTO0uzZjoEqxn
pf3FCW3wWV2ICd4NLfxGcCHyDvBGN5mpq4d9WrsmjoieIdFcs8aBp69MhxE7ZCul0ojq7kKcX7aT
eCvcihX2BNKdGEmUjNAXJLLoUEtV72uNeX4WWMQ4+aaIdJeVnwkyZJBO05WONno8IEcEOpljmXbr
2my8BA9/TxCHEVN4ulCl8Bc1XRdlKxDL3TWbV/3UtJzoi7KESLjI206fVf7OXCEaGBs4FUqsUAIr
ZLQjr3xcMcRCYaU1TnoX84Qdln2ql3d9ESeMthxApCsT/XrnFlUUgiom7yvDoNhR3ll2ZZ1CZULq
I73CRp/fExkASyaCZzUSrkxMB4+wYaskeTC6Xsfx0ukTiA46Xx+fOQYZkE/ViCJXI5Rjgb0sAsFY
9Eq9wuwqSXJIVcuH/t2GydIeFBIBxgiw0y0WEirhllkKP4XXp9mKCnrOojI71MPIelCU9xHgLKxj
GGFa1SrSVZKWw1UXqv4+NVQEtJirEeQi5J3sVZ035C7GEaZSpts9qu9/V7F5Xrxkn5vq5aU5eyze
F5n/K2tOnSLprw8193FM4STv6uQxe67fHmzzz/042OiPqYOoFtEv6YIRJQfHj4PNFjOxn0MFgLLh
sLvnzPvjYOOnIFNRF9rzEWbPe+s/DjbnE/20zQaRAa+JdOcfrQs/nmsYAixzHt3QhvMuUNe9L9ey
oeszhuMCDgWRH5H083MJ82OYhLVGm+NjCBHhA9v1Z5s758KCibWpQOeqJcG33KPekgWTs1UhqrJU
GCPIiFjxVh2epAvcEsDUOubRZveQAH396gQjDduAYP3Nhf9JcftxBPXt17DZrc6iNJ4QzBPeVZ1B
mcRhpWGbmDTaHD++sQrgdLLs+eqZQ9CeaPwQFI+MplmnkHQRFYNGZDlA8iCuwnMot8UmEYN5pDfW
9iqRfG5BPvcM8+vaz5UdF1fDVNypAPv//q1/nOQzAZlbDIfmhIyAWazw/q1jiw/BNEDeI3EBVLrQ
q2ubsKOHHCZs4TqVwGk9FPkjQLjsqij7G8wi6lnmi/ZEkkqqubqWRRf4BIrbqEQggLnRIZzMNMl+
8520fwlk5+xo0x/GvNJ2qRp0j4pWkXJIfFZ22fAEcBV1BBA9qNauIvvRQpAeeMwvyIha6ElWrMcg
vFPNxPOXtBcehuLRCBya8yZ6+redJd1L1bTVy28cJfVv6zZ7fmxoGf8/OFXm/cRfnyqbx6f3je/8
j38/TFAKIHhCtQzjw0ILIv9fkWR/YvFEfUSlQ8GD1plC6MdRIj9pAsS/qrKmoDfT+Gb8OEkU7ZPD
sYRMwLbYBBqIRv9JjfR+jm5pdBsUXJpj0spyksxl2tvGT09sq6xBLQVVif8gz/EqhNgayavXvk83
/nKN+v6VaF01TeUqsHxhH4HY4cOZ1RTW6KEXQPlShK5VZh6rh2nWMnjV6s2l/8m58r6Z/fFKVJak
GHCh/pu6M2luXMnS7C9CGeCYtwRnUhQ1hKYNTFJImGeHO4Bf34fZWZ3Vad1Wq170Ju1ZvngKSQR8
uPe75zCU87//TEGWgql1bYY5ungtcoeTxjT/d22V/8OPQ56Ez4zgBkmEf1etJG7Qdz3nJDfzu32C
o/t+mDlYMavW5P/NOskYN9/xv4oN/ERQ+6m4Bi7Zh5AUCw/Xf/2UEEmmI2wayMs05TkOyC6+C7sq
KzbdROd3Hbs5lO5kGTysrcqm6O4E8bDqsoXr3wgHoo4WNUnBIEpCQhP4QFdGtu7BTdMGa5ancGTM
axPPNnPteVMLcUnSobgvtC36HQSt5LuzYoiorjtOHKQbxu7BY84V2rypti5Gp/mXIum836xeqIEO
NBEUpFDl/mZLxgQlX4J2xlx1/MVWZkAfMCbAgWSIuTMb+kZVKNoyDI5x7nttNAq712Dpa49TM0hv
wNNLAZ7Lqhhm6Xvpf3Mj9stIidsA5lSEEDoKhk7fp8FU1FMdH8VjHvewY7iFcmAGxCBX0rfRyqVu
p7exbw4/daErPLfsjl8qjqfXSVfVb1Vm7l2HgCtDGJmOjwzJIbQtEoGPwABDDuVqyNy3ADUfJV9I
ql/D2Pl/Yqcq/sTSRTXK1A0ANjFaCQ7FsMrHtyDPS6YmrbSSb1UAJmVhzERFNRvUB72Z+lH0CeN/
AjDB+UZvKyLt+FQ25BDKt56T51c9ZNkXb834CRgUVkS+NHDA4ka0zErZYvgE/LOUEQeA5tU0kgyM
eYJCYR0wKM29QHb6/dYDd3dVMDP6shBGf09sFPaCLMcDYRcFi1BgCGL7VcXrJCh+rpixul+gJKL3
GWXxVI+96KK6qJwXS02GQTyGXnYWhvJ1YrT/pSsII9zGlLNviIbDE+Vo6E0gJPRdX+iJ+QnoVial
4mQ6B+HkJWtLlRXh3HYyf0yt82+VNGzVAmgsVEjUiA+CYf9xPTo1sRfuRgpqW51bRxAitc0wbGYw
b14CtCjINlvRFLL3cV0AYCbNcByjEtNfvB77md3RYshcrdAVVMvDtOjkWleW+ii0n35Rnkr8R8bg
k7fRyyASdJL0YcTFKID/iBcBcd9owkvupGiWjUIlmKyU7GNEdbnVfmN+IQelM58cdVs1I316bX8z
O1XrqPPIq6yoRXUUOvwbhN7MjeICG1Y57NVQ4lfltFSPtR2kZ3CfKfQGTh5Ic4KhgqsYFPMHU/dU
0coOJfRqshmYWMHU5i0r+RvLjRX37V9gAaa7oioDzQOanEaSPIzNn5474p+CZT9c95xT/o4O82g3
b6r/DkgCEAxIKwbQSj/Ob98M9lE4uf3DrdAmThgL4MbJwiraTYlFlyetZZhk3S6AJhBDIWkdBiP7
DgavupLrYEx8plrdQdFLDKhwpB0YCQ9twCrMGACXoM2q3pZKN5IbkTl8TzxAj3Yu3pow5tMq5Kgv
gzXNPwGY1GA1okzTUUyjpVyHRYzsKWlu7YrWvGE6mnw0GCmYnJeeJfMDOyt1N3e0dbdmwemrQ+jF
9WdWgVVYDZ6NbdBM5j7fJs3AXCbaBobu0vQmCyFo0aPZhPt/14Ci58d0DH3Pf1f9ocDIH7CoX1W3
NY2RxiRJ7d8FcPnbFE4MnIWNN3TAO2McDzVQtIEq3kzFAZB6ifi50Y8JP0CxVQiuoqD11JrqnqAM
Bv7L5wrt6HiVBAw4bm3QZW1EKK8IdgqjxgQcVIDv9TLlnah0a9IDpBci7AJ8TxQKIPe1rRQsZmVT
XF1MfM5eIKzfhFlrBmunRPm9Mt2+OgITYIoyaxiRX2NvHlcTJEugDDbrs48+WtndYR6D3t4oyycU
MOjJDFcIrN1rj+4LovWCfsbhab3VEUdYXmUagI7Mi9Gm/0QFAMIvnSv620k2H6faTX4ya3adTeLm
6opklmpxkpetiAJTTk+j55QNP4KDtrACPe7s8UNAN7cBK2RMyIIlwWyuhm9YxWACU3xR1douWxbf
waCtFtbJP+R9ddatW793XmFKJeUK/xIuicwwf8a4IUQ0c7UDaojXww7m1AMlK8DLO4u0QRiJjpxl
DUmhs+CjqT6lz2jHzmke3fLZLMrwy+jc/sMKJvCOjjEkw1r3Mrlzq2C4SNts7R0DitBOmoDJQ4gX
xEvWVV9mfwy/Nb/ggE+PDrNc1c06bhS7ZpDZtar/ofubRf/dFtp6TVJFsUECICHRpzowHtgZoYWN
nt99maxtm3IMbABJIm6+apgUD01vMohc9daVbcG/DG2P3MOYxFYYvv+t+frzyoIqyli/x0l8jyAt
uJ+1d3vOk55NpsvduuX9q4dn8IIpuUJ3mre9sP2/hRMzO2u1JVAUvwfHtbF91q+VY6EZNjA5U/jH
TYXZUZvsPr2QwRSB+GKs86aB7PhtMDLDeBacHZgde19kmEOrpMfHHg7u/WTVGSFyMmEE2S3eSDDO
3VOifP8zYy7Aj+JF6bvWAYhHDIVIwcaWeXVg7x12kCAwWDKtvrzybFqfzT8Mlwv0NqSh/zBf2v+w
YJp1hREzIB74vvzDkzkDKDZWWX/zZ9ahM937jsSq2cADYk8RM8iFtgu7d5eHr9j6Nx3nTNOcWBuK
zpGNgueItw8F5U3iKeTt/cgdG7enhVgcxuJN+UnvPfvwbhpQgzlfY+8ATd1mdsVkFQU4BjumLGjL
lRkqdgfNFAiGh8EBv1j7o7PCWyP9VdVPYwt7YgTEmYOwQ2fNaRKSCf3L89zbqlkhkskaViIyTvxO
pWRX3ii5hDg0Ek3REO5OUzxYnVMqRre7rrAPXeI6D8Lv6KubYuCzs1mjqGa5CQNUrPDdl4LEjSwO
km8Q9Ba79FIqwHG0hKZIU+2HwqBs9OiocEB8aL+x7I3UmbrmiRDNjvaQbZym+QZlnrRvUHQEjcrg
te/3z23GuXOV858ElAhbeZUaSNKGWYx+D/pwKjZA54dhNbvg2VC73ICDjlVMX7WhhbeeCZkcc6Pr
sHukRZUB4hhT+97OeePYSAzxIAYhky3s1pn298RwzFUKjzPR0M3sXeYignMPsE4B62Wacp0Tx3cu
qU9xdz1PAwe7cbK88lJ13vTZ500nVi77IlxYMLHpOs8DMFbCuWnDUzkFRAZsKRgGrSjqCf/2PY/4
J5h5CpUH9GKR6uhMzfB3XBRQFgTDNeZ5WNxVRDmQDScZ+kFHcGYoEhiMNQ7RJFmDzWY2D7qEygAG
yYd2bKBU7x6gyw7DnVR2HkJkju0QRbSp9qWq0iCFndmqYl1CdruZoj37y9fWcLNU9EDD4zIUzOb3
TDLa95ksxXYMDbFggVIFL0bqsQMtmayPIOcmfALAmRlyz+KYkmo5CuXsYy8hgrhmGKkeI6y7S0Wk
YBi9Tyvl+L+KYy4h7MsQWLyvofXtqSQjEbAdqKQInTuKyiB1rLhs36z4Nik+mwxVok9opvYzy/IQ
5TfTYv61FRjmOFkk7MGc67zi5/9ZceL/s0InOc7/cjG+Ne//2ZS/fFY05S8/7b/lg25//n8WJYLg
PyhiEv+izEB1gSHN/yxwEhpi7aaBLm7/w7gb/+afRQnyP84tKfa/hra5wv+zKiG8/7Apb5o0WRgk
Ew55vP8MFfzzwk4e4f9aKuBbud1o/3Xj/Vc26N+qBLnBeY1bUL/3QY49DFU33lPVqqhwWcvGDQwc
JqKhdxNKBe8e1SJCDXKWSIUTf3xsCoP9HBvLBhB8vM8Q6mwQzo2/VYW/oHDn4ovBKrUHpmOh8s5z
9QMxzt3w7JcRWg5BMrDRWzCDdCIZQ37q4ny4pKDEVk4KKDyiGthEYtTTXVDFydNS1ssmWSzzh4gz
GAFn5vrXmzAQ0XMVEDSq7NgobT4vLWvgKudU+4hjnGpqKIM3RWTzkFdl+bW4U/4+FCPth47VbouY
3FtrWQUnw7JyKoJmEWC5Z/bZhdzAfKxRH/Xk+wfHz7JDV6X+Y4wG5mKnunvt0GYtnClC+gyOY9Wk
+KRjb2klEWHP6+mhw0HTRCNWuHdfDxQOVB+Dcszm7s4zlQubtHKvEr8HTSEiVllhXSSHhH0X6/kR
Snb5Vgk3+ZMVneeuRB7qfReacx45qb18KDRAp4pLLCDYssreYr/o4PCQQtwVpYPSIBPtx+SyHbmz
N/zaY2dcYKGMf4tFmud8CKchyqiurIwpNXGKFMo6dPkSvE5ewVgp8L/jPHHKvJEXOfLR2xEkE1Kn
f4UACOtZuIH13XZz9d2A/Tsscmj/Fm5rM/JhEG7mgJGvoFTNABpv1Vvb6TccDZ6sOqggYj+3SUgk
oGHT74rmdSqtvTen9cZzEmTRhDwjeFX5I1K2h9YJD5b7XLe3bcXVPiklXe38ovKYMwnXXlFsuyR1
9qklLzZFCjztMBgpjD022Wzt45zhZaP5TUhmYPLKSjJtSUfJYdzU+fLlzcPeCqudYTFy6rs9ZIsC
CTkONzU6j0ONF6SrEMvGhYGpJNnoLPzUOc2qPLiK2UM1VwOs863JnlbEQcy/Wozxug6s37ZVmsmX
YNiwRPO2UDBC9cvNeLI+udcB6SnTV00J+n6w++IEH2c9DV+eoFTk9CqSRrjz2eYjNB6cKD7IeqxF
USwb5ooPKNB3PpT4Dzyz7jaoHi1HtVtI2n8KyNCl+Tza+Rpw3F07Bt6hLOJVkYEZqtlB/Vo9WCbb
mlPpq7ZJX1BI3iVDuRdp/d3VWbCygmpTWfGrV0Ns5aILRWXxuDBxN4bkjRiqu0ddnh1TfO44YN5h
7/z1rfx+7OnCAez6yXzvCkmNqWfdtmvLl/namcF4OVMarPwlDqD6gfOXyblaGF4YEN4BU7/6kHVS
HFTMtNJZ6EuD7zHDDu8/VDGcHQhYLaWarNj1Y74bLDu+uCqLOOyuK6guawkfdvJDKC3gWjSpSuoA
AVkJiyfRc0hBkDd7NcHxDXbVbWmQxpBZXedQOeWT6Orfsfyjg4URE7eDc2PPlPB5P0VJZiOTlrMx
Ldkcp6KCYz/bBwA3CAh56+hoi+CqF5MHZPrxljk7BgDfDVkitpgMfnQ8E23mB7DqqjU5Fua41Tat
RjTzo/1Ug6ZtqMAEvmy3QNfMh7lP/N9aYoNJZxyKCgmlC8rtAt7x04/BoUZxWwWfztwCw06bsM+i
PHU9LCTgY7y+Hz8nhw/Nmur+XjtusjNwmVxMUN2ci9pFnlqua2vFCMmxaMyckM6yWH9A2bXrlCX2
FKZ8vq5uv2e92J9Go7PvBQ3Mj40z5Zr0gwMt4FbZCxt3XQbwcButX1xpALb1YhfplPVSNl1JEbHl
ccuxOgXuyPU61P2R4qIFKHJqOgC5Dp7FyQaj3ThRf0PkLjCINsMoP8qgX8u5btcOqfATgHx8Jpwu
qY5wlrfkcAmAJ0WyUs5zG7aEUJ3pVIPcvGaT+hxzq7hS5mmQFJrQ7/wmvo99r/qOm9j/Lpmmmlf2
WDsXMM4xokUBepAgVkAuG1LyJjDy5mGaa6h+SQ71Kh6e4UvO0ZRYD1VifWOgBrLuZtbWTT3xrDgd
rquGO8rKLBca2kUxUSwL0lOcLv6bnLonFI3UtPDVxZ+mT+mh5aRNzUHvpiQ/Q5CmMsH2wZKaVO52
WAL2nNAq9xWCldWEQCCIQ3ttgUnW62wCKrXGRul6FGy8/qv1an/vlo0+STrsByjq+uI3Rs1BPu8d
Hr5FW+2GZaxcO9kIHr/QZHrXQJ0oRt6RyJB8IYWuqjRBQ4TJOsw7dzVzFFWFc7Yr6TFQ9Fa2ffXV
9K0d5WCKob0hIZngGG0kUGHLZ9IBrFqx5aOo2IypxsFPLrdObuz5EPnoi3nTpMK47yd+UOqoN44n
FbqOK/dHbBULkTOSrkU06fAVBCmXmGBhJqALAUjWgRHAhg65vdjMRkcOdeo1WWBKHuk1cQG5B2Fy
B/MqkkkJvnowxrWSXKEnMsidN2yXoH/rC7nWk/MbmJO/4tu3Nqk3xPx21B+NzyUal84nIEK6gYyT
F2wZDoR13B9bGztBxmHsBFNAQTgl4HCzKREgYeNYbl/VqN7haoGHFn8NXzKBloSfk8/36dXuoXHI
+oFZ+sIqcw4a348wc5TrqdQ/atLtANBaQ0qReiM0q59yTCxbpRJ723CbFUiHyPPnY0B5jltxNPqW
sXY6LxoQqW513JJ1JvO3MlzzuJQhJZnygMvqxZyNj8nr6gtlahddwJyfQHtPTFfYv/TNCeqO5bq2
9REa8z4s8juQFis5wTFtl4lLlmd++wWVymxemDsJnShz+Qc8bN3Gt4ff2fQu0wQsrX8n0nadnGTe
NUgij4oZtDig7ul31Y+U1Hch7LMWZZSuug8OOfLERBY/BzCSXRi0IGFtfTeiv3tIxpM5xwaKyok5
j7Q9+fNzXNC88qxhjLzujtKiesvQMdnTozVWZjTG3/SdxBnz54YrIyBPWaxTo46cQV5qIwUORxkF
K8gg69cUqHwEC+zFciuK8uZhFtdgdO5KOR9MrvnHvLNCqNoQNNL0k0xfcAESHSH5TdaFvTy4XnKe
s+Yy4AJRUtUrQOB7KgKQAgR6CaMIgaTLA+mcuyDzLLXPGEg5OjRROmdMDwqC68QJ4OjX6QteDOep
XoJfAX2/7J+4Y1Ltl8VbO9GKSNL4O4TDujErMDVTHk2l+oI8+2BrSJodRV00G8xFOtVHgOz33HV0
dEyzJf2+PKSxi7UYhK8CZFCb09tckbRsue6vb78mV8Aq8Sq3u3Mcw7kU3lNX5i/AKA6uoTddl5WP
9jj9Tl5srehRwn0bcOrowOn/Gpl7GhICDCMGJ6I0zxpr+gqo9JlnlrnIpXoDiZmzBOggmstg4S0r
tk7RaLa8pYo8d7kieLRWbgP5UZbc6MmnB1Ffle8+cIVB9dS8nGFruVpQEeVNW6FwiHdulTrRnHft
Bh/TRdfNuWo51I5T/TgmeJCpYE5G8GyPmpMGFcYncI/7XCMx1uSVhqzhjYbVMmaoF93riAdFJ96a
az/Ps6YA1M3h2WqXneN0aCHGq5eUpyJ0cetRR4pVAn+OgOi+LWTQrAGwnkHT0AJMUMbQM+HD8AyC
S26+Vhp+jjsV/jZU3zlv1db1W6a/sVfsXA+4LIxD7jUz/tydUSWnmbPoYZzno0gszlQL/OIyythW
BhGS6rTM9smlNh75hen9MQpiF0w6ns22OYX+bd4qfxR8tTW44H0Z0vTQwYmR6ueeI4/oYFurnpuC
dO/VwCKK+jMSi3Ufu5izVd6c2ZPOZty8GBORU4pPx4RFPAiaXWNa+7QsU3g98h6THnmVw+DND3UO
V6qqYRitRsHLKmCc+0t7in3jiala7KhD+mEM1V2+UG/ER+GHcuUaGet03z57g646sFRhfVEoyt5j
uptubnINU/qLB5Z9eO5hXCI6MKhbbtlAf11XS5qk6TmfM2ZyRXLBY+ivAvONw1SMLDlwCb5TH4xD
U2/8HpcLCmqaqiD1+6Z4UR6WkZHA900vw+OwlA5GTaA0at5iLewOYf+XuCsIayqxjGMsT1QsVRTH
L4aljr5XOoz/PqMs4OBaGk1kmewsN71CXAC5iQu0dDpxF7qLIvhmqGb6GL2QWNwxMySQPS/ZLJV9
FibfjpSKUUsBm89POg5A8sZ4zgHK+rLfhUWDE83ba0/8LUaDUUCploNdOJHRObu6Tf4wpHOjFHTb
cJDygOEVMZkd83T38qnSNhDjuKPul49im3veQ13QLxEZRPkh+/al8eBbyx4IY7XzBE7GOYTBKZId
rTZq1wGHZUNb6TbNKCmR6MsqdRG59dZ3HNJoG5+bXP5MdEkvbTjkK4SDXzN/RMYC14WK+21hiJ0R
Wm9K4MTiYR4erSSbDpNZ8acH7ghZCRCcJfID8aDYNFOirlBilocg5ZGyMhI8vetwUlz6ld/W16aT
jxnMkghHXh61qj7brdcfVDuCZK4N3Mrp36VLPzFLoxzSPUWtJiT8jo3KZ2b3rUasXQVTxrC3AGgi
Q36Mtth5Vnk2sTizFNGorioneHRD47kzynmfx61LTDU44T/86VNA4DmskpNt+xUYRiAPcYyFKym7
FY2ho63NRz75agNwJtu4WRKVg5yJXOINNmkPQn+NqzspKX0QZdxQzwBHnVIf8DJxKCVTTKoT2Avi
p8GZtrpvrR0WLRR6Up0g4u29PHm2+qrdTV0GrIteyjoI/YeFk0CunO8hY24ovM/BaidjAOOLJS4E
b83YN93w3tkwGI2VJKn3OhTXChotTtGP0ufkNTsNX6rhLNv8Ab9vkeS0dkmanbqcjkWfUnKn4hoA
mbQirXXKkRQIm6ZsvsKBxIsq/A0IyyjvO7RTzHdlvjsy5NVb+4XiJp4mrp1duY49Am8Mrfab2QD0
pFRmnVvD+x1984QZWm0Mldw7ZgOdVC9YtrLNzKdKQvYVvqh70JZLf8nz8nXSxu8stRcnjJ9KEaIi
yqkdFWwYoqdbLPr0npmhNyrc15E428bTejincXBsaQ3B4PgBWFCB+7XAAJsGzPpierBqS0R+HnDY
gBCyYl+FSybHh9ru8PTZf4KUXdeb5K4DFJ6O7o7IaLiWbRFhcdsSzH2u5LgR9NgyPUD97lLcmtnV
EcOXJJuQ4w908uZKtWxEEhLg96iz51uvkq7+bxxj7GrGeMad0YCtzcFIJ4axNdz63KXgfX0PAblt
PNIRvZrtwpNeWVHn4pnxoPOvFva+gqfHuUXQaCZ8aYO1dpnzhdW4dCnk6OF7sHS8rlxni2ed86gb
bs3FuWvmdNMl/TZ20t/cyrZa0qq1JvUn6dWuMDiMtpRXSL1wO6G7/GJn4ossdhqpduBPDmW+yU1x
XxHN3LWdaR7KKRbjrYmbPnjlchsC4/zAxWmdqOWN7ziyVfVYVYhmKZQb6FjuY9KFR1tm3auybyZA
WGK0w7P3MViu89wMm972nhoCijnB7fWccQgQqfvSYn/L4TesS03RZyy6pzzFvx1nb/Cap13Ve8+9
5d/Vi77LGXpZcFGU7h/HZzSkqOrXrBeHwph/BpyDg9Hfp3RzRjZRSHJM1NXBKOG5OO9V7azRvuQb
elg7ekxRy0K/KXkU/ardNKo5CDpOYW6bPOj2pnJtOhFlQo8viY9eC1GRak+xlr6Zv/a3xcUDr+C6
rxktWEsV6dY32gPuA8xQy7YPskcVtDWtofSFZsu2ovm9HZ3i1DEJaI3WFp7Fw5iMd1xhG8ah9X0T
LNw4YKVjuSzO1AX4vdan3imxVxb+ulv01izDqypZd9g7I58hEQixOTB0s7mMRoDOUeScn4v72HGy
XT4n+7iut6VDsZb9qTDTx3KpX8EFmFtP4bB0fUarpUSZQDYBta/5kHBHsBGtRL6O9a41WHqUSsyn
aXjF/rLP7K0ImMAcXcb6kETzSACA09U3BTHozNCox9Tyr3ghZkIK7s5KYlK1McKfnoMKj/pB2fch
7D8DM6EfNvdcPI+VdP/G7bhCTfE8oTrYIOh5SRtKWANTP1k9v+Jq2TOhyxmgffJ8bPW32FTBSZs2
JraB2d7r6ckMOfn03P3HOAPWa2F0Nsfho7SsD8McTkaabmwj7o9UT4eoMT2U7SMuT2e4yhCfwJLO
z6We75WUR16ps73cRpagNWhfv+AZI/ffZ7DhMfTVwaVZgp3nSShvS2s9zM3IrBdYGVfJEy8Fg5A0
qiz7JeZOQM/b2KMAvea6f8sJ28OV6McdWcYUAnncnkTfnYqUMp/r3Geu/WSK8sA4zv1tTrUn4QCG
6McfKXJRjizoKmckWLjaidtduf9oW29VjmgMc6F3VbIzxXxx55pVYKiPIq/QmQiu0PSl4cy7/Qad
Wrc2Oeg7HofPRWcXn0EIlGj9qsJ0BlcuytHZBtgQAHWWB2L332ZqvEAnM6OuxbtFCvKH7EPDiBbP
t6lY69AezY/jAOQHS0P7Sm3Rzpl3SEH/M8YLYBLwfje7776S73TdiD2YujgjHaZzu/TJJQj7vVvo
o4fcdZuJaj33DccstUQQnOx90z85rjxaWfmrmzH945lezwyT3zPoxoeiipCW7cIE1JzhR+2Hrt94
DFLtworLKlzKE6FNuTJKUNixta/9N1AKTMPCOOcy/p1h+2KQggZ7qohWqR3c7Ej17R+4fe/gQEAa
8oZn5mdYJs+mInOl4m21PJbYCpzOXZsq+E04qeMrWJF0/BBl/12D5k8XsPbusClc49Xt/QPQqg0Q
nn0wqRfENIelzv/CYfqZXY4rMn2iC2twz5MOLBGP5ItZkmjw7PMYJOc4bzetP+xzwkcriO83SSJs
gyGnnJp5Cuh0ljh3pARoiqZ8CiGFqfklFx3xBdos7LzhtVny56Uvr/RHON4GNAViSkc917stNHfS
fzp59nrK0MHNZUfFiPXOLdadI3ZjnX4yKsYxNt6iHrG3oO7+eDH6SnewrsVkjOQMWjI26aC3mSao
1ZCa2s6UNDfdfCey4HtqH/vRSZG28O34c/3N7s2VUCY5yUoeXZEmFymNVeH6n1LDd5dA3Xyz2GiL
4og/cC6RkTCqdAcNyo7SxrwMPFmDNz1xgbt3WSf41553doPmEKK2CTPOrq4jkrOrSmwCE4aOvrhT
GaVuI/vLkfIloCG1KdqbU5fz28GYLZ+Iq4g3Be3ytLrVQHtvldmxB5OdKqJFgyALfwRxNrQq+R4v
6IM3kbgSynLXjWHuBdVvysT9r6TWYbBzrpUDcL+m5TKV4xqrj3holizbc+NvT+SLrBWF6Js92yZ1
1oTtRokwArCRRQNsgx09u5spHEINwN8GowXiNaotQ0x9dTL3KTmTbQ7ErM/Eh03ggYKLsSaMdXI7
kqCTmVW0LSRvX0k+tMPBbJh3ynWHfeXk1HPyxXuuu1DiwliC9joBhD/MVHg+fGEhh4zr5tMdKKKx
uCUheQnLGrc4muQtmpY666GYgpXd5CdKRA94vUIm7DHRTBT7J++ZSXAlUblU7Z0e85LGoBkrCXXR
6Q6sOxQPxLgVxDGr2eyY7hyu4dika8vLv825PENu2k43TeFULHdEsoaVok9OFrK9LJQLvro2rq9T
mcOdKfPgIcFJw9mBlGaETY4ZC8j8+a5FLcdtXvSfuanIDVScgUVk9tWwjXHtrRurXo6V4ec+F5iJ
A0jrdTD9nfS+nkfzCR+qs/Pg7m7rpcGvSIEk/NtauUHrhsJ1L/Pg1NhJtim5eG1if0RjdzN6c8xg
okqO2bkg+HxJmcBet3qUFILdjoEpQEQ/c0YLFJ6A3Pgj32NRj0TLCFTKPfhocdRlUlx8PzMf/Vwh
gteBuxzipb6x2Zs2xic0DsJbJdkoD8yvjV+J15UHzy+4NIcdPqtk2MSEHyKTVDATaqgWG9CoZ36j
pKvZjwWjtwuGrYnPdo80g/NuLPrbqGnj4KtafC/Bd1L20850s+p+tiecgwZIJIaWrf53SjoEHsjU
mJfQfv5nUcMtVzKCQOXUafivY97pzVAAfiUcxPV6KULmL7qQRE3P2WqbxwY7kZvWGXLewbHOHSSf
LTE5EGjYnbZiDLKPgnDKX8NCgkeyfoQN3FvJIbaqduvy19WctEPitTyxn8k08dWKfLm4bbps6dSi
YaXqhu6EeVmUAEgEGVTrt5JXBHNmHDONzYDtKaEQtC+m6j3o9PJsQaXe2SG3DPar+LzM3XQJOM9c
qWFg+WygotmYNzZW6VBlcFvn4Nlj+ogp2LlPR3I4WCTNnSq5xK/qtHH0PXcd2nKBrHsO70PWLwdr
lAkVdd7+r/5mlRvmcbq6jRE+BjYXdsJMnnFnU9vZtFM2k5bOw+xdhjC8HNKC99pqnJOlw/49DON+
PhaDy2Rkw6n4TI19iFemnxnDO7ZdeUurc6pszLb6TQySdm1ixNOW2eU620ObsyZ6TbmiKJJgTRX1
CT0uPadSGUTw4DpxtdJjS7dcTO6VBcSjRlN0wUV4XZbuy0oiE/JbutlaNR7ROeoXu8Ux4kezNWBG
FzcTbsCyGFt1dVyAdaEGVsNrQC1305UWwWJfJYeuLXARBeAnRPBRBZ27YxKewJaSVviULUQWJ2G3
mwXkZLsBS5E+DIXC14WGyWnhjFTFbmSJf4x1al8Z0faaHW97nJwdpbkK6myi1h5o7UGlrpkGKu14
OXV2Cip2HHvktl5ARWYbDPIqGPOJ6nxM7wKukf3KNAzUmFXHsHSch+Vf/r/W/s5NSnmOSpt+1wNk
psgRJpJ4li4JOJhaPie28MHiZtp9GblcvXaerylu+LM+js44namyyYNsXJP43BR/jMbAPD4tJhk1
9TKvg9SK73oYnPitqeJTqeYUYebJZ+WMBWPhc6tup+//Qd2ZbEeqZF36VWpWI+4CDDCYeivJ5eoj
JMWEFY1E3xkY3XPVG9SL1YffzPwjFCrFusPMnGTmTQk5DmbHztn72z7u/ZxEvzFCRe0UBmEfpb5t
ZOOg05zdXUY+0ee2ie8hjcS3adRHOytRdDxZP+UzgoFo2A2QxZgIlnLn9F5p3hhq1sb9pAZ5JQf5
7OQNIlB6xaukHZj0uQ4TFKQAnNcUhpz1AKoBMrVXhzdWXnoPBNzOnwgO2XlEVtJzmz4xrwzu+wSL
zqo36ArX0zLmA1BuJCOrwlimw7xpR8QQgSucuwny02PiwGwe8qpF2totXao00BvM9dMjt7u4HJyA
hp5hhBlJNjPRQxNtHOI/1brvsvhyaucw5qjliGeyRoPHmTHD3nWKXZzSnkIlGW1KumWPGqDXLRIN
fF9BzD1dmWgktsnYDQ9FOrhEV4MIzYjZ5UjhziQ5B076ICB4rLCMjJsEneSGcLVol6aMh9qiS5Ed
yBHecENGBooX9nDyF64JsW4h8JJi29pD+zCRX0Vcelccw3jCnY9NmDMt6acVvSOkMWCILM5UgGC2
qdX7V3Vmg0sBm4DHty6Ru8PH0Wh8I56Xo3JUp84mZozZyjOL/maeUIivQlk7x2kW6O0MYBIbzLaw
Hsu65rThCQ+lpz06l5zzum1Eeh6t7YC8SVIOVsES0FyJkE5gO4WCtY8JilTN8C00KA2hV/XXePFc
lPge+fVVDwi+dN18w8pMalpi1fKhr3Km9PiKEhPtSlR/JeRVVlvhUBtVRUu/1SA1J6GcIAxgMNmP
RJ8AHLeRXz9OvgoiRNBZf5xU3391M8u+JV+YuVVm+c7O44F5Sk+jNuFCio9IZLmmSgqLa9vRXntm
B8pE44xTc67RCNhGEF/JltQhmsTlBSYK9eoxoFoNlZxvbNdsL51RROcm1ekWvLc7/u06+kfUg/c5
M79QZ/Yv1SI3a/8LLHwwmD/Sy+0h5b/8gjo4/cC/LcF/eQLhG+plx/UwYS0erX+zDtwTtUCApIN9
Ypr2fxRzFtRhRt6AzuXi5nMXmdu/FHMLWhh4sMm/8MTxT8Q/UcydSJX/o5ejH7j8Jg9oucXfJjDI
/OoQSymG0MjHR0MN6iujuTJaJ77fv6TdXHsb6mnnxrVamwk7gct62xayrw4JMW/fXF8X03kGDa7c
/HT73vHhoRT8ScP399+EOxYxIGZq6b11KRdF2Zj2SIThNNX3RW64z2y5tCw9J8y+BEE0fAqGPHjC
U2ZZf/DnLjLBt7cDryECRhyOQG3e3A7Sn4ywl+kRdZaxQ8HqXuL0wtBlJ+ZNN1nx3wbY/69g8b3L
MTCRGMVt2ownguzPON9iFL7M06Pv5FTk5KgW39MmQUPgV82ml4X88fGd/dV8+Ped/fl6PHE/+wFF
anhKcz1i6BBTZ2Z97jWtufdJrtt+fKVfvZT/upLNDQQAbxOF8wZzFCeqrqY5Oxp52R0xLhXnaTz1
1x9f5L0HhawQYE4SjyP8pl8/jtGyT2ItOZK6Wu0nOjevqknQvKdtfk7gC7zUxhs2Kmcb/PjCixP0
7WNiL0hQrLkWjpk397HNZkqPKD5GtvAFAaPIJMmOje6oQvy7ctT9YcwDapbMoyxkniFXH1//3bvL
tsgj6nCkX6zBP3+PgVQTim6uj+BpW6tk2MP4UP/8XWAqxRLjS66CHuTXi2TUImlXETjrJ+53jQZj
b5lzejtmWXy0a9XdfPyZLFzLb28qZD+Qgx6Xg3Tw5no2LD8XfegR5k91UGNtPFWJndxUpghvfdsY
nwO8DZxhOBGaOjPbneS1wSE6EFn88Z/yzmvC67j8m9dS/Pb19hTNphlGx07n1rqrc4dYHbh/mqyS
P9zjd64kFpxiYAqTeu8tTFMrIwOHLS973AhPYkxSBMuztxtw9Jx9/JlOL8ObZ1bgADQhrzv4jk/Y
5p/WmqJhJZOpuEzMxHrouJVfJPSob3WQzfpikJH3WYZxioU2LrKvoUHJhUyhHr58/Ge88+aAxeDT
LsEr7Hxv3pwRr1pJqvKlXeuJtn5LBA4eZedYo6SDADbPx8mKis8zgcTnBc3qP8Cp31lwHZPl9pTS
xda6fB8/34SZ82cvxCUzGR+yatDtsjyW+NEm5khWGZ1//Gnfu+mw6CA9LKlcJtvsr9eDlxuz8dqX
UEGYaBcqQ66jGQQ4DL1wfQ69GC9V7OvHxPCtMyMsBRNDOIof/xnv3fSf/4plOfnpU7PQ06qpydkc
u/raJg8AqWC40Jlt79Z0WxMxxNTvJ9px+w6bzx+evHcWKweyCaIyHjrcVm9Waa/M4mSYrcsOavNF
1tnumdVHdvKHz/jOmwRfhYgqkAhsqM6yuvz0GSlziYetrUtSYjsaQb2972JUVZCuuz9w7K33LiUA
edDAtmHSveUEyGjuDbe3LgMs6yQBxROYYgnxfIfezperMI7UEdfKcJ7Yk70pnTa7BHnWmKsSqdKD
JJ/3ynUacTVC9lkCgRURcR9/4ctS+eZd55BsL6BeQoxN881j55dtbDjuiBBITZcDEtetVQb5jZ0M
3n6K4vFulip6CSuSDj++8IJJfHNl2rSOAODFxgiE8c2VwTMZfWN4B2NKGMvlCcPTxNFbr/da+mr5
sI7l5Kx4CwnJLZMJ/J4szkvPrnbSU8jjMKAOf6gS3nkJEYBbfE8CJAYl5ZuNRSyxkIhrDr2q8l04
ZfoYFQmdloIWmSfj6E5JqcmYnRi1WoO1S7Tbf/7Dffl9c7NwWZMqRD2L04Wq/ZfHM40b6N2lPGDE
a4+VNctLOwoRfEMO3ShXlnfME5z9mKb2xeigHStKUd54FeSuP/whvz+8pzsREEqAgcdz3ryNqYZB
bWnnEBZt+iP0XBQl7nhuQUzY6H7K6/VUIBWIOtWcgSdLXsEliidHBRrKs5jPY9Pz0Hs4ipPy5Pzp
zXrn6bHZoJaTEl4gPDi/3iU61AU3UBxcG+/lOiDjaoOizDm39aiPTfE1NOd8S5FVbpyxD7cTKy6a
kbA6hITWNpzj+4mD2n9wLDd/vzM/J4e8c0CybFNYEtQNEzZcqr/+SZHTjUY2mQehE2JXEdDUN3PS
qg2d9gVnWed3E/hXXDHt19ge6bv5VXAe9uTAxQrL9x8qk/eeZf4ckOwsdUTMuG+IHvXQpkksxQGi
bbRXMvSghI+Wg36QxvrMMPLBcabqbuyxBDoITQzBXvPxLfl9ceGOuNhhmPizAr7Nd9Kd68h2sA9M
O+QuSeD2+pY2EQo0InvWE9Im/ITPgD+dP2wk7y0uNkcl+CnUvst59dfvIikdMiGldUjLFqyu0SWM
Liq5k25u3pJrbn2xRl+9kGjMgpyZSXg+Bvk5yhho7NyeTVEE3R/Wlt/vhUsREXiB6wrK1rdLS14y
IVTM95Oqmr8iG+JRnSfc814WMXUXHSaglaTEO2N4qDcffw+/76uIJjEb4ZujuGDn+/VuGPHgZLgw
D75Vp3fdEE/7EqPtt48vYr17Fdx8Fmso9/1txeQmBIw0c3xArVVd4bzqz1WBpq9XWFVEJ51dzuOw
T/MwITB6dNAgoaonmkSM+FbE/EzPmvB3nDrR9uO/7J1bz1ZjQvQk4YWOyJuHIScJ3lP8Ydwd+2xk
WnVVMNTehaMdIe2ARzgRs0LmffiHpfxXh+FysvXwOHKq5eJEUIg3tz3rAG6UhXHhe3CdiTvyUY/U
Q1+WaKuqmlE/umYeuCFCmf/xJz4d637d1jnrLhUONTwb7NuP3IE1duYxPijpVpeiwSdbDAnTihSO
YEUaQ+dZzbaYx9uob7zDMCh35xqgx40FEFAbKrtRwH/WuRt2aEOb64Bp4O1suepYNAxFmj76rkz9
gPYCs1wapnRQG6azqjW2Hv/1D7XC77W4NNmS2Q+pFijYlifvp4pNqiRnTZUXeJV4P3Kl/M0ch2Kv
3CagewpG4Pbj+/f7o7xc0OeR4QDiQ3n69YI8LoU9O94Fpir6qNpvkM81f8qge+dTLTx9mFimu5xw
3lwEhU49E/XDkNUKb3rpFOGqKaN0PVkWtLZhjo37jz/V7xs6FgfcuB4v6LIeL//8p9sIi0hRdaiL
bmqSTdCO/TaPLW8R4P0p2I9Shd/18wNIj4qSl3Yh3xsf8G0QSlPmGnWOh1c8czpsiq5dkTpplo+M
8KaS0PoeHboHOf/Rrlm5VjMPHTIm5FjlOf4U72gPFiWvayByQREz22ctSIt4jUsj1lvtTem1NbQJ
gJDS9/a5DMbwvGin6oeu5uIFM1nb3E+OTWaYo+uwXrdNLj4PCqFLL7rgOzydKd5IsPNfLaTViDxt
DyuK48cw4ofQz7+rWktcIWGMKMPxrPSq5usi8wasfcAE1i6ytRoLdxs4M8nJVZvn37vIni+BjZIv
XvpCAbOvWjNkwwWLtBrqPAOTOBOO5tVCf+flV68NvqlDVkncEkk1ZIqUJZ2/AqIeu00sCISF5oPa
nfbSa1uO9q1AQcIIoFaIWyLbsr6VSG2jDVmac72StK++pkwbe+ZJZvjFKUDTrgiwysWG3JUUrYWT
3eo8b7EiSsd4oAlgx/swz5k7pElJWDtI1gqdjGNbzCBsHFirKAxguQAP4eYtruiuJjUp1cCi7bQx
XhiWi08dzCose6MX8ATXk9VvJXlD1h5ST+rt8lg92lqXwLytbmh2aRw1zbZxMImtbOZXeIu6VCYw
mVQSrwq4QK8iNtWF2efekyozJMmCjdJfdXAdFvnMjC3HTKYJp2QXkUlgMBs+VAawgY2m29uuOzNH
H5X3IXI4w0M/Z7tljAKnhCBB6ghb4aYV/nDWtoUAfd3E5NWSM1VUa7Qh4XWherTi8NZBv2RGYt84
YWHEe0BHw0WXqh4H1zQ10ZrwOc9fZbXi72kQiUZbgAZutY6zrB5JwU19ySjMY16k2xh7FqaP725q
Jw6c7Y5nqxV49lZBXvafeRlQG4+mOzFLc1XbbYVypnOBX/OZsgo5FetP+E278fLFlBGqogJB17m2
pfrM0ohKNJpG8VCUVgybrBnBLbSj+OGV7LYrl7irO5Uzed2EXZUwMJwnDHY8nPPSryoXs8A4ufcD
gtZnPyZXZauzuEGBTgToAc1I7u77hFMzhlnIVGdRr4LkIokDsD1xlmJnM1q8x6uwkwYeM5lN32sv
gQKHf7jE0hJV+I+HDFdrLecCFIiKkgD/LFOotWXEJTA3HiF9cNKkSvZRSjbqKrCrptyDchAV8kIX
EBF+e8qlYghSIpGl7+XEwhRao57rwpKvoWJQV0YZliFUIRh0HBl/kbO7SPgmgccvUD1z78Gc94DB
kGJUbhc+h0GR+WRRRPl1TUkYr4GfWGhH/BgLILO6ZjNAGmrOrcoVZ6OaUJaFrpn423kyEOCYOE0P
VZ3hJKn4kvtt4pvhN/SDiNJEZqKJxTWKWXRoCqM7s6u6ew79xV4iScm6c0fbztdNuGQcCW5kRFvA
h9qORwyqF9Y6B4+9WftIMdEDrwksa7KNagQFVD77CIwSkjIw1uINy6i1zAq9eevJYsuGGXyvJxPr
bo7nWG6DWhIOl001CKmpqYZpxdyQkn9G4UCuWu1/ixonphCiNf59lpl9UZgN1qLUIb+ItBZlrqos
M4q9Fc42dvbG61toeBGcfmJJ2nsPppna5Io2waqz/FTQLCtZp4llLylr66XMThJbf0p0tig1h6pM
6Xnj2llpq5yu0LLMn8CRsfhEvV2coewnNzfQg/EqE8cl/NrxEmvluaNxm4YjxysPRp27JiHDIRnE
bvujnoixZ/mpqltPtGgf5RgMj6bVD8+urewjd8q1V17sp5/4AkhFgc93bye5gQS0wBizLqISDy4h
JU66BcuPeiYUY4s1LrDicmdHibwPONNK5LvMErBSp/alJ9z5OQC1DEMH9LVeiR6AIEo9ayZnXNVm
tKmSofGQCvvQTSaHnQV7QSh+gPBPjiItU3c98QlrzMNzfG87on5sk9n+1pvV+H2Uhfa2XgwmTOqQ
hShVwWcDoNdVhLJHQPQuDW9btqanAQZFeOiwsHTkJYHVqnddMpi3Jn6vHNdZwDcTyBHzrAIrwLcR
taStUJYbN5Vvd2yAXT6cJYFIH22nt15oyIY3qH6pRDxz9O6qkAVt3cyzZLpGpX2Zp3xzG0fNidxT
3Nc+1qeZvRLkOjjY2TSb18GkRoTDFMMVGmxLp9ua3D60fl1L5EDPQ1ltsLZk1UWLavsJaZHnbkkF
kPm5ST/oqcFL1m94rxByTa7lqcOEceZhMqSLqF6LeJ8PBXqhfA7SgLDRMv8E0gvNIO5I79o0GpR1
uqgjvG6j2SFmIaZMrzHgIKx09GRdUrrQtk+NsVbrYcJ3unbdWOGeRw0Nj4O0hZeRwU25div23fU0
OwpQjXKD/rwes/JiTiknLBa862RgtPLierg0LXYcDWDdLPXF2Ak7AyIgkGo4VuVfK6ciBBhUJUu6
yGrxxTHwx24oieZq3ZSgFDdZChU5U15yPtgtPMFGCEiB+FKMuxKcd4Sbys5++EzLcGbHY6B3Ptmj
5B46FgmlpSj0HWfuOd1w8RyIgnaL762H53bnSDgUx2FyMfFHeeCdlU1OsAbzVUewoOXu93gO0ZrO
Xv19SFSGwr3U2a1TSONbJYKop6FSOsWmNWogJJ0O6AFhwsOYPiGOZsEJ0nvhdeNVwSrPTIuqnU1B
dwsjM4zgK85Nbl6YnEnmizCUg/FYVNgG92YYB/o8HOoSB24JsX41uKHhHC3WHypDiCftDZiR3iSN
AyEEdvMgjIcNbL+0X7dpmQukqp1pr+yKRxMv60JCiTXdc8AVs/7sVSGVRd8kNa00hlLbHAPvU9tY
aQguQ0bpTkkvfkxM5f3AFUfOZ9lT/KB4TuwfjpbDrcuw0F/Fdg6f3nGVd9uH0mIFLKKsXqmpMBF7
Ik9ik/KpplfuPLCd+/NUI+2RkUVZ5Av3KTYSNDiR59/PczTdYxByHwRcePfcKGs0+hy+AiBdZlgn
W78be3cNvK0+dGYKikuC0nx0pmx6cfH/EK+ILvZhbOPxIfAjAazEhl62mu1Q9itp1uF1zPRm2OEk
68K7xlUR7hkXiRh1lotGdhAzpL2o9RFMlTINrN1SXh8NaoV68Y8ve0+l+ls5TPGXwmi6TRfgpIG1
jd7Yyjucnfay2uM68jG7CdO+MoIBrVjYBGQ9ZfwvX+yqUuMmHk1/xD9TuEdX9/3D7JpFc56aTkue
xjAVtxDF5J5FJikxZtTooqPQoxEQwpAhQatywpcwNou7OpfxtnZKEBUd0pZhYw4z+6Rg+RzWbWIU
HuajCX8oDvw62BFCiBPayQfL2tom+BAKXR28Wm1D+PkIly6DXdDz9U1B0VnHIEMPvasDJ0IE7XcO
igY9lwAb5tC9L/M+/1TH/NQuY8t31r3Rds99nGIzwefXFAcfmSDRgB3clTXNUfdHOlUpYOoRRb8n
+U5w2PrtN8rdwITuOkTlrps6Gj99jSmIBduv9CZA4P5UGejVV4Y3Fw9mU7iUaT0V+9bFTICE0guj
xzoZrCPj4/nL6I/ZZ6crxYWf61itaxvBYVAoH2Ji3+q9hycXTFo9N5Q/Uz/tkc8CLSIbGCVSGuyF
oQprnWQUW3vI38a2pPQSR+zwnBNwwIAQSVz/kv3WwQCQIJVKgH52mlooBc4RY7/vq7t6Vv1D6UQY
RzhOw4D3h6z7VjhV/zzl5XRX8FBhuseoh+Zx1FW5CZqy885YXgH0tZNlZmtS/5oDYxi04QHtZr79
qVbgjEZn/KHyjschdtrxOEd8mG3dtv2zQLRnkIsY2T/GKULBPYyi3tXNBKs1EF14D4u8yglfm7Ir
JtL5q5xTc9Fezc5TZbt9vDUSK7XXxBeX7kWSjuNA6sY0DmdKZr7F8aqBoFE1wEqBajYZYtMcwNGZ
E4ydtxH1qHCpahdEShyb0yUkfM0T1WMz3oVlSPQFqb3Fxm3S6IWWluzX7L0kOOWdMT55KtUOQmkz
fM2t3j53xQRzoGQ9el6GEldxB1LwnG9h2LK+l9E2tu3xc6B4tdu8La79KNfRWhFiNFzi5MrvUQXL
4Ew2/hhvBKC4I3lrgb+m9oMF1zeTw6FER99iteD5nLoCfIewr2lXrRO57Rrmhl77A+rOlWcXxo22
IX2AMOBUs+GQM7zOmTL0jsQmI8dMHQNUaMpAPpNzZB2noWnvWrxXN3nIrVmVNvjeVeOFwVOrWSR2
ddtJfPljVUCV9eICb02kjSf0ShMOdcBOYjcIs8AAWGJKTf2Ue6cl2I4J8Da/yc2TpQhdmMXYkYCW
CpEDIpYptdq2GAbd74zCLS9cxYR2p1xNxQxRFPFpQVW61Hw4NkAAxW5/VPjVh61XjXOw7nQcfHFs
VbZbei/o3szAqK4jBWp7AfPiHU9NhaSeNd6AZJFwpqxGY3rulIDGmUNeqHZDlfoPCoaK2lmxHX06
NWz+kUDumHxXVVu9dm/lb79o5P7bEjQYSfzUu/oNLLf+v/+ne/lfP/73eV8l6uXnCI3TD/5LMGf/
RXYGnWYUcybzy0DwO/+dofGXx+mG3T4QiEKhxtGf+neGhvkXgAbGIjRmpe3QF/6PYs75i0ktiT78
qEViMITqf6KYc5c4zV+aYLTYkKc4tL8A6gO/f9N4TnMBtRpXg4bk1j2MYQRPGuBK5ekH3gnQbaup
9gz17JlMOL9oDnn2XRtpe1LnJm75AsYK8unU/zE2RhaGu7iu3erHUAjI08cx9MunOVQp3FA2beMy
KUd133RK1mdlGJQ3vd1zruPN/GaWYfzox5Isnd5x/OBcJ1T22OZpMq5DjuPTqrbm8RVkXBis+JPj
kpXBklCIMuzklxnErBHCuaUfeo1EGlaJpd3NPBS08QMyyW5NAaK1jnzxMkdmP21jBhxiw02xsuvJ
rFPxUFmAxp5sqKL6imQQ6wwpUfHFjeFihhw+2LXWuM+n1xiP8i0vOC662dfxF3hbpbNyYENf+gbg
F2hKHX9vmGU0zgki8tz+cgAI32CPQb6wGVuQLWDgK6LIujaCWiOJsrA+2zqh/ktq7HckQNaLK8Vi
ouzvPJvs4bWTR8OjTjjwIkiOnRpgn3A+5w0wBKwwUQaLtq7maI37vR7OZ5bm+JwJgNEdWYAbtjsL
x9mTEAnMg7oBnLkG+Rx7GxdXHkspRrQAoIsz6S3lvDvvvEjh4bdqgYY6tdyoYJpq+uWmF1bzI5SR
Tnak0deXhUtBup5bCyWG12aYtnP6EmvDgiQHwLQo1mL20EZT/1bzlUEF9CCdkZ0nxMvqfJf2CF1K
cALz6TRZUXSIcUt4a5f+drbR5BsBqrKbuCXQlM7YanYQeKxkp1PuuWvxi80u1td86UOB5N4swnWG
E0etGlN39FucErhKaunyWfk59Fy4GL63kq3NebA1s+BzWYbomS0rDM+HKICHGxmS+kYP2g/XDZHp
HFzY37O9bfFQwDhujQiKsuH/oJXHQ5cHOQTchGbCRAo528IqJ7dcHhwnKyNONHNwQzzU/LUeBzya
kxkGtFqhiHarKkmWw3rtjF98wwado0z5FX2+wRTSi5LFHGmH0W7QJhX7JETmwhXtw6+pFYBj8Ngc
PidNJ5q1b4+lu3YifkdT9+0TBEmE4TLHWxBUbfaSNjZ2nYoBy7doTJz7acBRsRp6NZ7lYGSclWoX
26DvOmLfJmhCzrg79SuUqpJPRmjHJyNOi8/8P0GVmomKt7LX3T1aGHFZBOkCA7YE0HY7Le1uRSOb
rIWRQEK9ISSsf06FF+Mpxn4xcltzTU0e1/arBaQR5DsvN4Qxh1wpky6Vt8IF1j1Gk5fOGBQ7N93l
FrbfFZj9HMiIws5A5mT7neho8zpvYTFvJmyOTPHy2bsCyoMxQhG5aFKdgAhca4OZVsh0+SvDpNTY
UtiQfdg4XXqwLTDJcKNb7PoYhAe+C4TKIWCFdLrwZDk9m0AEvolRchARCA2uZqfrQUT4MwJFE9/v
wPnTLD7NVloDT3chfJ1HkeouM8OAyBCUwBZHLSWmXbMqbrmok65zVXL0crHIXdscKR6xWLs8dIR/
HUDIet+qqaEM1Q0/B3c+nj63QMWv2ias7zm4LMqASZafot7s7mToiAO8thz3nJ1Zu0om6K1kEeun
pICXR7dxKpuLGkR4u8Mh7D7naSfT87DBSbTGTlTc6qwAUw/dDCiEaPwG1UpjNkcZeHUFpSg3rhoh
oS5iIdT3Bf3gYWOzI95rbHCcN92uOPC5KwVvPqYhxqVocjK+NlL4CY0qjq4smKRDcPvcGBC710Xb
D+YmGDy4MNj88Jm5Vppc1hiW8E/gtsejBvozx5sIwYhGhB19MwS9Os4xsZQbGRrqe6aKdLqUWhow
+BU+3LGIEf97MzIU+oKspTPmKwameriBRgeAW1f81St8t8AYxjiOv9typMkyZIAwGFcsUDVPNxao
pkh79gachZRbUYb+3m5D1a2mIW3o7eLpfrVrTz8jP4a8GbotZLQoIrFxXZFT8+AIR3oQ6yKNKbHu
7SMNfNKJsZRNoLMoBT51WSjueFLoetNVED+CsBoU578yfoqinAb5aA44u5yq/ZwvDfRMtnTtbKBw
yQp8RfitGBpaM/bSeB9yd5J7y6loyuu/G/SJpz+rU9s+xQXI7IDxtcNXTWe/O/X4T+1+59T6j05j
gIJDPh5Sqy2ibXoaFfCfXZA1vqwjmhfLOKFsi+GimrBj7NNl3oDCltFD6BAOstiow+vyNJzAr8Sg
Qp2GFplhDmfdaZQRCJZ0AqxNTviGKBl3uDW74egqPWMVXgYig+9PDN2XOUntcaynNeETYVWeRilk
QDBW6cbclCv68Mig52XyIlulLvJlGkPjjfZJaeUh58HT2EY4wO+3/mmcA+Gv6DeZ183j3j+NfeC6
Ou1Rn4ZCJSGqn6xlUgT+IX0YPJGBecMnjVf7NF9iaWKkwS8EnWd19DgODLQwx1H6M5sqSeV4KIqe
l2GcwKfQHlqmWUMdM9nSy5DLsAvmXaWw3a/haQrGYZ6JWDVl9jeGQ8zJkLIxM+Oe27eh01ivdDvS
O6tL5Is6zdmKNsxe49P0LT1N4uplKFdbWr3KZVDnn2Z2A8mfN/1pkkdRA6FynlMmfLro+pYzcTtf
Rq2dfWfqzjSwF627tU4zwpAs+2CHE2HSawaz6VUHLAe0n+Xz+PTLoNGRBqG1+jR/xHvELNJfxpJt
O3CYG5Zh5eDq7JI8HfGZvU+mB55/CKNRMXfHOKo7AsoqNygOgfYdvVd4224HP5h/BJbinF8HtCCS
MveuhV1TMcELb8s1YwnmOxIL80sdKMeD+hmP15ZTtyA3Wf2Ytk1L49RLS1LfYmtiZKC91LzvtO9W
Fzq26mBfGV13SMhEczfulKtrBvN4xRKeIcFaE1lXKX20I4B2jxW3kAyECs+abfA4PqCOCZJws45n
2T3bhA4dVJX2n5JaQlEzZJnuywKHJeY1AaGv7SFcqowCYsOyVyKllPVwaMFxPdOL9BtWzWg42FQW
klqrpL/tDQEYTGRiabmPkGk8FsPEq6EDbVymo20wFwa78lUFfKgLVVr1+ZiZ4qvslLqLSvAum75z
Ep4bs/XvG3BkjLoqu1WrCuu6x3ulpnkVjbWzG6ThugfmwcMnC+ffazCVCiNcgqBuK0Y0hADWNAjD
ki7QF0hVtOPnzkjYCsLOvpCWPzxH06QMSqq6fGhYbe7drqPTAmjCp0+HX2ubL9G3uWFupQHOH9yF
4Z2bnZ2/iDpKH3QW4iTNRGc8jsxjH8PGDg7ob+hqd7mFO58dXXO8jbzBZBQwDxcReTd8FB0VB2tM
JfVk5Bsvae1RIdRNXgYbgpjdEK1qHse7yEnUHp77ZGBKbONoFwwWM0PadvquiGIiWBhDzJf+oKJx
089ha4L46nHLBXo2SZXxwrDABdionYibztu5bQV0qk7t7EYxSY/g0WE7XCHlo+gPmoQcpayPoMsV
jc/O8c/P1P91p2XH/ui0fJl8e1G/Ruhay0/8x1cmPMLfAqTO7qL7+R8SO2hvjtA4Tzjw2jZH60VZ
869jsv8X4YOLX8ZcNI0CktvPx2QkHRywTcR9Lkfl4J8ck9mj3x6TmY/x+8gcWqIO5emf/6RL8afc
0VZH+7QVEnWv4bFlZbnPAxCeHobONnkw7NNDQlI0DwwsrOwmcAMeI+f0SLG1qV1xetDC00PXlRGu
0OH0MGYzvduNpCd2iRWHx9VbntzYLjz6u38/0DqajTWKW7XvwyqJdy0ZdUCSjQzmeu/3sC7C5Q0Z
GVsEjFR4b6pYsZHq5W0yBz2a1HeyY5B+euHk6eUrcFgehuWNzJd3EzhEbJ2R25E++GFevHhlJc/9
0wtd8GoXyzs+nl73YHnzvdMiMNVheq+WlWFIakYomGGG5y7L7Qt61ywi3mlBAe/bf4mQT9PdOy05
4Wn5CU9LUd1WwWvYiv7TeFqqqmZwdvq0gFWzB/QjOS1s6rTIdct6J9uKpS8+LYNGIdTdtKyNZRtA
cTotmO6ydmanZbRgrn9ZnhbXeFlngXnQyE/IMobhkFi+Qgm7LMs6Ff0hapbFulvWbSJFh0N2Wswh
ufszAw3W+BmZDOyC09I/S2DX6WlDqFtrI0Cg34Vzh7d72TMaS9QAeU5bSeszXAbc0vloDk7bjahd
++guexAkXUl2zhSwNTnLLuWJGbEwwjWARMCdnghHUzmkDKKzLvrTFgfkgTNMh9mRc9GyC1pxvsSt
nXZH8o/H65xf4XGiY/v0xuBrOYmUfBSyhDkBey67LEMp73o47b3hsg2Py4bcm9N4G552aQZf7NjJ
afe2GWJuPZ9sZoFBC/4ogzNxF8JteSkXRVNsdEN43qMx3NdhHzPwX9RPhldFekvuGKKoNnVG+ywn
vhisVY5siqrWOwpA8uU5M3+EVTqPEFlNgzs9BifplV8nyLBMC0jY5P8/9s5jOW4ty9rv0nPcAA78
oCeJ9Mmkt5ogSBl4e+Cfvj/w3qoWkwzyVw07/oiqCFVJIgR3sM/ea30rQJwlKkU0azE3MeVrPzPA
GQPvbe5yluZAxjNb5/FJmwrKSvW1J5rM7VE4iXRKacVyv1WynC/M114qIIWMqQW7lm8YHFS+MLlN
O5sRlIV9Gdhc6uWv3dk20ejUdlVbOeRWzR1ce+rzff7a13Vee7x25dLvDanA2Eu99oEjQa7PAvSb
byzU115xlch5MJjZ/u0wN5Nhigmsdq89ZnVuN88tJoUhwdyFrl470swx6E6PSu8yEJh71iH7FGuh
IuznOaSpXczt7XpudPuiIWSGACk6aOprL9z3y+FX/dohz6aUbrk5N84lOniAlXM7ncB5OutlntNl
L5RCs6C0azSQtEZRnmPoKV5eiabnx7126s3UOjqv/Xvfp6UJdTUB6DuGqQ2e0Wi3NN0REFCpFeVa
6afi1sXeZq5Gpmhyj8M8/mXJ2r8AhGgZfDd90FPEXaXqtSuC8NnxxYymMSc+vYuQihYiIzJh+vFd
Eslr4AD0m5rCKdvLJhTGeTWyTl+hW41qkmZHZ/RoKo3OqjOkDybEIIAywfquLmQIz9arHFk/kgVY
76Gdjrw7RU66WVup51Gd1zVg8ZAey+Q60YsPNOOJOnomS7Y057lrgHITazB52ahPvjsd8/0VWX5u
dR0x6a6XcahO92naqY9ZnFLNENjlFjfARGFE8qIlZXzR940+XqCxScd12lcpdH6BdmKJsEyb1jKd
MmZ+iCAuyHCzkVzoRVDKVR44eXSlK8T9kj0uo3A5STtGVyQJ+zmbSJ8kb0jW5bGUOfCRgJfsmyy4
VkuliamCbaBU9yXhDZUXILggjVLRUXsh3KFxCQKwYVo8TjXRPMJUMmWZSdufo7MGKMx20LfGuqhT
ucTZ1iQ73HXFU43C5MpPx0g95BGxl+wssMcuHN8Rt2PcWdk2Zt06kq8YTJeAlHsYqgwxN8EQ5M4i
LnO+eWqW1MEaDOxwbQ3E+yBFYJo9L+foGg+AggUBVU3jqzvVHiK8pzT+4BVMU92vwzQHkN86ibxU
uJGpZ3UsaWMZMykPI9m2pEUQjfznFdn/0SmHwdjh3x6Sd1OOs588LWHxZrwx/42/6zbh/oVy1sIJ
aGFiYLtLRff3dEPYf+HpwEygoxx2/o7W+adqUwR1m62J2ayP/tvBV/Xvsk0hXQcD6TyMgNzhaOh/
TxJzPkvQ4Y+/1fhSaZhsq2ffr65bmAtODS88t06lDjbte+b6yyqmg9rmKK+CHvqk3qrnZVZfk1u9
MsaOcHpVNCt2v3tVr75VWbfzrW5bSRks8Ce3GzPp1qJWGbmKoPUqewg95n7L1nWvQPUvEpdtzXOB
kjdAmVEF8X5kIwXe74EWE+wUoznv1Oh2pEd3ochqbTc6+az2D6fSv3eZQLrY4+jKmku05Luuib8F
BptJIhDkgupzuM8bEgIQadRMF2sypABl2+hWIh+eSN71F3oeHigJCL00irM8jTaWIi8txuueFWpI
KCoSCIj1LDqyYkojCZd+QSILQOefJpE1YzeskhiWlYz6daV0v6rB6tcIb1GdTS9xkl5YcJboaaXp
3kBrAX7yG252oMt6vbbD/BdKvcIrivaxrrPLlnxuz1UlDTL3uxmdkXSxi8L7Qam6b7FqVvPEo6Jl
BaeaHb9AXcA/s2sg6tFMK5XbOeAh53s2NBV9as2+dhIr8koZQz+d8hIV7PRopSg+CJ3YqHa+TPU5
HBE7gS4Zb+itvMij/gqs2AWRTd4kGsyTxTFxUYJmRf7EkkcGBrhg8oFsr1HzozkbLLS6BvunFCU8
AaHyFfPjzWRnV1iJV9Qum86pYbdMV4afHvU6Q0+i72VNlCT00Jt6zsRhojIzY4u1BTO4NxT7O6aa
S8WehfqOpFPNH3ZSnZITiftGSdEqgapx+fRkUjnwrqA2dNTFZBVbmaXnKfUEVWR7mdf6jeJEyk0y
E1ZyPyBWrHfzjWine8UIDsDcb6p6gnNakUZLUKlnDrr2S/FLQYVo9dsOJwaKwNG/jxwNiI7OJpn5
g74TM9cojifAPqHvZWkVeWMtES6aMLlw/mwsS17Wtf+LcvZoteVDnuT1soaOtRhMZGVRJVCphWvR
2TYSDjmuFd8EMVS5x6get2PkojFobJB8s2xtbM81fIJrRU1JEZk049J1+mcjaqZ1ldqk6RZoTIsq
fEzYuujCYY6WRMYwZ8GdJS1ZEal7pyrp0U7DcR1Was0rKIZzI8926QTueGzjpx7K/NKvq26l6iX8
VpR8TBrO+7K3PQWl9CpII3Qu7ZHpGnWwbUGV1VXgscd0JiT5qHV2TYxnL2srqHNGrwmUdsVBiSvy
aeCtbwhrgxNKNBESTnDjgL2+9xos4zwCeI1+wuSz3h4YJN5ZaNKWTZ9ts4q2eB+i6A9oq9nx8N3N
keY1LdG/6HWRICieIKXUHgARKUM1N4ZeaE7Rfo4Sr2rh5WdkKXIsc+tGQ71MyKghVGMVphcR050V
TW7Gk1e5r6xd91usVSggqvh70J91LXJyNo6XodFA7YrpRhpGnUOpHSkp29gObnTRlVv2GtUZfRvp
sW3NVvXUy7VQg3DH5mJX+133LbXKfj1qvvYIwezGbEe0YqPPhq6tFoSPmuclOFaP2KP8O50bmu5U
q0uGwfHOgGXvjYzvkLwi0svcfJnbxYU+DUeikPeV5gxbkvCSfaflKx6E8rJ3lQOsrINM3R+T3d3G
cX+fZqZXZ2GxzAblJ+hMdxWhRVupgX8REJhtTIJYh/HA3pAdtEk/E0y1V4xwnPSpULaySVRSFvt+
Iws9O4pR9xjjtURtRV5W9NtC6S7xr5/HRcJaoAbptu3pKwdsA1vT2Utg6svSza3thLq0zZTHyiII
UVSd+jN25lwUh/WrFE78kuQi26t5AUZ5GJbOVA9naprnm3YWg0o7h2EuCYdiQ74eu/zGtFP0lNcF
MNy8VwSoQroJqZGumo6W+QSg9dZPd1NRs363Wtfcj5aQRyUQbEKm1dTm+3DspbqgSSJRPA0T8kSj
X7eRIL/Ez2yv16byu5qwfI6JlRwTK7xQyoE2cNowYmnB65aoRdaqHVz02bNIcnUeC9N+TcZzgjmt
564tf0RBIzc1zlkPvN2WGc82LJR136jLwi+mRSl7Bh/Wvg8mz9aic7jb95MZWauwy/aJkuwiIrsz
k/RdtGncnzklYGx+jrYzLCuCHSzf8XfCQmE5BFOMwLH0ki5f5SrfmKo9Ro1zV0N961v/YCX9D1Uj
hywg8dyEoOk7xGkF6s9apnea7U+rwsAvxog/XxUmYHArHAjKI2gEuq+frNHjr90cGK+UOoHWQ9Vu
Q5B+EApbjGdtf2106tMQTQzU8tBzi/o5Ucn0zDUWgF5PrLWER3t0Xb5A3dQ/RSQ/YW6BsLmpZMT+
rMFCMzggTMcalFustCMSaAvCaK5Mj8M0PTgWZH+9J2ncLBly6Ux/V3mDxnqAyuXR1oj3aRHGLxHg
tzUN+5w/aNMTsFFoLEiExsJhRe2LGurZbhr7ZKuEBtwFQ4z3c+PjaXTz7EpN8P6MHfhU88IM1qNp
sr+ChFF26o2uGA9ZnsjbWO16Qlce8tJsdoVfGeuwIUssIKCDrzmLrAKKcEXvgWTh3v/mSnS8dsm0
M2CqsjQqGlEuyVvMNxd59RN9tH7m0wBaTgoTHmSGzzEqvi63zV2mKepNFTQPYrT4loH8s9tNAzXi
wQiKyDNruIkBAlFkbYQsaVT1egWlrZR8LVPUszuahOyFwWYnSEKK4KLJ433oqruWVBo8EV4hSG8w
82pLjhcDtW6pRSQo24SSxAyoaRcZqXlvR9WZ788asJRNKFISwv/Wo68Ra0Eui4fadAtQ+zZzSR9v
s56YHIRypT/0FwilNyGmCD7OwbLMbHjSADorxAWzN2gsztRWWQ1ByECAl8H1L5ywvUGb/W1EzuGO
A99W3MSRuo4M406miMQ03FpTrCxdxncWcsyFS48ZzfJsejvXEiTaPpDeVFnGFiZ6Q/wUMt0U4ixX
gbW542KEBUwHaWuYl0EefYdpfJiktWQ8mXkd8URlwItgZ0tbCTaZ3279qNwXldikRARSdkGDtfYM
SJyNhvMEi4mSrKMxwIJjTNd46M91uOqLhHkju7fpjgaByr+kZ2+Kcnlbtf29w1ZtSXrcPGa0Ltqc
8zbVl8C2DprK90yO06+OMOOoKghc6VFa53KLxGMHvf6Ch5qSL4ItiuTCqlyEatYqzUjukf4xauuX
Wl4zQrwpEboCxlyW+k1RpE9dGTzkuHXKxllDBN1NSnqWBcrOZitfmdAmlbheFnEqlkM/uCAYovUg
K53J7firSJxHk5yIeW1IrOqpsOufhuofzJ6xi1+cySjd9IIdZGRswoQU3KjcJGb/o0NZgsZw3xnd
01RtiXvdFFVANc+4IHPP9OTcnfpv3SjOZHCmGteBNV0Vg3toU0QZxOY4Ybyow/rMUmn++WAmQ42F
rBjqQ21Q24yA5NskeraodRMy7LzadaiZyvwFBPTWksqyTI4gzHyaWiCrXQfHS5nzY8h6+kW2CXEu
jWOcjSghmsk9EnF5Uej1VaeQvhwHR8viDyTOpTlkq6m+1iVocjUbOk+kF0yYoQxW4ohbbdnAGV/2
pGpSV4EnZ8HZuePT0Klr30ofMMcfDQpVoNEHW9j3kRHeAYtiVhpEwWoE+pxqfLSi9pK8tSfSK0kg
KXSU0GG7HVv9wh6/Y1oD5BcvpkGO+A9Jnh4QeuXufYM7x6uadj/WKhBevd60unKF0OiuKh/twTrD
uPedJwmwaZNci6DIF0QNM5+CULjqw/6F+bC7csoEDKFhHPMRWmpeZttpEOfkQV721rTCeonIX9Iz
91uAi5n904rMaFG3432kuPOOglgdPmPB/Fh27tNArRTzKVNz5SxFBjMNd7pNf1NJ8Hy6kfQso7vO
oT/SPLwgtAw5bntI+AaGCr4no+MT0A4m1F9/oVnWU9ddYEY4H8Gp6Ipz487pdjUwCh/zF8se34wa
8IIo79rpJcEkaSo/J/1Atuulir+GVPF52bvCUriVU3ss8JZcMY78MRQQw1TzPgOv55nGuMLLCjQV
FryvnJtkdyROs8cusxqj8perEZ6HR6IoH0Vs/8RGt83i/BBE6nAeaOaCsLuLsmL6IDt9z0eb3RoG
SJitOD74L/zwSGt3WgQHfLJ+5FWBcUQWO6XQAbWmtiDwRR7TUtlEAol8FW7ruv6WOMpDXVpeMsZY
DlXiHZxaEKzBpyHN+h0JGedmTUkKXBYFCtv0mVaK5SVMHFjL/UpR0QclfYcgISx/KXGzKIVfc5vU
60RxnJWtsZpHNrRqu+n1nQaZnP9ZeHrq3Ppl+FQio49l15JFJs7LqrrvpjTzBj3v9yXjGM8fzXsD
u6HXJt201PX4pSmNmwLWxAYCMRwMaknyCiFLa/ld1432QvjVjohespaU+hEL51OW5PQpkYV5mB2I
uu/j7xmbVuTPg7r3C6gOU+u0i8ixXoK+uFZlbi611rmsgY/y02aFfyERA7Wox63zxFBzss/x+E3E
/CxSOZkrOq7WglxYCWopeFIslgFFGtnWdsJ+E4MgWRZymDYqg6p11MFe7csM5bI7gF9nQL5PJcmU
YGz8B00LbsNqxitHaNf4ae0Fbdwe6xAFMp36NTenI/mO0aoq0DI6LU1rHesj0unJUwjDRELkDb24
zp1ywTxl5UeyXKSYkt2i+qnbiKxrPBZpoUFOwLm7gIVdruvez492JNhMVLG+tJ1KWQ7dSFijVbie
VWBdizojXHFJB9YHIuAy9pAB1cpQDJeNjyYjsDr/DPPjnHJRKuJgtORjlFlZoavpgSOAs94JLIoL
s6pSqINDtrOUSLJF+x4ovNtEeIwGz0YyOxics55gF3q8e8vMfjl8a/Ux+xb6qrMtRmDJzO+Qgw2i
+5ZF/b0fA5g3sLDhY9lPkk8bDl+iXPUz0fGYD7k4UJqmqAIHa1lDJUjKblEqxhl2QHdna8Vtq5Wq
u8LAxDPeKwgzoxJyOTsPnDfcTUEpXDhrO9eiZy0lAXFIunTjsreGXkMPZsDj7eG0Cf1dFKf4J1UU
MF7t0NXHUzmvHv4hDvzjKHV9UVckwgbkqFPXifvWD19aN1lqg3bobNJ6eBIdGT4HPGq5rdxGjiQc
uUxWxBTM2rR1mNcBY0mN0UizqP3RpwvDZznGdrhI/KT2TNiZ0EsWog22ltYfgroln8gd16WmDEtC
fWqvMHP6uPp5TKmWiXxf99FPw01WkdHt3Ujfdll4MKoX5u53g3Quu77zDGGuWwe5Qd0uuhY1fIul
IurkN3/m6afZS53051UaHtLxiZhrYMvjlW4EFwwTHzEnnZVJtTUp2qzC9DLMv8Acr5wi9vRoXAAm
Cpe50p8xFrjU0ZmVsr0MuodqiK/j0ikWBsBe0ykf6SoYO5uSmIKxkHxiUTwi9tSDdRo02jqNx+gM
O/C+96tz7I4LBivj0QerS/7RFa8lwUjy1gjQE07KT4O6b9Lbhz7EEJTKGTUaXTOSdM+7Ibbuq7ZW
V7AAlnIqggUDtSVmFxI2yOD0ib4RBfyvGMWTz3dq0VvuIZbxXSdJlpqqfthL8gt8vQxXporjLsmr
86YDRKa1E4ncjID7NkEIqzw0uXYRDL7tiUJQXSKf9fK6egwS0GkLoV0rEH+oiNJ7QV5MQ8zL3k5L
yvfWXSdQ+RlQMpULwl8yqYudr/buEcXUSCsn1tt1DHmujpJLS9BQZPI7DO1aFs49Ts874bJydkk2
HvzJ3ukQJmkMMWXLQosPg47Ng1ziaCNUihxRxkm7MoNgF04hG0TDvkHichNH6WNHgPR/ILD4v9rO
RwPxSTs/epmZUT/zJoL8/OO//0ubgUf/NPPNv7AjQIvVZn29zS//1cx3/+L/RADhqsLit4TJ3/mn
ma/rf1G8QCFRQeHpc7/+X2hfjdkA3gZQZKb59+/+SSv/bR/fhgrkaLoF5Et1XhkrJ3gVOeqZDOuJ
XTU8dwLV5NCuHJJALm0tqG/s2hq+AHjOoJH/hYPYAumIULFL4M+gpW7o8+//Jvgw+UQnVheyzcWr
ucQqoCylUF46vJ/r3+7AB1Cu0yEFoFycV64JAwe2sgWD55SyYjhkYDRo0KdyJKJvRY4FdsKb0mVY
N6Ker+DxgJqb5TErvogqgFsC6hjyptqaeC2+BLiqyc2KNM/X4mBLMoLu8HL18ocujYHoCGVipc4L
1T5LLb08txWfvAgqr2gpCzO5IRvPVNYpec9EfrRWqp+5Q5RWuxB9O1NtrWzdVaFkWvF90OqcKq7o
7WBj2ZPFHUHDXFTbPJK0GPJYkynhA4mPjcxwaMBJvMzGOTv9TF4WVPli1WBhS45xGQzf2zKShzqa
Svs5i4cC7+YU2MQGR/4R0jwbWpqrkZebGpQPU0isb0vELVBvPD7zSMOZ1yYpOVSx6h+LaUh04unt
BHZI2LBdGpdwqkxapr3Gt/XMzGwUAsBayJHVQsUCtzGRw8uF4fH+HgSdlj6RTNtgo+iVLK4Ow9gi
mh9U5kqF5/pjph0Igx3KcWECSqLbZiTaZBFELSxpjsQysW3GpKwhihvQO8IOgDQQOQnYwKoti/6x
CuO+OpqBkue3Tl+MPV2IwjQJhY8rtVPv7X5IJAhRgakf81jkQz9ZkV/Rk2ntqmRMoBkclHwWI/sI
b3VW2qonZwB8LEa7fQwCpLQvmqayMnmF27Sy02XJoA3Jjdr7GWOFzDBGEiGK0ASfbjeVlidY3WNA
cBf42Vr12peIIh6C2I0nuRpLpBZLCEC9fAYOVtAtcRtnHK84AUQOaPtxz+VYjA1ZVx7JHQWiggo7
Pw5noZljdW0ziMkus0gxLvwGUM5aaqRrLQdjqh+qYOQhqjo5ZuuyFoWy5D6SWK1HrWvSrqlDHKl8
FZPl1Fhxtu0SpvwEytuzI8LO6u9TXMpp1ZRYrDeTWurBfVtnBUMGfprKNmKkuR5cwNkhA7ITfoa1
k2s9J2XEiMkrjPbYSwqi5hZW3jfUACgM3Y3vmtFW7yVSBr6rHbOWjPaxnXQUuQzsuGA5nTf9B/rC
vtz3MjOLc81KHf0s7UgRPiA7D3WKPwyd4HyNKeQrpjdSbn3CgPmj6QDyV/BWiHNLmXMhUKP3QAUM
oAQClUGSqFs8xuyFIvoo5U+1SI1kSzN2DA7SYibvSRxKLwy6yRNMTLI8gZoZ6r5U6GzOdTgd+2lf
MzBoIJzj4MGjimVqwoKI91GxMoJPZsZCk3RZtzFBdgcklIbEXEqpjiRNt0iOYX2M5VaMkpS80SpJ
RPAjtFfYy0OTVkmp5KQemZVM1lk3B5XWsZlvmcZa6jpocsaEGIBdtKUEZ7qXiUs26Zb08f42wQsb
HH1eZGdjVqLVboLB4PFdKWlqxPdF4RO1qjdDyWhVN3KsqU9DrigzI8Cl7X20nBwXqjpMSrQdJXvk
ZWtg4V6oVqRanh5jajoD564S+iictNqw6wh/5GC7JlS8GIoWVookA4UOeVXsxCm5hkKdbiIt7cK1
aZW4CdBzVodkwrdMDdyb3arLWlIG4RzQXEo0QDY3PJU9ppPQDI07uvX0mcD8pAHVjjG4LNZPwnbY
dW5qvNrxRC9WGNq1H2qTQw3qDGPxLYTmIcSTRl/X5blE6cVePFhmZZQjODE0FUzAqmhwl/U/ggqJ
eeVgi/P9Qr50qO0jPcBU3ilG/2MQIbLVu/8vd/hXvfOpqfP4/OM5eJbfn+u3RRJ/6e8iyVT/MmxN
WPbswOSbPRM2/1Y8GFRCjo1y1NCEBpltpu3/S/GAhpU/SzkEclDlezEXXRIRffjf/6UIEx+oqfGe
AQRyLKSWf1InvaXCUSNRpYn5n2A5ghrm1e75W9nilGj3tDDEDBWmw25yeDcM3sjl5yXLWzWsg/UU
9YaLEhZGmzuf89viiCqGaFKoFl5nVodQre66tntozWEF4AjYhMFH7PMDnp7WLLqlmDS43vSx4Je+
PeCgZ7jPA4aiDfb9C9Ymf+PavbL4w6MI9IKcE7w77i7ilLdHiZMg68d4rOdvGKN6VYqNIXXji8qS
e/1bZcnFE0APdVVH6EwsBq7gk6PgxEmpomY0x2B404wpyYJ1YkRn7MRvgeZ+b4e0/uLU3tbP80GF
i5eY82MbjQfppH4epyBoeqlIz6DiofdkNWu7HJWVqYjxjLqw/OIJeVs+z8fTddfgSDo2ZkfML8Pv
5bM9YnN0LLLtFN1+tOEikzQ10lMOkuaLI717NIROpgjfKbDcuqXaJ2fmEzYp4nhgOGeGw36cjMQT
ZZv+B0cRpsaxZl6mdorz75I+tiKyaInYDBlSA/HwFR7GCi/K58/gu1dLwMPlHcbazW5KnD7pseF2
wRS6NNNnfgKN6mTjdnQ0HBb9NQQ28Us2Tbb9/KAf3C22OsK1KAZZjE43OyrkXTSzsyJUGPnKMijx
GUwo67wq3S8exNPbxVaQF8yBtysoB/C9v30wwJ9abQ8vyIv7IN4UhaND1fGzL45ychV5+FiheNZV
VkBVfVWY/f741WZCBG2HMy8Z/WuQMsbGx5xd0g4fcnXnJm7wxW07eb/mA2I2Z9dsAwB13oEyTSI0
yEEukd624wG3m8ldc+09Ju5iVyVh+sUN++hwQHAsnkZeLuv0da5kbzhVq0G6sCxoN7iyiUfsQsrP
Lu0U+C5kSeRfXNOTO8cpCiAG877YEeTvzSrA36+pTpqzZDOT0N62lB2ErpukIovy8yfx/YkJLqBN
I4Jdt/vuxoVaUEkEwBwEs/QuUDNjRyEbEydd0RPt9fqL+/bRSc3Lk2WzUsFSPfmSGc686Gd4VXnp
sbPbJbNXN1D+g7Ny5oOoLvlJmkk58fulw+IcjSXMOW9ICjyjuYJhn1xFr2gyiXs90VafX8UPzorv
GI8i92u2yJyclW0o7cQrDbPGz2iAOgY8KY3Ytz89CreIIoP/zNWAc3IUdyzSzhwtxEk4UfBGwBEn
1rJYf36Uk7WJx45njYKDDS7uH/u0OdLgtInAVKWkIBO5LPjlCmVxzF5M9784oY8ORciPgAfrajzr
JyfUCC1A2G+n3jCllkeQx3AjNReDsRhjumr/brt90PT56FBcuVni6sz85fkO/lantRMd7hKTqQeP
87Zs/eHQwR5clGPf/vGzwFRyxovwTeHZO63VfBUfaRuEZOyZAZO9zmqxyEWF/R+cEGs7FlUq3fm0
3p5QqBd239Cl96xYkcdJUSftXLQVrDaVdvEXaP33zzd17vyx53NvkBR/shT1sL8cEEiZpzLXAjcR
dUe1CJzd5/fog6M4lkbQx5wsgLbh5K3F8IQXhVeU7W1Zr2I5PWHOsb94vD88iK6bVNE86fAq3l63
qAMh7GscRGnzdMX2z7gI0LwePz+VDx43x/rtKCd3R5RBEuVZnXkRMZtbp0xh1jUV8EvR2zd/eihg
MiQeOITi8MSdRjKYvTKMVacnngnhD6WDSwp1Isz4IXVa5Ys79P606FKzwAkVnYmGavztxXOTmbBC
BLbnmLFxSGw7P2toaj6zlzC+WBve3yeDDDe+TYIShWOdXMHeFwpzQQ5VsK6uzHok7FrA1/v84r3/
/BlAAli3Ua2zkzuNUMtJBE/BvTNWD8qgOwqgBY+MT53m0DF5RA8nlNT54gl8f0w2IWQIUU6Y5CDo
J5kQMMky0RcBwkWN2aGPYwpYs2kuU0nb09BpH31+jjNG6fcNECu6Oa9EmmXP/HfQ82/v2gxA1EKY
FYRduL70bL10aSa7JTL7xh2de4VZVzJz4Np67uHJcTXGpfpE/1c+Qm7tLM+PWzTjZS7gMFou8Bej
xTmFzCIZ0o1BU1lZtwa5LZOhB19EPr1/5DA0UCzPW1+VqcjJP76OJcG7Op8jvE5lDteTviCbgsl/
UVIfuc/n1+qjo1nssbFJsNxxyd5eKlmnQNxgGXp9bDfjOktMcVejvq8Z/brmP2Ox/8cAP75DuqkR
0Aj7wGU4SjX79mjCj+IIEzzpuHoiF4MRIozOuzQJvGHIiTLuyqK++vwE5x/5v2OWfw7JwUwWC+hT
tv72kPi9YcgngJKliy6utX6Ok5p5iRouowrcmWH0N58f8IOnXePtZVhCwaKyl3t7wBamo1QIv/ZQ
PyiLNtAfGHUcsWNBDUqRA31+tA/uHxeTThHpbdiU9XlV+e0zr6edbiu1kXkBexWSFxtZ3ipjlexi
I9K/SO/46Fjz55Du+uuo7ORYTgl0c5xVm6YjhxWyCuWQdZhQ0owu+een9cFdsx0x74RfkwqNk3U3
D/PAchgVoIIoy2VVJfadYCCC6NaBZAmfaZUyXP7iG/b+zgHqty0aJ7yA87v39lqCAG6nKFJ5Fywp
j/Tn/ZWp9trOjTC2zkPN9Z+epOPOtQVn6jL2PF0XFaGgYHIo0dp+6DcOGDgYK1HdnqVhr+5j8kEu
FYEO5/Ojvr+Ls59dGCZjQn5hnryDkvDkwkYCyhBqSjdTNYPbE1TH6G+/ejgdLtjbd4/1Syc3jhKH
2eHpBQX0aSM2KDMvFjlC0mk0ssvKrREfAYrN71Nk5zeJRBa3iMa2Lb5Y2t4/Q7QbeF5Jin3tEp2c
aBpRDUUlOnu7rptjMSv74XuHEBmmPj5XzDS+9U3QYl8c9t13fObqAXjm/ce2xsrz9ikienwcc+Sh
DBQIvx7AVJ5Bp3G+eO8/OgprqKGz3xOqfbqsTd0kRrWK2J+TILO0E6R9buC0Xzyh756VOUyX0TtX
0DU1vqVvz6VphrrTADBhWxpJQKUggyPfcLsw4v4nh6Kn8jqhVmGevT0UrLu6yUxkxSLrra2AoLw0
1BEZEmTqzedvwAfXjgLL5CtkEEFkmvPv/7ZmZlrkoBNDRkdo5owaZrXBzJMWf9hTfm0bCkGTiMef
ntdpGdIL2cZZPrExkn2JL9sP02+Wg1R/+fn5vHvQ57tE64SPHQIGqqy35xOALGM0bmaeW4moXEjH
7xRwrW6NOkdTdkOhCLluxFj++ZPOVpZOCiwm9AzWySKd6LEZWzn6AWDg1R5XcfxsJjrKy89P78Pb
RT00b/pgXbrzQ/rb7QoIjKptq888NiAAF+0S+aGn0A774rHQ5vX9zXLFdSRPlZfJJrvJfnc+QMjw
9XO/0PAFzghzPrgluAMml5nuyFUFBEzzJu+R0mFu3thuLr54CT461d/+BadmUjcdpN1aGhvCVrE6
z2mt/KE1JvP6z6/o74c5+dBZMhpGRrFI+PVhOGauc6eDgf6iJfXxuczLByE4c/X/9raJrmOs78+1
FmTieu2oASC8THHVL27bR0//zDZFLc7jT1/l7XHw2nZJW4mMXCfAPb0xaNcz6o+uFBWfsSjsyj8j
vOCrTcaHp4eCh0WRao+O89vDjq1ZuGrBYYlcgc8TTvH0kAZopj+/VR+twDiL2RjRqgcXKt4eBmSm
QseS+s5HS7QgJNpYj3ZDm8XodXz0nx/s/TnN+ixe5LmDzsZaf3sw0ENGB6qFVkHZN0Q8hCWhZRgO
//yN5jgUkWzidbro73bwegnpsGDB0kkCitGCG8EGukb0RT33/tqxc7eA2LImIrU63UnZxWCUwgDC
r8uRbIgJS0AXklLhaEX2xRo1P8xvlw5KKsHTxwSRLqJxcuXSkQRBi62kFxIbvI4LpdqUIPEvQksr
tgTayS/6UyfBhqz0Nrt3hGoaFdzc4jtZe2OzNEehtCiYoQDFF9gUzOI5ZQNWs7dy6+YqNEv1Ibcb
ssGS0k7FvR2Prb2jZsBI/Plj8+46z3562jEAiE2qrdNVq85FHJZFN+CEqpR1BNN3o9LMuAp1SKWf
H4rH5ORK4+YntYaZMGhc5tynRbOPVsFv/Mj20iJXWCnHXOlcrB+GIR9zvVTjFGxXX8EwmQysuAD1
bGeaLuoudJqNwacDPCZt2NsKH0z0HI+yzpcRoTpgwKfCPE/ZaV2bTBbNPTxEwBF12WvDaqxtnBRx
0liHocpI16hq3QLEUg9VcIcfyH6djkQ98KNuotzTVwKPG+Y7XL2gp2C+5Sq3xh1E259HBe2+a0z1
RhPjBYSndJ+pqbuVWWgMCdbMJCI/x8XXT4oNL2tfLoCVRDjn/4e9M9mOG7na7avc5Tm0EOgxvNln
kslO7MQJFklJ6LsAEIHA09+dqrJdVb7+/+W5J/agJLHJzECcc76zt8P+JtstOVRi9yNxTI0P2hBd
au5NVlohhMjUEtWwgjhU04EDlj4AaQIZ126nUQSFXIEBdN3zkBcJhNAlGPDT9C5BoutalQDUt3Es
6xkMpO83cFow3U9sgPiwPE+466tkXaDnmD/dCCUsHb6s1wSpmllB7EkHPefwPJe6eHFnN/PYssxN
EjyEqo1jtntl49+1k47DXQ+2ZTiOvMDOesSjLLZB5xl0RKnH1vhGt3HR78EEB/FNSfyZpPGg5u46
Kfve3OpFVtaTldbOcJXAPVCPBNtd1h1yYZ9UejEpsQm8ND96JzE/inay2B6fNLSAKMuD8NSHgJXP
gVcW8gj3XE/wVNtEbsEeYx6Ikx6CA8cgrJMwTdLvHpeq6LKCxNIEKTp2kK9cPbOQtKEZmOUvFtov
1mk5lNuVYunZfAJCYqa/cgV+8Dc+bWWySXq/Sb4mCTyvk/C7KNwNpTM73+pZ5AUM0EYG77PMWOCl
BZLXLHOZ0UEBWTZDhEknk7P9kGYjyh/PYsHotikdqKY1SgN+Ht3EP6UTOz9wk7EcZIdBnR4gT2QV
F8IOX4Quobju0ta2bgcK0vKyR5vPj+4kEwHnxSN25Bjlyx99ntjfXDcbwlUV8L1h0ujATix93vQ7
WTb62mYTj80mB4PUi0RdPK7QLE0EphIdjmtRc3lZCVnmr450KphRhD8v1Npk6jcTTcaJNYO0TbeV
B9N2C4wsdDeZPbufQtWklHzYyEAdGI+B2oznApqL3xa3w1iIT9sZynzTKrO4e11aGD+SJpJHsod6
QA0Q2vM684bWW5fkqIIN2N3e3zWd7fxISccVG/hOISk+CnF0C3C+9S7R5fgtLGrXO6cmuoCGliBg
mYD3bATW1jLtFi2PeOw04odN67WxPoWdT80ls7IrT1FibLPzdJN+6pYyZevUDpocYNAjzq3CH59y
LsPTWqaWpuIleCd3NID7rwM5WXMOMUeN615nICUQI41EEqViNeqma20cG6SD8V5UdZTZbDOrOjln
HfDSdZqM0XAq+gmkdZoX7uNSIk16WfKg4cUoCsjVdd4wXy9G4T1x8GcvHV7AB85up7zsCAfFE8sM
DccN4JLloDkzf0rbG7/5qpbzFU2D4lussApeGZhu5SoZ+mDecAdPrI0N6eAHSzviKSNAH6yYYMHx
9FNHWXua6Pjg9Jy0wZtqVW7fg5kSw0uNg+vBltZ4KxZB80hb6KquOIeaWwVPoWLRqYvbg49tCBxz
KPqv3ajK6pIpjn4qk8Tt0Yys/+/jYnKg+Gbs/lmZ7ad7zHqVtScZlP5wtRDdaoqGWB/ruAfTwOou
xoKMG2O0E3lfFNes3cXihPzMfwkyewhWFtG+V7aTe4P9LMqsng/7HOUnk9owgoypl+tuyppmM/ht
aZGTTd12TXCaVRLCuhkLlrod3Dt8HZnYlP1Qqwtf2ou2Nezr6SNhnN9D521DzGZTptwtZ0moV0lY
s6o7WMVyD1BC6jcJG+wtwmpSPhF5KsVVNeC3Ohgv48jHGukip4AN6KzFxJL7nrNEObs6GjoggCZZ
ArFJrdz468Gd6/S1EnP50aneeQmqNkp2noBety7cSnA25DwD5HaetOrpx7hp/5BYyDQeq9KV8Qtr
VHm6D3F4cXa3lCKQTFznAbeo7UHeTrziSiSx24Mfl6DqbTK/xSbEq5NtJAtOyaZhYbC5TVmsr17Q
7rHOXMZVtFyHKbGxp2zs2oS9sY6nZJmpirQjY8KIN2IBQBskO7vQo8KHtpeGd/k3C59LsMZTNp1I
zs766C28eFsIWuQ5ieWUySqOgdwemnpe2p+Sab+hZlL1u87C8EcfB5H8nEstCEApogTb3GpLsSJu
3HNJYDWPXW17vqBSpqSy43tOK1K0be2mM0BrCr41u6uIXNmyHO155aSVTF6cPuhzlssnW/BmjwKz
YbcxkvvLnF89lNBjs681VFMPXR47TwuqrcmrtxGLUfUj0LEWTvEAAoJ3yYLq7ywzrcvTABW5OqQp
G0xrtUQeK1GwDHr50kDZgvMSw65GElkurlBvY8xU/90f0yF9yBXb/Z8uYVI+QnmS+Td9nUYsBiVQ
xLUdj2hdiG3kK4LzZjmaQFn5loVBn8AKAJmSxEAQ8RteN+2c98/cjKASsVgGi/QwB5XwHr0Sh96t
rOklvgRTOaRfZ37T096oXle4vJZe7BgvZmpfpMZlC86dqhfNuo55MMptLgFasu4fTFtHJA2l8SZW
05we8pYVLZolqykk3WpC9+QP+EpeO3K0ANIFzGAi+dFyVdiLjg4Qi2mezyIGNMayJYI5DglbHaRR
7BSLKBfd7WAka4a607zm68Eb+WCuMntqrLe6Li29F1kPut2y+QrXHkjkcEddWYkzoduGNcBxroNV
r4Dm7S6Z+mYFl8iZ79LBKp1nFbiAyuXUhshT/WD87GKWuG681LR0W8LSE8PXzCE/sqoHDURwRMAk
7mD4FtHeHr343Rpte3gOE80moRd0sVMBbrcmf8vjiY6oZRVQdddlEhhAB/ipI/u9S40GAdKmgF+E
qc3Tr8v0f80qfxMXy8g/0hL/whw7vzNVH3/8KYF7+Ru/JXA9/wv5ODIGl74W7S2bYu/3BK4Pc4za
y6ZL+atypRr/RwLX+cLs9leyjsEPCTf+298TuML5wpIPrGPCTZS7DKP+kwTuv9SahIPppzOfYO7D
T3ppiPyhH2b1gnd8yQY4Ojpg6SR/r6cgK3f03j45Nv+36N6/NAVobvBF3MtAlaxbcKn+/vDlvDlH
RDcR0xsHdnpKwvogt1jA/MMLcPdbqfx/mqm+a/NmHFgLu/RL/lRBX76MTzyBmS1ngfeXL5NV1tJb
1YjkiHN7G7KTdyoTLnUuP9aVKdJynwxDA3uG7WEwR5G6obx3Nv/zd/Hrq/z1uyDQ9GtazY/7184E
5Zw9zZ2OV3Un24+istP7pdwvPAR+thya34dJ4SXjnn2qA0Aii8gU8JUL3rGRZXcXYA1983N8ggKr
rrMv0Jr+kKqu7iefQmXyaUstwBOvGSCzUmm3lbiCWSKCdQivJsriJNpNSLWOqVIza0IW1Wqf2Ul5
UceBmHSL8ZOtDD/b4hrl6zOo2rWpMxH3b/TbIs2dF3fJTdBhdIyqrN2BedCPIVLQtbBkgZorqhcq
Yg1D7L9nyd8D/bxV//1Zcv0+qr9ip/kLv288Rl8cJjTM2fj8MwaLmJD9ji+0v3Ad8XmL0ThiR/KS
z/r9KPGjL3QV6Vs59E1/3wD4/STxifIzTmCUzbT31xbAf3KQeL/yZv98u8PCplvleeCwvcs6Aanj
P3+2yzk0TRgV4cal3v9Zx2P8ram9fNmA1d1XrpX+KBvVA65P5+hbslRs0LJyN5/tfgDjI+LKew7Y
mexWFm8v9ogLpL9b43bLvmA7LiNDELId6LMQbyMacgQUWK+CM5bEffstEYE/bYsIJdwpxmEi1rCR
nH5bhyW0mxLyKItAPAx3wod3feWOZaDBNGTlI781rpASRcHn7LXS2te+d6lTu8vOHKJlW8OJQO7E
XQShIgoR7v/bts/FDquRTcEyJ3a+TuqqeIXh4NGlCRS3q8H0sttS/7r+ylWW+17lM4yzZg5Y+l7g
PYFXovQ8JcJlQ2/Qy52iCP05EDA4cZNlhUn180NYLfIeAx5bT/biDPOudp3qvS7baHoxSIJgPUx2
fB6d2tz4jjEAugvPPBuYZhk38w4kSlzm9Q7ZpvhmGl/JNd0RFe96jHqvRBQ7QBmgpd5Z5ZOIQECG
sZxNh3zc8ICqcJArS4otft/wO3uGrKYtY8ZEAxiVf2a6AGwIeoGX4kOQ08/MT/Nn2i6sIVUkUkpm
VSFrZWSnM7gKtrbOIkMXSB5dpk+IKSVdpVovLyqv2m7VTBcnCmUXu2yABkivQ/tKn5F1Qv5iVS5m
QUpFMGlC+EJy1QWtHk/54CYjbXN6idumymDngUOyu3WyNOFRm4YuQaoK8X2aYB/CYaijFVf4lIsx
jf6boWJncN87/Di8vC60A08ngM46Ao8nUztTB6trgmFVJrn21sJBR7gZh9CHSCjHTh5UO4lXtgzZ
NZzZ1yQz4eDXbS0TbllDrcG3eT3Ac/oNE/w6xAubvGVDb6VCLo+HKQjNh4vf9NWTBfC1IWrnD69D
tr4S3mjJ7eR5WQ7dG/8UvT0wxitp8sVdO7AkrqVtJdkFItvfe1ZYvhSCWPe6rfzyO/QK+F9ZHgZP
dV0EGViVwu54qWgHbpWmuNeRiF8pZC5bYGnFeMhwsOOymKsaj248yX470+168Yh/BAdFuv8n8m1t
9vS4aiB5Lpi/2xnUcr5qY6fpNw2bpntaeHW8FokDjDqAzvGMthH0fOEVidynLJjRhBnd5bkDJcIS
sHHYbhvNIBjmSAq2dVY7YQbCywOoULNlM4L70+P1UFQ868pU43QAvTS+UcEjZYikTDZQqbxs3XVI
bhGHlaqAT1OG9b5cyqI+tXXY8ABM20nC43LqAnRxAWGzdmZ/3IMGyYtbrsWTfdBwjbnnQ6tBwWtl
DrsnMmGPDYLjcjFKs8q4kb0XBXuL1mXIQD6eeYg6wzKfZpEljyGNQ0NvtdWkgRgr3kcyasWJZdLK
R3Q+kw2aO7sUbzkbfvSrEO9SJlBgE0mRy/AqeSNAzG41HNFauorhtSlYVA0iYQpMRUFRyoJuGy/Q
bY7LKblPtUNPHHLOwMLfKGN9PZncFftaNV52w3px/nMMZjyjWUm8n6OnSnlt89Id9ipY7GcyXHG0
jcE9f+K2D8edZnfewYvbuumHZynvTSJo+446y/0uM7rKW4h0nr7OJ9rSa/DpNpBX6KxtxzmylYGw
/D1h/PJFtNRn8G8UEmmJGuwlpL/aX0/CzsPthdz20tRJZSjmpGdW+UzOfJsCZ6Zp5xdIKb3Wgbvj
Jk6Q3tOX3jKr7RqISP3yESugHVzZQM5TbGps9V3kY0Bxm5zuVeClw5piemo3yHesfoUBRWJCq+zk
NLaiITBYmeGl96rhw6Vjl2xl29OgHJMWDHaCmahZDyPRyRXSyyhC+ZZMYhuSTiJtvxDzktgIiqNl
W+HPbuhnSP9FApKvUJzi4Hcz1pt9WvwpydWsBWA6lAptudeH2yhWLodM17EcniKZzvn9BHo8SMwE
rzkPALG3XEd8YCagfyy6AnqZdCw1nFBIj8shy0GpHhXC+0/WlyexgjW7PFpo4B4HJtCgkSKaHCE9
Ea9mjXNfZWlwQmaoP/ypTa9ofzsuSJ4pgcHmgKhu5/ZRetF41sNQ/5x6E1NaZo05IPkdOT/5Ep8d
k6GfMyvJIH3Jn/Mw0ZWicxQsPMl0VdQwO6t0fuP4pn8X8hZ99UdP6EerENHDEgXjS9TTCIGbNk93
JCgkvPol0S8lzZMCadREQpUXyN+HNa/LKssN2EiD7gvvXGZaxGgBcDqq9RkGfMkO6obgM+4bMao9
DBD/K2tAM4uoqmyTbeZXFLs95pSKLX87hr1WZyF9siR7L4dpocbpChvUSYlkbgcBXKAd7ma66xxH
y09+HiWvEiuK4z1kcAhlSWMX/cY0mR5Rx8j5NpOZSbd+KVjtS9MYXLItG5WtW5HY/TpH94dvz8oy
yKY6McF/b8V/x3r4lJ3//lZ85m705/KaP/57ef2FqAjBSO7Dl41VbrF/vxNb1MkMgy+TRIpWdnQu
1+XfL8UssSIrJVcVUBr+Inf/o7wWNlgRRpBcsdlB5N/9j6prSvw/V6K0fPjOQJEE1PmX1PxfgguR
sMaUPtcO17LtH9qiGIA/s+M/vrqa7wy+k4VrDi5sjI0uj2eBM7lM+/4qjkHa7P0AQeKDO3dOeK65
hBVoTJNR/cwgBA9XoU7UNq7DbjoOlVMOR6eY3GaX9gHbtF7E5W7FnSBLdp1fNdNzWMLxBiW2aHHo
F9mKjZiRMr72Yd5CN01M3uivfGC5QET6wppYuTNn38Zu6nr4DuEsv61d6P0byAk6/z4PDiNHyV0s
PhbG095tlsOjXrJSNBzChRfe59kyZ6u5WYCSDH4mkkc7BMW7n9pp3uTGehx1/Mko5KxCBJuuLBGK
Wdfco1iWwUwPkQLHI8BHlOvCydg9GrvhHLVx9Gzb8m2KO+CMs5e4NptlAH0WO3zy8uyFyHF8Wvp4
aLYddFl+pcUS1fuJbWOzXjpXCUwFIeV/xv7TM+o6AG2Ja83erqKfnF7puOxPYZRnw7NnFdayZ7Q5
rJd8VvoZcfOC/YyfQDbHcm7d2xaDzvVEBojymVnSsWot8HcIsOrj4AQVbLteisdhYB6wzjLVkP+f
LuxYEL94kUGYigcXtzf3phxQR7EWbTZ/FFhi512bJLO9nw3B8DsazQmSZO5TH84gkhs3wZh3T+4y
Q3UKHKBa1ZyQ35x+Mhx3kbzXGGtWRZWddcIMayjh+MF064OH2FJPC0/uo8mF+6MaREaJlYFP5nox
B+ipmpk42ieYZB/7TTaUxd73zDydu2IuYKqPsXrNKU+ZJJuBm1ZWyeqtoLwxe/beYKkUo+y8rRl1
nzxkdRHdziP2EBqrKi3DHzlNB/EDH2Ywfy0N2yNHAN6xvKlm0nMOM0ta/SBARDnW495dQhccZsuU
rXQPQ9gW3YJftSjtY4eN0vkMcMEzKrKYLxVbe6J3/NKN/hJ+C21j53dQvJPpR05DdEQvg1N3WSmp
2kbthwiVYUvN00celI3KTc/T4iSh3NmSD+XWAA0ptiVd/PYjTvSUHn2IGeHXbh5l/uSmw0DxRwQd
t+8qWtoLTdjpx+EONUte3YxRFYJjyWy7EgeENSSN2YHzXSCdk+ASs3bDAv8Ri+9uHTpHapn2qiyC
CICnkntHD80NRUW97gf3jGZ7aVblVJivI8SZN9Bh6VVSCGeXhr56A33KTCcOyw/2wedV3pcRqwn2
5R67XHrig453S5k1B6ss631BlcneJ4PdgVIJd/y6sDrwOnperhwVVfOKMr58jEKnDVekPHj7ltP0
TKRWXnHGFQe8hMGpgTlN4a1/FoWX3sxd8lhJHvntBY5tVyG/95bVSL7nOOAV1XweZBAHtzWP20e0
tmG9uuwO7W1OwpOOfIR0U1LA6raU2aViDp5sXy73gLuGUwXy9VoaSYlCiYrYM7L2I7rDeU3rT71w
2+mgXvRI2ld5zGG6Y6ZvU9PpnCajG13Z0TRl6HBMswf/pQ70EtpvVHzcPJzcY5bidQgBIiDCXu5Y
q85Noo0YjV6PnV0DFRyso1Pl1nlSw50YM35f0wA3pNGgYHtKAwDNQbCaJTN+Qj3zY+h30yYuxumK
S3+MaK6E3CNqex0oczbcpj58ZekDdGP5MA5zfrDsPFqzU2ivLeXMOy7QCdx3S1x5OTBMpH6YNk0J
Cx6M0SaxA/wF8wRYr+6/ooxJdgxhKfu5Zu8Xck8rTPbFTQ7n5bqgqHogM5AfVR6Yb7W0oXcyecAJ
n3Ufjh/LHX7U6TWNwum+HyEZTmnr0jOFyhgCanRKL7uym8IBgI5vKLFQTARF9Z4ucHAht/Gq8pYX
53Sp+SORs6x80oCbeZ6YKHZQFTycKVukA/EhcwIN+Dh0znNmeeA8neDKi1R3VBLI75iwCezIYbOg
6Lo8svxtK6fm4EGQ3PQ+SN4pgGQ4Kz85p22W7CmVnMPMfse7YTS1FYPbH4MOpcrg1NMhXsaPkJdw
y2jIeei12tV1lV2XadEcRGDcK29Jom+VDSlmZTOK2nmllZO9S0bASfTJ7zqUT5g1He+bk+czrYuo
T/dj7jdHxq/uneBqijUhiewja05cxU2qm2fKvPvWKngiWrbzYBHRh3mZ9bvABu2EVLO6V6H9VUk/
PLjU5AxqBXbZXLs7JpAloHM3OmkiKy+xCf1N4WD9Tf35k7klR0vuSgZT1pgUyTqILTdYgTlXa1Rm
7le7DGw2TWcj+V97ehj55G4zTYuEo4sCFsn4ls3GnjdQZ51Hgt0EjuzFXaWyHW8ycXmKE2aFHG4V
qMt3zeKG930a9NdOORc/9ZK6wzUJkCL3S94E7pQLtQrbifkaxHDdCbIke53hZu+8VRDx2ElfpyiV
Ir3LpZ4UfYcBe5a1zVKUBFW4AllUSgp6xQi0ooOERz3EMQe2FIuTfXnBSa98pdPpDPZ81FOQTGvF
ks10g8FuqH+w2h4k704wIVEDcemPbyO2jGNPgoU3bxPv5qod4VWMb1VfI1qKdXEoBj+/iwbAmsQy
qscSo220t+il2DtAZ0G5jRWOHxrfRb2eorp9YOTmb5oyEeciDsatlH6HyRGP2c4fh+VQLkAbtIuF
UocduamwrFaeGrAUjZErgc5O6mhBML3Ga1Y/N9NM0qXqwvZTg2OF+dlm1K95226SpgkB61dPBE3g
gdHJObm0/4hBl8UZs3fx3vW1+2RNnba24+hPZGfoe1WaMoa2B1UNalLzMoA1P9RtWe9mvfg/CmM8
OjC5tU+X8B3JO7e4NBT3kariU1QH40M4tRwb/IO8bQpgWse4yDNrxRoS2P/WIWhTBl+7gSLYLwq6
B76xok9nBlAajzp8gl39ihJr/NpwrwEHmRXh/eAod9dfDi2bVRO9YlG42lWj9serrh1kvJlT6XzV
KC2YuloVRtIFPe15YmfjbZ7jr6LOoruO2+8uyCZmNyYr7vrCIhU2A9nuNmjQoGG7zVTgNQvqt1l5
9TkvAudA2K47u4Cp16Hf59S+YXVoM+U4JIqi6THKg/kaPhUtMWvBMUCjQh0jpAWb2u8DHhjLB6pg
GJFKQNFGwf46hiZfh4mKaZiULWbfxWlnJLO58KmQWfEmS1HF7n2wRPbr5F7Aw3SxWEuZUhW86Kj3
PpfaHp54MqpmPbKhzS9wKm+yJuMMR3VyLIJCPGYmcs4+ZLvnuk3QMEiD7zOlNn9ScCYP4VxfHuVg
3beNsZyzSavhnAWzfa5FnZxK/ol47Vmdfb3US/DYXJzcnnFzXDGI7b2NWLjHkO3MnvAhpWePqPay
W8BcfVVCO/vRlz6tzWWeozV3jWR4SwOFJ7l0sKWgqG6iB75TollJC16UhBNDpC4XzkfU96N/lv0g
za1hrpa+9CX12G2B7CFCLBxEy7wiSaunR1G3eXe2rJZcG4NQF7Vvih6LE40KxotXVVsWMFbrnuf5
JGfLPwtlA3NLa5feAMGrmZRNqsNmF6q4pHHqRBDkI19V2yAZFmYFFQvwQ54cpKiPkdvzQKYuYKrf
v/BzddtUq4Fvm09UZvEABFzad8fa1f21pS1zpSf/A0rsfDaLH98ziCiu6nLIVnWN9n7UpCWDyWev
4zJ6qARLTaOwUmDnOIN9oy861+4wZjnsXkQpR9+vv5EkuJ8c1UMU5KEfGoXrjht6x6d6M6N23CMX
io/B5GTf+YC6IPejee2N2vk24id+YmJZntDBJvs87IMzhym4estHuoaNKn8fAqgZc6Lcd7vzwvFG
2y1ziwG44cGTlskolWa2zOB1lcNGVIEsbrjFB2/kjO3lpIk6WGuvqMb+VoxTUb3UuZl/pHSbUWrP
dlQdahGoC0ox4TtrutA59EqHb9hR6maLVDomA1TnE4ELvJrZxkDVObKPwu/DyltK2KUWbJ/b2iii
sSXxGy52AcBFVmw7dxuFbQ6Ml/6XfQ5rbmbHicSxd6Ibq4dbrHj9/O6lXuJss2lKPvNA0gKe+xZX
Mn1+y11FXVhH11ODJfw9BPNrnZMswnhkhYpfXQQ2iFTI5HKc+zg0TguRHlrGwgbQ1iL3DDfe3BE5
8t0pDe+rJGFXtdBDl94LvwqTs6dk528GlWREbRZm1VuLH+qHClDG30SUfsE6IiEH+VctQ3IoCwY+
sGfJLm4svOXXGSG1YCWYuVOsDk4vD724IOvryUwHq5ieGedWp4QJ2tY1E3zyIrZvARHmO1ZyvYOT
FPLTZsLyxqwA5yRchxciO8u2W0SzT7Aj7YsGtwaX8wjnosPSyCqr5+rDqCQtcHa71cGzK+cqmpt4
29vBayUJ4q0zO6xPmRysEy3jmQZWvawIf4WbouGvIZZsP5RTQyqtuBZ81rkK4Hw7VbytTV2hVGgr
ebB8OX431dIiZ/WTj44OCmeg3+HqKe2FRQLRNUhFmM+YdTMuGUR1jyKwsN1uD17B7AL6IBbKZGQI
DmHF+zoRyZURqdqHVuzcGbtZtrpdxC5Mx+ewNWYXVoHYMq+WVyDC+eQtjXMdoSE/4wVFjEXMKXqN
c6SYi2OPH25rQf22QYLPDivpdRk5361ulFcZPRpMVwxOV3YfEdU0IXEcwdNmNREZJLSEwGTNMhn1
Ox/4nV8H/FIWjN2Efu9dI6msZze50iw7biivy2MI/m7cJqUXX49IwDaJn9CKZDPlaUzT8tgM/EI2
iDMJJyW9wQrtiKMxfbGpyGdfZRo/IxuO5WGEpkDgcey2ncrHs11FUXJIkr77VuS/4lSWaqb41h6q
ZjxhuWTNHUAbgTLLd0Fndv2F3FMKiXhtFVZtPP62o/vfTM/faMP9+37j/60+3ps/j+H5878P4cUX
tlwh1bA44IZc0WlF/jaEhyAMb1hQxsY0Dl0R/HMI7xHnucxSbApA/p/p+D/6jW785bJnFJG++dWk
5D/9BwrBS67lDyN454KsZJPDB55G+NdxiA39MV7TT33eN2OSghzI1H3ZjNyXQkKQ25YH6f9GWAL1
9dcvF9t4psEBs7LH9+9c0j5/SPNwB6T6NzDTR9l6r0s85h92CHEMevjUniPLm5gpYQRFjE7K+2Nw
L9eZioDvDdy6wD3UTZUsK/pBxe2ccLnZptkwxZt46op7b2K7aJONoDLXkGXrKyJ4dbuum04fgXiC
GM5hdTAGCezolW2Dy+DDJAyQFYNHQ7IZNdulUVQ/++RLO4LkhXtfBrK9i3Wt+F56JpBwRkJQ7iMi
tQ0VW/4qky49pvlkXUZRUxwT/CsuIpi8Q4xNs9+JIZEmzhusYxYkDI+h54FHjaBdVcVk8AiPIn7w
LcteLxa+Y+YVlwl4VHbqhh5d+zLMCUsUiKkf0iaU1CXupY6rRNOhHmHTBGmK8mhDWFPf3ykVOumW
SlaoH0VY4u4ZxTK+pW3s32Y8o9ydmaX/Gg2TZVZKVk6wimGkBGtrafpnts0v3QWSxKRzy9Tch+XY
1JvGOF3LIMrqv7Gom7zQdK7aDYtBVGZ+Y1NspvbCIe7aWr+BASB/5GQieiHVP4NWB67/UdcG62Lr
GSDQE8UdIgkYamo9p7G412xTuAdv9AfWKxcx3RfaDaxVz9x4XFM84lEZQ0/Ze1rME1FRLaMr3rUd
pZw08SN9hKzj/cJUjycT3phVgI7wLSM3Ab+eceO7hXoQBeNSuEieS5NRsUrT3xk9qo+CghNHHB2A
acVVY4at7w1I8tiudp4ocuWyvsBSd6qn6NhjRzL2mkPfPI2dbnjNG4+eMxwzdcsdoOJST4y9XzPL
8ze+RaegCVox793Rkz/yzm6breeMyHbh0lTXEenbmC2eKPieFkzAVqYy9mOTYsTb2JmUC4RiNdgH
YUuWDGC4Tq+eBtu9ckzmFCsXCLqDtjHUb9yPZsR+M4stK9lKe1yn9OhJlkyG6iXxdFwfEXp41THw
KpIxvE2sj6jg1rFxLGsYL++6hM0EVCi8sllSjKwx4Vog8Vp1eKJIp3915UUt5EoefjvhzsjbuIg5
8zoJm1Svhl7PH5GOwRPCSyAfg/1bEh1YXBQfPZoKHA5wsXHGiBLBBSAx/TOeig56NXTwWzzm1qPv
zro/BHTRwy21vEcX14LRvNa2iQm51hWGAiemRhhGCQqbo0u2BGai8hz6bedyQ5mjmxqgbrYlY9t/
X1yFKBubH+tY9EZbs5W4Sd+7gAVs/tH00vWIdPWmzcj6DNmNRMIBZnC/9Whh/NCuX4+AvA19+rmT
Q7tfMpH7pxja+GNWEfTdOnODUIKAz/hZZfSi1sS/bfdMQqFkG2pWkV5VMsMe4Q7LgoUgqIK3JbDk
iEpdOrcjcQ6EXYP92EEqeEjjrISXJit158eVL7ZLHzn9hggijqtfz6f/Pqj/xjz3f3pUn98nmUME
G/40H7z8nd8e14H7hVVNZi/I1nC52DGPqN8e137wBdOv49gsxP7K5f4xfmt/YUH8shQZ81d5nPOQ
H/4OwLW/ALsgmhsFAnQUVN3/5IH9KxT3zyf2ZcYIH+QCIIP/GDv/wtpbaIg1ZRnO66YMxcnqw/kp
6At2IC4tI8JWGkEFOzOboh9HtGXtUrxrW4c/+z4zxz/85v4/qdm/Ajb4VhiVXn4qriLADP4Smm2Q
oaK5yw3mjXQ4+E6wbML/x96ZLFmNZdv2V57d9lWY6qIr6RRe4g7u4NCRAQ6qtQvV+vo3ROTNBw4X
LF47W2mWEYHQkbT32mvNOaZRjmcog0HOOloM90wWss8KHnr8+0u/VCEDGsAmH+z+fzOgcnJ+LCQY
NQJtJ/MyjYzibcgmB3Vw+VKxUBMI7/zhYntV8v1PvlMNuFUKF0jWDI1fXEyu2veg2sq0MdwVLvb4
EV1Yffr9Hf36ImxWrD68Y+GLizDm03njGTK129IicqqaUiZZzpvfX+XFdNl2ISWEPClABuzV4Uvj
ruynQdDeZXmfxL1nbHgacvWAxI4j/fa+3uRFOLV3jY4Ov7+uuxeSP/yGnDApZLEKuyYl78tCEyiW
NvLBH1OcwkaUUHd267Gm74Uqq3aHY2aTJZWUwvzoZNt2Q0Zx9FC4We1giRCMemFZ7McmmCOxo+bw
cV0ZEySyjZZ3pTMx4qMGIrmaEAeiZVplT24a+duQwApyHgZGdw9oMcqY7vImEo0bLrtQ3brdontk
mgZ6p7E5wYIEi1F02kE8jcDyL6JeB7SZtTt6SQTm/21XOW81PxkWRz36NboSlKMHr/LoSjuyJ8B6
9b1h+acvIA+aHgCedROIlPVSKEuvUhj1lI9p2/X1jWGST6TLKPjDVX76pgJ4lwAOkS1aDoeCF2/g
UC59aw3WkM7moNJogNS+mRmtpoWEPIgvXfL7d4I18cUrAVlgVxh7AQuu95J86eO888aCvRCPNE9u
RGw1+8pN6Q2ZsaqpoKxV/Ylc84ub/Obb9kl5wcbgsfB/fwKhB7Ezbhk5B/V4hzSBM3XRo250ortu
xVz5+1v86aPetxFUGa612+QB8/x4NTInrIkx55gGRTUmrZ6tdIwYuf3+Kt+gwj98XFDBI54dazBn
TJCOP15msCR2IhaulOqw+wBewWYSQVogNZIowwfGZtfGqEn13HIbquSqgvbYla4m4iqwgwfQAd4r
dLFh+Pft/6fKoMpgM/zfGwKksXxsP5Vq/PJjmcF/9C8ZkvlX6BD7g6QImAJj8H93BRzzL2rbvSvA
Wk3ZvZcS/3b57HR+c9ca7V4f8AP8ef8uM/y/QpSdoCLBu6JEw1zy/90X4I+hmjHBJTrA+VDpv8TI
mdjdjNxjEL2YlhGT9+5dt2NY3Su/D//UFnjxSX67lsW+xKZEYwACzo9vbz0FGH4bOccoHrMpyXQ4
4efHw/+5x0d4RX2PCvW7p/GLyuXFd7lfEjiWhaMIhANPYK9svutDeHXYQq5g4mSgqEwnEAQ4aIry
D/XRL24s9GDwAV+Cuw9U88erNKi7VLY3/Ys86oqLgFoqofnARK6wu5DMM6+jK/H7O/uxw/LtwdEa
YjVgKdiTHF5cs2iYGXrD7vMd1wiiwdpmCUeTauIMPean31/sVzdIR4eaBbsI6KwXTw4lq7JseBfx
1Hfy1uki79kVHOGUMclLWHLk5Pz+gvtz+W6hs+DI4meh7KOOhsFh7+XND89tNifBeC2eZoQG/fpp
KTJ5RVTMW8JSouu2868K1f+pdvnFRWEpckV353685NIUQ7YIf6mWeMHEyvwf8kbfiOYPL8vLV3Jn
tSGiIcqSwp6+3Itbm5QkxcpETaMsWj+EPZY3CI0//f73e/l2cBF4fz7QtpBKAi/gj7/fsnbhJjUJ
T9Kz9GM01+tdbfviorfGPxn3fnEpahU+aPI64J29vJ/ezSvioIAIYJ4zt6Qhf56sdmed0TEW4z8k
NvJisKuxXpkwNvHUv2QZz6VQrejJZzYqOuJVtGbvCjmN77QiILhlMEyTpqLA/P3P+fL9/3ZV8MlI
P3dl6EutJvWsUjIsNsTO/nBfZttyVYVRd+1Iqen1dab3h/f/Fy8JamIb4/HeTna9/Z9/9/7DpFCh
2RLiW+I0OBA0mZ3DYP2HhLpvPyYWVNh+rI94vV581qXnGkvZUlM7trTJQbTydIn+SCP/xY+397Ch
FaFiY6+zf7wXhBxBsZlMZGdtq5OoPeM2U2VwaTPG/FqMnbr7/cP6ee0IkftGux+OG7PCF78dkkG/
FVKhOXK2M7/yhAgvUrEYxifZWq+qkEp00NYfUEm/+Az2QyNGN8vcKXwvvjhcuXZLpNwWhwMWHz16
4oj0PTqTgDk+/v4Gf3o59jXK9khEQL4PlXH/q3z3cijincaG7jAzNae/QYVTnbpOVf/0FcT7Z/rf
8nx2au/eH/n+KohKEeriLyUdvlwZNLdEosphsN78w5vZVymTsQkmQdjuL7F7lQrLKBw4/q0+DUh/
xndCdFT/T28G8vC3Nsq+QTOS2N/R736yyA4HvPO85BGykdSmhZv0ogvS39/LT+/Afs6gRPf2lRAY
44urrOSuoHJoeTBuaFwCGtnuwl0eUPl9dfz9pX56B75dirACmgiMc16eFFFWlOtcdS52lMLZ4rUF
CHyxSuy6h99faN+OftiJIw5stH/2tZbT6cvDop7CUQz2RuAqYY4Wa/o6BOfSpdOe2ME6b0StrPWa
+GT0EcAOWIpQ3hmN8j++353ux3vv7dBjTPM/PkC+V6fKywDh6TIt+eWawUU42U4rxR/u9+dn6EPA
21cPClWu8+I7NrKqzTWJHnGzCCKEQanE27iN59yR9sPvf9qfnyG9LXwGpu0wLXTsF8uvv1koPfex
UD9t8lVguN1Z1OGfYNi/uAo4Sw4ZzCbpIr401q8gjmengT1ThV1+EHi88FOiG/r9vUTWyx8OLzF2
C46lVLZUNi9Dp7yyqrYpAIxRgZBaDg37F4EuRAY/B+GQ6fcGNDC3jgNFfZoOpcz8ALVhBpMv79Eg
v/F1z2nVXhSWKG2gC4q1vRhWSuBhbV6XKBOe0TRj90J7XOsvUK4wCrmZy5BhpbOu3yBGnAJm+J2p
D3RPmbjFVm7V+tJcyK5HtlYgpisv+2gKhixmcrYi35lFwbD+lkUaONOFsquovK+KxZ2Ocx/mPgHf
tq2me6y86xRX/GP3sHXdaN0HTBhoC8kKaVfACTxKVOWtwQlymi6uxqqXjBeFeXIEycGJ4u7kq8yN
jOA9AJq1uTH7lo6TSwIPuqTJz8zEhCYRnesysrq7LfLEerH061bfG5lbqqPVG8tyTb29ti2+JwZY
MZJEGZ2mbmYUErsWCvVLu/YYdgyLXXqvCVLPiiNNj9CFgOgZ7n3derpkJpWpeyyhVoSueWNN9AB1
IfuA1sUEiPYnIhavt7snGzCZeSkG5hKPZKcUkNqguJfNx6ZwcY7KEFkJxDKnwExiwtQFhhSq4azd
CRW3soiLR9s95x/qag7xvenFrlNwX+WjWZTGdhFG0rBTd61waWob/ONdAO3oMSzsZj0jrmkY5+rA
+br102KmaEg35IRNIDRPbVq1ToFHFSSKZ2Nxj4IkYAQcFK2V+qKG/4QZ0rDvC2Mqsd62/swYDb4q
8YmNj1zPHxky3daF6UeXnbSbu1GNjv+wumG/XmDI6EiNN9yWcdpBwx7HxryaBGeP6bz0xT5R06Pr
JGhEl/5WV26rr+YS6cVBGljFnssWBo521hCvimz6Ju78loOZy1qNw9sufds5IuAbNAwqNRJ1jISU
JKmuM0Masig4Bqc/16h5SS3tM2GCYOhalQfTIUdbiNYbBJY5PUeOMIdrApSa/svIaEACNauHaMuP
SP2sW7MNuwLkDzPDw6R9S535S/SfazPsPNJBkeIj3lZfjd5nkBuJcjCucrB5GOoosFtxpyzDGlyO
fI4zkVGaVTzVURuRcREtmz99MmcC0U85jO8htSNV2zFxC6BtoFIz+YwqXWFKNjdivnXn437RmLmD
ZCtKld+DQ8KgauEXiW6WoZD9Ca+KeGbIgH+vGPiGP7c9cL8kNFR3hbfBXK+bBYgUqgE5hRcOViLz
sPLxzGmDC+J2mJ08v1rGcGheh43w3aNuKxu1mKGUfbCcAvnkVuCljhGqhWtsZfUkD/gqEFwpp27D
U1FlrUxYSdnB8MfzMxhrtO0x7Jn/asc7vV0bYaJJ4o90Dy6CYQhLAaDvQ0jjVJwHJHt5MjgmhHG3
lyoDa4irBbBZUH/ZhqCkAC7gpCEVFq519sa5m997tav6i4ITT3TGWtI6V7Jvc/dujPLZfwcneCxf
zyY2/As/hHB1sgV2E14hJgjHqBuid8obyhtTRkZ+sJtKfMHh2ucw3NS6J6O4XXmoMynkYc7dsHmj
dMjo2jAFZjI4Z/NHDP8DGsZaFA9irpqIRPUgwlDN539bL0zgk9EKy/UcIP/HfwTxFhCjz4H/PNeF
RfOxL6Y2jvgan0Rg9Ptv1rT3PQ4oEyp0Y9zWa63esPAHzOWd0MhPDlJgJyYJdNAo1GT9gGdFWomd
hwtG8CXz+uMWhpVEPmqbzHeNAfhIX2owriU+pRDVaoUnn3BWDB2uJZVm/go17imnquHoLlRhXTsR
Hvlba47KC8F64Z6FhVYZLbZddu+x3RXkQYxb9N5v2DgTOwxnn7nZWqA0sKxuuArI6J6wvRWznSpE
38a1r8xS4/VsGryzs9V7cT6bY5Swia9mbA4dITSuPZJtYU6TtaVFNqAfkb1jAGkhYUqgnSAH9bLg
a7GO2qjMHrNXtwyXaso10xlfetiZGcVXF8o0CZLLm6ayH4dBM/JbAjePLk228jVeYExu8UJTiBrF
XyN1dDoaN4falsEnljVl3vgiyI9j7rkq4WOR5hGBIwr9IhBu8GGqmilKFoPc7ct1zPMCSJqFrxkV
PU0JuW7cyYzSWKTAMssq8Ujt2w6RdvOnNbNopa3LXKO8sSZ8NJsEc7lTMAT2ksX2MdFZkqJQRr7+
Qs4zhmUX6+6e9dv51PiRM5+RbGuwWkgbVCzmmrRtlHLuhxKq1pvKKt0haUn3lQQHauOVNLIAmYms
JibsTBsZm6E5JwyCBBmNyNQo0RPDzKjwpUzKTie11C5Dr6D6arc2QUFDZM3Yrcd2/RRK1U8gB5w5
PNQ4pVnbfZxW8WxafZhiGezHg41IsjmbrUQsUqLVPYmJaU8y2nNjJyy6EU6SbPLfhQM4d5w2nUE4
cWEBERPdnAHYEeV6T9dv7RK/h9dAEWPI8Chwx1wNjP1CXAa9+zbYJgxtLalcKu7zxqxSJAwoTto6
mxmuSgFZd4Nbyd+n8KwYxT9UMhXsVEzQfRHWhWZry7ifa06cpueLJ5utj08eiwZwT6UDm66jcp6L
QMOMNWaHtlY/MVWKmV4rO67bCS+1RsvYAdWrMH6VW919XLUrcpxO8CinMMrZChob5rqpqwL2QTWj
rSbb5xDkUx/cOljvwiO9hSWkQGoUghCZZ1E8gkm2DxLIZHUEB5+puxwXdP5qRRKNSioP28GJdTVN
85XqKqLG0VkASgnMThQ3dd0sdtyouVre2Fs7eYkIXa+6dSt3m05MEKvlDCeQd6ctVt+6ykhmrq8k
tcTw0FWR3fKllW5WXvooeWWAk7PH1RsLD7/kdmyNMnQvhIKOlF/bzlp6n/W8gy261lagVCLNRuoD
4aALVCfScFz5gbLFFikghl5BZp2zLHUNvEQlG+KOS8h971yC8cQi2bQQR3IOhzAiuxFhqo+dkLka
J8EnZWBCuNRNWAxcTFt0hUWw3odjqaKUpHALab6Blf+oM+wr6RbmqMJp/GCqpegiiLtQlc3Pr/gJ
DjwZ7xIPW9+fRjRq96Yh8Bn42tveEYmeC2pwFH9prrX7WrfzBPOuhjGA1GC8zjPHrZKcWTeiq5zo
7pg0ZshS85Dh3iSPyHlaOdvyutnRaB1xhnUYc8y2Ho4TiuX8wL+32UnggpvEC/RMrx+XmyBkvseb
76g72DdBRvNFS8kCyNa4j/yMW1PjLOSV7zL+emKlRT7RU8gPJKlXT5lZsIIYRtau8ejsTFgwIviD
WqsaP2o29ZlJsoEWCjUynELdgApQVYjcAN0y2FNpSf+hr7amOXSWNZax3QBRxkPQIhKkcNXTYbVD
PZ3X1moq0o5U9+AZtmPEpE97w5GyL7jzSfHZU9gAB8AjL6on2y51RSbXLm8Lw6Y7+53MVq7OcCZW
4xK+tubKaFPIgzg6NzNvq7go1PSlGQBUQOuVfIaVqggUHHHS8P84wfC2H9fis6g1LdMN1orJ/Nqb
v3bhKt/5eFbOxGNTS8ED4bTEWUD0SW7U/fWKYaVLPQ10gf2GyIy4RUuG72EMEFf5HIc+zsYQXG2d
u7QHO68a/7DA8LpbWOnkY1Rq5SNoDnpeJfxRQaoIRj62zGyNoy782j9CFYX+FXTeDMZcdGBj4SSx
69UrDNGxq/JhRz2714Ex5fllUXXGo/LzwHyUoZ3Nsdb19GpTrnO39CNUy7Bwjdfo2Avj4JuTfyTf
arxWiBjRM3r7wNerpfgE6VjcTSNHRkrsuuEwbPtqS9yxgDvfWtA99+0gy062O1YL5hgOGvf0POYv
e57410ZOaJ9bo2f3xIVm6zSylu7jgjDVZct19dInXTatFrFI+ME4BmNi3TC3SN2xTPP6iGq3y1dL
9N5Yt1bf16aRb/wVMbciNC9Ds350urZDYyPtNWc4HjnaHl4VhF/yVWKx6RV6T635J4GZBW+h226P
c8DndYBB5U3HUTpNn86D5z3lfTU9uBwFdQKpc8D3vHUCNTkG3iERwxKGGF2t6WrZKNqTYANRGfO1
lrx05ugX60Io0VB80croYVOIcPu4qH58RgJUTImI2HV4Tw0MAmg4x54TT07+FUtGB283w75NBkM4
JFnX+tmh0T0VMAZN560oHfPtVLF6s9g2cNUJ1BnPGAqwSyiYBLed65CI2BrSx3tApf6cj5mITozz
6ycIAsC0h6FrjrUkDQpz2RY9ectoyDsblhZgUzQ+nvw0lhzkHpqWIdkHftvVOgDLVOsBMnGVxfUy
+o+F1FENfdlAr4riaSjTzEGkeszdbXOv2mD0HlzfHpfTQinYNazTaojuDdoZ1VUXoFFKQeMZ7sGe
ehM4fKs+W6vnsrb5FcVKACjJ46BcL9OBZhMFuRhc4iK0kpwUpn7xzh5hRcA5qTdhAFjL9rBtxoj5
KUIiKWrTegpXz7/pVv6QRJUDW0U5+9PbuQSuy8dhQn/ljaN2oH3qsdeO5ObGhGqNyA5bLQeAPlXe
nFQv4WP7aAE/w1tFMGgwpV1i36sgio5D0F86HSCEwwoUS+6uw9ZC0SLGj8Zc6PJ69oQ10AYJA4Cw
jpdlMaXG+Fr3bSnYpsPltrP6NjrYQiHB0TBZXm9DaUEY7ADUcno2jPJE2w+zKNUtmdnWRhhOEMze
RC+CxnPsQQtUt6IsMZqXYeNDI22t/KkDXJSlpS8lEGivtR8M4QPUJpEggFGFEJfaran0VYnXaEHj
a1RvKflWCtCCPRRilsfHr2aY1Il2uxbr24D/Oa7DaAySCejP50DkM2B5PNv0eQKrbk4wdweZ8l6y
HIolyq0DMmJyj5u8wgdWj2XzQc0sM3DVXMrszdyaR0OF26s9aP2LbhUO+Xwp9XA5y2l65r3MnYOz
S0O/bmvdqZNJbbzT1srBikf8Kcyn0XI051CPQ3cKCfAsE4W2wzly6jVNIK8ueZCdU9XqoM1h+7So
knVnbAvrroEGJi4wAun3ED/AH1oTgDUdO1u9GtmNsYaL3b4p1tHl+4LHUJ1mSUky3poyXG3ozptt
pWLjpPqZxkHVfjArHyRArq1+OPW5pE0Vq4qz+kNNGQcyT862bzw1qLGLNwwVA7eKM7nVfKeFR6jo
68ZpvCjx/IWBi6pnHHdhhiJ3XmoDb2q34Nxj8ea0DA1vSsCCldf1FmZfPDW1Xylux/dyigr73ZSR
Rf61Wqi+j35ACR1bvtjNK72sxJsCzJMCphQOxYMPkMOkC6Cqd0M+vO7qNdQcIgYLQwuvhtNJil1g
lhyLvCLNkA+f+Z0/IEm6Vp1+1Qn3K+fdOi1k8Nw19vK+isL+gD8gOvnBfNnvJachrVPYkpVe41Z0
P+ehuxZX/y35lLK6261P2rC6FLq4cWf4ndMfPPgnbJLSpWdIruvwnraEx1EGdiJ/7372Xv03hLVM
a45/HNC7fAHwV5kTg6JqfBWNjvWGk5lV8kUXlKfrHPZ34MQX9hhsP4+/76X+1EkN9qQLC8Uj1jtS
4l70hbto8ngzUcaX/NrwFwSGYJlFaW8ayx8Gmy+bwxwMmbswQ0JLQMTDy1Qbb3GWYZNzFltGWd/k
bIOpO6zLPxx5cxVGIiYjb8YiKGpeNO9738NFWFTEFLqBvuQQ1F0jbHH+cJVvMovvRxVcBlkurXQm
Y45rf8vr/G7I0+eDRnTfG3E0k2GJG5pdJ84mt1MHuKfrbTm44e0cmJwpsBIbjyEb3lfTB5n/h2HF
rx6gZYLPBZvrIiZ4OeL3MmjoBg+QQnlM5iGIEsOEGdkp41/jiv8or/6Lich3n81PcOXbMv+ifxBd
7f/+36IrywOE7DP/DRCghru4+3+03TCc/BAfFnXOrrB2MCf9W3Vlowi3AitgqEbwJPICBtX/El1Z
1l8+Uqw9ZjNgyhFG4T/RXAXejy8I7wUacQBQDAv5KPYcyB+nWZTia5krcSAKxZ6u2moTGKhNcgqT
WWnvGQkO3SqIbGZwNiQEdFAtajAvic/KjJPDrJ0+dj2t9V1mRBO2Ueor97kI11LdzSEAcRNoDyTj
SnZb6sLaeddIelw0mZbus0e/9VOPwuAmGjor5LQO6pJmhXIuR1OL/NNsWzK/NmxruwztQZxYzbNj
QxEdENXQmc0xY89eaCC2aGbh5Jt1FQHqcaW+WclJ6QHE98Oj7rQ/YYrI6PXY5Fxvh60Hwpl4eVds
X1dYK8E13BN6O9Dh5Xn3qFSMFCJMGQvR23RBABS55mlF5qKxk3qT+aWj+626Ix3niYjAbhS4huON
YBL33K6U0wcw+kv2IWQkKeLGWx3n1hes3Uk2jXQticcpMNVsk6YDGRhe9jxSU+FQX3ERqzXrVLyG
nYmFd8IZPvvh9HoF7lgnOFeZABABUtzVY+91qUNxey2Ey+FosZUCOTqW9AUG04Stw3HaSnUl7deS
bKYjxk/3KvPNjKbl2jytluEE+F2i6nZYjdBMHLJOPovJreHKLF3xJupxuLRLHZm7YGJKW7ofHwgL
kBVgvWgsU0uUbYbJRusLeHhEataRzWmhWL/x70Tm3tZN0cu0jBAbp241vrdmIs0T0j9e9XYBaI+g
i1MpGELowvZfl9KVn10bMECsqaSsuLa6p5X9+gyIKeoY2QTb241cy2fCQiIrgXrniwMHI7rxjptb
Y2IRInoIrcJ+0zrjZKK2E2LLzrOd81txAhjqFOFELh6aaXBkihA7oKhWeqmviUSaw+sOlNdC08SD
wZKdttzvnY9Mt3enPTLIfruVsMPWox4Gjii69Hmwhk3Mx/5d1OJo9q542FavunIVMAmcU9eTWG6w
HX4dBQPDSFJ/Aw9s4qIpgV43GJGNDL53SYKHCTb0sITEofazGeui6T5Vnn7gRKcP2MbNdMTRnMdL
EH4mP12lzgINFRkBnBtq5XM9U5BobznltqSjXTTTmbqTDmhhvB0a820NhOwk3IG29owrqlllczLV
eL3IKLVm+j0D93xeG0kZErzNTOcgupKsisBApu5FqC+sio69XuAjms/90j1tq/8JjttVKfzDtvhM
e2Y3/LI17rNBcx9Z1B0HWftNR78lceetj0ux6zuz9pBxzkmdlQb/WhVN2szBM403Tog0duPCnvPU
Z9JWe9Ry4Whxll+qZIeI0mEn0xrLSflp4nlDGaAWa/PrqFe8NES5vetE/m4Q+SWhOh9gWr6BNYyd
i9IchHKWEiwXppMx3krQVu9l0d4Tu36BVtE5V1alk2bUl1vQSMBKxqu8QNeVNe92JswejdCl9Ej2
BrKZPdZW67/upXz05PzeaAdSmjgC9MOVyanq7InxhlyY9pFVXdFdH8RXOBgG3m2RJ0xEWSyWYFk5
B/iv8W6OcTNNAvbM4seYSfb+8jjR3HHtA43HhfyrzutjmBMlROFpS7IFwqWWTXkMfcFmjo/sDC/h
g1Nq6Oye/8xUsL5RaPtuu0jfEU8ywzWjxWRlfnTdEw0GEYY4htXrw1uz83UiR49Dm/WumU3C3Bwz
jgq3vid344xolfaa8C5ghh2qJXtf+O6nLiJrXAIGACCxvBsWmE3tAuYJR7p3wBFY3HQlx9IdXur5
ZnWG7g4y23PSUSvKLtkz6iidG6eM9FXOqPtyDOj+BYUtcUtOV2HdvwlG6lqjYgmRZZGOwfbZc8LX
LVXypQ+U5zQH81PT5O0bLRywF/Oi0tmk94VB0T4DeDvb1rTchrpx0nz3JUrTTEtHXQ+LewBFLQ59
bVTv0bCfmCd8arFkPkzgAYl2TtFncXxj2n+olBWd26IMMflOkjO5fuyX8bn1Bd3h8qojkIfleoSM
4rzvQ1rqLDbG7YLuKuaVa5LBkPdNieGX9NVHIlWWo+lawAm2mx0XQZzIKRjJGLDgUHFSCuKCL4rB
MlwN1z3VI1F6fkGSqZgwADviJLwobVaDt1MZdKqmZ2G2hPeoW8dSF/1mGhdQde9Z39rbYOOehxDz
a1XSwvA8+cwZ69Ezu692v176bnFYKTrTRYhrmqnRSVsQtbbOuG/MKY+DCI6vsRgXrXIv5dQPn4pp
PsisXRJUlXmCKAzJA2MQWprqsxDrXduEIskhvwY5jqWwKLsrV5cGEhzcmENvH2szf71BuE6DnrSq
KXomtOzVgK35XlTepT8HN5tF/JqOoZ62HTy6ti4xmNoNyx2yxkF9NQezfhgELyMhQUxAIQdOJk8g
wohwdLCdNbGghyg+L9YycJAsgj1IqBg2661btOsxg65Dt6JAQCzLYy8GtXwOHNrpZUyb1NLdAQba
rkHMA2eUKbRLMqZiC7doGDyEY13P10OrqgssYq3hQZAYvdK/tyExMfoyCR0axVfbGgPRXmAWq+zt
MDZR4TOhotlmJWXBqSbFaez2VE4c9eyr0przDQOzGpbgQF7cElongNUYpE9OB1SoOmWOwPF56mmz
Gkym++7M/GuyH3l4tsCjnhvmpUlz5m6BS3Lf96X5SZl8R6lkr7DpoUxesbzRgYe55RwYBai7tt0R
SFptufeunrvGp/lObi4JZC7v0D3ku8LGjW84mHIu3AqjHROOJfBonm5YomRqmK7MQSutmA3SUIhH
02rnxnhVAiXsrYsxrM33S9fM05AW1QBvhY3Ps7ttECntBlct1xU6DMIws1IV7mssCXRySg9Sb12T
EF6dZMMsruA5zP0JwCFgwAR5ZYOTK3P0etPa5qgQ5lmN14KwaWWAfB9hSQe6MOOwDgte0Cilq9s6
hET9TTmsNzaa24KDNfjDzNQssprq+n5tccgnTq/a0zLQqk6A9/Xl+87SHwY2gvLRynsRvFmsasgv
IEfTKC5dXtQDJdSdNsaK/eRvJGOmB+bdveGAbIo0RBq2nW0u9kFZIYud5jiBQ2YpQL5BV+Ib9HGa
zbW8m+twGZ4G0S7tRTYhEkoL2mVAPwgiPLhuWdYpERz0AAGJuf5x6o25erWFu5bqUGoyB47DjLi0
K1ETnuq5BR1SgVRYQFjb/eus9fKAtELf0gxtJK6zcoqUe1tMCyKQssEnf4K7DXt9AAlIw68x/HMW
NSo4FZlZmXzeLpQDSub2YLQRGyiCHXptU0Z201xQ0aR86W2bwlkxUCIZGDzyHshxPyjGEHQIi/UV
1CgYYqTj1s0FFBbbfQuxmHg/BvtQGmW79dEBkKsQ/GhTSDCis9EeFHjv1LoNA8A6Xz9ZIfR6myYt
FPq6ucRp3yMQWoeTXuT2zs4c+R5WChMsNiwMheVh6T2b8Lwq6+LMyHvmV+2YgmUcIIn1XsLpwLhe
okBc+H7tXtfTOJ83l9wtow/UawLUiXJYSSwCUjenAz/3pb9twTXmfPscMNC4NEOWLe7SOEQFg1ta
7WURi6yvz77CRxISongVNmR8B1nTH53SFw89rMgdRUBWg5DuDTKq5uNQBeNlVdCjrJbAxDiV66/d
SmhBHFDjf2kAKn7VciMqE4k9mp+R4TrAA1veklhVHawWLYQs6y2lv86pwSJ5gbqntI9FAE0enZ35
aSXGz4BNMCznamWk1qrhFuj0Hp4qPklsPnE/knZpCBUit/HrT5xZEVaRYoehq67OyyLQwPTslRea
/K+jV6yfsOjMF7pu17OnIbMlSKmAnI5LdShzFkYjr/0LGmLmcVVTyOC6e2LbaRIwrfLJXaccrLsx
J2SHFW/BWC5p2AxX0QgawGEMTc6D5HgSjL51BLaRIzWbQGlGcHBTAgaCtOAIlYSr754XNXzpwR8e
wfeK+3lWd203tddEVqKYnJ0gqUP2coI10Y20ZF4TMhjZqT0r93Epx8eMuMOLynSNA9C5o5sHHWkg
k3/IpWldWnmEn0CV5eeW3I8TUXbipu0s9HajVaV11SNloSca27MLbtyd5DvuhBJ1jcbpJNpp5SRZ
+RdBZm23c9vLizHTATc+QWiwVyZNZTDUfzd9/tOJ+a+9f/W/W+COH5u6+dg9/x9I0vxP/31PZv8v
/27JGF7wF70VJN4IvXeZfEQr8m+/veFbf9Em281u1GG4HvbG3f844TyoOhYa/hAUTmAGtEX/3ZSB
5PkX0E26Ow5/JJsAzoJ/4ISz9i7k/2sf0s/YW3Vc4oXiV5d8ghMr5LlevFcLlVVMciDflVei0gNA
8QEIp/GIzmV5KgnkTAT7y7GVDLDXbFkTg+TYk7n9X9rObLlu7MzSr+Ko64YDGzMquvri4AzgTIqD
qLxBiJQEbMzz9PT9gVm2KZiHpysjOnzjlJ3CAbCxh/9f61ul3PVqIJ6SGuTXu+f5gYntrXD50S9b
FYKZmtS+cYzEp8OWXWjGVF4mI9QRvCfOlQaCEoaEa+5QBoK37Kf0ngSNx56YyL2mohTkyEtDxwBK
vQU2rGG9BuGnU5042IWDQpdi7ZcTv3RxnX30S1cVXrWgO9m6SeJ3gXA8LNP1JlVoSxd2Er2qKbRY
i4hiKCERNEzKo0SXVE1x+Revviqn6U6DdCGqE1+tNJP2RAnXW4bmzqlMTmxRm/lNUaag9wd2aGLo
L1gnToWN/+46+dfoWSrs74rORa7LGQ9+4s8Q0+gdwEm8I1WkOVNM1jpzcNUvUmerjy0PAcDnN/x7
GfFf16Tw+f6avYskFKpi7JdJl+0H4nA3Be3QqyJQf3x+BXHstqiFvr+EY+DaVqlY+L0Io4sZoNhu
TPLiIbPk4MdzEO0QcxNQGiJaQn+Q+9ncI6MIZ4pPlAZNzCKukY9XbtK85BVyzEJSCkdRGpx46QvH
/8Mht/z5uwevkJJCzCwAV4LJgWSgLt9ZDvENKV4WXyfw5nww0+Q8dGlh2gRwPEDtjXehqNxd0akh
Hy/bJRBu9oGUOzYVg9AoM3XjhV6V05nauJ2XVHbDJnxqrz9/qsfe28qzSWKjbFPHzP05AOERu2YF
EjnuD9AU7z+/gs6U+cFTodD9+1PpoiRMjXgo/LRX03POYtUmyh3Fp8g7XvQZ6RxaLYuDAhR2O+dT
fUZtIDunuUuo7NgJomkkHfk6Mm+KpML1E/XJ1zYPDT8so84n3H0RhUDxJ76nOuhmquzYo/QHCP70
OhsiURKKaxW4oF0WBNq+B813YfRddTaWY7wtYVtvqXiMF7AcUb4lRbntQpYJjFxXWtiB6A5r/U9W
3ev4n+HP4oPp8+OnTXfr90cRT+aMvNcqfAKtYDnhjdlOFiddldLziYbPqvX0jy+RhsPv10Bnx7Z7
IhQ1teNmD0GUFGXmauSpFLvC7OuA8cEADQ4Q2K42TqZPJ160WD7Ef59xsbr9fmV0kZ1toNbDMGB1
b9IBw/IGQxhPahj1P4ngsxGDxKltbXEOJobXlcI9NG4bVpvKGk3VnzmWFydmpKM/ZzUFlwBVC1i7
POwy0y8py/ULalZm/rS4LIrcOM8dMG6VSeld64php4gkIRW8Gv3eyNpTP+PjScFaNhnvJ4U+J3Ej
U6nghG4o/VyLodjiFSAcO3is9EEnjSyrdpPaktk84Kyca8JtHGfuvM+/v4/3EvSMfr8+xCHSkSAY
+87Q255QFWeLLrm6QNmfbulfhrvPr3NsbK+m52By+LJg8vucN7NDMyHZIMK62qqievj8CssI/mh8
raZXwq3cGZNV4ictVOUAQNE2ThTE8qbozkiIFLtYm8TXzy927DuyVzMjoWXRjFIj9Me8gV0HtuUO
3pnCwsOskwir2WpENJwpRvmrQyZCnTrOT3xJbw7ND+70Lajl3UJi29Blp6pVDlJGOX4JRfdUpFXf
JqIMr0oEAYsjw509JTLrAyV0nASq6DmK67S9X1SUeBWhCqIKt/og3et8CgJ9i7oPiag5ZHtsXUBk
YP1gVSE28wX/RfZMFkl5cDs1aj0A8GzVqrwa663klAZfZiinm6q13Pbw+eOlnnXkba6eL9VsqCu2
k/v0JSd8VPymTcWdn1vmrLgc4XjuOIAsSH8dgSEXaag68ZZSATaI0kCz7jmtRQvCKmuLc3pyFVsD
g0+2SJ5TKgdXY1ovlBxOua+m1gbfKyCu9FYiPf6WTE33LaK+uc2ittibnaXWHksMsSymyVq1oUG+
tN7yyE0OViDtW/C/6C4LF7m5hwGyJyxv1K6arp/INkm1bjennXtGLpTD9k4CAtqhvEXkq+ZJOW7J
no4OVk5/iNKz3t0qGiaBDaBo+yY0HQSm+NLjC+kS2EVQWJZjpGo05euETPcXERLZuGspTmSXlPbC
bybbtguJ8tC57t0cApA1YvyJzSx0kUnXGmrneIgtCp42EMaozMO9PhZhe9CiwnrQO7Q63Fkx/8JY
qLxSHkCVRZKU6ZM6od8hUyIqAfeGcVnHlvswgYwUO4F8ueSiUx5swz6DuJ6SKfNskjWCpCDi9jZN
5c41ohi9Ni8nzv+Qu/lDrYj8Tk/PgfUqmI5GKQCDWRXCHqF18XeIu+ODLrPkJkH6BxYpbQ9mqFFs
aEH+4SbAXYeelHbwtEE3MtCGmpDQbGFb1gMPujcPaMTFM2rOHoRPmRDINlC1uLFi21XOI8COPwvL
TH8tvrSLuiJ9CIMAUTvswYqdQEfbeApCLITioEhRtiDlTDxRj85D5sy8ZZEM6Re0lksVsdQcvDcy
s56BVxW0Jhs6pJtKJ5QOcKnInodM5tj4ZuqCO6NMQAxHWqhkvjtG+jMQ0d4HKFI/xkRjfxeJZb3C
hI6bJchiyh/ppluvrtnPyp4g1JFgml4bwztL6uR+i1JBcpPEyOLpTmvFFyPLsqdQK3JCLklTUv0E
dXXp6aJV90GakCNY9Y2G7CtUur0c4DkSi0QROxsLedmYSOA2utInRDqR/hdsSULgyYxEht8ZGEeI
/uzUavAc2In3nbGYvminQEAXU06SQElET+ZGAnm3616YddFtY30OdkIEQ7txahxvTszhdAPoef7m
TiZy1MidrdzTgrG9r0rgIxtSepR4T3e69QbHiA6U22iRGZHb3oVknSM6DBwGe9qGv8woR91nmAOI
zFDECBoLlLOUhObKV6jB78emKuOboRXWfRuN3TNpk2W7UywSAel6TjDQR53NkKXq8V1D5Fm6aTLL
fSn41mDOprV9T85z/kvRG+vVCXs4VBFcop84lizpiaqrKaBXXf+ITgvBtwWG76WlFxJ5ZqPnP4vQ
iB9lQVgj8t5JpzptjMiwhG5MaLJFl3+v1LC77oDSfiWZqNvjE+kerFqWzaYJQv2sRcJY7gJTCdAF
RNq10zhEDC7K1hK31a8xNMtdDGSU8AmzPA8xFT0gUgxrqCBZ9X1JWk8wLql15WvFUucbIp1WauHo
3/qmG+Hxh8X5kKnRWYXrVXhQFSrkDZBUN2o4YV5ojRQzFOmB80viIgn1pyae5kWwrVzCrR8acAVh
9oVu9cis2ZbfVGFP2Tnhf+qV7PT5rEIsbQMhs4sng/xLslncybkU1Zy0i61lj/d8qBnngbwWFZ8v
L7LyzQqoKq1a0KeYBGeyMFN73k4Z/bJN3k7S7ycouhtyadyfZqHKYJfRlXzNQqD4cEWRVp/l7ti9
VJwI8r2DGFBsqPmDr7cMJb2aXMxN2JHwe26SFqlCndsRi2XogNxSSuOb6rbZ9z4dmG3TRtPxjGWV
hNWRJIznpu8DBMkZc6aHHaKOMCNF5qU7GnyHny+BRzZM9uowUA06RG/Ctn1uttmbuR6epQFuqmLW
g+3nl1j2mB/sI9aYs7HLmgw4Cd3DZKJT2tLWD0nb8D//299gix/99asNvyRnwp1tLffHrEh3Ik/U
A9sJkLZmSJ4OaVT3qZkO+1kjRZiyg4ExVrfOu5qtIebOaJ8IM9g6JqE0sUEvDwV9tDfmWD6VvU3C
pNZm2zFtpB+bENR5hayyQzKfV1hi8W7Exl/coq/pFWM89IFs59SPuyG+VGd67GasSHJtMF3LGVl4
E+IFGWO3OavYhh7SgN4VrJz/Gdngn2c2e3VGsNnGgYCvpG9OsXoT90ZwNYJdflYqiIIT5WIyhvXQ
x7RC7P0cTifOitqRHfUiV3t/NpnsKe2jzpB+EMfVj1jHEbAn62ojInsoL3G9WCbI9y6o8G9lw2Nr
Gs13sMwV9chugopMKBGGg9ltbHdjz3g8iASU0lONXvIHhEI/cfKv4VlbJgXwsUnDByXNQg72EQT4
nRX11jelHfsLdB8Fa7ChB0wgBhzlz0fokdKDvTqT5AZKYCbXyI86/OcbzJMUisq03ZE7gV9yBJHF
OVUrQ2OTq0H+I2rocp749o593qvTCpGFeWvpnB9crNbfrHCcdpNSj9u4jMurz2/vyNFuzTmqUVDX
ldPE7Nw0b8T2c6AjwUZWIe9QR3rw+VWO3MgSTfl+kIQoCGjGQiuUvW5chtintjVWddRobDI/v8SK
MPvPD8BZBui7A0+eQyZO9TH1dXOO9qQrG14ql87fVAh7a7P8eKMZT7c5MhbGXuGeDc4cH9RQC36e
+AnLmP9gMlsrgm3cem5PhYqvrC3OMFVNtJzz6JZoP0nCFFlfHQXdR4J/O1wRunkVV5l5N1fQlqeG
ObUM0uzE4ejIZ+ksb+L906hDzLFjm/gK2+YN9hcSIlS04QVpjXSuinhnu1P/12pSazYR1TBMkW1Y
+J2jD1hBMcejrFB2eh0UXz5/tsdG0GqaAQlf2BgGlyJjrO2rMMnZ7CT9Fge7emKQHlnpnNWXXuKL
7xOK3FQVEcPrsikIkWxPEZWOfWirb9kJBmoBtpX7VWXWnu26D0WduRdNinhnIFDtxGdwZLpyVkdi
1FlOXnG69yPa2DtULsN1GipXIQ7oS4QmFNMmPm+rw3hu9WQUff529CPDba0Nz0fMjVGTE8mFJ/Yp
cSQ3ZBEOh98oNeZniQp5wWnEIYfeIZT9Bq8j0Xs2/JOaSFAluWxxbk2bIJAJpsGieCoMDsKbxupr
5UBWfFKxoVsO1MrEXDznKTO+blbFYSJg+rbMxv7ZHmWAbg+T/pmm0avYBrYR4TQL2G4e1ASDs0dE
tssJwpnqO5GUZbjJjLo1vbFtevhnXfKUTxldJ7T1xXzihRx5MmvyDuFhdLNIBvKDgiJImszlvmza
+VJPHYLiZRI/V1EansB2LfPpBxOQtfyId1+9JQa9LJxS+ok2/9T19m6eRcPxJb5OlV4QAQounqZ0
cuK1H5tzrdXuTbXiKS4cWlR5F11iJuru1IIQqDJygg1UgnLfNZG7T93kezDbyjMBFuQjsVrffj7s
jkwK1mqSS0SQomSIE99oqGSpqUX+RDfLM8IH5YmGzLFLrLZVNS0XZ+zzyKcV150FUlO9Fj/aBdea
T6zyx0bIamqbnTzBmK+EPvkZhBQOVb9jjkguy1qUZ2PV4y0ThvL61x7ZapLL8RBwcndCn7MjrIZB
tc7Iq3S9YVTt3eeXODLTWauZLrLhxc0cgXyiJotbMZcI9/Bcbto2mQ+EOZ8afW/Yx49G+2quc9vK
HJWa7RFS1PyCpAPda+CaICU3jH2u6GSYOk1y3qjdjeDDvwU0kO1sUZRPXa6J78WA8kWNxM+cIwZ8
F1FAuVMfENbl/pLCEZR+Co4T/GnydZbS2s8tQcgcknNvUJRxM3VhsicM4UAKFhWpMjN3PdxK6h59
cjMJ8xUr48QJVyJ8JUzD74tQR3RDXAyBd/2W5OHsLuf1EqxUsxzHQ3KBDr/2GrzC29kK/sApWu1t
zqAnBtqxz9VctdFawjBQMmicAqArb7A6ExmDuQGsK2yZLTYEeDG1pvq1MgT7vkqVb+j1Ok/PUvXE
ee/IWDdXG8Gitwj+1kXow4kK/9DsOb+fNfS/WqcKnPMJx/K6MPqfn4/EN97vByPEXM2HdtUrRTsR
oJe2tnplWw2BG0E++yVogLNh1IhEsYj2IN4KZJMN80WO1AQzrTeIwLEC2OHFI05vYnGyBGiMWavI
0hH9Npgl/7BotSwtwnhraqm25Ri+8D+KU+i2Y49qNbfCEGoUW3YhqYhjs9O1XCUWMp+u58z82spE
3s2o7U68lqMjYzWTTmR5xVkJFx68CDm0+tQc1LSdXux+6i9kL/vz3kqaiyiNovshIZdojmKiaqU8
dbdHNl9rNGicuFIqasvdtoqFkqlWvEyGp4inxzox5mqOrUjj7LWQlkUowH9gR5WwuIZ6Z8+swu44
2helMqKQz+b4rDah42FjtE4csY4sIeZqylXFLMse9dtBNXFhY4DOt5iL5HbItfrEJuPIlGuuplyK
TnBEJiXy7WnSnvVAGyGxBa+NgzXao3Zyqt70BrX+6INaTbkOUdmjSe6On9iIPyp3nO70Yc4uBkws
W43Qy4Njpup+SEOxneNR3uEnUHbSkmz5CCymjUFtH0+1Mu16lNHnE1rebQPR/q89a2M1w0HL0lvc
TpGf1nl8F2iUg8WspbRMTPH0+aRy5HWuIcRycoqu7Dvpw1JwD62CuyKCin1jdMYpXu6RbdyaYNsM
qTrauuQSTdyc2wPRebOSuHvNzNyDUUoNpychx/SMTpHFj93UarJBb17NJQp/kkY5llvAYc4Zso1n
WGV2Yid1RHwDIfL3zSme3LA3UpcKFdrxB0qw2aF3a424jrr0EJ/r26kq+nuuW5FcISMfdW6Fs86Z
8XHn3XYET7Az7dHwZiK8tkZukUmQMu7qejx1fDryIRmr7V7nVu1Ac0hyfDKp5hJIgKnIniAd0eUB
dlYdPh9Ex66zmo8CC+yLHTJ/Y5UwaaZn08VcuAKR7YSiK5vSE0v+sfe6mnuQVqMRq0xJ9babz9Ie
/48SuMpuwQOdmHuOzNzGau4p6AYSYIM4AfJRsJtb10DFnE+7zx/UsRtYTTjC6secUZ/7yKEt0pod
cxdorBAOASp/7RJvoqN3h6akKlq9S9EvkQ66mAsc+7op5xvHcocTy+uRm1jz+pH9dmS9QdqpI9e5
KZMCiVlRz7d9n516C0cG1NvB/N1NwFgi+9VwMz+sgvYpCFQyNsdEnFlqgwMxDdqzz9/HkV2Jvpoo
+On12CV67KOzvIcFdh3GDQmwhZJu+xL/pmU4J8bVsYe2/Pm7O5otFpaByDXfyOkHaDlgk9iu4M6p
kXviEscEBPrqc28B37RO2RNLGC+WdmUMwKpKxYvhmB2GoWm9amnZaJQXdjLB71MLQzuvM8feYSU6
uS8/9vJWs4ETmZQFco7RUVGVSL9BRzeeMIX4I6iKstxoU1yf9VoAmS+qu+9ZU4g/zK4h1hC6iP6K
43Y4d4l43xgJZw6kcSnHCCeE/3bioP82Uj9Y9/XVPFIo0uR4j2ZX76pNEs/q/WR09O7jcU9OXr1r
R8qtSA8R9VqF4zXYMT36yN0eptewMVJoRki3gBWkCzAyNXK6vXb1tQuFQyw3+Mg+C8Yd2suZ1PMh
3MUhTtQuiS7qobkE2tFsimamJ2iEG5Vu4WU/hdZXK3L6QxbqCVTA+oI3WB36VnG3hgy161ElD/pk
ENSRFXnRa78fjGkJpqwUDBT6/9pZLLD1YlNAd0tGpo9n55cy42+GTOaemLjhivFXf/TIVzMfSs0I
K08U+8Psqgie8YWTG5mpWA7YhM3bUSUQgxRLy/XKQMmuhCz6jsI99b2dbkq55fiIJMWhZVx7uHQw
FthjyYo6xLBjalN3z2m+9Z5mKvu+DkOqUTnP1lPCdPgjSycME32hBIc2cZozTXIu2GTUYH9EfYDh
KWLVvjVJyrhB1qTfp7oYoc1a5o+oyiMB1KNPG4/geOtqoA0tN27bdJEX61pwk7mKWWCcdYcvIa3V
nsQk/Ox7JXylS5rDu4WReZ23AvsLxy56EPhWz21g/jE2urYKN6aOWMmeVBTqkvbhuBMyweIFOCj1
u3mkK6jYypxu3UnAGgwaQO0bDJXZT4tCznZxn9lbOerNt7onYdxpHYSUChZr+hGkIU38tDn4ropu
fMIT+aW1ouHcnOivNsK9KcMeV+E84ZY2iEYsvX6yFDoLja1dFkOuqmRKRwaUTcwlhLFTZfnRpam4
BNsTmB70vqDbIpKp91ZVRN81m1xGlOMxUj1TZmm003NDPGNQ1M7TCMJHFDkNLJ9soQoJCOLxJhmG
WhBnGlS+rnA7EoISgassXdFtxmyAkz3oYsALOolyhVq2/ReUk9UXEqR7WuWOmwaLyMV9rYIGChkp
8KkPUQyjWY53rttQKYZfh1+uHq5bV0l/5GVtPqcTp1DcWIkdAPAy4icnljh/Bi1Kvg4yMm1vHBy8
Zt1MuFkL8yv2+jksX+IOgw5prORoo1ac+jMxxnoHBq5FNxaalbZHooONPZ2J36O51oO/YkAOAAUE
xmspeuex1AL5C+CNJg95k2XJ1s7IIh/bPMaQVwPe2RgTMoyNAQ4SuYNjBunGCtvOOKQwEB44ceRo
mCASxntOJOaMQjgzRrxthtwAAdaBOsahYXhmZMurwZKz4KQ2qHdDGM22V1itg8/OjR5DXfB/cESO
PUItR1U/6+cZZF5Ckm++KzIX9VbVKPkLRBar8saudf8YbHcfONS9YUzn063jTlOySVLXPvQqw9ID
6jgsIH04h1KkzeWQkjK6p6pVfZt6GX4nWVvulT6NlypWFHuahXX6vKedVniVAxa/hL6LMkPC6Pd0
Kh13APlKx2d7R+fLqRU73XV1yQtl9jZe3DjqHpWgwR7JV2Gfx5oYR28xeoFVs9X4xirM7jnoqv6C
lmMdbKALYs4l28+9D2WjJOht6YfS2sbT+4VKc3HIY8V87a0JhGmUKLCUgwyOVJtU8rHLA/tH0ZkJ
i3acjTwSl+zcnWzzApV0Radg37rlHDJrByWYnhFugK6kzR2ABXXyHOoeJl5mF8cdtKluCQweqNkX
pKOipeiG5EGpRsRgVG+yRyTRirEZk8h5cYhCHreJZUDcM4dFn9OYhonJcRHxF0lvpdsYWPoBsVwd
7RQ3MOd9RTHxGpNe0m9GZhC5SdxZMNWUvYK7JG2Qk3XYpXfTQmkC241rYAfNu90balA+YJlB7t2r
9mWiY8AEsJ+1PyDmQjqYhT3vJ+mqtHnEQBPEMEBnzwZYKQgijAYXN/i+09vhqjcaR274+xxPG4PQ
r/H6auddN5Mrz60jGyyjOv1B9sdAlt4giMqk6PjNNeB1eUPSTjyhqu/hSBvoo4BSmtwBw3ch7yUh
TBQxmzcqycWQHup2OMv0kUxox5XmHV89we06wQCxlzGSyYkMnQELet7BL6aK/wKq5MrJqqdQBZS8
FWQzXoyaEv7M+PcZCYh5NpbI5Y2R2fprAOZg3PZxCTwitjQTOoUm7L0eLbB+d8aqT7PctO/KsUnk
vlCXqueY2gZUPxbUDT7QPmCr09I3aEBtbV2XmATiIISoNlRnVPzCA0DbNgtuKqnbN5neiwdZ0G2c
E5ibQD5Li6EI+hmdAMWfAO1VbsDCSBEi6ZChbkc1NY2N0Zbim124XbEzG6RGaKmqmybQ2qtRTo8I
FhfZhBvnD0oC9Q1dZdT8SEermLwGYdcSuptkfxCEzY8rJEwLLw6M+pwKY0ZwL0N2OxF9CKVCghXZ
am3SfUGRNnyJYnck1dpopoPT6ooGqMCsWy+t5DCx90yxCbKkq7SnilD1cx7BpncheMB76x/mIs+u
gS8CMQ/VcAbymg+V3I5KoPRQCsfAV4sGTjZBU5jrVXuMOk/KTuqHEkPaa8S3+42NAfGIREGxhXHi
BtQeFsp6XvS6Se6pbuC2CC7s4MzoYKYvHd3ukr62iQWy0Q9UzwlVM+JL2UNn34wmxuD/5fYMDHYN
Duj+OPuKXoefFil5+fXzg8eRHdhbiffdcQBQuwV/03IPscNkJaR4NYa0uXGZu86yMDBobrHS9Enn
nqhXHDl/rAN+mDrh1iwXZD0q7xKEwL8452K/TOXr57d0rCr5ZgJ6d0+DajSRAST9YPdUxcgdULdF
FiV7S4rmpbVsGtBtn+JobmpfIjfctmkxvpy4+JH9pbbaX6qoRC2FKt6hF8NDSECJN/URZpZk0OGW
A4nTelPulJCxDVE2PQNerF4MFZTp0kiABWE+hsPQf//85xx5vWvK2ThrZVb2g3VQB5LtNTyz+3rO
m2uXSO8DwsXUC1TZ7UM2KSeueOTQ9VamevfwWTbbxCL+7eAocfKk4RPaguhlz8GEBapiHv/aOFrn
A4piUAnYG+yDCbh+ByuflAzR9VtCL5O7zx/ekaH65gF9dytzGpRJDbngMM8T1RfXuknHCYlrMJ9S
1xy7wuowDrNR6ArNo4PlKI9trOu3cQpT0DIn9URh4djrWB3FqyxP6ZkZNAAk0QaD02QXxViIPa7Q
4iA651Qo7ZECxlsY6btnFdQgM8oIAEaYRM8cYs8UMaA1zqIflSScJLFa+4Qq5q1c+8EJ7q3q8O5S
Vp3WKqL8yA9gh3tVkYa3sFD6GzpN8LraxvJ1EjvQgMf5FR403StqOKBaFI1bncXjyU3dX9lQs2ch
lOWyD0bxFGeDjsdHH7YaJyNITqgXDGLmt2HXZjs00RaBCdK61dux3EubXqtFXRrFWm6fDQpQonYy
IC/QhdxXYkK+7mrpTTgLedCJe7kKbIseajcNl71SjrvIVrOzLE1oD6ekqLCEzjviWfC/I1Xf2h1S
CU6iLXpCoDOfD+Vjnai3P3/30ICxxEjoUuVQWXlzJthn7ooxjbaYGJstwTjxFqY0RlvwHueNbNUv
kRBsyBxyK078giMT49ts/e4XJBoUoTrIgkM/NCBmHDGnN3QJ9XpT46Y42MKCyA+8G2hYZTTN917r
s601Wt0BCkPPCWJKxHaITfPajalPn/hZR37VOiKQqI+mNQDl+nVaiUMuWZPQcmrbz2/6yPe9Tqbs
EqG4I6lFvolLwCvSyOWUPbV7DsGnZA5vC+cHn8M6S67D4BvpEPx8QHXulpc67UtCWiFP2+ErJIN4
U8TzgLcWql6RB+G3zkJxTOxhDDNsns5TjYNd4NThYR6IYsoaN7gKwk7uKVbgyQzd2wKK0F3SFq+1
6cr950/mWMvrTfj6bjhERRDmXUq/Zw7mdjcg2/OyPhn2f9qwiUC5rXXrdXQq/TKdDNN3Ja0ZTaoG
67bj3urCHa+RyPLpBYZ7b0SmudEaV1x8/vOOTJva8ufvfp0DlM2YXR5q4JT2nWt1iC2olXqaO+Nv
W0JCPr/OkWnzTb/97jpJCG0lJGPsELnTrWtoxSFxm25jW7C8eYnQ7XA1fH6pY7e0Wgkyp+9EXWjB
ATxcfzmhC/M4Kw57UiXxHWL2+PPR/f9AXPQ/67arf/7t6nvZ/G3f5T++t7LI//dyqdeinGpJCNj/
+f0fmz//GVPvAvv87R92eSvb6a77WU9ffoJE4V/90/67/D//X//Hv/18+1sepvLnf/3Ha9Hl7fK3
EaOQv0dWiMVJe5x2cehk/vM76F2mq+7f/r3/Zl0I/e+Wzn8gVhB1oQIy/ifrQlgLBkPD/GKp/BcY
2/9kXQjt75ZDfDjnSpeZWF8++3/wR9W/uyQXEtEMHcNBMv+P+7/9c7rg0R21Q/8+Lk2g3ghXHF0j
csexSKVeDRpk2FMvgvgmVBXiWqyGY9UGeL16CPiXaIUo9aOa1oRBv3tM//0z/pZ32W0h87b5r/9Y
bd3/vK6Dj1uD/8seWaw2RsBhiqov5U0U7gxRXPXo/qOspWAxXGLz+mmk2q4JMAu5evL8P780yFSN
j05XyWdcq9+mwK5SwKo3PXEa0FZLdGOxm8978Dmi9eAVRuGVg8tsP4edqtCasYaBtKFaC/cnfsnS
n/jXjP72EAzVdPkxGJ11fs/vkxDBQaEFq/pG5mGkbWBw0XFvoHdHG2I8BdGJzSzqbWrl4oVInYa4
w6wK6Myjiyy9UHeiCy1WUEcTIlNWJ97QBwMDaLLBeNU5SaFl+/235XCBrHF2r6O4E0snwsnrrdHX
2eM0tujpoc6qxUWvtXl5Yild/uL1QzE4JPOOlsDu9fnCnBwji4rwRmUMvFBWK17GwrXwHI/yPBWZ
+NqTUnGruFXxhI4yPLF/+n0h//OVEKANKkFn/ST2+ffbzjhaWmbjXsdhHT1JvIAvmq5F+7DVTqVo
L1/Wv90n4GGbb0BztTUsgJy8sZqV4DqIdPXREU3li6wTh8+H2Ee3Y4LFMR1joYiv5UGENYUFES/X
HPRLvHHh+DiGqrprq7Z9/PxKH90O8cQmfd4lhXbBJb9fUNNeI3tMT246YXUPVWNVN0SHVScOOR/d
jkOqpGYIm+CBtamqS8j0aFJ5kxOiBbjAjLIz1aiML1hNphMbg4/ux4VTrjMmmILX32YxDIFAVH1j
1HO369sorL0s7LrxxHj78DJQpJnGDYbb2m7eugOo4kTysJL5ASlZeNlIHJqfv5vVoeBtVJvMHhRC
cD4y36x2O0NZUKh0optCgorZVuj78n0eNPQaQbA/53rW3g/abKpbIsgIv2hiJyOnr6T2iAVbjPqJ
3/PBTZtQn2wbWDQEqPVNE6pRmLAqr5s2r88SgKU+EsZx9/lN/74N+vOeXXaJDEfbAOa0aj2WWYqN
ohLXmgb3NKZ/hHw0/xqlycvo1id04x/ckKWxeJo2cb+2sYZG2S1SC9ccr4cgCc/AiU5bVQ/NU8vF
7zWetzuCYs4wMchQoo29TNnv9pIxZTUXctM1BhTt/E9LcV1GhJxA/awMIuSqQCPtpJiA82lBbD6b
1oxkxYj1y7lTApqRafBQVW18Dwmjj4hjrEe84nH8xezc/MTM88H6wRzOgHYgUAJeXz1+o8Nnr2na
taWR2zaTm/Zi4aVdjoLuJpsoz6o0Db98/so/WDp+u+ZqDmojilFxa1wT9airniS/wIvGMbsoHfpE
kU5k8QaX+2KAN9Pp0mos5UQh6aNxQEfVBCRvO7q1PlV0ZeNKJpVrO+Cg1St1czVieT4x2N5KLauV
g8+GhF1hkX5M9tjv4wAVQ0UsoXrNvkLX8dMVWkcTSeD0JGunfzazJvqmlE1zjxWYHQ0ZcA7GEcvJ
d0ZMnNE201PSCDrytk5JysVHD4CPzmFyBmlP3PrvP20GQ1UuXEvGscMxqoi+iFamL8Q9aLs5qeUT
2BUQzk1DE4B1fHxGpSR2EUpZ/pvr3kqKNb/SrD2lS3vbT66fmctGRmUh5ANam5R6+rVUJdTrTsbi
HMalFntp0vfnTd+QB2mO8r6jpfzNysfioq4H+VVvWghdsmowkqfs4XdWWGtwi/LkPCf66OHzkfvh
c3M4vzNmgNutdSJW2TUqx4RrpTYBzS5OuzhxuhPizg9mRFvTVHYChsU7Wq+e4SRCGv79NbS6PtlW
rRE9ZiTKbOQcgOrNYcecWK4/WnfIPte4I4aqo63ddOXcD8IQDaKSrr0QbaJ5TUK4I75w7RbD0ehu
sD8l0GrgbV0ZUow++dj9fYDU/S+sOXySGp+Ns+TY26uNXVKA1I6cenF1AUqX3S9VG9MTe4YP7/f/
sndmu3VjWZp+lUbdM8B5uGySZ5IlWbLkCNs3hAeZ87zJTfKN+jn6xfqjHFEpUUod+KKALqAykUAC
EfY+JPe0/vUPLjdHsiQgxnrb0kJUuhHlSX9ddrqFtQJOtknXd4cBAOfDmmjJ0Zv0LReJCCOQYSaX
NFhmgUtA153Dg185LIhxob6zDE4FY3v8daJzsH7urmVCrVDq2meAwAfpqt+I6iKndDn0jnHugHpl
FjtsbwYHIFEW+uPreXJA5XiY9lbdXBuS4CEFPqofZSZAq0ZbDP/aE4w0yWPrl1Ox/IWh47VjDLd4
x+6EVn8hCPIcBe7V37NuREx5Aqy2yNliuC2JttU1IcjdieldQW2xzrl9vRzEo/fMufN4AzC3Cnal
gvHR1e11iSziI+SO/l7D7OW3r4mehX8PU4peIwmXm0qxxhi8bC15DVOl+25IO79YyMs78/1e3q4Z
xDUNViycRzaI55t3pXg1SkfoK6rUyaJexCla8DGks2oh1Hl7w9v4a66XGYoSw/HAN0yLvWhzP5ix
pMfztbumLVjNEFTN+BbucPqn0U/TspOTOwUwl4yPhN8Op4nK5eus6cmFZ+hXcV9YOGA7xK8GhcCA
BM8gCI+73ujxejzzO9d94enBsVJjCXnxVnzE4wdv9w3Likih0K+hRkQGTArIAKHqjek7y7LTKnB7
+Ec4Y3tI0GyJ8TTEARTJ+FVbxW/OgfWXUCewwjwwG28bE5Oj0XaTdr6GTIRoz3JyMibTcyLe7Rxg
EDKTVAs+JvsYz/18DsyQHBQika8ltMqgk5m8somiM+cqO+N6uOGOckteR1rrXm4wNnXAZqShK/E8
YAIQ3NXd0lOFlYRPsXORSs/Ypxg4+upsOwcE6bddNSY3BFEqD8JrvYvGaZf7M595XUCbz/z013ib
z5w6MShtLa5TOhNXHCLVTavL4UZV5VWrmDauqnPyscCSphjm5aKJ63FPept2dOxYJ3hEV/JznZzt
ZXbzfrZhXBNeRgRZd9eLVNQWcEj7gX91gbWy3ftRvrpyaKa1y3MS6si9/t1dbR1dtzTDBWmEIOdt
rtJDRQxdavXXTqnhRdQKHaNuqzyz4WxrhMdBVno1NwPTI3Ps+WSL4Ah1Rc4UaIT+oRYEC8l2vtK7
CSKZQ56zrM41k1+c0OuQhI6xXTsriLDVeRcKEcMIIK/73lUF6dm6fln283JHt5SoY10TAzpntSYJ
THfTD9mEoVhI0YxExdBqzTu3C66vcTvtLOhMlkcp7HAtef4GjKwSFvw1KpbYe7eMeINjDI94JMAf
7BP7Gz5PlBonrzJVWGDodAcoMXsKg+qmRnf29cwqWF/4y5/DwoeVrFr85/nPEWPp1rYhrsU4KxBv
6qT/rKW9Q3wAt8osGCpPXtXt3Le7CSgo9SOnsR+aeBbthdKkHvI20x0tpBLDcMjS2YD6WKjaeGGW
bf5w5reuB8T2t7IxsyWyGXLN2ewfnBoqje7yenSqeNkZuWkngauSoQu10/HwL8sFYSBd3EPd9XpV
3GCN4zwYi6Ty5UvCCnn7B23vAevMWssyl6+pumzUz99dVwxTbI/NNZLZJQ2aQZUHm7yEc34qr+6b
nkOyHccS146tdhxD2yqDVsxzkwoK0VDTMjKfjIJLVV65QYTK8IQO31j80calC8UhOTlh0xrFdRrF
BERFlRx+Fzbl4T0T621Nh4i91qTPH94VXawvrnfVu7N3GVdmcTtqSfIlJU3w7rdfM20ygxRzLin8
b7NRO0lk5lGhXNUwa09YsRFrnLfKGc7JK+sAlNEwbJPdD8hsc91yuJRHg+5eNR0kgAjbw7ACLr7N
8wY3KsJIi+PbD/WiHULInOt5NHq4gOlcVjcDVgue450cr/pU7z+p+IAh1qokLnYS/mnl98kyqft+
8Uh/8iC6FexGcv5RjZE451zNvrNdWNzJ6DcRSscZjQv75g1TPeHjNjRXRmIuGN/JsY13Bn2GT1O3
eJ8sGJcfudvRjcC9W0zfTZMADXjgrehvSBw1ofPHdGuvMix/8Uv2VvMJHKK94UROK/b9ulYvyl8q
8Q7LxdwW6oUyGD1OhoPg3Q6dNeActmBUBGdXTNfI4PO7NrPa7/QDCJS1yDlpAmI/uw7bo8okbnvC
hGxnlY7yjZj1/JaIVUwvEs7E76JX4+taTvN3y+5jc1e3RU90blo4R3g+s3GKy3zqrwRiKblv8fb4
PpMwoQQCMDQLa6McPvSmBgvSK6gwiBtASrJXnXggKkjX8x9OpUOrl6OmfGiXsa4wQ+4xUFK5vJzy
rJafmwpucZjqCjTumiz7NnRGw/iiGcSD+USN0+CKl8V9n6YGHkwMrmMor6rVcIHhFcRdbzKGo4Cn
2JHIlSVYPc2tXQL0TOSgqQev8bQGzg/iaZgdXeqm30WuVlPQYxVihklncp7ocp6rvZG7RLzWXufi
VDTWuUduz5jkls+fcpDnV1TNCj4fxuAeO1KVravItROo5d6UTvtogOZw41WjezCgv8ODxf9jOPZG
pP2sYLSvyRwSm44RR8jFFxFmDL66bs++28gyXtkHyzVaSUiSuiCB2he1prthZxcTHzAvcCCLNHZ/
KFKSiJnMNPN7aHQQQT1iWxH/RjXmh4REqMRjL7bV7gyBfZ4/9nydcPHi7hYpJsembhf6LWakunZt
9iTVEZCCdD4orV4riBwchu5IRuzymdAIzHaEDmUGV+uyigIitmg/KsWQ9L4DF+EB1nZMAaRMX+pB
L5aLSq1n2E9m1H2v0XQv1206VyUyWUcU6EpFfYfNAe4ps+lijybwxNUCCInWzSz0/EO8tMwgdS4w
RsAt0iUMxZtIAq07D9srWqHMai9qehIAcRup8eYz0AhhTgkVueyMEbF9A5QajNNcAB1IbfYw0ozK
bpeUimlc6gWZ8mFTZ/FXHKZxooyNyrmrbfwKjVm3y72ZZsm4p+E1JbipTfm9OvUu56Oap0lA1Tre
jJEcb7EL0g1/4OgnQX3y9B92PjXavhs9fVcu6fgOG9zmYBQ1q1SO/RFvhsQ4RRZ/TdB6EUoJzNM+
2s4MvzyCJn6ftpV26Rim8o50+KTynV5bEr/EM9A+1Uol7sXgpe8nAWHZhz/e4uoJWPSnUPG+gM6d
eBDxF4k9OBbjfRw25ogJ7ePu+19BZGgeqjvRPTwImAzP+Qr/n9IXgIX+PX3hw//9P1zkt4wH/sgv
5oJl/UGbnIqTFvUKCKwY0q+QDv4JvR+u0RwVNmkd63n/T0aHrv5ByCrYE6W4TqbpCjP+TVxQdLI9
XGAx8Cgqevr/xu9wFx5vx/+6AtJv0Uyb9pFG5AdAOF3B57cO3V2EDQu7C/HRSpRrR+ayRv5Q9Uo4
Tty398assH64JWR4UozeKMgyQ/T3TutMFHFTZS/sJBHpVgeFiEisLZcKn0ENgr6E+S6y4sLRFDCr
xkpIOnNbSeYzTjCFEyIDsRvf6hL9puocpQqHxEODY2oz+4dWOt0PiN6eEZTtYHwQZJrSPe8aMIG+
8MheQ33UH80YH8oAm91P/WDX32Mldb6ZVVf/+P3p/f6/2cQFp31r4t49zN+Th6J46J+Sbh7/0N9T
1/6DosBdm4t4EyOeZWr8mrom/wTiMADl2ht8jIn5z6lrwMahV6Wq+Jdr3H3W/s0/U1dT+XMwAzw6
l/T5+NO/M3WfwywutB0uKhotHFBJQI0t87iah06PPD1CHGMq+xkvKD+OMKQnbfucSPd5XfL3UPDJ
qOFXqsFjy+YJKFuZkoh6HWMpN5qT0FG8BqtW/J2fvP+bX4vuKaHn5Si0yR2D/grDONCWni/Flqpw
THG+IXHUgNWJP/OuUmL38NujWKBGhAPBM+ArbGq+QeUZoqKLoeNOC55pqPZ6xJL7t0fZOC2sr2wF
pSgsySVyAEE2D8NmY8mlqKgnnfkH6awk0bNZYK6aDdwT0I8szkXDtaaei0trQL1XqiFEi7BWyZNo
ceWsb/QG35wlOVP8rDXk0w1Po8oi44gai+sRtd8KJzz5liIBg6EcBpIttShoRXlXx5bwPTeRITNp
DqM+Tc982U1Pb30bFFxUnGyzGkO+4JAklRRRFsWBV2XuaaqV+iRUvQ/myekR0pZNKO1W7tw8kyf2
WDXoNPu6SuzpYBtVckrsrIXqGLu7t7/Sxvr28XcBI3M46TCUWK+br9RJnQZKD2ezqJR5Dmtv3pud
Br/ByYbaRrU1ytSPtVn7sBTTHd4cpEODUfzlZtyEUW7KSzeLusMC34sLqhM/kBIUO2jU4lT3BygT
X4bFUt65pr58gKuM/YwSrVQCJTURx2LUj1Y01c8B4y8XkkerAvBtLaQhUW2eStoOThqTmgQzrq6B
YaTFoY3Nc7D28xrv73dH5rlNqUcc+FY2suTGbJNolQSKpeKXX9tTiM20zQXSaAMidJzg7Y/1cr8D
7Qcycyw4jXyxzcQlP7FtnMliRSXklWLVBq+unDEsmuU5K5bXXqCLBhTG5QrJbIUKXTHnatMSQOPY
6LVN4CfWrV6dm33P4dnHN2ib4EjQCFU+1dYxR4NPm2ChnwB5edV1KtXpPc4G3S5PXfMgGkfdqxqR
YcPgEGxCeOn7KNP0/WIjZUSxGO2S0ZEnalsgcPResyhvktKbQFkV0gD07Au5RSkZeFjIm1qEIbir
9++salJ3RYbv74grbIAU0j65XlSc2f84are7jE38Eds5uDwZJesbfrLLqGNeT0MyJYFArxmkDlZP
OlLk0CETNRhgF4WKORC+25/DHl75dFwpV0qmCh3S3Jpk6BDC+5gWKenlBs6BrVx8wj3r8O25+Mom
yrFrwU0xLTrBW8xVTg4mR3qUEIFOqZO583RYJny/q9Gzcfabk33EhnZm0NfeKXdiVYWER39ly91p
LKGuxnBJUCZmGazmi5eK5+Z38ObaIyBz+tdgEP5LTE96evtxX3mpnMtcMeixsRy21nE5a2SRM9bQ
8zAPgVLhwNc77XBmPbyywD2ORXooHBJcojYL3MXHHj6lymZsETSe6/p0dFo8AZpMOUub3W5e3N9w
raayoIqAv+ys//zJ/NTnhAuIwNwk77QvTVqEWEyHtqJkBwl12bcxP48dItZx60tv5q66T3Cvh3Lv
6ug/3OIAFkpLUS+ovt0q+83X/evHQbHACEKDArTOvic/zovMlgYEP24ZrORWLkt5FfXEor39UR9L
m6c3ge0w63x7MkwNl9teBEUJOSmwcedBC5KxsQJlmUkSUKPk1FtRf6nW43zfFrg8oCcvw3RIhtsU
7Au0KPqOu7/hp6lpnDoPUbQyl585Mtyd48r4dvTIYtEdREsos9GKZHhAaoP3cOY5Xn5Lk3uwvu7V
LP0XkVlszAgV2gXAxHV3SKLbH8Spen+ycFOywp3hm4iqlPuOnmPgUTs0CWWvzbihkmfqN31SfG6E
EmtrdWdrnPZOTEusdAj2rg3trqAUxDm3ttCAD54w0eynUpI8h0t67MdjWpihbvaRbw3xGAcomc+J
MTZkLd4XxzjNHW+9rbFnb+kB7RKV0uln4rIHTUftDCrIYxU7xPLeBbeOOqSOwdfIU7sdBY78QNKk
n+IisItKvPxQ4J/ZiV554/Dy6JlAItTX0v75zOmBLL3cxB4kcuvpz8IyfiqtpQAsLvHONov5zHCb
jtvjCwBHNmgP0HmzOZWfj1eK3OwrFjPI0BRMo3ZJ+soQDFOuBGTodoecC6W/9EQHdW6b7+q8NH3D
m84sy0dZ7vMFw5Jg0+f+yu4LXPD8Z8ykv6wVhUtOUwlmquYxyJMtINNrw+WQVBjDIPO/0ou+fqfg
WBpIr0V7VNbodqe+xN8j0742OOQemqbML9KuFYRamt79mBPxiT3/A5D6mTbEdlOlDF3jTME5IO+q
xjazTrNqo4GbpRD2Mtt7r1K+4w9IpEZFXPPb6/DVkSwTgoGKVQt8/+dvR7Rt040tgUKKUv0k36Y9
EBQjyTFCf//2SNvTl2ey11KRzg2iE3MriJobklmszouJ9tCs45cTXU1rX5dShgQUnSM+v5jraGoe
KTPGepNWV+XN010SpHFoPUlsiOgX/WAmY7JC+Ye62ZFzfK5QevlkNAAdtLbU9XAzt0p7r2knN5ds
VpG9QBVxx7rbaTUBDhgAdLe5WyzvILtlZ06CTeuI9cUOAzBBPezAilO3JmmTuahCKFUegHuFrjrc
j+V0VePEmnXeuyyVF7ljHrJEXnKvO7OoXswalhMUU5sSEUAD7vPz11vMFhw2SZPISEYDIK0BRicV
nJu3PPclX7xchoInQgQYQwKdbOhCWdSIFmds7hcx4s2x8/DhnRpnVzWAfXlm4f7VtGL/9lzd9FrX
d+tAOITLpupcbsxtrOKod6UVDYJLMEXZoSXYPMy0Kr5opYwPNXRG8MLAyYwGfyNhXrZdJN5jlOqd
ujj/eOa3PO93//1bIJkhIQNehWT8/GW76Yi2nm8YoL+hN+/0U+977aD69iCboKAVf2gIrn/f2Puy
4qJJH8jHSewMh/TleeaS1sx2ZEJWYJpvKY6qNGGaF3QrFG7XN2wlzZWtNzVWk/YSGl78A0uOCDtk
mYZ6NmnvbZoaB0G/IgQ5sL5PpXF4fDH/g97/h76u9X+P3t89VA/x1+IZArr+iX9kh2uONuWbx8TF
DANG9j8QqKI5f1j0d9k2yKREfLha6/4N36NIBAAFnWc10wF+JjvU/zA0uDpr250yggPpdxDQ5wt6
5f+Z3OG5FKHNUEG1NgVDzbVumsuIkDVF+2R3RvERcFFyHk9YrgSmcCcywpzo12T5t3JHk0Xyr1vA
r1HhPgP98gJoXay/6sm12XHjmYaUdzvC6PRdAq/u2jlOz9CAXx2EOmhlp4A/bLnmrR61GAy4t3ls
mp9mp+vv87idZv/Jx34FcX1+tv16FE5rrgUc2fijbx5lcKMWdoJ7Ww54YyBejs1bk02CrqBEXFE5
X94e7vle//dwGo0btBzsPlule55p0lkGh/wHrX2nTsZdLDXrsh9ceea5Xnt7VJD/DLQFX+3K0+HO
OLcS2WlIpWf7aoeB1ttP89rso3zkSgUjQXuhVrPjfiyTxL4tI9f7wL800g2iVrsolgY43suKIjBp
V565+7xCeoWx40DjZUXaBoDY8+lXZEs6J4V725dGF0qM8CgLhGmGUWIZe4xsc1QIXrSrwOf/stze
3ltGGX9LYyyFyOMYJjq3TfnO6bz2Av8yLQoL8hF/7x7z95cGpDPY6Tlo1O3E6jouTZlzWw9tD28g
X8yAjrZDDo6b/tSNxbtp6Mcd3/4gr3x1l74LU4sOAgSqzZuZhyQxE6nfTpjiXuid9HCbi5LfX5iI
IFn8VAJsO1tKZad0YzIP6q2HEUGgR27ip91wDpeGKvdik3FoidLhYaW4XMo2z9IkcdZ1TXo5LaOD
m4xlyU9e5mI3B/nCrcPU9fISTUnmDOGoa0NGfBvsEd9sDW04zqra/gRDjeJwQSUtAWtMcjhlxSc5
dEvvlGHWJdGl3cK3CmU94a+Fh639IZdzQVKnZ0Q3C7RCxW8TMdEb8NLmIwkOzcfOLMnjG6e2+5mM
vRiIF3PV0beIXqRyXnC99XWlMf6axm7EnUoX2b1oVD5+CXWfAtcQu1gdtBy2QIrvP423ZddjWaz5
rNjpMlakgTGZG+lhhanXV0vL0ikwnSXTgtqxtQNOD8ZHOByV62NCbHzojNaY9n3VkHHRaV15myks
wQPZnYZO2k0HHaiXlvxiaw1Uj6JdTSKttim7oO0btwxq3O4T1k8kHkw8H5UAo1nlezzo088uy8yT
S/ANGQPSssYAR7/kjvfonfSpKr2TtpRk4rHE4ncYStblCdGcuFeNXM/wShLRqVIdqQRNr8Ox660E
ClSEL1hyIO5irMPY7vOfbmwQHxsrmo43XyuW+lKXqdH7KVvY7IvEwgEq7jvlATsGWEC0nDG5sMHW
L6LBlO5+olz9UkV2OsGSmpY6NFvFsP3OTeAvWaLy7ozUam/iMm6v65IRgix3ivuKaFhsXTHm/Mih
Eh/42xGMu40tPxP1OFy6LhTBsDXy7mYZe+tdq3rx18RzyszPsqTSDnY35Z+qtK+yfZpbox305jRc
pm4/5jt9bDpEK9D2sJFQ47wJS8eTeZh4sgkzmuCALjZQ295xu1YLLTuuvmI2SYvcUICufW2RzTds
Jp3RB/OorzXbFFlg5Kjw/MEjZdBfMqfi82Ks990aJ7pViEKAyOOqm7+rsh1QB/ZOujOmXP/LgSRS
hkQmYL8NxhAtQU10I5nxtRZd1zm0nCtu4iSbl5asZejmrrwj4kFctkZt/ASktOeb3NLkOz3OJQx+
o9VIGdFnM8yr1eexmJNF+qiui9KvFi8XByJNIhh+aH+VfWYtBTaDJqyjQIquS1GsYZgZLGJQP7Qa
l2yoKt2KJo1Sj0JsWoicmePJXTCYS5yfJEqpZNCMrr1XepV107cWAKlpp64bkg2fZbvIGKbv6aSZ
H/W86L9I0aZ3jnTIwR0ze7YDHW7cVzjRxUfTIfEsN5b0mzfh9EE2tNd3YebV+akGuChPXplM1+3E
0juklVmfhrJWkFDMZvMt1SUfaHGt8puq4g/DL+j/qkZHEGBS0cocyZzO8eupvS9eYUQWpnYdXKqG
kE5YC8swf44qsSQ7nXcb+wL4CC9RRVWvilztvqTmIjFPncrsYeYzZDC5qvEeIWD93c6V6LNbuaST
1FKPvzS9Zv45GTjxYxOZVe8xDifnV8VqQAZWXUMhInLBwkmJL37jIhACj6ic9HOkJMmV3utJhVw1
smzfoei091G9dHIvy9aIw7oyGhp0sWN9JAdlvFcpiLCkVIc/px4Impw4yjzs77DN9MXUAsjGiyn/
1CY7um3npsgPbdoDCSzakKcH1LxGH1RQha9UI4Vw7xDSTIuxx4g/yKMK7hisSI28VyvVfsoOqBd+
XocB1dz1sRdygKWCBGJd3ogmhrRfz3MSpJaiXVLiIoO1RmGou8HScY+cFI/46B53YmLm5IgTD/Pe
9Se3wR61E6Z108uSGPJYxMtHLTYr82Ik9AYXVeCsq4mdvPlSDl1NHW7qaaSsQBH6eBBQFJVOsGqt
00v4knHvgyEslfAbaZXQLAenk8adVWISCuuw168FhMGYzdlIylAZ6fRfKJ6V9Fc9OVwEP4uKlUsU
c0PNy/+PduuqmGDLkYpDc2hp18MuJoGk0eUcunJJC0Swjv5OM1LnZ1UPnrkrJsg2i4EfaUBPsO79
As/NgBDQsTha6ai+g6CvTz7yafszMdTzpdmoqFfVBQ9iek+28mPMlf7PYow8a98jkhC7OlPTLwMG
tzdqVYwPBLNrD9y/zYWePfGJAZzdRJ6GKMalTyEqeNoprWveNhiGVTujphGm/Unasnrfzm2Ga+AM
e/LYulMsdouV5sRyGTXp5ErSzRMsvDVkQEyFFe8dWnE/rCmjtlWcLp+ONugFbpdOtiIDMlKno1E0
ubKz3c65Lvopdo7CLTINN1QSG/CLbJV0NzY5fsJjabZ/ZZlwplAXXvlXpLqz8Eda2eJd5DF9QtpF
HJTQOZhZpt1aXtCWje34ppFENrZQUAQNfMy+ksSzhvzhnNcQBNuPsN9jOaQIgEVUBNbcluN+MsuZ
I170sKMMO2+UnZqZqxXLMNhMRXWyJwKPi+i7MZlA8+RqYC4aERnlax0H0Z6rRxHtZppoGT6oeWcQ
zIcRTGBmFslxTmnM0rdSwlMDnMnhX2IUOmp+SllBADAZd5hpp8z6nZNHg45W3spN7F+KuA0yJeGY
x0K3b69UfZIC92iJXXnUk4FE3pI7Z8c0qmzlUi3qMbnA6i7ydrWVZ9MJf3fjL5gd7gm/0XIMScTp
PqlcFSRAyBxHgZU7bhKOOPJGQaVEnXdf0mKqmveL1sKqLMuOVMlSc77oraTTH3ntzP1kQaXpanlE
b8Ah0okbk8zb0m8xuaCTZ1Ay+LQklPdwTzXcd3sDvgN9Ky4OhhxLXmc0mvAxB3KjA06jIQtaWHmt
3zkmZNn+kTjrZAC7YbfyaafBGIaj/kiznaCBHPQ5UqYb1BQQQinZIeUqcNWUo8Qc+M7+xdidpaME
7S8qb+/V+njRWaqafIQuA9XXtBavPNDkiZeAEIKl2heiG4gLZ2Fgt6UKTrX+kT48/uISJzLSAckf
ScYtvWYYx16LmA+BuSAeYT9oqkNWF03MesqrizGulfGEo1ZHnLRXlnEgY92omA5xA4826nJ+QtJZ
NKEqi1BnZWo6tnqr0AJjmLXLobEzcm64qRCapQ30sgROGKW/KC2FmBCL/T7TOF/9MlqKj/niZR7o
36KwL2NhkxwmhXv25CbK/YQNBqY+9jiKU5N5BF0uRZp9GtLRKX6Bn/+DO/0HyOO/R53+dzd8+/oU
c+Lf/htxsr0/MHMCa6KvRFVtrsqCX6Q7xVH/AG1BFoPy3Fj74PyjfxAnjK4AkS2KMhozHFn8hf8Y
Xel/AKbDyFvbR7TsMSHaWFu9ZXW1STNbEbCVcYcIHEogVltb6FJxMzE7Su6EldTKW0uVKM8XYvDg
WlvJCaFbebJlWt4PrhJfaHM7LAdkBVXQKEt+n/bNeKHiNR/GnbprcczLSD1rtfdNmjVDqCHbvOhq
UtaJ73Q+6Fz+7kbC5Ou9vvqBP77x/4qp99/WeU1fked/Pw3v0oeu+/q/Lh/q6uHpbHz8Y/8goFA2
0fmtAkOYDzqMkv+cj3iyGSum74FyPs67f81H7w+EOHSi8YhAwr7aq/0zHW1s1wA+SXoE+4YSTRLT
b0zHLaBmouIFuYM+jS0Fv2/F955Akd1Mmne0uKcBQ8yvM6KO2c/FIL6xodVn+jRbcIWhADzBc/Cp
AHU11p/yZKgeiVjbthMJbWYfSDQ/vmrhzv/k/b+CR74+CDJ4h/XK4bJ5Hr3RqYHT6dRoNAIsPZU7
JeN2+/Ygr7w0bYWHeGscMUDIz5+Es9FdiEM/8cTih01k2rHWDXk7mW10Rp+8fRy6oFgyQU2AIAfd
ctt7tSssaCNZnzKwmNon3CPnJpmj73j7gV4fBmk5YD/iwW13XNjSa0geOKWRMO6HBK0R8h9xBlxb
38pT1Jv3haUIrFl2Z55lCxVn3jJMszSPVinnwyAFBDKjt0UR5vyq02w07RmLmpdPZdMoACQGatNc
VHrPPxM+nYCIjnG07agMBErNADeIc0Dba0/F0qbDu5K5rK1VmyPAYwBSj2NqguZZLSlK0sSqTlHT
kGzdc1/q7eHgqzx/pqLsFqy/taNSUnmoGQYfRJeK98kymHv2kfb27YmxPa1Q4vC1IGzDmGAX4ux6
Pt5i9/ZQT9WxQAb9pW7V9FszLHHGnV7LBDwWbY78vHTzm8ke7TjUuc7avjIN3Uc1duMFHZJF5Epc
Fc7nptTgWjr0opVjlXuSmxWUz4992RIQBImmPw71akmeF5Sot92k6wzb9622e/uZtquXfg+bHdQ+
mCc2C3hDPaGuiSj6hmMy99YBXKm7KvGOOeKvkJ5hTrz8WNw0aPGwFbEfced//vIiKi61mPtjFQt1
pxixEwzdPD4glLOCUSyERf3+kzEMwgEMOiyYHs/HK9pZ65u4O1ap04dIjAkocCd5JI8wv397pJdL
iyeDdgrxGfaOtc3FnrI+I1WgPWLhsgQkhyv0ANLxTHvklUHWHZzDjxOD82DzoYa8sucsqo/G5CgH
04GgQzGn7d9+kldmA1RIWHdcCeFibncl3aDzNzjlcRR1E6Ayc/0sjqWftVZ7Bvd/daT1AqnCAmE/
Wh/3yflnxVwwlak+Zm6XXmagxPu6rppdIRPjnGc5f9PznZbPgkKW/zLR2XCfjwSupE+aUh5nnVAV
1KUj9Fnyr3//xaHr5j6sPurAN4+TWnmr9k5+lBUyQom09ZAIIq/TajBv3h7ptXmAnyOkfwhTCGI2
j4N0c8YgtjgqXjofammkoNjlOW74thfHrsCTQAEEUGK5b/tNtrrUpiGyY+14X62mmK8aB/WxLHX7
Q6WP8w+tmZozzcxXhwTX4QJhwDXedmgTNbaAqLJjvrSEayFL3GNAVZLtPVfHeRZNAw+K/I63XyZX
rRezg7soHDjuo5xYLxhCjjOI2OyKQ29ryCFGW6rf+zq16XOw2GQY5WA41ChCRw3diM+G2mXfPPCs
yic0pe/AkVT1uqkr+X6W+TL7kV13Fziog3K4boYZDVuQ6if8/syX0Br3Y6Et7i7Je28O8s5LaZ00
mPHc9oluXoOGdMNNNtZjutdAH/sPGNq4hS9aVUUGsXSCqj/SS0E3Ih+TrxbUF/WDnprIJ4CwbTOw
aXW/1zst+5laXttfRDOvm/gEpb5XJqVp9uihVVinuTyqi9AH35gSFVhnIDOdgGwRB45WygtDX5zW
JyevjHd9GY07zcun9EQSmntda1n02TbmKPNLbdRP1ZRHP1vT6s3DRHLPp2IwHRFmRQ6H0m4zRBxV
ViGDGdYUGCt18n0cr25naaLOl26N7hhSK2BjUFfTYIcx8UrtEepWTmOj7bwuiBOn54M4uasFcTuz
ibfZOMswBz+3AnTgcxZkjk2WbO1aMtlFxHp9ogMDfAPYVv5M+jm/BgxsSN4wRHTXtnME2JxGzX5N
i25hYE/aDxO6qeIXvT1+VmOtWXb48UzgrALjrMqr5h/K3KD5jso+y/whKSP0ElnRvhOzphKtStYH
ium2EvYxnrG1RPwissqvFCspQDyq+cNg2sNnOjfiW8QC68PaJIAI7XQ33mezU39ImgglgpBTaRnH
dlLWaABdasnot6nlXgI8ptlxJkfudjHr2rhaEgmOmWhafejcCeBmQT916Jr23lbqIjq6M2ceDKxG
3eNTRZ+xGfvhkEQTbos46cwf4MxhoWqIyrgQbp7/OVvu8qWIS+2KvKr4L279U74ziRTpd9zwrdnv
iNC5j22BpZKFePpTuQYIh5h9YHkwzIJKpnE6pdzrGdxZJqTov81R7BAQn2hFGhqZnX4l+sv6AaxP
wpAXxfMSmE1NAz0rc5Z4aXUwfzU5FT/jhlx1pJmF7oSZKJOvyxTX2glCdZR+bJSet71YNhGRUmDW
GppFl91ZsjREoFBLCgo3w6mDgS2lp/dDnB06l1gBgkddcxU7Oor5tpypjeKqncIBS9UpREL//9g7
cyTJkSzbbqWkeaRgVAAsAJt9niLCGUiMUMyTQjFsp6lP/FXUxv6xzKyqzKz+2VJEEy1STDDh7mYG
A1SfvnfvucaBeigzkklL483xa8Kf08kXMACWHk1HNqh12wdG2r1LHeY8SOa0HiRr2kjEhGVWUVDl
pvW4Ma0yExmI4YOwmGYexdJii1/XKngjLRhfayPXzd2HzHLkTugyfGMKvnSJ0+d2GZGV5HaAFbJS
JdKp6lfsgfQ3VWhhjmdI7S470jzrr+Wy5s/kUHrjbp150O8636cdwmzZ/VGtLWFLG8Nc/q27gUys
1OvRNvNdkKVVB1e7hVOylORek34VI5qGGE4p8dZ0H6tq3wmSIiJCXooapb7UKnFbe/mKm1At+45E
ji0eVnvN4yHNho7ZtlfNb4vuXC8kLwDOsRNXWhXpDbQu/zqGkzajVMuyJPK08dcU1/+JBsz/MuMt
G9NvdrUrUP9XUP7d5xpQ/m1bfWuv2UTff6bnn76Bdr/+xi8dF8f8CTcZci4B1vxK5flbv8VGVcZm
i5j51xYfv/Jr+88NfmI7hH4CZxwdDo2Qv/dbXO8n5DLYD7HDITClRfiv9FuuFt7f7b+osSzULQ5t
AxOk1ZWf//vqbGG6OfTSzRNT6IuejXrekSWmHgsIMvrK8eiNg9NlD4btwmoofIvwWmLK/Vmo+9I1
a2qUXJjjfoDC1MZlIJV99Miwe6JcPjuiKrCc6G8ktRMop4p+b46SAbKfEb8wLt6baS0M2obuYner
8TGr5/CwhmnxtOnGZWFzbz1hhIQvZuPZHIMpGmrjh93Ny60l1mcQ79/A+2rYaDy6M7sE0XaRNU4M
VtIeB8VZ5lkRSdeeXre2zu5c/B+Jnzmz+eDlLclTFn6HMinM1A4I4ZgN9ZWd35Qv5WZVcj9PjTiW
/VrGnrPUL1s9v9ttR3yQIusXgT5wwjoJqQb9Pa1482hxOGVhWY2J1CsPekm+kV07iHa9xdL0pkjD
HA42s4unrh0BNOkFJS0xqz6WlZzd3TImN40E6WQ76tnsvhjVq11L+0OQTe7NIkiojObQ4j+zFauG
04QkeY79dQg4yagpB0oc/ZmkSuwSQ2vq3dQ3/n2l6wowzJIKbCBLej/KuvuC9J8pv1vb0dIJ96g8
I73PGjTLZ/IZvVev5oxyNPy+NlhW0+UlNCzvcXQrRS2E8fSr6TVFwjjeYJJiXMsc5TpkO6IV2VWg
AP1omubpM63i6kZi3ztrN3MNpCreEFWhW+x6opLJjxvKE8bUEM3R0LyXKRmHQVZahEIinY1rYXgX
rUrvwhzZuFdlJ6bTHKYAN2Y2qgQx22t6ffOTELFCVjIhsCj73UCz+2klwgXOO+l3eNiSUnnFuz2M
Mq5mKLdjad+WYEO8yO/6/GYsSJJH4lOiJhFzzL7AN24sbGpNLSI6B+KoeRwjG9V61I/lFOEpDvdq
QG5Mli4DsXq6LG3wga25Tao1Y7E1WxVhF9gbM1Fj3uAmFE63olxxF+FC2WHbSVAgeIfQSNOE8bmP
28ePUbkxlCz27nU2Hoz2HPeGeExT+1EwKWWyxAY1XDcFYHe7csstRC/QdQxzSxOv2T4R4WInecvd
ILeV4gOwZdK7Go9liJzAssVepxvykQ0LzdKZObtvcYOVmchnxIWNd1pTtjlTbdSlI0HLTarUOehd
bDDOZJwph8ooL8NnTxKn4wZA+NRU2UkVLuroLdWbpUgXVvaGgAG4TNu57m42UCTlNTu/VvQDkoVC
P+qqTEc+H4Iveb0YQXs/rvn9urBXtWkQtVrNexONCQm5qCDciPDY19Bs8te5rfITKNWE2KhXn7zg
G024E6geSHXZYOuo8j0VSyf/sRUbbuRg/rJ1vthXeni1cUJHQ+8/rr78mIW6gtsGMieqN0gU6NAI
N1+WR9ltgBX7db2SkJKgWs19jgr/i9JM6ZE3hVlkDAgMO0MdeyMw3xjt8gQ2jfc6BFatccX4sV30
OVzfcvnhpc217BaWQlSjF/tYZybnGjRPTTx7ld53Y1snM0MSbHHSjnl4U3T8xeLKHQVk9bpuHQWJ
PY2dh3+iVPcNUiZllTfMepG8rXOKrqj2dplbHRYHmYwz2Y8bucOPxgbsLZ+z7xOwezKAvfloWLk4
VGCNcIDZojt2GUHaVl7NnxmzigvIgmPVVTK2/S7YQbyZ2tt83hwzarjh37xOEIVcGBUWXZ9BD0qU
pXJYeJxsX9ScV5zeJXSMwfMjN4pNWK+yP7nmGpxabu7dMvfuYz1Cgopr1QVnVQ3dW2dUxHdwFHG8
vccqGuzqrmAMa1cAHo0AcgjeVMvcoX1bDhAIqqjj2aBZIa1T5eZTrDYivXAL475vgSa1kRrF5yyT
6X7rKtDvsvGOxHJKvF2bHW10/HBAG7UtdyODZzOu6rYBz8Qw2ETotav0krL5TYCbSt++6/qwuzHq
ZYylKrenTBvuzYSecBeaLHKdnrMbPA8DAzCXAOfWNYAac1qCRjXnLpZC7efvYt38+36Zwr3p1eUt
EUcEH1fcbTyGt2M5fJxXDna8c08MR8ci2K8V+S2asgfkpu2Orh1z90pvl9IgYS2YoS4YUDA5OTBp
TqpyA3sgoH4Fk7ATOyuEAly9HRQV7NAr4wP5V8ZZmmP7gFXK21vFihxyZD3LnYbzs5PYEwGgjmhv
8t7jXq2b+1ov1Y6+Rnc/df2+1Ebi6DkxK4KweyiInoe+j4RlZ7f25XKT2uQhN9NkUyCAcjYsdRYQ
sZ5Swb7je8/5gmA3IJQu19o4jgTXHbwFWBrmMk1m3VoANOqgxkDsw+Mvuzu6cA8gnLuzA9/sNC2G
+8xJ78dYWj80x62bDjTN13WbmsS3oPdNxZ1PvPmhb0txRIlgP/UGHxoZ5/bcaGeKtkVJEHwNGr3R
tlEcFjX8pdZ8aERdnANvmU4Eazc7G10hCqy6e4DRyHsfa+sLbWxgW02q92ZLbl1YuLe5H75wIG0/
2VYvj2J0uR8n+20wti1y2479Ky9WOxpdj0dCpscJNBZrS9c/9tOQPVdbkb2ty/hj+rlLP6PwX9o5
vcu7sifu1644GJF0r4R40kt3/ZOTPGK5zw9C1c4uKIbqi3YQXVyjiM69AjXXuyBaG0/eOPUcxNLs
VvxH8rM0hu7ZNHXxXJZzdxFW6/DcN9vJ7CiUGguUreNN9Y7r4e3nUHyqcp4DvqQ0hiVpsWQvdnBD
Tgp8FHM5t6Zf3GCOJ/yJLvNJlLVGJLpVX8cZAkhb4kFNrfm1a/23IkNQMTjzWVuDxZMWNg8+qYME
NvvtTsnGf53ncL5vmH3fy6p5tQK4b5AtEgB7I7BM4T4Za5rvzEy3x9YMIdCzrDyD4l0uW1eMu7zN
lja2SU4bSQZCENc7rmEliqfDO+Rr3l0IYwZcpQxj562l18TA0OxLZ+V1i9O3nC88SFWXCNFWn0vP
lJAFhvDzBnvsozWb+W0AvHE+qQqQnoGg5fPMWY127DpO7/WYeU8kAfHwqaV9q2vPfVinMIiE9Maz
5/mvqwJZAG2sujDHQNZCj+cxJCURndko5cu0yuzTzJHuR7lkza7DipfUQ00icRca5d021f1xo1n+
o0M3+KStxr+UfZEfUgNjM9OV+lvtT/0ZT7j8sWXie1FPqHdmMR2HqRb7bEXvaWazeFKOp3Y+Kz+i
464ljn6uwc2trpnFVWvYx9XVk8M5PjBulRQ0zkXl+S9Fdf3CC5CYiM6qNlrdxkv0GIb7hhOpt1Me
R4YoJSUDylmwXBblOWdaRHdLDkxOBKyMRmggTGzVtu906dxtQ29/LUXn8Y7a+gXp5PiDZwTdHVY9
uc97n7h1BXrmjBL3w0IKfTEU5XflsTa3lSPeVK+HC/df9zAH6kuBOeG0ZJQLhd+OsWGLNumN1o4o
FqfXLmyrPb6PT8ielh3Og2kfaJ1kMnjN9LpvXfNEw/rsCR3EQYufRtojRjGCsJutvKknu+cKmuNL
M2XPvSKyuJW37HeRKooHc5xKcCdohrbxDlVxG1lS+YeMkfuV6CgOOA4fAAdOx97fPqNIvsurkYRq
BWEeCSBr0lCniUtNGc8mytfetnaGO1Jf2/T/XJU02H8pQfJTM+rbARvdoSCP4dRKtzxzH9f3zezQ
f9NGHlv8/MVQPHXZUFl41S2QW6YfPMpriPyahsa+3gp5C7eOUOY8HPcr3rxjLnSRIBPPI2+xWOTk
8ubN5OtQ6uD4KPWNEVDSyc2iu4G+K9X241p4za7u12m3LA7hWxVa5HnXm966N6k2GrOcduSAludy
TH9YRXfuZRaeUg4RsbE69bPc+vS0zhYKTriECTOA6qzKEebhnIbnqZuzfVnkRtJK5Hjw1bt4sdN0
V/lzfvQs48wIL0UxnXZH7W3NDdIqCGZXDTti2y+WXF1C4Rc6sjSBCIsgbnibyxsoYzpWA82TleeZ
od4a0F9R82eslMVtbRjOPSvxh0b1w3NTeOnBVgAso7WEcLa6x21rl4QfYkOvVM+TUzU3HUe9aEAD
fL5GGQcmfZzBXx6mMQiP7ey+VNK2uKPD4xD6sDInhAULY+xekvuBUq2ny6RYT0LHEDfWsCKvc7WI
PJqg0ZBl0w6mGuABZxn382awgLYTYn1pbMcubL4YvVBcZSNPSJMObsDOpvdBsH5C/lYfTZZnP53h
Wzo7tvyrONhDd0vUs6OQA3sAZhanpbcm6FI6cofsdtsPrtlD/UxRj9vhwFS1e3WdbQLQZszHcFT7
IJQQvo2yeg+zW9qJ3C5o6gNeSesLYeowLulRAWaWJI6H6RN7PAxwt7+xZv4w6iB2m/QYZnwlWAQi
7Ru7fmr5SptXr4eloDJ8bQPd5tanVDPnab8M4X4W/BxH6wOolXU/lM5bVRQWjx8C36yfp4sxqZkT
JzMAUdpsilQYBDvgdRjPCE33dunLHR6LZp/JjbI7xCCQGSTVUuaTxXocND1ON1VFMjaN2llZB2C9
GBNjDqrEtAdyQFa72hvGJA9bgSh4cXnzrPkn28bXi+b3XKzCi7SZe0eCpXssSCjhbat5WKtuYIIy
+UeS+9ojvc8UBWyoWLkNWAZrS73pUyvjEsmalfyFUsR5kSv0f8W3RToPo7snxah4yDyzOM59LY/l
qD4OnWXETu2893y2pLJKQSis092E9f2kv8+cVSPD8WautnUKCzPprZTdt/tYQnGNRf0Oa689bnZ7
nKuZTo7ucMKKb62q35Eia36Fk7BdT69l29PD5wxRjm6yerfzFN7lgfjgLMGXNAvz3TqOVVJ54gK+
jyD5Yrmd6fXgibeWiKzayLALjxP3sJ2cjqfS6IgJZkcPEynN5VJYi2L+0qO1sYMuXsOaI8SE6HLL
MFG4XruSGz508TbZpOI2ur5IE17K5KlHJSo4Y0oDv1Wf/GvTExTO85I27o7Niwa3cGkrAchvTHCZ
ZZuPsaeDR76dcc9VQMFN32SSZbargu20CSjxbugefUsp+gdDjxFBupQT0jpKvC8y8lfFKVbojzwR
d3lWRfB/jsr2MVWTh0pF2TlxR51Ku0b1u1Q3GgDZeKnUG+LfMtF6nB9s+laseBuOAau9VKj0416G
RWL263Za2xqzhF23F6tewsSQhOXa48BBBX5jmTRZ6D6urNSNOZ6tvg92SEuHZDH6By3H+7qb77Nq
4tTHvhn0OX2Aeo7T1J/PrDdZ4s/Lz+26i0aTV4eT2OUZyy/e1xckx7eSfg2J23JC0w7hYFv7NVbS
CnYEObvHoPYgKen6qYE7wXPSxuOsUZ3P5dHy0vsw7EimHIPuS2cXQ+SQWXm3dGRTg5v5wWz3CkTq
uhPkEJmE3kaPwuCzLZ4JaGJlyWyQeUT10rxrOXPUKLh0OXnEZzr24lw7o0uPxfhqMaoEJAVU1W8Z
wTSdW0V5a9cHgj8g73sb4dXCGneFM3ICyNVyn25mmISz3V8PHeUtZfz1ROo8c+c+BsG0X8tUAaDb
DFofmd6lRs+lWYoOfa394nfp7VxBGGm9r2kPxK0wnmpO5Mde5U/ePNJ6NKunQSrnYlfraa2zx6Bt
sE/U9XlVwx6a2xtosW8mcA9Gh62TDFs7xG7dTFFtD2HS2yyH9hSUJ+wVg1/VVKlwZ9O6frSbgXfD
KsHE0OYrNg9SBlHIAJgDVXDrgkaZGdtFW9c8FTYToEE4URfwVubWypOKM0I5uYdQLx902JsRFqE8
WZqF+UA2B5Hf95hGq/tQ5iLRPQTt3J0Epwf33pHF2VfZqz/rw2a0CI6b7KGSjjq5m2BiY4U/mmxJ
oCLvdCl7ygv9iW7tcUjn+83UT2Zm+BgIvpf1/Hn0p5XuVM7TneGhC3TxFOTyudiCL+7om4caPDlh
5M56zNG27ieNkdup9jNULUwY/XkYnEMH1CbWrrbp35UcZCQupNrMHse8ZPsMjE86qN6B5jzQnHYT
rmKOdH3a15aRrPgbIlvWsVGoR0PpN9oSKO677sopzGv8ARB/fJG6kc04O662Mj2Ua3OvtBcv/gdk
MD/IxmMt8h2ioWX9EAo4ehR21QOaGmPvWFXPoIluy2ZnCV3iKTLXEW5GXu9BdIV7wUStdqjwMEVg
gRsuZq5uwSPkkVX23/EOvmXDuF8KG2Vjie8kDTguuaj/GckeB7oxiUMjLGY370k8rbdYr8F9lS/v
DAG+yBa3mFNSMUpVfNV+53PrbmAGMwCuBr4nGl/0L1OQk3Fjq32GLSBai+AE2kuz5U+PVcZQXZq4
9uDZ4R0s1DPIggKCod3u1lVMkaFQnNtmP8WLRWM4BdfMaAmhi6j6V2M230uXYipdcuelcro3jm3M
mSbh876Ku741ntvNfYcY/dVvliSzwj4Wjl4ia2WiVdKQYThpD5F2/G8+TsIoQCtG9Vzsh7m+FyvS
O8IC8oSWdR6DPXk0+MUY+5SZzKSMpWZzbjxNi1SsXax5ubhpipWZ/pLtzHW1ds5QetTqmFOcjUS3
bQ3yCKE9901vfHPT1o/s3KvjJlim+OecANEWY6wb2inSVh9KcgKtzOFgDtbR7ug2CF7NyNnVYNUd
Mx46UNi+HWfz+lgNoc07NQ+0mJ7TZiiSDnvUXhapiscCa+a6hn0yd8YPv9Ang6SHAH0VIpmHdClP
gz99zoJ1BiHnvOW+3cYYVrAOEPVryOO0kAtmOwjS5mAjzIfrSHN7ui/bNj3iel/YvAtzX+upTvxa
rntpBuEupIMV+8h3owKSE+3+8omeRWS2cleh0CvWQbwVsrqsHXFXwp0PuXmjF00G9/CQZ+7rUq7u
Revs2j5OzwsF9lh9X638q9UVZ+npjxPmA6v/nNvhh6Ce3rWbirdaDW3i+/jlLJO9qHXTk+olerzR
bADWTeWhNFcmk/Bjk9FvjlawHRYl3gC3fFHKegM5Lo/MmBKuVnDE2oCN43tAndVJKPBOVeIaW9/V
MLJfFPZHjpJMQhfbS8iTCCKaXGWicEnG3PoJ49fzKLqvUMPpVPnldK4cnzdg2d7J7Wc74qjhHYU1
3880+j4X16ZvXw+P62TQn69eAqy6QWd89NDqRziU2p1tKgYVkI1iz9u+SVP1t8Sz8D1M70GLVynQ
kEbAr7axL9OSxD4cb4MBlWjZgj4KDHe40F6/LFV4wXV/07jIJ3J/+wTrH4xYK0PgXeyONd5G7JpG
/93f4PJH6SD3g/DuiacuMMqUj8ukmM24VmRN2Uubug8kXj0sBQu1RUKoho/uYSw7NrV3r64ZF42H
k2Y0O5fxr1iRqan6GFByREYxwmrOqdW82XrUU77x4hJLDi6wKR8TJvsjNxc+ORILMbgShxYtkONj
MxjDJ0m/gj733N4DbP/y88T038Pj/0D9+GfD4+e2/lzlvxse//wbvwyPPQuzh+Ohrwc/hSz/CjL6
Fdls/nSdD/voKx0wQ679j+mxZfFfJGZcKVnkiDsCpdffic0/ITPFPAKtxkdtha7pXxkf/2F27Fyx
hjhaLKh+jL9cwXv4rYZQtORHMqS26SGsw5d8xuhdTCbF82+uyH+hov+9RIzp9PVlrkglNJ6gpv/I
QbBzTlHpxsrGNHmkOzFmp2FWVqLNrGM6ufrPf/569s+Y3H9IFpHdYJDwmY1ZoJxYi/7Ij0pLhVWR
tZh2L05KhXZqhTMUmU3t5JjyVgOUgM9GmRGzxh6K4W/sZH/OYVKAenJV2KKhY3aoHgdGiMHZtRY3
3Luuhmp9YEaO6C9WYVNuhBcoIzUogPNiVt6Vg4CWB5YoAdhpsvhrCvG/zCrgDxG7yaSHg8qtglKY
7rdr6XhwJp/WlN9RRMyXQXMm/2pZndYpRl8npLVMfLcf6libDnZIJnVUYdvV8FAL59PQ1GtOAmNu
usiBF9M0Jrh/4NgFNTTi0cGK7TAP6vC4NFWG41yWjZN+9NZZbW9+b9HhjZcRAteRpA1+Lh4U8SIH
0+2FQxiX3vwQF3np4AGK9NysC0xo38DFG5spkt00alu/XLbIY3bIdMuc/fJUbYgFE3PALWjv5EIP
qGHjJheVIypJsnbMwuogfXPlMGFaL3tCqcjKq4zhESmrKc+M2ZhKVyUfPI3qvB3qS02g1Ae3rnpx
ynDA5bui26wWI7/nW9n7mJn1eCJhbmXB9Yfabn+shRperFo19slANJVHPYNV0rd6R2KXxz4fxk1f
B/aLi8Z5QVGeNdPuKoErvrUMYIZYmPi/DlxzwyKYxA2GfZd2ofzKcCJwvjdUSqRdcptZ+NELwqYv
CtKFkWzIqB1mMY2rgy+la9klQh/SMPeuXa8lRZ69CWnEenOsmly22SesBMNoelnchfNat3HSOgu/
MYaSull3gCj6rDeqG2dhPvN81UKK26qbmv5pLVZesGSYZ95Vszk7l9ZCZBgT3sfomyRYm12Jw1Ln
7GoMnILcE3vWRNnUOPZb0uhItrgIlfXifslkh0FxrJsOUGDRXkcYuecpdbJWOnTIyxmyucz/JsGE
zSWIpZ4oQNnlrwyLym/3GaP07VOoHWgb0VC60ASokVF9qSFwy9u+5mt7IA/GDu+GTHV44NugrJ+N
3MmnOw9mk/XiUiWwVdtBY5wMhtzHVXDg9ATObEnMarZrNMIyitk5rYAT66DOb3W+ZoKLvnocVxfE
Zv2tztx5Ak884ESmsJhzs0K3vnXrCQWeI85M17b1DokAJ7TJ74SVcDbUE/b1bNuuSsO+nwvrkA8j
VX1ndWL4hAx0nB+x9aeVQzALyX3PiCFdppam0bfFFMmpKt9br6hp5+qyDF6LDAk/q89mpQqUumP2
HU+84HCEXGRy6357mhGPjMybxglZnn52a/c664H+7eThHWsWarcYHDg9gkeOlgg7L33nr0PwZVO9
8rZTY2NefgHpjXT1uW8Xl/Cd3HGAxnK+Q6tYaD+j+hG05zuklEM/7vxC0LMbqWgBVM+UAyLWVjdT
qbYspeE94Kccte7KzRcSIVOH/sgM3MxgeRhIiPYMAWCL+6PyzfvQL4ziTJOT8YwzqiBlAO+lxnFR
GYlAA0DxlatjTt1JsHBYr0YJkRMURY5AYgr81D2XqhsuDcP0Mildvg54BOhiUaO69hoka4pFGRA1
R2baPK1DuHcYOcPVbw6KHsVx8Skz9AoOUK+hzqrHsAmGOb3NdJ1Kit+5QqP+34idf79dsqsEDunu
V+QvWXLMVf+ABhR2PikASBRcxK4Nu7pGOhJVYss//Pn+9V++ToAGDVEXcSNY8n63LbPvm6pyLfi2
ZddftRadfi4Ybv1L2/Kvm6Tvsk2i56QO+YP5BzVs0PspL2P0RihOW71cerM/jYM33LiSM/z+zz/W
9e/9blMOMCrgXaZH5V0dGH94PQ5wqFuEzeXbiLvZkPZzRAKRQdKJNaJazsyodVfzM2OC/y4q+/dm
ies3x0zAZxXBp8NX90eoY2uuWqTltdXmpdWOPnS1V30LzhzWSfLnn/Kfvzw+pENtD6idDdpGL/jb
morN2qu1x0tZ4IjvV2mXN+nEtOjPX+Wfr+X1g9hXCzGVICrt37/KhA6W4p7QIXfe6F/3aIH2pMp6
H11XoZlvB3a5lY4eY+ZfAy7/Xer/B27a33wL/6QTfUFv9luR6M8//kudb/0EklXgjSH8lSgP8xrc
+KtLHPkorjCLR4wQHRPvm4fp7W82cesnam8eZwCr3DA8HH+v9MVPFl+vwE1LfY52hlPIv+DLxX70
u4cPXajvcr9AhQs4hvD3/mDm6syNlOjih5+TKXlo5sq48YvGXW8nYiXGeEDSsX3u/Ha9c0BJWWj+
FoK+5zyUdwQg1T9oCi9l5FQihd20pG8FaYbvci671zZvpLmz7YnOmen1DlCNzCSaQIRafWZEzbDA
mA2OsaYtKbdDq2cBBdE03XdUzti9QuavsQQSP9BNc9sHJCMDrIh+MLvdavTOJ2se3fVrk66D9QHS
RCoPw6hDeciKXC63IijzE5wW4krYt0X/2hC6BooXgLZ4dQybDGWGLwGKvHJmCli11yO3r/BVxA1S
D2fnz90aXnvUxnSiBagZ2HJqsPaLQF/xNLrd4NK/uXZ6J0JzGctn9S3g5HLYM7tWVLC0+US0yHH4
YhTL1u8DoagJsrIt71saJ4cZ9lP+oC23kDB7UmuodqFC6bXt53zQ6/0wjauMaFtQdioy98DETTKn
+9eXXnqDEoIkN7f3p5fK8sAJhXYThPsNWxbpYnZb6/Fbm9YwYSxDdK8eoty7vGGQD0qGfjEZY46d
TY/XU9q3EMsGiBZ3bn6wTGQXXfsoIIvBZRaMoKtChkLaFBN/y6ujoM7ouqU0E4TvjeUu1K6ZR2Zd
WQHhPi1Tn7kphuegtEPvgB1Nr8nQt0CCUeSmJTP9cJOnMPU287AWRX+jaMYjrgMNo2BMUbfGyIyz
H1M6ZkipSsVdMKxVSuntGXQdRRFiPGj7rf82Ah2Qhzn0rv0UVeQuZzeJIH4zR1puYz+Gr0U11JGG
nmZEQVHTKkGiM2OF6fr048j+CYWpKtzPRHlc8nBpugNPJF22Jp3K5163fLCxdDGyzChFWm5Pv7oL
PcP8YAct7Oyy0ihPNQerJcKa7b8ippzLeF59m9xixek5doas/iZ6MV6H1/a6JZTXC0OYYMiqnRKd
uNvyPv++5QE5JAS8tI+ciXJn145b+6UKsvmSSRmWO4b+gIqc2lM4Evqq+bh4NnqJjBIpRgfgf7c1
pLrTCi/kSxYW8mEF+0W/1Z8LYCmlM1X00A3DjnQnVsQBmvKSbpBLV7+UIjvpkiSYipNwUVzmHNle
ZHnDZsQcDKG9NJ5LPOFSgDoqHDWfis3W+yobJJgSU0oVTcay4IMB3BJ3jjIN5KPj1V/DeO/dQfry
yVCqRQ6Vl/TFHcq0LxX6ATdy6wBHk0kQX7T6tY+3Bp5LvQsz8srigJ4kRyckAFmk0II8O4WLv0hs
nfoygOXpd76rC2u/hZSf4aKlF/MZfO8QzOZgx2toWiOjM0XmzYJe6FX1mILhL+Xp9wq3Yb8HM5MN
NxuBvxWiKUd1EQV1/bhNhrx1q46ks2Kriu8LGo1XWYXSiDru+yGiwV0/ZesYIkzuVsEw2cZlpRkk
fZ4m2b9zxxBeYlLxt8eGFYUKNUs7lDSEU0UO3fBXOywYZ25tsIjY9Rph4/hqjIurU+/7/HPDBQW7
uGmtiZYf/I3OjvJRNtkOThbTfzqz6NRbX+uJBXVwD00oK42WD7Fc5VWCWVQL1uGXwvDfOzw7PPvi
nwA4/vqf7V9e2vqv/+cvn5tvf3kY/vp/m6959/33uz5/4pdd38fKwZbKzs9dBDj6yt78ZdcX/A+N
O7Z8eie2Cxb+H3s+LGIXXCdsSRQugK/5r7919wDKkMx7LcdpAGLpoHX1L+E4fo48+kfJ7UNOh8oq
4Bpfu3hkNvzhxFJhwFubfiKiwY3pJXUns9nGJZ5d52hW+XBbpjY6pFnRTI/8akpPfh14tC826Zy1
NHSF1MevX80l6x+81CeTAr319k5OhZFgQG5fGMop+5fb7//PM+ay/eagwLsmG4AqCowyqTLC8q79
xN9Ym0uwIdXgf9JeVzLFQjD6gA0EiyKKo+IxY1gVyUA3j3SRSESqMU/dExrU//h/7J1Hb+RYtq3/
y52zQW+AhzcIw3CyIaXchEgpM8lD7w/JX38/qqq6M0J1pVezN7gNNBpVXZUMusOz917rW66uG5dG
aph7o9GHBwWn6XU62E6L59HVDkMCvI0is5fPfVbm9zwrqrnO2BitW1Wg5+Ei8vUQqfJWB5b8qYq+
PJLWPvhWZ/SvMfEal0oYOOs+6gEtY3iIL8ZCR5kOXQ+YW41gzplmpSikguYXImF3WYrCuiB911p2
ZcMM/beH82/6qqeOX/DI+nsIDgUi2cTkdJ8VAS047NSZrxNuUdS2VwQDIKKp6dToTjsuNK3+89b8
78rwX+895P95ZfgWsiB8P1kH5qbznxYx619s03UqaGppFXbKv3f/uvcv3Fn0n20ThDxd9n8vA+a/
KBJZNmgp0KvmVrKq/LUMMDSA7MMSQWXAaAAszD/Z+8PoPnmfeJOgD2MPY69JWon+XmX8/j7JFBkT
vfljhaQx39WidXHeQieWbNUH5XIM67vKJph7ObteUYiVln5JTIdHgEpaRM+KdGpaQLZUY9yHNFM3
rd6lFvNBkmmWiuMBxgMAiDayycKJIavFnmkVxZN8gmdnjTvpYs/lrSAKZtF6Irjv27ZH2Fm5MQHU
apR9H+2MLhMZ21N1USFqi4KNwbwOjXOiTX1w601Yc7WUdl7eaL6BJ6AEr0B2sIkdtyx1aLxo/MY7
iUcyPYRWYyyrHg/nPCgb+amSIb+9dLpY3NVmaNcb9g24wnrZ91iuGmZ5JK7jj92EgvnnUu0zNcPz
omVPslMYooU92FO0BBQSy0gP4l+oJs2nyhbVVTJktPhDnSBKdr6IwpZt0+k2VDkWpSWS8xrPHOsw
Mdc1yQMLz6Yvx5Rexigym1LdeiNI5E1gx8lb7Ay1sqrheQqmnS2a0F6qxosR69W3smtCyqSwqH13
CipnXYQ6YkVpljGGEBTey4ohxpyOAf5iU6f08p7J9k7erCBOI6zv1dQ8EhQkvWddVcrneEiROcWh
gVQLJ0C6y0aNOmBoM+sxF+303RkEz4kS5ah10kyAAaRwGAaoN/AfV9KKya6Gp8wIm6R3qC1GclFj
fU8Rb9VglyuH8J2lq1eFt64mr7mWpofnq+apj+haD1gsMnOcLhy31c1VJbMh2dK+NBGrVFobYO/V
BvSBTYMIBLchZnEiWAbGn1oOjJani3SnJEtgn9CDtAPm972B985CrIZoaMRIPNJgVVdZDk9lkSDQ
92BSG0E2S8CjnzPqVkG0iVZ1YWigEpf4cOyYrDQFIqSHx4NOqZTuVa3rKNulp3iIt6DURJe5ESev
Gq35m4HGLyrHQRE/3KZlRN17eSTWPcqDe5E5+lG2aDqNlZFkNezBRPAGNEu3C4w5zT1NquB5TEIP
r3ZWpeQV6dKeul0oQp4OvnFDUiClA5eCLd/zkkta/e5b6HYSd546mCAyeNxaRD4UkakxGfY6nMba
ulRaloNlVHT9Uw2d6dIrMq3cqACQQz/XcmGtnUzpW8xqZq1ShI5ir2fu8IMGtYOpu2st/SF0BF1w
z2GQv83pcFi7aWxGnKQx7vs2cu6jibn0cmqy9JaEKJjeio3UYY1iukkOraN0iA2pFrZ6qdPYqwnE
jun2DVfuIOzEx6web80UE+Mm43N5L6nxncVY6t4vtQyTKy+opvESQm3VQJCkJGh1IZ/VPqpZuiqv
GzEJRtEDkUdOsIp0JzOXjlmtu6ZCs4Umhayjksb3RZFDCTtC+cBeZmDMtNaxm5fPlhWSnNlUvfEc
5Xb8WGVspZZZOhh8QBPbIeM9UO0baes8d1ZVo9kcSiukqLOSbyF5aMFVXMYVeg+vTkHkCbfcTCOP
r08qIv2CVBHJuNTKKEs2KBTHX2RQ5kNzYXVO19u+YyQF/fogl9mRSpatf1cm8nvQpcW1gzozX4VO
NDlYoyIYBm7bZZdxZyJ/mrsM5sbA3XYdtkk7x5GrsvJxZxiQvwO8/0sE/TG6pFzgKM/NKG5uTTWy
lXUtzJGS2WUUisLEpeOqyAb3r6aa/DmI3ur+ZYBOC/izdweWejMQ8tWDkt/6dhsNbxXr/BObV+eV
Map2tPPI9Y0mVelmDDDcbwqrJOh52VAJbwsFlxZkU+G9WaADrBVCiUTu3VYWs48dLjCPf5xD2CZ9
lFFSZU1bzYN/u7aCkssxIMgNicLrbXuNl2t6aZ2MV8LxIh3lfphCh4DU3khI8LqDqH00SOTT8fGE
qyDtKqa6lkdvKdeU9jB1Can1TaHKB+jPs6rSaty9MV8C5pYghhFVatDi3/dm/7tT+i9EkL9tUz90
SdeN/N6KXJzsleZ/5c+9kk7Lcw5csdm0zjUJ5c8fNRNGe9ILdMMlZ9Ah/wMw5l99UkW3SLF2dcoi
m9EBPVS2OH/tlnSHCBeHSopVyGaXg4rhH3RKoR6e7JYsG0jUjKLiN9CB9WiWnlYfRsgQsxx470Mm
4VVZ3psDg6Zl3pPIu6ktRnbEwTq0Lubw5A7id0k75yDjKnlK1cR7wXE1vgFWxh1ReTrfR5cR9w6Z
4XXfKTbBfWh0ErIMljKOHl0Ec3SnXsEVGb4Vm/ucWoS3AhdlDwq9te45lrVhGdvpY+13dtCtupyv
vN49oXq+6UIDTwTM25U56Gyp+uze6OidGENtPmSKXa0jNQbuHLZtpqJRHftuY6RuG93HmR78IKQT
Z6Qw27S4G6KcKNRIsxkBmknqonxJ8RlgsWCQZ4XjMpNqdRXmTkZ7p25vFOYc+FrHIdM3biB7jJ69
VYUPOktdd68pDbojUWGSWLcy0vofZlV1OMMaMLarWsAngnvu8Q3Gr0lfc1GCtWhW2Ds0/C4a7UI7
UDhXehz9Y2cao4fJzbE3NJZ6LKRlqOL2g+pGHEHZhbeRacnLqEmQndlYghZ1achgpRujm61LJQjv
J+SM3dU8Rd/oAYwV4OBueGkWcnjQg57vlmdn6Ie1Dce+7ax31bIRLfARGQupKs1Wl0WId85byyTg
LrL6M8OuvR0zTnqeOj6ByqWUluxcYrEKcfyZYjT9yJk3S5VjHtj3rMFi0/uMD/jX7tkg0fgM6jtP
aUtf9NN062gJSRSKeJwsDzh8FMWbWniegjLd1vNVi++Lbd4Y0Qgn/MHLvkUqsDn6VFlUIBkPvRak
dm4a1Z/RMv9oNbv+jPpBcf9WlON839r/eynearb4v9r/Mx/gP3//9C/B3P55/HkNOfmL9TuI47b7
WY/Hn02Xtn+90PM/+f/6f/6J87gfSxgfb1CY2/lPC0WR/740MRH8bDU7iFq8sp59+Ff+WM2AJjDf
eR+eslYg2ppBv38sZxrkYAspmKWzDbdpEv1nOTNpAUHLUlV6KSyFaK/+s5oh/qJjM/9tWkpAWVnp
/jr5PzsCn+GB32NZ/tMA4hCsiMyr0ZiBiHOpM04XM1DvJtj5tr8ZTakj8LSTBfOKH30q5I+qSpyd
hphgVUAGXSSq2ZAEhxgfmYd50KvuK1TiPM76rbEz/xoCgkD5WIR0ceHdeXb6W2NHG0SaRcGU3MhZ
8l4rBrLTLH0YrEifQxrrLc1RLHBCy/zSg4JfRqjjheZtlSmnCpL2om3cDNWn29wPRlpv+tqs4Bsb
6mU7BMMFpIinQSj1FyPd9yDj06vIbA+eH0I9qmnvfNo6oArunF7BPVg2uxTVMLYjKBQa5YXqmclt
UWNndCe3BbDQe9gHtdAPSL/YyNKSBwq3+q1jTvNQpsGVNewzTaPl+O9mxN90gvS51XP2C+k8zMlc
jIWZQc4ftd+ubF8gmyB9NL7JtFQ94vvuf0GUN5dRzZbXgyJzUNHAMDFhadA64gWrCYyYzfAf7SJh
w01TXSNBkbd5WDRXTj4Vm8RjZiAVyvpazXJ/EKQZFG6oXldtF154gzqusZLZK2vwgq/YhvNj+fvp
zIpBelu2SrfCsumEnJ6O6GIUweBVrxPDhuzZqzWiqrGzTN91sV+GDP7AYUTTsYF7osEYUV8rpbWv
RaOVeLH6scTtGaYbXPrxKlSa9spiu5wsgqIDF0ce1lsWK24AvALRNcPQjTJY+c2EZORnPjaMmaIu
d+5L685AdTIWjXtRVaLdTJOZqQw7aq1dBhM54tTCxYHdp4pcuDTSR9uhpwHsor8yGJ08TlAg7hHb
2vmyMBTGA6gM8xcIGdNK09uf3C/CW9KWcS08NNe7crgc+cprRflkthg0g7APkEELrf7ieTkVKViO
jWYAZh8tK15/Hu2zZUFNrKoJG1HcTdqIUmDSbL91S/ML3PD56vPhMCy1vz+VppG1lltExR0Q5XKj
xBNTCwzaoOgKtIOm5l6WWvTCExgtizjMHnJMAvee0d2j0Hz6/A0539Y5NhpbjQxA1mIUtA49tdPf
gqEqNka7PE7ZhJPMsIergrCRFdsF96LTyDFgEa83ckCeZ/VS+zV6hXKRsWQdkppNX862dW9WxKlb
znzNYklgzei01xgxcizMlfFjYNe70U0JIkTyrtR2gzUs0bbkBZnL0HALa4GzbptObfIYqf1wGQ5j
eV1DVUWAG2OrLBv1xkulduS/2QIoQ/XA98zdfn4p3nNFf3u7cE3TpDQQKbCldkBKnfXXB4iGlPAD
FCNCqfD/X8Zch4Z5P/4reCP23i57klmIUpLFXUXj7Ivjf3j6XO6DMffXXeQIeEVOb0Wpi9ZuzcQ8
Igqu9qjGHK6u3NupTQLFjOaUaiDuhJL32KZsl93oYDIfp9fE36+XUkvSiwSh7D/knEK5JSIS9Q7l
BVT/c3mXoO3RGc1gHDGoPdqtrl1ZIjJ3n5/82ULNtecgfIjJ4KDHy4bh9NzHCLGnoFdzDDFRbWxd
ItAv6l1Xt1+8fKdNX15x14JBS6OHegkB1Hug229fBB3jWWPSZzhOMdkVCryVZlHVOPoaZLwPGSC6
L76S8y8/fapYqNGrcXpUdp423/XfDlhHVd+lDFePodmsVVpSCIvJvLB/zISuGtIfxV32xTH/5lFm
uuW+b5V0euXnxVpcqgnaewY1cNDASNR30egup7rbQHx5dWINuaYDRctYqXH0S8d8+Pnd/HjOsyQQ
ZLFpu/i1zbMFTtBibiK6okep0HrosTbdJqJjDgT/6Lpp9Vd+kr433a7/6h0+e4dcVVfZ1wEjR0/G
w2qdreBmDk+I2JP6GjHHdKWWYpkpWrGXuAbiBQ1BwvgaMa3LoCj8KcmCR3ojvQ+AoNpWndt953NU
3MRBpX9xRc5GjtiXLJ2nev5os7FVGWOcPgbJTC5nJbavZ53tbef21j7DvbPMSFC7m2SzsIc0gNeT
GH5Ku9pphorurPzhJph8KycXW4jxth9BAmI9cuQqU3mOKsvm81CWk//5DdTmav63p3YeonnsRPm1
TPuIEzh7HwHyxJqSTMp1jiGoQb2k9N2FZl16xrgiJ89nvOlLqtQgnb64hWfPjstUxiSbyiHCQ6V/
YZ6tggE4mxgbxHg9UzTcdrS3esOqn0rM4CVSHx/tS7z1quGL5fdsBXo/Lvh1HBkOZk1e1dMbpKHb
ds0omq4N9B+rpimateI0BFwTP/DF1Z1P4feLi1iWDQaLARYMQ+NhOD1UBzEC7oadYKtXlSvCBy9y
BO7rWWC7LAJ006M5PH9xQ09Pj2AVunXshJHk83khlOXs+QPlQt1NrNOR4du0MLLCpf3eTBkG+1rb
OumUreHUZjuj6pzd2NhvgVqHfuHk2p4ZLmJ/qfR+kMXuRlEzetaf/7z39f0/l+T9583CzXclLLM9
82yVtIYozvl+jccsb78VWjKtw64WKNRH76LrDQvwIFgJtVOjp1iM8iIg2OlKdF29SqB8HTDMFutp
gJ8mZGmvXXtMl3aj0QOI8iZ6Nvsm2ekTCtBYOMtA2OVVpsfTJYp8SG+D+dS5k+ajEhqYkeNN//zk
3pf485NjXk/og8nFV88R1KLB7ATwZzqmcWovPbT9B0NKBHjTMJEaGJmKn2ZAHmL3tWNQZEYl6AGv
y2hRe9/AKjK2i7Kpe/v8Z52+aFzyuf71VJvHkJkrC/bpU2hYVZ90wagd4zYh28zt8i3Rmg5RYw2o
LswSz27GVE2j4//Fq3a6SP9xZNsl6gD5JQ3F87VQdQazsEjXPIrASf0aXfpyGD3tiy/9hyeeNYSu
KRHXGgG3+vn5BW1oS61y6yNLXL+pDeuxaiqc2pqtfPH0nr7P8/mQZcTFtBla06Sds2d+/8Qbdk1C
klHUR6uNwycL1dLaohmpawLBPUpCEXld/sUxPz5UtEHYKNItYc4zJ3ifHpSgRRRfhdUdY2oJ31Yi
/caucvzXhdLexSw+62gc5UNHL3etNoy13AhddGMDVDPwFm9FLqENxk7z1UozH/jkaX//YfM7bAAP
1867GXg9c6Mpg+6oM349DkLXXoRudocgMCawWmVwCBLgS3zT0OSpZb7n0xLTOkgIk6VZEVGF+alp
hRsLXdk+bdrXInR/mrmCayYf+y/W4lme8OHn4k2CEIsMmf85ew30HLkBNo76WOvSQj8KJntR2PS4
nar33bqs9ryk2cZkfuV7bjcc+95FaiP1KXrBs+Qu+TObnaZN0UVgNOEVVVb7alVtBvVABIcsLIuf
Okb9fVj3eN4qIsi9kiZBD09ymZSWdxHh7SGOT5RXwE1fkM1VDywMNZgRxPtXsOP43E2yviKpzTv2
CFLxYwMT6zSgXGVlAkEwUAuKLot2n68QZ5uW+cGmO8Y4Qp3XZh6xs48GKgjAi05UHR01vvdGfNrB
WJl7Wbj1VilK7LtppGx72d3QGZ4eg8z1noOxf0rcOoOpFbXrxIa8p1s1BBQvwV+EA5BevuUd3RKk
7Oc/93Rr/8evZYLCL9Udh2/JvCD8ttOOgYh3U6SUx3Q0W/QDKQQMAa2xwIS3aidrWn9+vI+vPTv6
WZaGgor18zzPh2EqmbgM5o6UGupTB6+q8Gh+0JqmFTO29o7B/lcisI+LGqUYa7VpqZhTiOs4PccM
WUDS1iGz20FDbKULiFatic7WxIP4+en9zeV00OyzSSE2i5ins8vJdKe3zYZDuSRZ47GOQ2J1EwnT
khhARHHJPz4eLGm8AqpGP9Gm03t6ak5mR9A8puKIKVu5lyVexDCIRpCzJTEBSlxefn5+H75/7Mnf
A8NMSiWSSc7Or2natha9oPMha3s7aQyG4Xr0Pom5QETsIEAfnBW7Wu2/Mky995FOlsi502Ayl3sv
C6lYTk91sDEMxjanKjxFPg+VGF6x1E0PbW5d6ZWFNp6l1U+Eql8pMPqJni2tXRrVctbsA7QAbbFC
6tc9JTqAMwDKBuhPOeCB39j8satheFGYYIEGbcipMQ0k0GZXP3ZpHz52DuYsEsaXvM/CN6oW5iud
QQJsZNsdCqKtP7/MH57Y+Vxx49DmxtMBkvv0XMs6GDNJruQRCVKzcKtAgHjoXTa56bj9/FAfXsiz
Q51t4YNuRHKjsQC4JTQJJW2eyhxtYyq9xzaqnvQRc/XnR3xvfpzdSSoV6ntaCabDGnR6dmavxQVh
AemRR1XdD6YLIzvFjPxkF2Rmk8VqLA2H7Nla6jdVPfVYDo3iSs2KaFnXWbTuMsLiF4o7qTszHddK
VqYbRYG748WT8DEh2seiEfWhYkS3AKGLy09pf86lxdrulUJdoDEoQXYXU3yo3GlVDW6xb7P8qxM9
Kwg5MYx38xeA1Y4++sc2BiEVReF2yVGZ+nXLanihjcOIY1et/TxTyDgYzDvIqeiySblDJjE8fH6p
PyxH8w/AJOfxM/ganfcUUtnTn0/q5DgocxRtpNjmz0ya0mfD3n4bJZKSzw941kT545Rdk6qPqhC1
+HkykpozBIpB9RwNUdl7tw98XBBbq+DLTKpkvQ2VwrzK+zpclVCFFqIihtiKhq9aYx93epy5p9JI
8QDrU5efLVQd0D3aJSGUpngUm87D45OYDunbLviARdf8hCkISDUcXHhdTQDoxKKj3nObgsS67YPa
/Q53+Yvb8fG1ZpJHGcvAii4LAsrTB79r9Lwhtjs/amSIPCLmxCIsbQHDXdFuP78RZ/Ox9xtBR57i
kJqZHsp5MwL/GP0saoZj2cwZFi64M7hnA3xIqwmNdS+ycN8ZZu7DYelXIHR0Hy1Dtx9l5O7xPcVL
C4Ax3YQ8RnekEY4N/TPgyul04lqgbs684SMu17K2OHuKr0AP8/7/dJGYEw3mbpyHXoHO3Om1MjVi
PcyInqPpZvYiB9vk0+t0v1iL5tDMj4eZa3udZEYKuzOFBqsBinfZF8deCX+K3tlK4T4WlTEuLWGF
285S2kURieDWUNASKUGnbXDljd8SGj3LVIVh9Pl9+7sXCOKV5ZBixoaFGuj0vEm8DFXh5cVRIStt
mSWpt05gEexFad9jSp0u8/G6iRvlgCbyXs9kt+2/KkbOdvc0cnhMbdo5c/+VIvBsUxESO6YrpAfe
avQO1l07dSszUX8BSIjXmdPUmxCwqG/kGEky2llZ1n/RPT+rhvgBLkJnm8eX5DOGSmfXAIdNwkRP
rY9lS6h1OUnw8U38AOnoe9iUClSlyFzFdkV71oB78fkdOHvw/jg4VgfqYJ4K+mmnN0BNiQew7bI5
hoP4oSujeUFDPLv//CDv4Yu/Pd4u7TKGZlxjTtIBJ3H23NlW3aOhtLsj7VV3Y5jIKScm0wtuR1Ev
RqTX7KRseIB6WPitiHDnIrhdw/IM7u1ySo5J4U7f7bhIrnI3HjYGAdxPo1eGz2EDHBqSTOTr0dD5
uTGCvG1by486ffJF1mSLuWmzbSUFSZaH10Eg6Z12fXMYIiBJjhY99TZaVMLtvLWKQuSKqIKGOlMq
cAdH7zBNQ3EZEcGDmNaJ7/sBVbPaQMmEnesRttED0YqKl6ryi/HQj6LZ9AgqL0L/82uon21duIam
yiM/BwrSGeFrc3qnsl5LGmMwpmPliTfkOTC0PEXdp5kniNLOILxT1xMBFwtdbog3Kl/CqHlOOnrG
dZqQF1lk7WVf1uUtSSXBGtNc4ysl/rQ+du1DmXfuysoKeU3Agbf0eitfWeh95AKrvn5p9IG+anDk
bVFDq1+c2odn0EUFa7Ozp4ik0XT+dBiZgkbRjdQjtUNL+tmg3OYiCm7++QVkzAJzFBs7/dXzVEZb
qNIbglo7dumwKgaxDkdnjeQe7hzKcK29IzNpqwzmRrDsJbBXAKTdwGLNw4ewuc4xCwJxvHSltui8
fB2227Ru7xMBzk1Ca8NVycu2QD31AIf3q4Xyb+4+nVlMPQCHWK7U83hEOUoMAl7rHjuH0ASnIH+2
hsII0F8f0t1ktOSeEHEZMsEogHGhHeZvhHFxaVYNvEuT7g5u22gJ23pC4S/3U+S+9aiUN1ZnefuK
kfZtrzJkcBU1/ZF4kLj4CvULoffhygotRp26LrcFwPovvt3v87TTxWHer1FDArl2cYWdbV5g+sg0
ijTlOCTG6AegsxkPg/ia+uFmmvryEhyR99DAyVsZsnMW0hmtK1mRAVWMTIeFKfxKVUe8/OAJEZQZ
RcwEabBXCZak1ecP0dmehpcQxxof6nlSQ0vvvR3yWwPBSQqnkV6nHwF7ajSbC2+H6QDps6IrX5Qq
f3soeobMPHW2UOfsp3Ak8iFE53HUszig/qrSDTgVkmx4vI6fn9X5/vGP0+K8wCLwHz5Cp2vLYLWa
nNrSOCK+6LaJSfRYNoY9bSP1QP27iBBq71I3CTejBsjZG0kSUIEnt4JoWV3j7VDj4ovto80xTx8L
Zsk2mzkPQw/9kbPfZBYQHKypnlMl5C/20mWub2BR3KbYiL+4q397KD7C3FAaQ+9JVb+3hWYGvmOh
QzhCf/ymeCrZ2znAUFshv8Qpwv6LPOS/eeJZgWZf0dymMZjmn17uEPFkGgEkP3qdUbySJOQtiYCE
fCtMJJouyoenQepkx4oo306Bq/xwrR7vBu70KVlgko9uyjFcm8i5HhXVCXaTEOVOowHK6K2Ixy/e
0I9fHnofTJZcuCqsoOf9T3g7GT3FKb6bjChfKZMu3wytNLbohICxpnq3IxXG+mJXdL415JnkK4di
jJ7rrCt+XxF/e9X6sp88rc+qu9kUtIsLxk84UshNJFDnuiZ57zHvBuM7y3K5SsD0XOOSj9Ym6rc/
btc/knD+j8LME5nmp0LPE0Xn/x8SznfYxb/Vch8E6S/fs9czQN9Mx/hTjm78izYjpRZBsFR5zIf+
0m/q+mzqY4w1F3+zEpPX7U9sh+L+i+RYct/e/wHihOdC5y85uub+ixB3MsZplXC/Z6n6PxFwUgCf
rCCIDuEHzrulGRCiIow7e83akjgyxSS1oAZ/DIibeBex93TQ26neCGYLWuRaeJa02g5/NbU2PFZt
kHnmQgotlAqDQkf+GIx4bDd4X8Jq72WqOlAQ9sL9aZGvK+ivZmEWXaXYVUg1x/5SPNDbdUGF404a
dlMc29qLTphlepNRXDErY2gOXViMKkGNiRHuSIsgbZQyPcovQ8GodWVWYNTX5KA8mWWej+yUu5GM
tjAFfrUAoJuNy1qPtRoIQzsYM6qB4gE0cwY8rgT5wXSCpF6luiUvNKcOFgrxtWu1skmZ7cBP2Fsn
cvJkA+DKWmhGFb4UE7uFgorxUrR9dE+ueX+ILLW5G2q3XZqlGJ4qWBD7EVQUP6zp7upmQnkdFM9m
mc3xTvmP1JmZpaMmD5KLu0Bx3a5wAFbfHZVLjBRj2sFpTbeiknMGThFfqmp3rQgz525048LJsnKp
eVGzTmiQbHNGBoemIahOqMbz2Ip+GZSqe8izxrnRMzVYx6b6msNGXwXgCLf54Fjk8hiPdEL6A4rU
fh+Zav4r4tu2D6rS2CR1ry5LD1NZ1dAPK2gvL6LKaZ8s8igXZQsIPi4CWVWAtPgU9hggC7O9btHR
6zkA9pKBDW242Ei+Dci8Rj9h9s9wti7Vor5VmmnynukmJM3BI99BJ5krJxYeDWjneHgYOfnaJB6r
NfK4m6EX/XU8f1qVODyw8WdvVSd42a6ssSCDSw1CRtRdGaxzOwGVWHQJQi48VPpC80xrWuh5pQNJ
KAMGdgPbUGo4+B3Ap1X07UtigzBVOvW0JtwU/kpdrXOvr1oytU3+DRPInrJ26971jgIghM1w0Osu
m3jGyQe6JOU1zx2I9G5l3EVRrQN8s7r+ua8D19waZSuCPfEaRnxJ87/AAwek2rnQUuc1UiPV3CkG
dJC9NfvIFtKoX5qURwaptOUQLzLIcJOGrl5uA+LHtqmb3+pTTVJMVLY/J6u1dgldvgewHQBWylG7
yS3siTRut55hY9b0cg2soctYTVdrvpH4bfNqlWLG8zuY3LDCaYQ2bw0qBzbsSdSgNx6CjSadeFoq
vTPhcUpHsLkjEQTezg3wzt3YEVDxhdCIUeM9mC7MPjwaenlVdVO6MeP2J/NKHZKky/6Sfsmjwh9X
PDXuVBWHsmFGulKI4t0rI9jK17CKo5oepwmOlzyN1F4NSW5Vh9Sxm3oFxw2dChkOEpo1TlJvqXbO
FTIzppe17C3sdV0n86WZ9xEcact8IYNkzugZnTco8Lukb8oLFigNDjYEqxa7Y2UTsRJWgiEjWudH
c8j2JueZ+zLp1Nd+zA0Y17KvYby0ozH8YC2Aol1PTurikavJ4IhT9IZ+iGgzw7Kry2ytTEbf7IUn
qphngpQeiPVR/dqnPUTLwMiVag1qM9ZXnjIlFhWGagFEhgmM5rzqo3hd10CN8aiRfI6l6aLNNY0I
NGdYW2NWXKI67TZlKBjrhun0PJrYXTatLRUUYLM43AChE6fenO/YLRuczTsoQxnRZHL6hkX1GgcJ
U3OjbDY6Rmd/7NKfeemMB6wWio/30Dm4MZR4/B2z9lQob24nLBbOEPhkY9mVynapGyu/1ibT8J2q
sXzH634mYeKttESML0w9Hhult+ghOOM+JUjXB5fjHDRoS+NUcN4JcXu5Yf2QuFgv+xbq+CTzas2j
YT5KtW7hiIlpb4uoXktSxeB/F0QeLQyzTy6QGU9Ah7tmiyj+pyeK6Mh6G1x4aM2XVTAQpBVi7abG
U62NY2f2jtq8XbTE0L3ELU0Stn3TC001Kpw4COKLOM3THbiD5NYFvLqPh+waTN6vocqSduG4gbu3
wTVfEN897SVYZZ/MaP1IjHWHGbuQG1ZadydQktHFLoNvxpCGa4tlkKoKmR40y0Ze40Gw63UpNRg2
uW59T3rLezbGHAQ3HtObvorjWyJQNqYbZL6jVcZ2SEW+TdRKIbcswakU5ViMpc1FBKbU8Esc+2Lo
24MQqYPKieAheEzWyqi8xlybk/XLjYajZeXmDr0iCg0SfaOxJzIZ9HtLtHFR6t9LrVtqdnOjZJD9
Lb6XGXTyO73O10Ee35LofQhdY+kglwODM8qDTmPVj8uyICux3cZ1hwt0bMlmSId2Sa6J3+pYXjtu
m1+b4xEiEcZLYkcwTICgVJ2dqU0IvxBKP3gw5PxYtgR64NHeRMIJLwfg9j5ffVaLKA3IY8+gaJhK
+GpqXbefpknfoCUEMd07xaWWIqwqMmuZeZIplDW+obCStzCtd7WI7utmZJCg6NdWGW6Zrsj7Dswk
hFHFliPZ5NMmMLpfRV/cJiWGqEYladZ4aWpC+eJo3xQl5KJuWMSDuxqm6DGs5Apw97WotT2EbT7S
No1NIcLLODXwndfxMXKqCy+W+8id4jXyLg1iY/GA7GFLRtbSapR5gFHFe9tJDsC+xt2QlPpM3snH
jV5M32JRagu3GDMfOcwNLgfOZfC9wgB/O9p8eeua/HaacvHQY4BoRzku4KtFa2FHCeuSqR7R+Xr3
iVdZywlI6VOq4Ixzq1wQA2MCI/a1MtS9Rd7HmG7KwakN3ytFG1ED9QpNOiIc0iVA1PS7bkzXZW6V
BJVnwwoJjsFEtIEU1k28hkgIozdiqdJd1WqF2l5q9AkXVdcBEoL9l6KnGhNf0I5hsU7UQzQF2aMr
3XHlETkKkmCC5EoSeUasJG9Q6WtjZuxcosj5pHfZdTN16IYxK3d73Sum5zrXVR+VA1OQGrmXT32r
3NL1zpxFQ/FNeFKLV22DNmz43o+47xQEJAobySnW9GpJYhhAyykRxmVo6L3z2Id2hS+fbM58Lfom
vFH1tr2eGt2mLhPGdVdbBIv9N3vnsVw3s2XpV6moOSrgzaAmAI6nd6I0QZCUCA8kkDCZePr+jsrd
6o4e1Lzu4E4U+ikeg8y99lrrG3INc3SlEM2PC7FUQGQpU6MvKehPEn39AQCOe0eDM+UBtVNjkKPK
a8nhvKqZN91urYiKX1+nMgNTNNEJey/yySRh54JibasxXd1lfqPKrnlcdf04Cpua+NzcEu3w2d24
7R8WW+iLt3jjrcaLdHWNDSxwHkOu4IlL1RtXQHXjzgMtak5ee6lqJgBQon3OZXVFJ1sCU974Zvpq
TNEvbmyTNASQ0HYnAZql3Rrk99xazNgJurtVmuBh+EInfW8ezdLh1c+2P7lvfDRoveciWHKas8uj
Ho0TuKH1g9T3kFLTRj7R3KaT6gedEkGi4H5Va/fC27r8bIuZ+u08+lIuNXXLIOpjL70fsODHO0Yg
57QSfCTH3z1bJh/UQAe62NVCUvnb83Ql7TI1Zby5JRZKPFY3ITT0PqGmpzo2anEexqHZnldvq89O
4TiptsPbxtKUw8G+PS0OZ4lXav3SkjT9YWUiO6w+YVK3skS6CHi8qtKElRaDwzWafq+z81gCzH1v
zZrmj9b85UxWmPir2QLUNcQO7E7+FVV2dIOsbr57xUQhQs/dzx/695K2r4Ra5/BpU92zWXbt+1TO
vw1logBVRRKxY/yJXWxPGW55bPLW/exr2Z89Q8xP02yNu45ioU8xBcEn7bjz/Vi47mtUj5LKkgzu
rcgz75kixSbJ/X56ns2tuVCOhmPUXaL529OG3ntGuwAwMOXBmALONFsaWP6H4JemSpYWftRZtLGV
a3w5YIt1mxdNXV7Cplw9m8t6asrZPsABsL4aM1wok7ONn24DeEfWQ7HrdWjtajVX94vAUCttt6UI
SZs/y7ZlMeg3Y4rh6sfiKOugnAXKcNgf+rUIrj0leodFk9yBG82JCGyiuhkYUmL625nOtP6wSas8
DAtUa/RBGCpQn0daqjNrOQj6CB6jeUrDMQSUTfPeGPu9uT3UgLJhDc7l2SiN+hV8EL3oue8d+KI+
FaKWZ216kuxs9liQq4UWh09BVVA5VxCHF8VFPu0XsNqlMZwgQOyquRLv5Whaj3AqXhyzHS7KyW9z
umji2geSHDJrHp0ppGkRftaOtQB2CCePPjxZ8H0L55+hqwpCcTm7gc2yny3pFDcuR0dSu46d+iU9
vn2mX7M+OtfAtY5VXzhPFVekfW6YUVxZqkn9DsuMasaOPDBet1TTRflCc0zh7urZkks8dyR9LZeB
T3PQ/K66vgZFYpUPfTsUT4zpTJdZEEmWMsNXVSsAS5VD74EXFjnMXgO2RMYSpKRnGhYMtbjRRj3E
qg3BE8TdHrCtLBfDW0uCSsPTgsqakJNm9sm9K4Gr9e7qoclvQ+SlOGfI4nykGStzB9CP1EkfBy15
NVYW+KU9yX2FG++pu95/ylX1aO/i6yq/LQ5ODuDQDiEcUqVxxtfztK6cqbYYzL0zyrdKDdRBFjlz
6LQKZm+wZBqKLwdRqaLEU+6fIe/eK7OwXzf63eNucOe4xkHxyfvlnY3p76BcvkuG/nc+zqesz0tq
s4C1Vy3NpHixBCWhm9+eKLZp6FimOiWtIp0rxsGsSgG3wNBxTOpjsCDQPZEp5+zWUMtKJ6fbwa9u
cljfh8zLbtm0P9l2lScVmeo7EnaUlQKyM5G7RRTeOoThEzWEOlnrmleqix6pq0TEnJdstw3lBzpJ
y6nfTAfQaO7FWmC7wCyJqwEAa978WghMVsQBpbxfzOjNaEo72awiuNdcYy9ZlEFxtbawWZuvwu7y
Y+FN820oA5z+iAW/smDDZNYY2Jja7WCwpBPzKJ4Nvyo/l+vpPDlqNxuifpa5vmn8QNxg+qn3uRu0
pMfrF4Qj+SZnMKwz50Cq8Y//Zj74CIVx11vdF8bE7gNf7njT6LpvYhK05rHPhZ9YZueRuK1l6tgb
OEAhdoYfGaTS8KIH6KgfleV7yLeueTDs4aZZCpXwkKE/0d6cnLu9Mx7XabGODOG/HIzA8exO776r
fvMRyfhaOD29CLZxUNlq3pRdf4OEfCUX9dXeo9z6283c9cVH1ImjCoznHMEc7WmiijcKQeMcXNRx
Mpyvhc5/hZYsy9QGV5l2aKmvCoo2z+1ifKikmE6MbH7KwWsAMwJnRh2Ul7go0ecGFWUHcbVPIq+h
xQSKAIVMJvhjd/A4x3QVC/poX4cFacRQm4tfbN0eyfk0Z6rnmIDN700FxZ7EAREBk+9DKipDPgu9
/a4yfAShDt1YduZ42xmYnOoQ+Lrqab8dDY9Qn+PAlzKHMQUEri72FpmHfNjuLD+8WTXIqpDLl3Zb
eSd60YKqHd2bJnT6pO8aOrWCKQt+dSUDcCSKb6U5y2mXgS21+N3NVCmxC7IIpjy/XBIKvTML760p
MspkRgzQAnRoHM1RwKHrtIdaduqjmSx1R0VOg7nHuuaot/eZTeiedXNwUxIU40fb7h9a7ozEbA33
sZmJn1Smk6VWPrUUM0ifblIZYG0t7eeyM/u9xAaMpHCd6xws0ckcMhMOwhgPQxm6zNU84wPmjB3Z
u8dBrAWYXhPiiB3S8J9tA7X8FP5bUwSrqrS/UaBCRojqGQfMhqONNkJzsDMCkp16XOrRSlE3v+2l
ii6Qof1jS9Xd0baovBlG0FgtNCTfrihI0raZ4NPxOANle165P90RcCFvp2VFC6eP3HFaERpTF0Uz
MddpSP7mLyQVEY+GX/dEFaIOuY7e9bFtJA1AIbcj9u7ZFTgQpItUSxJ4zSsHdJ8Yht52HV2w9OYI
mcAeMxMM/7848WBhitW8hEHen3J7dfZt5RH6aU+iCKuLlStxGHv8n8D/uDvyfGC2n8IqJbLf7ULW
f8dKoSy5OKcOziBVWtvCwvNEo3/ryVc4ym8aJANo1NL+BWrks+n9e7vN4LRu3vo2Tdi2+WzJEz79
+YAIfo/p2kxrfGX42jGb99DhsIaCqjACKl4brZLRX4eznU0lXm8S5KKrgoe6qVBe8+Ugc7WeNsKr
wE80CqJbfKgF1/uZmX3KLramVi5eBlkQIgfpsNzYk6+eB0DuODxn6nweshwlHiQUed80WK77TixK
HiYZZ6tuSsfklfUzx9RJXQ2wY1hVL8XbEMAkIT5JzauOqopqXFn7TNCmckhM+W34vm6yHxKBiPuj
sVbxQoPjyvTQCUOd6ELjuzPiUp/jKlLMhLAiTbyjkiQMh2Vj5MyV4YrxPgA8eNNIs2FKWXX1LEyZ
W3+MCbnuMfDX1ThXY28bHHoOLc4xP36yH6fFZOCuBmcm3B1ls7h11tG2z4M1RIyN0WQVF6E9Z9l5
1lj3KQ9NazsDJ7EXIHAUXp5diujMeCv8Vt20vjnDdTYy+36qAv1NERKNZutiDl2q5IT6WV7d6Cj/
0TGQpT7C/XshOlPtF+1zTWtvszl4baxrwXaDAEcgeXzqcu88uNZnZnfsBhtr2i1AOmJTBb+XycKV
2xfrK/ptdfBNpcH1sOj8YUlNpVuF1NEakdpLOCr0S9btFRMailtKms2ceHu5dddreThMqdEs1ZvK
hnF6tOXc8XkYVXCMWoRksDFL9wROvqtIYXVN+9yNcM1NBCGQpciWmDPaHzV9+WvcrmK+XcXGWgKo
p21YMD6LeklAqBjQYdf+TS3Lj6ZvX1owBh9jSKB4Lg3vSVgaRnahb5TNFdEf/O7n5FbcLeDMqlww
FvCQLHgoEQcdZtE9tFMhTnVkBMidSOZvm8yCkyNCbw+ze3wnAKG/nawbDgEoIx07gjy/12fvJL81
DgqqwZ0lt04IAN5ptWgHjMbZ0EnBEyNkZ9BL6zZUI8xNT60WKXFaxdJtE57+aH3d2seWagV7x1V8
gDk+E9Q88KGPqjeKnsHvlFOv5KksWmukiFAMo3NRUFrLHZ62bEhcOnYYIGwWP4zIIPGCtMOjlWH8
iKpdBPkUerVaZL9n699WcT9TlfJSu96o0NTq8gqB3sGlnpVOJyBj23DMixbPI9JMsK434UAxWSgz
8ui8N/tpI6xfbtm22+bthyr6B6TpMzU5mt5pJwC72o9HC14hhdHQCztWSozslOxtqzbP7ChKjEYl
PnvakNeD3/ne3smRsT2edrG9YtCb8/A2Wszqjn1HvDKu/MzH8Z66ZxfHh2oP9upCm26kfzR7ZdyP
3txTodSrBAcQ1fI83S0wgtYynGiGDMFGy9a+dLTf/WK1GrxTqRDcDJZb7qzNWX8VQ1icFRIpQZ0C
VRZ3Bypvu5H8nKPwGA4Ky2XhtPN+FdMoeH9KGl5nm9NeFHltpA0fGUpX6TqA027aVWJ3phV7Wf2E
S/LXlmfWM4uBGzo/TqsGs7MnArh+b+OoDtbItRyoDMQpW3S7xfbBn8hJYiEsKV3k/BT3i8dXl9o2
w40FStWeZLGDHu/qEg0fyefHJiNPgKtExlVcb3/6g/wjezRmfD3+jXBEnfBpuqKSucNUwu6pStmm
z0WE97jJorQCvbrnhh6dKlOpM8kAUDV5az8WvXNH57RxGCd9CJfybqjlcRR+dLFooRo5j6rhPgoX
WpTYDiSrjNYEcAwRyiYXFHLi0KXKhzAjZPTpxQiyO7YdHIoM049DwKfSRAR8ctzq1h/K/bJ555J1
3mg5fOatovsJD35AfA4+PIFOTaoTA0dU5U+WLvwjKkDx2ARVv6OWHoS0slFvC/7RUQQM047qTzb9
JxktH53Ir+cFCiWxNqq4FYd0/thinP/iedv+WEYyxnzqs71v6nvXkB7lexMoLAOFgO7BGhXJMa31
OIvRe8Yc6FoxpA36uFbLOTqVWlO91fYLquyf1c9foSux/uJ7d+O1Wh2DfN1SHW5THLXRnU+H8kMu
eA/j8npXaLx5PC1FG0IvYtdEf9+YNgPg4mxpddxPjnFH+mlMIYK1F9DB646Kcr7EnQqNZ+D1w/Oy
1E8UlQ5MsO6yJ0VKs55VW6kh7O2UN94YWwHhjm4OfnSVAwJNh/S8rmsLQN1mCKRRvbFd+ZmPEzPr
nN8F1xd1tMZgxwBH40JLEJpKnYNojfcR1++RShKubxhlirqlySy0Kqbk9QP4wgbai5s7daL0uvo8
Qi4dNInbfBJ+SuvqVxd4LGkoXnjB/mjDg19uQRgza1ktvOk82/MLIkf7EH2Ryu6g0qMdd9TMkMn9
FeALiQUPrTM1Y21qzVvbpUNdFC+Lyyl2qddlGe+05JoEwlXCtmpR+7Nf40jX+m5qlIKglDU6XiAx
cO46VMava66ofnEu5gpZK44Et93BXSnAyFq7fGXxAQuzjhiEj9RN4OhiIiyGzyww/cuY+fSADbMt
xf86NcpJn37/6z8DNPoHS9f/69Qo28+Pz/XPP5Zt/f0r/+nVIJ2BvwnnBTEBChD+06vh0aYcEBK+
uiID8o240P7Dq2F5/+KbtG9d4134f2hw+i+vBh4PIvj0I7NP5I+xf/xPvBp4e/4vqwZpPLqUIuvq
fzdp3bj++T+YfYaw4wu4rDAVet+bj7qfs6l7zkXHs/BWbVtlHIqRXtXbKpP+frCc/kKafXxRXU83
UAbVFwiItWdZ2Sct9Zv9CfP/eCnFzOQ7Cbi3pWk96SD8wRKd6gRbHaQo18MQ0iscZAhHYQjXpDXG
7dLR93Dk+hRzjnlfjOnsNYV8Cfo13M+zejOB9UEHNgvjMawofYrnYFBLLFzdfTnm3Jwom7OOoz+L
xMXlBQqCNgK+IMuzcMN83lGpGl7w6tJ4k/FI7LLeTrhgwmfLTfqgTYtBz6XHyJo+Z6+4OH6L/mma
8TKHYPDCOuMmIuCaAmS+8EMfZgAPke4egzG8G5yqItJYzJdA51xoNJCL4bDRvFx+O8rU0FZzDl9q
hDLr4PZousiPcjqPZu3f4Hv1PvCGsncnI5Qo033uBsvg9K3Xw0TxK5dhQsNd22F+bsxjSU1Ie3UG
BKxRdbcfV9bx61+91C5LWLDLF/CK9VHYlPUMOgcb3VY8ynlOpOHV42KGCIO1zF6poNMJy/1KsNbz
KMLuYSY3hXzYIqr3kTPUibZreW+x446VXGDtGSDl5+u2wnKm/FQZ0wyVOLdeljDr+lgs3fQ1rmyG
V5qt3rd2cS/aL5xfqGDGgb1Fe7wCrU/XhljewHIyd35pU1sopk6kE4TfmK5aOzUD72ZGsAP/2G6K
aumRE78gG2Guqz5ivBGQsSrhjjzsmOY9TGsva9mOSTj1iLZV4D22IQHYQIxwyZ2ZgRA59xJqyYEy
ee4BSh2voW9TJgkkJfiCd9G/h1XbHutQt8kmlH1y8SC9VEug9tyu6Pzwqd7OKXA+F7k9XoARWieO
fq5h/NZ3YcnVuaxcaqK4d0XtTlm1sZ8Ly71ZUXAu0GFosG1zSSdcoz3rkI1N/6FXMOgabgv3+o1b
sU1S5+gMobkkTsVxu4LQSJooy29YRmwnuxiuiJOwvvRSexH3Ug5ed+E6byzOV7EYn1yLDkGnrxFJ
uRpvUWN1aT9F6pDhmf3oOwlXG1TaMx+cjU9KUKfSq9Wja/XenoZrMy6CSX7lm2ucTQh2TyNNI4k3
lj+61g0OXueBZjCphDaRMqmvWYqbdYAoyW3bYRinpwoo9bj3ctPYKSSbKTZNWVyzAEXwPWDyOURR
516CSj+CTyN/3HXlY+epw3K9GM9FdBjb/ihp6rxTo38WUzve0Bh0nNahew42W7CcKO7I/ZGj7z6Y
ITAjDAh7eDPTESMCL9jCriIybkHuPbmL+7lhoo7nyh0PxUA5PB0P9bNlRBQmO6V1F47We6Bc/436
w4qwiQnHaXSPS9ACdWNxSKGKdaeaxkkqY/tyRmP5XJfm/roq7fv+gE2mTanST0OQDsW2vbaRPGSy
fmxn/QEK8V0vwWuGHixR28hHoGEG/biTvtxh/GTNNH4TEckv5IPerWb5CuyMhfiwZjt8AEy9w33I
0u1XSSo37reGiKGtij+ZL56iIrjj0oy5RRk/+hLUjDT7pKM3XfrlBT/JiQT8O+gIXFvwFndlObC6
ZBnFNCMc2EC9KB7YOp8dERj7rjPPxtwJoJ/WDT1Nh0UuEjVX7I3yymTUsHhkQAGFFO4zRVPy0FSa
R2NgbeWLGjzvW7hDszeC/NmBe85Upy9hw+tHML5j7I7u8smlnB9rO9I5NiodrN7OtRSZKydSTGbh
Lmx/0/4kyL3SmMUz4zbUM+qVETVn7ff2GULNXZSzCxL04GFwibbj2Hg3ATJoPG3NFxLJn3IzDp5h
o/i7BYM+fFxUl1i5ID4Dr/iiIey8DfkLAd2jbzKcFq7alWF2C+dzxGjDmTKNwZ8sQ6RpOv+xWNeX
Fpa2una/o/rY77PB92kuq/t2CeRRFdgNAI09rrazM6MVPLYffQOeZ5yqJyqBpohQ3GjcVSWnZ+UT
HgAZ2VFl0KrEd/pDUEZE5bYJccyl7ND14NYPS2dCZAourOqh7Rbbq9kGIEortGIwrS2H1iSfi2Gc
2fVuv2ZpLbusCps/YSObp4jCBBYf/N3E7jvFcDlNBwvv5Vc4RiouR4rJmN/G35tctrTnNz1EtjEc
eprLgzRfAHNf1mCYosc58PmAb9tEMTt84XVP/2d2R/naFSy2lCjTA3uCzxlX5rMY+P90NLtmpsxi
Xpg9NLr5EPiPc5H1O2OOmPgmMEgzkkFcbGZ3thu6vyMazXftUtHoC3awnUrUyC0DEhu5JR4slGTe
bO+uCoeDjVXrYHTDlrCXpwlSc+G3JqU+BrOlkxjXEW0a44hEnstBUMSPv0yd5RQFRrqUclEvrc8x
eC77vB52NqhkkL6+Yl0B2bzEfECzDTKaoBGXNk8IufOuzMpjTmVwOfcf3lzsBvZRmApSTpaEltyf
JvGNuAAKnbBt+aGqeTrxwjyY0kuCASxVD4Kh8AY64cBkMalkbp1GDYp/UXICJNSEmKgh1sVs9KdY
9A0ZGsjPynwUFSuAQvgPllWuFP9ysk5ZvuLMGPgdB0yjWd1+h6a2kqAvsaZbHdEaROuaZ3KkUnqM
VDo0zUfl4waYMwr5XdYpXIZ2KLMl6z/7Zeyu303foctu65u9txqfulfVvd+TvWsj573HIBPPEjKd
7XUUsjn0Wurefy0HfYvFhh6HwUHHCfKc9ng058xsxY4yc/bJmHDjtYYplnl6OSEIO0hG5hIkppfp
lJzDelsbeXGxwrU+sqetD1gv+FPZ/SQvhwQYrIQAKL8sS3xPU3bT4226c8emSUPPqN5WFgGXZYmm
5yXwflGDMeyHLjRu9DJ947zaDwP/FJOPpEHA/cQ1zP9VSYsKbLrhZbyNK1uOItpbY3+QbFysKUxd
X/2odTbsmxVyLz0OiEZ6ukSG/+6x8NiZ8Hxe2pYvPFUgGR+B/or6Zb20ekP5OROeP+t2ANHhB2gk
A67XjwGbxoThmssNoyoHm7iOhizWsKwt1F9EscewnRhw5ngB+qtDuM55P3bVX+ewvaoaG3H311Ns
gbvDYOz8dRu7rtjGSz9dXciOthSW5BL0GuIz6gVmZUr0VLhfFVaaPSi991yXeibVZ+BybovQaG/D
v+7nBfd2fgqupmjzrz+ahaYc9xCGyubByLVj/ZJI26eBrAiOmLHEQfhGQX9FXfeEwfXOEiYgIh6w
OvgjunzFpI2RAqBYBER7OqC/rL/7KaeJNvXpLYtYjUSd+mFejd/Kyh0cyqocDZqVioV66ia3m/JM
HbiM0vHvnMpUzJUQsLWPIHadZMUETSJVhudYx+3vtMs2eitfxXUIFv6s/kaC6ON3hqI8ZtehGeie
ex6vgzQBNGZq+Xe+pjWVWdu/jt0l3h9GcHLszOPr39mc2sHiRZZCpiwIyp1ksTFftMZdcJ7LxsKG
5JBrhFvnsSFpo5bfGFs6x37fwXDf+BEfYUB1HRq0njEQoenW6421iQp5D+Cvfef5emEysY1xOUFe
b1/wNXqfEdWHJqefFYpUbH417xw8REXcwLLorivLDcec7+Jme6iWKi9OLPWvZiB11Q0nGrV+ddrw
r/3IIX4YNm4WG376a+z3NZcGW7DRp2F97XBzULdEE7AEJlOhEuZqVMZTXYxsePHuhfKJJM4Q/bAC
yQPbCXQJrrVhN3bgO2aSevPndQa/WPZTE+O2r6dY2HgbUjJ4g3HoejJyXAFoeroNLLCBZ2XZRbPD
YjA1qW3gm44bnhzjb4fiQU6fAmYPB5Pybmon2zj3sih/A/lofUwhj9+477LxlVyZppURO896zMbs
yZwsE5i2Dkp1i4tHHkvVb9bv0AG/eGAhYC55MlkWI0s86FlftqXq74yJQ/DAV8xfzz0LS7YJoVEd
gLuHyxvFu6ZIq0qp7sEcVrzH8OoZj52q5EowCZROBLfrSs7ydmzd3/s29J9Ks25PuDS9ZLqeOYC4
W6ZZEI7jomrMGFW0qyqkNUmjaqJsgjvh5pgPAVDJB8zUbAjWiPd1FBmutMm0h5/RmlkP9Da4P7Oi
eGVu4vNpzSbWiaLLisTmy5fMVgTtBwTMPRDsGQbQZICQ6cZpSUMETwzKWpkfUeO7OqX7jI2VCCas
FdzFfzDxTXB7IJDLs2BHa6bFppGbVOfHuS2HPS4FSpD8wcr6pM7GKTovUdg1qfCX+gV31MdU2/5t
Sf5nP2QWfuHQvdtsstoNb0CXz7esNNe4KqpHmVPqHFaiOrfBrDAfrVZzT0TyWw+VpAK+r6O9RplO
VhLju2EAgbQsdgXQxKH10XDdf+94+d9c0T/bAZGf/3+u6BnEafFPz/Pvj/9WKP/3b/27YOX9C1lQ
6ovciIpQVnH/FS5yaHkP+R89asSgPYSn/xCsLBsti8iYSRcH5n4Sxf+pV/GXqGFyohBgMGUR/v+M
C/bf83B4D5DD4AG7tAGzbKXd4r+LVXmBKzkYm59eZZkvHkflrmM0O/cghVIb6YDIzTK4yT+8RA//
Fnz8J8DdD3glJ/mv/xxcRbp/CERefyzx2CvJ47qvpiH6Ghj9B43Mi1rX0c3y1o9ALXZzHSLB9hS+
EBMqBesIfG/XBwJYISwhEIYwLQYv9hU75PgbAI4aN97Jw6DYHA3/yigSM8W9b+ovu8j2pfqN37Y8
Bz5G4j0gUf4TlTVU3k7Ok8r3Yp4Ze4lV+Lc4pZZ3IlWwkkg8jN5t7VwZSjKsoev8JSvZle/h3Quu
xCWu+eEX5F04TI5Nl0JS/uUztSP/ljnpDSEAOPmLZzTfU4kJ/mfwb5gnLsPXCT/g1QYBRShKjf2O
OT0oTxtvsWxO7Aa5FgF/ncvYAi7Ec2lUBcbXVIT2HH3RQ52tKekm0QGN7c1PrtTVTwouRHdQBVuJ
p7DsnVt3Ddf8jT9SfhmrMNqMPXdbB9rjzJ0mdq3Ke8aoo94MZskiWbXcBLu5hQknKtzRpx54XgKQ
rkgJc35oi1E9iYasDM4XGbJeCUyZFsVsHgc+VDxroo3xmluKR1eLMoR1KPvWuC0rVbNHtZUjmPqQ
21K8Wv59v45ru7e2UVhHlROFBlJusOK2FnJ5NFT8tU54V8NqIuXsIreVV0pJEbSfNitiSD+rF65p
GaHrre3m/xJXzBhnZW4AFWYHSFCIoWJKqCBs59TaJo5wMGMs1wjoaJi+jjWwMhNt/V64/vJzCtjy
xbO2dJiaUUZEq5ssl3uuMY9FrG0HMWhSlRBxy27bvJhTY+59DrFXoM0+B0moYZf4vG7QWdjUxMY8
Ydzus6YgTxfJdjhCk9pOUe7mF7xG/OwiqP7MrF7+tHO9BXGEWQekm/SKPxJAvZvm2OaSgF7YFK8E
z/aNYMARclSOp6HtG2hPtpvP6EdtPiZ21q431x3u1XLpFTWaqq8wujNl/TZbhcdwcLIRf0/hObEj
V/E7h0Mwpr5ZijPH8PDqCpub/rIRPGRw8dCizHZdsfx1a3doXaYn2iqd7BBkA5+XLaQtmENQmPmu
qbPWTd05956iSsjfbRSVT2ue2VczQTvelThl3lxz4XK0cb7fXFdp9DLW9fjUe2T7koaKhDPcq7w9
kMmt91VhSiYzjPAsRaecH9yq7SZq6w2Iy9Y1S9w4oFqSMJABotPGz0PZdFZMinip/ZhtDYNlrce+
jtt6lYT5ANKwCnNUPe9JCHI1xvgxvoRjKR6rGpsw8YNxux0IBf9UnvR+9Xm0/XDw7IUx63WK/qyw
fIY91d1tLUi4VI9r9L1sfQS3TqnAOVvkhmEBocK9u0C3MFpj0buzGqVfNFeFgYfBFD2Rm9JvWF6a
D2zB+GzAFFuIwj1KUBwuAINickD6oXdbWydhxI1ph1ulNrijWpUfh0q6NdZeNOGUGztaKmniwkai
8GqK0+aQ4FrqN14dJk3mVQBNB9MuxTdVcOtz7eXB+Kd0NGGxPNim2wi++YTFqLcpIfDarqdIoRML
w2VO/GGc+bgn+AFHM8aqzLhqFC4VPpvWpSVi4bFq3xMBC83bfBSe97sN2LecCc8xuKceHV4sL7ct
U1jRcAiRlLFHyk3GxFS5W+ZgC2lPSTCNXzXga8nVG28yIvRGgs+F5ugU/k6gHocx36erK6byrDog
WaI7OVHygTZV74GWhf6nPxu4532/LaFYQAyrV+KxIux4FNm5R/ZmKzZu4rf9uJVdKsd12hBwFkvS
/IrpvyGQhTxKd9egO5v/tONM9l3tgpLnI7/4qL6Qn0M8tHhN/FrgkizYD9u9iacsCmp9zIxJQZqL
it53z9cjCsJYzXI4OA7V3Pu7LWwjnnEFYSJzvAmmcltvtYxIZMRmJaX/kreWS6DHwYrMbfGKmzgI
36+DLtGN3S4v2VIX9s/RFK0ig0ZcM7WmYcx+oGDIb+0N2dtK9pgSD2Mx/1DmLuwTC/51AONrznWi
qxXZMStczjqvMN952mXfANMKjINm+10Bpz2hZeHWyQ3D7XYSTYjSlZ68S6zoNEUurCkZLkaHzXq+
Um3klwMX3TyfzoZZTB9zOyHrEVQcPl2NQA+iSPELL0Q18l22CQswU7VWIvX7q7WTCBpboYGU6SsP
j7FItL30dzyxjBpx7+rb0EYhT2NgVeuOQ8gmdLdwFWah5TiXzioglUDnCwnpBF3wMaisQhUMBCDe
VpEAQXDpty+JkqZj6c4zX++6NX87YTG+zB2u4MThoCNV2dQBJUF9A09b21ACbUfwj9+ixvwaHRf/
dCSa/DnCivipNj7TsfaRwzknhGIzMhjLyKHrs/HZC3xJGE26WvO0oXfs0VvD8G2rh+n/sHdmu3Uj
25b9lUK9M8EIBjugXmpzN+obS7ZkvRCSbbHvgj2/vgZt33sk2de6rqc6QDkBZxppbW42EYxYa84x
O2zKbF+2dVIO7o7FwqwPU2UV7MPapiCLk2z6dpeX7fB5tICgbIAdxKgeWyWY6Ki2hOyzYvcjwu5s
2PtF69Q7stVFt/UT1B848Nw830deleJbG207sPxIfqXZJTH/Yth5jCgqD8Rrlr4Mpiirp42ZE1W2
9f20kqS3L/y4Qil0obB0ZltTUt4PpJdRzYSEipGbKZgdGgUp89SPyXcJYFSzBmFCHvpt6cO1Oief
LOctVKd9uJEG0xdLnMVhvWasx9YOmq7jdFDGXTZauHDtBc/DdtGwMigTKtHs8HdWzZEXxfQ+EWww
ozt6zomUzCSGWyt3ECQhx2vmw5IwMe1nCj7X07y4eMuxVOfH7VgNagd+Eg/mvNj9EnRWlKDeK13n
JDGT5ghfPV7gQYbUhZOwd5iXPGZcPTrsJmMch2d0AYlPzzpDiE04h4BrAQzzpA62G9pHqP39NmiX
Kb0b1wjZAIdgMWwmGNZf+85wxX4inpaS+AiCOKChCBSQYrS6SsXgXQ90YZBCmaLd+JPN/BE1sxmY
jmFf4EIoH/wiHs9V5zB3p3mGzi1zpwdb2LHcq2mAckksm4GRcXAvzckxcc8g8/xWd8t0NS6IVvdT
nRl3nLlDuC7dpVuDiiVJ9bOLFki0cdRRtfXUY+VWJa8o3/oGyqBmdKpQpFQzuoLZLi6wHZWp8eCl
nv4y6zRK1+RQXyOb1NH9xGrhCthUfD62c3bH3eqP62EtrLteg+pbmqJ+LjHbpJQhEsqgzSKsAI8K
Wsspn4j3rCgJHtCq0sIGzOYj06q89DPVDnzoeV8ImlWjR5tvNgxYOBF5BciczSErgqopEXqYWGdu
8pS6F0VGZ02VbKeIJzSbcoxs5WhvcrgZA1HGlE1QojRIgacE7/8Gyz0mMebGNAwitP6oVmqL9hVA
cPLmsBY5Z2MfLR9swMMIQIUaqAguvmzR/CfZVeK1xrMtI+NkIe+blyQlz/uSB/6qzVN17Xedd0xn
C0OLl2ZKBHEcOfmKj2/b48anI0PVhdCX1WPnUJi2wviCNob/rSwi66FgriFvALijsTdLxaRgswTP
iCefwfv5eOgFDk0idamdrK8er6N4X1R9msE+XbwhQAbESXR0NxIKnKJo0DPOrEKbrgobuj+OBliY
Fya+nghr69jZ619H7pgEKAWa7tCLvseibxQI4SL2NkHiV/qydbK0DWonsfbpgo1l45Z2eemOwr8v
6m5QAVVCCxkiPr7jqhtTtU+j1sFUXAjjW+mGUQEVIuqLszTMWrpnHG/ZZF6ejlvGX+zceCau653H
MnEixLdYLh3TKWiB4J0dWAk0kUmTZWjts8TRRASGaeMdjzptrnIKtzrICTMLN+h+MyfI5Iq3shbb
/yrCPLkvGAQfqVTSHGFzA6ygdr+zooyweIo8d/qMwZDL7YnKevIWHLEbpGNdu2V8mw9l7LNuraVL
hjDLno9aipAwVSOsroaFLxRkJKiU6JGT9ClTJl9CElf6QVQZSZFtWnu3eSNcdzvq3D2oFlMca6HR
4LGozYEliOgblPty0c6Ra5faoSHtl36Q1yZ96a4xlrOINXKxI/1ota0zrSIvNlrihhJSaZC/Wh1Z
93jSSYa2YkQZjET3YzU2Ths00zpNYbLgbRgrcD8nTPZcXx/CUbHlZUz/3Cwi4x4I63ydhqxCdoyo
DHCmGwou8li7CGV7HEYblojpvE9pfiUU66waSfMYU/2CjVkdLIGgejO5YnLJM0o0XnFzAHDgGvF0
37IV+Ql////Fpf8J0OVF5eQXKRStw/9x+zgm+Ust1Pef+VlaUlBmCMxBEEWiy8vIecv6Rzj8QiVF
wNCPgNWfWqgfSBsT+BFpBGCJ1nCKn9gaKf7hc0yAN56APevCKfobas3KW/xR/FllXq6ELYagChKo
Sb2KMs+b2pLyQHx4BCLjGhxaBOf8HfbtC+rQ57C24gZtDuON9HiRZh3OWDtSE/oFKsrEewSocTO0
qpRW7B+IsL96nv7d8EbCg+X5X5chL5Ivj/ox6h9fPinff+bHk2J48h+qbgjf1huvYOuCXPwRUUkP
+p/1+QHMYoJMpe3EA/HzWUE2R1mQXByf4qBpErH0n8+KMGEmETmxUq0QzznK/ptn5TUgzuYX0HWT
gifiPQuB3ptHhe0KiQVk5O11yTaV9oh949KX2aNgz94hdL+ueH4/lG+ueFbwyh5P+/rUvig9Vo5V
22lCjR3qCbaj7jqts0PsyVuFtbVz30Pf/Xo4LjkAZwk1ZK13vql0ZrXpzWNi673TW7eKSF/2KVAP
RJoja87PlzR/j67567Vc48vQHjqoB3CRvTnioFus+T1HjBWesLFtdhMt7hAK+ubFI/abMq58A6Xi
WroIHCnfCp4Efl+rvC8uJZJsnSJ2pF0Rhe2RpbNslwiW3yhJovmkEnF2arttd2vPrNzLcjiO5/GG
T3oY0AQWs0NLy2lZkI0+6hVHX5q4pnb4Io4hzGQf7B4pzp+/8Ruu9/qYfedlkgLIM8YVegMeTaUp
Re5H+R6R3TnQ8rO5aK+IzJ3PCpceSWyyUbBXU9Igyh3Fg3H3zhdgfn8xJ/78AkTQMNgIGkBs+vqS
TbywZYXwcQ/0Ks2CcqrQnalQ7v0JVKSLnSj2AWkJI/B6I1gK94x9y8kU2Y9INU9xeRlBZy5fZCXG
d+7meur/mq2/fzPeJdRvWf+7DOs3QzDxWP/akKvWzFK73y2hg5MpsmxsY+ydA7AQaDlIDkGLJ+1R
bYtaWVd/vjo0Pd58CSYii74A34Yd/Y/X1ssnKl3cSiWAevbgkaNnAxTAA4UnG6d+4ZrHhlzAx9NP
za5KlrWfjVDfhuOCJMIoVwyGHIfdUCOuW0AxfuDH6hOKfuae9ozaW+5w24c9u9gBszFCKHvr19Ut
EQB4dqLsfgr3crC8W9WGsbGLnBFzyFTIYTzkRurKXToDBNlBulj6M7hJQrGFGswnp+7c4UNk5eKJ
Xl56gQSWArCYDf8zhffuruXXnVGF5hOknbG+aBdYRdvScpdqM83NdJXCzWA77ofzvq1T/zD0usBQ
5LTtFpZHeWqDeoMnM+Ovj6t2QI9lUbQCQIztB6Rz9tgaXfhJZ+V8zDSUWbtmmpZD2eV48ljZH8zE
raa7lhp3ephDc3ZOAIr5B9KjsmMXkAgWU6xMF/gjq92QGfW3goPhKs5pJ5eel5/FDXvXOjO7Z2K+
UzSbAt0IDpXqbo5wFeORNdVG1TM97XxuGM+kWA/VIe+rHIWl2z3HEn2pY1T+XemTe7hxJ6O4Z3se
XpSLP54Lt7ODQeTyOO+SjHZsrYZtWVsprd/M6yBJoXM+ieMO1MqgqvmozEMh920yDMbGLnp7Qs2J
WX0DOmo8xHIi3bwdQd3jjCfCUtJ/OvMXagWQoWT7VCexcRn1dj0fr5YkEAiRy83EcUndVE/OsgQh
W8Zuz7Ucq22Bw6UjvM7UFPGTmpO0CanDaoxXdD5uaPxkx2Ar9DYE3GIHNGTcfcw2iyJY3WBEarLC
u0RCPEdHEjdquB2szDpdeqdaAnYAgp6M1X1UEWXbLYk606NUFA83Iq2H5gSnq+/shqWbo/OljQyc
GGlKeSbL0uswUzU9YhCStxFKWwoaTTdty6YUFg21wUiebLKI2dyTqLnskbvJah9qRLyTMYfxMert
8YKwhfxZw/X65nUhGb9tw0YgC0GKLGZWnje2151z4dJnjSMf2JV3FaKCCqw8+khwwnkWF+7XxS9v
auyhH92yyE6N3O+PEssjZdfUdR4UIJwuw1VmU+b4DZMFSeM4WMjCUVBdo5OPjwVFIUD6foS9J7aO
Fkw5lD9Vehq71JDyXtkH1AdoCRWahVTCA4gXv/rYNlH1GKblncGikQoeiaE5W1bEIaG7pYf1RJkn
2sspmbZU30M8+aiLWt0Z1xFONkhCHlLoKU641rO6rgZcT1btno6qEUfAuvttnmgNq9NRQWVrIlIt
cVEZNEgN2V/OgnxAWdUnND32EdssfFNaYJbplqNFeDeURD3i4JE4DohUcXIbl2YFk98WUbzDuokN
rHcxe1defZ5PSbm3RviGVMD6e+kMCOkbeSXH9JmurDwmWCsHsGXYtwaFFrTKfnI6pdlTE1FPNktr
eZ5SkXwsmDfvtUsuElCeYjt05TUhJA5Ck4KZvNBUOEXilfQRpmSLbEGfWAWGyDHtNWbewWDgKoYY
cPjlegpnjVqGPIRkOxb5HQE9FqWr5BKtbL2FOegjtHJiDy4I/p+9ll21pan3gTBBKgyeN/q30m0U
QJvypKRmScJ0FAHcNukL5TCQP+BfClyVfFaZVCyNqvLUsde6t5ku9l2TiewiTPvslGxN0nBsNLVD
jCq+SiTcwrHCmEkqXo1xZ19WeXIBOPUa0OWE+HBhBblDxK4Z0fV4MeRz/xwbHmKZDpy5KUcPkftU
3/WaNs9GRgs+11ogxIKeVHRjFNDxAvtBPytVtRt4UjeXItN1uVVIzg9NFffPXcS1ZleTUrdeZp0f
uSPLik2NDDCo1KcJ1wV+AHpXanL867Lw5xPhdA01U5WeuKlrfYqZLA5RVMmDAWboDM2li7yx/JKx
+7scodYfKiKmLlS7oD6NoiOCVujMVBgqpTUtFqVqlZw1JSuViF3eA/DB+T63OpKKysl/cnQ3PeS5
t+yQJKSYR43KOuu6El19nPBe8ep8prdh2VdNxaowRYhzW80ZPKo+HC+9nPrrarPeDU0jdnQu5+Mx
9m1qEHgtaTlWw1Hk+sDFkPDuRLqs/bf4s/4OBGn7xd8oPbcXvJLVl4l6EqV93ZwR8d7uvAQ4pzOF
fD7Zk4ckKXA9Ws3TUC4nQ7U8ZrVLOnJICHHNKSBXCZ9apicqWeUHH1v4ATf2ldVL/BSxfgQrmoJS
wOKf1lV7XOtoJ4ZEX2Gevqzj8aZsJ3na1PILBThNAXhpdnGZ2uQHZ9M+EjRrjJmsoAGJu03tdS2s
PM35qC91OPnHoQmvyh9OVAKrUMzhocz6EWcF7+3cgWnI5Xwo5ji+WuZyDGq0P9+km36I0KPTROyC
2kObVQvebXSrkm9OU4tjIphiOFwxSmCdU9pFPUCADhbTbVR1ytr4FV1zs2aiypXT79O53zihL55m
2fSPsYzbPJjtdrpYstrfxxj4QQdJre5ZbTgXsI6KOMA/WgxH8IDyj4lBL5rA3eG2prcHf6+1bofc
6xtajP1V2OHq2cWZol9XOT7yIYp0PV/6JsdB+oDnM7ksMan31GrRjJ7CCRQAK2L/85ItjoJ/pHJz
0xnS/MRIAKkdWxpPD2rib5mNSo22mN3dL7OIrwVpTYekDiN3W2EqxtLSZ/Q/eXyp5CaDhWaCVj2C
0XnyGtYSUO2WbVJTdaZd7rkC7RXMpUBmUVME9ayByMV2dWUsEzSMstDVp9CB6bSt7Uk2R8vkl81m
bpLktkrSZdiIdsRK1dZO+skqStVuYk+3zy3+J2qExkR+jIWcttpou60p4C2s9WKdP1B57rc2vSKs
V4Y4K6xGXaAErdQJrFs3PKmKdGoPDgWKc89L0q9O7gEajPzYOm6dzjordOwd1ZHqPvhz4TEKeT/f
pcwBQYsI72bqq51VqOm0hikFO8nsqIi2Zvh5pgNzKIpwPCWNe8S9FdXnyGbVUxavK0xsjaX/MNej
9wxFdzrwlC/XcMPCozKyyDqu28Y6yMkRm5ZxL/ZDOMzAK7Icqn9OQBR68XyByDpn81UqI2cglsub
YxT4ZsErEKEjzleLj6UCG0y969eB4xfRbmGVUwe9ZJKpujQ7y9w1vcKsy+lejIV/bjY4vPxt2HXI
4nQas6glqS8uPgJimL7gih6+1b033wign/62y2t97EFFsLf22pzaSm2aT0k7MYezTKpuIAjl8RWU
ViaDyu9nmmyA0aDD0HvHGjNXH5qcB+Iwo1W96JoJtz9Nl3yXSngZUsTtPRmR/n3LZ8c76hfF1uny
4VqwR0CuHndoMTE25PSaztyxae9aT7NYctsF/51pDtOnGnDdwqIKQOPGiJbJDhrTr6pjoi8j+LXF
Yi3Y80D/fcoTeEHgVuxz3IomEK0uJZTVp1VCIVal+2JORXgxQPdYCSa2rr8xw2M9AlYk1ggRrHTe
rQmhIf/UocQ+noeYFQGgXbSHqDe7TxkK1ivC8PD8us6UfWikRj8JuaY7GhsLPaxZlVwIPfNFhwHK
HlFItD9kfBikwTtQ1wDJrBy3YEQTnZJuOTQ3C8W4z2nXwRMUY+I+030bMbj2R41J53uYzPbjVPDC
cf10ueuSOjmSY170gZN3ywGkWLwdIr86dkYc3jVKk6PYWOCCIjU5z/QMBtqCOhOVutmHFepzH/DG
V+QqXY/TISoZMr15u8Ru/wPw/lfFvVtwD1Xxv9af+QIkVSdR3H0vZP7rT/89CPrhW3XxWHxr337U
q0/+f4N/7kqsplhiAegQnCWxs7LB/68Lhv/7af6WvCwW/vbnfxQP13SRH7VC6f5DrJDv+tRJ1kqB
+aJUaP6oOK8lLhttok3Z6WdZ2f/HUkTTmgQSEE7kwTD/m1KheF0joIpJlCDLXpu1i4fR3n2DQqcW
Qp5N3T3gfCL8mJQBp9EByBATIc6U4c7Fl+GU9XG8MmO0NbPOZbdOJyMrau19aBHEkCNj6YEp6KFq
kSBS0kgy7W7p2phztG3MWLlfvl/dv3os/91qzihD//QIff5WfHstel3//o9Hxlb/2Ba32iFqcq3j
rOEiPx4hJf7xIDdDxgegzG8eP/Mf1Wb+0s9HBv0rTzDNDaBaEujkXz0xRD+9KitRUlqrSjix11Hh
URtFgvuyrETPEn2inWH483FsHNje6/pqyRQoahCgPp3kPJ8KA5tT0xrJGajzAmClS2PSBSwdHTv4
DtjWqNXVJUF097hSl47mniwkYKuiLD4jZbEw88XRDLkmcz97VUaWihFm1Z1nGZDp0PwRzgYbqDLc
Eb5J1XkP3WCxzIdp7in8WlrbgFG3JMfOfEgcDsNH4aDl3kd5E1t1kLQ6NZ4zdsSYcnGoouZFaRcn
YOsyA+DJyUzzHfeUGQmI4qNVV9mZxzbKgvZcovkxe2M8By7O1L1QcB/3bj6zO7CtxWuvbEwn6jhi
QWsRvbhoez6hpJNVj15netTLYgdCy6Z0qRPuhGtQTdFuZktcWlUey0M6FiNA477rMECFZqLnrT32
9mNYoRS7Dcl1mkwAKWhracnbiVHGp6lOq+JTaXkN9tKpnTTUodXtAt6hoIc4wk+GXRZncpWsAGQs
YJE61nyx5CgRr9Gd+g9TUUz1cThVQ3w+JZVD6320HQv3BmvKObRBtDcZkImUDxNREEGkLlhbeTAW
t2FUF9FeW7KRSEUxxPNkUCJiF1Hc+BTLFK3h0HWrxUyxEC9hPTzDQ135vj6yfqm2oqzxERhjWDjY
0qkY+cM2YoHpDghH8BF1Z5C2M/5UlU2YfZHgxqcjMKkYRTZF16niKHVQIj43vTLkDdusEo2LiyoK
gUT2MTTr7pEiGWl++NPLrQ9Uy4A5kuanDbSZlMY7zM1zNx7RsqRANe59RTXviL2Hg7RzhHZ51MbE
qQfVgnhw6Qk7GkPSwDoIQ9c1veEchmOVUKIaHXFt0Vo+RrMz7hp4dB9lPfr3HeazpxQvhNS1e2dG
qYEJNLMolli6+CK9yAM8BKoIi7XZ63tMpom+nFKV31PCMVnBDdSjMJV+XiIJrzOSLjlcNSSTAPMT
WWkgiLC0GzcWTnNIYVV+Oic5Mis1293DaE/1dR6P6kEqnbLtjBXt9rJPoq3IF2sPvliw+xiLoBhl
cpqVprFviaOwyro8DmPiEvFlJ0gnLdyghf28KBTX3SBtOv0m26CO3WgvnTNcznyEkvpD5JUfhpbu
hczV9FzVqcadVMkdNhkVMDiynUpR1d20RQvwFjFPSkKBbNBVhSzQHKRcGZYqt8qtGNNYmGYnjZ24
PkBw4YNrRn7o7QcfJ/MFXIQp3VlOHcOjVUU6fkXFR3BOgX3KvBhW3OG2sCPD+Ryl6yoSn4ubBNRT
UXkNwJtRKS95YVwsK8we2bpO3EtsRK6zk5i6UbsAXX1GiIhexViNzQMF3yuotPrJExlKgzhz3Djw
cKN0fFJSffQNTzuHVBoDX0J3Aw8TpC4AhuYgTDhf3VJvCahK5VU7dsirq1R0+NUjEw+UQAy3E8Jq
NOQmGA6M8jSjBqowBzwWwLr0SabGKj0y6iUSO+SxENWLhWoBBXB/jIc7y2m86RBlA/AIqwf3fdbU
XmUG4UQ0R7fRYePk31wMVumVwkxa7zuS9rRJfJuelxvfEp0R+E0j81NddgVXB2E/YRXAGyg+vHjD
/abl9XbtIXl92LTWaJeylKEn+vpF4vqjP0LRgBJgr/D9gQ4XfT2WGaS6Y5owv/714XgJkpTnC1va
tCneHK7zLPxyKLvy1EjupkZZa4FVnurery6seVbv9MdeNytZWpnQU9ijEAbmr29u3s0v35PUE1P8
tzMALx/9Ok6zRzpZNRpmcUF/rkTtUrxzxNfNyp9HFIRF0mI2aVC/uaBRgoJkgO+0aSSpBIsL5xPV
gh8A8Wjec53w5f/V4Pp5KEXCreV4CB/sN4sAWyG1zNPJ3fCumfZZNo57PDn9retpOF8iTT667cga
8s+38HcnSCqnIuzOslm5vumRaiePltnuEecJqMlGnbQ7WWcNvZ68Pfz5UOsJvD5Bevu0svjdtIig
e3Mtsf6R9Ih+ETtF1J8mhrvOqu1w9OejvB0CYK4IJyHOzORfjAS2AC+fkRJLRTa5xZrEOMRPRBQb
B18U5a7Dz3NJMFC4/784nqvol3qMA/v7duBFkzkNo3z20iaEbQOKC49KdugTNd8PVgrEUbm4B/58
wN9dRq6hXMc4Eoq3J0gDiQYovh2KGJ0RB6WbmrDlKEj+2BKw6Yy+Vb+ZS357HHxcq3hZeZi6Xl9I
exSwQgij3CyQu54oWM5PQsfvhaL+OqS5aMonmRb/mUPb+/VRAHSyQRrp2k6Dbx1R8U9WmHH5AY3f
tAH+3p7PIS++P1/CN332dazRmKLJjjDAF/L78v/lQ5KPpe8xC1NgL0ow1dC1cNCYUbcjywW/l0qR
6JsW5fOq8bHfV7VF+dxU7qc/f49fBx8oJinYdArGhbMmfr38Gn5eubiV7ZA6RHTnAV85Yzkdbah3
6eM/H+nXm4nIlcmFLa4LnO5tIKfH2iipxEIoTVT6tzbB7PulncU72pVfzwfsMHnkJAji3fBW6dbL
8ylBN6K0Y79KfCZhuqhUtzGD/mzuKGX+9QnZqLZcxZVj0Pny9aGYs9LIdspwY+uwAvIjvsaj/Dup
yvqY8IiwM7NxIKLJUOtc82Js545tdvhY/U1jhGxwCHRC9B563ZXMcixNf31GjqQywsh2XPaC6y18
cbC0jR0qVuDc2RTcG+YAfjPKkneeg9/cISR1UjDfY29k4n99kNpuiJtWo79ZmJ5iqPl9l51m9DfY
O1WAObZ/f04UZNb4RfQs1tsXtjNTIGEQIl532n4v8RTvQmPJd38+yq9zCPOGtfLMXAa1kOtJv7hy
Sb+QNeX4ZB6MxKjK0mHpjY8tu1VyGk+07494TXDFme/csd8el3WWuc78CurZ6+N20yBQMmU8HmOh
bnPIQNB4/Oq61Hb3ZRbmcGNUyXvxtL8ZyWimFBA3Hn7kQm/mDJX4s4vk1t/gaUcL3uam9SRBJb1z
5373oICws9CGkS0IseL1ueXMy8JGqLcKja1jRP1fWZVVB4g74TtX8bdH4pZQcOFg37F4L+/eQGea
2jDhJxUmhM9spzVUnKVVR/Yg+uydg61f+/UahPcmhRDUp8gMicl+fVqTE+leOIRJY4E8yHxxAqN1
v4yR1R4oYbwTPvrrrVKkHzODKLzTNkWe1wdL4T6Fi0EHsx+hvphTWG2BR7wnc/u+RHt9TuthfHuV
bK2BuW8e/ziupzwucaRBKh/Dbe+MiMtBi/fzFlUL+u1h9rimUM1i6FCehnwOdaUHIBa7OFYYHjZd
01jBl4tK873A199ehHW6QalJmO9ad315e212mmFrcdbIeMhYC3tzPzvh9M59/XUo2hRcsXsyb/Jc
fq+wvZgCvHrE64pyfBO3mXFW4aW9ouCKH40u+83sds19ohzr/M/zzq+nZq/vUxTEKDXX83t9aiO4
2H5YUFKgBfYOMWFr2xa/7OHPR1lfmq9u71o2J7TRgv/I+Piucnxxam5Onpcxtfh1AT18IZwG32WS
Z1SiUBug19ehtI0LTHyFOrPB6DvvXNpfhoyw+GdVYitW7SQxvz5LdwFt0Tk1x68hs+FFoWyhtJiO
pnJGDrV0JO38+YzXT3xzxoIh6hK/jdr7hwrvxRn3+FuTmGl+07h4Oz9CFwvJs6j6SB0vWO/8d3YM
v9xGgaSXRRHQZJRUUsrXJyhrq/OU6xDQ2Y1kzcGT31TV9N6y/ZcndD0KMyoveIcXr/dmbZTrcfDq
2FqdQFkLdq4SBztTbSDoW0OZLeqvTWgP79y7Xxe6iE9QKzLnsVeEL/rmqOXShXpQkbdBvwRXSEz3
iSM+lb574cXtrV0MT4RUBgrtISbR/r2jr/vx1zeS7GXfoTjEpt203g6QrltIgJlzG8OerXeGIpgU
B1QfZIs9XTkNZTS36dJrfFfjwWhle4RvfGzU1z8/Tm/uLwtSQU+Gr8EeV65bw9f3NxVwaXxrwf3p
lh5gJmAL1MKn4O+P4tBaWte+Es35m8kgz6J5bUEXgY1fN8CHWm+9JRPvXNL1u764oornx+ZtwgqA
tRtpJG/20AkaUiaiEVPvMvjRvgwd/7FrE/K8DGnp+TF07DHdt3FjW7uxn/Pl8c9n+WZorsf3JSVq
9te8/Rmjr68lTjN0I0vd4QyKjA+8OYZVeQbZem/onhLt3x7NMtH1rz1DJXi1rXf2xUTgUCKLygm/
ZhfRhsi49DiAMiLfNo47Ej7x56N9Xye+vrh06zxGC2J/WoJvtfDYJEONiZy8RMszkF2AfSjHjaNb
dzzAep+6kz6l94hPSjvzbePzhXZOSWX+4Pi50QAr8xc8ZHTkB+dRm6Fwt2poEVa5MhK3g1OBq9i4
CRi566wcJxXMsejdraRh9IChWpu7NBMoZ5wQuQmwU2oJ1X2IXz79cRf/qtv33+sw/7v1BG2T19cf
2spl96i/dLhRXvaWv//Qj8YgyJr/6AQa3//7Z+/PcMx/bLrXPgYUh3InbpT/bAYaHjYUm7Ur7w+5
Wk74f3/jS1rnxlfD3GHSZkPxvYLFptPDevL6wa9nM8PD6a2cdAZxq2VxkmXCTzxRnEQWb3wxeS1U
z7EoCvh3NekanXkVKlsY147RUOBuNlWhCz0GIQpftMbUFazWOLfiqCYSJUdhBSrTndNFhRdmMqkJ
8WcUov7YtDOgkAPVs0VNN62yVWrsFqPpp+GEcNuSCG78yXM0blSpZ2+jVQ83T49Gpy7B04npvMb2
Th6hb5KIQSdz1l/NthuK3Vwof/7SqQHdChb9udhRLdD1jqxZLQ8sYpeiglbWRQAeurClN7kBdOGZ
R7OtsOBCEAn9jEw7kgRBNk6x1ZnbYS5EtgcevZzl0dBkF3XXt8kJumFAC6QEJk31pZ2sortbqin8
wM0jvW3MezfepmKU8XnYVv54l7XkSwgvQuMbj36+GaKZuk/sAsyB8GPXHzlC+ej7TX0xGcizqL1Z
cRHgBXGqIzsktbYlqIEXrO+gaoGdNXzNfavpTucidq7aJbQrQIpURtIztRjJgeaHN9x3ft4cQ/ZB
mNs66jHrNESsBA6qXBPR2JognEEJT8Zb0BOO+WkYBg3WFcY44ESakdFM/mTaBdnUUZ0ozXykszNo
g/yfQbUnXayru7GIiczoZyPDY1m4p5PfIxUyFpZ1+7Etwi2ImhIJTBuaWGxBNR6ldouCBos9FZEb
TQpJ9onAbSN9bkk8IWELUCHVsCmiqWPk8bTqEcgeD7SFhOMY2FGfcqeJtzvVHtDOJ5N28MHrBIgd
Iv8IYoN9O0hF2gvi0xsyUnMUnvFM2EYMb2gLNM+4JA8z2baSfAOK/ZSm0Q/iOxkztIwQetD0xsUD
bdl4P1UyVQGiZSJpFKFhgWnYYBqmTILHtiZNOBPuWOLDZ+t4ynt9JwmWKoMFkihhdwgpPhZeO16x
xyei1a6X5HbR6PMJkUTf+Uw/vO52NlCXAWAxIUSLrMYWvLbF7URnjbYr3FkwNeNdGbfzUTtH0tt2
1lQEOahscSZ0YaAGL3RyTtOMjGEH66B5WmZ8xGmiXe3AhjQigxZdzM6BVZqRe129K8DflSRNDdUn
Xhrl8FiI3NqT970chSMt3pPeiAkyYDEQym+MYKIuyyk8IbKpNc6Ar6r2iPYwRugSxtN3VIz+VLiF
E19NcQYlVIfWrnWtdt8iloL3VKvh22hX1p2/JMWRtDvjfuj7LGRbuFDNG4YqP+8wt9z4tcJ+QGNU
bEO/j/d0n1sezp7UlRW11F7CA1Hc+bhUYyD7kCC9qK+7aWM0KH2348gObuf3Y887MSyjJViiFMpN
mbSYAvrFO1pAGOyGKcFlHvbIHs9VLSJQlWZPaG9nww/8QplJ3+VWmtenZEt40xFwpTbbzwZd/10f
J4j3yf1cjsYV5BxMoSHDs0kl+fmADPKDIEzwrhmi6mM3y/EOlaG/zQrAH0SGdVFgaYlpu4yqGPrA
DIK02JXI63ciM8lhH1A+LiB9r4acsu4h6luH3D4vgrNq1ORp96nhnQEISs8lHR6Wmamvz9vBH4AA
wI4Gklx3Wbd14yHbulaBQs9JZ9KYIYhDowidaQ/tyz1v49ZrtqrwygqFnIWco5/dMEC7ppuN12sv
KMM8uoASUeTbrFJy39VGKR+0YlGIDaJZc0cr5o5gaA3SWTBoIOos15w5YDbOJotG2I02r0VYHUPq
no/NYH8KPaZvqmfL0G7TeZZiMzWyJTNOAC6YpnCyP0tdpVdLHfn9NswcMRMwNAnkqXk3hGdGOBUk
z8/tWYpA+aZy/w9H57UcN65F0S9CFQPA8NrNjsrJlvzCksc2wQQwp6+/q+/LVI3Ltiw1CZyw99px
eax6RuuJUyn3VRNu/WRIbfuBcKIV/7Z6iMqEUAE26mtbZ4HhvCWeDE1AlWIngMW9h4lFDh83Wb6M
Gbt6u6U/+trP2euvsdM+t/TlpGYXHcFB88xy+SVUAInOngGx3qP1/7WBmWz2fI2ZAQwgd4qrumjP
Ri8NAomMj8+H2wJhdgIwQ9ym8ONd7k3dsu544/PXYFjE3eY3pgSmZcgMhezNcj219A+Nk9qXAKMO
yA1fDsnkrM6LjWDpoZlWwBdwnHs7Qu+yL9z08wd5hB6xaYYA2r9976pPzbmEm9RbbsG9VXVybi8T
qehRfex5PYkWjbQHcnbgIdkVQ188NQov/iFdCv2QjRKAjAimOSaUJ0TtM6vN+BB6K9J4exsO8y7K
O5hb/MnB/m6D/vYlhprb1ysL7D64BtxzPzmkp1pE6xXhLwhQ3J0wCtBLS14d13uvoL+5uyIjrj5+
jxGDkHuTTZAru1DidvOGoNuTokI4If+0Lq1Ps+/Y7cocAal+biOTkFoGZnyBUse/aOSMR/02aEIF
DSgvTj5f68TVg3+kTtqO48ARQSvrwkiRLYLO0CmQCcvSna5Rj2T+JhoNsks2OhpEsjfUsOasyz42
wclAYQDbDK8ad7z7vNTOjY/ZZ+H8RM20cvwV1WlGy90kWZVT8xTKV98TXkHmNxZ+zm5z61iw+TeF
e/ZNR27yRJ1PuBgXIWJws4jqIyZ0bzm0whn7/TCnBenAkH2Pio/sEcVHBUkPbVLAN4X4G8BGXpqL
qwuoEZSP/Xziyp0vAnANjhdglwfuJD6muMogjKSDAhgKXabvri3i+uHSKDJhdy2xpf8Zd+uym7mh
I1IdEsP0Opb1XD2wNsdyGHPs7XzPNMvZOD79i4Wh9wKnplF7Ncac3K6RxU+P9xxvgeSm/UjL1Xl3
ED44N15+/OGAAYn2gHvMq9Z59AvwvfgqSGdtHmhqVPekOar2lRzmedfUBQk6w0ZQ9oGhyvTczlvN
ZQxKB19KWIb5T7Do2e86T2WwT3Fpwngv00zej1iUIMVuwh12E6oy7qnWYfoQZ8L/w9/EdkJhOnqN
rEJAvqAdX88MdeUnfD60zzu8fi3cQWc21UERUb0k0eCvZFc4ioDufoPIrJH/BTtAfGSLCLoy6HLc
cr+aMURu1fX4VI+zI5b6dSLSAqVRHS3z2+Z1858NL9zn6hpOSDMtAzAxtwXMFt6IqYzA4uCF7HO4
Vb12m+UDjTOe4F5tMY8vaU7xMfUhrJBU38X3fMTIiWfIt+eOl+plI+/oeyF7Iz2QLe8iOBttN+wh
egH988VYYqOaYVpjpZEtYm8ijmMo6XJCro0D3KfOLcLm2hF0bw749mJ71zksdNoThoQtAGgIQxZn
Y+PNkA+LYH5fR1n+6cO+B16+VCLB7DmJfWXInN8zJW8owZH9vE0ebKGrWWSZJ6XjGHucDLZzqOts
QR/XLaU0qRgqwLNDh/5gqwzZmImntH8AR2i/x64MqEH49mFmuV72mwzMbHhWRuv0OqjGOaFjT187
nh51sgqz33cL2AdgXT1G5kCqq9O+LgExny+M5DcOScLRwZJMXtQCzktLX3202J3x0alO3/Ug46L9
FEAGPhElgJYq7WoYbTqM5t+pEcq9LhADzL5pDdFeo53ij0HHsThim/buFSUXsYUFDEP8WMIWB3ee
dJ+IomVCPWOyIhiKKwlhY6aQVcHJI8N8quLlStb1fEp91YRyh06oRNS/TNsrTiN8AUZs0QV/owPU
RDqEkDOxB6HcSk58Po5J3adV4SoeC2+GVz5BwGOOC4t9XgP1Dt4dT0QMi+6xGEc//wqI1oDHKI23
HCLVaO+5bLZQgtRCQ3UNjRf9roeKkBKwTek1JCFewi4bYCdxK2M0lKLQv3xjZnHHtcuCu8y6sH+O
csf/29EiGqhDxQhckD7hwhwuHO+cTWTfCzERYJO74KWGmJzjYJN6unnm8gfaTiiP/O0DE1I4MWSW
WRqBS7Xlsbz35si4d0g2Gz8Zeyv+NJ4e/Ws0Zk75W5JMPf1xsrQm2bLp/FscYD5Tcc5B/RsQ3EpW
x1TdTZ2fXwPsUxRqWfYbCWfb7nDWqp/+Eg3yQEiy/oFyBOkYpqr6BUZW+IPv2cGh0nAe7MCzkv7c
1P1EGGldhi450Xb4mJzBSx8qNcThgVMpH/eZ6Gr/wY2FIq8uX6r2x+wHff5OKvCkk4ChYvm6ONia
r7UT5CgsbEbPtzcksVSXJZsd52FeeB4OzdITt1OnxMyjWPT1J5vVPjvBd1jfpdkc59BgMAJz1UXF
9IjzJf0FeNRS5k7aG4pdPW5rhrTSU0siEAQsf2dnaNTHEpSEbhCF4xJ0oKYTuPfsddxC5wfDZe+j
noLxUjv51vyQkHmSLvCGL5/7KXop8BiOuylSM880ZN0EItNGQe1G5C6RlpN3JKyTPXzBnNcKXNSN
3JNMVT+xHivPYWeiUw6TDAO5Dk9ErqUP7pLme3xp7g/h1DVPZZ8q8jVM23PojBOklIkSLkGSHGMJ
o317DjYCCg4dbvBhxzoTbxzyS+IWymAhIxRKPIROaLjxA7Xu+EUZqrPdGFT27LTrihmQKmhnTK2I
IlCjFx6pnnPiJ9ABhvsU5nG75xLkjTaxstVPzbNgHhrsq9t+6Wl5SfLcKC6YYkLwT+t+PZJR7tEI
zwExO7heTinGpEstovI/S82fpFCh3hbHIHAsFrJaiOkInpbZbR8IhzI0EEsd0pCvmIeC0KnT78it
6FxgXvZPNphBKI1Rbq7KyuVxdu0yfll/za4KZCGxF2uo76Kon+7Gqt/+bH4VhgiS3PqxyuR0WuKs
KfYVdPd+HxnmPskWlturQe03wQxj44vFaRneSghzYOjgahNdYTC87Qet+z+b0t1HCj8guPZk9Mo9
ZviWmEPEnR9B6mVvt2jIW5Ad5Lxtk05GwkoHPHeUZv1Gh+y+iVm6P/JVIEHuNrEdKgxIJxt5cJyg
xs2Utq1HUeYV2yPJw3yiOLdXjLrkSVFdBkStIiOjCu6CGQdouxQoyYyen1Z0L6d46vI4CfNBHPmC
fXQZ9OIjUmZ2cD96o0r3eSdZR0aAdSGcwa3b50UH5G6EDbZ3mr6HtqVTUX6qQvDBOVHTRUmZU/u/
uC1V7DNNdZT+NcDxP7MZHR3rBrxiCIDsa+GlZAcMXP4moQ4czJN1M/L9igWdInJUx7lute90J2qB
5j90cjL8HMQUBERORoG8F1nV3FpV7wF35bi8cqOpXyR/OZdonXwWYWy/Pk1so/XaudhrPbxWLxGS
YLMf0Z69gfBqg0O54uI7Zz3Ae9hk83insLjzw55xb1/S0NjPTYaq3ZFclT5n24gIMK96Oh52Vlxu
mhv/jNcz+lhiXq5DP8u1uit1OEwXtIkiTG7S2G+1KP/BD0R6cm3rP8p8nv7bpGyqk2WmRAZsnJE+
M2U/s4bcDujHM/mdpEEshNG76jx0eHr3kGHVG5LlDtpHtgAFJEmgf6QkDo/c97F7skG2ga9F13bM
0xq4cqvk0r04RLy1yTZiywSEZ3hykL3OsLpWEku5m9tAjVhezPCkEQo/jAi19RvK42bv8oj531ik
yJCb8sjD7KrC8OqaNXrzwfMeeFuKE56H8iLxNb4oEUXPjk+MRrLYsQ7OAAXLZEAzeo0VpFgGB6AE
ltWWH/BX63NdjySHbRlN7xFGtr9yL4ftrzqNKvfHwCLBu2t6xsAcFmiCQYrMw2XkqKqJvb+NI8DP
YoBdbBenJ+7K+E0Xm8AGW1R23pWYFV/SQRe/RKo4b2/jhgeCJ2j+Y+JXIMIOccFvDsR0xpRQ8ONi
X/BFSUW0Nhgp86fhMksqMwIxmxCyP01CdFeNcgU1+8oUksohtum1ZTOPm6HW7gNMyEkdWmUbQlel
W5nuI8SvOD6R27Vs/ywM4ueIW2l9LLaVaVhgGM/NtQ8kOBXomaG9NuseQZ9MViim7aFTVV4WyVYj
xDvojjPqEV0aoQ0gc6uHZgDC++HrXEIL9pfRoFo3TbBSEvdrtG9yETDz9YKOOJDa+QUyK4I72oF3
RmTduz3mlbL04petJ3UYwTeWqWfbyGFIQCEMx6ykyUXwQS78msMm9knGxaCpppuwFyOGgYXSm/ug
ZvG0d2cAKT5Tyj8FU5YyAf4zzcd5vJkgbBHHKLNlcw48wOjHnCn1E6/y+lHDhnwlTIdJQJfPWtKT
h1OSQyqujm5j5Wk1kZaM4socfLWYsgNRQPJzCQNspPl4OwWDnpgRQAw2P8x4PjDONhBgdgtzqOUC
PmPm79Nz9dlmHlnCk0Aj5nvr8KEr/A8s6yJZXiJ/hYjRyjR/rzUYJPgq40TqyeauS9J1dTDd59oQ
qjE5zq+qL3N5GIwpiGjs12n+WN1o/DU1EQEQFsprrf0+2+Fxpljt/PUqnEUxT2rn8UOvA2cm0RHO
evDbKDrf3AFkwpGxsp44To2FziHiHqUZKqkXWeFdP4gs5vBe4jb6LjTjlp0Fr5pxClTNk1c286kO
GvNrI/jvXgT1mhRajAciA8kVDvTNNDwFs79jBqLOLO8X8pGYhd+Ax2H5Z2xr78gwTZMhBvIl8gdx
b8ZhOU9mVJegc9XTZGPnV8mS/J7vq3nSvifOeAnUXWGNF56MdsV4Clah/poIfeiumob1PK5Bc4L+
nf3N+0h+lO1m9APMooWM7nlNfxZ1BWTCiOKM7RetYBp3/dXt/bTcZzhPLdE0G7IX288h+jeRM1Dw
K4+4oG7R0X9+tcnfbSn6C1hMcJlBSLENtp/QuHIl+LqVG+LReJ6G4ugGm/3lMYznNQqt+9KlSucQ
Dm92bHAjikx40m2XQ2xyN0rqoejPQzS5bYLWs3Rwj8R4Rgav8apTJSdCydLB6/2kgvLI5W8xN+ww
Cer4Ll394KcJUiH3i9xmRn9eIe7Hwm/DvwwaCbtNlyjG2QXLZTrW4PofuH/LDTjPHJ/mhZrXF0vz
mLWVwspOfTUf2zUYmCcIH30ovToa91W0vHJjkL1MxTh45M8YrDegsYOcNmLwGLdHXvVs13H8TFcv
e2ffHeQcW4io9qqboyBRLgqkZ6kh+kYTRd+y3xpZM12rdJ4/T+4cvijNffEooVirXdev2vnHuZd+
QskN7DUIi+iBhCDvmQk7H4Ffi3OXWdkmnusHmEhS6V1VTqrJV6ir6HtUYfWQoqiF1VK2n3GDdhgO
RUSFijwwOrt+PRMYSOFZH+HWMrZ0eixvqMwcQqTKvjY7l4QryMyDLp+CLapeqkWv5ipwHMldHjTR
t8/rjUVEEXfEaspZgACk5ZFFeZSwaIIM1/RChvspNyCJtqENll1ZlhF3C8mm0d6uc08eKL99eRvC
rDzVSE+vpDj139u28vKC9BkhJgQiSmIt/LOKBaatKBA5mX+praHVjv0vDYnAkrJMflZ2nHqvc4nX
GooLaQor3OK5W48Nnr6/o78yTpkMB+mWdwxlaLNH0qrrAdAG9f76O6LIuc+dXjDrFc3y5E6V/C/z
Rot3RYyvnCtLMsuqTo/pJNJ75QnoNiHLG33qi5YgrM0wKDgoYur2ZbU2xes2myI8TOBivGPbOYwJ
tmop9kvkVB8dIU9J3fvxP5BFzmtmlf2J+0Afi2KKm5/54E7MrGpRlwdnqdVLHwnPcoC4zr9OBusD
o3PfXv0JRjrPI5piTsNK2nMbZ4B4aXS2Zh+vTN7IAY0Jk1CFzp7DRpO7XK1xv9xpDDH6Qi0zPPmx
8KJ34/l++6zcButWxi8Fz1jd4xPjDj86rXnY0tpbNd8NSDIIcIgIxj5F2WT2hQTMv1tGwjGTjrUL
EXgDIN3TEPGycAgDgEqCUqmjM42R/6XjpQ0PuDHdHPa1N+FWcgVwlLJyISIw8RxGf8+ogsBmKAcA
hsMYu/2OQSZaJLk2Sj7M1Mj/pVvU5gBqJkJ3ob/4DkkkIiIz1/AgcuSV+mcs254FDH4ffGvFDdVT
iSChoaTryqWwPN+kOOyJ9CnedKlnN2mBdlPzFtGUBLiOD/SEA/GieD2dLYlqq5hJC2hX3q4fq1SS
rQp9FbyOiOd8goTEdHcf6HY+zbz9bxu2WWKI+PrTbp1M1+3DQWQ8yaX3O/bhCu463Yaf/NnxVZd+
c1kww5zYLY3fmzd4Px24BO9RcVtTSSIdBiIxsmHcI9LaJBUSIU3XImi36gf5SbO4j0Kj2xclM7ae
BFx5AYu6wL6Lsglegs5O5loWkgzubetDouJakoWoIW3zggFAhOeGNAhxSusGm8OcN+H4lfapZ3/J
rN/qvxvoipWDKKT9l25emGNbNmX14sdzRDCfjqEP5boc5j+diZGNbOkoo8MM3CSATGEN20zFqmO/
pnH6H3MqxmUULPN3M8AeOFt+nDtXhvNDCnJZP67k3+GKZc1AB61Hbni/N+4hcldVfQV9G3x7w0pz
FpMye7aw5X7blR3KThZj09/CfEvC5DvG5NmFPtxHq+KN+R4FI0sO45GSTgxH+FAFZoHRu44KJG80
2Sf2DY4L5IGpyDsXTdgx5QlCCDeDfwsAZqoxfqA8SLerM9n6RLjfEhDt2cSsKQtPkajrYzWeHjwv
D+KLy4SxP0Zlf5utM/f4yMGvJcWWTeM/8P+bd+0nY/WVD1XesWyAgN3WnRgTwLybJClR1e77Ekx2
uc62xbNnxGq/UjbzzEn/P3C//Us3RADeCFt8nkc4Orb2Dmg21k9yU2iM1pyw02vFaTFdljaf3QsK
Z30JWrEGbOuYU/hRPZe/Ga6LAymV3kJsY+PJE5yn8mFTfr7QHDVzUo5DePsU6OU7hrY3b5v7ugYV
8MNS81ZHoZrOXtXKw+gQmZdTddpdT8LAW9q0IfK6MF2jw1iZXDx0wp2riwsHBoHY5B7mynXu2Mg2
P9ehDHl7FzAoa+KWrfvgzp37WiKcn245vgV1MIzBIIFf3CdOJ1GzO4upPobFEc5GkmOqEvyiULdL
2AGfIBvbO0pxFmcL1tS1otwNqg8vWrdvZ9Qb7w+KhR/ce6nexWwo6vx+sWjz3DPFjTM7hM0xi/7M
qloDOqz8Nnja6K7o7MPegl223Zi/0amGYAFDSr9zmjHTQZMV19P2q+83X60J66Imv8/GpR4P1BEF
nDjAhXRx9/XoRXNxkF0zif64uVDm4lMB4oc0onCa8eCKsh/kbyKIhL+jYGEGMzDtnF4czT2xJdnY
19llKTEHh0wrh2a7okeVPad/JtV4p3HPRvZgM8Se5qJ5M+fPUuWZ92ztFOafQZ6uFSKAnha03vNm
BAYTsueIR8+jsyZNt53IvLMqW4nVKUrntLlOy8CbPU385fWYGwdCdemichIinGa+ZZ32KFjyHkx/
lzKYPs5ybJDgFFhE31oWMMQV8Grq4h1cegb3oS7BRW1XqxH3LnurlBzWBG61JQpw2qpcaIgz1HuE
JzOU1sxZiaQ5q1VQ4T2agkCG34anhip/XTZ7yCkRBori0GOWxOMi1XxfpVQLLJhYltEiMMNun+tF
6eWZ0I6ibvdtW6UZCbjIcsJkkY6ckIT3VVYUhGswZjsLelcLfY5YhvKUEYFIkYwljDFcVK/DeNaM
rJf9KKcSf7NnW/3EyYFfeMdql3VgPZSF20C16C0Cc36MPeQp4bbWw4g7Vz2JTmaYbXklArCxYp/n
wxT+tTLswg9ibfzsnka2rUkuDHSWlEUYYnNmhL3dtelYcT06aeQOvH/Ml39YUdQDfCK/MgeW/Rxu
RiEduTRtBquNQZq/HOOhm2eSQWEJnmyVxvHfDtFOTd7jSDNtz/hlrJ/g7l6BielF3eRANgOWOB9Y
Xs3hNVjg2RPBMAtmgqyJs5hCQhMluNLKVUXhn3WY6/4OAdng3QbS2LGyHfqR/E9XsBu7FetwiyzF
c1p76lQtjlYzxI8mczEKO52vTkhp2MVTKQ3SOWmmMT7VOBKTDmpX6yuzCzfULnsbGvBH6JaH8W4R
rS4OxDSlOrywvRjsOYyzZT0NgXX8A2ilqdyTY1syjsKVv0Ynp8uDLj1xNsxOf+4cXqKkFxDAzlW5
ivkvK5iqy46E8YnsyPenuosmXqp/med8cf4VUSqYbfNWNED+BIuVfwp6FBtgaYxkiUWxvMXA1wkC
A+AQksbETeQoblCxX5hviL/d0vaE6pK6UZ4q9CXdUejVgV9WMApmKcdcbwektxof/QquI9jMTi/X
KVoDkpXxnJOpuLll/Bz7seEaJehdqGYPUa+wb21Y2Pif6IN8Peuucex9lddUqCollYKNca49QnJr
h2VXwDTLvcvKXnisUlUX/utrWBo7zkFTHzyGy32ZlJvnjbu2IqXpYbLSvDsezfK+s25c/S4WZ7DH
dVihifc75u4Vs6QdMpvMtZdtQYnwji62TodDqYUqyO9phXecAGbowxiSkHsi47iJD2jDxuzTVhRB
F6nFIn7ddgTBpefCDr84HtHcRnPVlD9SQVTLY982oah3de9m0z6qmmy7i+ulJ2vAM4Afj2POWcdt
MRILfWsmIo9oIwCh9pB6KHiPcZ85Mqm6ahVclZtevqOgz7yvgWGoumcQRfG8iyG2Mc6TgahOhuZB
LCfXbfoN2NXWF1vFiRWySGYrGAMt5oWUpEEzE3NwC4xBXVcdYgKHDPRjuJHf0B5Gyt74yizHDpeN
+nj7JETclVf8daNw0FJ1bZw009osF3Q6XvswgdeM/vHflUbLwac/PAJc41i4MBqhOVvsLYuHWCqe
SFqfNCouc1EbcYSeBTEXcWJZvTqWuOZ6NHQJnIkiANzHPTzRVfjVTDyASfnRPCLkNfHPwNh2BZcV
TGt/BVvm19ce6UJ6gtnViOcl4H/OoYPBudgVTr8S7ipbG1FjxRoFwTNIO7/db7LLOoY6q9ell2DO
bH2syMCs3yC6Gv+V8wNRxYk9+1a/FmWtq4Sc2YHjvK/qer3PRDQ51N5TXq97l9y58YesBmH/TrV2
sr9B047lKyeyZRPVAAROOs4a774DqCePDCrL4QctWJSdt4wJ03dIPl6ojsiV6/KJh3xuP7aliUnn
WWdJgN4IvFbeV+5MKBAlJvuzNdhy95YxHa71J85Rtqgr+T/Zdt0Iy1BHOXil+0+GS0OwjDNEL4pN
QNCwY3kKs8nrkZgUin/kU7HWKSYHalZyRi91OI3LMQDBBpOBcWA7fU8gCJGYUcOMKc/T6DYli9N1
1cUdYxA9tSi48Bc8rVvE50TMbsT7+x88vG2anqbRLtV/XopN2WMMldsh2FcTdb9/70alWqhemFoh
xm/HG57PKeYdgutAHEoc6OyiPLd0BSkTNRA8qaut8U7zbT3/5pWQT8965CZFi0PipKd3Ju5M8RVM
oFYaSJEzak0k6XraMOs77HlggNQs8h8y5Y7ykS4KTAZaGYQbzxZdHxmQJdKt8oz8pKl2NXd49pl6
3jqXh2ao14yV/tQHFKtk6UTLsZcjXzRGUPdSEPUaIBz3HHYsAcq6pW3rDxjyq7vrtt7H+qq7LwLP
5UstdDDvfC2G+7FtAkliS9AbSL5OET8KgpoR7JJtGY2oIsigPqWRAsPZRbVPq10zARwOgdM5tmV9
MenXFFOBe8QSU9Z/h4mx3xNaLm/+8sbZi7l/2gyD+64P6fN2EG+C+oRkcuShxfngAnJbHbneu0sn
H8lRyo+gMlYSYgklYsFRIphz3BQDAUwj2EbCld2z6dP4nEYtO/RuaPV5w5n6uKALA/zqDqRktsIm
A7hIspuLeXuVRSafNJmBG6uYtvjqSpCxIBuhSPtBDoo47vyLq4T4CgLJHycSjXOCTMgfzRiHSR5o
55tyU57Abrl3Lp/G3pkatYIlRssxWpZ+gVHy2jmqSsRG3MwefbH/bKZ6etJaCI8MvBGDqyhT4lIo
Hh6JVTaJB0noIV6zmzWfGfTFRlP95twCD4PFhK8eMdK7CUxwtWdU67U03ZBwgEwDHKIzPoQkZH2G
yIj3oC3NKaybLGlaOEdzOvdXAY5jQM7WNW80TQA9aS40S9kYq3XttiLeNx5sWAaO1WdREBMvQrP8
c8IsWJ9Y7WRUaF0lz7pM9Z++n2FhKp7x22mpvf8quXXrHp9ddmqDdeiO/H7EnZkOeStU/hiNfvGL
8E2ULW7Xqw8Es+gy5BpQHUyjf+kCEwEe1Ok99ktGjCJDmOLNObAk0UkcsrZtEFvaEQlNOhC8NyLf
S3RT1IdRVR7QoZs2l7E64ZvrUnk7LgXn0V9oO4kATMNn7eWs0Ww5d+/OQFQCu4NOP/jlMnvEDvEg
Zl1VPxDjWBewmwOELqQ0+CxFww1epxUe8X4dJsiYPNXHYCBki91bffIItjy4ZkCKw6Xi8Wi0i7/T
qSn2CH0ieTZzG5zKNcrYtoXIuWOwnQlbYUbdRcVefq/9MqdTX5DDKz1JdLcMTU5doOUXo6zy6PfF
cvKjLTqyJWNYOEqXOcEMm3RBk/G0hsZc11hTrRdTsDGfRMU63MN2qpm2lfVbJVjaMzGINpWEraru
SH6n220xNWlNy7ifWe4yqNQ1Gq+gHAl83UqWswDpAYHW5L9vwPOZG5Fk4vUHNoXKPDKR9O9mT7Kl
KNc2SoTXRCKhmYcua3z/kvtlf56cEu5Ty3AWmFXbXsaB+PBwK4eLbplKVqaG58EvfiKeNW/5SHMa
bdJPpoGpMD1DpM957c9P7Vzm92mk4wdnS2dkXwTVPrrTzAzaCYLwVdcxkjLYWPJsJyuuabjI3w4T
HrCzmL8beVk9W5CYi8Dhw6aienfKwX54Zo2v3tJ5h6p3WYy663ZDEiu2GumkFWixMfoRQs498gbv
ZDa4233D6OQeQG9vWd+4kGNzfcOY2uUzaltw+l0Nqt7U+Jb3N4NDdJZDTJSrJsXyin2At9Ad6/qp
qwYERRGXjMZfqsj5c/V9h5wlPw6V2yfLFI3jVaJ42VP45WYXdcvwWLLR+zT4tQ5LqOyZxtgcYQVZ
FqgxvK89bOwvnmfIrmmfrfuCauPQQd16aKo0FNC5iuBx4HJC28mek1uCndQZqgyvWwCHi9CAdrsf
6dBhZMnqyla7O1jEpECHLNNBSFfpXqfV9Bw30UbSn6/2PWPao/JvcXuUqPdxtQ2J3Kqt2OcuhfNz
Pw8tEHnwo282jObnkM9hz60Nc8HlzPm7omVtDh5+w1OLVO6b+isGhe8ZJ7E3q5jB2HEmaprmdlcH
fbHf2iX/WXDPfpHwnhNtDtufuslh2xaH8UxTTbhenkzzMLHKD9R/RDukb7rpJLMSChcmLX0be2ef
rQfY4aaflgOjEGmSkN3WM43TTD+g6o8erfCd3/jx+xh5g7r0zLJOY7jN9gnaLKPvOZbLR5Ya5zHD
5sKCoolfXGZIF4douItlkdDsmNxH7pF8AgnROc7+IsBUCmZVP7wxgezFMcvbMU5GateZdzRjfLmt
hcyStK8mQtdr81eRwnfRgRJX7v+ie++K2o+TKXdaeyl6hLqHJiShK0SHiaeuWlzaiFxrvuqkCD5l
nRc8Vp7sfXRbbv97gg7zcVNERBhjNn2xqa4PeVaa+uS0sV5PmZc622c9NGHBTHLhz5/5wVd+wvxM
jn+yBSye0VXOHpDNPmofZ/FwhhShk18A+jOFFzKuiBipELVQDOq4L8wTdu4JTxxKxPIlddg93Dp8
N4UBpcaVNjJ1sti/47qbJadxWCM0SNcRKL8n0Kv0iLurPHFkQ/LSrt5IYfP2Nkb+TsW4DMzM/FXl
98Rta6QI7AlnFsb87p8IyWuqlXJsxzsqMNDozRj4z2pJR/si4ko6RwEoKbpYRlySBpKz8MotuOwX
NaIASUNsBEmbRTHVk5gX9MsEA5Opnamu+qGFm2qEdcjnjwOHDl7DYSToGoo4vEKCfPsvMNs0ipH1
1VEQtDH8mWgKCXYw7XDl7BLfDqVGm6xq5LuHa5zve4SfvFwth8iubKdyRMSZreFRFjLU53SZN/If
AcNn9c0wshXOIL+aoW3bnxHMxDIhmA03qe4EhsNSRCxkuacogUOGtPndiD6z2KWFvCkPFy9t/0fR
mS3HiUNh+ImoEqvgtvduu73biX1DOc6EfZEECHj6+fo2M5XY3SCd86/qrsiskW95wMdwDL01Uf+a
icYMpAN8/syqimP/lAxGyS+wWnsAzED02kjCtLhK+rr6MEuN4DaxsLQ7gmLIJ0Tjq37w1PQDt/US
uS+9BiS8BbqMLSjDbEi/bmbKG8/LkGNq2otxwNC6DakqD8+gkPqNpdQjlHCs2gvW6CpHm07Qw1M+
t0PibvrUdkiqFPf/B1F30t/1C06Fn9DVwJWVbPhCVhj0BQSNrOp+o70iOTGDOD0TlOGE2gnbFSDF
0kuDnrJX8MgWfwW1hqbfV7Nv00fYUecQDrr60X5WI1cXovnO1omddS3AUEicC1ONj6p9kVNLvcNQ
1tHWVq1JTrlbdIdxFNV87wC+EruUV3Wxx2xm7A9NMVRgk3DQ3PU0lshngr7T/xAg2/IcDcRfw9hx
Qd/scZgvuiz7aUxg+OXWChhvFtEpCKPyv9Ix9gK5FkWnIRHLPerf/4SRMQdVKQu//VxnjYcO+Cts
SAVDp3oLo1klPzN9pj0Hn6IQ9AGJVZfT5be02Y9ag9AcR0caf9zZEmYWFSFtQid/ydOo3qoudNCf
s9Il4kTgkTBkMzRaHJomSB1kMN40swdjoUKaVcVJXTy1Fr752BAe3/x2hp4M5UjheK0OE/F/y1eB
kVduKsb2fts03oRbi+punjvZDf+tMlHmlrYUzLj+LIIcsPMVwU5OQXky+SNYDA3Xhm1P6/anF24+
36GLlvg7kozY6Xe8HonXMMzYKfnbQz6u174akPtoMhrVfkECVl3zlmjqnZiyqgSyXAfTHUUACrMn
ZSCNmEVNncBDo7yfT4WmHGPYLiZs/6h1AMy72BlNZrqzkdeYS+g0CcHQhngtKRAGkMfahK80PI7L
chdJR4OiMHaNq7dTKcg34hRLvcFDbnBrdVsIwkBJJDxDEGDgAQdvcbe7qIFBOsnuJ6l/+RUZ05tX
QgXrch+FsctjzPQSESzfOlTXnqtqCH5WPqmaf0pQWL0PVezoz1YjO9iEKxS9RvLvI2rSMl4QLuXS
7/WBJvV22OeUe1Ai4jTB0j66XWD5Z0cvLN3rMPaz8yy6vIyCd8AqAsFFrPPkWASA62xIwaBRRy9h
p0njzzGU3WeolId0R3pk1vwbKvIZflyapdmfW4XgV0whvAp69mdahTP/wuLrEisiAXaePdOjR+08
n4qome4P91UDhs/7AOUrcds0xZzDCgnUhqAt8CllZ3FwNQAp6niaWTiV+u7s4LkiHzzMtvEEN3VB
p4+KsM+mnwpWcVehRfJ3HgMTniZbXmSeWnHQSUuzkpLuPa3Y+Oh0P3AG7Y1fpvoQ5qN1k8McBIZL
FFdaeAM+ltye+z4Pna3Hz1fhi3Civ2vZYcdZQ11+SWcYjpNdFyLC/EYSVx8BZPCQLnDrtc6jm1PV
ob0hW2KyZEs7Hvp60DNoD1/APgzG4aprbI8cCl37jAQ2vXh92L0uSGNTtkk9P5AjoX4PBmpg13ld
sJnGDCcvRG1vH31Ho5JddOQif0IBO57RW6x3le9jKkGLW9OxMHJNAhGDEJD12iRdeVRCa/6oWoez
pkn2sUoMS9gwe8UT6H7U3QVdSuKUFbZ4JmmFbuOQrOmrp9CksERDm/pQotMW8M+Ix3aESL1RnyjW
K7bgl96dYsyutab6A02et8nquGx5sU0lzn7eefG+wRijDm0EP7+VKekIvfSKXz5Fc7SVjyQ25XkF
k1YjNnceopX0wXpExbYPirQTO+JMOTMUiOu2oAR43pjYZJS2BW4+Uj0UsMVhdTMrcoUKKgojEc0V
AKt98jnnTv8m8ybOtgQMU2JLWJ9Zz9SLTO6Ry8R+Lx1eAzw4qHR6QgPfvWQR3VYMTouqDA+SvptQ
cGEEXZOdqqZi2vX1HJwBe/38kBqi/YnSgW4rocE/IluIGHPxuPyXhzh275RMphdalENzluE6vbk2
koAszlgewz7Nu4NI2CdpQBqCkylKb2Z9dpvg0YCkPLVVoS4qsCp8UHLQl7LGKRjmTNVDo+ezWOvk
bAcTncOoDn8kjb7gEznweBBU/RPbMV8X7bpjo/cRzo4fSX7piSIReeJVoerHzS0DmAF0uxQLu93Z
xRaCUbPSa3LtNSLBk3JQxByET9YsojMHntRB2YpcJrUQ6zTIh0epcr0XBXMql+ak/huymdWWHT4C
+VvtunNV0d+V4PK8zTSRfCY5tM2r26B12qWTAfAIsLTh38ihjbmnPZaGdjj2gyzszk4GqnfIeqam
iXyovRciIQAtSMZzN7phtUsYB151UoLq+CoF/2rkyHjZN4rJ3RPJY2dvLQAwSEgISMh5Jj8ZG99M
KwOxuJlYyPp1qBxxyvKwVk5zWaZU7y3hDWd/HJZnehSYjIlwx+Qx6eFhoR7+MvDaKTbOWtqdO5Hp
TN99S9mBL9VhCb3mUfHM0eje0w/iiaK66NpLCQc2mYPO30G7GQGak288D/77yMFkQFJlQNejg7yp
KKboRr9nIwiwX6MqAujpxFnHQ+nsIkclyArGtD+u0F8XB2kOs/eIAfiAGgaB80oa5dUje7uj44qw
TBzrHqLAXAzwyd4YhcupQCCO39qOMVOGFyQ7FwbhNAjrHiq/AifL3dT5i1E8PyZ1lH+FGk3uZk2F
f/ZGgyCmNbKTGwo6kb/4fvoV4Cv6oPOZZkCNauqCw6w75OFIgmLQJuXnIFz/NfTCYkUhAEvxoRx3
PhsVuP6BchBcdk3hJQOh2vAP+7DI67/OOEZPihSt+tRgARaUsjiIgfvK/jR09OwCTI/P7dJXuwY1
c7vNzYyuoXeafqtgaM8KMveprBb9NAx+nb4UsKKP/Qj/gpwhYpeqEBwB5Lcki3iTycJ9y/rXbQoX
+awRHQugpWH4h0adJf1u2y69h03gLWupyPNZQrIIMzYQ12koUa01pLLF4nFsqCDB9I4UwllmKENO
g/ItV6ItT2Mqor0LJ8TwM3o7yOQZuAxxdClk+hqELgvwgDULIVgzF/+sNoPYODlY/4ZeaQ5VzCvO
Lh4xGebKX8TBQzfwupCrWm4A1MRRGx1nHJtdw5KD0eIndlbsYGKKt8pV5lGUbhHts45jY6tKpwUF
YeS44jDuySWHaHmgmVx/WEVB7yYawpwPKLXEHtYgXF7LvKGHOtzaqKKaRY15fJXDkJ2bTvv3safn
8pLgpUgOigwl/oKpx50kgsZTv6BJCB28sXT6PPt6bg8YhxpkvNCrpLkgW0WsgCNAXFOeD3VCeTB+
oyOo74xcwpsfZBrxdtMNufPSqZsOkSokOEEZPKD1qLNNTjddcc7mzpzsULbfnd9UdgNsvpz5z/6D
37VoZvkWHe8iAaDdK5l93oNN3Pzi+KY5EVLd/2Z3bYf7RSXzcrb9FIJw99yiuElkYHFrSUVQaES+
w2W4LasNhYo4aI2YyrOZ7QDyLKp/hWnZLvo51P+oGE5pZKH+HNNrkuDU2jj15F1IeSm7NysHwaAQ
JFkX7Zs+LfAFVDBbzaTQQiCdLE91rKsnJ+iC7Ng0N7eldS02KhdnnXo3+bIWYkMtN2Vom2Zxw/4v
pil1R8KHIe1aotveGSMishCQrNZ7NNxMI8KbBnXEwUa7FJEDFcNgMxq6C8cETw1hITtubfvI8Kr1
bzwjOM8RqPndOWZ2ik9rMGWXdXHmr8gAFy+9aFAJJenvesHx83wDke1vJaMFNxosb7cdqe38LBfw
iw3r6/ruoqjhiYbjRb2Yso89eHnjil2FnQGRXOQXJ91ILz4E3TDd8SuSvsCGoP+RV5u+e6trwJMV
ir+yLqhoa2qXTAJEmNVK67w3yKOEE0kpsS36DJ8G0pkMGyL6oolOpwi8dP3kcCzgcNjKfYL2U9yz
EO4wnqdsxjF9TOjxyHd+OyG+i1dB2oSpA98EOzVihDiuXqH/eNHYPw9oEiiIrQNARx4FmP8akelz
FbvRS1sbCtqR4e6GdnGpTKenkPOl3C1ejFZ3QEk2v4UTcoyQWhyqPNtEvcStyHLqBUn2O/pcACWo
a7WsZxsS4bHPFjy/O+gl7940sFQO3phz5+cCw5vsFkBfC3uTAP/6pMUfSJcYH1OkdpcMYPzHIULm
t84JIuDSmlKMyjEqG1Jwk4OYxO3YzMlyYOEIOhifwjlEJjTRidj8aY9bilPHOp5udsuyYichAgZ/
jBHFiO535LPrsEss/L289yG/dAe9sBuzMW7qTRrPsgGqIGPHwTvPxHREr7F8y9TYk1YToQKMs+Tb
0DVhth2ih/94Edsc9342PLBWej79X0H9QsRe+pd04pDnCaB1o9t6Oq7dNFxRtEDuklK/7nEE9I8r
GMw5pPriqOa1Rpg7dgB8mQd5uedzcV6HIcQzna+oVcsYxh9oZ6BmdIj4XGs2gb3AnfBb0IQX/VtE
b8SXsyCZ9Ag2K3fuUjCV40umzFBO6hHTUXw2xH4mh2oaEraoTIQQXRm991W9zmA2NLENaLlfNTvN
yah8Ypuh8+1YgAgj5g8XRKG91o5zqqXLXEFEWhMfHGxww25VYOLYqyO+2dDEIeNTtfKU8ce4W4zl
46uT5kFPrbmmfOH36IYwmFFGGvLcUfa6zZcGc5rKsJrIeGgurJu0xJJn89eMIY5UbQKfdqhJp3tr
BCwpgRsEtgbGIuDEaUBeXOj3HyWNYFBKsbSbCmSlPoWyx4hbUf/GuRBjlIcsbiNNG5RfZIfeDQgQ
YK2xFVXKUCRvrh7CGEKVbw8qHpbhRB6bientaN16Ow5+npwaoORuXxPPgvRFwqrjhZ2iRLnIuW2O
P8gjSQWyOayzY+8o4T7hMx2n64if5LHJK/be2ALyPwlpUPAjkgxQNcCrHV0no+UOTAG1e4x9VZH/
MczbsizXx2y2hr8iwsiDofrXDFn2xpyJmJHuz6i5Q9Zc2HsxLhUCPTt65bHphzg+dHHomHuywxL3
Xq+C+rnW9RDdp0OnTiHgzS/EquXXnFQT0ZxejDiWu6h/1w57lODupttuRZdnjrZ1cpIP3PCIRxbw
MYQhxfvazwgTvfKuGtPqs7C1/OvHQfRcZ0noXVe3scUd+wBCRm73udnlYAkAr2DPDy1ZMz+xXxeP
hq/zGQn7gMlb1mUMJ+bNy7SNxsBNz0S/eP6zRIvs731v0OQzgIkPpMxgYthGFs0L5EUNLSTYyNRm
YvT25Aa6YUJhmDGazjp1GNaT+ZDyF/5XN+TXwJo7SbaXWTGyC2gXK+OtiSQ+LAUTH64XJCYfckau
fozpSen3kpby8zKW9I4Fef/YjaoY+WgIF9nx0wxYihDnnU1rF721yzr+stXa/4tiNXe7eomwMrcR
E9pGVuPymNHiWm9nsRKX0KGAuid5OZwe5my1fDo+zSM72WkY5TiXANlpioT9usZZ/ezIvpZXZ/VR
soQ8tPLo2NxcvNVZ9t3iRpfaj9MfMSN24BSOjLyjcMHPrmReNetuEULJHfLdurvk9SAe66LVOyjL
9JlkSfNWISk2mzBF8nXXMV/EJCatt+KXCqkfFaH4pWiUdsZ2s1YNuFkGpm2/KATsqKzFyJkicQ+V
aE6w8PYxK9OUpPmaguSFOrlTOLbltZs9cSJ1afF+Q9bH6KorJoe8RJfMUDeo4cVhow+2bP1xfF7K
cD3Bai244NQUvC7BmCaPiCPY6Hr6Ycw1wX+xAvU7/q6hvPfOzAlcuEdKsX+xjghoLPcQVW2dNPai
z9qd/fJNt6alODRvZ6/EjpV4zMcdvy9sOQHVGLlU7r7h5uFgQOLgeXcuVZMPVUoviykMKX8abIUf
l76sVyT+yfiMOl+ypLs5x0AMigdTQf6Zeibac1V3+EWrKWDHwRzAt6Krf4LRLnj3m95J0ONFIcHX
wyTiO2spVKAMuUNRgSV/MJy0ccqKWBDA8NcNJnOQcS3Cq6MGVCp4oQxBtpuxWaGxNmBExAhuSJLy
kFslvig2So7LlRdF7cPQkFFUz8mu9hLk74UYx+PqgChuGhWQItT6SZUeUGuEl3JhHidwMbpvMHZg
qlj87Bnfbo++wGVIICc3vNapF32TdqjagHkBn8qT52AqOREYhWOA6AOMwN1mRNZfY6Zsunq6VjJp
vb3EB0WvKDg7kQ/uYov7kQ0iPzb+AORdTsBfm66i3+Lodw5+4HJQ8r7SnbBf2GRC/13hv/pWIT9o
rpu2PPQjhyAmaEPCmrLu7cKh0wW1+0ifyoIW+RyAF20Wd6iHixuRZ7+xZNLdj36GvJKgnQCeo52X
8GucKfU5ZYNk4UbrBMORm4h7Q5TtuPxd4qp/1RBc1CzBaSAmJFe7Arhf2qqS/+qh7cpfEBAiO6Fs
oB/nRnyjFVHRHCDUD0t9iHufbbcK+yDYmXpsYuh1qc4BEwWMtNebZj1oBF28+gHOlljYJrljCV4n
ftd4/Y5YZe+7sdC/Ulip4knaUD4ADq3VTk861uTxwH71W/wYzn+N1dq9BTtSJQMtcYzhBp37Wq7z
HolnjWFUonB2qUPUpop2hAnRHlMhYC9RkXaB9+6MDdqvKWjkNwEFt8XNlmVWfprEnSElF7Rt4zwz
UEe8GlnaweOQL8MR4nn4mD/Q1KL8IqaLo/lA7hMqUQV8K/eJsOt4mkOPHKkaYPmXX7XAKgCL9Nqi
EU6RODXrfQXyQ6yXQkW145fv8OGmNGVOYwn5rTUvH5aLl4oW1aOZsqYngM0CS/SudbrzZPg9NyFt
Sgk5OFhSH8d28YZnx5UpIskoKlCNGv6XqHBvwpfBPPMqz89kMbmXcmrqp9BaqkA6kYY/IPzxFa34
sKvneF1woTBZEt2GvPsW5WWi354ab4hIceNB8xXL2gVcuPj0+4RqXiz1/kNPVbkPdDI3VfgHgh+R
VAq3RoBwUD36TScxrXjB/EUKSXLNKvST9GJXs8ClKZbjHDA1HOfGSQNCWuhT31NCJj4MenoAxSAg
sS9DBzyceNEk4XB9XjRokxBNNJc1tOZelfX0pmPkwzhKMlsfycCx1Y6e40ZvSG5qX1b2ZXJu8/pB
Q3zPm8SNQzrd45W4CLRpEtHgcUCss3dY9f/j9ccVRTou05eLG5TAqjFOz/08zvFprBQsO8av9b1f
JzsfoyZwghcqjuDuMsSr9ZbqBDILUHNFwPExMQqf2MtXXliTUf5sSlCsLYt5/yvmB58JuxCccA0j
xSWK8hRvbO4AgAazcaftFJv1E1H98M2SUG2EGmhzmVKqm6BzgBAz5GqHlQXw1c2rFbwAYkEcBgxm
5b6BRr0lGyEnTw++KxDHlS6iUoiVHM04FyeNzRxQ/XOfyQLlmYjKQxu36jq7XH/PWJgm75q4dXAJ
mqARbONwZWek7tq/c9yIvKXEj72vkpSK2MWv3fZYEpyw6Q+5VHH+UKOTLn8nfhedScetLQlWo5Ek
MBSufZkGt3mPO2a+OsnGPbxO1VPa1a3lTkbk2CyESwXil827+U/adM6Jbmkv3652WV5qJ5QDZLPp
/oU32e3W1lp7TxgL/PrAUOqgCawlCU/0+eXLPkud/r5mlrmSnABnkPiBUeCESCTPcTOme0k3F85k
dlBGriG2TX/UA8skgvw1AK11EvFcu+RuZ7vFr3t0VHYOTi5Wz0uDyn5HfllfsHzM63lKSUU+pCgS
kUk1POtodJOxO2fUcJ/8LimeSAzn8YhHt33rkGT/JH4abz20T/dFb/R/c1j59EK3ExkbmRBXLtIJ
+lIlvwRWy3mTK+RIPF2BvU4I1y8diOWWyBGDgbMDcX6Cq8Eh6Fo4uUuSg0++LQHVtiFc4Lg2X8vq
iEM644hkRE8F/7QgUmmfez30BvsQgk6G9q6/nzNBbmlh8fcoMA5vH0fJ+quuxuZvtVjnIloBwaFU
EKIwoztzQy/54sPE2OS1gJy477u+ei+mEQExHz4pZyEvxBSlQu8aspjkW0k9G8FdNvLxK4ZIGW/+
C4QDwyDPFE2TTaRQy6OTlbr+SzYCdok8mAFDfSFvB+UCO0ZaXf9nTXT3vBbL+iefZPDuJI4j78lq
bJ0rsEnBywIb6AN7tL7dhwKNzbstgpjLCWzlFos2zXcQ97LH0MOleG4KOZ0zEMDosJRqdXY1jowj
Fys17sz7I4Xso4LJzpLmENeNu2yq3i2PcqzH8lCqUtyHU8X94DAHEenIE+UQsZi0f4CISRxNMF4g
hDA3DCwfzGldE6BEMZEegd+yPvNiDujGfHXWqD2DTZ0sqbdPWwRJRFdprkLyzbDKZPXQRTtD0kYO
L+OXP0LYfI/kXt756ACYo4MEba/2MvRweoh2Hen1zpaHgUrULE0wdccEpV560smJsyHsqMVwi6mG
wQ0uDZrIxSl1wC0yb9sgBr20czG9lq3KcbH1uHPo4xsYzdNlKQ9ixOUejWL0HolhWL2jqxuTkx+P
OYMcrSh/60GjicZxtcqvzBrZdcoxtRBHyhDBcb/SYNwnSfsEZbzqR/IVUV6RiGfi+1lL+L12aZR/
6WDVeXaJXkTC5WRq2QfD1Km7dVmaAj2OQ0k3llcM8ylc17LNIh8n9aAIvsVPhbJwh3Z48LdEZtzq
JEXmtf/UGrcPEdfXl1+a+GV2gukUOJZzqcoRMrvCm1vI3w6aPkDY/1B2teoPiGXixyF02481LCu7
7ydlX8ETZf6S4GWhoa9pCzF9ZqtLRTVB2AncQ+QqkI1hxLI+BeAO/+Iia4KvgFXjn60XbKmUG8pP
2XnFNkNAEmNJ1xJ6qR79Z78Ndchvbef1jTnZv91YIDb1LovMKk81C1b/Hk1pp//WU5wVf9gwCuwN
hmKbS7xqTOcQQ9y8Er5vRShbx8GhjjPq0ZVs4n+9DZOPMMsJ0IDp5tpHbcFzActqpjfAQN7M/YAL
4iF0Jjd9RHKIEJEepwXSeCni8FcU18Hz7LhVd5pUvZx9OtZO5DJ0r0ExIayiUAP7orGkRylKB4bN
rRj0UvZh/NUrAqh+WpwYf1rNMQqZGVG/YMMm6R9SdBb+mSzDsEVZFrMLGMygoBxULJb9F2udWv5i
oeqqHbZk7z9FmUHzJG8pHwIuwEcP2aZDe9SohbCI014UbXyZxpeSk/ca2sVE5IBI73vypujkJz4i
E9m38d5PI55yM/btVkhpXZQbvt4TMMAC1s0JphlCMNZziSpq/q3GIFKf5G14JXPOkk1fxlPWcisX
0S+0Bta88KS4+oMQQUV2xJwMQ7ydQQExcHfVE2cEATDa5kg/DJC9inS2N3Ti3inm8IEANJdALOxu
Y3BqqrnJz3npZf+QtFOkyUntPTG4jpekW6l2T9Ba/KlU0//uyxnTRZll6oTDY3gxBAUc+1j33xOh
Tw8K3YR5jUVWoF5xvOQaDd6sNvwUArIZPSRhVUw95R+weOumh7FEqIKR1o9b/ppiCfewo2FKbCuS
P741vwnt33QtfEKLO2SC4y4pidf+5OTmn1wZmFKwnzR4UDmb08Lk5F10AKmC+GkVsC5WuIXYheRN
f1RkfFSAbyXRFZhNpNzyMbqfDHuSJJa8ViVZYliKeaJnZ8x3kkhheygzdCq/MTGUiACdKZieRaN5
+m9FnlF/P2IC7HetWcikCYfcHJNSTgBmHZqhHfbDoiCty2DECuKpdZ/CYqoZyAcQwU6HrA1rUccO
HlujQ4JbTe91Z+GvbYj2tZ//Di3j+H2ZxwDAk6ZhbMYH8V0kcO3ZPoO6Q6MmPDhUnzjTmfCJlOA0
U6/5M3s6Siijqe8taCR8Tn3Cs+0WX5M4AaDCoLRYAb67WGfra9EGDbmv6DqOvoJ6gsPj4CHJLRU7
66lFnXIuXYTLPNHN8NVWbXQtsaK0kIZdEf43UV8iuFDTirUNUSnPzC0UUqXPmLC6+r0pSHHca6a0
8rB4VbavPfKJD1naL+W+1WXSEkFRpc2PwLzn/vKj1UXCEJBQ+D7iW6h+xWgQoEXRzKb5hcxK7xXS
rwRtKchvrISkMoeaiHofBCm8hNvn3bH1OWx7dvrmXtoZi3WB0vW5cY00W2md8An0Oy32lUuG7c/g
5SMPCEmi0XBktMFvQuIiS+/knVMGG28H7YRiL5517uz8ZMSmgNoI4yUlrBuBy/PY1rSCM1U662n1
Ysd5awdivI/xmGfFjbN3s/vVd4jY85s5UHfGgu9fB54edayMSZgDA+DZXZYVwz3P7/pB0JapuYN6
xMhqQHHSRcKFEnEL9SefNeVKym/LChtHXvJaxIE/HUVIeNV+GV1LBlq5YK7w2dRJLmqXczdTgkBO
mVfvE4TfgGeYOs70SpKYLuMRLqXxsFBuajft9trvsntIkfK1CXsUIaUfNB9JTYgJG06Xf8NmZX9I
9RSkkNgJaTYaTr5bski2qCJ9QqYcaq4bNGxrWJuvql+i6VTObPsVfXrBXhK3c8jgLPDA0ovOwBcS
7/dxizkrmZ15m/eaWSfZ+D5cKM9U5+k9stBph+eLFDJ8FuQuATDdyHgSIwn56tqVzocobh8B4jH4
F3ULHB2j/EIXFIoCFMXDnUV5cRJi/CRbc+NXq8LjYCYQlTRahNmvHrglz5Ve3HQXl6uNP3sOJGJb
e7CMVxIFneIlKgAvXiESmQgSl3j2E1PHkr+vnIPZ3styjFEsTecGPpH0mXQ6hjn9o3kVLBek+AS/
kTJ6WvD89hsVlJAatTtJjDO3N1kI0uqPXIZFSLcw+gMF8K7JZEE4Mts/MZ/hcg8IuxLZ5ro42lDb
t/R93g08Da8rj211HtAj4IIbcMuil43i97gu7Df5KH7/y8FQgZmh5cfIAHUubSTlfQlC84/NMkWl
qE0NHz+0/keZeql/At0u73NWZfbTytfZE+IUD6XEYiGnM5tdwYvgyyj0k7sQHxjttXEAwDcFwfPQ
OkRFhu6M2ygAF6cVuaL+l2Hspas8lKGBCUjaJXbkOo8kn+TEucKR27777ojoujOtNgfWLtxKgWi8
04S+4S3Pica/xvibd0RHOIJ0sqAIqP1Y6sdcaW/Fg41/eFu5Fuof7svfw/Iu3Z5fcHpdWG7fEMJH
4hhheeRjslUPLD5XRP+HsrqYUEnn0PWpfIymQUJqLhkaROQF3vCRJ033Y10QaDzGukOeJ6L0rpAL
cSrQD9475cF+e56b1epbio8pTiQepNfMcPnhhrvhZ5shwUV0e9uM+7uTJBt+M4UGyeOAZFS/zhkN
73cxeZXrW5zownxqIkMPbZ8QSpu4XRXsvJW56nEF8d3Frl5+ex7ezhv59Y+MQ4RJQhFM20ZIrNJR
919BszBn9O1owm3Rl9U9KcnR+OzPPohJx3BD5FUo0FSKUJ8w1mbeWWtGjTEO4c1Vx/+4qSmC/uqd
df7tOBjPibRSuJGG6UioSBjxNKj2PDleC5wX8iPCwi2xepDxhN5mVXV5dWNSaF5IwvBSlGCRd+LO
WJsMwSsalj2AQ/QpiLR4xq9J/XvRJUBJq/HYF5FY7xrmBXJznGI8ElfAXk/cc/VfnjgzlPJUZQ92
aJv5W5V0iRGEGS2SpJvRHAN3rKfDVBMJvB0R5ftb5t3mU0UeGat9h2Pc1mHsb8DqgkduCPlas70i
PPFzPB9tXP0hoFZdCfSeDe5t4z+RYlzumoJzes8ksb4GMql2i5ZOe/Rx8+/bIMVUmrpLhceEJBYO
JnEUDNvvucWuvsmiKfgcFvzfLMJ8TTN7/c512PfYHZ3iQ9BM8IqzoX/CDfONJtX+Ic0+P82kzQDe
V/WlRipz8gkTBIIP+hLw2IZnKWnNPRQ3C/MmFoPQW/LW7Z1risTfD04lgXqaTDwHQRx9G8VhjfIn
16eaSnnCL0bvlweYAEg0Ko/jYUijU+SFENvUx0PK5gs/JVBx/m8tguoNl+ryh5hJh3SLMPXh+DCv
eAI5NZrJInmcrWhfDT/2J9m1+okJlVEsIC4IV5oonuvJht9l6fUYBOSUXBMxRctd5ueRPGK0xbYy
O3N0tAW7HwolcrIkrpyHwG1ZvpgU9kGOln4rFPG7txLWnTct69VDcs+kSeIzVDoSsynJG2grka27
QPhTtENTVPzqcpV/1Gz9HPImechpSn7t+4LYLOaZ6tcoh9+Frml1nSoEDcb47dVN0+CzI8jlPfdn
HJByKItTNMPpr8Hyt89jeyyzNXyue8rJTzEv3t7n1qNcPPTko2o1spsI0939SAud2tshGnFuReq8
KJ9PVfbDb+aPZa9xxhy8LkvmP6FuRHRwyFw5dGQGlJtMFdCjyL5RyTqI5AzfFkUmyZSenLml1sgZ
xGucBPZB3JYsdCM8v7klhhKBcXLnNWX6IkASNlxS9S6A9YLboMHkf5LOq7lVZd2iv4gqmtDAq4Sy
o+zl9ELZ3muRQ0PThF9/h8593XXO3rIE3V+Yc8zz0Ln5iSn9bvHKaV9nAXUWFvO+YNXXhWdj1AjS
xHs2cwYAzlvaszXm6dti5AtWK2vvwOe7t1E9H5tGhE8BZvLDWrWLOYkWSABnUUe/gFS6iYXrOuec
3weCEdsDsfHcyWMTMwrKDK9q3haO4TO4O35bNk0ZO54+D99b9pjrkWzf9dnjsjoWWWK/I38gugLR
M0vVAOyH7NexjCfXCz26R/2NNHN4jYoWKVAli3eEmM6p8WEQV6NjXFT4oCGReGe/bIqyXd7ofpOD
ydzIgc/VzLCsilGgm6apilvXhYJVBpMEwDsxDnZ8u3zE2DDGJguja8ayiZbe5CmyMEuysS+8KiOn
B3oXgoraPqLJmv4zczd/u4WoKWf1F3rDeedU04xWtU6iNytMUKul1vN6+0sRQbYLURi8IzcCDLaL
OpAsFkBwA+qlgx3RA+jeHEsidrbg6pwLcgoa0TCYx9vOs7A31dzm5wCjDR91hZZb58g4bIdSB+zp
djBMtD3A1BtBgsYTCypg0cx9ipmCqXdKl+Mw7UlEGLoT6IOBnJdRD09Ruh75rqNdp1bkgIHF+g9L
7beDNCDuhbHOcz6dsVQzreykLv6FIhs2lna4/Aa+1RW6cvmyLiRXx6OcyD2BeDBgZVJb2s+KCw0g
10dKv3sr2Ma+v62EKA9RST2RoxF+WoN/n/nKXMAFpM45SgWHqgBh/WAT54ghl2UI7ngIpqhq7imW
qnt/vpnPJVKLn6QTfN9+hQMpKkO5JymkF9A3eKItYf0tFHgwJ18ALeIz2DN3MawckYJVyg2aLQBR
LuIwqF/KNijhXJaVcwqZNn+GgWovczBiQacc/qFyb37run2sbg5LXt0k4P9M2NHGFpb4mrrqkbze
9COEY77RbEQfk1DWe8joIttMKVjXbeFHxsZg03Kp595PY4nqmQtrPt+ik7vNBJZnM/Zk+xyVS/1M
cQtJzg3AhRC7c7tCK26sNze1Aegyy+UbjPSRKYXNAJKPuSpmF2rJlzPKHtTWWYF7AVGIirMqYHpA
bbuhpI/e1ZxiJRjb4IgMCABHUWGxLSr1OlQDzSaBQAPiI/+GTF2nfNdKP+eQ+f83ojbVfyynombn
Lal4UGZNHQwNzIx0qqHNKxc215Q3PxBXtLvh8bsJXpXO/pRJ4jyQ41JcPdbmcTXMIeRx6v95q1CH
BDt3WLMiruoxo2VNO9azMBs2bPj7W2WR/c6Jo1/o9T+7xE0OQwH2GEc9FQIrUiIIavXFIn7KKfw6
dTFDEXrbjC02bAAGdF8LlJ1sK/2uMRd7oOVXY/8f0+EkHkKXBEJvHrtrTlgh1KkovwnPaxRAQXFD
i44g33GHO6++OxGy4/dd9aUKkR1W1PfbovcYbMM2aw8LJLOntDfdlS6Fs0SazvxHoofZdOOKlMA0
NaOWzvezLedCQNwOgJ/dsMpM729yhS1d5bQ1FrCgdlFJbNUW+o45xYrolPQ+aFkbthnSPjsJs90e
s1aMmHjYtSZXGBpqrKp2YfqtnEcSIYo2VHqXrx2lbIu6ikSuLh4BVnKcLG/A5tA/upOlt8MUYW2d
3rss9dnj30AdqJ1g36QfZsJXCkUvwuSLUjmbZwPPnD275DjDUyGsV2dhbeO6pryzA9f5YEaTfZrA
7k6RjqQ5iKo8QIi8yY9Kfh/s4U72lDQMw/aBA3+xVzh3tqSNIY1JenJ4JgzYRa5OYN2sU87isT1Y
mvGgZwL5UuHKfglcPyMYdJHkckUw0ILBea/UYH9Y4NqsQ5Xbxc9oPCQ33Fr1b+kP032OGisC7k5M
19Zh3n/zi1Psk8BRc3KM+UOjZXXxprDfKhMy6of7gKED+E6iJe1yi10oRxvv3XTskErzsTvmRYhR
IGfVVQeph9Jv/pvOCKNwS54LG2N5S3WMoqr4YPDCf2yMnmvN5jQq6zMmgWjThdPwXkCjx6MyL4zW
1zId/phyeU2TW41Q8KYdJrTcCIE9P15gCu2kDqsTxrP0SbFy+CwS95a6UQeMtW+7BmfOOD7xOFFy
AV0/sGRgqhHaNfk6dvfQh5A/C4JiXyf4FNuyNG6/RZggbjrF7PWm9XvD8rDU54ShB9VUmrUEAoF4
vVvBqO8IQhl+MGBHhmVW2nDARTlKMD9wF3o3x3J3nZ7n31YV7C5H/opff8p5svI62VqdAPQv8Op8
daacLjXTGfdACRSC52YTjheNBxzBbV5bTHTRlcDl/oU+Mb8zP7EPYRX5iqCrwX0ew7bPTqVgnb0f
Vs/DyIMRzmwENq1/jvC4imbEpPGY2fo/Hl/RHGo29n+cIp+aL9uY5nHt1+4pgPnwNCE7obdTkcDZ
H07lDdMPwuaEms0jVSqygfUWsDineIDGjpVHOr2srzSOXs+0o+MGR+RaOMfAbW4UvaSeLmae5uhr
pM8LEEoNuDdQLVkvK7Lb5T+V8wqsQQBplmkTMpFxzQAbrqZoLvkScvPyAxZF/RxMowHCsXblOXeC
DGZem/8sTia4VdFW+3uANH71hAfAmXYTOLF30uiotQwGuH0mm+ZId4hGuhib4FFMoPdC7RU0ttUa
vmRp6QOUM4j9XmxGvznHBjwbqonRNeMO2UOzS7SwojsUMI7c6qr2d3nh27tJ0XejF4RfWOZE/u1p
XDNGdUhk3KiDsulLItQ8rkNU+G10t2ZNYx+0mb2/7E3bc+nqnA6QYA+BgtqZ7ngLb8hjQgj2UEuG
3xy55iNTHLJ86sjz0AsnLtpMiA4sIEOMRSY2vWECZMMqYKyDzX87egzV934YrJ9obojuDbxV/jFD
tTRxajdSPU4a8yghdT1qXL2ptA8u0O/z4kaGc+j0shirqyKtcMGDeu8CxmteWWRZC+qcm/v3y6aJ
bT8yD3UBEoOOZQq+Cvp+/uedg+3Un62akosEp2HrDEylFEredFhO9Ap8TMxRxQs0E+ZRW3Ydgk/H
PhSXV+aVEo4UqNUtfp8meXbTkmDeGHFVNitKWwbQ+ZGjwUoFE1I3da8Rmgosw+gjsz9wFIvkLalH
E31OmOT12UzI+fGvtJZBqG2g0bUTtxE5hc4BdYCejhnvalGz48mMBZyjTez83kkS1wZODdcJmltI
BkR5KtM8mEm0Wldbk7Gk+rkmMkvnFSUc/6hAdS4FdnbKjZQU8YE2xOT/2Eba8u9UwUGZAC3khdeh
56jkpK5ZlRCsvIWaxeAIHB7sl37PaBkMOBfPekUWEt38KyRhXqPCtoajSkAHEaLCdbKhCRNY7jo7
imupSEVK0TlsMMoyF8vmlAEyIunhs0zn216qcsw9HW4CUh3yBRUYDhNvo3tflcexnla9N5FXfxKm
YdcnqySpQOAHGmOnsMviSDdNdqJcprV4gHNXBIdFBW54muGsJUg6G2pOgDLO2bgjPQqUHhZPPt3r
C2geyI8by+u0vtQ6YYKDNr9tYGyF+XzF14RyuCGAFnsFN/v4UOo58I9130TTPrTyVWGwa82n44zw
eTcUTLN3R/cyHQfckcjxqz7oX/obraMVt6hGNK+CxvmmBCZ4MckxyaNqGLb4PFK9F7C8vtp8RBzi
gbfmrql95ynI/OXGzNLImwZJcsoJcVi4nPrOldleOFNV3/GflIpIUYUgl+NAEmlq6bfeWoJnBFBm
eiWjaHiUgfH4o4ihAVTiuurQDLUL1C5iIiMcRcPvIy+joK3sibM9a/9QLDTj7wjz55eAOtxQDsvx
EDsZBv57JAr9e1dlHWhbhu3PjTXqf5GHP+SI5xVJa4Wk9IE5ols8esqh8HHDecdjl33jrgiGk8V0
dSO7tHgsOA6qg5mqrNw3RN/9SElOTpzjQSTmgtFleizhumXYQHM+J/zh+gIwTBJVZTm5F69l5yz/
mMeP1z5V7XiIlj78gRhn46kmQZExo6upoSVwDTvOUtmeWq9o/xuAizBXsi2y6YZ1si82W7Yv/KTz
dZk7643XlvQn1EIknIVjMQanwU/Ew0TX4u0bYcpLpmH/Up11HPX88oW391TJhrhnYIBlA9s/CwxV
RPcVJDYrTrFl0CpyAonLVK3tGw4dydCfRglVtXByHC1zIOjbHOnSJJHQ1j+QhFAERDh1CEcq6ajv
hBAOMutlch59rORc2FMJ90a02AnlwN4yDhpLvq4ptg7+HbhAiApNW/BKowjuyFPAKyUtyIE3h05m
GOFVso5Rt/nlWw0XfTrW41j/WNWMOG1kNsszm8/EMjNyyH68Ao8qPnqRBK8wzMsXftGGnUBfDWdi
P4IP4dPDHRkCOmiQBoP4OG/Ccd83nW/tQ3rg9rC6DNljnCl0n67tefO+RwJn8LnaGPwGPN+f+Tol
3aXyoQOfEcFm6X99n9XFziKIPN1Zk1LVKQHOmEOKJYQNq8UsXgCdw96W7PpueZ4UaiMmwOegHxUD
EZGIcltVlISbiS8TVGgHZpxbbtLPBfqtiw1xMz8IbsVvIhTpmdnfyitVCUBTU90+sR5t5hWN1RCH
4xcVrvhpjNhehDaVg1sVM9riWnBum7VzggM+F8jNnJS4iwdO3mecBPWHaH0yb3l6MRSkBkZSTFIY
JDauROIhFAfRyaR5nr72C6Pn3Qg+a9wyPnCfcsBhbaz4G15TA50rnl0v3YKOFfeWzm28Kela3rW6
ofQaGLrWn71v9f0fxqnNnaXXKcW/NXX5mbbP2ymcGvrAZI1nj3VYM4MAhRPpIce/YyJnn0XKqSGy
xHyLOqww0lQrs0+Bh45t0AL/8vbMpc1JsS9EPUO8mUBCibu3iJvJ6f8ADJPLf05SEwiyqQUjvO/C
NcgUKD1deaQgNHIz9LZAMw2LObvqsuHbKBcxkX7kyTmCxhMxSZrnNhp2y4SjfyOgnk7byqrNcrAn
KykOJg9D96AtxmGO4tnZdJPSP6Fgv72XVTfdCUQ53XfHPLlE0JD2+sR03ErvOgJF5cE1hZRUUBUQ
mYnhwrWa3RB1U0/JjbW0gMoncQ0RbMLWDdYJM1nBVy1NOtlH1gI6/2LDO6p7T+I3PzqO1/rXgmGz
vbH7sVuPVTuQMea2U+MfF7svwhO3xcRAPL9BTXVKPwyLxmFf6tog1bd21wWvDbZI8qaAQqXf2oxN
d065/f8R1MKehh+7f7F61JvxACVkffDSxv6HMnl+HNMJqHSXQ3bB+CDsp0VBM4jnCWrMuW+d4B86
BrZ00rPzYBsgewzPpI2swZeCHhqPIRIoDcWQ6qGu8oeg94y9M9zEFn0RZjiBrHe7VFlwXsOILGRK
KyZwRZ8B9YP5HtfES3IYEJEs9oXNvvPFBbh2qkDiUD5Mze8cIIremF6jITE+POedSBtGA9obASQ2
ldKPPdwQKsraUBLnKvdf+ZuSl9m3wcJxZ0c2mLmEMKciDNvxOUcqeCpWtvw3iJr9gP09u2uV+LAV
q95Yw298XKcZ7gpZeGrjA3HZqdZeseNb7jkEMphyUEuU7k2YiHf8qLp4XkbbB1DFHHzrcO6yBrGc
xwC6kI3zuZYMwlrrSaBBvyuYp5bbmkHfvrMKAglvuQ99g2hrVzEmPyGXyCCNzHV0QDbGXt+Nivpj
rQ3+1tolMuowmdkq7/rFRahkBMQwrSK+C5Mkq9hBS1Mde65krUqUsSt2pLZw/pYKT1RWz9xIbdvc
qqnw88aKeeAzqAcQbexSXTatHVKnqnQ2+dTCMmvq5Uu6dQ94d8WpYmNOOXuO+5oy6t4ldXijVhlx
RjkFtaGtow/4Mf/BOvLAsJrpCb0h738xrrwEzG39x5km6go2eObAY6K6R/SYvmlLe4cy5DEspyUj
56LOBQz9jDbA79zqHooBWqcl0n87X5fnprMla9cSqeYuysv6LnKS8jhUhXxrw4o7kEU2vqMeUvBm
UjjGUQuGWbHhTgh2uY8sGfBQEm2UjhygaRiIDtlIIjVKcHxzeu2JAS+nNrjPBR5nkBqI1wxmGTYp
UEpcb935icdNCszgIS8z+ZghfLsLBVFDTKehFwWMTNFadupnpNoYY+q25dWsLhgkKvHI+24Zr7qU
vPxh29l1GE21XBYMyrpDxSNg71GuJy3fnuLuWAYFgafpyrnfaWfM5xPrXDuJTVVrwLNUFvhgeDde
eK2JW2S0XHZ7E2SjHQee6srvcjHsEXxr5sgtAG8BFKiJKHzNUUaht+kMbDK00TID3kHgGwgC1GMn
IL0+Q+rZbj21F4LXL6b5qJePwe6yZivWIewfZyvV0x2zFowdEseex7MfoWzYpAmW1ENq3TiXnARQ
qzoGKe62ciYUAQx9ImSUthcdvM5UN4YtKT9cL6n/AJ3itkbT2d8oxVEGO6BbbgFAnCCkICKaB/vh
JKSR7FmfE3SLXqIGVBaRg0bPPXIku41tSMtjaEaa3VCjkTGLDPjjBd3nbY6MXGmbZ7VauI1qMTK+
gniGwhzBdNw4afACTYtNGv/54l01LcfZEkbdl5uw5tvCPYq4QfDwdtcBny0/70w0525Gu4vfCzsy
tlT8sqBDwmAY98gtvRdoZBGrOZQbKTq/ossPWUnJs+PMZkVZ6CwKIeYmKOsD7iNec/KYoXpmZoLF
mIEOir3G8ZYj3qDJbPtm1u4Bj6oTHVwQR6c2AvCCsCMzhtGJUsUd7gilDrpkx7ITQ0caRSSHDkxK
aA2P3njLxwhJn3+rrQ4ln8Y2clVeCVsWpCCy4MKE+cJJ0tn2gRgZJok8SWTO5iQSu5eebEUHK1fT
Z7+gOsAwN+GSfNlgzJCbaJWruIiqiu2Tm/SvNqGEv+syANAm14n7HsFuS4MfeOL22UwYvK2pxvtD
1VnhqOuh4J7VMuSkCBLA5+7bZSUviFbEo2NyqNx4Xcmj2wOa1GuMIpYWEXkyZSDpvmaN4XY78Pnc
YpqPHWCLfw4/7FfD2De8b5bCmi8cmtijSYXzMNzRYD3zeuNnDeY+ZGcVEfdCRRDlFkE18sYHQLnw
HKF1hj6XsNfhebLL06TAYW3NsESfVuJYzjYobp4hlKyND9t06R1WDUP3ibwUUBsVgr0faSkIwnFQ
IxBt3Ud676FxQvDphkuLAmMcQuZN9DM73XrwmpwKVNRmDCsYGkY5WXkZGI74DL5bPz+ycbPsk+9I
FHwm6WqghsaE4W7uNI8QPBI5bllxtS57m3q4+gUS+Zt7dLKB5XH4caa4iIqboqG9FdT4Ycw6ixOn
EoIQnRSfo4Q/TR7uju+hLSHTJJ13Qrzipi9eiLTukVX7QMCG3/rzpy/cVu2BfTrjoaxCJ9oiHpE+
e1nkWIRvhcN3xkUyxKACgtvIlaC9bYbu+GXOK4Ih8fBp/5BKa/J3FOG9+ycHz2+/ClouC0J0kEeY
F3g+Y4QoVXk3IgMEh0QhfC6l1f/Orr6hzOu5OVAIpi9jgGFk17UCXzlkmjm8s6XIwxomtangNPim
WXZybuHNBugBWc7rm0qVilT+gznMMo/KwQ/PS+0k/2Z/LMikqtz8d8lEd1cTXs0oBcoLv/vqVQn5
ocgpkQRFaIF6tqosWeCMfSLDawfGuA7MI6yuyNWy1LIgZQT5NzMDY5jUduiUEiXPdYo0C0NFt7zw
z4LnCOFtt1tdlHT7jEG0s8VUP/ywiJ2tmFJF+fFoZcP4yNi2zNik6wYIq5h8uskBVdK9k4a1/2El
mHhOS1kw4PF6Q8A7NMix3M5JMd6ZCYd/vCA7aXaMmDq1TXH6XdFE0P0WPYQ+K/O9t2rxl0uPRn8A
I9sFT5CaiaYhe0Pp00JtykHbs2wBpYWsEOrkmB1JKxj+2WNb/FhDTi08DcgoTw4GY3H0ua1fF9CV
/8AUJeqpcTDKbjqnXh9GipjHfij8hybtWEckHKbAbKbWek6XrrXu6kFV3xnJ8H89nRIApjrEsQwG
OmIZyP/0Yvj9EkmeGQiUjHoLqpqx3Z+beJDX1cqLB8lC8T+4RuIXjXrzFKYL4rQCs98BtRPUWjt1
SRBjYQUJridrBO9ffgNrRYEcWaO5JfWaJwTFLC5Q953gFl1sKZ2950oBON+VjUSx1lkeq82+A/H1
AjvT6eIeseFPZ9OXE0Rhd2+C0LFgSzhGPuz7cGCZU/RMgW6as+iKD5u0Ll8UKVZx/KpQSHK0dZiF
jR3EwZJlrFVxI+iujr4TlffMUOAqre5CSaf4hIpVzT7vpHyQ1uD9gZF5LdvlFRDjU5UX85M1L4Q3
9LO4Q1sG66fP0kf8sstDzyOVg7aey1OFEPckHYPkArVydhrMIPfcMuURMbZ6IeFnubLNX3d0eMRU
zoH1hYDRvhDSy/nsjHLXDWR2FYCn9iIclvdU6tep8SZ0C0WxdTM3uMxYh+5lM6B7LkPr3ISzHduD
/7nyoOwSX78ogDVxA3gPbQLJdih5GpazTB7ZxypMNFGQmQ+MCu8s7MPfCqvTs6UhFVDf58cMJSW5
z1X01UlQSakwLM46hrebpK0qTtVx2C+RJ798oErvVtbc6FWjUz81IrDv3SlLtsi5vpKQcBpwkUGH
ZLWDAMEoRN1hd3pdufE3GncAdC2rjzFrFKQazvlva0OXW5bROpfEpTzXBYQGu+qXJ8SDpGP0FolC
Ydhf0GHXl7Ici5+uS4F/FHVx7MkEfLTMuL5LXsqYNjbAIeSvX7Tsy4n7E2tDBnb0fc5xLjLX9/8G
na0vMJVusMs++S2o5OM0XPtLpEJ15+BGwjA/NEdEXOPbiESMxe6gHiMV0F330CItO9CvPVFxYDRw
nIDWWfi7mp8iC6Kt7mvnj41ochv60jnB4HaPntHuW1Kk8u+Ix+3QO6QDIUEQT44Yyj++X6gP1w/p
750W97HDErvrreqFnDB1WJWNoQGX9M4CiSI7VRxE3f0lfKXZgZFgiFcxkrgYAxc8aVFG+8b1mPYi
4TokcBOwv3gD8TzEGx2WCnEspQraMBcZWmzKUtxXyuRvMIEqxNIUjmhKxv0opD76spnuQbrC9B0l
AwCyiBgkRkwXcfexu2BscoJ+sCB8KaaQFc8cbiiXoyduFlnDtV6Ch8kLX0acJfdltirJqTxMJ8e2
qm/0uFf8I92nO+LDibIRmWw7n8hnSt7aMtpbDNE+fdqhyzLUzqFFEIHBlGkt/rnhyAP0hFv4Ix+4
nEVljf+wAeJZpWesvHl44oz7DJo1fy99b4qB0zKKcmBANUQsQmkemK4z43qbc8j1WYP7h+rfPzie
4lyAMIhb1R0Cd5uQnnStwEgZQBr1TrRRdQQdrJ7IHsMJWk/BacUbtK+EPmG2s1GNdFERk/pN06YH
/8+CJuSTn2IiccF66bDmfVolLQPiieaOYDhSajw0NUD8RsxEDVHPx87JvKMPio14b0iFLJkbxjbp
tP7WIluQ/muzX4XCRjWN78KyUY2TJivZxqaQEZJpZE5JI8D1NuXLiyQanAhcK32XvUq2C5F9r6XJ
CARdfRX8QEGZHkuXLeSm6VcsCnjimMijE3V+0mHwYwnPSWz8ThfQ/lO3+1q7+jnrfLACg7xTwEaR
2tQkZPDvKPGMKXtLQKt+L7LGvPCbyA33dXAQuN4ZMPvmP9uzo49gQgiZzdDulfJrb7emiPlTKGJw
fxHNxM2aild3UZg4fAeTp9MQe0oQ9lUULSrsAobcipAzKP7Qg3SH0KnnuFor2HgIzbuTTAGWVx1q
Ba9lAitRMSjgmI+Vb7MOHdr1057JAZkTBPksC50L61m98yZSCYWD4CKAtn5SSfQx+UD9Nd3TNU/D
/B9DT/QTXU7/b5dtsQ9yGcQ4DPB6UBMmzFw7/eMEDK2peMm3YTJPgo8KQP21LlKjgUIVc4DAKEq+
ECKIboXfq9Q5zNDdlDKi92Pyve2TSB3Tqf5fQ4ong57oPR9t84HNj9qdhVV75jTOvqpUOpe+N39t
gzoBPtpX7gn3ohyisSeCAfYJ0Lmt0I6B8NGkD6ywsIK67Mxj1Fr4+it72dtaNw94VcBPlD2LlCHD
L9oWslFYpVnNgddT37oovPsiNMmj8OcCiaCVbe3RfwMFm74xgGEFjeLt0bKq/HNitPA8ix4nYQ0j
XsGivCd24JHUAvepMoE49MucP7mWMO9OhRhXl0LfsKQ31KvVhRcVFv0hioD2Ugi6+L1ASjxgLMH5
K0ezZcbTvraejRq2nNSujRJnC9fJ7Jm3yaecd4JqOSMGEck27rk1GP6VCRAwZD6Te2U7k2AkN+Ko
GAzGTqWT61qFoBpS0vHQKSb3JiBemHaadCSEXu43HjBsNfM8UCZ6I6cV7swLlBWoN6g05jdQam0a
y4iOc+PbrNp06np3y5J397gX2eWL1IlXhu4PVtqJOyiTw2WeQ3XGS6Heg54GUopA7ZgEL199mj0D
iURJm4ZP4HG/bM/v0KEyrNvUDhYdmTXONQF7sdf+Mlxcp+P24RrcSzm6J7FU15s5eEeQFYT60rHY
nejpsER8IVNQjWrbTSmdWegP0cagAHvMsVOeDfqGl8DX4o/WvYQab4M43CW4PfWmkTTAF1n48hgO
jX2idBfHeekVORm09yd6Jpuyo3U+5eompxKn/1mttD4Ra4a4T6TZjQg6BDLlvn9e2lofm3ye33Hs
N8dQN0Dd+GIDCIMsRF9m1a33Uc9K3Z6t7NJHrftaOCGfNhyKiLESP/ANqDE+Wn1pbUsre51zWIfE
BgAGlfCSvO1kExBhDIzZGcMWstcwZanvMYoEzepl32pI2lhMSfJhbP0APsx/dvIbx6wOkuTiDjJ7
rNqx/oNrDRlsBcw0GsmfZWU7tl9NwZCGbaP9WzqEqzS6HeM+UBVE6JacC2tMrkR6sFGEevxD7Lb3
DdHlMNG44uKBt3EnRL0cGjglNIpIpBtmj6MbDwsxbudiYE91Q+7HeZK7Wcz+iOhGpJoIGK12QYad
OF7OFrped3al00MyMwjlySm2TSHcBd0lt0qiqAvcVba/WWb0wZ918KZnk/8iD0ZfAdIr9jGS/1sa
gQyAM6PfaOKCD3ngvusJc+smWvxpinGbV1fGJCW8cN+2XhycKJ9jYwwKCd9K9rL1k4d8khk6b9qE
HeHGb5lWmsgM6T2hb4I8xgleUvHNDSkBHl6MgogNbDlsaD4SghReaUnRwrk6jVEnhvu+9q1DWgvx
LyomMB834DpJABm1eeK/esS7YwJy1Avy5R66YLIAtCCRO69nTRowGT2sDauRynXqr5hl1mdgahbd
/RIw2asqc8ohD1HRLQFZDl0YkyyYoOBMx2/fre1963bNtc1llHOD2FmcCsHiNw2JO2iTlvKgzzOo
zJE8EXMdPahC99+aq+huqoLgDxasMV5SzVKAxtsn4cnlQVD9WkYbhsntNmF6/V12pMeziprvBMPk
Y46/5FpkZCTGrms3nwVr1V9cldmeAEzWbKWtn4YODINTZvlv57iooKzxFp6VeBfkesXDGs2EVi6W
99agfY1bXY/7NBLBTf7Xhe8IOvo/rCaTk+vWyduixoe2XfVZF0D8G0JvflIa5x1OD46NZXA2GdCM
GyhFgNoJSYEWpaXPSCOHv8Fgxj3/v+TVCm3aYeUTOzfC1j/DWPb3Dr0+7q5guZOJmE9Nyr091axt
GEE6+iGnLuoIj73RuEz937Q040MDwe/e93GPIfaEqm7PWAyruvhl48/pnmfWjaNr1Pc4EyLLQO88
A8vagHxO/zLJKh9pA7rPZTYk0ygjmj+rcd4w0zG9GMge3HaaYjvqgvExgnZc3pzhDcMhz383Fjo7
TPnBRNSCL8/9ymzTJNyzzVinV6cz6qFQ2gCon1W9IX9tegahaPa8ojbBC1Z4ZrIe6UPApAkxw//8
bMpZh+scpuasQY4MZ1ISxyP5MvV9Dwd0IyfarA1gXA2FrGoszt08/Sz9kUBkjGhyU6Vztc+nlA6T
kfCbP/QNBtqCPS2U1msJuvNA5FgIGcomfxRTyIz4FO6RwW6BZ2TjgJ77X/YETg7XkIOLtBU/GZUD
TTn6oTpLkiMqw2i+kncyyjskRGVMqkTyAmVDUOlDTGrB8N9yyfptBVR630u3JxYivAWyhAV50MIZ
/gPCmT+Sk+XnX2YJedxm+gTe/z+Dk/OReld/sA4p44ovq9p6ayh3hc+1mDJmfg8BmxIQOqftZrIk
pa5G1s1YafI6ZgrCPc6y6Q5zJIafjEv9f7uT8AuNoEeAOvBIjpBxt2JyqU+rpfqcaW3E0or9DPGP
1DdduevZNz4nOI1+kx4WaqkSCROv9v6l/tgzkGEkfsepE1kbnzcHx8qgTgEee7nv5+ALbCmk+XZx
CRsCKXN0idfjicoo29g1YI7rFttaQatCmpTAkP8CT+nEfdFhntgCAOovK1k5L5MGC4HfLLtE+az+
Zn0/XJOoKbHkqv4z51Q646Y1cUpQ6wvxH8UpwtR7xwpVHyxJPZTXPkLMxbOaXejo/FjZfV/vIq/r
r8KS65tVp/KylJYfIsxDOYi4oUadxyhF8pMM9h5OfBbr2c/PrlOjL5tnfUUVap8iJtEfpSqcHWa6
ksl2M/gPVWFphJ1UZvKpcy31kbOo5NBihNIl3oKdZO3y44z08nNI0+VHOtX6pEJdPi7d6nMmkGsR
Kls8ikGSE/1/FJ3JkqPIFkS/CDOmIGArCTSlclCOVRusMquLeYYI4Ov7sOlus2evOlspght+3Y+r
qv50qVM9jLH7F77VQC8FSNOhGow/hqb8ZnZUdpKwxDbTfv1rmG30+62jIq5SD+lKpN8Fxg82AbV9
9Sh03GnlZGTxSZzB60gkSDPwFc9ximNqBzbSOyfKc8D51PnLBuDaqZRaKU/zzc6tFrwGMauBWdMu
/Wfy0+MbceX+VnPHo8+ziFqNjXdyTmBhnOOK1wHRyF1uNFCqP+uQG7AjVtT+PFBELvCb1vXAKIXI
mBA0n/36bPIyI+8fxKlzm1osUSbiPzbO0vtQ3JqCHTi1T0IRpKkN0ia/4rhVj+SV9cuaJuO55tVW
k4alNMT1SJU7sDRw+IJ1YOmi/ZB+hjWaKq88ZkGs34GojFdKr6u7tfWPgOJwsbyy3GWTCEgKTW2w
grshcHfAbcaamJMSuIuKtDIVM9y8iVurfIyoPBW/GaT0HNXTSFcgfmTr6uH3tiLbYN0O34BRumeR
d5xaKMm8s90vpNqcAHSmNEhQf6F0wrX9h0XPEpDGnAnU9yGbfgBoWDbWMC/lc8eLF/ZNhosnmD0K
MLYMSeTikvqsN9r9C4Kz5YXg4ewLfjN2QMjQlaD2TwgzCDNGpDd2jShPYyXZ/mU5ZW3fhBb1Cwp4
YkVpo7t2r3GfzFcnHfD0UlmX5M84b2walLjf/DieZTr7qmSRcsPzPzSAh9P8F0oknifKSNN1R9wH
Q7NVzKLaVy0fBoKbVz6rrCdyseSVQ2it0PAQEcax4PMc40umYgifcsDlcFxn46bKDS+DSxaDWc+b
jR4mWbwWgTuiZllZxW6mUHlKJ0+Kj6EK+uRF40a6w1DCIJEWBlFo+Cwh5ECGfuk49anF2sGEUtb+
gD/P6lnvBWCSzpVhbfxMGaz/EVwgN+Svo770arXWCyzL9g0QM0C4nmU18IRmm8RyacX+M5BXNr+k
qHhbuimsISBlhcFvW2jykwG3K7Svmizj1SboysOQjRUVRn4ylicFFAz8/QwUjARoC/YNQrt51N5A
QCWviy+NSZWxkNCct3mS6YRTTRtc16znt5KZ9gqkD+7vHhKfjXTG9h4HLVdgWQXsPJWbQvroDNgW
4bz45n/FYFCFQlbKvGYgAbhrNi1wSv4jSdoM2WLBx6uEuGg9SflIUqfluW8tipRNQxrXxVJVHNqe
VVeHHjRKe62sQJ6oZDO7sy5KKHhyzqw/G92U6Vf1zT9HaBlVHlUYu5z9whur12GligZqQtRRoaav
mWW6/0w1cXUpU7+9AYFwn+hokZ8JhzlXWHTQtyHmkhRaWI+p9QVWdhRVA8wm4O0KudP4BezUPMOn
VQitdtX4EaZLyw9lxUL1gOyFI4Oeo6PuSv1qo7f+GGPxTk0w+JYkQEsly06iwYWcopY/oIUvmG7x
ZMeFvWCr7eZXSCv+lSsNg0fC1fwT8zwFDtSjoqqBmY8LFQbAOHel7Xxyc0RgUJVxZNIOPrJ+/rc4
eRbRncJlz5vQ1t0qOHXY7BkliDmgfo/pC74LqldxIKT/ORO+Dh4GwNXe98Jx/QnU6SKIke5mqrYb
Rz/T6LCvBQlx4HDPhCTv/hZXDBgiyd1+eoPAuzjrnk5zuLhhhc/qYE0esT2Yh9QtJnaEg4qQq9fm
J3sYSiwh/nS0KUUES+l1j2Ra5HM7IsHvY1q5QBcsOiJn8oXBUd/Qrc1rnrTybArf+nLHMb7AyaPh
yjeC5tfadsGtUJtXKnbfyglj+2QG2d+Fi/3RJGNNrhbUSIPBpgxYSLtqZxf+gz/b882COLgvG9OD
HEqCDU9D+taxMBM7d8QfCgPxjrxsfSAI+jf0uuYniS317DfbkBLfwA4BsMTB4V9labVPTAB+v41S
62ncnPoFU+lsW/5LCv0VTBTchMqSWFf6tiJWv7rQKkpgV0CiPyu//xewV48A28S/FzBK/8V0cXMz
Vu6zAGoYFXE77xzfOLENQ/aufF7YJuGch8mziJx5Ay+erG7eE0O8TIyYZwu2StTTE/kI1KFgncoR
xZ7rlBSkSoYgNqLaTttdjmDdH2ag8rdaierKZRYNzr+zI8zwVnTeFUpwTBg2NVPmQv1qreXi7vwe
fnGpKTKtOXFCFGV2Djj1jhhMuC6yu0LvmHAkLuJXTypiN07Oh89uKWStU+2Irz/JNogfjdm+5YTm
dhOZ6whQEh/VUI6HZZUqWuagPaAE1+FqwBGdxNB+g/AbI+ysYzS47me6EIeklH3PHA9YEnwxEyyL
hcCU/gPeUu8iFPbj3qJCq4/x26me1LOtgrcygRlHjTBEGO97Jf4I1FHVzlVipD7Xaep9shK/ihWj
uNVnGQ3JAk11sn4ti/prd8VtgIEwdMp2kFDN7urEVX50pHfGreoePF80aDpxesKaXIZJn6IiNmKJ
mrG3n5H8/avIlitQPbTmWL8B1HGZhdZQpe5yxWf5O7UmSeymB46NWznC8/QHCCQLtoQ+SWyc4CIo
+drshQnB0NVO9PNkoqWUVL5zSpgX2jhw9cytPPSza5Gxcxa328m07n5ZeI4j3TXQgTuNa/hKTaf0
9krybuDJAMpqWbvZx8LLgkccYSLZL93mbWB8ZZxdSjccFOAJvXHyOJ5wUfeN99jh/cSPbqUHkz5c
ZDV6yplWDxYpaNzw9ngiLIY1TVtql6ryv8rh6zP6q3HvmQIvvtkPJ2Auet/7WfMQO+N7wO7xNekd
pKYci6Oid3SInWMrnfnbMgXXCdd/kChg3MFABoG46COYa0C1COudoB4VjwPUmGM7Gt8KePGOWq0R
kzBZC9/zBpoyOIpOMuvlN/WCuESKUjdU0RN7NRX7pzKw1CMGshuBZXrGhckWx1/qJnTcJT6X0uC2
y+ScXdJ6Qt4AEHDU0rRYYRBiqCgBgByZd/TX0lTgkrOlOju3qDs0vF+kukdaSqdSwNOQ1sRlHDvm
DrbXSIDUyh47iEMRYKnu0AVt9p5axjew9klf/MwAnUk6+h92YxOcDNzqI57/Bt90Rsm3Uc8iWnvK
axFO9XxmruY92DjTFZqNccrl1D7TxZL/4kKPPyrrXD5L9LasXZpnqiDkg+2oKFh+3CZz0Yh68rEb
YAwQxUr2sCGm6Hm2d1YBukVuTsWzXzpiF/i2ced1g3FF/+kw3uTHGYHwl+uM3l81+XhnrGRZ9ipP
BvvM+pdrffZrGtz4yeOtdEVXjDAT+DdSDg/CkXSt5rWbTAd2Bp+1wojPGxY81cg1IaPzp5pLbNjN
RISU7z5Lsr/ZIHGUB11x4B+Ci5mu7XK11jr5zAx6q/3YlnsEOp9eIO/P4iz/dVqply6lxtwFRoJk
UH6bfozvI10ffBoMnroWr5eZVA9d1fVsRe0C83JhhhV1PfsV50e5E8Jvo0VP/jtrYdIc5cSVcqLB
5JjbPW+lTgYP/rZknzLUR9qVgHIkiWld27nnBdiK6o39Cp2zPNazazZwO9LinesVBxIbN6JsHP9u
gxyQC3ZMYEe9Sj6xw39KtrERPFx5K9apuzj1aEeY8ptXqrljiq6pZTrYJuXtXkLAsmJc+42firby
aXzvDUxxVe17dPs18JJaySxlsmXugo02wvb5PlvqYk7zp98lUTBisaoJ16yzM8Ndr1u20Hb1N3GW
tqXbw4C4IhkJUbFvY5bLj2KluGVe8idTeLyyul5cah1HZV98D0YJ4gbKfwBK0Fv4ZZIyI9iU/B2M
dbqS6IG7pDmv4bqoRzcIHGT6rD8u6bj9DEPy5Nnp9vLzHPFg+MlwTKxseONVuoSmbgCBuNVYfknP
837M2cp/8JdBVEmzJqSjrvkXy/g5ywjDhNM0fg3O+qS8HHFhZou1HykGSFdvuHt2e5xGuCWy/07w
Iu9ZVeUEpmbzpEWtHliObQXSG9ClYF2jUxUKrIx7XiHfTHAXkKTzuVk5aFxi2We7X8iMzGOS7Yae
ErZJtVWIBFsfxWT65Mimbd/RvrMFevX6IiYRkgzXwqyL92FlDzNJRYEnKqlic9gU743DuSqNhKgr
5N/T5AdHcOz/oXWvoKyHsIQ5ds0K/JUZcO8zj4l7a4z0OC+kv7RTx/lhQAQ/9LUN0TqbtMEamL2G
aN97vDg79uZgVSyG3tmsgHQKensKd+tSL1fxSMJOm1yboULHw6+gVScwHBXblaoBNRM8FzlxLBnj
wCDMQy+XXLIzzXn5lfErOc6YJh5U/YWVBxv29GZQVeZBF2lJHWFRQEVfYZscE9n4DN71oGhqgzBq
QNw7Thq7Ya2Lkzl0VtRJt3pR5AXDJtu0wryiAWooGYYr7ylx85NFgI9o6Tz8wb/fHR3XWCLa/hi+
bQmrb5ram1rTuw+dhpEEonMFz7ndZHDbEs03GeXsZyiGVx4gi9bOcn6rXQzvbFnFD9d0GhocYtX3
oi37m00WkZZRpGPbn373QhB22Skru6faxkXtBcmmbjJEFQA3oWsj1HhZ+xCM6gkP4UtrYXpeaC3c
wSz5DlTdXMHQNOG4pEyLamsdL1gcX3uj7c6jlwWHOSGBKGvmtiz5Xqqel6M7uxFGjbfUqp/atudV
ijQ6A+FI5EkzDt0ntpnkhGZcyOyhSp35x0FJ45W44ybesqe2Mehuz7714Wx4ujxgzMGiWZ4Mkb6s
rHdw4hTNIcE7/WLE43NZQNllqDBDtBozbP0u/2viI+CY4cEdRVAcZwSskBOkh9iERSmk5lLQQG9M
L9k0KWp+SG3sMP3mCU6irbQv87KvVpBZocJrK/XursnCKhMMQKT4OdvWlRGBEm56CRheLsDAtw99
5tanPk8hOMUwZjz/XzykDy5easin7GcK/w/XAe+8Qh852toRN8nRfjRyEsAz34s65uUIwcQK8exy
pUUsHXXUxr5+80XSHDLh5290H1w6tjk3R3bOf+RqWNVNefzlENXdUHsw4NrJD9mpfSS+OZGy5VLk
k71ZZtw6zYqiHuhFs/7CDXwwt6HjYMRMrQTzqdJOguQCgvgxMFyNyg4LpnCoSris5KJvJfz8i1xB
J/LNbeXvoJLDvTecxxaaASsupPkzjn/8iWkwZtfUh8hvM3Ds8LTnT2vB3mSaaBXIeTre477K9nNr
DV8rKzrkDwq4odJkl2xKEu9cCVyqDXoIszyaGPhoQH2we7hu2mXqHElWlQeeteYI6KAn0QLXz6Vq
DjyzxKzM3EljEhBSPpR5Np5g2PHJiNL4YgoFhk90bI9N8nGjRrKJtatLiyeSdMnCq/Fqy7l6dedk
fFed6B6bIjGjIV31m0UbAPodctFl8NApRLVcS0WhTmNXzIb0A/8DYh0wTuotUyUpdjpgCwSAVSXZ
VEb0LLWPXTs40TRYf4qgvgh/1D+KO9yVAKDF2Uv4ZWbb5Qz/Uj7o8lhUroevsOvgAmT5Go9H2h00
29U4fsa+PV0TlXj5vUSscSMtUIPOnjVw7LdcmQl4okLs0nYYLFYzjfzoSE+ELnXRzzJDkDbWEac3
hsfa5R1QDC9S+j/WlKVoVb1zLOFphbO34Eku7EDAZfbm0OXqFa0MEsfG57mpJglBaSZElND9g3+9
2/Z15gwMh9QthnW3WP+qMev+LJX8u9SDdyxVX4Tsv9MCH2HFs4zadlpBx7zkojJ++20TUyG15dex
DxMx9W36eKEdd1xMy2kHXPYv7F7ylTZvm42uti9o4DxycRr33UiZDD88NIx0u9dzl28uQ5O0ZOsJ
lrsJHW1YqEd7vwb5WdQZZrmuV1hil+6BIxMWAW5xrNjmtHwOk90AGCJFxWFJzWX5NjmsKi9S6xzb
Rl/zNYVuhVlxTNkJIjDQD5PxiUQYdjx5hBwwnMsai9Dew0B2xLnWs9bMqv6DVhiivTBlXHGpIB80
+lFiz2Lna0wq3eYxjBOKyGuTYcQzp4cV+zLgFU+KcK3iX0zb690lR23uCKnbJyQqdZ7AK7wRWpbA
RTAFfnRSwenHiljdTaX1sUgDLJcj/3fTHJJ/8CenMKAK80Ik/jfJjfq0YmDfzHQ0wlZbL7uxQBON
IKh0dejIxr0zvY/XYoY8hvkKAS9QVvIUe70XZgHfS6zuGDRajVZr51/0xAyXVLHA54Lbgy2VrMMI
2U8XE94oy3R0SBb/rBfYlKfYEKnjoy2DFfY3GTKysk7q2ztQU9Rl0d3ok2JBXEMx2aE5FEcWD04e
lhbGDcz8qfVuF+ojX2pkyGWBcUPs38G0J7p/Q1qB+QRSiupuh1ouTwU9u7spxWbE83OY68l/xGvj
3XqcukCMgTR2LovfRdCpxPvgb+ZMVhRXS8oGTH8ktgPKFc4cJBnucOduXScsIG0Ro8opqS9006+7
bFXlRvuxrOtkpvI2MAifiIY4dPNAJgVXT5VOBwAM85q+zFZGTotlUFhSzL46zYqKcDI7tgB1kKan
0e9IW2cQvt1yCA49Ogw2U07e30xXmNnj0X2PU/uTT3VTwPHm7hIjf1hjuX7WLvzCZtBY2nqbOs01
q5+twlShrxb81Hl3p4eUpX0M1nlrvLD+JegfsAC3dQ76nkUwHhIF/5JtwYBozpsKqCdMFsnpy7dn
6Q9+j4WnNRsmpZy+MhrfAtr5uvpKC8lEKWXss1gaijDfJtEYWiHVGLOP0oLN/kAydtc4OVNkoGmN
ghT+1Oby37L6/40E+QnUQCYZDTqvcCiVuC1HFxPoSj17OAppc3cSeD/hE8LizPImsv16c86sNX/g
Kt7JoFHj7kkv+8WL5IWQJ/0KFiF2YOUM/JR6rewxaJ+O7wtMEBILyzg/8v7tXmaSmcuZyLlDlIq/
LXgMFk4NNMCRyhj3Obety4jz9YSoWp3yfKQixKakjw1ecGA/0LDmtLDq2kl+nbFn3P1gPqRwhY/S
dFh/l+b3mhhH1fW0WJZQFjtdom+ldvCyaHoV5EzpSLm0Z7+liwoTmPGVUOYL8rE3Y54mb4Uc2Fm/
62FK24h2UbAhGlJo7YnxyBDaX6oVqxfVmO2T3y/2qc/0RnGgLC6wFTECJ2DHk+dXtlPBcx4Yd+3Y
zcGFgos/1kDDLbU9UwDUYXPv9QA+ZqRR099wq8vvlt41kPsU2F/HCtrKFonwfzeOEks458taXU2Y
568Sqba5YBZAr1D9cFZVo4GZ9n78qEYe2ycWuk0Zzk0B6SFdqklHwluJxR7Y+9UDsZvKvs79dnh3
qnudi/me26Y42J36JlQ0t/tF4bZEH2Lya1d6IIGeE4rtE5g7eKQSjGwC9MBh5mZ4qrKAX+Bsir/z
GLSXGJ0OWyPSX++X74ZB8jBZ0NFN7GAp6PRdT+A9IZI7s9Ge5wRtssTcU5gFdguzhE0UEwdGremt
8uqv9LuKpdQPhVtCfbNk0u3L1q942+batPeYFSjjXrT9wbHe/McUsH62XC7nsF/l/IrWql7dFfp4
Tgz7ZKFIXkrD/NgI2SH1EkOYmHbwhv15JOqTaszhzjiwojTbi2d2/plhAuRFMcsQuzmCnU1JyzNE
haUkk9zl5KGT+EHwViqeDEdZ+soOeLlAVvGwbvnteMJmoQNWHRiYcu6pJ6l0fLOsFar0KIuvpSq9
Py1lQnd3LZ0Pml3ZCnSV8nc2aGieIkV10J5lVUJGJKYHu0ISCAAcAJts3f495w/+7MqmjSblhqgV
tCWuBHUjfkSbsUwJQtCc4vF68WSc3TNgbDftAzFDE4OkBSIyn6NsmQmsVFoU+0Wq4a/fsJUfZIf8
xEkV+R6X7IbvrlFlSxqCmwD83pFHO4Gw6/gOcsWjtxZHM7WyeXYAHoUVOvOXg0lM5JRVgXxs1uIX
dPEkXIkTE42T3SX1+sdqWN8aUFW2YmUElIl6GmPt/xsT1MNANnixPQ3t23Ml+8WqNHaeV3UgIVIx
bf+ut7jOyp8KK0gYdFOHDysLVkKsRhFNfeyeTPjOeDbL5nP18qObVc9emv0rPA4BAviksceccAJr
CN5fre62WgwhqQjPjHyfpDCT8gnsbgIPNKwHBDQCfkP1oUavYFcGfhsdlgO2x8sUGVz7z6Zyituq
SNsPqM8oNyyK2jg4DVjITgW3BEnCbXmdaHt/pja54UuzoAJPnYqyYBRX5BuuzrKajg1p5ocEwNB/
GUwBYMJAn5CTA64fpd08yWUJTmylbRxYhNDXuZPRIP3/JIXfV0qAGDkgrB85ciC0ipwPgcc4kjMz
Ao7WlRSY13y1bBJ8akhX6mdGJfain6xT49vvVjCXDZmWsvs1Y88hvwtJKo3KTNovOMtfKHFwLsOG
S4ht/9FvDfGIR5BtJotlemqtAmh9Gr+kbCkPFFva8oCTfqQJZHKCEBbk8t5No/WdeJiAbZ981JQ3
1lM7Wcw3HVRn81QHvXcQfVM9VUE+HxySTXeAhiKIFv7nejc4joKTjcnpypKz/XCE7PpIqVS/Fqq0
H9c85uvqZPmJZGR5YRZkQ+LZBMSBV257dYZbVkf0O2sDT4LXlaO6aynaP2OfuL+YY8ZLkSzGsVVW
fg3ScfTQOwz3CGTL+kHET/8zFwvDOyJ5uQz1Tc7lTbvqqWGRRJQ+IDKuy6y8r/VURPR5bF0rhJ72
gfYcWLwG5dWUVZ0rbrz8xa3BTtMkzVaBYo6m+y/LwAHZPcc6QiwvPOLybAlr5JzdWtdAYrV177uZ
P4Rnlvb28svKhy7S3FbyvWnSdS9cGUd6rqkRo8EDNkdAsyGbz3PawQJFvWrWBZYRC+lTPVtJTKRj
dIyzwWlOBqzp9H2wO2NGg7Hih66r7emUj/wuXlfARWA5C4+bsQtwmsIeSjMVrI0D3aM4VGLJxt2F
JnMUwCOP1hBj210F50Kn4ZcJSslQxRXJUFqDPesnZWv5BCCBsu+Wj+JfKtfyPJVaGux2OO5qk36Q
UJOEe/JxkV2hVQUR38DyeanEX0XqL4wtWMipAGNIqqDfaZ62XBOeXjxFozr4ifK/QBAmIzPCGn5E
Q/qXtwmC+GiV+jgI42SLqiS+V7843C1wwhNpQNChsCFpUzwvoMJYCVgsQSzPsI9O2/GhkJx6BbVO
ZpfOINTRdgZFxWIzwrIHSGOucXh7yptvK3ldtKBOxAi4SH6YElFMHT+AlFV7zSlpWB/gm3aC9U2M
Q+qFfS+H36o1q5KuhmrJDvGMCXZPIo6HDnPEpD6AKWG2cZvJfJC0aF+CvDCCV9rYvFBaHTjWGnxK
SF+0/c8iDPziuUmsdjPWpYPCWPCVDjD3dkXqOrcuXkaa1zB9R3mQrfERh3vdowFVauscZEtfzCP6
yWwPY/bKBXB2QrCYyNl151eHwZjzL5HaReRwi/B+cx/X09lQrc4j1xyoIoWnhUPN49S+2kvWvTQ9
eCrox7H8Df9eVs8pAqb7OgiXvRKQhyZ9UbwMmjCIg7Z+ArYtuPbRIz21F0X4c46UyA2xiWjpw5BR
5djqLHde2WsSbXHMxB92kFDoINxzD0miLCawjExDkTTCmE1BdLuWD+REHcqsa8Nnxp/FojRiBgW/
bKoQMM6VKwsUD1yR2HsbBUUro5PZb11FJLvkDraT7Tr318WzrfJ1Bt1iHMdMajPeWapr0ENwadGT
tf7pK9rpri7woj9EVO2orEWyPuG7zPuwj4dkeWdUI8CPzp7VP747iBeGvkoeS9ePiTZOCEhDJYZH
ozQLi6b3Qntf5Jqb9slpLbEeWQfgbtmtFtrgfklhrbQ7xKYJ8mEB+jM2YsJgme3yxmtoAWv3xuyW
M4/fiFTNdctk9sKwG9Bu3jhnoorij+vm1JpjYxMHXhH0vsa5NT1mLBLLhwRcLU4ajGHnNe8r99Fq
wPHe6Eqo71z+CnHiAqQ5douZ3HBsgRndpSk/+67w4VZBjplgP2peFwtyAm/LIKhKnlbXpmZgkk1r
HTh1si/GQ4dKRbOt3pe+mLpPAHcy5zeIPR4sgTr2cc7ivaN8Nr7QIWZa5yodk/mBRfsi6PvlurUH
rp9+NlXfyIOOJyIsig/+ocqEqy94zuoBkpzjn7CADfYH8V46TV2qQ48es/FPTkPHB8uQTvxks5s9
aDEyoQp2qCHwluICw2Z8KrVVn8wtTNKYtFHtjBaJHUHD26z9QHI+UNQKiihrmcS/GyZW/eLhPuYM
o13aqQyXKpdmqLfrbjWRYfKGONP/ZgLPzaEWqewiDDjz+F0aKki+c1rO9cW0tV08lKOczspDMaVJ
qC+3LLru8SQbSXxpcRyZd6zZ851AIjDAflD0Y3vVCtSeIpyU288j5iUb+1vGcTE7GfavVbhT9lCT
gcsfzcqmvzFZ7PziYBlvodOkLlsy7sqqRECkw+FUmzlGX6tLClwyTnJPVEAzgSh78vZTVdISOebL
g4GJe2ThLLJPY61R2t2aduSnzokNDLAOEC2Ptm95y+fV/5wmvMM7Y6Y0PkaC/+jaVhzqOTbvftPW
Z5F545/EDjwJ38QWFuZKcmHXYIUym2XwbaHeLaqeaHRF8UAvzpvsiChGPZ9WiZkebYeAAwc7cQNO
HJpdxj7Gs42fufnteMnkMCnkitDfzK7+3Cam/qEgavpaCxTNlMhbOc0h5HD00D6Be7PZLqy4PcdD
Z2PpKocVR7jZmc0lB8sBYLVIJsQ2il6qmbULTGmQQUTlndVev61JjPqD9olkiPK5yTebR5rR4dHN
mZ8fe226t56r+Hp3LGxwBYQjWe/I3Qhy//TyUG2k2u45XehiwEdGad/Omgyaf+oaEShU7GrRYNH2
x+tgjJOLoJlI/9GEyh8DlsjsXw2XGUiL8OysY0qz1qVD057xmNrGO1A1WASUdUw+vNeNp5zue4t1
Nde4wQYie/ELTPodElJOoXaZJ9gKzLjZyq2tGg6eAzMYmwKv7nnsu7eig68gNoPvRzv1TvBPEQ6e
nsibNvDkhSLsYrDcxArzaC2DiZzZmLIUF58u16iJcU3u+wl61UOmJ1vRqeDU6bn1mRBOE3v+EMfi
+O70GWC0Nmm4vG5Gm7N0ITbg2AXwQ5GV/GH8H0K63zAVJcA1nwOb1eW1tbDu3UdvcxiOS2PDJe1Z
beLtownocbJKn8x1RgKctiyqpugQmCvbaUjfqQD3cll3Z2VtxkBzc9JEeRuk/2jIsPxH5EqvesRu
6eICDSy/IwxsobwjReZCEubKNa8emZqjFTnsPOWTEyQpmxXWFQdnhbV6YEgtlod55AX7bDY9qhdG
o+4qK918kO+YGZVqY/gsTbsLi6xqrS/mtuqcMZ2weRaJB/QFs/bw3hItT1m8ON7B7NlIHu0khsLl
pf45r/r4rwTVj4Y+tVcw2fGF0mb9IDOrgpTDT+DSaDw4PfbOkdhHzn4PUqjATjBwEWPZxd+A4jlp
CS9AKuzxXB3TCDP9MB/cVAAGxEPlYh9zXBawpBXTMLEICl/rKki3xotxWv2r59owuPREdmXku0D4
rRFTeRygD7AkqqX57tcbuBkIFtKivWZVWLClrPZBt4DLJ3HJPa7kVNnnqpMlbXW9s0+ZnT+ySQZP
/Gey18O5O2020yV9kiy37J09OWN6ZPAeMBFTuiGeeny6Z8NnMUvQfMZzCPIUr1vSCZOVhbN8OJbr
fdipsl6KqWBtrrdGgpvfO/14M+k6qW8jEkz8U7Hh4+SwJecpPDqKrU5cMVEc0ZpoaUpkVhrZISBG
mZS8Jvj+ngydObxyMKW8JXMlH6QctZHvKK8xytticueBTpUChp8599vdUBnyi8nUMl5MkzXplwlR
9IjVqfyYCNTpH0y5kM94nzvplxwZT4742Ft9r/Mlpf5llnh5vKVdDn1LGQitt9IloyObFwdQ7UKy
mrvrwaNBh19bQ7ziula5wv+1MVs/J6PPQy7F7Z3vRKweSOrZb3SP0EBucmk4Z2xXJTttkXwRmxqX
Aw65gEeLX3l8jeFIkuRsuxAMyEQxkjbk3hnm2mXLZIvUexSKC9IFDGMl1h04lQU/VJdkG0DCIfv/
jrCRYNd20OOXOCAAa6bVX8/y+WNtTJAh+yzt4PlihD7Fix2cQd+PrPh5TEJzmbrk6szcp/cFPvvq
Ke882A9IWcy+pe48cIejzRrPNgs4H430BgOHlxCSTJ1vk8GVA55c6JeBF9Lj4M2/A/Ckj4bFb88+
oBzrj6keDac+0Hw1fMHKpjO8axlEHDIVwzUZO3lBIEjzPU6ITSzwXL5wbu72JBItmJP+zvJdOzsL
17OCc51nstjbBm+MHRosdsRUejok3rU+IAGvX8lgmf1xWjoP6aVfKAOaVqqsyKbpPeY996EGmAfn
T6R1fijoDV0J8MaD8YHbMz77spcchmCrnHtj1938kpH3bPJ9CZ2InFjRJb6IrNFq+5cqXTSrC0io
hAgEFlS+BJ0CQ+KoM3qsesCQZVOZvMAWMYR4kPBfggNWZQGhIm8G63cHWt47TD1T8z6HTbJgV7Gy
oARBJWt9sYJtR9Wktmi7QwNdJOAaLbVYpkOu+U6y/aJ3uqSFm8eB+1dEKDA5JPMkvnNS9zefb+mJ
Ym45Uuy3NvPdNUz04E7HgNBHEigAhcvcJV7fI8h7TjD3B7HAlSv7Dk8trmr9zZIoTX/8lr7hGynp
kuCpTTtgZCNkxrgw86EYX1J3YpnujH5dHmH/WOKORg69XkunPqZdbKAJdHFFNI4Ku1YRlj95JunS
MG/y5oqBoAxVZ8pTMmM7PVQN+tM0C5hTsk7lxpxM+JjX/kYRMbN0IvQwhBjrnAgpXeO5YhP4P2fn
1SS3sabpv3LiXC9igcwEkJiYsxflu9qRbdgkbxAU2YL3Hr9+Hmhu2NUV1cGVGJJCNAkk0nzmNRW6
OHGXPbWjTpKbxNRDAcB9Nn95YWX9olCDom9hSM/ityM++L1iw9ibuUbIJhhb5MJXkZPRWm5T9QyT
U22gTHTIieXGtQnhmaCO2mBhbMpUWzmacGmKEoiP5AI4HpH7P+axGbY9Kh2dQo4smFHubHNDHKtA
mQtPkf52Bx3t2UmN0vlhNmF9CyB8RnSpLPbAE3A/oY0US3A/U7dDZWyk2V901G1QC1Qh8xGLbovE
YE1WUzbtzq6AqFO11MMDEVxcPKPdBuqAW7Z34Q62RDWlPXELVL129DpXYDenYgRXjuJ/sC5wzwTD
XBpT8hnj6Fnv+45Q7applW8fdBFY5VO6MIsovSMh82PspxFNwBylqXhBTpflcUaiDDq4a4qOnGAO
os+gwmv1GQGtAT6Y6jXJuBcaaNVgaF0OwxFdxbDGnS8n7HlCO448aiOcRQiz8Ax7aztRR6915nZs
SGvKOPykW0wIV10PljABYp0U8OZMWlBYhWBJ2WxLd2hfVbr0wWPKM8fa1ejckJJieyXa6rmIAm8f
2ZasdoGwQg2Qy1ZP2dh4j22XtE9W7YWvI6IK5ncbcYZF6l1bv4AdDqDME7v/RNAeIkkSjgASErsa
uMhD5H1q/pTGKyicGm0QPhndZHyjSDQ9eEGsfIwmNPq2yPah/HXjoyf32SdZf61Mj2IRZ4HzhBw2
bkhpMnTTfYow+m3ptbw8ogkSx1XVZ8FWlZUSeKFW+D91TljU28yCGLpWVjpdGzHtRVxIrf5pDOvw
hwcCy9qBcQ+zT7o0IZT4HqysLbVjTjVzJI4IQB8/IU9p2MdJ6W4k7kkR5kbXyi5ypL4TDFLofNCr
MzvPu4XrUpYYu1aYBmUOpbLrDAhuirUqNpuwTkJlbTt8O65FSQMaATc8tunlce9tgQP64ydIQd5X
mCDpMy3pod/WdK+v3MxB4x9BoIdZ0Ho5kpI62TGg8/lXaNb9F232+hZGgzFRwtATXtgCkVAvsIb2
O66W1VBezxU1oQIQFXfVXdTT+cMt2Cj7b5jcAFABxDPTMkNm0Idy6ZmAx5C5nSmQcayjcK4BxKjC
qK5H3HOLNY15WkFh1wz0BTGqws7X1k6N2jD4vPGut7z+vq9a905ERfbooGXo3xtjgj+t8PsR1+TS
bT1rk1tlQ9znl16xFahehkjtV9Eh6kr7S6jwqruiSe82Tw3RC6TzVITWxsNDxiWVLlHPXcGDHJCY
MZDqt7AWPPi1iv6yQ6t6tlWNwE3cmz/TOPWOwGCqv9vIbG/iSKvrMg2CdC+8HoMkD3IE5bohi35l
U7PItso56DHcMZw716e5ddeEfuiRGxISX0+2WYsbMM9NdZA9bwxiC2UjL8whaRWjjirUkIUjv6u+
Na4g2TfDFzhpnknZnYQUEfca1vFrobn87zOVUeulKzEX3i9bNSq+TYcupsIkkPfCSIArBaCdL0fu
F4u7f5NjH2ytPITHDn0/R/0taQdoavjxpAhjHCNhiJFpOWMcPBNpXjlODCZ2mEoPn/OpDx5qiGbd
tpusBCnxOZTyHrCL0QFJJeQ/jlhmMMYUQ5bxpR7ueq6Hz8Kdp3vsg53yE35D6bc8DyipDl7goPgQ
lREEtOXbIVALUimHybxpoL8YD0ogeJEfrADjEKTdp9orPxvKQwbZiG2E81Y9Z44oFlvgGPl5O/SQ
9HB9uwCV6g5kCSsap4OBekdpj2h78bxHH6VT7Bvsssv6F4OOYCjXdltCD6McFY3BgVozctFCzkvn
V2FyemNWnD5AGCnIUUaawi8BonIl7PJirjf01eGAU0oZ3WeFJRqK4EBH4hvlNW4boReI6Ey54sry
6hubltOL449IebRoRKRUSoqAJD+bsEmN0XRANmJUBRxnBODJLG07wS2khY5pvWRZ3SLbMvVhYN6S
RrZA91LYmjTRZaESOBIQR4DKaTUbVONhxtK3ojZ0Rbw7MnlN4RwyK4epEdSjgSGetq+k4yYN8iFE
JajBInziPC604/IVqdxsHwx2uZcVKferay+LpMOg48r1BJ3Jvoyyn2MsRUxyb82bHqtzd4OPN6tx
6CoKrWGH/dpf8wCD9ZAWpB93keGWxb0QRlftaqBhwdrqc5VeGc1oOtCvVW7fJkECYBI3PognePYc
RtY/sphycMxXBSQ/3cNk49iMSe2vnSFARTdK0uoe2Wqucj8px9uCjoHpreo2qJynFMKleoS9kKXB
CvCTsQXaBoywRMkKwJ83vNAJRIsh8kxg8lSMArAcpSFuU0LvZ4sYJPs8x3n06FCxJXejbvwTow5C
O62C+rPV1HGxwVtBX+fs62/QHWc0k+HvbknIKBbRy7TGZGWTeowoqReZcx0VAT+Byj3agrguaIQ6
G6Mu72ivRWifhrOsnC+O5U4HpAkUbNkck0KKeXLVuTEKv3lSXTWyTIz7hhwICIcl7fG+4DylI0pL
IZs3Y+MGDqgXTz5FSAGCiIq8PD1G9M7XHsDkrtwMWSzqW9C0UfYtD0HPfleO03eYGAJ6Xzt+0w7r
JDIN/1NoQBCis66IEODDFsL5WiDp4RqrAP0x8QIJiCYZoC4vuQJ8VN6KUSFqQ6/B/uHhEOdDScL5
GJMfTiNnb8wULzKyHIr3t4blJ/6rV1C3QquMQxlZ3e8lX9Q5sK3qFueCzLSqW9nghPyltymA7+JO
lBYkTNN1t7SjYM4F7TBvYSHgPezSh0LupVWze6MnlA+Qp5jd2xyPFZc20ETpw9um1HPo3yBs+US9
KwS/Rh+UIERDyYcJJUmiCkgQbtIdYw1k6IoDbXYesPOuAsRRDL8hZi7pI6bY9sn7dJb5uvQtII0E
jGGunxuqVGTqZeaOvyifA2Ml85xALVBuLBPKkFhijf2r9HjDtaUiahTe2DVPSRrmap1RDfo6cRbT
DjWcMCMCm8anhuD6Uzr3BjsrrF7Q0VGHqrS6+aaye9LSCLnXnYPsQvCsLHOkmDFbifOLHENBXqO9
JR7TsNIvMxYRQbATYkbEY+T0R/bDtRJ0sZQfP+VFEfj3HRz9HZYZCKY3yfzYWajvLR7NfdA9qzG1
wq3XT2inYllW5e1nrp0YwHOW5cWLqAK2JyyY8BtHjP7aTINLwSWdsaLFh1x9sgzbMyEjVH1PRS2d
AUxkSn2eyA/MqxZrjO+F7nT0AsAIBbPRrhMcpLUvH/rCF/CEqoSUKBzUV4FR/REeMpxa4lU7eGrR
69KfMScl22LneD+mfuz3nrQgKY9ldl1bC+SeImn6QgA7HSj/wqLU0mm3mDUjlYiwf4sSGLCB6Taz
p/oFokQ0PiY6HaZ6VfSCX7lUSCk6Etr+bOllL8h9B9crNGpQTupKiHV5VrvbmYwZwktALrieW09G
rz6CkzfjhFPj0Yq9gl5d0jrlXnQzASiqfOU+jLqYpkxdoe8iCFqh0dL1wsd3dNQ6Hxp9hz00ITcM
EDq7SZHpb7Scy8+dEj0KG3bWN/2W6TfMm9xzh/qbhb6P8TxAEjfWM4yvdckhra4s16rR/ypco8eP
QfbhL5f4NL2qe/QiBH4Y7g3F7L4+SAjK/QaRuQxslNck5b329AAbjkzLsP+m/mRD7DZQWigfUjDT
xdZyXfiIyGKikA29eKC9ahtp8EkaqLuZ0YjXw9aYm0o/BHENpZQYxl/T4kT4A+kuZKsiOHPGludz
y9tyMAvwx5qTGT8F1AkLn7R+48+2/jnTUsKqmV3wHCC7Ac4iQXcZPoWBcSZRoUjXzZwN3oacSMi/
vBwC7xrtZLrE6P6YE8Ew2Hx6TSgYIC4EE5ByAS2yR9ka2FRUdEHRfXRoUw4i29rIdHX0lFzyAMS4
wJyIcNGodc0WKgqV3WA3SEjaPQKmci3pxj2BkTeTXUx0snTIzUn/yBGcRdYqFFW+oyntQ2DFCvY4
DkX+nLV1TcMj7qYAZOUi20l2C6JvFxKgwvDtEFVBUi9Iv3ecYOO9TjyRXFtxF7XNzpxK13gpkd1y
v5Wdhy5jG3DvHFHdAp1XWfw3RTzKp08oHKQExgTP92LszGReKQmM69U0nZh542DxECRGl20+AOdv
NUIsfOKvJQLY8wtsASdASSfOwu6xwDXwkd7tGGChoIO/Edjuks9VpRXy3iAV9qnBHBIVu+CdMPO0
ve/4PVl4EMho+jG1+BuHaUCXFVqoXOkpAIPtmgEpBA2KRTcpCOLbsguK19TXHgUAy+af0A2cnaN7
ak1L+3s6Au+265c6Gv1XWni6+DFwUWAaCa6b8Mjw6/opR5oB5XhqgA++XVEaSBAI4v4Qev6RGGEJ
KY7ADmIfnuR41pQcOnYHLPXWGc3hkM5meV2Hg98+AfYZ5cMiElDvW9EiWbApu2rCTaTzOUdUCGP+
EbuiLHykxSQY00zgnEoDt5o9ZhXOK85EJKKxbkNaS3G3qzzt3leqT66Em1TbyorNv1xofXDpQeYD
R8PXprpxZoFPFWUxAFozW3IHT8E0AVFF894qcpKgjr2hR2lQ3lE+JRUKTghqmPb8uTaAWW1UZg9f
8yAbvX2CceWEdpPv4ZkgY6oRayTZc6wIOTyQZ0DF3xfj/DWnCQZQ1MrneIIGwd2+piflLOKXRBir
Xti6fKJBp+erAAJoQtIzaSTXOBerQ2j3Na2jqbylHZnXUHLsXP7sQqd81kZnKYR7psGeAd4Y/MY2
n/pPTl53N4B43AOOOQbcnUQAuMgHpAgmz/WWkn+OxKuX9/OLbMsIEStzHF5M+NA2FSbooWafsYQj
5lUdCJYCTAlz75EGE3OcGTo2OMg8G3onvlw2nNwstorHwCszDPc44oBKdgXxtY82yhEEKtXFAIXs
dEu4NYPD8FQp1wko3HxfdHRBAzDICn108IWHzBnthH3f1/Y30JVF3FJtiCvqAvMMcFIeFHQDRogn
M9SfQcBGt3OTpQXCBro3PvWzHjA0qzzHvB8rqzWPnGWQCMnC6u813jefEtMo/S9u2Rn2Ijkh6qvQ
F2JXQcQ4YrE73Sk10ZM1Iud2IrVqvvYOPdg1lTjxiypLET3jxjA/V4ZL1EYu6K4LzbR+xh0xem7o
4qzBwZb2L3oPc3nEO9O7zjp8ddZonnr0oWKMiKAS42xwjeR+8ol7AWoSKYE0tpFbeXSv4wxe467J
3BkKyxCxRcdjhWQeIsCKyi/Od3ii4iRtOZg7IIXqDfHaSokeBECXHgblIWlNx403AfuTUDezO/cx
HsgsN003D2T3cjI+lXoy4BlnS0H7ZgZOHuyHGKYONkqe3X+3kF1MnqZmTAIk6MyGsoQ9eNBkIFpR
TQ7Qmhp3Ro/XprmW2BlkxqpTJX2YSuMFgph9Kfypf4AMEMzV365Zdz20xb6coFFCi2pH6pYFuLV8
2vRVmLfmI3q5Mf7fvkFrv3mKJFJ5X1pd9OMtQB2jDH55BNuxv6N/xgYD8z0Cl9/rDrwxDmsZlN47
cr0ZGw7lml6QImSBEMQBPxGoD/ZE9nlHTV/Pm64Qxfeotop+HyujooFkVVJ1+5iLrIOuN0IQytdu
BoRTHmgXheG3sFecWIcJ79Cp3Fk5+Di7/fvf//q//++/f47/FbwWn4p0wsroX8hffQIE0jb/+bdl
/ftfHOvL/7769Z9/k4agUmm7KLoQtXk2FS5+/uePhwiPN371/5FJkLWwr8ofvtNW1YbMZ9inZmq9
OIJ8ArYfPG2I85hyN6Y3kb3Ums79mNDXioAnXX4a9+3DCJciN14RHpxOx1s6qG8fhu7d5Azc+98S
C7jHxlKl99WC09JuRZ9N2R4jFejAVRISUvzhyJDybVuYrnQkqv1SvR1ZKHpARmgML8SKyb7OJmxZ
HMBxrusEN5Ajf1o+AleXx7S8t68rEZyT2lLUzNGAczF3fzsosClKSS54bwxAhuZWy85BOLJVdrai
H0vraTWwbTiay8a2PtkC3ilC+LaXcjtLl7JQSTd1g+trYR4cyrQxRay6IyjAYHPBJxrYXSdjXPaP
g9X5+hhkJDY3l1/i5JNJ05NICmvbU0KBtPL023cQTNBsB735MLlWDzypHL+jntdvG2Ei1SUJar5O
QgRXl0dd/tTfVq20hGlhsEIVk4ViW2pZ1b+t2mJuktD2neIRqUdMLMpcZzd9ArMQGvHcrikHu/SX
cZy9CjXuHB8sU/vM6FK5itUq+Jcp3o7egZWtm8YsHv1iaB+STNqPQbPAdNFH/GCoZcWfvqjUtpAA
8xxPqWUJ/faijZAGDQFVPDYtmWUO8GMNmajedYk37mrX1M+XJ/b0c1pCsSDBG2qbdSnMk89pI9hT
jdAfHnCdhLcQekubhToGwnJRfqDgT9/IITy+POr7CWVUmwK+sgRBuG2+fUtqHLwozbeHIiFEX82G
81fYUMGma2bMP/94LJYplTFtW+ienp4xrM3KpMTmP9A6l88EiuiWQEeLlmoUbLrLg52ZTiWV5Wph
KRqt7slKUZDAHUrXizHQQudHve7HtLBxkAIS8NdI1rGVTCNr2l4e13q/bhQDa4evyDnqyeXBfls3
tgF4VHip/wD66lgask53tUSLN6DWgsV2g0R9NMz1j8yxXtTi0bNOmhafAR/FiprT1oH4MJDPeei/
fEKy5MnzevXBJj7zjA4JJ1Voh6KjaZ48YxWWwdAgXvEwKZxJVmHmUJaDL62u8wbfxygtqpfL03J6
4LK6XcE5xTpjSjhC3s5KSLY869BQD4K9DTAQ/kBLUQB8tIOCs0RF6qAcg+499JN2F2GQu778AGcW
OuelxXNQ3bIcebLQk96CJtIF7oPTjeIqVQ2VpDL1AeP23QdDnd7snJFqgQRxzgJoQy5Dvn3ZIB79
Tmel84Cgnbcp4dXugN+TE9LO3+dxeV0S+a3gv8qNZfmobBQF4IB6zg6X3/n9WW17lmfzMCZvbton
t1yLmQs4/tF+MAZPoHc7auuqTNOvsOmJ9AukWPvUnDZwZKMPRn7/ubmWNINqzZXONLydAW8eas8u
lXoA8kEH1LBHdzNSf9rpObFvaErdp2CNdn7nLOAQXV5ffvH3H9vmeuJqtCxCCtAWb4fnhtJwBhrr
QcREslY8FCOiT+G8kVHT/3V5rPd7yXFdE6M6Jdj2tNrejoXhNL4bjfYfTOCMO7PxloQutPdApNt1
bo7x/vJ41ruv6oKtlC6HDIxkEymptwNmIC56bWZ0+QLDKq8xN4zloafjSWk48u1657SDeZVhc4OI
1BRgc+fOjryaMLWbPzVITv5VALaXq1w18saek+FrZHOLI2lUQzwvyzC+80Lbu7/82CfT5DiA2tkQ
rmPyT2l5J2uxb6YO1VgrvxZzPh8QDasPhZFZGzpy6UMQmh9twvfjSVM4fBe0ez3KtifjmeCO8ERP
KlqUHja1+QB7HSVRH7F/uhZIjOvd5Rf85wj7LWDgDQEtmdpF0ktzBHgnh2oPaKIAxVRd00xunz1l
ZHulRL52QnO8iuQsvxqDSjCDG8GElFmb7Gfa1xuTJGZrCzF+cLOfnkL/+zwuYQOrEnFD72QPWimi
Kp1AUwnQTJ6FGHvW8tcQl374t1/Sh7uqw3ER+jHTeJ+DmkFpGHnUR4VLkT5KLE+fP5igk4TnnwcC
h6Sl5EyktXKyK+nXWWAmWz5JkKX9GlVokAoKsyZWqB2b93hIgiSmOouiEXaNk9zZnWH+nZYiCjd9
pmg3Xn6iM2vEcj3Ps7Up9LJc3u4kzzQGIv+xBRHgpDsvtqZHBKamPcUH+WpaVI0uj3eyc5cJ4FKw
PMcB7ixMcbImkw4PnI5ax3WFbDTawUg5DbcicehwVxJg/kFXtTPe1ZS3n7DY7OsPlqhYjoaTJUow
y9XP/FsEYifBe9Ol2MY0YXMdjul01eJThzqoOX7xovqOiF+hpRXeL+a1v7KlYUMOLLmcKmrmDu6p
B/ySUBinuTOuXIBQKANb+u+gR2UpcIZ45YdO9DhJ1z1EMgUOklFmBDf74/Iknn40Td7MB0MRUnHH
UF99+9EahaAhqXt6VfLoWN44Ngo2bnTPHeiuLTwLHi6Pd3KXOFo7yrPhR5uCjrhnnWzrUNShiyC4
caW115swPalAjzQbqwDC2yrNJm7wD9bl8kf+/pm0JiXl3pa8p2VazsnOdSAoUPDX7VG1ZnlwKXvj
+zEhWtSqZu3Y1bhFcLH4YHGcXNm8p3ZtkgHLEfYi53iyOLHMmzIwn5gSaFfTPsygqNn3TkrP5FCZ
ZT3tUP0yjKuxscqWrj3ghnXc0f754OXl+wfxTHRHBBeqrQkdTj5wboLvqSF+HbH3MYcbmm1h+5CB
Kc+4vp2u+ao6y4Hb21H128gApZ4MsbV2nJ7cPrKbm5auq/mF8q5NlQQpYTP6NsjFMgdEL7KbdzFI
v+ShQpbD35g017yfjUJ9c2uB2+fgCbvafChRbg1JYyvwcqhaoGQPNroNCdPKKcItOhpKy7xq0AfC
3SdTI43TKS6MJRGNzOg4dFnXY+IYAbFfQ5Yygic5oM78HAOwTz8RX6NJOA7j2IkVJhJoc19es+/2
CAm6Z0uJXg05nXCWKf4tBxFg9vBEAKfkNDkd0sQfnBUtRiRxxFz+orCiP/hoy+J4u2IZkB1i8UPz
5ZaD57cBkwb+Nn5k2dEcxvYzgrnlI8aowQejvLvS2GIMQ24t2BTctCfvVSLhEgM6z44ANvBypnJ4
VSuJW4vqJZbPpbgyMoQWMQEP4T7hWZKWWbN2wyn5IMA8Pcl5EPJKG4yMRQnGUyeHwphIRC+xCDgG
nhqeVZVGuxxv6mOOG1+PyvyiAxkV5ZGUt/pgEs5sD0FpyqFc4JJcnE61hTpfUUYWviHQC9dOnkf3
GVpG22FZhSPEjiswPy5mkZgQp5RkPl1eWme+NEmNZF0R1iv5zxXz25cOs0bMUwaaMsgtYK9gQrNf
RpRFf76CBcA2k2sSHK/pnMQK/VB0Lm7kfOkZeiLypqNzK7U/2bsgHoIX4Pw4AFx+szObhi/qopVI
zIR4zMniiptwLMMsDI+NwhZH9c01DEJg9R3oMlvgiXF5uHOLGQ1mywQFzg+W89s9U5vJ1NISC4+D
k3KNjknN+eZzeIxjskPqAauUtERnY4rLm8CnRTDp1ro36+rn5Qd5FxWwmCmRU3dynaUMfBqW9GoE
QVAH2REZVYG/+uiO+ghZZ0y+KgxL51WFb5X8PjYg99ZkUCLaOAUV49WsbSP4lbijWd77nUByFbmW
enaMFe0NW25qywuEXBXEkvExjuahvJuBJfX3leVC9/dMhI6adeZ3njwUuapB4QCrRaDz8gu+u8G5
TCWldkJPQmGpTlJ/lCIxkRZUYzSI9ddFMXbf9j0Sr4CHMAC8PNhp/Yd7lNnkhw2OmMrKaeIBsiHX
EZcEynmpzHch2kI/4XkilZ3oyTlwqLmkpJhwzjsBdqBa3Ln6pxJLnvSG35o/CgAx/trVTXSLa7ZV
7jDyFT9jYljrgyV4ZsWTk1F3d9lhDmXAkxU4FSbE3iY6ooc5S8Da+NWqwG2e7Vno4rals/H35dk5
c246zArTQgooxemaH51YUG83kuMwef0GbyEbWKwbHWOOsV0pRXPTyACvwzKIny+P/G4RYAou0VLl
2OaCovPy9l2b1MKZqYpYhw5Ws1B5RJCB/uyi6wyo9+3lwc4ckgT4NskXND9JefXtYNKGEWCVFVZ6
Uo9XLSTLtTUl/x+XEOcU7SNXCYfE6iSaH3B56CNYz8dmTihpgnIGQGpaBkaeCCuhptDhOjQBhvPT
bHv5Bc99R0Iz0zE5L5eK9dsXnAHneK0q4iOOQik1PFHsW3SHN6Fm+KyBuQpHSq0DMQ/7yyO/j43p
OyznNAuW+8E62cwA2eXQeUlybLUq3PvQoAa0xRklfBSBoLM7YteIv0Ux+n++dJdYarnvyfIh77x9
5bpUcqoNPz6WeLxsk6E0VhOQ9ptxjJ3XER867DCCAmILBdfygzv/3eJdquVU6E26hVTV5PI5frt0
wY8Hke5mcXRg0q0LftXnWfjoAcZm9kF69W5+yXBoSVr0AnlJtujboWyAHTlFInHE01lAw8PYyQV3
vgqcZtxO6O/R9zWzPz2ImNRlVG4hQP7ErW8HrVMw+5Mp3WOKgMc1aRZSVhgDrfK5jfYtDZAP5vP9
3cuVQKLjaIpopsPV8HZA4WYY6CSZzZUHfwB6JA7icfx35eBFgIXJtMqjjLcvcxTcQ+ge0B3FrhgR
rvnD1bxcTZZL7YFOAcvqZFEpJ06UH/jq2LSVt29a4J1oU+QbVbtyBVzXfMohqX3w9u827zIo99Sy
fxjSO5ntyEcXczR9eUyb2AlB8HYziJmBeH3lEbofUTlEktq1M/dQg1/908iO0elXEmkIwh/O4rdT
r0yr5nSPbWSX6Ma/1C4OAkiAFMUdwKwEoYyggXDw59NME8jhjKSTR33u7ZizgY9jFvQEc1iHwUqp
4q1vFN69xvFkHyx6b6Bis/iDVX1m13pLJEm7SwmLr3syqkWXYwhadZzMTJpIUjUN6k6BT0XWCgHT
Xn7HZam8ScGWeUUTki3EZc7183a0LHW72DBydVQlJ0Mbuvmazr21i8Lph0TR8Hh5uHMvRx5AuEjg
wYV+snI76GwRClAS1YgpW7ciwizPBNSSI1HwQcpxbr0utVUpCJeJlE8C88qqhlnRZTmmHVYRpuy8
g4Fk9y53c3nVgnt/biPL2lC+RB3x8ltaZ19TczqRc5FwnjYyavQPEJENvaNEfT3TQJznslgjjzPW
qwpuib/1IrBoW/w2TAx2MfBVWEUE3uRR/2qlg1C/D21/xe+NEcpEa28yd3OO8MQzEAtffIAJOLcI
XMQUON2osXKMv10Efuv7QR3BCJ41SMQeBChyGW52yGNSmilMjA/m512gw6Jb4BMsONImzz3JYWaQ
+GU1BSiMZ237C1PHeg8rNbu7/BXOfQTtmJZ2wCqyEk6Wtmr1WJlmrY5tUbWPuCxl122LxFPUzOqD
s/H9UFQvLEmRkhCeAOfkhbAnsA2kKVwC1N5c+2Ertl2lEHyOevnBQbgs27cbdimUmFCPteW8B74k
gd3UUAJd8PsazFWAFrIrovYLKPF+5xOBb4HT+5tJlpBkTJRZLk/q+4ue4V0a5GCPgCb/s/J/iykk
iksIT+TecQr1fJOW6jYpUbulxOZjRw/2UITICFwe8/1OZkzgRS5rlMhYn4SNKDJiCjgtohWU6h7M
eUTLzB0kJo1ufmcXeC03Qw8LuzB+Xh74/TpdYidWztKRXMBGb/dFo4eyqoAEHZ04c9RtqRpU0tFM
rpIvlwc6t36WbH5JqigjnOIpesPuq0lyXoSIRBzx7y5vIid8rk2m9vJI55YP06iWqi0f8DTPTMLW
jCYR6GMZ1gYwNqfFkjKq42trGNCNS/Kq/5ykbvZt6Mz41eZu/Hz5Ac7N6RJEUKBxBEnAyQ1A7loa
RjY5R+Sj5nsfjUDcjMj3//yMIV8jPNTsFLo1p4ijPnaV4SKccLTDOO6RN20rvU8oL/7xKcM43J9g
8ig60yR5u0Yo3856Ll3cLcGafnfVnF/DJ6rJ4cxfl2fuzDYg2NWOAP23/LUsot+2nqtCBYjas49j
ORlb37SyHTXucd33FQ7bANCIsbFetmmVfvDNzo1M6MeR47iSj7f8/G8j0+dZMOKcOfDGs2/oJsUb
L2+henCfolsbu9kebb9uA7Dso+bTmZ1BbZL2Fw1JEBinO6OIekilYeceQy+Hi2XQ3ZraNNl0g472
l+f3/S1IuOXB9OSwMSmonNwXYWz0/5AvjxCIaWP5UzQcMkVRhToxgisGdoGXBzxzlvJamgYR9y5/
n06rgTJVWcYcL1aAoHJvX3W2h8BJJLFRHIp646L9cXnIc+/ocshYLFVWkS3ffknyhqFCnE0evR6h
7QAU7bUSEBhMt1AIzSTeB8fNuc8HzoEypUMOCobm7XjIYs/mJCt5lEoAMeCJUCKbcSUZ9J+f1XRl
SXYlFan3ZY2oncaqNHt5nAvbe7H6sN9oeyw+2O3ndgJ6HzZFIY4U97THJhoLJUAkWI5lhYRy5WXG
FwwB8k3QFyDc7UY0a+QYv0eu/4e4TQ4W6hDS1RqwnwLudxKjoWGf4NJHoG4B/s1XcGGdL03hvQgL
oLUaIUfUS1r2x8tFEA6imbkkCdJZDvPfN37RumHZJ9RAKVjt2yAJNsor/KcOZZJNBUEz+iAyPLM+
BZKIVO49PiTgo7cDIlEAi3sgyezbRmFyHfVXIhf+Fe5EtNrt5vny+71DXyyzitorCSVqwED+TvaD
GdeTHXmdPKLs067tIEbnBrzhJhoGuAkjscGqjySqG71ySRX6+rZYmD4DvV/0HcJm+GDCz1zPggID
TSIuL7bnyVcecVucCmeQR3xtG7rmGoP3FZgUeKoO5pCHevDKXQOZ4VABx3rQTpzuLk/JmR1Lzrkg
URDPAVW3fKHfPrnyZ+1HXS3wwxn8fUQ3/ThWdbMNqyL44GXPnH/SAr1Ky1EDfBEnVycaghKV0k4c
40yb1zBNkEXtOudLEc/R6+TG020re/ODU/7MDIMcBwBARrCcuieHbuvZbu+OtjrmJmq+yIp73Yw5
BEIuq7TCVnbVoyt4F7Ro36wRaHevXTWE3QdvvuybkyCe+xQcj00/jL188pnRn4xR7iMBmrBc/BY1
g/957kMx//luAjdjU25d2vQozbz9lkU6IMNXWPJo+S59lw5R06JsBPR8aHkyp9P752vH4/QFqcLX
5Kh6Ox42xQMOsnS/asPKfo2Gco6YyBt3BfyDD+7OM8t0afSLJbsnlDxFhiLhFxi1StXRpHK7RvF1
xL2yRUQ5ECEC5pff68ypRPABBGdJQUDQL5/ztz3hJfHcy5JbMwOt/uT1ZHUrSIBYLUmMHPB69bT/
wZBn3o/FSY7FJuROO12m0GJirjMtjhC4zJu6sEuKfQ0Sfg4ap5ff7syOoJRpU53+39bDySppIpzd
/NjH68laMDo28hvDKsAafAN9Dp637Mdvhhyc3YCwASnmZD9cfoAz5wBEOU2zjd0ABPPkEJ6i1M0j
v4RfGQ6zAUdeLtA3lG/Q3hCjhUgRyJ1kDTtLVx/skDMlXU5beE4gr0mKyGjfflqIzFVTFWFKGGS7
E1xBH7U508GCacZAGwcvQyPSF4XJ3SCseN1r/Lz1HOpX1brO9vI8nDkVaKWS4gJ1ZmH/Qz/5bZkl
o2GSVZvJ9Wwk1isrI1uXaWz/eTD/+yinldQeOaIOifzk2jZjfyO8UeH9gTR0q7Pii2t7D3NU1scu
yj8Cc5/7zFwsLjuJDhdckLdTrXKAnB7M9esBXpi6nmq0HJ68wLYeaVqm39vRRAvQtVJ3/CBoO7OX
luYP5RISeQS3Tu6ZuDWEgzplfI0ORH3QeSP2cWxhXBFEH93f/zSSTk52rf+JdLULR+g0gGkHfk5i
d3Ht1qnCUQVUK9Y9UZZhctGVXVteYeHX+bsAr0jMfcccrPf/cHZeO24rUbp+IgLM4VaJCt3tdt72
DeEdzJyKmU9/vuoZ4FiUIKLnygYMuESyatUKfzjWNazjGf9oaEUr1/lt6AI3yfRH9ux1wuTiOifp
SedgyvNLQt5f4xMqpnirkvN9nCpr+NC1xRrV5/ZtS+g2wRK2hsSzL8IJ1KjQUpUEX9pozP0iU+N9
beXNztHNtVzldkcZlkd7RpKxwFF7iw+LT2uL1RDctsSum1+RFhfIeXJEkfUpWojnkZ7v1MlDOvHx
Qb3ziBJIyA0Ongf6zCJo9HbVJZjJBucRVTrBTSry5y6OinJbpSkj+8er3dYcdGoYB7N3Ndi1y9UM
iKt4j4CuRd3WfcnQQ9sHVYdhDE7fSOhOXddu9UqC1Wl3B/88Xvx2/zDOk4wEntehu7CIzSX0DmfA
hPJsxTkdvqybNsKqeoj2trfJwrheSSFuY6Csbpj002LkNrihNxo5GnY485zboKaJamW6P4Bi2T9+
qtsPyNVq0xiWeSAMpsWpGBwdHV+MzM8TSfVr2bjziwKR/Jy1hbdW0txbi2tNpW1Dq5vM/jrsObGT
VeCdpjNCQxLYkaNFjQQ4ZOV0rTl7ZykKJwmZ5zCB9VrkXwl29u2AqPh56pz4F4Zb2WuRKNlOmedk
ZVPeXwpJPSaB4E6XcQ5bjkpF8aqHh1GOr8iKFEe9NIs92uJr+Oc7WxCehISckMTKoef1C3SbHsM+
Lx/OPZJfviuQ0M7jAcxHiUrgPLTdyqO9USGuY7jF2FwCchyG9kg/Xi8InViNBjvoz5gK5jhuulZ8
mqIx+FyatfVDFYHmh9HUJxuR0zqxQ+6xXZXrw1HPcJwhlFf40eK8+3jP3gY7i4BD5QIYiR7cshOW
Cwzi9ATbKwQPkNbQp3DvdEF6jhCUQY1j9BEIfSfji6YDBELQyzSKZThfJvRdbg5Fhjrn2UDF9y8F
RPO3sY6Qz0QS4qA1ONY9fsY7u0qmBgAI4HrZhJ3Fm/dG9HXyuDs3iEWfC0SRT/T456PjNJr/f1gK
QgzABWptpnTXS8VaN/ZRprVnxLoyyu0wOBlKaB4iCrOV8dq9pyLMmLKNInuLi/2EDXeH+lXSnsc+
bl5dRfN8El7tC40Od+UF3tkkDo1oGifURI61HHrGKG1Uau20Z7UekZ1XhHccHGxVnSgZnkU9IVg1
l+8vqWm48bXIoUG5UHFev8rQa4Tr5Ko4l8MM3GSH5kkAFC3DuzHHozpCcRkXtDHyGd0jiFV6Rhb8
izpL1ayMfO9ECnIv7mUNUCKdiUU+0HUZXseiBAOOyu/0scXzIDoVokaRjiJHQQi1M4Ns++6N5BoE
JglqYt3l9ew0E42G2WzOjpGP/oT31iFGCeZoKqgnPV7q3vPJV0wZ6pFdeotrC2uuMcU8iuxcqu4E
qvdvMcfBHtzdhI6B0h8eL3ebeFhMvbgdGUoxQV+iafWup2yMLHH2OPlI8kNznzDNOFZF+RGTofjY
SL8uNH6albN59zlJAyiAaSLcAC9QLCwmBYfe89hY8RfkPbK/BtsKd0gwSG3FSuwfP+idKpAOtTw1
ZL5AApZXTEKaUdVt1Z8tWFgA0JIUt/IMS7HtNLRozTQCm5Jwil30JfN5pGDKw79ToaQ/Ry1tTo9/
zW244CxBLZL9VpBqy3ARTaiao0kz03erh3CHE9v84vVpPflqo5Vre+r2I8uTi4qDpNfKvXV9ePtI
JJOZ1epZq0v8zJIUMfgddnXG1wkh8S+eje421lNJuhNdWq0gHm/DFWOBt2k2cZH7dnFggRppE/pK
6pkZSb11mqT6qQ0i/q8sFKRlPOkXbLWJ++vdLxgoOgk1rRX4VEucZYJgq2kNWPOGGspyZtK6H4pc
b3Zu2OQrO/nOt6TBCXCJVhUZ4BJC5DZWHZkWzamhTI2fhTNOJ5RTUCBUUeB7/FTyXV1nLfDVJUfL
pH+u8jGvP2TIHSmF9adzCGL6wFjVQr+5sI4Z6L8jxrcAAxoFDExSjUhNVMXKGbrzpA7wdz4ndwHV
wuIScNHkzSWz9EzKVPoNpchmwJxkg7TcWoJ2ZynQQ0xDAEhBw1sOlRpVMcg90/pcAYbfa96Ufc7x
SMIGVcQrIfDOBqUpxFyQ5hQlw3JeJmj/YA898lTIowLvH5XmDOY9x8IeqejvecVBvgiOS/nuq4x5
K9IKGvUl5HZXvoM/ekHgY+MpinCANPAIAb4UOpNDcu3M865FMO+fyhND9k6yLVhn8DK2YZLSSyLV
Ys0WY0IVW+zinHtDlftzrXr5oY5SpB1zu8MJpaTruxLs7r1g8Fly6Cr1HZYYTvqCVQ+pOz/PKZ6p
QW39itGM3rgdfEDdrv4tFG8NAnF7u/CYqEkAf5A36XKSpo3SgsgL8rOojebZnpvq0I56Dgmrzv1B
adY0BJbrATeWXT3JqqKp5y6zEq1DU9ceXfM0aVkZIlFvYGWJyW0Udi9Jq2ZdsZEjKnVlBy3jgVyW
0YIcm0vBoGWNq5ZlEcGXNk6YXTX9sZpQq93mhrBRxO7Qji1CDSJcbrm7iAH+fnDHYf84It1cq2x+
xB5pQIE1ISQsUcGixop3zkP9hIFQSzO3Hovhi7DALx28Oa7V1xHbTvsQKF4QHCq0Q/DPyqo0fB4q
euz7CIX6eCUXv2nQ8Zto2BgSPgsXCrrk9cGKQjsExFpNp6yqrU0ZhuIyMlndWtBmgFJEuN3AcN26
+ErRw0tDv8Jn7b0lrfwRXLUyhYOpBEbl+kdo3PBKDJvkNADT2TsuC+IoPp4dp/1HxdF4JUVd3vFy
ORrrlB6ST0+aer1cZE6YHOV6f4rsYRSvae5lsJOiCTvwQ8M2SZwNCrYp7s1Yv8UTI0+sEVa2o3yk
P68nfgOwMVoTHHIV5N/iekK2PsZJw+xP+OTpv+15yr5lIspeRBP1K4+77CGxFA1Idh4oBxqcS07q
jN2f2gxWh1Je4eA4UTd7mwJs5Wq4Pda0WpgfyjyCALbMGb3cKpjED/2p76vpWWTQetGrwJomG9WN
i8Td5vFpuvMRpfYKl6wsxel7Xn9EL4GfWWhzdzL4esOXPi3Jx7vcmMYcy8Pczs5Q3PQAm0Tcizdh
1prqyuRgGasZyZMtkcpAbAYMpy62kV2lDtLjYXNikyUYFSRmMWUH6HWQSdLaQf6qUOIOH8rcwMh7
TVnphnAml+fRuaJoz5DoyBf0x5XYFV7v4Mw+n3DjCnXv2AsK+3TjYgKVHdDUFu7FZfanfi1M9PJo
p7tt5Q1bMau9+6PDbkV7GWbXNfzM1mPlh4LKXnUwejTQ94qKfIHfQDALxTYcaRf8EwUiyV61LnEw
6CglEeqn62HH/KnBvxwxzThCivO9XxhUCdeExnyGY7JMoczYi8H7hsy+4vpLEXX4Qbc42zRKBpui
74tL5+jtwdBiZSVLvT0wBnhcCccjQsgq/vrNpgbO1aM9BSdVBUmaUHttI3vKv7378ViFybBJUcfu
WXw/gXVwqZtdcMK4Tk82YdNJwSizH+gadlbl+q4NOHzvjKlugiXNw8/vXR9ACfwN0gxws3igXD9l
5JTFCMXKO81OADeUSCU2Xc/MaY7S4BcegeEuDbPOQ7DLbtf46bfRAlkbyhlad1AJSSevF0eWr0Le
ZvZOY69hEqRa+VNSu/lrr6H6WLus+vhh76xHIwZRPsn7gb0g//2Pw+KhdNtHyeicmrTG2Lg0jB7H
UwG5rKkUCoAmrFeyxzs3K6I5JByUIRLTsLzUbDsgAa8L5xTOraSCYHk+l5Qf6sSM3KkDAwnLOioZ
ZACmiWOS5ymGrTpoUf6cNl5WrByne68AbDkNak6n1Fa6fgUiQw+AIT2vAB+KsxKOX5AMr/dBr6bP
eaXEK9nOneWYkNgQxwC2SsrB9XJDkTgtFlDWKRwTZHFaiCFlONl7LdTGzaQyXXj8hW/zO4BuNC0o
33XZXVzcB6PJu8SaJjx3JX4Gm7nS8SSFBq/9ssugeKp7y8boazL7r8jAY03k4VlSHB//htsbgduA
9SEsonJxEzhym0FyYDTgs0atPHYNlu1pHGU4NdAkKUJkDjPC3TvHufRQGeei/sifstyU0eyPrZ0z
5KJJMIRnJPW8Xc7M1PdKpzhA7F9Tt7hNWlhKlieyPmEGtvimhkrfGeOY8IyjuKIfUKIMy72lwtPc
91njvRfsypPRt5QFPIojco5z/WRalVYYGukYNDtKc8LwUtkUuZ3+wNt4rTFx77QCCqK9RL+LHWst
TkcVGJiIah2+bZY1H4wUF8/Cxq+s0tAQF8NgbpMReVQ05TA1h4mEDa8XHR5vnzuvlxuHspoCQcJg
F88bZEqoVr3nndquKw/DYH10pzl5CkCgvD8WkDGQvBD4ebvLlk+cedZsIWNz6nkfvpsXarURBgYJ
26LPxDYL8/idopNEHXR7uFTp/lLEU21ef8x4NhHoHxS000ZNfwbxYMHM1+ojjLJ2RVfizseUDTza
TMzA5WFc7FM9HHItxEzhNFcNfYK6btT/gqrW/rL7FH+UGt702ZzaEaPnqVOfZ1NJvmMHaK6EpNsQ
+EYhYxMDzaK8kSHrj5NZlXNrQFuuT2OluDRqW3SzRJo+u6UQJ40K33+8f95UXq+LCihrpCwUUoyK
qbKvFyxbnA7xMalOHvY1SJbYWa6UZ4TJHfvLjCcFD2wEOSrlUpvGbz2zVj6NuKLUT9agpvXvoFYm
62zHk2J/GnBIxcBGNLnxy0k6O8SeZzCieGsGXZyfRn2quoOnDQUqzbHAzGiT6DpmnrgP4u67GRnn
qvFmCkPP+B55Dg4+vibqJjpYZtqD14dLof9QsY37B40tfBZdtMKdfTYkYfrqFmXebeJAFMr+8Su6
jdDIGLMruCogXJBeXr+hwih1XgS/P26qwPfG+RMT0/HIYCQ/NBN4XnUMxpXc4/ZYk6pLDT96nnIK
tVhTUUzcru0ULVfcHHexwMNZLSwbjyuakO99POBSpFUQL6j0GH4vHi+Z8iJS8uw01pP+zcTCIty1
qduM28DRu9Gv+hGM8iyIpysr35ZjzPQh7DCp5GyDX71eOffCXAicM042CkAjnPVQBX2ihLi40AxJ
D64ZYx5Z9xi4zsS4lch5+1mpAKEq0NihcUYX9Hp1WF+14NoaT1afG8hzwyWkkzDuezo7z0Xmzh8L
ScR+/LLvfFePkQSTNZqvMEYXV0YHVJqZO2bUjj5G9bEvoA0eVb2MUMhu3n8XIrHmGKhvyqk3867r
J4xDLCAmrelPaq1ae7vBNJwEx9vMibHWp7p5mW+gMB1tAIeygGHX9VIOys3TWEbtqQJriZ1mVu8x
+xtexlDVzkWSpViqpmuY0puXKbEn9H6YboESY6y/WJS60hzKuDm1QYj2Pe0w68WpJ69CP60Kvz7+
cnI7XMVJFJbIyEErASjl8y2eMJ4SfDdxZzl1zeDtR+ZbL/lQeZsQibL9BHNxN6Vkj25XSKfu2ly5
fW/vJ1l4SSSFbNnjHrC4n9IYWBSeR/WpNCCsI4vv+WYxZKhOzyL6gKpxtp2YO5n8AlzFdxgS1zre
Iu8Gt5Ocg/+jm8/8gJ281KxJvRIbZVcTp3w2UKFoOwv7A9zANxmStl8ev/Oby1CuJdVDDCbD9NwW
UbCzdDQ2UeI9WZMBkrXAOTPZFC1KpgciinUwozrQVk7ovTXBlJPpMFRDfHoZFkwUNoQd1Ke6saro
WOVaNH61hYKrdUlb6JMDbf69gx/5Tk1GlUQiOSpeqqYGTjYqaWfVNPa68j8bDtXWnkP769Sh8fH4
ld42lFmL5IKNTG5F5r14p1USB7aVd+Kk8IWTjulsVWThNhNtQ8tWCSbtSELg5Xu3qryvJOqVtY/S
WG8+KbiYBsmmMeqyXYnFd146iSWQK1Dvssu6+FGoirQt1tb5KcHc7TuQxP4n9X2kbIDt9T59qbB5
/2emiU2hKXWJ5Lm+jh1VMVuOUhr5qcvyumE6PWrxLsKhbf4ZmKn5zWixjlzJMXV5Rq9jCGwX2o+Q
Jgy29LI4UdPBiC3aZKcZYEfubGYOTlxtLVwLJ0RMZJtMj7Jqis6GgV/RR9sukuFQ49JmvUy1jphN
a01D+Y+G046xrSytDd/cFhMcfjqbLogXh6rX7YfI89CcwwdssDZRhW3ZF9UZR3GsZ7tq/cc76s63
k4K45BCuDehoOaGISqNxirHOQOWW8bFQLP2YKmLc65X1tXKjZGX6IEvTxTukXUzJKrW+KSgXcbDK
81Kr4qQ5qcz3zunYNpfCmdb6iG+SqItloPcBnuBK46Ze9tpF5KGwNdfDCeuV3jlR4RZIsahYjBxq
12HIHShg+e3dqOCU8KVGL1U7h+RqyEkbWZH+SGfsRl5xih6Cb7RnvOhDYuIBN+0srzD0PYaCIX5/
KZmy9G0dK4zZMM+0T9YwEtPhg7oow091ZuytOA1aH5R9rByhjNJxK0RRwwQEcqAf48rsNcygK8fa
pHM2OR+RtVVRyAkyb/7ZljjV4oSJtdffhaKp0T4PdLN6iTwtjvcZgh3DNm5wBtplbj2P3zLTRPIl
1vX+Nx4U+fQyF1rbXbIpUgxkao1o1sjPo6JQzsKrkRvaaDqyGukGXIflvSB5GLj0IyesiB5vstur
nsEHuaLUXoYwvQR0gGXhN1AEnFrEdMdjU+kjTt1hFGdbKDPNf49Xu0lMAQkDOSAXRh2ObbBILGCQ
h5PH0Po02plTRzs0xc36Fb96x/GLaYzT/9o6TDpt52Jc5uzjEYOVT49/wp0HBpYN4ROmMp2FZXxS
BpEBR55qegtj8d2AUvFdYDyD9Sn2Kv+HpeRJYuIDk2N543lF7kx2XIhTiyy09n2GMDH8UFIy1N8j
Ol3mx8fL3aaKvFq4ibQU3/QFFz3soauTCiCAfcISrnnOBY5wMFxPmSa6Z4xXsw3oQWsl8t5ZUzaO
KeuJu5C5FkHDTMCo4kyFNayYim6nd60utrZi5l/7sFG2iNN0nyMP65vHj3rzESV1DOyDpORgHbMs
5klrbAbHjg2QrTCfHUyvzzHTakwt27V7/SYKvy2FjiDEWsnNW2xZkURBg4CGfWwipf5lNt4s9nht
pq86Yiin3Jj7lRN5d0GCvhR6pxm/hEkaZdTQp1fso23OfweoXT8PWHbtNHf+N9fV+OvjN3mb/iIh
SMCHEcI3BAogr4U/+iK408x4TDrmsVSV9KPWWeoPsyOZ2CdpYUfIJxclZsnJ0AYnXXFabaMGiEbt
8J/V949/yk0hYDDeodUGPBQSDlf59S9R3aAJ3cbRj0OP2+5/yhRNjbPPXXdI2qdqtJJQ6pFl6suc
AHLZ2jWgv0OSGvnw/fEPud1dHkUzqhpy1uXA+7n+IV7XMMCM8Vwd5ibchEak+rrVFH4Plub07qUo
H6VzD9tZBR17vRT+t3jZV9iB4nrrlrRtosywP+sitMfvpGmu9+XxejcBGBUlKf0DQpP5C3vser2E
mfE0qkrn24k97Jvcjv6eWhylaP0IPzIr6NpuG15Ms4p3j1e+HZFyhPATAGqBkoh2M/LIitkVSNy0
fuQ0mLchKvIpxvL3ohhBtecVVTs4rij8aE4L0FlzkEws56emUeOT3ZW4yZnohwJMyHfo0yHmlVfl
KUPZmcLMq7E87Tvro1UN4UkdcDrMAqG/mFrirAS8m9MpnwJ7KwjgsN0ZhV6/wBi4SmhieujznuxL
VNf1KSvVZJtgA3HA1mxNNfYG8E8CBCYEUVVqcaAJy1BHMmAXQ5UA6jLNqDqg5h4xQjeCLkNucp5r
Pfw8ojTanYUTpOGHDqR9RqYAnOfJxaZD/eKNkav4mGvSatsoiCmZa5XdWyZ6ldPxGwkfSClQZgE1
XsRIBY1gqx074Td4NJy1ZtI3QkRi09RxuY0GJf7bznVjr86D8TyWAUUmOg+7tk7wt62SxNc61d1p
ZogjVRQlH7HhNg+NZdW7Zi7TE2r+6RMehFiBopX81Wsr/eCJ2NpmBMdTFTX2xsJc9QBkRDliGjyt
7NybuCSfjuvbBbOE4NpShgyhPwSESkX4eegUO+hV2dOba3hZCX0XpF37PKIZtVPbrn1iGBa9N0TI
5Wk3Ib4jB/DLCygVGrLEY9T4eTkBOa1j149EPW9721iro26jA+BSpgIGKQulwJJwqsHxGyvbSE51
rnqi32lp4gSHwRJjcjDmMihfXN1OjJ9BGBXzr1nQ/lNXXvZNQgELidNlMPshkQGjtThfVjqomSj4
CWk2XqKwbLa4hzbP1pDX58bmoCvtPB8fx6a7i/LAkLpkwF+Kiw8IuArXDtOTJ/S2j7eiRWkcZXG7
dI4qHiPzP6mu50m6LVJTNGtK4zfXDUJA7C45HgH1S654/cjTICq91NTgqAxogXWWA767d9I9faZ0
5e3eLkUnkRkeTRybgLKUCIkoZuw4n7xj2djZkRai/hEFDWc7Y8e7cpvfBEouGRrfFHqyv08v+vqp
wgkXZNUJvOOYxuFBzRGJc3vdvsAH+CZSPX3veIfl6DUzQyM5kvPQ6+XSscRsCR/eYwZRfq+ipr7N
EFM7KhFWWUqFQPHjLWMsXiUzdBAFZLxv4wvqk0W2TR9TDUxjUJ5MYCI56NCyHp5yDGfSQ9T1bk37
MHcQ5KWdFoqNcNSq+AvP30H1U1wi7Ys7mCrqsviTIDQLY1E9kEd384+KovQ3JSVWrclsgVmeKV+T
vWmn9uRbQAPmZofxVPo0DqlqH7SxSqONh/J/vQ3acZxwvZqDUXnxYC+/okpidsdkgq+4RYibiYcZ
gGw4Oklljbu5qoPQj9vAySnBc2021pAei4ACwxZ8h7Q8kMgdWe5ff5Xewnqezk/4pGZG4AshvvWt
ZX8xgtHZOmZn75LeAc8z9Wt9r8WJZmEKTPI3aKlkGqa5WFijin3rKyNVFiKkoWq/4Ngo+zpt9ZMW
mcNRinkcHm+JO2siyEmMNuTGR7zl+mExTI4ra3brpzF07WMYo1dQdJV7EYk5ITIepjvgd2s047es
+I+7FwlwhFZZUgI2Ea9cFvBhz/VuCWu+0MAx1X3fu7OOLU+blczQtCn6txTB8FedKgamymWTmVsX
PfJPIRbHCDgk8Oy3dW03zWZCL/TFrOtCHII8cpznsArdb9Ys9PB7meRK1hKJAfMh751FBjbleTTV
2LnxKqqNF2Kv/IJOVpvs+ql13C9qrbnFrlbLtvpouNWsfRND2edPDrZhKS2VYErLbZGBoc4RxfU6
dqIUjA+RBxS4VmDsMIA6/URnD72OrVrbFRAdp/LGeqeFTSF2HX5Dl6aBu3bgHkm/9xUydRvm5sMJ
GfpZ3cdcmx9GqHT/ppjb/edBUHQ3DZbY74t0fAFmM28ybozcCHWLK6v0osGbkbS+5J4m0BnTfk1T
EL+YsHOOU5wYKxnozTZjOZJCkgGUiChJF8sJcHDBCKQRwUgruTRBbzKcxRc8oG11mDvr38IL38m1
lI8IHIOjBOYd0MBSmc9jHtSMcG0vVSemT1Y1l3+1eicutsG81pNifY+P0k1wRQNQGiWAE8e/hWrs
+ihZCI/GIanhSx1Zk4+wWvI0z1HpA3qe/XcuxX1PoMDcEFMcyYa5XmpOg7qAHBw81dTbn1UxThvs
i9of2TiuETbe9In+PKvAWfhqqIm8CfwAtrteK83dWqO0bC7EypIazDDb/Gzpg/LTUBKz2gDxBAc/
JIb3CXzV0G0VxHg8X+DJ+snF+Fey9/BBObYunWwYUIh+1FOnfW+nVlvDZS/ubxlXpMoSwVviIUlO
rn/rHJY0tuveuNSlOf0ooOb8Q2JhfJr04peSiGqlVyYf/c9XQ/8IKgmJrgXJjd7wIngWaWPnQ2HO
F+A4/WXAp/h5aO16JUTfPpQsUzg10ssSJpA8W380O8quwqcyrYYL0IoUa4ZJjV+0ympfx3jCDJwr
ZWUj312QxIQhMc0j7qPrBZOpBx0y6/3FHOYJBZFK87Z96lo+grnhoRClvabvexseeJOQ5ijECBFA
Xa5XHKdiLpWC3NmJalXdVgZK53FgxPl2zNvpgxpiOtRPXrryZm9OLDbHMoEmKMkx9TIqKRpS9VDU
tEtjzf1OSW17Q0n1u529NVXoOysxDpFHlRE8JLnFIWqhXaZF1rUXK0D6aDP1kHAskxpxo9mRWIkO
b1CJxb6U0Y9xJR+RkfjidaoQrOw2C9tLkCjBrtO537eKAJ32V2c4rdjoeFy2G3eYoh99a/blpvU6
00OUVQ+MjcwUtC8hg7D+WHdtX+/Mzkox7dCV79yDXrnPW6s7z16LbZmtxSGCakJo5pODdTojKwYC
yd7J++5vs7DVdIsET/kRAVQ9PajmNFUoIXeCiYnTjGvn8fYtw+KnJsGXEUA/DJ/rbQSHb7S0WqgX
C+82P0dIdNM7Qf/C7GJYSaVvzwjBjA45+j1oNiAIc72UaHrNmuj+X0qn/13UFPvBwA0myfXJxqrU
8p93RnyKeRAiaBhJ3RlC2/V6AbC+wY4GNCUz3fw94j2071u9Hg+TE05rUq+L5oHcO1xg0jYUACZB
bhFxnMkIYlF65sVC6XlXFSaqARz7i1WGDhr8/ZQc8PYUYI31bPaNKloTLbl9u7QsmDi/qW5wyckP
/UfIy5lKlxOmvRczdMez6Dqz2nqpPv/r2sL6YBYiDla+5+3W4d5gsAJYFOVC+BDXK3ppnmTYu9uX
oO7mfYQZzinsBncfjvG8EnVugx1+Vcjb6uTdjopy7/VSodW7ZqhRTRlBqu1VNEOPnTlyK1bIXqiY
4fx0FSxpH++fN3+8P2OCvMbpo0IK5HCQPshX/scrTUQZhK4XVBcy5iwBwegM+bZH53neC0OZqycU
35y/YIgFKujfoJ79Sg11c4vUd17u4sms0o2YS9d4SaLBOVQqbPwN7TxHPyR1Eat+Fuii3z/+1ct9
IH801DLsSsFCSPjn9Y/WcxQI7AlGWUx+mHwsutTVdg30sb+rKKqq1yEcrHfOTqSlKw1B+H0U5RJ/
vggisztafW9P9SVO++xvch433ymirZ69JOmagxf008/3PiV3kARg0EuHzbEEEzlwYLNpDJqL6Ovy
WW9m9UgTXHxPQrVDwNFYk89YFrg8IbAPYhZSuSD5l4rRfM9eL3P8NkNw7iEVuBa3u9A18uBUCpyw
NjYKoV/tuVK2g97N39/9tAAMUSFApZGWx1IMxrUKulODVl+yYbTNfW9Wlrv1usqLnsehVPdJZvFD
3r2mZDgBe2NUQy9lEdCk6XUeOBZWYlNWfotHvUaTu3XVjaU1+cfYVZpPjxdchhPuSDmDkS1YEuKb
sroxba5FXZkukhJ7zJi+H4QHlLLLmrVa4PaMUAgAhyKS0DO4wfVVgac3aIWMl6HSjH1tmuW2nDzV
D4vwn5mu5Eold+/JSGFYDZCdpP1eH0mJ7xgMuOmXAtHLaCugxHe7ITLbn1YVv1dwE1d0mW5IILac
sOHEeb1a702x6QK89rNxHvaOnn8fYJbteiT1ntK+M1fGmG/qbX9GSdaD00SCw9xU0m4WmZNLujAA
Oa39UhsiaMRUNflL27leuwF9lUGj0uPKHyscJTdhURhvMLQwBtjc2r+7SEV7HRUKcFpDM5avrpa6
32tFNPomQPT0s9p4SrEtcmVk3gyr0d1iF53twwR5T3DSSrcPC/jiNJhEEW2nEE29beRU+dfHm3N5
vb89pOyUS/AE7L9FhCOlw7O1r4U/dIp4CZskAr6s1gcGYAUzIWx3RpvOrlaYme94wbRy1V4vj5qM
1IVEMZvWGgMYAvv1Ny20rNVd5k+HabTTY6Dn+nlShmRv0Gtpd4OiVGiwxQXYCqv6Eabqmkr4AvT2
Pz8A0AhkDUI99MfFFnas2gtT8H4Ho8FOtdAhKyfarH6KQPzusEGen0fdtT60et6fhNaE+xqU5y6x
lWrlUr4OxP/zQzDfoQ8mKXT8mus3kddRp3izq2IVHoABoGGFdGSIcG5XN905gCj9WndOeIDVYfqP
94D8r///RidUyOYm6Yfk2UoNtcU7mHHfBmgR6X7q2OGXNJiDp4b8feVTXweLt1UYBHK50ben+bPs
LmZxOaudORu+a1KUY1SpfdImXey8JFjrU1yHwf9digE8STlzYkqt63cZAKQqncg0/Njp9A+x0nJ5
CW38EYSje5jnYC2hunk0OvYUGqhdMVxDY2vxAl2lbz1BA8qPix4CjArdBf9R5TDQMtg+/laLqMSz
ofLJZUl6wNeCYb84MVbILY5BoO4Lq21f564LdpriuhsYppqvtsm/aR5VJ+rj8Su+h/MmtCL3WXXj
9ItdYLREdtf47EOAEUbp7ibSrfNkY3euO0n8Eke58mm2U5BLAyrOAnah34duDvtZeksiY7Av7K7+
+PiZFiPi/30mqYxBIJJF8eKZNKuZ6DF3ul+jk/qZ2zlBIsCZj0ZqCLrPgKdVs+iPei+UbZTNzjEr
bMEMVhF715jQMnARVX38m262EK9ZgheZaMkaYPma1SrSjJ7xku8aqfUB4eWP7dRMR1Gg6FqW8+/H
qy0Pv/yo5AdcanREeQmLw1/a88jk1DB82Djel9RDv4w9QKNabVS/mk1tU0Ma+5FUhMZ3r8zciQQQ
ITp6wMsyOY3Iz+CTGH7F0TxHGliZxIiCjeNU02fViJVL1Mz6KVCatQHU7TPDdaARAsWReMe04/qQ
GlYg6JFO4TGjTbzT2q4/GAkOfqWZUVi6otxnWY5db2esaTLffltyax5XqmhbFBWLt91XViEAtqXH
2YPWVJVOuS8tI3pOXfIzNLnWaEKL9ZikSdsEmbdQRhD9Futlo4nYTFhBDDIqaPOHIVXIyXIKO9dD
73icUTmls9ofH3/a22VpaEFc415nU0ECvH7BwokRVbaFdswDQ8H8EaMuPNP/NethPMRzuAb7Wlzl
PKXsdLt8VAu+Kt3C6+XgOHShiaL0ERcysWs8p9unZW98N4o4+mkpXntMR9fe8abVTc7XXknrF9vp
bXmk4tz/8SnnL9fL23hDdRMaDceM+/zcAVLctLEy+HWVfIjzVt1ncfoD9qJxePyWryt4uj00CcC2
kJlyAxCdF+uGhRp7TWhqx6wO4u8urpBbMx3CVyTPdH82yO6Y+uYruendRWmNgrmSLj/L6KTHCOG5
Xq4fR2EZByW3XZQYCJhmE0G+p5Db1a22ZjB65wOjOMNxoT6FBHGjgQXU155zUz9GoMp8XAmDTaJp
tW8kyFHYlFVbL+iaY1CW1g5ijv778Yu+3c401jWD0hhKGApVi0tiQOpVj2fHOqL9PO6zzsq3ujMk
vhtZyWZWo/dZBcoPy4+ENkjiT/fwBr0+xbqRDnVqHxMmF1u7dN2XCAwHLM8avcmVa/3ewyFexK2O
V6AsxK93L7IXhTL3nX1M2cNH7JzFiz5I0ORgDt9yDs5KyrcgHPzP08Hsg1tB5KXhvTitdTmPSKHE
znGGVLCpE2N+qoYh/6yXgewJa4YvIrvw9czE2A2spD9xB24Sala/z9v5KQn0/lOTYKpOjVC+GlWR
v7YOFJFK06ItUKAcFIpKSjQE4ZC/L5WUn4bKjJKMP8FmLPGNNFd7owwSnJu1IX+1utzaGhp6vLXo
1uRubsMKYVual6hoHZCl69cfZu4DrWic3j7WpZscPR1CjAYK5XVobJAHMGK3ZRa7h7hGrPHxfl8k
lW8PCYeNKwqgo3SovV7ZbrghIxcAD8Yp1l+zxw/Y1EaN5k6haV8er3Vn+5l/rrU4WxVirbiNt87R
CTWcwh1Y6pPT2WcbCsFWmL1zfLzewhqG7SeZ6UDBQIZxvmhVXD9cPP8/yr6rOVIlW/evTOx35uDN
iTMTcYGyUsm3fSHUjiSBBDJJA7/+fmjve2YXUqhu94MiFGopC9KslWt9ppdhgc77HqFJPli9umOO
rHNXkPFJ84T8GBJ65co+OCiIhqRQZjNbJCoL/9Qa8vc/zKsXDbw5MODI2xEtoUiw2nuRgiG0DU71
3kRWmEHYOTiCpnkiifAef3ckJLmLcixg2PCjWyvwAnnmRxayW6TnkDew6GxtdB+5h6p2w988UNA4
wxCgVuDlovWzfigZj3M3sMQ5uOHQXrGRPFtx/6NqTPvgtPa0+b0HW9p0SGEXEiKqpa+0FeDvM0Rl
4/ngHIV+xkVCrxMGs8ZGtZeMxNahD0PhkoCQt4DA0CVcxVvFJw6LGSyMyhZT2k9juKyJOWvHwtmQ
yfvGWz+6cEFZb4+XMXETWswDQQizVyskmCg6kr4IDgT6+1tXdE4OT1GWVSGvNuOMKtv7r3N96Czj
LUwm1EQAAMJheb47RAOJf4ZbyQFw8iGXTu9ltgF2MJ9QJv2uLKjR26ZNZnDzFLbq+4Mvf/xv1QBo
HSyDY2xgnREC1i1mu2CRVCYIgKEc7C9e39u5LDhcsd4f5q15RNUBlw6Q+/BvdeR0bR/IJNbBAUZt
1jacpg+eBeYOjSBLDU2V8jSU0XAh6r01j+h7oNgDFajX1JkQyrf9WFfhgXpxeQXxeHVPw6TGET51
mdtq+9v7z7g+WZZX+bfx1nUIn/VuWKOSdOhM98HmWl1DpXD6qaoovoR2eGsoXDPwcMsJhmVzvmRQ
UwLRjmvwWAZUqpqxa28iBKp8IWNcOMXeeougqgMnBrTiouByPhS1NStiQAAOcaFqmhZhGWdD1dTI
GyBulaqQsQvp7lsPh1gPsh0KVYs42vmIbSl8r7FJeIAZBN/hoLFO0i2CQw1c6m8PBT2npe8S45B2
cCs+H2qaPBlQTqKDU7U/msabbmwK66y+6M2F1/j6odATWPIKNOJwXXrhtfytCSeVjkUXyeiA7gG5
BU3eg1WJXoQZh9+DVOCOC+IsejvAFC6VTty4zx+qlrSbitKLDp4rj2GzuCXHegRALQZYLQIt3yPh
/OH9tf96laCvA4okaDALjmPttzPJGaaE8VwcxpK7aQg669HmzkL+F/4O4M3fk1l7ecZFhAYFOJAb
YHi2igttoYwRyBCOiKVhPjFe3kV+7V0oC72o5pyfjsnSO0LqjO4pSjarYTynbILJNyWcApN2FzWN
yMTcqIfKmqZU01bd9ANaBhEtyMPgVzRDiqpJBvXyakPxJRVCuXsQcSR6l66KLpyqL1i9V58PuSP6
lVDjeWUQ4ysDZa7GsQ40VGUqABD4Afsndc2l/th0ED6ymtDbglTt5d7YR1nQsmQXBEzkU0Hco9Jm
3DNT+3uXCm+RlbkbzAxE6NCUENePvQy9Sf45gFthBhM9HNwNRPQsKyw3YUDDHzXV4QliWfWm9319
snwdHZhpzV71IskDDhC1plF5IV6+sZXQrAcQeakoYduuNm0XtgKJurQOQIqaY0MgljhRFhxH3BIv
vOC3h1pQ7mgKoPW1Cs1dzYUfdJN1CBCgb8A/h9w0sDzHUjF+YahXETJcUA9oUqIjAGB4slpqDYTe
amigVMdICZJX1HIPCRF2GhFhHbwYND7fh37U+9v21fNhUICS0GzDgIvV0PlRAV4gjhHP0COUx8Su
koHYeXGldsynl6LxW0Oh5LloBaOph5L2+VCRBb4LCQt6tMYORjQmNCftmjEzomUXqOGvDiM81d+H
WkVH2ahgCkxMoWoWy5QTh20m4pEc7/9bWaKB+f5LXOEkcRgt48UL4gphBPniakEmE+iy0QA9QCW7
IGNW1+VlTfqNa2ZY/ESsvNYBUB4Bi6LtZHkSoH9rBm4Y8gkuddhtAq2dp6lUPXRgcDHp+qb83ZQW
nzCC9R1gJ1hdmITzl19ErHeoB/UVHP/tLZXBJ+M65ZcGY24Tv+l+T7/wzzeCbgXgkWiqYoF55+PB
4KXUkMKvYbCi2Jaymd9QJqFRwiIrhX7BYKXaJUM2I3VjqfEFvQrhBHchAVyRRV8+Bsg5AGmBqgK8
3xrl58aDzZiw62PizRButGzo45rezP7N7NYVTJcanjyHQlUjKj7t/F24BRosCbj3w++eWQvM8EUI
HNVvUExWSxJweui89nF9lDbwhnMJeSuQ99ttgN19Yah14Q6rEY1mpBGgdOD2uUZZ8LFTtIMN37Gv
G/embJsoDQA73xAn0idTDGEWww3hjoTEvipK+Hy9vxve2HwvZKwAMLwXi+vzqTcQFOxGSIgdmaPM
NhY2OXbUFpt+6qbHAE3NC+O9OckoECEkAGm+qNivBtRzMfetao4qNB4WeK2BXZnHIdVJSNCOT0iQ
zeAAlNncSDfrDGRzsCkv2R++9dqBg156HEiBgnVKXvQ8UdAibI6RicyjAQhsW8I17eg38iN+oj95
VtJk4SSqLBxhzHMhfLxxvC5ZJbALuDDjvrNMy9/yy3Eeyqno5+boy6ZA0UjENyLsqyPAE5eM+V7P
MJYwbv6olAJFizrK+VC9AnFfmaQ9WgOZ0k5HGuXhxHqGVueTK6v6klrzq/LRgj8HyBq4RCRj4Gyu
Ti+QzYCadRJxNF0UZzaFyKKAiDAoS6RLLcYgoNKCBWjLpNkoz5M7SNPE92g/Bp8i5V/qyb5acEg9
UI/Ekltk8gBcXr3qgY1hM1nG7OuoGZN0AERk36CpnmGp9dAGmdubCu/hMPXK/4I2/7CrKuv77+0y
lEKXOiU0IfA6wFdyz+cg5jTodAfCmPQSA0y4atIg6sgVpDjMlYmGS+XxdXaC0jiCByoECB64lq0T
BRgZI9ligXNMfBbkPtDvuedymcKXyIUWh9tkdcnCC+f3kvL8LbsFRGWRfAQIFNkXAslaDskfirED
8N26jqfOOzITkTtrtBUk/iXasqMK9qaDSUfL2KUC/ZsjLzoYC08YSn+r49qYEuWhCWw5pw7sY1cm
8Q4OgeKgOkhHc8gkpqPtEFxs4Nz3/sSu6jF4ZggyoYCHKt5ygq6L3RR6IkShm3MSwEXltXKKLdX8
N3uUyyjYVMAB4jqKa+Ja1j0QkRgTNrcnYxy5J/bopeVoyIkLe85qZ7YO7z/V6nR6GQ/1Cg/XwwUA
u05uW+B9dBlM7amJI5qHAS/33IywAZ/dS+3eN4aCGhlqIuDyAYi3xhiBf16ptonbE265mKe+K6Io
bTX0SpOBxpcuiEvWer5Ek7PRVvsQAOnZEi08K9EI8aKs4uDASh02aON3j0jkvTtE6OGp93lygqCY
l8LJ2bmQf67O4+XlLnUFBBccTMA1rY5HDcOWuiFRe+q435Z5C8GqDDxN75F7/pVvtZDDfH821wfy
nyMuQA7UZpdyxuquMo145GjCOw7Kebqqg+kEn6nkF5PWcJTwz7uPHWS5PU0+jUlU2FkZoNIBIVyG
D9df4k6u8M04mZbnxxUd90HonSBEnJ+FkgghYHnMTvUcWOj88ibM1CB88K9rANpGitlo3XLn6qjN
rKIZy9QBxfQESLHYBMSHuLSHKmHZx+FH2UFkMoI4gJcX7eRsLry4t5aLgzoTdh02Aybt/KOO2kHb
3LLZSSkYWNYg0kL5vwyzqPDt68pCpjICH/d1iIX/QXTU25SxitWF6Vud5S/va7liQpV9KXnZq4Sp
WbLlmIbsBL+sGYgIHSg0z8N+FwyqTgs6Wmnk1r/ZT/5zVLC4o0VKC1el1SotrDZScYtZKmsvugFw
9TMzbgeQyzRvFJCkWeeTn91gxx9mruYL+/StQwGh8n8HX4VsXQwG6hKCnXo08m5GCPjloOaFx8rt
v7w/xW9tRqRfLjYHCGKQLDmf4bi3CtL1EztNQ8G+ApBcb6JaatSAEKjTFjeh7fsDvg5VEAEA0g49
LUh8vOpW8JD2EoUfduLV0N9yApuzogrlTk/jHXTKK4iZxuZJYaYvnOlvLSNgXdDTs3G5Qofm/Elt
T0/Cpgk7WbCW2VX2UOWBBknWaSNyZUdQyp9LoELef9o3BwUAOYIwI3rZa/IqFJDRA5nK7kQqOT/S
MOqvvRI+hBFvg23hl/y+6sNL2shr2OjL2sX9YpFJBDgMcfP8UbvGLsra9Fg+pPGfJ+jw7xG5po0Y
qHgQTvALrqrhTSysTwMo7CcYd3AUkUPvEnv6raeHrgcICkiMlh7c+ecojEMh4zKwU9skztafQvnD
Jgk607qpvpokKK4nKfWFeX6ZyFWMW0pSgHKiSAQl4tVEA5QQ19OEMr/LId8OP3XrcZABeP0xNR+8
ybbHrBzs+bn1m2AL4BHZRVUyYUq67lAUXb9Fs5dcY+Iu1XneeB3Qqkb5F4EeN5F1It6HaKzKsCUn
9HIgsCTjKY8C7m0iDlXEyYmL3TQ1evebK3AJMkhHsd2AFHnV/CysvmxrOPCchCIljK4AqU5t2cGk
AclAe6O0hHxMwMMLs/DqWTEs0m58AfIIOf9qEvrStwIQwsmpGR3nVwMH6QPgKvWxYfpztRxqnpku
5aKrMQFDAPkX1RMsNrRWIFVxvtx6I2pPNwO77WHtUu14Eeu4SYGq7YIuQzsvGu/sYpTNNnHHKfy9
khUGX2q7UBgB7glM3bXbOp1Ji4JVJG+7Ye6ucI/7iAoX2EtGOCm0TcyFoLg6twGFxOUSTSDgPhYu
mLcqT8pehUHnByOYzOOOS/AjdVBD7h0GN3tgF72791dRglf3tz2F4QDFBxBz4eEg0U9W0ZB3kc8S
T/sPNuzSMuPiBtNSiACEUGhDojiZjbY5HNdJw67rTluP7w+/Chp/DY8lhZv8EqZWqwkYAnC5vcp/
EN5MN4ky6mC13AYcckpyatynQMdhBgo3z98fePnDr5/7PwOvntsTpTeSsvcfYlp3uYD01T113fjp
/VHWC/fPtwtODDYKxBvX5ccSJg/+0Av/gSa19ZkrUBkt3DS3UxyV+25okquWe+rCo71eQZhS6B6h
QgHxI6Bsz3cLT0Rd2uXsP8xjp7ewiwvzcASiGRZoQdomxSXMxzoqvUzii643dDSwU9caMk0VVSyc
Q/9hUL3MmBMOGdzPIEPvdVMOulC5DSmn2waiHk8dFG0zl9j8foBuy4US3Cq7Wj7IizODh4xysU1Y
Jv1vtadaxJNTVzR4IGHJNoEcqqMrwOOeu+6SQssbLxnGWeCvgPUE6Pha3CosmwFoMB08GCXvhkg5
R68Mgq+NqoGUisxwiez7xkpC4wdlVNxagXhd4xaYK5Ji5jJ4mMCq3rNWJr8QAKxcQ5hjU/hTAhtA
/xJ34o3d6UGCBvTHxeMNZ9/5+4RpnUdrV4YPsM8DoDSh4yExEoSjbvRPcwE+Rd11D75tpkt+jutY
v0wlqvVII5ei0oK2Ox+60LD+kswJHvoJFNgmHNDC9aGpXgAxuZ0KG8aVdVltggh2Q2iVy20HDFBK
IE17W4w03BDW23tR8kvA9fN5AG4EgR6p1wJZxw0PF5Pzz+XQmhDUasIfC1EiuUKxs3GvisrmQ5IX
ngfAr2IjVR9b2ZXB74n1vwyOYcGKBu4JNJM1fI1oD9VVuJf9MH1UbWu4MBzxEkleh9El+vN5XPhz
KPQpQD6Fp2IEzNz5c/oUGUvsmfjHBJjarokcvtVuM+2TUEJ6wYrA7E9q2/4QwwEspfAt/a2oi5Io
BgdcbSm2AVsChtT5+EHjGInyNv3ZGRBG9gnUFe07MRAVfqoH4ugitaAaMF84OlcFhWVYFBehTIeq
LaI+RKTPh3WrgU2jP7g/Z9FaYMglJKw3EKIKh0PU8F6JHAAiWz56oBvGd4CB2vRmEi0Rqe8WgLxD
QKLYjAVu0BfSrvPzBp9o8TWGSjfK3ejwQR/q/IMh4wJkL6zsn0BJgl7j17WzpQUbVR6Idvgcs15d
ouCfn6aoY4P7DvIoqvkL7voVWDK2oN6nooD8QrlDwCnb6A9wIzSp07bkx+/Eyb+GWhKRxfIGyezq
4CajxIaDk/0vkPUq75omElg30Jvi5slxaXQ3KQILQuy1KLgw4+v3ipUOED1IEijQQYRjrTOA2ja8
phJDy7RWkbyqYubtJqj6e2kVhdYekgPsktL7q/cKWC+0gFD3gPUjTtbVVKoCblBtQmAba0Vos1vl
GGR9iVNd2l25e//Fnp/geLEQo1mObtQ60PXDpjpfNhbOsMgaB16mNAiLfcda9PWbTqdT71S3eo78
W0im1SmJ5nb//tCvHhMQ26Ush0W7KGGsh+azQp0QupBwGvfj6aZMpmLT4s5y6w5oAv7mWAs8PwGR
C+wpIHHWjW9RWRKgFlbgMWVBv0LusA9ToMXkdTuLRFxI0V89GXSPUC0FMQrlPnxdnY21Q1E0n2tN
0DAGzBAoo7pNBW2SJNUIUhdGezWFuP2gtwPXKRxNUJhcjWbPfjmXbhOS1C59W2M0qIWmPCCFj/5H
E9QLmBeshCSYupM3+fHn99/tqs2ENYQ3+6dyA6qF6OmuNqdG5bbxlFeQFF0Q14aYsEenvNdt3Bw7
k8DXi3clhWm3zeMfJIbIf1qPif15HMX4e55f+CyLz++i7Y8W4+KEvPosBNnyHCU6IqmMvGon3Wa8
GrteYcojBkei+ZIUw6u3j+4iqlkwbgNxC+fDagO5SpYGhUmQFZgexQM6qXILcSkr9ZumOJC6k/dl
6Ok8QBJyYQOtUw3oGy/GPNi9eGzUR5cQ/bdsFrYmEY9bhaGNR9svU9s/wHzZ+9AxG93jyJ0ONeTm
LxwYLzJA/7kYodOEnAvZHmREUR4Fbm8VAVVRIQh1nk1SHzm8eLQH8MhzbtqJZfjef/JCYrq9aYz7
JRzb6t5rXcmew8ZR1wJ6jDoNunr6ENisclITtVN/XVHmfwZoLzg5kTB3XBKQ1qsy0NZOgHBpvuI0
1NejDcpxNiJ543eRW9byz8vBf303/13+7O7+fAbx7//B999R2ORVScbVt/8+Vd95J7pf4/8sv/a/
/+38l/59q37yUfKf/zg99+IfW8l+PI9Vx9a/c/YnMNJfnyR/Hp/PvtmwsRqne/kTEm8/hWzGl+Hw
mZf/+f/7w3/8fPkrT1P/819/fO8kG5e/VuJj/fHXjw4//vUHJuu//v7X//rRzXOL3/o/v0ryzOCe
8Lz+nZ/PYvzXH5H/T2gOIrlFRwCy2iil/vEP/XP5SWj/E+1lUGQXGhYQTUv2wTo+EowY/xOhE2Xf
F9D/gvEQnVx+4Cb/xEZFSIeXCYCgqHj/8f8+2dlc/Wfu/sFke9dVbBT/+gPZ33lGutjXA0KCrQhV
HiBKwHk+3w6yL20IylvFxmGaXsMs5udESi+HOPK1X5EwawJ9HEZKjshaUB1U5Evt00U8Nchsd3I3
Dqy9Tl1oIOgv4DizhfGylKkswdnLumI5t2XMkzsZQFJxAyhOVKV6LHVzV9NAqM1A/GCw8VcGlNJ5
Sg2Mb78HAg21H0EA6YvZSJRd+8Ttyk89HdvPaozUafSjb5F05H3DWttOgR1oWBqTFsI3EKbalDJM
DkOY5Mofizq3rTK+h7O3FTppZ2zWnzRavoVIdccBEhqBnr1O4iqe95XfZhL4rBwSkfLYx+icCOAv
j8DlyywYtMlGq7qLZmPnQSFUalfDTYtzPLUG74oU8uvEww5SkL4L9TxT8SO0WK9FwKomnUsnyhvT
0Zy5PNyFbIZCGJBrRIA+TyTdNbU9iK0aRhakiV3ILrMSBtqfKoLuo5gF1LXcXAgHFfhysbtUPhS3
7Nlrr50QAKcBui8b3iYAopZNeNuCjpParfNLWtOJtkI/lkN7g8KXKG/6VkOXFXk6/8i5nwZQyTwJ
/EmZotxQOwdEeIw72QR+U7Vb4chqSPtTTMoPMsDger3lLpxFUkNG4uZLQ1ZmRAQfLc5jkemynAGR
tfWcGah5wsJcx9tOwtDm4zQ55FEm3niFPsbHodJQHgql326d3qZbafv9VYDXdmfT/iCHOQd87a5j
ctxMzuDmDdpuOe4MW0eJZ5BRocblCHsXIDihSFSLLWmg+Q0ozkjTxklSKD04t6A/yGBTu50O0x5L
Rh31GJC7Mi4J7luof2pIdjfTB7iXOgAaV/2NCKI97rpABeiZbKOy9NG7mpu+2BAOPx+Ye+K+LCGk
mVIa61NRNAc+1qNIid/p/r5pyUyOIJxD2A4lfs23QaMjngdgKfDMt+wUgtK410AMJx0AigsyV0TV
TljlQRpdoKWkyqwiQmWKSxVCwNNssK0pRNTt+RF44JanltGgcTTyySnmCHA/VdageLsdLrBhBexM
DLYsND5uccdMZcEQYfrwSs+lzMcemhTMN0PKq+krOum/GOJ973THsh8haknRwU2+hbVntnUfjWnB
k+vIqYqPvgaNHG2Qfmv3pUY0YrBjwT6qoMxP4aI77jplrPani820xZqeDFi7tDfZPNfHMGBsS2rG
Hv15nqoU/ufyNBvYPKcER0997NRg7gBwpBBHpiqeUo8yNWdV2cnUID3LzUzF0XLt9gFk7+ixVPZ1
6PYuS4vemo6SK0DdNL3qPCaGtBuSpksJWgfQGgwVOLW6g6r0BNhQs0XRSuxiCPeD8BOh/roz8Ht7
tgcLrpdoSYk2m4WBc49fmeAoXVnf26BJAnwteH8qu65yU2FP7M6Vg+zS3vTE2o2oL31TpVPW24hr
06ZN1EUBrrlT5pd+vKVWW/6a6eJwzKcxh8EFime6Du+tqSReOljNr0T79HOTQABipyqiUkmkw1KL
Ux2lcVGbjcVI9VAY9ZyYOjkOKKXkooEU7VCTOrNKz3sCSEAfI0uJnS1cb9dWJc+pE2uQGoeK1Rtr
gsPa3HSJvR+S/uuCbDgmsJu6gjhAOaXo6I069U1Dd2NfBCb1+eAtrlRNgqNv5CZ1oUWBFw7Zhkbr
5xHQoMwToFDhxWKZVc2m6xRPp9l06srquQQprnYYS3VY8jlF7WE+djJqb2jk959pJDTYiInY1ZLw
XJcV34OW++TFQpLcBE+4Jy/dCFEiBy8M/wA6+m3Tgx1sqXgPg7yYpQRMWiSan3G+8qMAAega2M7M
t1Ut9uXUn6IW1YghbVAQWfyxbAMBHD6WRZy3A3R6uYEYWCoCNx/DQF6TOeJXlqVvg4QMPI1pA1uP
yXerKmvRbg/3fVWF97UFGQNPVOwL6DLkwyxBc0kH1/3iJcM9VHealMGJK215/wGrHDKFKroHWAAX
Yce/B39/stOZDKciCX7Sqf4B0nMAIU7cKHNYu9g3cPKDVmVSMoODou3mHkwm1CczPXgM3GX/ASEq
PlasiXJe+uY02H37xFoXeHU/bjeeZQ/XvQPIMtCQECuaC46knkIo8hn+ALmC5HYnHJlDM5emI2cI
uVUrjrpLWIoqzbQBhbqFX5VSec+5B3FJ2CCotIfjDDwsZn/TJpSnhdDXnevBqbd/gMbYPG61gElh
iN1WFJ8Ghks6EO7QhUxZmGwLi+0aKBJng2tBH6KqasgAVY78OjuKPY3Q6DpUo8tuYR7RWRkFgHpK
QcXjMKgC4m/OQs6eiqiimEgy49RMoM7a3VvObFJqQ1QkK8pB0COEqujzNEJ3GuxBD9KbcBWdHl1a
OW1aUZAKUteV31WEjbv10cdlWQxuzsdZxtXRYyEw5GjAfeqV4w3Hcaxu0E1CYJlFodNINGCnJ/a1
qUqoGWlybeLIStKAgK9HacCsNATi6kuNso6ToZTvxFsUltu7cJKevykauzmNdRuOV7YjjEmhj3md
gC/yJSpr7l4b4d44vKZ3oul2dDGWpA37zqidV0p5TVYQGNNnLhvGp7mqbZOiunSNKlILJRWkiPUG
vcE5DVta7uCQQFGch+yIJ40JsrhsoXzqNgBpI1SimmWq64F4D1XhAjqPZUKGDXRSkztiY3K2FaTU
krRodPOtdMZapkDnUDcFwZePGcxGij6LewAg8ipp8Ry16/M6B2vI63ejCaUEvMX2xwwGZKx8Kscp
+tkwdV9QewS93wOj/OD3yKxyzODopjM0Q7uPfh/1JRy0Rce3SRtHz26l7ROETqM29ZGUFjcEV0kO
eiatZNoDkmngfbn4lGkXXZc95ZU1o0ULeYit4aEYdsq39C/qRKzGAWp9rOD5mk9YSntL2O4WSDVU
26yRKW8rgi68VS42LYRhYAtIy+up6+KjoIAxVZ36xAnh295xoVuFw5TIzEkGIMgrBhdjrLS8htAV
3DdhVGP5IZWYqq7/ZGAQWmZTaBsnRw/rTjjFNevcadt3QXFVtK7aWkVskZzFsja7uZeWnZektQGV
b8mYwSNgghKaCcomHfg8H+DFUx01Ja4Fr79hP0pXb3ET5KlTNT+byg9T+A65NyiXR6diUhrA+6mE
q40FyiIYb0x9QyGJb7y5ESe7HaB/EIqcRj29J6YNBDYCGv8AAl8FNTRyMMtI2r3WP01eQHaJtB65
sasyV1EljhX4qhtK+Qe3DGEJPtfk+0ymvV23DAbJQnyMNDMkVTT2voHWp/cy7pxfmNh+XzY03CXa
useVwyRpxSoWIwcvPoG6ZDZAtCVfh8Gx1ZYYUYGDo2P9ASd3LI8jKSAlFnC96VodfyCI002qbKB9
clqX+puy4ETlFU37Vc9aAezvjbtCNQHsknrPOiSd1zwTr66z0Z44SV3h9N/njjkwMgC6I/CQxWwY
HY61Jf0OxtQcUnCzCabmGrK6OCkB2wznPNG0+TwbBSqhF6npqGYKHTWm5ZwcYquHIUxhOVBVnWU1
ojkm6ycnnFUC8j2gE7sYmpcs0xq6hCmMQMPyFLtzEJxI4EuQF2pWeXtO0WBTiWd0NrHBZzc+LweT
0QnHVUrCrksL8AzHHP9PeY8mWlpHgB5SurH6AVhlXSbac1M0T4Y59ZLRnXagYfbZ2A7JC3FFASCn
ae7GJvxGVavuGqBt/C3RyPj0psQeYxOsbis+PyYKxqhfeRMhv/YHfsBJoFuWJkMvn2f4Ezp7CcGf
+lrMVZfKllqZLS0YIfGgHu4bOHj8qCPiVilslJCGToUfPI1+UCGxlFHQb/qhQeCdzHRqB98XT4gj
ADI2dsmLjdU1j07lNt1xLMmstiGEaEYMAtUKsyn4KH4MBP6XW63720T3u8gjLRi5k/gcBk7XZJYg
8afAVTjZKYckJeKE4Ld91NVXRVEF31qYiEWpggXRF+U3bNwQOAEG2xp6IOO2FUioWs7v0MTHLvZI
8lw1uB5lSIjvwZ4DpG8Kx3EjShwpuZIBDB49VhvoaQSFi7wzsVSwgRIrjDD6rq+srY3gRVLHxtzv
bF1DlxNRFRZRY03RroaAWZiB0BBG20FTquHSkIRZaena3464NYZfjRKDv6nhJQpbn370PwJsFypg
sydRbyCA3k7pYhZ336JsNmwJhG3ldUXA6QvVWKJ7x8FshzZh2/7isFZvtl1CnQ/IYDjPhK+WNKms
90wpdlO0ZffNTFE8pI5V2Z9CmF/inqUIS65tv+7u6qQPml2FFgmyOK8D9Mf21LYAWp2eAtzUkgMF
6BGBX/Sh/TlJGgKglNNbp6Yqwz3g1cUNt62qBO2t6j6wkkzVdipHdd8UzviNozyZ9bNX/BJsUNva
mcI0SojNsFoMslm0irzbxtZgNRln6Ep8jXqShqSkN7bxBv0QaL/JSieYvbSfA1vlBZA78WasCkZP
EpqTA3LSCEnkQAR494WMcTsqNHwzt+BAu8MmKEa/2Ero2H+CWSd/SOZChvAw0dXeUzgEPndJYRdH
0AW1QF4PNGdOwIHlGQ3cU2QBHgD3ymNT2vXO6ZHVpOFg3DuV9OBvTsUkxY4EyApS9AFrc2IJausw
Ohnt3BGs+kTn0bTHRFVWfRDwTEbSS6Y5r5u5LK+hOINLkObGQ6FaQ/R4ymdekccYfPcpNwMavree
X01dOjg61AdL2RHsENyuH09kxiXtTpQ0obmVUJeDqOTR7yWDMiMUn+1iizwXoUzofvyS+EVtpaO0
witDY3cDCCvSGt5Q634ijUCUQhMLkXB6CBfBIgmJvLzwPTQsaeXfQHouPKASI+54Uy+CMqxLGytk
nyPY5V0jBYkPCe4rj1ClIV+bEgps6EfFTurhko5YulhgYsGpoUzhQAf3o9g1Oq+hJXmtesdGmtN2
m9Bl4ghR5/m28jEPxFQ3I0HzOrFgE1XgOMgNKyZyE3nUH/eug2bMY9M3/i8CMiTa64Nq2n1CrRq+
KENEUKhSysGdiyU8Z2EZsrt4rGZoCTRdCHZsOkaGJd8sD43JGufqUH9Vuu2v+YB9dxv1VtDudWUB
rZbaTO79It4APlnkqGI9wjbuEYJ9/5e9M1luG9vW9LvUHBnoNpopCFKkOsqiZDUThGQr0bcbwAbw
9PXBmVXXkl1WnBtRg4qojDiTzGMDJHez1r/+5iHzxXdtiPQHVbjsSaO9m+oGAEfrbirBX6UXX5Qe
70uPyY4XZfNxoN47NZTazLPEVdSUe+F5GrE68dc+595DEduO5StFKwEI7RdfNredabyVRnZpDrq7
ybNyW8vpxUy0FLpIf4ij5Zaxgh/0snhp12Ay3RUPGtq1YBT1TefV8LrLJ9HZp1TXjorY2Ms6jhIg
Neh2TlIfy0muDNQL5bPIOmN5EXX9hBRNDz03FbuyaWSA4qAPklJ8a53c/F6QGc5B5zPk6OKXycy3
dZVfan4DROODoxTutBFDnAa9L1tAI3NdMD2ZF7TUgSGROqH82ZdNeqeXXQsOQ9XJan9TQPeBMZq3
SVZ/7SQdkZBLMDvNQHdOeHWc5pLo64Y+Z69nei1SVlOhxL1fNUu7rZp54BVcp7Pj+3yxYEEs3SUX
9HU0d9xx1twH/jIdRevjj+XcAupc1UZ1UJVDZi+4RyE4twx6CqZDYbTk+6bV5UFpI7xyM9u5+nSh
yeraooaP8swJFoc5MoxkzGGTS+Vo5VXVZDqVQX3Ux4K6xFkjPqxll3fpsMvb1D+Y2cSbTM2RgksS
/DwGiajUthw8Z6v3/b0/uzed4dew9+JLdCt3OucTowEiae7bXvzNbMu6NBhcnauRNhfQpr3Q8na5
NpzpmlrLDGrX3XudAY7W65vMid7iyhakMywvzK+fDMwutqrID3WqpZeyjm/GqUbYa16P/WzfWgUz
CV3MXdAgzEK9UzcHibHKnmyAMXAaECp38KyAvqe5MIneO0B+ePQTbdc0vCC3f0Dhek7YktpEi6Y2
RuueTUVx3RliOjhJdlsjYwlpIiMWX5te1pqQ1tZaf3OcZZGEja9Ef9qBadMIEmyjB3WxNCFu71Fg
FlN/gIJ3xJj0tJQFMNLYzEc/H+dXaXsHPJy/ouh6TuvhvER2eGbl8xE0oQ0wQL41qN71hWCTeYT5
XBJ6YDWG2GdMlC4TwyabqBR4uMhlYJ2Ny1FMZrNXbnOW1uUYcA2xnDi9N4VZyhOPabAFZHusDfXe
7YyXtqD6hWSugrxp3KDSSn3vSIOAws68qkw1HD0QtWBo8rvOKW9FFj0NHu4fPjc41QbAgB69FcAw
ua9fOSWVaZSmPd9ryjU0+F+k11XndWJXVCMFIWQFjbTcqjU9G8WKeIxnfdqBgBz7xHu2ovaiNsQz
aQfYMKNtXeuiYVP4sQqY2j9JiIObOF2uPRe1+mzIy9jJ+2c/GXMU6+mhLexzvW+9gOyw3j8SSqjo
IzPHjLZpayfaXhKSKvbg/ACllYBB9s2qzLb43vmGOluS3L9MG2M5ybrWg7ZJzC9d4ll3zpItl2MV
m/hQ6w8+bdY2EQW0VMx7QnIRsmSj5Kz2Cs+GB8JY9aAaZ3frpp27G6Cr3sooWc6tJirZnpO2G2bA
f93s3NehBNBgZrIdG8qiJGu4acapPWWRUe46zCBg2SUXrlL5Ia5aY+dmWRX0DeBblp7XeX3nlcsX
pJN3MXV+0A6tezESW0usGcJvClLTximwd67we+4QMzpRmKTpGAgiCCDsJYorzr0z8r7dgDNVQZWa
xkVLkbL3SoJH9eSCjesEOchcAC/podOX7JDLtNyXfbzQumRLODZuuTVSLFXL/sq1QCfKPD0OmX4/
t85el00T2sBnF4jU2zeNUeA+HqaFOXOpQq+zL9NKCuK9p0PlDwflTueyLKNT3AzzZYw1dRe6uXWI
HTrIyMrlIw6bQIZLdo338z5LyvzKKlS/7cwxv0wJM3/CL+2b7S0iwLEcRwOvv18w2b5jFKSHSdvk
O+V151M24faSyLvOLatN0pnnREkGTUoMiWeV1YOZulMwDfVrrMWvjaxCRfT6rhRTH/qF+jtnk9Q5
I7ZAK+pyl9qctAtdI+2kBb5BS8rfmpsjW2mQ8a6I7S5QijhWuuLvGZlGLoKJojPOBOfIIbWL7zQ4
XPAaabptSYZR8jh50UYY831ctnTQ8XDv2I3zBE3A2rH2eHlPxtXGH/Or1Wlgwe7ouxLLWTK5z1Fa
PQx8oXgV8c5ta55Nc3Owc+cw5dHVGC1vpj4mm7JlvB+q1CK505yG+MBArNzIwWeUBGhu4zyX17t2
Io5U1FUdh0zXovOBY+qrpQ+PWS/6rdd6X90oe6I7+dtahmO+5li0Zn9NXThvRkuA6AzWBsZ/FFYJ
iA1/58lzehoeEtyvum55sW0OoCFrXSiW+Y5EpavR8kiPwaXWfCkyYkchBFpTtIu9njyvukVaA5CZ
VkE5uDK0O/rbdCKIZoMa2F/xNveokp5f06NbwPZNXELu9LZTr52BwLjbOPHrx8KrnSufX/m70CP5
YmjiUV8kTEs8FGaPXV1k8kissqYxcBRRGjLb86+puCprjyFIhG+tzcB82yi+gk2UR93XCTnllyTL
dmSRqvMxrhoRLJ673GPxPGeBInq8ZyClOemwmYoGx3fNKsb6OIIqxHzHYikjL7Drus9ux6WdxHYw
uiHb0Ump5LbUTFFsRM+4Zhajd95xdPydA+Ff6YPK3kynj4cAzVc63Yu8GHVOBLfae60lz/NuUUUw
GGoS+RWfzk2OCQYy4hy3I31Xgm3FQZL31hmoGUFMRU6Sa0yGbJR6z3NZXuWYYpbYNnGRFuQpNua8
QWVfwE+pd2aVezuFYZoVIINrrjVPXJVRpX1LWWs3Bj5qJH5JElzmceerCKiZgF7sus8ZEUc7I9a+
c9xcV4u1LdxehNKLEVgn7RSOdbKpoiizARD8fJsRQ/NdmCoJ2Tp2OEEFfcQ4hktgUMc2yhBn1zE2
hgvq2cYqG+pvVhiOuDC2Y8HIpBMa+NLfiaMvWnaJhN0wHZpNq1bUFFa8y7OocPOgGRf4NkElrXxk
c5v6Rrj5shuAReNdY4/RY7Pk+WuGadsYMHeejCCpamc7OMXGs6N/mGv/N/gMzVt16ru3tx5Cw/8D
LAZIBH9gMSxv3etLmr0nMfBH/iExCB0SA3KC1X0AwjKkyf9FYrDtv5CICdjT0LZQO6xa6n9JDLbx
F1ILpM46JmYkjq1uuv/SGOA3IFGmslo9JIiBQXT0H9AYVnrSf5FrVlN43O4hqZkE1xrmL6zaJcEv
diajYesudbrX2kh7AsgrP8mE+yBE/fEYTChWU2QL2y2u+PdUicofDWNh1LfNcdU7zEyxtk5Fd+iY
s3qYLfu7MhUeL53JGSWr+cbJ4oa8WSN/caaivwILjLOwr1KAEJGz54p+ZMAafcYxfs+t+vGa0Nl4
DwuaEezWlQD1E8EpRUEszbwyt8Ky5dlUJ5UMysWPL4Z+eouTIrpKPeY7PdSTTzh1H6zf/300iCLy
klVH95H2WWWGSmcvN7fUdcWtKmT/0CPe2qYWw8BlcLlW6z56KaOY/i/Re5I8E/lgD7RUpdNtjWKc
PyH4/mZp4IaOexa6KpbbRzOpLEH5pMN4386diX3UpOn5jsiy8ttPm+VfYs3PRJrfPcYXzF3W9beu
+fffeSuNvrRlP23rpOzAwIDghWD2/994CvsFBRPkRSJW3z+ldhpAYa+dtmmx+JsiabSdp0evf37I
e37cj9/QwbUbJRpLCL72B0JQ1ObK8/N0xmI7sq4wmp3DeazqWxMVGlG/EbmrWApt//zQ9ywkHsoJ
AgkJWYQOsfYXAqJpyZV0HZk0nOq5yev0ZvFMBpd+FT+bdYWD/ZyXO1lapIWNtfj656f/8uutT+cE
weOOsojcx/ff67JwT8nWN7cOtsPCr90bJxqH2z8/5B893btjCtb9St4l9Wplnuofzo+4oRzAwTHb
trU2h0ok6ipzYmysFqsAvKD0for8mbaKae5Vp6z4bDFLmzNmKcJikG++OfXPjT4zx2h1JsTBKpV5
jgd60yIS6iLJVXHOOBMsM81Hkmn4RC5FMpwVbyZjy0DmEETL4DxF7aigWuQ6VIhSCqq5bEy3o3CA
ZBjqjSCesT7cD92cbrveMi9kJ4ovK8K6yZLOecrzejnLMt/dEPOa/e22tnYHBjzvxkGN4czPPG9y
DuVt1jojFjludVV0mbOxcGTcCdLQ6JKLN2ZUzRsGjbQTE1UuE6MZWVxUbyE4R9flVEvAtilzL3RV
+OdWCxky6Edr+b5gunOOj2RznjDNuJfsfwAODU9rGN9OGsR8U2XgNY3xNDiZgixYPYwuCqmaToX/
D/ziy6xM603i9HDV3HgdyM0ASE1sUvRK2YQeI46dX8zjA1YU8zrN9kNtKexrnS4AJFqOy0tskM9n
d1KuLu14Wm4aOyVzTQ31LWZo46O0CjQ2bdoEkO2FCFNn2nvOEAdlXYB0zk17oJ0DE+gJmHdtLSda
VWCxgEVbtnHS6TGpyV1zrM4+E80U7xsO8YBb2jh0Wo3taebgXKu88TDYA0MQXhRZj/4Me3a5gbhO
Norlh7Wj9Tfkm/kgQL2z7fV63Nd2rocmLJ5ojE7zoN3GQz8fWl0HfnJnetp6t6SyuhwID7ZHWu1I
L0Feo8bed9poAkFCAe8nO90keAowmRD7fs6n84xQyq3W1vLZHfq95UTGphlYQU2EMh6CBczvzaDS
h4IWU+b6xZCatOPghbEtbkDsbjMnW5CVpw0ju9i/cSDqHmrNNg9VXVwkdX5tVJnYQmQe99h2POPh
XWf1t94qLolY+lrF9DDx3J9HevUoELUevJhvrHDIgDBKMYYm47EAItO8ETCDUygZ+OrEnRi2abfa
FEwSrhUQpFiaoO6njPQK81QjcthDxNH3/uDHYW6jinISLYjm/os3iyiwMRMO88Q66l52nS7KDDvd
LvG+rbKgyZkFB2aXyWs7YowsDf8gvdQKh8pcbqU2mYekHaObqMtfyVPAo28exiszScZtlccTaeuD
FqysknCsiHEpy/kKIKsImP9RJjdy3MvauphbtW/t6Unqek1gQ/WIW3MM1VEcs6X6ojGsuPfh5tyY
BCE+jTDrDvQSR4Zd/k1VinmTkm1N7kxHbkw3fhe4t82Wy2uL5saJp7MqT79HwxIFJBh2IS2lDEdN
dBumU/e1aV/WYiouopwvzTeex7QZ8ZeYX+hp5lCrPBrlZm9IYwQag47twTMx+1MPhY3GC9vD0VNs
Ldsuv+EgcwY4chG3jQ62VRNQvzQPGpNEzfMYkapkCYtC29vKXa7lpH3TEivaFJWPDZiVWfNxpujD
72K2NqyqLJh1llbfR9pucuRrNIOsl05ypvzkGfrAsa67By+Fi+Pg80TsgmSDrofgLA6mYHpG6E6G
UT4skNb1z3IjgkHoaFt7mr8YS3Ew2kXsag1rpHH+sZ2Km0mvvY2ZWYLzAKZE4nOAS/dMdv25arPX
LIOq5g7WuYiHxQ7K+WVsNRIIbOZRDT9x3QwQDuIuyOX8NPju9UDDuW2Vn4Z6J6KtbVX2q1PqkvfA
CzzVk/tKZo/4GH1Gz6dW5Mp7f1etEbOUu6vHOVrMD3dVgWs1KLTbbH1NW2ZEpqqpdvo0MhwThau9
gfbEBQzaDpOCg++MWGc3zE/BpmqzjXZT3ye3aVqyFqLJQrRalHX9qkA6XiIif8QO5ma1VWOv7gZ8
rv6ObVCIjaFpGvLCokV32cphfp5TP3nV0kWPN5IUdYqqKo7KXTyINbSxL19wBSRbbaoc8a0itPUm
bQo6a1VqxhQurlf+7RZa/jKA46CXqb2eB2dL04a6ntV09bGL6emYTuUrS8489pre3egiZi5jov4X
O0Iy0pu6HmocyWMC38dIHzKUWtibnKdyVGIzLwlDD8/D5jJkvJNfQ8rybpnSLmRZSHNsDhPirpdE
UzThmPAvL2oopphLR6TLl0S3omGrt2CcYY0thhf6tmpd5gIKwk1MKSYDWa6+kpj71t+i0m0xdBw1
E4VqV3GY2VFfHj07w34SVEzco1or4IeafX5Da2xxo4hR8mVq3uQFcWH6l1qeSLQ15jSB3Ns2DEIZ
6WRTtD2S8AA7mfHWcmq3DOHU2ZjsmS4kXfouZh2lngCnYtFRXqVmRriw5nTQcHrTmvpzokmVv+0s
5UybUk/BZJqmsiD/VVn+gBe/ienpMPp5iD/oauRg4gAQRHHJtARFajlf+C6ec7tO9NGe4DJhbPCd
dUETB3tyGGa1/owL21DgyWCuejXoWc28cdwo/i7cakygp8UtPLlxrv0QjC99Q8XD8Y5zIFhbA/oT
eEVRURwkWMqvmJ8OX1pXTcm1DZc66DO4Unv+Nz4DyZjORVrio7gdTK6Ka2fRyvzSFZ0X4fJiV9I4
L7yxqtJNpU9dhDddVufhKKeZtOnYTA/ZaI7LV98btXUq2UYPmgTzgB+EqGsLCd4+z5zW7sKpMKwJ
VBv/ow0zGdva9uU03HeVzpFcu9F0UiM+EGHCbdAErVBks7qsgy8tau8CH9K4xHQqT/p+04gcMtwy
S2PbdIsZ8wXG+gTvyuk40JHUGgwuvLhhdeXdyanT/jExDO2LA5Pukb8yHjZ5kuXfBpq1l3YuGB3O
rbhhyTN5G7VUDPvZdKc61ONsPM5WW5nBsDDp3RhDR3RI49juU9yizIP943d5MCqXqTcHZ8p4qYdc
zI8BBy4d1MTPlUv1TaaCw02LBthg0kpUsi2F0Rms11HcprHbOYyO4RgH6YjkbscR7jpwF+PsQWP0
DlqbdkNKT7mMlx783xdNjjIKJ8fkCrNhks/sIal9Jd2GLwJt3jRuC6MdvaCGZwWSHNcYOBqiz4+u
gXfkFGsmnDpK68sqdxuL+0xF9aZVfbIEpefLPtCwo7nqfH1mnqN6G8ZKLL1nZVVEybBXYB/3bj4e
6zhXXYBPSi7OZF8ySbajARVAl1v+46K7WXEBNwj/bjhlNjf84iTAfF4N2S4f9OlAYeK9CODOe2xk
TSjvRoEFSqrIpdxxTIiv5ZxBlBrrssnPmIYsHGBDXwZmD4UfKG12vxdkYm0nrSPvllBp7VrNevSw
+IXpnBMBj8gbUrituOQhQZ9PdgYZe5nigWYhnTiIZtah2ldG55P/s3Tg/fifzMdJmVJumPVEX1q3
x5mn10cctsaKPcMIBr3jZu6KTodmoS0LkvaUnIqptM2gaWgbw97AAiqQfmqfLDHGyXZmfnGzKGNJ
j8hnCCDKUVReg/LZ3gaDkFQPMDdF46FX1J+QBFYmcwOyceeL1L4rlKWlGwwgvDRMvAlmqXBbdXTa
uXv14RQzGYydtgj0uV++0GVkj1GcNAQyjsI62nZEYqGxGPGrwxI5lJAkmOh4cIs3Pm5msPR92VUb
uR5WsDc8owVW77qvsLvdmM24pkZM9FodAxylZzD7E/Wa1I1WQrrRbBG6jSlD36lieCDa5N9W9WJZ
m8ZpTa4j1GmXqmjaL56vJd8aW2tO40zjsom8Sr5ESAUOZe7ZkJF07D43UyXGftPxyZ60KVnMjdtn
bQtvpGjuZzPtk+1oFEUaVIrXwJxSufCSsAIWZ4bso29mO9lvuukgUrUsbbzpvVp784U2FHR8sEhD
yI/qzKtjbs6qscSzDheo37aQNh5KTn7ErHo71ls0HrCoKy9a6svS6JznZYib20H1aRcUxIjTJ8xe
C3ANcRi3TNdf4M/OBleTW6Wg88qgcizmiHNMWRh9nzFxy+8LmgbFoGxq4oMLOHZE+pV96fSk5R6A
pAl/qdIZ1zT5YEAuNAYImDHly3LI7bF4sWI57WKlp+yA2ONiIv4DDrabJveMTGJKK4dU4C1nSF2w
RyyjPGDMi7oixzyj2eSLxyxjaYCPApCVZdvOibozUw1kHBPO+hZ62Lqw1l4GufUdtEZ12zuDRaCr
V5Y3qvcV9QYXqxuQCYMWRDm0TWGaFsVrMpJLt6mRtJOqLjv5NUegcbSyzLY2nYtVGWPWZEyD1Fer
hy3hPV/MLndlkE/reNuHY0EPE0eIjfMpmV+bkcgSPtuSP/RjTy8zuT03uqaNNtLncSzaswoyRXLn
lAX8tiFLnrSSmX8QZ9p4UbpDIS6U7rXXOWDFbTdVyIZNM4IOjP3EkGyKwS6iXTlC0tv0U1G3G7RS
3onrApZT7sXS2mguINgudVQPkVYbZODqbhQFhtlkL9Ok4GZWaCa8BxqjVIaRNy3LvYwsszqIVMbn
rjKiJ4KqsxwnfS+eNgkX5LwFrYTwkgnGpsOQ9c6D5w22p/h1KhKCvWycAwK0FRDE5HZy1xtmhHW9
zU1dMo/8gjt87m1dCoghYAzR16HZ9iNLmiLuzBr9Vtum9dw+Qd1M/d2ME4N/1Si5aDBOcAcJmPas
9KLINa8k9lciRMaEw3+JxXGxs/gXZ8Sl2RapsgyLIWBG9AWpSt4I5uMiVCUq26BOEqagDvUcVGCt
g9fpS7t4g7/NAWLmsEjX6gWuesyc5GgjoRkCiJ/dv0OMd5rMn+HIH7k5H8t3y8VZVUcpaCLue49o
oXmeEHvGsBRtUd2ZduxDghcpfoku8jZcPWzjrhGlcZmhIkMe1HfboWyGFpb5yHYpfOkdWnyDDqRA
k+IomDlBB5A6OdSZNhnfs9Sbwh/42P8fvPyPH/G//+fRy9eXanjph58Fpz/+xD+TF8PV/2KujvWQ
jZ0rnRjg5T/yUfyJ/8KlGCsi4eAIwPjjf09eNMP6S3cJVkN2vAbnuhZ/6t/RCyqpvwDQSARA1W8h
S/XN/2T28gNB/6+lthrGGQwiV/95Bjw4Xn2AvjOqnrwpve7Enc2exTSH8o1UY21OKsbqfYN9jGVd
SpkTjcVw9QLVifnilg71VlrXW02T7ZXI3OUY234TWrG1HHV0s4iY7XoLDaT/BOB+703xzwtjLWgg
eecfXDbe74140dNGJLk8RXMEoMDhtB3rtQHDDGhnFJ9GD5rve+l/H8hXg+WHyfDlo9I/k2LwFuq3
EweP/hXtydEpF5xLS01th8l7yAsbpnNVkEi3+u5gJzkFzDqJT+pdD+3NeJX3sdxkhYpoePzhclSx
BJct2o0+ezKAz+vu7JmuJrOFf7ASc/5EM/9+pLR+glXAjkESvgyrr+iHwcNiDI6dz2V/ykRJnVoO
OF1kZGP6cE+22Iec9Az3ZE0Opz9j5h89sNYHm7hgE+nG8ub6/fBbaRMk9aWa+lMNd5YwcTM9M+Mm
vSiHfjiHvw3Hw9WGAzRFtW9mTQvLxcO4EMXx5j9/E55vujrDRne1GHm/agrGMU1UtMNJVELus6K2
Lj246Zfp0Pb7WdjyZvBgC/VS76hgUJfZMgcbrNGMfPImv/kxCKLShUuLi2b8x3f203yvsRkpImJe
TvlcD5s5Kmaq1UHdt6ygM5e+7a6bKAjWKn5jzFVzzW7Kt2UqbPDeNjoM+uh9UcwKHnCnMa8KOYxf
PQ3mnR771ie+Bx+zM/gBSTZbw8ewuMBl4+MPaJUuRWmfmyevVemVCxvoW9KUMUBOKq8SC5EwNCnn
bIjmCqqs0507Y8USm5fK2Ol1Pu0s4pR3/Of0rMLn5qilmv7JF7ou3vcH2Dp/5ndFca+TccQx+vO8
VBvillo1s052Kq0zDGvnYDHp1TGXM4NPfrtfzx6crvDFWSN9dPJmPmykws8SX59AlcfWRnLnlWTS
B06dqDTsyyI1kb9p5R1eVwJVe6zrt6ZQk7tLhzkrtj4MwhbqcGrKLW5Lw4Q6GQbyhZb6xsNotdb3
P7/t+6HcuuvXNxTcLiY2BSSuvP9ipOjE0pOcfSrKBXtIWEy7BL3Amd7P7aYdM/MCs7n5kGoexs/A
25/8Lj9Cnt79MLjeCd00sH5mQMf18v751KHNUNiuf7KMUTzRzzIlGhn7wFytbP3UR/FsBZJ8IwCq
CFtqFBHYrIQ01+BOSD4EDhjFXCF6BnU3IpQLzH+n6N5iIPXNp+1FiCzFRV4aLvaiOW5IaGw8ejpP
T9xvaefQ3g8JUvGtLL3hisdbEPdRAclDF6/dqD+0NRDZkq/I8jSqJUSatSwbiSEQgrdosu+oOwVt
UCzaPuiKIf/e1ob/ndpMRkwQEF5sPC+XdwgH2QpMl5e33HKmmmENIAYE8tkDsaJQ1M/mTC11IJqm
gNbT44iw7eGgn8WjB8fJG5emWgmnBLUuYOjMMcaCJOq57dIc8ZuRyF28dBnGvYpUNx3HS6Ax/Dnz
q4w6nIrbhX4TplFairCSzR12IWnGB4zz0DY6y9gxPzfRJvddNoVtvmTaoREqOyi972CsIQ0+wnnw
YFuZSuibSqrCCP+8HD845rAeGa5jpMFiwDyGQ+XDZBp2Mg5S2eCeEHb7W42UFfhoCN5HrbGfa2GW
N3rHZ15qIU4mBm7fJ+x8P1mUv2xgH98lF4MpptQwYT7uCYPklTKpe/eklW1+Zi4o3CvNhYkVV/W+
dE31yYf+5XDieRR9q2cfJBrvoyEiGr1l7s3EO2laqvZFUuQwA2N35/lL/Mnh9JuPhqEVs9nVYITh
/4dzkDM204Ra/FNXJ25gJQKGFsKJ4AcPCwX0Z27Hv/loXGMUjtRFlI3W+j4/3WNVAwEymjz/hK87
jW9rI2PU87dKLz4z+PvdJ4NtxDDD4ND94bPy85OgIRt2VOrRSeF0cNAVY7wYI+/9yIUAkB5Nnzj2
/26lCt0mogcvS5100w/tF6Acmi+/0k52Ydb7XGJaPJKpeDI8dmnlcKOleLMF7VSBNWB5uffxSvhk
5azl//t7jdIfs1IuNjgHuvsxZzHy8cnoYM2f5lRbh1gaBguHvG11xtcped+hAJfjKItszEUiq/DV
pmcRxpuucq37pRfgrm4Ds+CzF1v36ftzHSdz7lxQOmHiiPNhoVk0/eD5kX8S6YALrR8dmsivGKg5
xgklnXtRYxODCCMasW5xa6rzWV2PTuLs/nyg/FqYU8+Bsq2WcTRDkNvfr0BOvxYY3Mvvir7UvkWx
TB9F7dtHFNL9d8Rs/hwacw8E2WYrGl5zzCFyTGMjhKGjGY++9POvSV8gArdE/DXTUNCDrmuRcZXL
Rr+3TD5gmCauSzoYpH0XHLLka0aJZGHy0eAj/x/vYda4BYeGWBWaRv/Dnhq6pp8aOUQnRqPIDxHC
rtiysZNJNewmq/tsD/+6s9hWeAzDucNKCMbZ+29wQAWil4sTnXyz2xc14Hua57dLWh673hs+WTi/
+b2gCgIt0RKY6Ns+OsSZhpJmIj3tVHl2cULkmx5N8NyNitC4gkDHDNMleA48/zDpehXCYVZ7azC/
AeGqq7jXUF3O0XhWQOxF/+V4GXJNYEUIaQIDlxnUA2hp2YLKLhezk7aPFtE4n3yM331nLDfWvW2z
K/WPhwOlA0pZIuGQN1SrZcLzmC3f5Wi+Fra+/fMS//WM5RtjhAtvk65NfKQcZavUQuHvhLNm3KMB
tZ4T1ZDoLqynPz/o106NA9bHD5GlYPGwj6a2amDMMQs/viNho39u5xoVEZ4/0BDsCQsSJkkohKss
kimN9jguQWz0zrMyCD4OSkPrm8/Ymmtr+P6U4YUoEtZCgSbS/rC5bSTKzJ/xISicjih0rVY3/bww
IezcDE2Y7Ld9qyPwJtd364FwHmlLmk+SCu1f38G2iC6j5Kd2oVt7vz0U1HRPFkly58cFRkOFq7Yi
nT9LM/rNUwjKxEsPlIj+5WOgdQWo7OTtlN4teZ8gR1VQjYb8v7FsIfmSS+XQyXFoWu8/S4kc2oc0
k931cmkRLcmTmK1DX7djaAzz25+X0w8j3Pe/Hr0nVyioF6HVplg/80/FwVw5puZ1TXbHjR1Wsb6G
LE6DU8GLmhFxdEkvru1iNN0wKqIy+7KYppZtusaYb1SrOn27+P18X5iNfzN6Wv1qVo19cKJNSwy1
VTqA2GRqMDoSvdvt//zu6/798OrCWOE4vAWx118J0T+/umOMmr8YKruTumTKy9SvdeV9XdgXuii+
mav+/88P/HWTA5FgMs86I4P4l2tMZFjXJtLK7pQHYN1OGHlExaBvm2j0Pzm7fvcoMEdyMnQWAm39
+89WVIJ582Dkd6ohjgDFnBMqo0NMZBTNJ5X27x7l4BvMEiD1jpPl/aM6MyPhSnI5U/9m4YLc+8zp
cu2QmManiTm/ViREzXJp8mNxHsPPfP+sKcGAGsf8+i632+GL53TmY4yO5NWpdCiExmx9t8ZBu8qq
pDYI2c3dx3W+lwclfsFpIPAeuR9rvvY8W+12VBfX3/J8YXQXa8QEbxo368xwmEVLHbjgNhc1CEQY
s9nWslX/k73z2I4cSbP0u/QedaDFchwu6dRBGRucYCQJaYBBmEE8/Xxg9kxXMLMzTu+7FrXJqiTp
Dpj94t7vsiO5rUvSCXiP3EJu6mroXn1D+m+Yf/yZNdkErEp3yK0u4DmtBCTTGm/gzwanIptFhSNP
T5dmn6IqXFIf44mYO9/ZBtUCd2jCcxaLZbH9OI8mez6jYAyDmMszvOvGiUAwbSO+3aNwY0kBLaJl
XwSUZWMnWfbdlJPTQzhpumrXghgjSmgqxg9rTB2urVbhgWdiutFN5PcbQxFtGot5bq47Q/bl1vK7
iNI+1bpDelUaLULKqL902gFkyzxM03VptY+DgekEM8o8n6tBmt//+e34zIz58j6CPiYLiUk1dcPX
PCTbqdwW1458EKnIcrKhrGrETaML7Gb4GpKthcXOpBsPMa52U1i+JX43I0Kouu6u0R0B0I7TBs8L
NfuAcG8w9ySPQnTQydSfADU6p3pO5RNpqzAR3Tq/LjuWwDH7weFat+h9dkPo6DvgGtHPfpwY5dpi
HPWKuS3fW8/Mc/QIlR3GeKisaRcAsHvJ8U79rg2y/+Zkop3ks8COwQjzK2Udvm4xICLrHtzSjn6C
cOMa7nr1aaWWSLUakbPnXTIcm4jnpDQPACAGhEsM+aMYrVCzF8ggVgW46KyNOTXJTwOvYLhtOvAD
m9wxX1kZAqtjA4zk1w6ljl1JDb8pcMCywDRKZtig9i0HDqpXXw98AZu2z/3/YZ4KswIPZT8sd/i+
6Ni+NpdSNUWQqEg+EMBh7K2oTi4yS/8cDEfusnAOzkGJUOyfn7S/nliMxsGr25Sm/PSvDRdb9G7A
VNg8WEytt63skj367WBnduP87Z9/1F+vfLq6dYro+JhucOX+emB1Gu5GYxXtQ2rh0vatXu2iaVp+
cwSvJdKvbw4/ZR1XYszC8fJ14MIA2QOW2LYPk1tm294MbzJlYC9MdBFneGzrlibD09Dp/vmv+5vW
lb0UjQVf3Drn/noez5YrcxEE/QNBdM0PM1jMq6Axs6s5wALWLIZ1K8uh2vkcflD6y/CaWWn0XmRZ
cMw7kfzmQv/bX4dXBi3kukv7y43Omp3qsfKHh0laE1wxclC7TmwST41vsyR0GEnOfAfnqEa/FmDq
W2Z9J5LSvLBlXv+msP2brx6jCTniuCboZL6aFfzC7QA4mv3D2CLFxlGabc0aytA/fwV/c1Z4VJJE
xfEgk87ztddq09BCqq3HhzwvrCsz1fPPoUQQMkSVO+yKxsf5z5WH1b1xe0z0Xgiq2omyHG+CUpAd
TChiG2isDfNUQ3Xsk9lHI4xJ8uUn6oAeCJ1vOGPsp20G5nK2+/NkkiK+RVoC6dTOtCyPnei8n0k+
oAIZoLujbuuK5jc1zZdlOVsD2+NR48N0mHiHgHh/fZmUFSKdAC30gM84Odi6X2l9wCJPbbbsB+Y4
h9rp+0u+kccFSPWjqG15aGw0Axlbsb2A0s3Iom0upqTWexwe1sWYJs22HM3pNw3F55rp31/J9Xdl
kEVmqW9ayHW+FGDRvMJepTc9pGYwP1XtpOO5UlW1ycsK+WVfGNsyNI9LAVTC4lm5N3C/IzmXzUUb
pNEN4NbhtfDU71Iav5596++1vhu8sggKQ/NLtyU1MY3YR+aHtiY2S7a5PsOOh6um5uw3Y5u/+1E8
j8Q1+J916JevCzKSg+3Onh9UDtVKml4bj04iDgro328OwK8X5vpXsfcgqoM3zucZ/vXJMAfTSDzh
zw/rzRiTEdE/zGMSxmnR6qu6KsMry6eo+edX7+t8YP2huAtNJkI+Rq+vmRQQ5lTuB5of2rrYE+zJ
2XTuZOw0rP+t2Wa/GzH/5XjjB/LUk/bJoUL22dcu1bXsaujVYD6IPpr3DsUJUBaQ7JdSd+4WAEd7
MNdlAkQ05iHaetRdox6lI6KrsU673zzif/OZ89Uy4WesxMcefHnClYwM3i3XfGBcWcY6V9N9w8xh
M47C2redPe28aZx/85n/3RmwxoK5qyCA/3x9r6AiwB+S4fLgJYZxXlbeWunm7baZ0uHQk42wczDd
PMiurvbmUpoPPau3LbMkeUb7dgUnyzp7nWveKWkMJ8OU0CuWsdm2vvE7l+XfPP8sxthCoLcgLuFr
PbuU7EHKoFkeuiwXT0Wj7LW6ivad7uVvXrWvBQBPBlUGtbPDo8E4+cv8orEmDmC3sh7cQC0nthTz
qZpTGwtAR6LwrGG8VOAAp6QcTv/8Eqzf8q/nHK8btl7PZM1t/qVoR0piMnuOlgdfz+bF0NnzbQLp
6J9/yF//PJ+YZEphahwWSp9j/H8fMkyVoMWtzIca7wLAxUo811h3NpHblHunl9NF1wp9LQCU/abC
+YJdX+8crJX06mu1iPsx/HKIzTptE5E79oNc3Hk7hIZ7L7zEh/IXKeDhwkVVul2WxfxR9ymV89BA
h94St2uhLDNFsGOHaQJLC7UT8WJm8nHFLhwnVv/Y3EhIq0FMR9dO0HTmdqnn5WOyPaFjaYQLNIhc
fRsb4xUAQnUbdigX9jwGqRW7+MY+3MVrzhFakuViyIN02id9mX8n2DY/dTnahthlxfg0zF4GX5kG
8aaKgsbYOEhW2t+UIZ/Dkl+eA9j5+M6pPjGfU89/GaaElV43cX75CL+0PeNqNtUWp+F0Gcx5le6y
qGrtG4OthdjUgSvuBK4rE56XqKzYyfsZ7sMiGm/jtg7M9GQw6iHWbvvDEIpwGjHZ8AuWKjc2U13X
QLUIvkfFN4rmbAwDsol5StFkC9HqexIygnTNQvQuZrhtw8byjCGPmff0RzYpob5267b4zVz187T/
9QNgPUZoALc+4zc8xr9eQY0hxmZ0hvYRqll2llKoo+UVTR4XYMpSTiCQ1BuRqfaatqY4QtaH4twq
v4E93RpGu2nAFmVxN8O/BChT6WMKQHpX6RYoF9GFFnHvLDquYGqwag6issH8aIzZm8teCtoIXNq9
XpidxJjeu5tytJgxwhxyh71F8PhvmvW1b/ny1zLEpMrmZ9JwfE33Zn8hdYmC91Hrttun3C7gsZ2U
9IE8ckFohg0OgbA/mim4XxhQZfubc+cvc2xiYWgdwdwySSGd8msopqtK1eOh1Y+RV47HshHtrgmG
8jiYsDKW1FMnyIz9oQltLuPKaeKx8WGQkMhx+OfD6YsFiyMCkfKfCyokGKv86tdvXptT7tR1gwVA
jMNrYI0hirkhAxddlsCp41R67I8mW9o4ChYaoxSE901N2ozeV3M13AlHB7FZztWfX9L/KjX/g4/4
v9dp/p9OvNc5V8z7Z2bIGgzC//5Plabr/4upOEWpi1btU4z5/1SarvMvXl4PyQITRkoMj5P+v/gY
DhILUBLh2mNb63L/v/gYq/iGOtqkGkE5Ff2PNJqmud7U//Vioc1EQocllk1EyLPNOujXh6nz+2Em
F6vgha5zLM4y23Le6p1csiCmHkKR1TqwLPJgeARzGB5s4X+nXtoWeXmVGSV72uAJg8QJrvqzM/sX
fZaeA7iTZWcdB8BmjWyP45jDjnEmdz+5yaZLa/FUwmI9s9wGYQVDn5jM2OlIzrSivPpOATkgOuv3
DCrvWOElW7t27AvkbZDF0x9kTsKw6FDzE1q3wu8K6HbTG52V3LhYd2JjtVGAfv3WhvqYF2G0W1T/
ZMx5ytCJYAdWTvZt1lnML5flfhg8xDJpcZW7dXjvF0LdjcVSxGbLJAHEqsXliUgHT9uuT4zmRjXf
+qR5XBNMHLwYdzZ8/A0HPOpyNTG8S7DfgeU6QXFtyIxDclR3fvTYm/ImRWsEy7q8lowAocilcr9M
TvXWa3MPLbs4kYlG9IFQfWzVCetHbtaxmF9b2/Ziy8GivojpUttYHZQFZtQqo32Vj8MBQlXBQjdV
566MNjIJH3vXgOwmBhrW4pHAyO7IW2/d2b3yd5EDmlbDD7ZnAx7aa6PndcCJSQKuHa15FGyRcp2G
JXiWRv/u2EojZolsMq88l/kVCK5g3ABQPXgjkH2BCcLKlu/JyusWFVyilZC6qT31zc5rXB5UKs1m
arpHept64xmgJsNgMF8M3+Gy7M3HKMQjnV3PxOv5Zf9SS/wHPnYkiy1t56eX/tDL2IWmimAqIQyG
1NxhBv3tjnm7gRE4PGGLiq57vKMU4fI71vHxzUW3e6yNiq4kuDdATS6xVyy3ooAV3JAnxuAZb5UF
fmyV+F/aePS2rM75HEFMDksSXFZkEm4SG3NLWhu3VlK811F1KOcJv4nwL5wG72OIgQ0Yd3mdmLDg
QVwDnlZvhfnUdMVTF5bg88nheMuIs9okeTlspm70qTrG5MZeA8yFKQzkNGN/DKZMP2lACBfoEedd
yyO5J/f8Xo6hEbdhld46KCC3BQYMRimlFyt/TN7ziicmT6ZHUh2dXV50zrUDNiHmCgGqAl91G9aL
zfXfZTvpJvM9FShMBFPgi8GJbcWJn8JKhCxwjtqp/Yn5o7zSFjkXS45GgIGeTk4Bxlv0oH7OS1o9
LsSFxZxfcUU0RkY05R1hPPKlnsIpZlNdPQYaxDEbER5OqyiYQ4Q8KESm1U4qsGCqe92FSLvTtN7O
QSvuPHt+i9xyvELYLS5w20MMt4ocdvXQytirEFLsO3+BGAphqmKqFbRXuYekQiR2/6hyl01/amcX
pMjVzyWjy9v+0yA0Z4TCjI2cN6vU+icmYnGEbofUpiu86oo4iuWOE7PY5tYACAzXUPFoIdK4Kes2
0FvxaUYSi6K1bEJ/uscFOd0MtT+eSW6p74NPJxMQL1xNZdTCD89xlsUq8bOO7YpaDnqxvR2+3RG8
aMZZ1QeJ+x2TVn6hJF6QTYl5fyQTacGZWnfC5s3snB85ysLnji7H2YPpbHZ9OCw7ay5w0MGOPtpG
yVPvhpM49f4EIa5uzGhnTX32JNS6EcMtsNGmaVz61Qwo2WFSEedF7l0VaG1vJ/ynP3uUgHFeTeq0
ePnwVrTUimU9JON+VjWayIaXmIlu+eaqwIpZhUIHnQymd/7KAAeh7GN2dES2XzzgyfiKff1EEHFK
phGc0jhdSFcK3AW1mFjcvSUbVnP1uCxbx+msc6cwRcNGtE9MLaY7Z5n8+6k1u7ObeeN7G+Ee3kQB
ps+5I1fQjGpieHJpnMZPF1wwwETnvVMBfoL6j7nP2qMJV+Kyc8AVC2u0Y9fAFGpkRXuuLQNWKEfx
te0Z4QvU2mpHqT8esEymzKNGD6kFu7gmtiuR/Ghxw1LVs0D+Xoy4sWw7HY4sifo7PNIjtD9dHWgh
eNMZWsYQVuQ+87Pq0eTfvlOLpU4+utyLRZbJvuRePXR/egFnCyMXOnnvnZwM61KRefN9+HQPCivP
t6Ly2kcDd1ZcahoPG+c1/3L2qBnUdVPW/uWAkfwq6Q20qSKaodb6tR2eZurtOAKWsMls1R+8bIA6
iJUPSALMODgc0Dnwz2dbhfeYFJalv2xKLKtSZ/7ZbAL1HGa4zVPPLO/yJP0xJJm1p30npKoKsdZN
Tb2fVOFue2lYUPua4IVYmf5tNlj3p044XzjKts8ElvFvx6BebkgtlXvle/KUWSrl3QcEeGxNT+6B
T1a3RqrIfFr0eO2146PHyBIOtUceZ5CwK/bp0yiJgu1QjONhCtxh2whOu0rq9rJU4C2SkrAsFLHB
kexBbHMiNI5hFtj7tGyc7zNs/ZiUKVjezhDuHYPMkTCdP0jWE5fKBqPpdNGdMQn96BnE6vZ9j/Zp
3FnN8JoYXNvsrulhqn2i6+mEp/9E/uG3NHd2mJozaOYmANvwrQMMj192WybBlhybt2YKLiai6eHW
Vlt3QIaM5nkLwbWJI1GARUxXQGJrkwbWkaaMh/2Qaf8l1aT9NL5Orvjl49BTL/3KDHYntY3USoSR
dvWu+6W8r+2keBom2MqKnfBL4gd8YEZ9I2afjKHCcq7KeTTBV7n5czjp6H4GCAkMFkd5448s6HLo
opDYzQtqiHsX0/G6bXNyzzn4U72zAkPj8gxuhJvtRRfGkIFMhtQkGjVo6yrfuPdFl2ym1r3PDPd1
No3hxQNKJHB8XXqAbI6Aw45SHZ3E3oZev3cBIJ4qBFLSCZe4nsdqjwhoE8JEOAHw/jBasc2wxMVt
DefPVKlDOE5CAFKPjsMtju6ggTr5I+heF+Sm33r5LhTtA3AqiWInoIgok11JRCJKZ1J25vY95L0d
xvZ+Et9UMB4xSrySxrEDLXMNSJlMMj+FAsdQvvUOKvpjaub7rivFrh0jvHcc+lsNwrvtRtplea0o
ulRObs5o6tuem7QsdEXb2W+4Ww9DC+3Zcaadr9CZ5MxGznkl9qUJvx2v0CMGZ/YSwfxh9ixGtM8U
vtXutLWhmlOhFgAm3eCVAL5DqP1dTRV9geV5iyzpo01t/uH4TWpIG+BSZHvNFHrPYP9j8udHZXrL
FmXMQm2E6z9NP6mll74nENhpidhN9+qIUqfDbGhHBy8HlsXdZ7yYqJ4Objpy3fTwo2r/0Mz0rRFK
eTctl6NhLt59mAdnVIJj3LvJXWMD5twMjmkehtGbN8olsSW3mpvUC+sLr+fjqmXeIJxzz20HZ0Bk
HOhhhgt03NpzaDU7q60eFqMBBZE087fZHljS+YriLUsvK7T1Iwb1Q2TmH8NU4qu0tX8CeQSUoIKX
Ql4Iyt/JYiFO3P1zGk24r0FlXEkcs4oe3//OwuEcGUV4HKI0OHtaECpVoup5HjsSJ9JJjCevC2Ff
uXoBxKycU9N13aHraiPm2U0ezYTYPM2Y6kYR2RMXYdlcMFLMtpE9oRfMtcHKwjEg6jTuIa3Immib
7CYwG2iy1WDfWmQ6XDlBRMKlUu19UnvZi8v1trcHczmDHEGMjRRIAKk2udPqaX4gvKqVO1sTXyUj
9hQwFxac34GOJydxKaRh1rsjVNF+Lt3Y7ShGe4tQAJKECv0+Eg2zRgERUdAut+3SQpjBP2tdNxFx
BoGUxQVEEIvAsySJZVuTvDOa9jPug/ISfnBxi0Ky2Vr1MFxLIOi7wUDhwLyguAtYjG/QRBgvHAHh
d1WW3hlWbRozI1XncODjGW0HX9Fc/kgcSmBfrFDvoDWOaTuWG2/4Q6RQTv1ExUpaTyiaD0WW7wL7
MC/5c5P7F+HykQDAA6L4YZv5uBlkC1zfhm6sxGUH38Mu0qvE5iAuCTopmuSAPQ5tQPgwCP1Otd2f
GiuzNoE7vnZukiNNGW6y8na2liOKEonaZD6IduUaOnNZbLuk0IduRCSThEt4SiIQKH3HvapHUAy+
wk9kLZoNYnsLcnFwdmm0sDzu0vHowdV6aaocQI9Y0p0uGohdk3fb5cQeBmz3OF4zivGsMR50UhUJ
F4Of/mGSYbVD8Ug0g6+bhiq8lHQwjGWdfKnucpX5N7mhHzy4VWxvDMdyN53ttK/KJiRwIxDpxpjJ
2jflQOaOalOAJuvbl97AHbRxmqQ+yH7KD3izut1gifHdFgb9cy0TnoN57C+hhUHJl15yZchi2pOC
0zzJMqgu7bZ5LM1i+IbdGKeGBYdhU6cTohtIDrAtSDdS2CjQwfhOAZg+iWjM8Q7OGMShyuE0d80f
ea9Mi7OaGJ3WksSlhWaz99sx/JhCF+igQrvHn+XnxzIQ/aFb0S+eLItDl1TdZZ1jFp48qQ6ZGOtT
MGTNk0F/u7GKJvg2yWTAyK31sdSDPgx4WfZFniRH/GvBGyF16Tmtze7eJhAVpIZrnRkrZ92F9kR1
8FdUmrVC08oVn9aO/ouj7QMJFHxspgMw3gOpsIKqwl0bFeOLbvwGq36z4G9eEW1O14NrGy2wWuXK
cFs+cW747Z3rbGW8wbScOZlL/dxzUuyNDhbcUOhkn3wC4oRmw5uv1DhjoJisZB5eNtRfdOyj7OIg
q56VH+n1DbVejRCaA4xcoBIGkU593KF3oClbmXXElsqLeeXYZaEw/0CrIqyNOUDSt1finVg84Hd4
/o1rvRLxwIS6866DJn4hpurKnwP5DkT93ZWw9JaOFI6SfwgwA9JevjL34FYUO3IMAfEtFaEY+Urn
I3nUeIDCUXwgw2I0GKTLoU5CvFWQwePeGKq7ulL22Tb7fKdSCIDFJwxQsdml01sZgXzd4AKRNvSH
6BMiGC3KfxWfaMEQ1s+d/wkcZLq7Y3IEhJC8JuZNK5mwXBmFzTR4R0fDLZSfCMPmE2fIBzV8z2z5
XprKvm1X9KHrRu0Vg2kYJisYsfhkJKKYy3kQACf6oTdvo3n+YafLq/aSW1gfHJZGcx6qfjvDqf5z
E/G/Q8//WKUf//3U82r+UYsf3b9PPdf/w3+a003rX7jz8CWt2zNET2wn/jSnR/a/SBSGmGDhPXEx
IjDp/8+xpx1iW2fbzOiA/1qRwf9/7Bn9Cwk5HuWQRQ+rR8TM/6Ox56+b9CDEB4Gtg6UJK76Agf4X
93DmKXZCbuMfyRlzli3VGoselEx2oP58Ov5b4AJigF83lpjwEc2DEWUji+2eXPl1bftvy0Q2CRGe
lxryO52JvuztxV72hq0pFsXSiRvogdjoVGUzPEW6NqS7yjCmbouLmEQVOzfdOOBoGKiFpX0/Z0H3
7AKBmuMi0d5Pc3S7l2keJXMZ9jxMIrs15DGrZd9vOk36+B6qrXAY27lVvl20AvcUuFmgYhTHzCut
nN31Qc22xxqoJJ+W1XSWgpgMGHpCB4fQg860WbNbXOsgGs2MoJ3RuHYAVCTjztKuj1UqFlrNumF0
6FMUUoaVVXLp8sv8EJnDZNHoJGTCZpyNd35jhP/2WLXfqqEe33M5UOiFhaShzaohOfBTrUvkgn4H
2cll4DtU0z6cS1/sOSWAo/fLnCmKV/CZtChw2lbSlTnGHQTfYtu4yv1JixsxN/WUyb5+tEHLmM7i
U22k3k03yTWLgeF8sBF85x3hhTJ9Jd4a8jFhei4ThLTjKuwJiWzioq31s8yTlo7YzvwH6DOkoFah
S9wSXXPHaNfun+y5bD+yqeryTbc4EI3pFEg4akyPXylzrYV4Er3aUXK45psgmDw4XixJ3wwVzDDU
nMSxNg1+hWo7KtHcNPnY2Rsr6AhqdDUxkJtKdEYdY4Apz5QVJT2NVxpzTH6p+KN13InIzi5YuC3C
Xr74dKYPXtMqh2IqbNMYT0txtfgMwW90AG5ho4qEZOcwNb0/YEkxVp2LQL31XWu+eKZsb+d54boe
seNlcV/1SHqNYlIfAWtrC2TcGMFI6Of8BA6uHy9Cxl7eaU4cY3r3WmsNsIDU+zHpwjpVud/IY29b
lREPXjDQuI/2/L6Mc6U3WrUlWdPDtF5huvPPiaOXhoq4WOHMU7SQb1QaQJSgvtCs5HoKJRNuqkP4
Eb55mueh/9lz9SMqsxKTnWcSZdF+yPp+iBsopYSKplIbsYsqnV2YKJ2bNrXaYisNU937oSpeMK/a
4oIAsuLZn5AN7hJNjsTGEz2rNZLECjiMmSC0mvggfq5t0dJhsCegFuoARr9bqr2SzJ9Rsn7zPUvJ
qyWAU3v0UmBctdvqNewo9Chsczndz30rmw0s4BLEkC/qOxTKPi9bhP04KBAG7AK29+ZemUbIX1mh
KyEOUYcAICfU2LEs2DQh0CUYlZ9JROuumMSEU9wR45ujKxYGMCQYa7OSJYRh7kJeedsc1WbMx9VB
h9znj8axs6sgJAhqrsTkbv2qYUnDuEzqbaNS39tVHcwAIsctAJ4cA4Nxbfi9uvazgF5gCU0ttyxC
mMqOPkbKrcSKoBGU10jlHGd+TbtmDkj5C5LPeOuemNaI0Xfji+Z70q+s/97FfjhbJiDfRYK7IM4J
QlDAvBOpvGddptA/LySznIdIuEO4dWo0gpCFW4OwstozHgdoBWsbXBDOwswiRNQ+LPraDDH47rAH
9H/0UyTlaeZ4w2xdmstLUpao2YOZjMlthAHpsa3wbx+iLJNMxH27YyXOBG3Zc3JOw7HjiZy2eDX0
87o1B2tULCzCieXNDoovc96zLsmruLEV7MWQWO+7lOMG2X/WKAgcJGQwZSTDTexCAr5uEDgVS9w1
7UKoOprpMc4o8e48QIctyykEjhtwdC6VNY7rz7RneKtBTeGJ8FrXfez5iowQc5ak2AORyx9DopNX
WaIc3kjEEw3zQsPHCtD1RFvD/+2beOo9eYUGVr6R1cdzPfgwCneZaCz2D21vYl4fI7YCaui5ZtJC
WtUatMQhndna+76USWLtBkcVVyKYeAeBvRSHYpSuuUfPF1UnW/oIuhEBLj9DdM639SwghGI1NCrO
ZOB+W82ZtuxDB97mPiekx98XnWZVBUss60/lUlGX+WlEPHff2gD2cCEsd4WPVPQo7HF6dhcXN4kF
YP01YBdob4vCIaC0M3kWmHBPHNw96FG6KSqPaWPR4Y2sIHRTrwpScR/6QqZbpMOTvYG0De1LphZt
jj152fdyivqXXNQ4/IfM91oarUnfpEzbE2jVif1jyXEIcOJ7AzmlA7t5Eu0y/eF6QY+rI5w8ONGD
Egx/3cq5yOEUR+eapG4oyxO2np0H2fNyaJzC4t1LWRj5MO9yVkFQDPa4WVZoWZNWuwBin4T7auF9
C1Xo6g0WXNfeJ4svgxjrB9DBBHtjsO1JFBw3SyGqb0kJ+WGHMSty1jkF4pxxifjN2VuY941R0pP4
TcolR3R0eTlJTs6tVBN8N+BaCaIdjn1rs7DXuHOayAZr547iNWX6+qOpW1ufa6gy6jjKNlTUSVVL
6uIEGbs2RjnEvDwmw7mmKZ7MOTExS0I8pKNj3mbcuKAb5wta/zpgvp5kDB3TxHhLpxqtyDAmIiQx
vJekS9coB3dcDd3K4wcNzAFd7hayzW88KiPzRDAOdtvKBr7AREFhyHD7IvnwfaRSoNCW8eiWXcT3
V6n2G2D0VONFwDrJigBpLM9G7tHKjygoD0szagYES8qSOlhG0NBOb6uZcdFccctQyu361A71uR2s
8E3jNuVeZnRwKHpHXCS1GxDWUubnmUmeEePnKpgqtMv8btT2/NiUHMdmI9/8wT1nRnfFPJjhmfbZ
b8RzE3avtZDGaz9YpGqR1pT3HQnVdFkSu9apJJI8Vnm3r9mW790mINCxng5h1EXMg6sT2L/hArRB
mzE1Xfing7DMd89n382ELQDFZ3+On9Mm2JQNgoSt7aTlx0LcXayYK2xHbyQxmr3gtqoTr2RnsSDG
ZaPMn+4Yyru05IIFNusaLmUfvqIRL+yBYw57/9GZg6NQ0W2pQbERzBnslNk4W6cVN4YMzNhKB/KV
fOdWmB52WxMX8LRR+G/J6g4zMls6gsPDbDCg1A1+xA4ja04im5JNjQgioX60/Xt3sconGTDFoFjp
bMTK0HQBnDA5RcKwWbSx7KZiDVEkFyu2o9x6S0K2oYXEkbRjbCGPM6sHBjKB/xqKmkPd2CXC5aKw
iUnYNPS7PFzAvP3W4uOp3f28tEzZxoCMXmfKMrh29rMwXLK6IVwTR7eYyctIYPhuCoITUY16Ogry
aItNidn/nTxAcQ0pJj9aUPaCOOg+v1ru2y1Z2MlVMILRcBQj+D532YMlBJlfLeCcF1L8SFz00zT6
PkAnbwPD2TBn9jddkl+3CSBdUNHJtYfVODbFcICVDFi/wB0JhrhUR0VY9KEEBk8CscGHlA/LPuhl
fYff0zg2ab7vO3YuYvkeDUX7rQXacVbaSVa5F9DQvL0vlsHpqARL/QoatNzi5WTpTDQuNO+6PbaB
5GdJb2meG3fhRSsRvrY1oU+yF/ZT3y2DTU2khiuUUcYVZOjywVmcy1aqhf9hIC6UAmTNGcosWLVP
yVidlM7F3UK3hzC19pvTbBbGQbrldkrSZasao9s6gzHFGmkt6P3rwa15oBZqkwlXJ796z0SNqQUD
YO+jUKxkOiD192NvfaeAJ7PStMBc0ZvoQ28k7H/Tmo+eXLcBXCnCVMpt9TiZorqTUUN1V8por5wi
OQ4Gh4CyWvnhDcZ85XakDDUmrIEecD8rRkEJAdKX07QNoZM3GtRgKtKdYxCxyBFcxklQY3mjPRiP
qzwMBCS7op7zJTWCNXD6wIydJXFHMWr2VO6oc5mj1RwPxJFEG8TEDBSXm1DlMs7KwD3js7nPo+7O
KkKUFYPjAsNl1ou9xTjoxDpwcD87UX6BHO6PPq92C0mh5AdgXM5J8DgYugD/paqLOZsfiJt5mjqj
P1ugrzemP+9I0HyNWvvUOAR2uvbbbPU+McUlHJjZ5KV0WoumIPSZhsuAQqX1PpxxDOOZRT9qO+ZW
A0/gFcvAahe647i3Ez+5J76A5iOAAZ5Iaw2XCwlfbALQZXqVFFVc6QxgDVVfUt3ZJ+nP9X6sGmtj
j+Veu+JJVHI8QXUQm0rNZtwupD903XBl9Zo1UQrrRmBWoxNwUveQa7DSkMjfXKJ2coT+G46O7oYj
6XsW6AdfWcMUp1nRM/vJazA9iZekVxGxzLHNXuRCUI6SLYVJdV7chcnXiFGh/KZkcDvk1l3dsQYw
aVP6nWpFcp0H/i1SDGOP9ZRSi7OA582x3xdv7jzcfGZ0CKL6/7J3Xj22G+kV/SvGvFNgMROw/XDI
k0Pn+EL0vd3NHItkkfz1XkfSeCTBad4NjweQ5obu02TVF9be+12W8ujqks865/XyU/3FlFAnkxEt
gTtZxVETqn9nEPKZun63RWpOOHVSMV+N0xPvTrRiL/3maYzW/fG2xntoFcse72FuMtveEHQ3HjsD
ZIAks2szNsYvDOmXB8uNX/3rNrFpI3PnGZnapELzPwbS+soV5tsg4S5OoPtCujTNpSAIcsgdl++r
6l+g/E+ESNACm97GGvMvTOoNPAGSToZOre2HxiLa3GjZanq3FHxxCPgZdA1LV9ftabzw5uPNJGHM
tM6OD+sSpda+aGrtYOviK8WzBjUK/wrlhM7MEmazG+rXJS+pV/kEdLViYCfeDJG4TygTDq2q95Pp
OutiwJ4pMKmTjjmDws1S2D4oQcQuX+/zdTxGNF9VgSFv5Gz7jh85EYpblTivKTG5vgsH0DhHEune
omkaT7HrIPgjTU5Xn77jzse26W88g0UBK0TfP2qauCPSOTu3WD8h18RPi4e0s7ydwB86SI3cPRGT
m16M2Nx2rQ+KuiAaJJ8SswCJf7zrUtpmvfZqVHxTCG+7tZcuCcVkcT+7scVVlFuvJsUZxV6xi2b9
kaDcu2Vm+9RpfJI4ijC07ForqCUyeiP7jhd1ykUTbw0db1euMkA9W8204/G0S+dCrQoUbkHpWNNO
mOUQSgv0xjMadYIwM8NqES9zPyQw+bqgftUi9iV+Wcgda5WjndfQcCjJ1btBfFUgnUEPcb2eWBsP
4z4xMxmhNI4XSGC6ltBfMCssC706lTDRr1kTx+9xMs4hDvj5G0/T8DpIt11pU3pLWGgwVBIULS79
y4L39mg1IrRkvIwc4kt3wXP1lT1UOW7mvs7ucnoXnN68Vr8rkvGThI6w9PVlRcoj4ZIRRb6Dtg36
F9Kp/wGLMmyV0M4NS63QgP97bRL7blBm/swDfGKJyWyb8OZT40xuUPv58pqSCPtlLCaPBEN/i2nC
HYmkK1+iXQfJaVnck4yTbLLJ1L9yPA73yDh4ffsbc6IN9RYsiVGHvS040e/gamH2kC9z/rcb0jf7
V39iV0QX4bSH2m/eyJ7fer2THdt6PI0kfuVL/NBnGd9+VL6rocE10em2Mi5/RF11O43LCYjsxapE
fWtZ0n51pivDoZcvomgfTZ3l2NQukAr0IGw60rOdMCmLDHa7DpRBmQ5fSaT3B415i0AtDEJ5UMJ6
zbV+O+KhsrXNmTFJLYNCYG/iyhq0SLKHy/Ipv1GDpz35S3LRyhJ6jBETQExnb1qFkmA19t5MEGpt
3ldgYBMPSc/NpYFt2YQxCJM+IzEQTSRp9EbNna/6JL0zr2iIMSQvuhgKylrdW3V9fm4BSDpv2GkC
52061QbWDEVDkvWXaFDvZat9MaUlO1tiVO8pyrUqSrCFL3H8nR0v5ZYbqx8xQtSNM+TnIplDzdfw
nIsapg2agtOwyLl9lJ5CcdM7CtKLTgp9tvedqzpY/Aq3tUZLk4PtlgmvpppXNdMZRnjAa7PftCf6
0A+uTZe1ufbOfVcFtuSv5ruxjBO0ectWt3HXtdBvegsuB6VfuWL8kJqrpWGo40X+pfLbeWsPC/Kh
UtCl47nLK7/zq7reRIlxPQ66ODkqDDZWqSbXMFQhBdZj7qaFH6rYHeMjSOpyHxfmHrYugTIdfDwq
zOnLZfu20Ty+Nc/xL1FHCm5v9QSVTI8i6iPjOnh1Q2GPQV5iRLbwqS0oJ+6Z7lXbsQIncPFwXxF3
cquMwdRWYwf/313Xuq6GRrkiNhn/OR8TuAx1+MataZiaPr5++ZhUJbW5LmPDCkcR2WhWOKAmxOqB
5afmLmnkEnopEtxAwuac9SY9tfaIPyWJkNO0rcUQ1qYzfwGk5oEkqb1cZR3jt5hR96orJ/LDHWqP
0Ga+DONrGmsOBOCe2KbCUky6QsV4nXFgNTP+Gsc6e59bUVXrrly4riaes0x17U4bHBokojtWFgBs
CI9UMJ8s9YNjxocmhpeDDv3Wq3kvDIaGg7Wd/f5FMqY723msPS2KBbPqnkdr/Fnr9dqPOEmvbSOn
EpnPmOULiASPn8l6kdFjZ3v3bDe8fBOJdmKwN4KaWT7G/0kzvI8eK1Vfy5lBTGQxb4fYP3rKp1Xq
LeYfEfmtgZMNEfbs9Ca6FgUkILCoM5wPEIjlWFfqu86bTVV7RWDV07wfCAggAKf/qkQjg0nlj9iZ
b8epflmISZlGsaxU3+xwF1o+ZrRa6zK73tsivxtwNdpoc7McPN19Ivp535FFkzcLsrqmMgLo51Dl
DCu1pNWZFafVIyAnhoLUg1ZjMZnPXzkcmNfF4pWf5LzGrPWGNTZO7jSakwldh+09421PWYwAsq3R
I+cdGBy0WdZI8BLmU4CoeuCBhdGYVcvRNxLzkA8lBUDVfZNSCgGGu9BrEf966MVjR7owLHA+p+90
afoad/wRDGU+lUq+AuqxABwTbLiLxLsr80adK26VTikcBRjMgM8RUt8I4EUAbMpO52ZhbPBQd/Nx
sF1xkZHHZr8Qw03UlA9my1raa1nmp2DX8cBdXvnzvc6ZmrTOLWPCmxSF1SpNp2qLFZb9HLn695BV
OxzLoSX0mxl9IcalzXOLfhFTDdYL9jC8mI2f0WqWL643uvtuxM2dI1RnRVFvcc3N1srPX2eLs6an
Y8IEngyiuCd+mR+H6dfqyR0bRlWs31ZLjqwr9uVu5n4g1sCgyzaIe2HJf++3kXykkWixFVnETsSz
3HSteQeR5B29QbU3biMOA05mT6Vt1Z940oE1G2WGl0+Sb1K/rekNiavwE+eD67kKqwyQK9DrudzU
DRRPK7MbC7Ej7uG6SXwkp2DZ1KT+FrrLKNcu7fZGiyioNkbuf3o6PpWu1Hb25MUXpXeCsanvr0v2
J9DjhNRhdlmDMS5i3Qr2FJEWi/XS1/3BzaZ2y3CSmONSrdVCqpB/zQnxPfU515N/ciayHBlpYv1F
sOZ72bQN+fG+R3xMP4zbXGLxxZgADmCOoIWLL9MpnsHTdr7f/ZiuQVWtI+Vzq3Q3DzSPLgZ6wQAC
sqTXEloRmfo6adFLaVcCNuCBzBGu9/n8QgsxAgeWfGJtTK1pa5O2QEJpHuytQ0Y7k0h6Pa70H7Ou
47GZAURNNd6eamjnBzUQgxII27ZwMPYZzflFU71aDj131Ojtz8VRMTt3ndqQ0bkOj0j5p2itVv6y
KFxHxy1P0dxsIjiua6Wfs7YD51X33H9D0Kgu36aifKi9yg9wq/mYc5PUd92d+mxF6rMiRJ5VEaK1
Xq4duHDg6JaItBZok7oW2JGopZTnrFpO+NPSTEmKzc7uim9j8V4zhKJo60w0c8Py2RP1xWDVDMwE
C7XF6bFFGGkCS+iBXZK5Yh0vsj9YCXaLIxHCn8hHbJybGPNBcPf3cbP0SBMrdZksDd3I5JHk1JeE
ABPqg5FCXL3gXhZIkf7wY68LO5iDWIg1oDcr3ElzLnbWiV078NCOWlTtBV79K+GBQ6znSkgmrE5i
b0anjh6aXFpvosOKX6UfcxXf5YPw12RWSMJS4l2nR6QWsSI9WszIjpObfmP2P4RNpH46Uf1Dx/dq
g2/OgwnmFjbuVD5i4Bq/RyJ5ZD14AyV5V2SF85Qv80C0zdKv7ax9ZknID1JbiK8zb5CXcg6MrdeA
jhsvdWW+MHiTIfPNn8tydZNd5NYhpQMtf+t9JFk88JgywmSQyOJsusZPTTP3I0ZqDNac/CwUWz8U
GUxx2uHdqaZ2bQrjR5mL4UsH+2qDAdJ6Xynx4aVRzsuLbBD/MX65araOU9E6+ckp9sz8IMsMeMtm
fZdl9x1bwLBLiDWoYkPbLlQNlL8WoWwmLygZCcOcBr2jXaqxx7dHr45zZG1Mj/zAgUloqW+Q0d0O
c2/eutPAMDFd8o07mQfdwQxn0tVBa5nfST6jPYXffpTOTVt2edDD87Wwd+n0rPoBZyXAItIsSD2H
q62DCodtCjeLPCgSszjcMUK1I9JXSH+9JsB943V0rwmDZUBrARWRX8WTc08nb6+IvC25yp1kM/Gc
HEWtbScfUNAdji3wVBRokdUcfJl2GVzb+DjksPF6n+7jZBgQkRTgYcVk3aVlcnSTZZc1WXvN2mNV
s5jTYVKliZhqdtf5kDPnitjlETlh3reTR8z9qNT8XrCQvlhkp+sstFY22sYLgN2PkpKa7YJ6JjCv
xPQ6NT8VimGCrlyJxpGEkoPutuZe+tUtZPreAYXEV6w2XgmPysKo0qsw1yHfVhnIZLXqiGwDjNW7
Te46yZsZN8mZMaK6r5qrFiqiRmOYa4ClVrze93ytwyfmWOKQdK29McGs06DzZPXD67F2XmEGRiHj
sCus1jHZfWzR596nTWkoS9A8sBuI5nYE5kRLE7aL3n3pIq/IxOyuPTwhKukmyYnNKhqPxhsGacsb
Oh1wiSoumsG2mtuYsZy08CfHSyRw0+qaiiel9W03nF4MHT4MejfkG5Z+WXKpxWGTa+4jqhFd47AQ
5jafYvduImKLe8SR1g+zS0lDcWe3/OlLEi9ZszHBKXkBgU1lMNTuVWsTuyFO0qcGd4Vjn1Y/+6s9
oDTHIB1qRCiYkhEalpbtw2JkLwjlWcIXbrLGmWfHIpDb04wpWPUSFpmIJ8rXiVhjohXvo6xqnmJm
+2+a1MrXjmzGRVkIeEx8JHBVNuxDVS4UcYk1cfaP2QxC4GR2cu6WBuuowgU7WFne0rOZKjRkY2Se
IeCa5PgsZy3foz7rXls8p3veliZl7YIVCysPC8OP2mBIY7CYdkM/GceElU7mvbs5boghYUHLI58K
x800Mk1HOkNZK5p0wRJrdKq3Fs8JmoMoc+hTEwLWrLr76V4Pn2GZtmlmE9Sl88fprbXOF/aFRhLX
O4KjmDxaPD8hvYaGdqfw089En1KPYw2OHaPfiy0Hbd2jgwxKtPUHfCWsF3ZOJBbJ+aXqZHmzAPXz
NaqUE9E0T2MWF3qg1dhL4Ylmroy+sF/tCk3UWkjJxmVaHpt4Sjatq7chylg23xE3GUR4Lu+ibIhv
B6d7jqKKo6RjCaytWydPz8RO9vrayJW900UybHOz5MFsK6B0YxTnKvJjsVKznEg0mvVkT3x9TSVP
5O2EFOtozhoVjFq60KAPO7dq2RQIuAKJ0eze8nj6MpEyy5jz/KT1bssANo8ewUjA6vM5IXzTaduz
AE45OBjco3fzd+lIHcVhne4MfONizDGHJ7doBPt3GH2b2w3EX/uRDWLXKf2b9JkhNLX4Lhn1joHe
VR+pJx7Ru7bWvHfTQKk+O9fZROnSaxZD/OBJ3iAqlGJl24b+kAs/UtfQIPmWa/W8Kip5bNLZuBi8
oV8Ya8av1PpevscmUfIJJOVWl4Z2ktU4bmOFlw4FXyr1beSo+slhExFWRAvujUrbM6XSoLxJKXJ7
z2fPXrKDX+b40i2QRQYLM7svT5rGWgxPMY9sn2Gpv8x+0AJW6OOubUE4RcF00mzt4Uh7Pgai8GEG
InbdTp9syDefn3IB6LziYO3CaCrmsFlStekMK7nxXE/9zAzWWHbCZqjzo2vDTkJRrDXDD2TtESZn
pnrxMsdEpCCnIDLqBKVGMb0wlc8+B0O3h1PWuni5J2J6hI6xD1kuwTSGJUueI86z3eSiBWnrydsO
PCBPXmotWWh3Ugvgd3K+d18nsDIpgb8VkkBoBMYFt0MOlI42lM10RrvIzEELWcu/0yB35AyLWUcj
JXK4hPS7yi1+XpWbOOvMjJbVVVUVmJPOqDuFzB40s/iuGjF8jHOR7Ej/I94H1+VLpkQWRDP0ktU/
amXvnl0jR6HANCJ0iXpGzriQZgGuNM0s1ElsX6Wyz9aLQOa14r+1C2i39ehD7jxpFg5IgTZPSCZt
yPaJXwC3FFn9ZRqmpGTJHBnP2DplIFiGLlEZjkZ+o4l05r0HgDhS3Cw6pR2cfpAuC9dVSaQ3HWei
qYNuKfvNWXB7XpkdUjgjT3KMlJY0SEHkvUCTBTzXmIy+tnLmhf1gbhTJsS/75qGTNS2XN/kOdrJ6
5lpsjnstdNwKJ/6YjCP20yRRsgitko1Nn+7g1nOATSCQ0JQm1asjfxTNpG5QMaKzj3glqj4mJNOs
s7WTwU3lpvJ+imwcjz7r52mFmx8rVlVOeD8Z735jMIhuK2bFRvyiq7k/dxHTiHjwbmEo/IEznODT
VafNIl8JUsv4fhZ/HetTc8olBfgVxmD1kBGzlTlGDT0yqb1Rx3JvlPKVlq3D+kMxfiCcgkmxc2jI
C+QoNJZD1s03SZTfw9m2B4PJEMgYBqlead0AEYVzlyNKiDTHAlJPXDLb3PoeZQ25kA4oLsbDE3Hg
/uKpHZHNiI4c6V01aYlJTAjtlGCWixX4ANlNylZoMuMI0KW9ywbShARB8BZatmdWEHIb6Yv3HXk+
CLRVA+cRqVXpNU94Hn8kdD4MUbzCOkkvecysnoBCn41KkEdgDNd5D9m2BXz1ikgu9iNjYx9Zs5Y7
YPkGnePsTnhoD/qG2pMaEMxkxVw3LVGs19HL5E/UV2oyc9plCLRHLZIkUZcd6EB/JYXaLL1Fs59s
u3koP1q/Tl8cp9VeBISEFTj+4r+x780u+I+k17NC95+Z4dIOGd14SfpYMLMoIjph0V+NNHwfriON
lHmQXiFekslI7sH8rZVm6YooLeaHn4w4uyPOfM5NMfmflS6f0hT4AU3DV06YzU5BwYXtWBWrXu9w
vReSSMFljROAETpQZc1GsNEC+zDzH8hZnsgf5kFxzHv60WM/ZKcZ6OOZlAmXiIaZ4AY6Uqh1T37G
lv/QMDbfL5ilEcqbXMhKPjJq+uywU38fBvlpCmKf8RDjdkvHcQh12D2WZNV6JK/dirJ5i8XlK8WZ
e7+Mrfbuo/Dj4rsqOatd6bnzSasWfeNl0WNT5e3awoJ7V0kCjW1TeusGLTEHmuQhNQdfkAOPy+Uq
s7MfOdLpgxq1t6U0v0surj0GaUR7EuNKyfc4m/5wg4agPqLWPHgT0Fvkir2SgPEpaQ6AsgTGDvYl
reb2xZ3to2ZSEw7TAV07Q4zZLFeOmQDJgR0TlLQ07JI7lpH0gUZjnGhGCYbucjTyK0bJDAImazzY
SlxVQLrc2T6LCb/JTzOevatpKu/nKXmokmUK+9rHAatHohhL9quryEoVWa5+XH1Mllpu83S4eHp+
w51efeaSdDsOFvgZqU/ZvWJkus/iprlDIcFXbJTCqZm3EyxJPCxnkDB7Bkm5mbq3VhRn5ZaZuoHA
v+DauapW1XLIq4isi4K3YqUjfn4ebDPGurPQkieqheIQ1d23rO1k40SlRogdxiSEl6OQTvAeNuab
1K1liMIkeQXaqW4cDG+tla7IckTFAtSyIom95hbE+HXgJdftc9/63dqg0ruQbZo/tgZ58AFdAudv
2ZZgwu2EMA7qsmeioLXHNCE+Gz5Vq1/NBj1ZazfaOpnoTBp6iGxpbvtGXfCGWy/tEMhmAAlszGlG
5VXah1i5XXMGbiZdtvVFpwJjqvFqXVRqElziXe+zRCNxnQFARpqi7At3ImFMsL6Ki2j8mWoTDZeH
2ib90TCfX7g9xoYTfinYO343WoFTQ0p3QU83Loj97MTtO6SdZvPUIoi/yzg87XezKesHX6X9Ewod
ogvjMVnMTZkb/BzG2fW8tSfGrl2ruqju5GgNWiiaqKo+/b5MiuuR66THdNStdG8QXTru0xwOYoMo
b4n2xKoY+tqvZ7oKerARg55smvvT0tWjWJGr4vrruWn6MnRgO6uNljqGiXrf9+tzJS3RhbLPHWM/
TiXh0GRPVdXZnCqGYMXYM7OcOpF4z4Bhziezfo2rvkVn/8mjPj+CDLLSQDfslIGf5LL/wrCo5L7U
WLsxDtPzxN244yIYcjpGuXHm2vDCLh1t72iXCrNbbfTc8X0hgbE6N3lRPPSGNzzgUnV1ecBUAqQq
YskfWnTd4uiQMDGvwdsN8zHpJrQawBFoRKc27/1gjtkY7TA+EP4dI4qenoIpvROaCSpXfooxr4UG
M26HxF/VNroVFIiIT+Pc+ExNzX4GxURXZVRXRjKPhI4CK4LvDDtmgAQnRfk8s9Sz6FrMGM02wb6D
/+aA9qTnPKal4Su2yk9TJe3ZlSLRgV01S22GGMOII+It87vI4CKhKrz8ttYZjvKaLqazy8k55ZFb
ZuQEDfOi4uCjNLxODHJIirmZbTrenIiI1WyDiW3mFEZph0lW3K8coD99VyadO288hkldMIlcb2+m
thQvto5qCiMv/OK3NWGhjD2GstC2ZCDNRcBD5GfXk0J620LvSzegfgMqNVNBcF2JYF5qYZWSlxX4
A+lsYZk6sRM2aunT76brGBG5vQm2VSZSOY9E/rSMSYWZnohYwrjX5jEw9rJuTHvFponIVmXOSH4w
sS6HY7pYeRM2dG7OTcUCQbsp0mWWSLqLpVkr9qUNhw0ZvNtWWbm9A3idiiogRUNmO0UcC6JV1pAM
F/EOAH1qW/+lx5uovcSYcdbHtI1bbmboQ2tdV2gDjoCjql3RUDmU3RS8rzO7biZ0mXChA9lrGUwE
itzammna9Xs/d2wUQ24FVrvYoyY+/RKPxYH2p8uscya7uHvBuRC1L/7SYwR51MWniEjtdA/euEwP
FAA11XhGDGoZ9ulYUrm58OBhbJUOEc6QbtNG4840tiMfWXZBPDfw8GqEGKAgd/rmVOMQ8aNRgyAE
DtjJClXaaU2Y1yBxqFoRiZ6dmhUP1ysgWkB1igSkyUhLDhlTx2+JD8kMAMlW/InHTN1FUdEUIWrf
fAkMZNTuJSM0dj45NKiK4zSP3xmcVMOqqf20Dsy+dr8Jg5qsF6/rXHzE/bao75IWE4J9rnf6daYN
knmTIMOgeyNhzjzDzELzsRaMTTGvMAOE8q0zq7UeQBR7bWtL15yDqkUtvLbRauFDXvcx62FEP4Sb
YvSR3BQJZwND4toeXpoCq9SQYYuBd16BMcV9Y0LyccOyfaQ4nKB3Ge2whnidnXmMnhrQN7XL8N8p
zlZlQavY82SnmwEKE9c2F/51O5UObgkw1j6BdgTQfpImNE6h1Fs25FiVjXlQpJ4093HXWCpkXK3u
gKOnbo0w1b+MsSWnC0PqAVm2wOYQoTGk1deo4qk+Ci2Tj6DcLM/4LClgNN3RqRDiNPLv1LhMxdZF
jGescHygIB7TpEu2jJPyed3ryRAFeAbQSoHg9x8TOY98A84VQk0bbortAD/lHbo4Airz295+biiS
4h1Gt73DoNzF0SORnWutRxQbI3LUhmvMQQhc3Rgw/AqVaD3wgHDlOmSod/Mb+Scpji+Jnpu/SoUx
57Ew+NjYdZcQKj91sbUZo76g+tBs0oENNAeMOFgWf9GfQkFVw9ST7Os3olyberz8JAIH9itvJpbQ
Vj95T77mD+eatJVmVRStaC/zQGzUnuc4Tze9rJ0PyyZydy2yQvbUeoXAFYBW+icf09SyH829H/Vs
pj8tV9XgwpZm34L9WLzL/F3LjZ9KuVW+wpKhsNO0uEkLWeKEM1nDcAZyKlwgQeLUMP/pDfP+atj2
u13t/6v5/iauru7/vZxv9/XRff7LHt60+vyX6/+ffzI9+yj+/u/kH4V+v/5Zvyn9XPMXopJMi/xZ
A+E2Pr9/V/q5xi+o3gzCE/Ds9g3h4bL5u9JPs41fcKTkhKeHQy5kX7MV/x5Da5u/XJNRdE8gFvZI
YLT+Ga3fX6w8+astg6wIImiwUkPt9xebRAfLg2gsS22v2UOJ91bmrNn7vFHu2thsROZmsOcnVQ9P
f/jweCjnuK7+GLRs/SU5wkaseLVnNCw+GuFiXfhn1R/NINbKfpQdEAZ1t40u/RoHnKh+4YwqPwpM
H+5rfHHWoxv1/b5n4DIGBL0JnG2dfJ1USBfWYFLHbOAKC3RLCErpqhCbrtAppYUbJ6EL+/BlDgPA
FrBDdp6HdPzmhtQf5yVpv7VsoEzAmymICGKh/cnJKmxE/BOroafOEmRRw4NQhS+pob3OWpXeMp3d
VtXA6taBIYMLv7r823qLRxZltn7jsp/97ZP6/zfub1cl6H//wq2Sof+o/vhWXX/9by/VVSSLgTsv
AUz776/Hb/JZz/sFzapO02GYDB7Q1/7nS4V8luUMcgQDSPOaY/yPd8pwfiGF6/p/jgf4q/O6/fu/
/knDKv/yz398tuG4eHj/YRpI3rmFL67JO/XnhzpmVmqhwDR2OLSrQ02OW5iapKEiC2nLXeKl3cFo
dfezq5LGC5g4MkC0sD+crwsO0T+lhZc/a7r9klg2Lqup3wCPFf0k2QLKxMuCzHaTu55RTsEo1B2v
RvGwmF4Oxxgm7A7eJtEk78g5nXsPc1fgdAuxDMoDsmdSQnUb72FRks1Fj5AtPlHl2Qc5TjE7ZRfD
FL2Ye+wLwIEwdNF75nFVaoEX0Z/jwGLEz61nRPPOrFBZMVdJImwODfxGiR2Y753OntNbzahIY9VM
QkBAq1wfmdMyZ4hmnBkfUPzrgf1Ty6seSQ/N7ujsl1voXnUwfVBLwvQ63uW2AGN3qjMT5OJ9dOL5
cD1BTwZi350zYb8CAY32CnS8DgTayR/RIKsNvgZj0HaLokBP6rNMyukYl0Wy7oWxRU9k3cWkhZ5b
t4Q5Fr0BkWqay7C128nY4cCIEoNq3adL6rB1XLUeSC1wjEdIsc36uHBS5w3DW2IJ49g64ajYHuno
5R3jjYeWxfAuimJM0gYdyxaUGawCGWPGln2uHHP6GcG1MGWd54uFf8LBLfp5XeSa9dh4bnWzYPcE
hIShytZ0NB/fiLF96QvdPrQFxNcKHNrdz8QGwJY1brUvc2vCW30UNx6b5ieuGLrQ5aoRq/PlbuHJ
pBrKC+JuNTudQspqeQ98xsZMjNfhO6etDDFaW7YmoNVq0gqL5wej4DbrdzhmxHhENvqe/RcWU2OO
UifWrRfXJByHCvZFQ7Z5ZDJrnRXmhi/ROCC5WyiNcGxrmRU17RzEPZKskaJvZ/EBrBAge0FSOi9Y
8GIopBJr5zoD+IqFJtpiKuJCn2mse3tygshGWWk2bga4uHiR4iLmm2GDUFufPdt1RD+4aeInW6fr
OfXE1u8sRIuNY81n5nDa0RxyaIBlGMAU8rkrGbHArODyV0wTIFBWDrfK0aL7dLErLCZtQb2H2aCw
qA9b82bAvLhbx0kR1fu+MMgSt+3MhDkE2jpWSSnOsauWZ9fWXO9So99rdkMci1PR2fpj6jvask0r
1jN0N6AAtsvtdI+JCJ55q9nwDdwx2ozsWQ39lcbvbGP2WaRx4EZs1wfVTNOmir0yDnE/0e6M2GVh
ZhjuVscplddOtTqaArunN8qaM5nGHtp8Eq3ZmWB1C+fi9FsTpLXcURPjXqWs7KwNClBdV9WxYMiC
7A7RC3tSfkQrD/kttlb4eSClmpN+DWeoPenCJIdmvO7DVK/fW3ZtcCihkEG/Bsu0Mitf7R17tPcm
MoZvF2Pnu1hEZRfOTW88gq3hpqywABJhImbPXUcQP/WKTUF309oeub91JGJ7xWLNyLcYrE4/B81F
VukBfK9krxW3YK7zYSgyKOgsvQo3JinxHzBMu75ZDKHd1Y7hbpipws7aSSy3OjoU9BL0nSh2lFYy
RoexWHl+hgM4agjx3ntZDVnnq4otOuNB3fQ6ZsnpdeGQKc+65eGacYJx24jtwcIQPXc6rKD1LvMB
qg2Diz9lMSzpZo4mCuHbvsh45pzWKIICWEUwaB2N0zzmOraApHWuqwbR69aXpbuPNIWBkVR5cQHj
d0/62OJEUDDWBFGYrbCMbdDJKcG13GiH8m6MJdWFTzu5RznVQcxXXnr07FSe8HXrXtp+giiHuYTL
Z2p0X0sDH0A3faCCmt4az2l/ePRqIJO2ZuwIXVJfv17I/1RpwinDf/71+nt+AhB1aZz0v96V//in
7Vd9+Si/5F9/0Z9+Dxfs739v+NF//Okf1r/aBt8NX918/yWH4rc/P/6qr7/y//o//m4+/Dg3X//2
t581o/jrnxZjtfCnEuN/tPRAKVV9pX/99b87egj7F9yGCUziNbwW7Nz9v5UkQli/MFzGKx/dO73A
H+p8+xeaN1oD/rWFnbF1TVf4vczn9+gm2cW4b5jIYilz/pmSRFxt8f9RkeDhgYmPYeC0TKfhmdee
4U8mGwtafjwWVLlf0gnkJ37SGOgTSIRRluPPz4qh5srPTvm4Z66c710GZ7tlaS6zn/0vTuV/ro1+
/0ootQyHcdP1+/7zVzLIJC8jxNv7Jld7zl04VMNK32z66v/FW+S//Kb5DA3aDNeiHPxLOQZ3aepJ
ie641yNOr2ptTMZpihxzZ3YYOTYRcE2O8ftFE3EXLGnNrqkrsg2ZiIgVh/+g7jyW7EayLfsr7wMa
1Q7AIXx6tYgbgiEYjAksBAmtHBpf/xZY+apIZhWzy6wH3TmikZGBKwB3P+fsvXajtj8cYP9V0bPc
BL9+DZKvYckwdTASLGXdj6yT2AQCFDvKOLS1QZ9rwmEYHEj1KO579Htb2JPntGshc3GCxYcKMUVu
Sl+Is6KvtzdlnJ+nEdvPamrCTypyXsNmQs95hIa3Q9qxa+J+G6jklfrfzEAJRM1HgKQLm0IOFqma
rmS7Bx/fHrraou3KcKo23M8drLjtvBgAu/wUAwSNuseO7gqGU2O8DuBqzBj4LzI5Ksxs30xrYOIi
/e5tWRBbkVx3gaHRYxhk9YXzlRgFchhUN3ny0I3nSF2Hws636JmPhp/czwX0WytE4RJk83XZwwT1
2uCtBGU29Vl/b5pje5alUd/6OeO7djLd26jWlG9ulGK0ZTYZzVW9EZGe3iJCCD6Xsbd1egTmzhRh
GCqZtNX5pXbnSxF6MSZR9B1T/jw44Bf7wU+wpGE29dyLGylgKkD9oxwBh+8unZnuNvCqx8GO5BbT
Gj3khH1znUxxGq1zK4I20DQka+ZNvdZDpLeEOfhk6Krg7Gnss6wDiFArXDRrXEouAfOZ2BEp/5J8
j8rt66DgsIkb1RgGDKNWcyo6Md2Vrfm5tEqgxVqctKyMi6HnD8bR4bXHtJfDiGI4EYKSBZcCTbtK
1qPFk5xMBGvldLD3aA78k5tFAKiDJTpKo/bKw5RDV5y7a1B6GBkXQVdp65smg00BjWaP0fw9UdW1
nfNgzM7jNJunQsgjAcxEOOT5i+2JJzJDnxGAyDVYGSCVk4uuxR3iQ5EzzAsFksfS6MzzjMSXAzPf
a9QU4jAJiJbOmM8YrZENpNqvL2mbwprrmgd8IaAvHCO6Cqw5+VTaHGLbzFRvQxQatypHqI4OZJ5W
jTH4J0/q6L0JrOYGwIqHTQIJ4MplIX5pwkSdQ7TZJ/7gstcHXnSMDG77ZDbCz2Ytg082JhYAyKUz
vaHbs67tREQ3SmhnEzDi+BRnIl1Y1wYfmpda6l71EQKgjHExgjMTWRPN/TeVT0xIq9EqjllR9bfo
Wcejgg66b52sOrUmCcith5B/CI3hUyubOd9QedWHuYnT1yIhRwS1ZICkDKrNZBfvVme6n4WQ+hUD
f3Hbq3A4dnPkfiLncLjkjZwvscCdnKdGf+m+gxIHoyrPjuOoqwZ2KtRA0hFxftNbufYn3R6qSUyP
VR3bt7gv+ouTTMiVwuE9bdw6X1keNLzMsi9uV0T3c2UixqphRUB3OpDEwcwRu7WWxJE4VfteO+Kj
a7vqtRDtqzNWNxA9OHuQAYhieJ/UBoPMvI9b6h38is1LMbB2YcTYVipa2JPjU5rL4KDNbvzsjeap
7S3vdi4+u8vPV3Ofr7uOIiM7V1mSszI1j7bJgayb/APesC3u8otpOM8yBOa8mmJARM0yDrf6od74
8mXyJqibsv7gI7E3+GC3COi7LQlra6OiYsOqs4qHdFOkrd4tMLmsPfX1uMPlORftTQDu0kYCCpuD
epN7EmEbPOeHQFRnK987zIxYac2Sdv1bFrRAIk2F0zDemCORiHBH4sQ6+di359T8XNkcLgHYxphM
jWgdDP2xG2DEhPY5HmfQpPI8RN5mLndD9bnuz7hAUKehELTSFZpRPHkMsMFvd0Phrfq03c+1gcm2
XjEQGSxAgeiXSErv+u5iMUJKkpOF2ShMPJTGel07rxEWj7KLDqEooF+7lXtokPsyRVonyMLXsiis
Y9TQw587Kuu6OoR2d5jte85I6FSMVdN/A3YITRr6UgjUymCF7UV3DuFZDDJbB3Fw20m9J1JA7SOs
dABuNv2MENRlJW9zXkkRuyhEqzWH422iONSSXGkyRa4Nb21ouYrFXYjLXNmVuXWXnWae99n04LGg
dclNUskzte4q6x+yKH6z/a9uabgrclSyfYVYfhNEybUeLwyy742x9rYoebO1Zxq3kdVs5mr2LyNi
oDFEaUWCzVfsxcW6ciEoUENe68I8s4Csf7+XQyr4815OsqODftuHWwbE9Oe93PTMqHecMj3GqAj7
MubohF9DBtmmZumotPNUFKB9nNLYhumpQva0baX/bAHk3ufjnhPjruldtVVmGR4hbmctWpc8L9Lr
qMQXLgtrU4X1htq03AzCKD8RM2XedkXdsCrKN3AYN/VM0Vwm5nOgFmeJwCJjmQf8b+jpZQ0huHlM
DD9eI1fhmYrAGZqOz9eA91BIcLU4b5ldef46gUO4GS3/mvLZ2pIKVz7plixJ7rrii9UYTDKS8jTZ
0QMMX71zkv6z0cs1julTGoPS1pZ1b87WtFJ+GF2wmlzUKJn+0SMNIvyRGNJW5piewEfufKrUA44I
chgYUK2Z8UyIBbtH9q6l6sK5UuaBec+9gpqpwG+JbFXb8Kqn5a17ZGhLPfbsHvjie/VpqBEU1+Y4
0dXIWBN65HAsRZ0RfWkz4wqkxCpSepM7nFXGSV1r5Bd+XD0KfLlRB3DJshfe/75s3l1rMFazEQcH
ei7lsSurahMKeApjow5NaR04qD73U3sTp9bXNJkAqjku1lXaBQteZD3UEjOmS6OHgcyhKtgKk8F+
DNmitWjejAAPbVOXvLjsBSIM7bWaortFf4y2bQOcPuKT4jysSWW6crrwGSuz2Pcw41fYQSEnNFBI
pC/vtV7adHF93YQ+UYEk4m1ZOMKtaIJbywF3Pkl+oHSfPJMbRKHf2oo495/azm221pS8WCTD4XDF
64l2Hkt+xaF3theceABIqfcw2JQWiSK+467roXh2qv61ajz5WOr8bRRmvcPWl20Su4Go3G19RQmK
u4NVhYwFNEOTsPaDgU6rFuO2qI+JV79LA/14Ot1lptgaEYc45sSYWSN7Y0TtycjRDrN5nSOzQIAO
rhWB3afAsO4aAc80wSSPQfNaYDaTZcs9AKJF9K21UYzjmNZ/mhMT8kI8oMvKDiqznqw5/jTa7oXy
YG30bFhj8tkv9Lkx7y1VHMPxI4ysq8wiZppZZUakS+dsUAYhtYcDNW+cXh/9QF8os7YV/svYQooQ
RUevvA+pJcpBbuEuIwHAI4GEc/SebdpgzDq3Vg2qrRPrhpwSF7YxaVBglWbzaGTjXVqrJx+IDaZm
FZa3SOdAVuyl89XDQ2wDwTYuS1Q1s0dbptecDa4qHJ9udL3Ynjq9n/qB8mXeinkjmAyL8YXWR4eS
oE67q66+SSuiNFEbzfWL40+vMnqtug8DGEWHmQoYlJd8tIbYZuZtaD7qtt4YNASFdYvabjNW6CCM
6sBYcwg/koImZvRtnIFzxLuq/YiHkdJgM+eo/slK8qsTYq/vc2tlbsFQEzzKXo2UxW2vSf7aNWa7
Aci2MuiAL/uGZbtbQ/HUvWQjwxmqGEuf2gC5ULpWzfhpJDIGUQc793VVohbL+IRpQusSarrCbw1c
xRJnyb6JjpixsDzFQm0Mzl8JB/o05K6Fi86gdY3ZkSPdnV2/O/mMG2yxJ++Nmd/DlNdn9m71PT4v
fztBECDgu9WM6dtgA3xjs+ARrJZHEUVMjUyWlBQJ9UnVgFqSHSflT04NXS685xC27X0foGO1p7u4
GW0U9XW/qxhVNVmI6voZvisIIWj4uBW5A4lJ3XTjcJgUfqvYIgOIk7k1nV3rtQ81xhtj1SlBAKJ/
Ckse+n0t9JNLCgpNuouVpDeC5KHRcRg5XU25Rsilz1AIeazKDR7ww9zL7ZxsHQkmqFSMFvQV3dYT
jtqN654xdS2rx6XAgOjKm8R6Mc14nefmBsbIHaLDi9KvQ3ETkkkzh+9O6e/S4RKPzaYY1Ya4bYqn
AMHQNW5QYo7YsJsZ81zOh7fWgCPRrmVqTw8F9qWN4a3SFYne1RZ9tdjnaQwtxL/DDfgQB1C8Jgb6
u5Co3IMIQ5ffgo7CjqZd2vd0lWe97lgZ5olD0JiXT7kOv9V5exnCaD7F2XA/SmzBgYm7oczS/FT1
iwzrYcK5blv9LaZJqdy9IUN/Exv6XOJ3GVt/TyoCdzZnhd7IvgYzK03Ci2xj7HJu4ssns6kzWpX5
/n81LmI4L/XSYx1ofT2jzSOXu1bPdY0YP0ySpRbLDcRxMsu4dB3u8jZWDJBT+9b2x/glNQP/nJKl
tEdv355/f/wwraVV8M+ODj0c3DJMwGzXY7apzIUT+2MroapHI58KKzxWSHPyzeDV4ydqw5aup+nz
l111Cpb6ZPaxbVda9LeZidePdwX2fxEsMTWhusmXOif4XvL4S/VTfC+Eku9FkbHUR8FSKcmlZsL5
b12PSx0lv5dUVZ0anwwGU0iCx+bDB9x/ZK+j5YpGKzs1ulHnOE/kS+NxUsWJK72Lb0btDVai6D31
Hf9kG5wZnBiFyAryvHHrgJR7C6EmPXaQ1z9VEA+vMOjw+JrdQyoo0dIq1xffzQVkNWrLeaky50g2
u8By6CojaqbGH2Ek0ziYjTuQit2Sv9zfF7b6LHPLABPL8lrJZyhWClROeJu20FQddHFF1r/OLko6
2VTJeSyheHl9gLuGMidPtti/aFxgmhQdcOtIU+7GZsgeZkWsom2xaRvv85hp9iW7f04xfHBzhoUi
+6sPu+doavpyrcfM2864RwlRnFIFxX42vRXW/T7d+oaANbZY8LeRtbAhJlWrhjg6f7xvlpKuXIq7
cinzvKXgK7/XfuP3OhCKQckuQnE4RDMw5+8VIwOm/hItZWS2FJQM+oZLuxSZ3VJuyqXwnJcS1FyK
UYTAxXtPfYpAKjgQAzV/m5bi1V7K2N/fvT+LDr73AD1agDQ4GbYyrF3+/Qfkr4cnaFJCZMegBIAe
Oup58PN4qyt5ZDzvYXMANtwK9/H3l/0X3befLvvLI2O4KWKtesqOQ12C+3M4V5lpY6ON8u9+f6V/
0eT88UreLwDlzkSMl2owkVE0vGHk20Pah1Y5ex8o7f/iXZk/FyLLSsAICnHV8lnS5vw11/afK1VE
yNo5W1YcHnX/TARS/NIu6xENdgUyagh3ybJaoY/Pj0TUsIRNYWPu02VdE4NVzH/vwP7fHhBc4ndd
NuW39tcJwU9Dhf+PxgimJ1068P9e3HDTtLrs/+vcFa9NFOv/+t//+GP8h8boxynDH7/uj0EDkYlk
bfqIXfjGiUWkgf7HoEEyglA8VZYDYtOzlyb//yQmyr85pmfbnse/A9xxuWH/Z9Bg/83ll0DOtu1l
jM5G84vW4bfaB/nrpMFSmNyEQtbje0w8xC/9/ZokMMswE/3o9MknOHvyUpP1vXUxMpRsStuItB1q
nbp6a5NW7VLcNRvGtTRjYTa9wsdHHwjlYhdjPr6ejJB8HINmSGGP7kWSRABebn6S9mhtdVp0OyaU
AHIiDRE2DyegHjaDC9s2to4I5HlSQ3llUhbssyJV+9kq5SZs5B3gPMh3Josb2tdj3qB7L2Z+W44w
H0YU8ICS7tLGMxL4qp5Id3MzNJtBVz0TbmBoRpVW66qicp3L6Fy2WC1N5YLBoomNu+GlxjuLRSiO
r0Ev6qPnZ2/mZN/5RX6FTxpDf/wWe6R4LX+BpedJRhiBjSbfQfn40mQOJX5a33cqu6LvBowTEt7e
HWfBuaV8ifyJxI2yBY+E7nE3KM/YztIlUYzRK1Ee6TeUwydZjDAcWmM+xE76Fk0dkJmI0sXrL+OC
//FiqijotOMKtijVQZO80WftEXBO8d4HDUsLQyQP9QK7jXHf3vjtjNeSseh0Dpx22iNDtRBrQLO1
kwjbIsrddPT8fa74kogfYVOt3Osuhe2DpfK2ql9Ey9WarHjJenpFcsA2hZfC/v5XpZu94Ei8L6bw
HMwtCTAFPwz6NV8NdeKsUcO+m7GJAcQUpC2a7SWaUjSreeQB2GFm7EMe74r4g+AqBsg6e0HkWpGQ
OY2nBp4A3/3IiRV9Swq+ecTUpyEMNkFdr0YarRfB12OpUD+PInJ56z3+yzT5Fkjqzml5jdTsSrEt
4XEFISVKwmX4PuIk6nZ4QKuXKlnczSZhPvVsm1d2AU5oQPp3PS23zmg3hDI4MLQYeDCD6rorj2BB
KExouwko8SgrsjCr3kxT1Hfx3D1j5tlbcedvsPgd2PjfKtNFiDCW95HbjtfVCEYv0PeBJPfOTor7
hleb1IRDivzWbEgknQccvlQF6RZ495vXpR9T0pUbAOoRmUw2BnAbwxdcObmT9LhB/BC5k0cGdvbq
Xk3cCla0bMNF+sFg4oF+1x262GLvsDvv8MSA90wVH+GUxtelQGNRWg507zx1nrCCFldJwFSfSs2A
ED9lt5Z2Du3IUALmzb2eeM4IE/vmTOZdn8Hvwx/IbRcX35zKNSDT0OCTFp3WyhXFPjbktMOhE6+b
ZEw3Kh8uSRy9wKqCVxkW5SFL+GjHyiPKhjGnfVAtQKvAmIjGnNHA9gGwzDacLwPZxJvR4fsUsWeT
CBaEfBac/6oxHm9i3Fz0YmAhwgfO1pXThNtSwVhNQhuDO8HHNIv5BY5dD5vaT2aaJoSuFVH9TEAT
IsPJxWEv8PXVZRh94H56t3F1nAKGZoEv904V0Rb1ug0p5S5Uwtq5JRX8zYaFdHSLXMKLBzqlQj6A
zieNwwq5Yq0KuRHGjHfWcLdI4i445eWh9Ek26iV1buTAVxNN9NHHw2XM02/+mPVPGZwFBqsErMg6
8KHv8NIaBe58SNqFqWSNRy/DnmJb+jn1wzdtiVeQ5dkG6RYaR6AYpzro0p3Jw71aJEvEBIAD9Se4
Wr7Ts9IWPaF2MeITQIVig4OjPnUi6Q6pXVQ3vm/PBxRU9XNXwhr3/QoUXl/ot4qAq1Uf14tZsrt8
v2+cNqqWhy1aFT6PlNIzArJUT5jMuclwyMcHw5/ESsYxiV2yu3zfef+jQ8r/2Qnk3/7U/4NKBsmR
89+fP9av+Vv58XMm8/J//HHEEN7fXIbUFoJgR9mLhvKPE4aw/oaGwLckfW/PpFnwjxMGIgdXIWQC
0O6RTeJQrv5xwCCbxLSVh+JSID+QnuX9JwcMczk6/7PuRb2EkNqTCuCx63K++F4X/1A7qLr5njja
HTi/g8qqM+IAPaBT8Yj9CgWEvqbaIq4ycuB4uDnoQD+Lnn74sG7/frUfFZ6LVPTXF2F7KDyl4+Fx
dOzl3394EYUPS5i0h/aAPW6x/JBtawANw4YTTSSHwOkXNKar/o0zdYabqR0wMPVYmte6LeJH1sjs
70ftn0SoP74kXy7Vy48fjCekcFCR+Ehj6Qw4vxy8lBOOoJxSyG+VlwlA/D7NbWhOdJXbqM6fx2Hh
OhQws5m7wVMlnYHcgxgiNEuitDQxAAD/63VvWt5A5K7RxOtpAK3/OjhkEjqmT2UP1pUGNV5vr9p7
aKOiNc6H+TlDf3YFELh7H6pYY5mWHEWAl9kF2XOhTyPWIi7vYLZlU1/sIB37tdHa6nlqDJ+kO/1V
krbwzYaCXayWG8m5k/kQhNs4o6m2ga00jNvJ9w33VKSlRUpeTq1ziM3avxaqR/unBtME8ZP6Y3g2
w8HN96Uz9ngBicHEEOXPnGes2ajqU5pZ5ofnA/dm140Ub0lT5m4tGeTNts21XaN7r8JhFQXwwXb9
qAqg3A7T6RU1TJ1jrkiHj6xenDVYsb6Edokezsqg0u7MKJ8jgmAcxJytph+bB3n5bFSEWG5UozBj
Os1MTcYvhT/OXLwmyMFK1MoIiaeHbNP1am92VU7oYC6qo4WGAd+otKZx5dX++Mr0H8lwUhbN4njH
M8R7wI3LLMBAXBjSQKVvyTM9buHF67cZqyVWTrPVBI5Bya2uEtsk5pP5Ma0M/D7yyMhirm8bNHnx
WgWaDcLKBuuG0IXpaxDbJBhDLhBgRmKsnGgxDbkJQpI/IQ6V+dUwhfLLoOce2lwPd05KnW5iv3Bx
OrmW+bT0icgmDozkbg56+10D8+BQD/KJmemQP0pOGABAFHoXkhtCkW6m0TOuYyVyuR4TRv58MYhj
d0U2MBeKTQ477Wi5Z0ui6aH3XubZuQ/y0WGE29V48WnGStCyObgdPZrzW1cPIJm7eeTwIDsuuvRa
Oryc3vBQtS4PgxIBfi23n/Te6nFcbAa3Kbiv56R4YDWD9qwCJnLgEoBBrFtuvzDZGoVs5cNcZaF1
FU8F8SuaQpsMDe1OAAl7lIpMy4sB+Q4BbjSjjIqE0KQeaennuYZTTJcLx/kYDWuVuREN8syfvjFm
na+g1dV4Yn3silsBA7NEaNn2TJCB5dgAD0uOZmrsnJ7x6qSv2skJnbuRBtK0kiNakLVZTb7m9ZYO
+bVQZmGxPFXEtnrJ8JVFHH4iASDbjjn/Kxa0+6TjhOOJI9KVN7bx/mhzsr0MpfXeEpLo6lMXSOuS
4o3FK0vCjo/VKZzGbx5QCAzwAmYu+ac7TS4hHbrNFAxTvHJ4puLU3QDw+xDViOxarUI+oMmJT3Pb
7ArtXSpc7iS9ZBs3H++8tr9KPPxfgflQwjOl9GMZEQg3WEgSme7QiKzMkvRkLXZVVMUgVB+Eaj51
JBmWkK5GhGVX3jifympweSQwF64k6vGNOZTmtzaW47OPwtkyeQe+Ex3Q2pZUPVjdc7AxpMH3uLi8
kd+TXCG3OmmPisaG4spx35EPfsjoSTlYfBUgHgWIitIVUmLp8SmLDhKoVGDJJ8KFa302e5FtHB0B
mjE+iVKTe1eHm3ZWd6U/NNsiJlG+z8HpJuP4onPoz4lf3ZkltUA0OZ+bHPqryG4ADgEzG9p0j50N
XmRTBeuySOdzIeVNYT0T2ncbxeZhBtqvU1N8zLTJLTNcT7Ro16SEnha7OZZGcFFnMq2aC3xGc5UO
efxkquoxqJxr1WQ7Y8Zgz4i322CWqalS5jYFi4FcoopGFMFLUCjpimsmkHBSm/oOdf1joO07pylO
CJRf+7E9QRKpvgENSrcmOTRfAjEy/pKxtUUxDeBxIIgd62G2t51cbXVof8o7RMK226zwdN83IWT7
LPAfjNFiuggNPoRifw/JcWWVBNqIYTuZOHV3zOHWwq6+heD6N56cPmED2pF3xxzPBM/ElBgSWmV3
RzVON40x2iuAOZtOqTtoTZ+HBEzewptmWbmybevJdPP7YGGUohVkTgfZs2dcvTabtH2d5/jarZIb
SxbGLpreff1hkp1UN/qiSE8aimraN4Eqr/zALsFT0NBgMWvqZ2PAmVTiXWTsf1BVcEOCBswJQi77
t2kCweHp2F67jXg08mjf9MV1h7/9BfcGk7lK2FdFN8PRFD0UJoogzrwmKpQQa9OqNB2O+0LS9oYV
v1MFow2A3J/7sP6iiFHx/Dsa294Ks+pVZZMjiyuQybjE+B5vS6FPqcWg1ZNfbDFeNalkOgWwEmRA
AdhihumsCmagcZfQVTEe6zS7GrzwZiKs+jRL9WyOdr2PcaWCXQpJOREk6+wMGtV3Im7117ZiVoZe
u13qv3KHsj5bs4Ttx9J7DEDUXJBSXFk2ceqeqB7hZs/rFv7EzNgbNg+e1SruY8onJnVZMn6qJSgH
Xrmh123YPBRV62DPXTJ2Sj/IHgyQY9CAnmdDHXG6f0Gfd+x7cIihS3CwU5rYz7WTr5zASQwoDJ11
N4rm1kdsCTBZGJV9YGG1cRYrVANPyk3WjMRMRAZptNVmv68t+g+asoMdBVJUeBQJaIgheJpcAVe2
bg428tlzbzSPqoTekDPHb0aj44REHg7c5ltNcjeaoPls8M9ODIwImsGCQ2W/F+54SQJRpuccG8Wq
tpYqO8nQbcSnUEu5RuQTfwBEP3e6BMKHtUXMy4xZ+uEGkE3ppTJeV5GX78GWRYDziE0gg6awLtaU
sycRftWvYf0O2zokDlY2rvnOG7xxdZ7vlW3N7OXOY2GHHUcX/1ttaGayRJaTrg6ajyivPYCqeA89
9TxVpGMnDYxH17jhOOZ9ttLpqzXos65h8Ra9cQlCz78daa4cMLNcsfwWt7FT1e/KJwFmzIIbOnrA
pXWx8xxv7Tf6CcXobo5GGJahgq0fsjZwDgWo1h3YvPS6Vw450QG61okumFN8a5psw6BdyP4KHxeH
Iuj569LmlEZfIcV93FUPcTEczcSlaC3YWKzpNTHK9NYJ81vIFIm10dXAveaQIZCIj4ksEhm+w8a6
8pJoO+TdyS31U8H2tbZlf8C69DE5+bRvTbkf8G3z0M9AH82bSqvouQAJSpcso/UGB0xUlrHOJ1Ja
8yh87cDQsew7R9E6IPRh5J2a1D9PItwCjt7MQ54+epHv3E8Q+ziGlk31lI01jC2rHuFuw/BMvhpN
iTwlMbIg2bV5nNwNeqJaJr4MTWMeJi17dGrbe9kwOF5lZQ252Ok9j7ZAZcC6LXP/S+KN6KvLNGzW
k2j8G90OBq0ioMAH0fDEkxGDz6Czu4FBlGWQqlw0iTMec06MHHuwiFf7VHgx5y3QSzRgy2Z+9osq
f/bdkTLANoYvoeUD+iQ36s1tRfa1wFb5WJP7SwGC52s1QDy4sgc7JwVr0hIJp+3JRSxadQDmkoGl
sSc7kM/Sj+jvtJ58DZXByR2CEPI8d3btI71kkkDiuYEYGNN56vaTPVQgQhUCM0mYFjyPdiBp2NBt
tPX4aKtL4RUZz4sXLQFAOsFo1NH7vE/zluxETxZ9uKuDsX6FJijecbyhywUOFH82QwklwvW1Sqk1
cnEkdTu9mXqlbxKlSZnqzCwzrnNF6NAOGaZv7eeuHe+rSqjHvgX6vo4DAV0wtFPrDKo/pcMFlz1a
9xiuYKTPsGoWwRogTZi+4zoNWxjqHnJNlE1pKDzYbj5SiFH47a0is5dTsmGF1rpJDZ+c5GDkCMX0
DKlPoGqoH2JizeCIVGwcx+C+K0nl7U6tHc2fZRmALSXK2/hqgrJ01mkRdXdTAkVj03AIRNZCehTA
KCxxcFHxH2XrOTFoPUISM+6Bi70FkZ1fiVKBrxzkcfRzWlGVZ3S3mVNHHzzpXUd0laeDdS5qWvZC
+8lbl7MuruvcHfbtFOZfZx9zz8obxq67piZxWalI3gy2uLBS0G7mkFobmcIVONTEXiIDgTSYrBsa
mxW6cjld2x0uus1QDBP1aYpDF51oqd9q5SC0oWGUGDdVYkMstgLSs826B0Je5EDet27b4Ke03a6K
Vj7RSvkhMN3gSz4YCqrCEBcrQoTgWKSSI/Z6oP+qd8Bb47c0iq1445cBUktGCLZLx1pSNJSk/z4P
WCBxNiWqdLap1fUXdNVFsYnCCCkytqnc2DWBCVEe5kU3PzsAGO9dwjIF4VIh9Ujd20ikVOTn7cFA
nlovjUHrQcRVdF8T7vaWj4PzJapM1ItGj93vGNpLosqgu/prHfsQVZgZBC/a7tH3TJgYvgEeh2vj
xGX/Au6pcjceLPcvrFBJuxWUNwosppDsZfC3WIsdv37vszL4GiK+RsZnD6x7ZP0RM1ATZ1pstKHJ
6+qtmlyBfAjRXYdRXL+GUwobB4vN0gGvFTtsmDrFrRsmFMEzftWV0c3xnfb7dknwG0APIZtv+vXU
uvWTk7h62PlgAF9D7aRqjWpGnZ1onsY19GvsDd3sii9cf044N7YcYH/fv/llEEyLRBKV6zMGw0NP
Cu8yvv2hfWNbhkAv18GuyqzgWEK5B01lkk0z6XDz+0v9PJyFbLRcioGYS3d4cfFgMPrxUiCRfIDl
bnNI+BGctG269iwkF//pVRyTbD+PppRnMVD/5Sq43UwLlwbSXm0bOzZR9FWgi//iKstv+bHDBJyd
1hKnRzpfnviTZ9+wU6fSPvowbFAIslUHHhTMUHc7Ay96jCkfHojlHG/+4/dmL+4prsls0baWgeMP
X1bGYSFvERgeZpeyDjVKCHUxKZbm5j8aoLd/7un9+YtysK/ixXJobtoAEX6+DHQp1Y2pKA5xhBTB
s4qFrzumV7+/yr/4COX3Wb0vXc8h+/nnq6CEi3yvR1LW+dGwK7AVPLiB2R8nXBi3OojMFYEG6en3
F/3z7e5IfO0kAZGlLHDp/nxRBZ2fjRXwkGXAfdIcnbFoSGaXg2y3v7/UL8oObncMCAyYFYpofPHu
L+/PSdA/V2KphTKj/OqmCf0nKRtAho1Uxl3vdhEH2SJqdhB0/PE/f9gAS9CW9VwfQfZ3Q9gPt4oZ
d31rsDUexJzFp0SN9ELiqfsL6fef7xRMe77wGZd7UnJn/vxx1vMorLpumsOkE3OHH+ZLqEh0+f0H
+S8u4vLfQjngu2M4//NFQuqkLoGSDeKnoHSnlfrZb5L//M5g1aAtj7dJAvBRv9wZbTPWk2drnPeu
pOuRt85Nlyc4e7s4/QvNz5965qyEnr2IAmxuEVbeX95RTJKcKOqoISRK6GFVxzDWRDKQPum7VXtv
SEDiK8sr3cdosqncRnpRH3YyJfmqpN6o16mHuusvlrQ/3698h4wybLzClGrmL9/lnLQt/MC4ObDl
vfkTFpIeKaDrvzPK+wqgBV+HUf/FSrO4On9ZR7moz73DnoIsw/vlolaXm5VDtMih4nHdSXj+FwmS
+mRZQXQak8a6042fbq2yVVgCwfmpKpvPVRRZN7adeSdfUgLEXj1c47OgY2/lCCw5Yg27GiT9XzzR
yy3wy6KPT1HYjF1432jJf74RAZLFk9PwRCtL9hs3CIubfNC41e02qJhpSyL7fn/r/3m5QtVoIVJh
mAmc4vug44en2OGkY0Et6A8FSOV9UZfqv9k7j+XIjW1dv8qJM4cC3gzO4JY3NEXP5gTRzWbDe4+n
vx/Y2hIJsQqhirgRd3AGGmxpMwtIZK5cudZvVpImYlvJ//v3Vv5/0Pu7Tt/iOwoYb+Xl93SMU/r/
sP8HxfTDrA9M6T8Z0AMV+3/+e/eWF2/dJ5DR8Ae/+3+C/Ac5BOg8grhOWHjnvvzuAPKfZGRJVIsc
APILkeOvDqBq/YHsigRlWaM5RzeI7/ofjJH1B8cPqQNrnb8TwSz9C4zR+4n/95Icoi4+MRLcYR5B
RDF7FLV8+tIet0icLYfQBmMD5jvVliQFzt2IXKAokX5L+qTawLnurQH0YcJXk7gCiE3T/iyCJvsG
MB1QqisE93ZTRehqYEnzlIs0xrjFWt/UwDIOmLbLz4XU6L+aTABKb9iv75P+v+vvv1UWxl/p1z+W
313u/dfF9zggcr69s/u3P//n/U9+L0BT+mM4J/jGIukYaoUkY7/Xn2H9ockKpxUIO0Bmwxr7E+Jm
/cGBTGuL7JS/Elklfy0/7Q+atEN6rAObI9pr/0oxaxSeYHsBW9U0k8MZaj4J8eeAmNJYkMEutEsp
r7UbOKDZvtQlek+FHzWrD7PyRVI6Cr6/f8tEHoCCLk318fnstShd4xbYLg1cNWiZCfFln6LsYdcp
uGVfln7Hw6Nd5K/ezcCeAcQhicc/Qq/RYksZGykl/6TAfKbhphhF5DaDX8XET40OwfdXMwx0mki7
2cryaBOrHmxZGcYVkBbbOkhCkf+o7K66NxpZgr2IrvXlYIEJyh6zJ2N5el6/+nGEo4xBkGHg4o++
Ic1Aq+gyoV1ya403ijGoKyLOHEOK8PBh06TiIMq+ucXczf+95Y9O8Sixe39vVA9EyHqSPKjCfV4+
siMhxGrI7ZKmaHQpg5faKGnlTaSP0tDt/ztGkl6A6ZSRQRQ1nbXDLffzz4B7C7UuKVuIPvDukrqs
Lswm8dcphjB3+bCkHC/GKQupyeCgF1CsoFd0h96vq3riPP/ijYElDHJdKipz4PM+P4pdqqXfRhDB
0DsOFgJ+DPPGTZLfMJ6j8/o+zPiNh/wSaRoJcQlr9DMOQsw00fimstn0/SqSAumiz0IkZX1V6F7g
g0TYYzf0dlfI+eb6jNuScy+ZYSlNTP6Qv42fROU5iDqwNFAV+/zCqpNbUKN5Eqsq9A3dBudRLRt1
L1St8+o1tYsxrGzdnl7SX80yCTZBiU8+yIx8/lHTzOCHAzZZirbPx7VIXzvLWf/7H+EDIkoIUPif
P2IhGBRQxa+XwDzsWTAIMhCPzlgwINp1or9IfCXQf36VnB6k2wTDglEsdw/53Z+Xth5O3Iq/mDDq
CdxGyHAG2Mw4C8eSRK/xH1y2QWAvkNgHhCZH1kQE/2ItKOSy5EyUFAzy/dG7GGFNwcFulmVhKktJ
curBbNtLHjqKEQutRStWN9RyYgUOo45WoAIEnKIQKRKxZvRu+KZgMpYXzGCDNZKKNBEOWsQcMQqU
iTj+fm8b/RYrQZUopyl8K32IRB/S9TBLVdQw+npZAdM0ZlbsKd9NM1Fx3OxJ0GYSVOR43Uo1nSSB
Amk4R/HXf8NnrLh2Jd/GeC9AX3drJlLgTqzXL+YBlhSgtEELEBeH0abofdRUKbKXy1wrpV3UWPFK
Sipr16iyO/Ghv4g/fEgqD4hzighpji9KZS3WRdI23dLUMd9R0jXny70n1DtJdC6w2HFnmg9WOXX3
gWBn/zbGUskE20+upHHJVgaNoY8foa5sqZNMvFEbAznMXrajZWKqU8XMf6QjaLkjMsZ6GqBvWGGN
fqW1coys03LZYyEwT5B5IwWX6Dv1TrNWTGF5OtqgjzRex1SQUKmlqKkjF8RO/fyDCHr1vUBbCdKy
oZTzsA2ROcPAHuxL4Za2MndNV/6Z0gWghxi0IQoNoeFBKUwNeKcofWLK4RSsxhX3nc7ZyWKFIlub
6dUFulsylcyyTl5tB4TCojLpzK/CkG74LAoKZIJ9FJ/VZamBhZqjqytgMOehODIz0C7zVnYMtmat
+oj1Lkr6nC0dkEi5cSHn+nMDPfVHwzcBiISm7T5HVSjJc9njMF7g3Ok6qzJEXWBeSEolLX0sKOQH
CHCthS+dZvoLI8bObKHXsu8ekCVMun0fJ7p5yFrdVpYdHp31DGE39xWsDwY/ZgfAiaZ9l2xitaYp
CWOzuitayb8LTLvFugRRHaTcBMOK7uLa9wqsJCkZp4geqpoDmLkmRKQUCp256kglomiF7sTzCoDJ
tZl7eJX3eKoeYlGhb2FWevY9tFHGw+XSi8U54pH+XeJm9CRtzfC/2yWdkFlue90bps0+AHAxLN7Q
m5ehwxJ0xY3gqFCpaV15F35loZse8a21pTD0pDFFoykwC0wQx6AU0S+6kqveSfYZlNHkQjPSvupm
+gBF5utmmPlcJbTLxUVVD8huasVyPe9NP0WHouLgWBhaKmHYys4PtsiXFOJWtoX4RVfKHjVAL4B+
nMa59cNJ0LTfSijSYVjcR94K7w8RI0YQl1eyQsu7LJGjADdn2P4S2RDfvK2trPahWcjCjSkEVPgT
OyGXwl4AUymTPjEwoZycYx5IpRjMWrOo6lWZZx4dOtOxvqc6tO513pZQ8YXQpC5W66UnoIqbYdmE
sElVzuNSstH4rjt7DzUfs+CsDzFnZ5JplTe+iiMozkzJHoqECC6AsFMtWowFDwhVKvlOkDPa7gqz
eY/VXJvszLhCfFLpg7zE4UStriNqOPBiIslz6K4L6VOAvwJY79BxxWXstPK1V9veRRtS9ISsX8W/
yAG6J4KdCzZfc4tvThdDwUDPG7RZKVeKPjjXZc46j0zKd4qbeK8l/R5I2nFXfkebX8Oha0iuZ3Yf
0bUiAgCcQLb9zsOEfKj9ZT64Id/t/Y3hltlKK8RMv2sVQVDwnzP9bkF1zNaX+QDZOvRtj+3kTJUT
TElKpVJXFswYXLGA8JesCLEoqjlEGkFbiLUagXEEYVIBkRFDcwthqWEhExSwDZfDTLgqO6TqXw0n
A+RUtBYGSpZepQ+pnujts+vExU1bI8oFqE8ZYoWr0G2MUhsAqKCx0tl8rmvhI0XgmqOwL27RINaw
hkc9qsQetLSfMFHCkZbEJjRXcDHl3y2T/y0r/DcH+Ycz5B91hU0SO/+Fw7PzX3f/h/z579rC+9/9
iW4Hqj7cboFIK/Tj0GP7T3FBkpQ/ONTAtVvycFEZLk1/VhdkxLph3XFJoCbGjXG4tv1Z3OI/Sdpw
kbTQtKMZZf6r4tbnjOW3dDD1rXGeiFN6hJpYLe4djV52v7PIk2ThX6WFfw8+pMIfUjS6w1GcyY24
b3RufFXxmHrOtrbkifN6GObvTPDv4ZXR8EbZGUFQoFJnwH4SZrboTaQ3Q/ry1cjM+scHN8XUlyss
rPaACpZIdeDkWmCKg/hVeylrAnpDbx+Wy+H3kB9h9MdeYZTEgvJEEK/nh3LzUsovDJhZpwc+9l1H
KVNSyb3sYQG7r6CetzIm3wJSUmb/ry4zf029OUqQPMWsBRRwmKAWHYoHI6Xi9ldZ7ov5GDbDVzM/
Tijh8hO/UgTWJbVfqdjAI1YCMlJYNUay0YL6ugLSorUkPa2z4Yg5GDkweeSqibwXraVdowa75ETb
m1l56QPrl8WdjjrxDFbe5vQzfr5i/f3uo0tOkmoYgyeII+Ls+9xh9JTCQ+yDX5Ya7SStnrhKHFkZ
Y6yAFNYShyszLMUvCkll60/smiMrwxz+/YdN6cQCaNqCHW+Ij1hezvR2FZkTRZEj+2bg6XwaG+2C
Uhd56KhCkk1ZGj05mPRquNdiLm/sZOIVjGOrZLTzHdDwBp5y4l5T3vS22FNuQdYYVWaUTkBdRutQ
QOQhMRZSEu4SUVs5UgX7JV4ifTB3TK4rHa5AAjxO2waFCZLU6K8z5GdIORcI4a4iR1h6agxMssEG
HWM+u8lxAcGjTQ6XdSqsZASQelVY544FRzREluGx7Z7Sqlyh4renQwWhdCYA3Ndq96qjwlfhSYpZ
+Qo+Cslle9VgCAnPDtm7XZLIqzADvuyUFFzzNYFn4cmo8+KTRM/gSqheaoseWP4THRpIbN1SpYxk
Gz9bDCzJCed4x85M9dYHRFwq+c3pZX5snYxiYNxgb2v2vrjv4rssf6FPiwfzRHQatVT+3kOjuOf7
dc7VhD2ko6Ic9dFMLUPs6UmIejyI2m7bYXjuqAdPdefoU63SWFsqHRwJBJDTFsoK1plmKNwrubMx
y2oXWEgrc5ZBy/TnXVVPLLQhnH1xDpijKIrVeFalOeu5rjFOkp+Rq5vl3QvN/XmSP/e9CXLLmJiT
d8LUFz82FnZjW7a9JJTiXjHtp44Wf2FSIc3nNsWM3hpsWt8k32BradelDi64FKWFoxt7xSvB06Kd
Vzpk7uKTEyIC5EIIdljwuaTtUx1AI+LzQZhuDJss1FLxxRm0VVFg83cWSE9w2Rpry62EC6mQ51r6
S2KQfPCVhP3rBxm0oQovx2Qtt0CndRMBzrtGeqScakPp0fHLDd4S3KojgFen19+RAGiMSgu2YFY0
yJh7IOwzHw9Vz54YWT429DiCS9xHIkHis4K4d138uridU/dzc95TWraCMJdyzv2YO/+L2W3AZQNz
UxcyF/LctWZ6/4TlPP9K43iRLnwkhnQHbKa+jAcFp/Pef6hRfIjTeuIrmTGgvL2y2zgqp5nwenrk
IwfY0Mz6OLLl+ZWNQjxHi3sBDxNY8BwP8yjbSJE0kR8cCR7G6CBIG8f3rIZDphQ4sR/r5rsivJ1+
+mMfbxT7EeLBuqVjXVjWLAMprU0cuMdmZRTv0jCN/VRiXJ0wAlF+JhXtLEOLrcRKIL87/fDH5mUU
93Qo+7VU8CONfUj0Kz971f1/hVv7K6SOtV8SvdH7xOnEvZsvYggG2uL0I4+sc/4aeKz4hN0iVce6
FfcpdqqwTdexXS71LlzEIkqXdKsM71teYIyZg8Xb4qZJJ1u9x6EGdLqDBUmxkFDzRN4QACkugvgr
WoW289Roocn5ysHrp+6ztYDZcBYgmpjrW686FF57UxtXMiiPIvpeIHwndNtSm6M6tfVwMoOL5Typ
jj+R0x1ZVOOCrVAbbdTZBklRDo4xg1QmnDnyKNboaVfknhcNl5Rbv7tQkikG7pH1OkirfNzFqYtA
tirp/T4qqLA1OFAjgurqNy20e4i4U1//6xNQH8UK6AO9INsBodJdC/I2Vyc2wrGnHz7Eh+hWwSlg
x5EABB5ICuei95/67lfn4OCMf+zEyj3y7KNIoapJqXm+3e9D5xWhaBvf5/MGHocKxNsaOeKkzt3l
QKD5dzjhv3faKDognAFqC2XqvQ65SZeaBZ6O14IzEZOPrfFRMkOdOy8UmEB7BOMWZb1Skj9hTUd7
oUeimja6DTqBaCdiYGFcbN8VqNypWLfDAZr4jEeWijZKBGgzO2re5ST7VJyN4L4VD4j5IKMoz+Tm
5+kveuwNRrvUw4y4MtrhN/JNqT4YQTHzSn3iBY5MvDbaqV4S5hRU2amwVDP26NQd/9i4o72Jo2xU
mhHjVt9Df46H8um5ODbs8O8/bM20NAUPbkO/RzzA7ZZ2vzhv3NF2pInjtHhM4oitwmWT7gp94uQ7
9vFG21GQqbdWw8COc12LNxJ3MOXqvGce7UgK4fTNG+YixkSgXrjJ7XnjjvaibBU+MAwe2eJe0280
7bxvN8YwOhABnTIdntddG7dJtTzrcdXRFgQpVeRZxrCBdwmBtO7X54072nZBRpKYF4wbOTet8pL9
6RRzNCAdWcLqaMeVMLxs3SIghcb3Nrh0Yaed98CjLSciVKHCW+n3YMhpc7rBmRMx2nN0PHo7rNV+
r+p3cn9XTl1gh4n84k75rpr2YS+7XtPFRslE+OmNHpQ3FdTqtnEWEKW2bWycOSujDeiUrg0Lg19x
RRcC/S5BmPq8+R7tv7QusrovUnHf46fWbdv2vLNw3FGOXGw1vEBhQYcb3C/8ScuVr+d7zOaohNSv
MpVxOy4N6Pc752WRymgDKr1EvzEgXjTRLlZX9pmXBmW0AZsykmh0Wu0+Ql4q3nTCxIo4UjgZQ2XR
U0lo6jIPvfW9yX8h+bnuIMspiC5b+b3qZCuvPJy1RJTRlgykXLLr3Oi5J1NKqu6l+MfpgY8cK4MN
5MdzMMJbz4BX3sOvpYcmimsUk+NUW50e/UiIUpTPo2NGZIWiQ66HrMhcGnjyL+cNPNqMeA8paWww
9XW+1I2NXZ35wKOtWMZQCO0Wv3XdwJqU3uy5Dzw6CzsFeDeJDLEvPSAQWlUTmsVHZngM4sgVKCWG
y/eL3X0IDMbt/InVfWRlyKPdmKtOgb0mU2ypOYKG9qxCx9yZiqYjvsZf1wCEqz4tPIQ0G8ccEjDJ
fyk69+Ba4Ry5vw6xe6DLS0t7GBQGsqCYO0I867AacqTbUFp36koR0rnUiRvPcybedYQz+vtpRmep
B2hMUHKepqiNuY1pigp5GmuVqlQhiHiIpHjzyrilNX1ezB+6oR/3HZYW/EIUIvcYugd0Wq7ziaB/
7LONNnRb55qbhryJUa1x3cWz4xqzv4mnPjb4aD+XBa2ralhtpSLNszBYmeKdJ8gTX0EedtkXB/l7
v+zDQR7CscuLXG73ck4tpW5nFcrfMVxmN3mxcYgRsKxyZGEnd9Ue8DPSMf4ixTuyUREBSo2ZJsur
REIxMRYWISoFgSHuSgTjz4o570/94el6XSqQPGMLuyJWVP627aYuf8c28Sg4tL2RhSQrRJ1uLiXb
2JiIZkc+lzS6sqp9YhdVwLietEMVe6Zihiu63cR8vG/VLz7X+9b+MCHIIXSxPsS0pgC9hbZG0AH1
gAKPOqIh9+vWV35Z/pNYW0u//hEb96q81tBB0GJ9EWc/Q1C7tYq17JPaR0uo6ChKBOtU1hd+ryHc
pGzT4lETbk9/vWEnf/Wwo3iDkATiMU3U7Qf5cvTyC4zksQWeo2g5sTmOfMV3vN2H6aDdg2aJInb7
RE1mfvirK8+L8dIoVoQa2paeGHd7kd4eF5Mzr9bv2tcfHriXkK3oUqp2cPIHiT086/L16dk+Nhej
QOGFaSu1PrPd4aoV4GMy8RWPjSt/DpsK+jx5XkkEIANTJGQkTKTjznvk0dGfhREkywwwoE7TM59V
T+cNO9rbVo01iw6ia9+jOXrA+vasYce65AI9XzCpardvEKW4OnvY0aFv+UEJOs5u9/V979U/0rB4
Pf28R0KRONp+qZY6ZV7SaK3zjS98axFuwJD6vIuDODq9Kz8FKNe03R5hW3qG+XlJ5hh0XHekxknM
sK2HXsZsSqj/yBoeQFcfj/7WLh0+H8MqF9ot5vanJ/jYqKMdh4mVlyJrRPbuHtAXfQkF5ApPD60N
a/WL2CmOdl2uK3/uOhv7F6n+ZnE0a3j9JvZK77d4kIMDdm5ElIiEHP+UBLww7FrXfCvsGFE/XErs
O0FIV0myt8wbFu4ch2nEOIL8SYe93qG2Xfjo5Sd47fbZtoVjEfuvTS5sNanbmPZGq27LZqebm9Ta
2vhmz6g0Qr5BPTBX512G4rC+jEq0zpC4jcQc2Q9pLrgPufh8egaOTe4oNpSoJCC30XR7cKOFPrfz
xelxRzj/v/JOcRQdDMvzss4RMVMHV6Mbd47rgGYVV1HzbAuofv0MwzchusuaJ61+cUh/Tv/u1+9j
WqPEwG0xv4rRv9wDK4ejpXYTSgzHxh2Fj8BrRJT6BCoO3+sECv9Zp8k/RAGgpuOagfLOPviFsCAg
39Oz8HVKgJDI543IiSd1KKKQg/tPOslc2N/q+qvdnNfc5zLzeXwF32+kFHjsxH5E3MZTJ0rBQ8z8
53aEdfl5XF1NY13O+5bWdjyrkeqsAU+o/q0Wf6ujqWT82KccxRMrLBUycIqAKLU59cxOF6cn/euD
ADDo54fPDLGoc3X4ltEafgK+2xao+Knm0rGnHm3UoDOrSA94aozgymSLhNXpp36vWHw156ONivAG
mLKyIrmzLyQHOftu5yBAanf3ovvgAsbqVdzRam0VJv7Bg2QpSFeSJSB05M78Ittobr7R1G4X07hU
nGCZpdVCTIwbCdi0IHBLSWdJ/FalmxzhTYDWsVTMGxpAvYNwI/KLp18DltLXa2eMaVRrqTYRcqYY
XegLmCXLKlUXJj3nJvvp29I8ob4Esp32cDR3RXMZadmsb13cB/BBRiK/MrYt2X6RX9VpAyQtxjG0
Wgl6uAk42HN9KYs9YB4HlBoCn0C3Ujm+0GM8gDADSwjYQYgp40Or/lQwlPSDZyMV7lSpXmlydJ0E
P8Ty0ajkZdEmmCVgYS/oWLih1gg1oFNfcSxyXQFEi74qk4PrPmEobarZpVT3ixYnUlPbxiJ7okf3
fnC6R9ERu9FcQwbDfFDSaJG338OwmtfitzBG70ssacVjqYSgrdCps9Yo5gghz5zooUc+Hkl2OzDW
Gu6AsWkvmnDZiw92Z6INpy4DUbvSzUdTuQhwA+s6a2F11tJo1oKNLbAvHkxfn6Pnt8xlCZmzX9Ce
wdy/KGVwKBQEvbLivJj7Dh/8mMWrtpNk2tBlUeZ0yLBBmlgrX9/GTWO0l2gqmyhekWun6X1iXpg/
k4vcmSFl7GG8Km2cAIehie11ZFWOYR2e5qCZpXGTtMMddCv4R2s9m+xMHomXY2xHLQlVgugBNU5B
mun5d4M0o/sVKhdpeB8mW6va2spNGTpzy3gtnDskbndhcScEq0G5NHONea0j/JdlM0u95NK0McPs
TsSE0pUoPRju3EzTmW3e5k7yiBFfGGLUUOirSJbmMohqwYKXFqzBoDXA6yq8NxAVQRZclXeu/+gZ
N7GzLo21kE7hDo/EwDHMo1SN1u4EkQUBKcYW6ILfnF4RxwYe5fA2Th85YljEDgsTwENe358e98jX
H8Oh8cySvGworJjFhZ8j0rIR2gms7pDQfBG2xzxU4OGZ1kUclXWgAhX8mSEeCOUHWwl/VROxOz3b
NeYUQfxIQjGGM9tKkHSN3bX7wD5oxX0eXKoI8Jb1xMscG36Yvw873ZQ8zJ0TziDba2e54C3T7qXA
MkJH4vH0lziyU8bQZvhTYlANGYsY7yGezixzaxc7lq4eTLzDkTVkjtIKOS6FKiw5oLmqKbi7NMvT
T35s3FFaIYVeqATQhPaBtsKaJSonouCxcUdBsEHPHI0FKp56sG2RbtUmrqzHvuUon4jTNJdiPOf3
FFQXmNsDn47mhXqoqKNNfMwja38Mtc2FqlbNod3aZI9h9qIKV3kwKDEX9HkQa+kGwPFUYnFkmsY4
1kQPKiH2KVG1ZTyXK4yKOvu8qDMWdKq6LIlVt+j22Ho73t6f6jYeWevGKPuXglDp3KEr6JXFpdR0
2yRBNbKSmJ1wJyLFf3phDuI9X4WgMRBVT7yyDmWim4HytABPRbmwENzqxUOflPMuTNap9QN1CAx1
OFw3Csq7YnGtQWVvsh7/F2yh8OfJpZmIjXQjeGskk+dt2t+n2QNC+eve87G6eguiSwH7AsHLV1k+
N3Vzdfr5j1R5Udb6HHVafC4VM2dnxSVWFNhB4y/hV9yxo3oZuz9wmCfNkXHKRuUivUGOO9RvDPNH
nuKfzlHnR6COewTPg2zfU1cT0Dmt0dtFaLBwb6TgMeoWkTEVgY8cJcYovLStgKxsScNRDRZNuajX
in9WERaBms/TYMKmF6rhkHLQUoEE6iM7f3qGj+ydMfrQLuHFudmwQMzXODkg+Ht6XCxKvl56+ujT
9aXoVr3FBTenWSKjP+3kt0HzgsByHlMn65wXh45AmL7c4LmLQbOh7sL0UXJelKyDkeDPM4odRi+u
VdmbO92vBqsM0X8OkUWDNQBM7Rvy/4swXBbZ2sfCQsUCuTFqHH61ZW2oM92R0OGFWNLidyFchPke
+X8xupXSSy3ap/Gl2F+G2r7s3kr02tSVJHzTgzuvPwhFAVu8vC9E0Oei0GFt6twa6N7OzFx6CtSA
+90u1791zbWDQ4FmvpT5RY4hQv0Uh5k3t11r2afFMup/GeWtWua4tFz2Or4jKhcUvNUlvJ8UY4ES
x8zFPcwt0Vot743u3ksPcnOfNbd9hV6/cxDjuz6+yOytKFwF8Qbv8DS77rI7X93ryq73zIXbOwvD
3fuZj1HKdYAYcp8/BOo+VX4W8HZ1aed19trzB8ryT0SUl6JqXJtZ8dRBenL1J7fB0Vi44dHV6ufp
L3/su492Qe0omHCKJGoQS/zyyhPO3AOjQ1aNEPdNMP7YNzJklMt+KhS/95S/SNPGMhcZZBCEfVsG
Fu0VbVEUbq2Fa984kYAF10MoIUD+7D99s1dafyEY3wTt1Q4wqDW3lvmke28aXtlpHt5owkarg41r
3GGSuNK4nSYOBLvzgFFITXyOAfDVkWaRQGHYKaq8xl50JrbqUB/74v3H2NKs9xTfhxmz70ONXvvC
zdZ1+4BMPHLGCO+cF2jGGFN8wYIqL0ry94z++YL7yVnLbSyIYupxrBrpgBQIcBlZhPXi9LhH6s7m
GFMahHr8G2CDvMos9+OlZXx365XMkRILaD1It2j+KMZr1u1whUJsulo0yS6K8evIN0YLXxZquoFj
IhR7pFJ+5N0VJY3BEa/MRFhNCzW+EoornNNzaYnT8Ey0w6Un/5ItfxNHb4KZbqs4vhrcZUJpF7QC
BpD9yvEwh0wfivw6tJdldYmDg6ZcaRq8eO3MLzXK9C1d6KTI5k6fZbcoLaFFc+bAoxPBr9ElVx1W
sIRu92vlTSQJRwKONgo4yJooQjTUIEQB2T/92aZydXoNHBt5FHI6M0yFSrBplrwKjnTVGvkE6PVI
pvBOUPtwmYqRixIbDKL3Bd4RMTdlV7+v2ym1pXeN06929ChUuLGL5YmmchUUslnuGnu1gUwVijJV
qXLlKG8mDUw7xsVlkNWIgpB0RUSWPfOvylTmaBZe0I1/swTxvNg9Bs32QNcjSA7dPtLLn8qTq6g/
z/pCY9is09gBfmmYcGjWzLAXKLqfN+6o2uCYspcqOeNWpLPuwn07b9hRHucJtKv8AHyMrKNIuTsT
lGyOlQsTJdIzIeFxIx0lklU12fsYVswXK0kddsaHhVqLPsL6SFzsSxQ9DAM7Nv3BxMQsjS+CwZes
/hV3XCzKhZ8Jc9W9oZA593GwMdvb2Hx1fQ1abwffV75OfFgo4XPa1XcNNMoytHFzf7AjGH3SusWv
TiyTTTEIkjz38lWfHJxsHYabSlr3Nbf18ropnhVH3J73IUYxw5dDUclSJkx9UdJdNqXueCRgDFoS
H6er6Fr8fHumC08Jp16LxcT+OXJdfCeOffgMbq34Uikp9PHV60brkJ7BNcZyfdo65mACeOZuGsUN
B7/DCjIeYQm3idooV4Vxf9Z8j1G7+IpoKDcN+6ndVMViUnPyyISPUbtCYjs9vlscKeJF9dxM8R2O
zPcYtNsqSuX0Rg26Pb/X4fbGCT3ShwrT2OLuvAkZRQIFCylddCpqg2V0WRWUYKuJdO7I2TJG62pZ
h1adzLPryjfstmeycpGb1nlH+Bixq2ixiqAVg/fasupWhTgx7rGHHu1HOVWdMvPIQTX/m279Cmmn
5Ia7PG+uR7vSs3GMbGQWSQYb255jyXPeuKPynCGSNxsJqIdypbabOF2fN+xoF7ZWFyIRz+Ma9ndH
ulCd83o1Y7QuVlu5laG3tediqIjLKjvvecdYXbNvqQSJWNcJ0kLGzOnfyTn+B55gjkG6nQGxUzF8
Ks5r+1A/nDW5Y3Far9JysdcZtL7Il1OCH0ei0BhP2yCP2ofq7yel7HP6Sd/r3l+cve+FlQ9B3y5i
7gBS2+4bLZ37AT5ZfaT/aKRqnqjFLsQAOrYHgeKVHyrzABEaL6L7iauaaR5SxJBmhZ6sE24Y/o0A
WC2OL7P4MUqfQ9XZYL628LR+4TnNK2C5ZYZIhBEivWBXc60s+nmoyLsCyQPNezC9gw/jJN9q9ZUi
U0K5xilzXaUaXndPqOpvI4XytI9XQjyPxR4/J1cD/qqH0lyEGjNvRQMb1HRrB9G2Toqdi5+Z1nbp
ZVFeNXK8M8t1ad+2LQWVvetsilBey0VVzKRWBuqKhh2Fy0Vqe4e+SfaesOz0ZoOnFn5rXYObar+1
kmZrWfEafbv1oLsfN9a95ekaHn2OvkmU8LzrwBg7lTi9Z9hNQqsoWNjJDDvS01/6SPATR8EvE1nl
rcFtwCsvCvlZNwKUJ84EJYzhU5ZTeWmssDtT7Wcl33XRxIl+7KFHwa9IA9Evwx52RbeqTWmpVs85
i+r0jBzZUGNkUhHlTafJDscMPEYfI/eJxsfXD42w1+f8LI+6PK0lZtqt12TiSGCvhizq9EO/Y23/
uWGNsTpw7oV5iYAS5wySjb0iLcrBfVB8zN0EE0b8+qp2VkjOIopkNCl/CfpzCu41KOy1Wtc3GGxP
PMjXs2eMbUx8E51HXyfQi+azkDxG5+UsSMN+nj1P9CTLAe2wl9NH3OaU6ryvLY/Wv1QVLdYkhE9l
5Tx0P05/ja8nwRzD+RMEtBXX8mgKrZzLbmL9DG/6zy+MjOfnGVCL1Mqq2u32BnaQKjXtvgQhI+hg
/yaivnHkF0aHv4b0adZkUDMUW1/FyCCJWrsIyfa94j7sns+amzE03wNWqrY+Ex5us8szexRjQH4g
4TQTDBhQhB4eMv5x7s572mGqPpyDQoEstkodfu9jahQptynkitMjfx0OMFL6PHJWNXkrwkDel/m2
alVaSMDy/SmKwpEVOEbOg++TW6niueMCUM4dxhwT59Cxxx5+8MOEyEbfuU5LdPSNl0zob8wQzVE5
jCZm5dhzj7ZjZGdFg2sgzpb9ddFd4cN5eraHIPvF5nm3Efrw2EKXtOgj00u1TRtHX3qdOSqasGgi
O5gLorjIZQ9389vTv3YE3YqtyOdZclAY1uuCrrDirvvUWpTJS0ulTRPbdRMWaxXHSqQkl2meUZSl
K1MdEAs//dvHZnC0iRU9abDbI/YEt7RsJiLDO7Pzi/kbo+5zDKUjKyX4xKazd6tlGWCnZ2rXMRV1
G4HkrMvRCNaWKblTFyVLEf/gWNimKqiTOF53Joqm0jdGwOl0HZiPkXjdJ7vAga9cP/pmtXVgpdgg
CLEt+9HU34PiLhgMt3DDrVetYc5z66dgTElLvhM9vnqdoR3xYTn4kdLFipb3e0Wi1rMbDO6TNFo2
SKCh5bwHhaMG2y64hr0QFYOe8o0nT6yNI0F2zAfwXQ3Ks89tM3IvK8dDqnZbyE+htW/MM/uqY1ZA
h8tIyToAEvLY3wars9bVmBOQ5z4urYrZ7sOAb2ks625qzyNgL3+5PY0xYFhtwNzgr0N2iwI1ntRy
8kNvLhzx2SxeG9CFkbJx6usgteax8b12HZruOzAkaILm8yowZnW9cZ0LM23RKntqjCdT3zXSMyt2
hl3m2pSSRSHAZURuzRIPUnFhKFuFP6kOsQ2iXptXSr7G2WctAPBL9A36rpsCMbTS3Vn8E+q3rWrv
UivdS/mrYdUzD+dUXZFmdovWivqWaMVWNu6F3LxKSlCU6hUl9qWpmetWTNeyhwpE4i3qpLvtW3kR
pLvSPjQS8vWmvrBje4E73zwXNrbB1UpP4X+bGOfGl4mVLZzB171w5lDlF7l/G1GYiHqselEvq53m
1k3FlSY8xulbakg0tPlfFo7CiDyb4VK272Jnh6L23m68Vasc+v4CYPP/5exLmmPFta3/yxt/RIBo
NXgT2uwbp/sJ4eNG9CAEEvDrv5V3VDdf+TjCk6o64VMkJpG099qrCRoewq7Vd7V9226kZQSZMoNB
fs3ajmRIITVWVsHiHjEtTqr8tm0jnn7q6k1Nng+/eH82ii9kfa8cifTwUUWafkD2qa6KqOftqjRg
Zj73k4/EPl/O+npaRDLrsDTUPlU9nWbsurz54vqmHJB07b0iiB5+2S0g3NjGLK0gT3W3peoz19ci
fyRtEeiwFB+yLJy1w+TJBDnCjyK9K8Hh7/v6DlHc2YwFjKhitJQx/BBCVTqhPX6ptguboYNmkSS6
faLF6OfmgVeLr2Fb8tUcG4zGFUNkgttfjdZ9LUUmOB1w3+9lsUcGfIK4nqCD+sGYutDLl9ByL0DN
gBj5YvKSdB6CMa8CijkdIdu+L31Zfro8P1wjomyoOZV5gI207wmEAFNQoOlbNSXgH4eIO0sWRDO6
Yx3hIAUbROghp5EVFdbFJidB79l0L4udrE5yjif8cbj+t61d7SSRbgpnyYeuPOCfDf4p72kyRguP
MTntaRSUWVgAN6/VAOw8EaT3CfpsKQ8SPJQM8zvnUPdbTp6HmYNVg40YBtzkRZTvpnj1vESmL3P6
YoxfFX7mGkkJ67vchfl5pe2rIiqqfbq8pmRV2OAJ1wiCOE3VsasOpFqjnA40PFCDptAug40Zpmpf
1/s+j5R+R3MdNuvgzGiHFFyKIusifT4Cx4mZxlccIeSifpZFg/MFSilUF/1rXaybsd+n1QyjwinW
SRMPHOQKiF4yja68ZlrV1nGBR86gHWy5V84QDANytyGprt88+76Z29BFyvfcj/ewrA8R5hLAJW+P
OikajGPNcMNi0y8I2i6flnZtD1MsEZCOxHiHccSqb/pG+hZeUg0e8hN2Hc1IfXodzPKYYCNyofUr
kF5qlaBk45GrovRHgVxcAoLJMgUeEbDDT8wUKaNYU1k17ml+sq2jq59qD7zsEIR0zMSMMYN3wpvb
nw0y7ZhF7qYKLBTT8rXysQCuuoDp1GC2iz7day7lkK9or4Wwj4hgkNpomA+DhVuNd3X30U/I4PHs
TVG1fmoWiWnepV6NIOjebzWYhGBAMgkTTHPlk9pGPzqGVN1TOvudsCKXvzh9CWUr+OcdCwc2PVQA
U8a2DwvjAl9e37aU39OHETFp17XnMSuk2YSQgkOJJ0Drtxw5BYy7ATzzV5jxBxqcPpBJpJn2zgHT
v+0fLAO8PJGvpmptQ3fuyhB6AxCtyrA3H6lzScnjmPcHAutJZAmDhpwFxOxiUOujTrwyCdylEc+9
Pv0xwOhzqbafBA6BZqmu3plB69QI6B6RkotsdnNY9+iYZAkNgt69tKDAIxjd10GSGCs77Lyrd1OJ
OPv7mTc+HdN4msewX3LEJthxMa9FNWwRzH1NWdAAETtJM10WCVlqETXjthLPyjqO/NEhEPCfteYJ
EKrWbWwUPPgbE+KMTe21yc4KbxBPkRANkv41jLsApb40jwbeGDJeWIuZPGGxI5Osj7z2WCgAVY9F
frGwWLJmwKh+kxK6xXAsaGgROuXr1HYbbNYUmjMNeeWtpYN/bUSdficNkhQ4+aT5YLp3iwDZsgor
BeUZf2pTaD1piU9aK7ZvmzayuAVYLYuQI3Wfm69NvzGQTmFmXVhrQOMgLwNLCw60mnoV3YdN1qZA
0detW/vcsXdjEVgRO5jorAq+Gqo/xrApcEst24AstXbkgIpwK23ip8W9mhNNjuGcPoJBZLRGSC3i
d12su+Be5e8TRHZUnW0RMnGh/Ln34no6IvVkJPl6GO4A9uAIrWb1vliGL/siIpqWVAveoheneRPo
pTKjB0jnbiS22KKDoUKxJgVU1fumMeCq0KL46lcMSWB1G1fzoUV6Mm+we2WhME5G2SYN3GC5WOLU
LXyDsSi3TxADrit2WIBgV2KltE8HHoYg7egtVr8B4LMPABOiM7Lh0Aejf79p5qCrqX/db5ZWBKkY
7kcc8uJcl/HMjpYZIgw4g8zSzRPdTHAYgzsWlHnn51WoG2+6vprI1rYelvFoWI9GdTKrEeOxM0fG
eAYB82j5KTlKz4sNzKDgg1HgOFTZ08DCHhlkI4Opw10uHzScfb0HJ/Whg//x0gO8xWdA+kEbdmQM
XOpC2/bDG5MaFqblK9mvyZiGBYhlrR5JioJMrtx23HuV8PuhDiwPdcHCj6RPEdKQHqoacwhULXVZ
hrAXDtiwxvZ8cLvtiN2p7RAuyliQUZFoyg6Iq1BqwVa1kRGBNH7sLlRjcSn3hRIJbTQ45I0+zWPo
yE4ZwKtMAJ7F2DfPvvR5X5Jt3X7CKlIzTlW2GcZLWo++zV+GJY2YOOUce/C07/LHJYcl7tKHyEka
AFtb+YuonwoSlwp2c2M8Ql/jldjBGI73sYhdeLW0CkHrxVdfrCBUCvImx0vkIssJxijYAaYnSu8r
d7UMB263Ic/tpBq3La0PRqcOJQNPC8ZACIPbcXiKDeDbaznOFyRQoDP6hHI5mVpx13EedGka5kuV
ZLJ7Hya+msbIxS+d0h5J8HxXKwVn3DOKQ2wFXgy2jVO9kbpFXkwezoMWIk4vNsg92D9+g7SRxdtJ
+w8x1nV6fa7mSaTEl1hDYii3Ax6Bgw4jRzJUIeEnnTR6Fzfl+4LzrUb1sqCmNz1gEHiJTVTY3Mxi
Vdohmf9oOOAcuAGP/WFmby2KaR0OFW62WvCUGy6CzF6Oo41UD8u6LgCajSsm6H6A0Mm0P9xexKXr
RUyDKixt1sOs+2aPwBG8N0XXrirjdWq60KkQJg8biL2BcI3UJlE/5LGRO5EUq77n4VRBTKhdvTA2
5bgvnfFSOF+OdUqdu7I+oQAdhEj6VkVLuaUM9BKDB22xgklM4IyIPVhG7O9Qo9T7yrBDpNz4tWPv
rbYMBUdt2JJV3c2+WOqkrXCw8SoRHHIwZIo4SNwg2J6R25M0I4Gsykqk/aEovP5mDB6k2z2Z7sGc
Hrr5GTXDSurqFWEQ+Hhzywxks08pNjcF/tb73CU6s6MCUOziHCbp+ggMCqYRLyPK8o7LU15XAcJ6
GyVCDxErYzcEGgqq0ZlA0lZoCKbEcJ+y2oyXsdnJxvbnbIK9Ez/3cKvMeuNk2Thy1OgLXm6J2aAX
cCNWbHMepsAiaEUDIb2A1zAJcywgwq1PF1Q3vReI3A1cfc17VIslLlDjofQitMt4cSe4SneneTzy
rom7UuwRIRkgdGgFGnmgwf3Cw0Vd8DOKDkbRDjJ5uLcyu3InYfht4jEv2rKjDfhjlv1SYUPtYa9j
oChayNcAoZ+TIuarrddCre2pCjgURBNFhQ8jGmJXkVlPd+WikgaL02slTFhGX6KSn8rs5BnTfhlg
vmHaejA0H47bHkm+7ds3YaaR4xEcXip0kFXuIjSHZAfRQuPkbbtS82FCHcFJD70tdG5tAmtjP/1C
ME2YDo+jQ1c6b2LYl29NusHvURlPmZ0l2RzTKTJN5C3CdkiayVx7n4WEVQ5totKdwoyF3VUxvRvV
ELdzPLhHJGz5HlR9jQJRfRwPvHMjR90RMicDMKBW93w48cVTjqDmrt7xAYTIHhRWD41jFxInw3Ds
YUCLyJxHlrUBBzkelWPB0shjbZQvLuSqai09/uXCG9xXCGvDDif2XXeBe4vvkPPY5n9qKzvN2Gmg
gmx4ki8IM9d3dQ1f5GnXGBLFHezADezauZiadQ1jmcFsD9Tb2tCJwWDHV04DzVYLdrK3Srs70e8V
c7A7Puf0D4z5Or+DkWeZZzjS0AHlAyj82MXhCWyOxkF5wHmWngWIyIsNvQ3L3twreAy4hhlibSXd
8tBALclw8NrqAhvFqPNgVZ6298qe7nX4d49VGWDoA2FjIoykQhR8t2h+Oc07qqlIKjdGVgSIAsGo
0ohno+8U9warQoQjBvOMfgKNpCqWQGEJTmkTjcujK1AS1FZQO86KFgYOdKolDUiQNbbKcoD3fj+d
qInT1TCGkNvp49KXQW1nh8WiIdHXelmeKP/yOOKCIOAU5hQukCcv4JpPkxUgasmfPXGw5vvFPDYq
3S4DiUiH9WhvaXpe0JRn2ZCkFF0w4yEZrAA5MwmywBA/IXdda31ZcKWHSz9vT4MZu82BGRt4QvvU
eCH5o8zOkmY+HXbYt8Bm7/M9LwBr8BFM6NiBtT6Cyu61rAjSlARlW50w5kL9gHgor0ucmZ7NIlul
M10PJUNsuIptRj5KVKiOzHbKfZwlx7QKFQOtAcEsft6bMa2RCAZpbFNi83C0BLGKGx1ULCFnNOQA
GODbBnNo4psmHHhq5nfoJTDkjZ1U26bOwUSnIVwMk9X96C7Ip0Hb7y5mwsy9dCDAvXrZt5NfOX1E
aOvbXheU2O2IZRxzLdsrjIyVHlqQgmmodGoGjRIJNYKggdl5nbwvWmVbLkrfyP8MTf6AqcwRqAjM
G4xNk+GEq0b34Fn9vRjSBHQ7dAsnr22PXXYuprtrYxrUKIbzwQwKta8aDJhdsnfUHHjWgPJsQV+0
ZU5/6JC7Ny9vsEUM3Mb0SaNFi/daAFNUWEXAjcDHrTKMyOXiV5gQN69tBdn6FcnJ7ob+rQBc41gW
KrMq5OwL6RfAtVggsNYEjOpn820CMZJg6uvQ99TNLh6yPlFA26O3cka0KtzcZaUZdg4Cba5Smj7K
ajupadTjzlz11bqOrwl3ZXcHII6Bga8eVuIJ81ZZ4yKrVQZUy2MH0JslLTT4WBOIBRg8aLSn68az
NplYwa3IHp5Sp8cm+7Vg4xwg+SxSdqg1uWIoWitkEIxGCQZygUi66mvqRABqOsIHzldYxMA5pqzh
UpCVxw8YukEFA2uz5jPnb1Sk21wfEoPj3DHmEyKyIrf60pbEru2YpOvKM5MJ6VfZ0ic63trCRP05
2Ssb1QN6Y8NcomxG7JrSzTV3PfS1bVjUbFVX8tTQ18YYDy3QKNs2/VGiVmf6YcGtDZC3CkQx5O5z
vWx090mCosO0z3Y+AdaYvYsdlpHKP3ri7ShQodI9zILGJWqqRpVQeb8S+61ONwpIe79SQ5MIKxbQ
ImvlvkQlJ8Vz0axbgBjWGNn6Ps0HxHtx1Od/GhgpF5njd1hMfW7Fy/I1oWBZ0F1OMOM2xa40VMQB
EBcwVbIhdwK+Btq2OtZKe+phbDmWzaHAPs0rhCfU1TpDbmJFF98oQEfrzo2cwhJRdi360mUKa3Ta
4H7vmPR2bmaukJyLQ5r5dHqth3Grp8cuz6HEP7bMCzU+hgN9s4QF16x8X2B0oeN+me7g6cv1YJVH
zeaojL9qTyJFVUaSo/prRVhKGUqWI9cnBVz5gPSyFfUSDzMuB6k+uVtt6/4RYdcBXVBbtfZ29CCp
0YHkDtc+0t7zbN5QEUAXEPQuuOlOHWgVqCWiDmbw1Glp7boJmzjtfScTUdtOgJoMiB9UUKMqmLgF
xA5EVASucIkXkBvQvUCpjMqpbz/F2Dy67GpNXxzZ7EY6Yi2ZQ0Obp2HdKfzVMcwKHmRE7ZSHF6Uu
d2w+IMDtruDTqZ8aKO2xiRVabBl5ItsUOAC0/Y1aldiqevfVdUqfg/+CQDbo6VCGINkwI9g3nKcB
uixDM87coo82XF2ATjxApRvA633PF/pQNmptCWM/WHI/p1MiQKXVgWwTbV1XsN0HAHn964WloRpv
Incq/EpqaxyHZO4z9Jgox5jcD/Of6c4bzO0wDC9EgYpC0IWOqYoZAjx9p7WhB9YuGZLpfeQb+gbA
ETsjJ733UP32Cw54eDK4Ml+puX/XaZfUiE/kOiR7tbWpDS0aWltLVP26pNbWBt1gthFdUkYEmYdQ
QEH8j8DAuX2ZBEjRfD6Q1AgbuWth0jG9mO7kl+m9zZ5ZTzdjV27hbfeSLdi5qUr6ZQ7sAgvEefIk
4m6MLy6fOPI5rMxFPChCdIY0ysouqok6ir6afNfJ7tCUgB0QygaNOn3OBm+DCMG3SYG667T7mdtr
o+zhKKFrpV+4A0ZSmEOhEVLYiMoCPHiF92uOlKUFLt9phtqZPZ7xfGHzztOOU4GvbCWyOgt09oC0
1dZBmU8HxBR48KogrRNado8wl0UPeH+24eE2agVDEWUHS3q44/ny1VlJ13eIUtGAvgn0GbQfYoW+
P6MPen/nFu1Z4zyiJdk0YgZ+zWMBWx9mgg01XSjKVcHppu8IejO8YZ6kMAzqfCd/VeJSA7hIKdno
gwtkE5nxQ2+jZlraULMORblmIG1f0bqY9e2KkLO1HDJw8T2lwhYhDZFZ8Qp06jubQcYimzfvqmws
xzijBEOwMb7+GWExsYlZFce/BwwJrn++akXTdokWFIPK8PwOMrUhb659D9yScOF6NFAiVvCUtK58
7LUOuxaT7wYUDGLJzi7SEjU7A5Zqf01pC3chWNGI2gscRIUuzglyxrDEWKfcqhogTI9SejL7i2jd
ZFK9rzB1Tic9ZiPwJ3pkiDbVQXoZdR4M83hBlMtbR6E/6JE4Wr+mGLlOX3Z/76bvy4hjUnNjBKwm
3AIcDK8P2X243T13NzWVOHNF1Kv9lDWxGPPIHI+Op8Uu/nq3fKI7jqTdbUYxJoJaIcxeoaGgPgqA
7TAiR2rP+yJh82szrzN7WxPE3Tc76jxyXUSdMny26KEG1KDQI0+HVtMgQe64kOa/Cbz7HSBeAzM2
QlGHtwCMZ2gpDLC+jCzJtf45l+SxU3aF5agSQF93tbfRulXpskgN69le3nSUnQj/hNEUBJBsnapV
yvlq1GDs2ehxlgOlGsc4NexYx0KY8bDH7GMqm7dc1FhhVag5CkfthzdPQTt5j7kJm0nqlhevMAKj
BJleA/9sKcgehjAxKw3U1huptjg21njBk6HX172BfaCUXw52qVZ0q8W4Z4gucXD/HE9/zkdAjKkb
zp71NgwSTLn8TJnjmxJntN3ATasFgLQszaqRXh26uhVOyxlBQUZAAfdN0xw1Zr6Da8sZmTE7Jcqd
5yyrLCfrVNNXeuOhq7N2Wd6cDRC5hkEkKXoCWVsxL+XKkkgewdjCqPbMfCgRO1q80+K9UG8MR4AB
b5NyN5hvrQLUPhyZfVDOWaJna+AVzIBEAjDRtCoql/dCPNH5qRy/JsitmvlgyRUwfNAEdS8Ggmpm
duSUkCnsr+Pr3mCQYJ4wUDT6Blc4MXL2gMpQfa0Nm0mdy37PuoNV7Y1snxt7fX6fyNXP+4LXMJRd
GY+adoYpaIOtadGLoEohTC7V/JxB2Cncg7SP1fUEvOdZeTc7aEh5HVVcBngYH2373ttxZ4LeKHDi
IqM8pdGUB9iJPDi4ZBcH9a4NEL7J4PGJ/F6zCxZQU2AQuHEtNGDQypobBONe28uZnkrt2I9Aj5q9
lpp3i9nvbBxpzMIocAVbcozeEmFDNozqfznZap3WXzApBd1iN+rvhsZWJvKsO7Uvikhoj1P+0E+I
FN4AKmjgGlWqq0+N2BI76Uwa1u28Qftfedfvezu65kHLD2I42hasSzDtxTCNAb3cqnLTjJ75Uiwk
gbpoW7WvZKI7c7yzxAQv5kaHGw19G9vxaCNpMKTyzdYfh8yI0WnFjOZIPETc1RA1wx/s+eeF0ZWl
mfurPU41nr3sqR5BbB8ftPyxxrxouHhdWHTexso2HkrzleV+aOpivzTFWutFJGYrEfrBqI+Q8mOs
EYjEk6CbsoilMOwR5v1cG0GF/VilHO/twazkOS8PrsgiGKQnFUlfnOycYUfQbRj8oEbEwACNn5f7
jZv0a7QztWMFo3cZtWqtmeh/dHxQh2SmezAlI30EKqldOvZRs/qd8jZaJN3pJts6ZNmRDqNnIZB/
64LbCwPWCnU4zb3Ixvad89jB8BFJKDlQgEuJltRqilghOrcfvDHqM/CWMjMk8gG5gPAJFpg5b/Xh
nfQqBm/KJ4A+KgAZdq2Hg6Fdpu4D8isugGV0+ElTPIyqvXjjxdB/ivn+d/6Le+sRZmVM9KMCUbBC
qnCD+f0P3mPfXfeGmVRMdYvzD9f1RMzpvnN/xYx3b23B9DzXW3vGdQsMMseV/lvC5A0FqUGEGek8
MMDmHmbS+Ip+YFJ9I/Bz6Q3BiNXcnIZaw6FkOusif5WajAzHwBmLiSyxkqnkAatIXNNPhIRfqkz4
HfBXRvuQQfLe/HHK8od7+eY7ufX0gsrfrorr78htjKbC8ndf9a0tjyyV45UtvhK9PswYZWEA/hsO
jevdsAm9xaEyr2sohhAMX0SI6/77df+dGure2u/kZu+VKYG+GYdNY9eJ6R3QtvtptfxA/vkPyfT/
EqZc70oHfH+7yxsm/vd/jP+X62zQZK4puJgCruPBuAwJ61BjYzgujbVb6P6kIYPQNNfoGLe5bUcW
eUrnCmXosaGYrUjsw0BGjLQ96L08DvUPtt/f3tr15fjHrVWyXPSMgXFcA/VGXCy06it4D7Cu25Xj
B2bQaz6umuEBbB/L2XewUHfgYqFxFzYOpV+hh0AnhFTAXVrfE/t38l331u4HX0cLMIHCprYOgTkj
KfXvX/V3r/yVQfWP35Z79SiEDqbrgNHsTD7H3/myX/Om/+vCqu1bt19wYSvRBh8ZPr+735vdwlWl
YWnUgWUjCXQTbWj4q+veevy4vVVylfe43ZmEDOxDGzDI7y59Qw5EIh5plhFKxGbY6lWcT7/b6W/9
fDLECTRMzvPWeF+e2o+/36z573xC9/+4+eREc+3ZxXZsgZ0Fmoe0r260gE8mhMMD+D7mtYkSMD1T
7TqzhjFIj/miqnad9YIRhKbtrGKTo5roCsRiEWuNSURcIimXLx+NhK2smg7X6Xyu00Qaz3r6Jvkd
JXriaPcZkyBEbYzFgf0wFlNt3P3917o+63/Zb9yb/cYlRWYQIP7bSl1meJWoXiKLQagXs+NveYdf
MUun372itz4/c2nXTsXxKrnFcelj13v8++/wzVK9teQxG2tsDCvHbs92bXHtFf5+3W92e/dmC3Cs
sYPXJp6N1FpsxEhh1FIASx4SwH8yiP3PO/lvz/9mN5CFburcxhooSBYszblpd7p138rXoaJAGVMM
kNfS3Il251avjTjiWG+bJ65pILqVPlBMQNdV0PL3Wr5S7ZK6Tzl5Qby6MwOwRaIGktDFdWqpwWaH
Adppq7jlnybmpEjCdkiH4/whLx/tPASX2fcwsiloYsB8yeVZMLh7MiauOunAEfU/eXG2jXe6vAB9
DmR2NKbT4lyz2E51Tw9av52KQ96CdtByDBlfO+A7Du9PrDHBiwSDh93BztDrF2TstpfJ0sOufpTp
hoOfTTds/EH1/Q0n3HVvdkIHorChGOFJdPXmQDMI4hNGNfDWnCcA/Q7IjzSwmYHEjTbs0AlbAN8p
y35lP4dk2f/e3sVEW01B6LWd+J6lK/UTlfqbl/zWc5G0zMo08Ae245d33/1wpn+3qTk3hdKca60n
Oej6jXyyES8KKijgsQCuWxaD8lcAjhv7eGJGaMyOr+sLEqYxkWBu2Il1Vq7R7ashsasZoCEeNqYa
rk32rF2e9VwcqdWAbeCcvSYL4SyYGACXp9xZs2VVMzPI6nw3A08uzV2NbJbc/EnZ/d2zui7of5zd
g1WpZikN1AQbOBCo37nQuLc2WlJgmt1nuGx+wDQu/8kx5d+VHu6th9Y1bKCsa7wxqY2x3AeEEyun
/+VZ6Jj//Shyocaew3tumy/wYIjq4odC9bubvtkbDa2G4rrDdTNWB1QC6QCZRP0uO9G9dWvSEddR
6yNMy413TEd/123ceisJjTSimqAVcZ/Te+fP38+Ib161W1+l0mFCk6DpXL1JRBGKX3Zct05KjhJt
qq5PYHleDj85fXxzoNk3q70e4dNupTVqOcqTnoKPDg6Sq4Mm4Q3h757HzdKzCmwoqjKnbfs6hs3n
7y56U6QUcGPWcw8vW//M3Qgozu8ue/1O/7FN1H2OprtFnQgWI8Zc9OXvl/3uKd8sOWKzXlOEoIUz
x5ULAnDNusAVZmJWPxnwfvcRN6uvJPDW9MDEha88hhKf0jkXCKqn5Q/ORd+UurfORaNeZKZmDNg/
Z7WbmPRppbYe4MyZnCDm+V2Z/h9Prn88/qKylDOVcM4lNWjmKzqw+O9fwDdr8taIiHBLjrMwoKl/
ZPfa717sWxMix2oxsNUxIrCNdA1QH5r2v9/tNzupdbMonZTBevPareTlqgTJCfVVmzXR3y/+3aO4
WY6EIlK4htrxitYquZ7NXz6NmxXZzYUNZByPWIh4vvLF/b/f7zdv3q0VESwMOIF/2IxIOJCCBxjX
l+DMnflcRKm1/PAh36we63aBOqXHhgIfAlj0yuvAfMEC68sUvztobg2CTBt5IUzA08HhIvcdywhb
0A3//oC++0Jv+gVme0Y5evhC7RRucHB++KFq/u66N0WzBz/xep5xz8QO1btWJH+/3f90x//S39x6
AlmDsmlJ1bTVoQmb4QlYgJM2sV0Bd1Zt+liYBOMRuiIBrcbMQ23SIeFaO+Bc6sR3MM6qWrC5jg7x
QACGzINnSdGZGHrWiVoerGa+Tvq3mUcCkCWv7qBmlz3Q2oq82UnaBaismRiODAGYBRYsNNLmz1Ud
oZU6qAqvC5ospDnsHBj2TUu1tfQBVM2LALU7dzA/h5ts7b5hRB8Z6LIYoD4HI5esapKlmtZk6KMB
/n5eE2qLs6vYvKYFfjx+2himDg+LweIMyiRZnwT8/FPrziNgJtQEetQHGNiBXfBDFWK71+//357z
DZYCqbBhoDZVcO4eoLV9TKcHG3wjDQTK1ru0M55P+qoKLSHUXM90iIey38zCwQxj4w4z5vJqVbv7
JoVzOfipFpzLJ4pReedL7+OKSpTtpnchJiJtcrUgmcyoBA2A6RtQBRNmQbCDn87LkZcfBXmD9AEK
h/sGg8PGWi2YPU9jPFngsSwM9oah4nWYg+edq/cWui9YGAWWEH4FsrA7TdABrSyjiEtMNxaQkioM
6u0PpEY7amuOL7KiSe2pxM4AkoChPf9pyZ8CSSWTWhfgZRjHoYo1Ct4NZrbcCPpuPZEvwPSBcsaH
UjTHThu2c4mhksSkEiJlYbZBD0pZCo5JacIDVj3OAkxpeZpBmWc1nkRxcDGTg0ANHCm4oOWw3dfG
O5FxcMCsVZVZwTRrd+0AzuebYcz+iGazy9q4XMrHCfnfVf7YLlPU9lvTiVsds3r4OY5GH7r4oaof
F0QhK1udNSjIuYX/meQSDFlND00QxseZ+FgGnXOAD5Y/dSunG/xenBGgETT5GJnWe8V39myHhdME
pjKeGsEhUwQnHXclc/OPAxt3RE2tcgrXdSXHWF+QbA1NSp2Ju4l3V/aXaYu7WQ6hByXFSLQQvI1k
yk/gTbt1E1UwKHc1I1C5XEuw8JlbBYiVXDrETmTLWoPAyjogYC+sQEendomgDC8wcAs2PpqDySIZ
qFjXAWNErDS00n5tpCKWyoHTKd0YkHrSdIKmqo4yd1iNmLUNeRZVICuU/ZRw52uQaZzndNXAW5Nk
5nvDQJ2GQIthQOvVeuTkJGyqy9ybV4uYwNFg7dtXh4p85O5phpQBIGkAOATUVIr8vDrw3HE9ZHYw
X3WHSwoy0XNFu7O3wJMJExTb16BH0LQ9LYZ9h8Evn6Laep4Rv7vkOxf2d+MKjdAJeNnRW9TOoHfG
/+fszJbjRrIt+yvX6h11MQ9tt+oh5oHBITjzBUZKpGN2B+AYv75XqOt2V6pTqbZ+SLOUKAaDAcD9
+Dl7r518jgK3poUkQaFs9+RydB/MYThE+ZaOEnPReOuht+BHL0axYUoHg2MZoUFHFhS1RDicBstE
LlYhwqzXQzE/dCGGoBrZqOkuKq6YWz0347PJnYg0amRIEPfxsowlUqly0Qpj2UwwSIh9maNg4QzP
cI/bNFnmIxaTEmXqXG4G52Aic/B1gpyNqaVC7VtgAniXuYOtcF9nziIJHHISwfyVOBubq3QaN1Cg
QA+us/w+L0OEA5+9Ey5IqLHag1FhTqdPNPZc8N5fOvCCHPPs4brGuAM+3Aaf1XpvrSw3CdOMMHso
p3NrIjAX0ZKLgcbqaOMYjir09hH3Mc1InT8bZQOZyMGLYe+KIbwTXnTfB0fkWyWyZ5UeBojmatz4
jX/qWKCD9sUo8ATmeEXTdmUqYM0ZpRXELcYmqGeLJF8X+mX0eD47ZDokjvTOJ8TGpW1iwJrclfLe
a9StenzSY7U104DZ610egs0Md4iDLJ0vu4TsyIv5sc8Pcr6x2MKs9LntUMVn75Hv7pTykRs2uygw
6c71C4mVs/D6hWHy0GH4ufHLO5lzG4/eIkTXb0a7KTrFAXFtbQAxWi57/RhaqDfR2K9knnyaWXEQ
yX3JfJ1n6bIhDh4CqODZHSqWyGo9a/EcM+3SyILLqDz54i0USOG54TT6uYF8mMWEaEjxiJrhU4bS
oyJCR+bzrV+bjyWa+KnEXjxWrMtZ9FYarIjJmDfbYvRXvh6XjUfv2Wvka9P7+968QpSaQIuB8YB1
GAKpX22c9Kj7D6s5pcXJNl/DYdxkkl15ZCjZXpC5w9F22fa/T7ret8rZ5tkZreF6iqsTJ4Cly3Uj
DabJ7z0FkxkboI7Q12qGR3G5s4Lo1NinvvmomciLYamB1/sajqFQ6ynce824qINHHb7RW1plab+q
/Sev/HL8+z57JTds5WIlERQdXfUR4GOYSd6x2+CuyW5VS1yKuM+apzLd8ERth5hX84r0JPLpdiAT
LDUO+RCgpWMFRoMLW3XJxAUjnlcv8qzFExwe2spcDiXigbLN1l12jqU+9hU+DbQ4PjLvGu2mT2XC
YcqPotd4Opt5hQ4XAYtIHsR8z9tYmYiOzLD/cPr4qjHvDPdxSLeanjBWqjEd9oVxCGJ6wtEpZ4Sk
ELFfcCnlFHzrJDtO/ynx5qVTsSm78UoHWN0int/6JY6s/ZgwZW1RdhrcrIVp4peJFx5DukukrZGO
lMIDhdrZ635H0PsF0yL4mfGWEJ4YY4gZjtF0rVtrlbI2tw3O8PrLHbJtRWmlEbqkTUUIFHZ2/AOk
/66FbyyHBO9b+jXb5TmP2dzi+6YsV6UnqPPsleTxzCR9x3Cvux7RFYb3VC+bxNg1nUQVHuHVvI8K
lKGV3PgaURXC4L+ubF3vFyXzj57qv51fpU66XCU9nd4evWKB6x14TX2X2N2uNepVymKM03g3ONta
zVeh9dqE39HALuzCXwWyXyQz3kuMWAqVx5h5OLJvSBhZzNgihhkDqbGu3e6IrDAd7zJVrBXIeT+/
7SpMq5l9bC9aQkWByqhPu7jiA7UsqofcutOAD2Y9rELprM14WnFW/V5iQo3yeZMKqFQMDaY7AtM3
EiNnuh/wiaX61kPF5ExkEJmPPWjGADNJFp+K5BtSWk/1h8E/Z+xT2VCtBWfJsAtOWY4ijW5+TGWF
gY05g8yJSRywTrcHSEHWoqxTLOWbBsv9wHS6QRTEcjA3b3N9hPlDJYRdOZDPpgH6mlbiBUPbGVde
Lc6ahWvCCTC2m6g+Rd5106x0emfLeWdm+4nr3uLmigWqYkPuHFssEadRFxxitY2LvT20S99PVjPL
mReg58RsEbqIsy21dsObikXZrLuFrSWrOJJPjETOu9udh/Kc4D+jCysvrer0TiGUg5gRNdEmzSlA
w63h41NzzKu0uJ6NN7YMFJnDyqFyUv15ypiTio0Zn2Y2z6a+D+dwJeytMS6Gc9Ce6nFexJdZi3kU
851dPQTWrZc3a8KOFy5D8rQ7dcFLiy+z2I8saz7lsmdxJ1908fAEcq77nL6FwCZybP/tfTw8meZd
Ij765phmzzHe6pR7oeT+c7xrJT6iBi8VL5w9yCa9JF5Ta7Dghlj3GWmRrxCL8DbBhTMG6JYJQlt3
GBGb0nwYizvJXD0geQCh7Tos7X1kW5vQj8+Ecq/z6EgQRpg3G6WQ39v2lZbJvuL0EyMRl4WPcorL
E02MC+on2b6V8X2bPlpldMAkBBDQeYjH7sUw1bHgkZbBt9kf73qyP0leIOZtVRF81tJ/6uSDq1kh
TIwMiTzEqD+dlA8At3RqiHsEXssWm2hvsglMd7KMiSobF318PZHeqVC61e+xde5tuWgwYkQB/AL3
0QNQW6a4Zc38ylWPfbHtxpcsn1ayO4AruwSFUraiwnJZGC3nVPEoOuqO1OEFDxkeeHzMRDfwsL9b
2bmjvDC5+tEj/i5yR/Tw3sRHh6mwfUu7hHJ/bSMk1vPJc6/SftyGYbSCAKLN48T+UbpvGU6HMXpy
w0+LSD8/lWvRy3PgiscKs3YKZgQGigYDv+pipPEJO1DO+VPA9t7yl1YB1GFKtqX1LdbTOhwpA1CF
Lxt35ybbaahxsh8thpiFz9m3fc4ziSE6RzfXYWoHw9C3j6HRHk1JaEydaM7MfrybKa9l174kALL9
qMODlWzdCJABUyIfD2Kv0XmWei1wHbRu/eB30R6m/vWAqz+YULUWq9IHn2ZhvLOi5UDETnY5ig+U
Qrj/O//Ww/yfxNcXFw3wlDjc6DFiNscyLnArAxYo52SDoanmDDBcijli9SJj3CTIfSsxrkJME0F7
SM0rWz6NNNCcYsIoMi/zmIocL4flh2c1kxNyuZ7RtK36XdvvL5uQXdRfqVvssthZYjlfhg2GCPd+
ooVQ0m0ysGTNhVhh+ABZsU87ZND+bhwPbRbeBG6JsTY9OQ6Q3AJRYa3XidhmQFfCtjzHlrvVOGFE
013HrnOAm7adEqRTA2Fvzbib3XAfdOaxLbgfWZFCQMyD92pg+4krFqj2LBD4N81b38SboETf/EBm
j5riq6kK7ot82FkhykNAOL/Zzn7RP/ipUYhziQ8Dz/RxwliILzppPv/6hX/w5v6sM/FTq3Cwen9w
7Xo8hp1+ZDG7jsH0jD51qAMYgoyoifo/LBF9hp/gGqhB/CXmsuNsWDf5GO7Ndn5Kwq8sEtdR/PXX
b+rys//sPV229H/bups5qtHP+2DDCneRUwRdJMqDkqu/fvkf9Lc/e/2fOoxuHvZ9XTDSU6az0rP5
OIhDZRNVNHylxr3oLAbze2tAaawPA3tiN2XXRXBd/zZ+9weQ78/egf3H3xBAufS5B/kN6aPMOOzt
qcQPUq9Rkh3iIcJ1QcqkvBnJUUhxOrfsVaXNLlNdaXVE6jpCVQht8/+v1+/81LZMMIKlOYPxY2Js
reFxTn/TX2R3/cWl/KlxGfgV/g32qyPm+0VNxi7dOHyJO6QR9xyeMYdURwogojyKZcXUv0q/1QWg
emtlzu29ZEeZE3dVY1JjL1i7WKVHfAtFxfH3rlevjnA3nt9t3Nk9JKpfJ8ari0JcOuFNJF8G1S8n
ka7L8qmeg+WQ44ZT+7a9iqenStcr6EYRjlhL3zRZtiyBijQ0muv41gkPIaspa9pS+Vc4/+r6OTc7
2muwbTTvAUMZq3srMQTl8zJQr6BCihg320H3ELnNFSqQrgwoHrHJG/o5YaEccRyNsrx0Epax0S4u
lIG6U1QV73lCsZgj1AWgUWicoUl40v64N1wU/RdSxzosriJzjYnVnbEr1teJ3LdTvPRoEdr0IUan
3GWAuHKOBVJjprf2rsoXAN3wqMrpMdNy1XTJHmAqpK3XwKFsT/d5fVC02IhaSsX7PH5VUhwVRp86
QT+NixFCi+1sveEqAlctyTVgRHY1z+l1k6bsxtTt7KqDlfGslCsx4gAfsDOKbbwRngVtKuBSY30d
XzPXPlXyy5H1rginVdFd3P0HlTykzfyaDxQ/Pr5B31pz5FyqlB0Hm15bPfT5yc5PCEWBO8XZJpo+
nNJaT2Z2DvRnlHxz7WSlBuBxZUDjI+OslS8a21yO1c5QZx2o1eyor6GtdtqYObO9Bu4RITl2V31V
Os4angkHeXcJVWnR++XtjJl8wG/U9ONmkDENpOIKw9uPhHGRFK8hwoKkkOtOveQ0iLuLvRKQYjBn
tJGCY2ldJ/NJUz02k3j0jOcpa45R9RkkuGq9cjU69XrCV9AN0bWbOActnI/UoQOBcCMyP43ewXtM
rFbrga1VBK0/Z/i2oIt1ahPB16hK9zYLzN/MQX4xzLF/2lPqPOu5ZeKBqqOna3g/imRlhEhIEtxx
8+8UDr9Yy3/mckNrrWwgQsNR548lMcNeexVha/3rlfwXZ7yf8dzRXHFIoZI6SnOXCQLzxul358c/
X7fsn7aIQFipS2d3OI7tqevv2QF+88K/mG79zMT1I0cOVUCnvAMP0cczZDAgcoQdV+bvtrdfDBt+
KIT/bfv0gqpo89njwuLkULkmQ9CnXXbIQJak2WNibqcqZJ1Jl5EbLv/6SvzqMv+0zlezZQbT5ddq
kncnuFSGePpAAPz1q//iQ/sZlhvmSVLOHddZeCZJ5MfR1hhQgdAN3//6B/y46f9kQ/6ZnJvFGiWt
57AD+tNlpd6nTXqdK/fDEjTpieZNWVm19S3oR463xXUZv4QNR5JLEh6GOyhLq04BDhPTLlecaE35
EfnlXuO3ZHi3aXprnWXFsaKa/s07/tVV/knJZvqTMGM1MmrEYegnjBV8eTUU93nyOqgXMWooa+J1
BsnlAv2Icpg+gQHSTC+MAVWXwtrZYkYKpclI6b0yvmVA4P/6vf3qsfxp2tXGmQVdLqSXiO6QTWSi
P/jXr+xdnr8/u06Xxezf7u2ac7DVudwJuspuS2/a1qVYR3rY2/60ldjSDEstWlmsANdD+YHGUcmn
CIOQRVNbVLswG5aZ/2ZlKCmlc2DatIgTNKnZUgYfImPlzu/rC6iEtqZlUWaQCWriEB5gQYkWnJYJ
0i3Od22o107ymsfvuafW+ON2asqf5DTucuTGRXrrMMyviFntorc4dpdttK1S0A/z+OGO7pnUaLoE
zm8+lV89Hj+t5FMeJaIGyX+0CkkTpFiOAIMJe2OS+y/9+n9+G/+H+JS3/+sjbv/5X/z5m1RTk4pE
//THf57Sb41s5Zf+r8u3/e9/9sdv+uf1e4/xXf78b/7wLbzyv37y6l2//+EP+MpSPd11n810xo9e
6B8vz3u8/Mv/1y/+x+ePV3mY1Oc//vZNdpW+vBoQzepv//rS/ju+jUu1+p///vr/+uL1e8n34QwS
09zq9//7mz7fW/2Pv4Xm32078tDBWWboROFFFjF8Xr7iR3+3fTdyvSh0wtAPLgtXJRud/ONvrsOX
fBRdfM9/f6mV3eVLTvR3izasE1i25VHEU47/95v7wwX6PxfsP6quvJVppXGhOJZl/+Fh8aMwcEKS
UBx+XmjZ4c/5A5NR5Qw83GTXNk2FVzyd53UaF8Y27myb8Uzr0aYvyAce9dztckK39kHAMTCTtYH7
vVJHdOfF90LZxk0h2vTWivN7P7HmBiSoUa91Vlt7XdgDDQe/0xgZ8+aLRhqt0ryx4pXHIOOz7/E0
L7y+NDZdV7oPeUW6yHJsk14sy7FutuXoPNXhpKhgL0kTwVhVCIK9NLs8cZX7Itwo/mbVkXHI+rCB
wdLifeAFjRj88mVK7Hs4XHuTnqsUO9Nqww1Ts+tAJmRUSO3ZzyrN3E8rTcW2xRkPP7OUe0yR474m
Vo7Q9sTM1nMb+HclwzWga/a8bsqgfU7SvqUTC8o/9IevPlINS0tfqJ3p2dimc0eYnGA6M3m47L0H
Uzq0FvRQf2vL0l81QREzYUlupoRDSIRRI10JGlOu1h9pwzBWFGpecQMm2CKzdBNIqCitn226AIyg
MzHiKzjZpGW/yAT4BONbW5c3YQhxoPaK7s0oGJxkHVLpUBF73Q0CEkzuXafzyXJ3ovE/B62x5GfW
me7BmwqyF6XjgFN8SR+rZNKR2JQhHYpZ+9LKgsa7niu4ohW+0MUcNB+0hpdJ5y9qcouxR8jiNU0Z
g81NCFQYMIannGbt4e3Jq/LY+FLfB3k9Pbm62+cRViwbly2iYhpSfIrD2jVRv/vMes0wPSS+cA9V
Jb4Pl7jejFl03sXesqxZozNoJvm2ZaJ/VWeXZug0sALL+YLyAk6CCgQKY2e3cqdD770Di2zVuD/8
NmKyXAIychwAk13JnjwkL8z6nkhFISeyNrgNF0kJuMl02DtjawkPDeqE3+Z4RSxGBGbSGmsIEJwr
GljvS3YI+5sKTaK+DOxMyFJoyvd3hmYKkjNDyIhLIQAlXZku+TtupzmEFk3HAQh0zSXqTIL+of0X
e2X40JpFivuUwyRN+PNsJ+XGghb05NZD9q1IYAR7A5gYs4ZFGDV2tzG8OBAgPFOHIJrunPrOJb/b
CSHVRf0mMy6JgXmZkMfseCe2qnt/sKcXB2MvhICRZlq18CYoebHn13sPDcp1aF/CXFqkKJ1wymft
nb2ElNqg0Vj2C58hbjGDjAq9gHRmUDq3iq+sVT7Ue8fNHTisZQjmwuibR5rCi6zvypVrAgeySouh
oK+6Q5NZ1lcQ92KfMXjuzKDbybAVN2ZijivGMxxwdIqqROfZnTJrdbBdOS/DIXLejSBDtKNGCj3r
igD2apfTtBsETYI6iCYy6Wv/hHhObLxY7YqKJSQYm5MnC8admTYfq6ZDzFDW7bsHyCwrvGWRgyq2
IsgQTrdkgn3dmJOGlxLsDPCDNe2rfDIETwkA0BDC9gKMb1GVX61BcogjSOKuuau8HmKvMIfHbCIM
XtUrlpxpzzsdT0Mkn1OgAWMaZjdFVr8Kh1+nbPpDy+HK6vggRW/TgOiZA42HhHlo1SHbKK7mIL4b
B1pME73LDvygSJ6IBfcWdTnQI7cAxmTJWzrSiBuSUC7KQj2lxAk7fnHQfvVpJPTBF0nq56donOdd
MQE0K1ico56eS2S++n4taC+n2dlJl24/WDzugTaWVpOttGmc4jKzrnoOakeDjZ9xFRmpkD/juXNW
JX0YetI5d/wFUi/Kk54peAAQTjYeQrgj5dZAQwcmJqBnAzLQDiuAQ1611BCKzHlMdqb5YGjwtlZn
InO304PTzC/KZApX6byjhAMC0E4epoTu2a9yxkoF6h4XSK8FQy0sTA6mbp4ejcqfGai1r3ndvk6G
rpcta8uK4cR1FtogdKd+XDqpy1RvEGcHxdyuc5v6Zg7EUcK7TRIYGCIKcWik7XOZ5Ypk1eZuNIlo
uSyIMSALrRg8hdNhNIMtY5K1FYYnIyuXoFDYZiL/JutJXcpzm7RrcpEmfshG+V0G8KDTh7LmEYry
N7sYUp65et2oflrlsdJv04WQ6obWFw1w5200LAwbnDP8GmSy2fYvkcWYhGDKt7BM1qERc9zoKvMF
mlXjtjRlEAByAyfq7FmQzauDr7/aaGyfeDpYCFMfPE9g0+VhAMjUvt3TRRBbrx22woxi9rb6Gnzy
LYk7q6pU8aOMnMeAUwFTftJNbI/uU9Y7wXNsDse5zScEE4JoauNI/DvaOGeABV7DJa67Hu4kEMdW
1bSOZOo9ls3o3jrapX/SkP7kZiROEjKxdsmtHyYbaEquXxCf5IiktHa3SRzse99fJ26hLxcPI06Q
QwUHKWan8+AuxcwgTBJ8kNYwjdIcJFxBfkeeViC7U1AgHpmYS0sgd7hAUEKlCA4AVVRlxdkZiEtu
JgdXfwt3YZIfuarfumhY1T29lT6hLTYmjFoT0VxXAVxf27mZDCdbibyg7o9RMAYt4xDPAscYQmyE
qZ6oCRyw3zN3VCHaFwabOi6tVcykqa4lLDjL6EHr1o/KynaW0JBI2zo4SRXY0CSABwJFoV3WAK2V
DdIMi9UWnqYFMLKyzwK44lU8gMERWuNSiP1qN4PMf6qdet4mSbf2QeVoMWgOK8HOvoDLZnuCi9BF
S9VmG2dw10KG6drvUgQy/hzdYH1YSWaqlYr6g++WUHpaAJdGPu+kVW7hBPvrYvA2M/At4zKORxNI
OYAZZZH3wFlbEW/HptrkQg7AJed25WrzWXkdExu73toyXOSTY21Gn53JDoF1uOlD3M3ughLuZER4
jaTo6qXjeuHS7C+gbanVuvcBnrJWMxCM9a6CNK5DH9KNqe/SBLS1VhXMHOB9bo7gKqzgTLtkMkvr
Jg5FjmSD+iGIEB3maYwkmNW4qDlgxhc2UmveN8Z45XskIRiWdW0LCX2oqqMrJUDAi9x8lhbSPZgA
jDDhPTH8n5iWU4+cILe9sfZepwAbQzRsWPbFPhgoFoZuAukT9A9xxZZVwnvqqfb3+EpghffJuUjs
dTB3Lr2JFPUKOsuSKbcw9/CsGoIOmSPSj7Gehaib5SibJ56ZnQXmsS8Le2U1Q/aZmZ7epEkKms7N
4pU/QViE4PLRBVKe56S+ay0+Npfh1LqlwrIiWp1GyeJLoyU07ilIhyVAQcLpoF64OURukXxJo7Pu
sKSxk/XVSRf1fr6w/l2Gk7Fqf5Q9yFi0MW3Msmg2FokCm6Gi55yUn/7c6XWXRDtosXDR7BDzU9zA
SensjRONyfuATwpmMMF3VSFJxyZJs9/5tuTAq8z5rbVTd+ElI7H38MbJVDOnK2J3S4pibqs5rKzH
qPa/ObHdbmtPm6gq0oAKsmJ+2Jgjt4gh9L3ZxE6ycKJquqn75tWry3FYqRxOruvJAKZmDL7IzdVt
aoXjLvPnLQXYXlv1fRBMV2S/GGu3z+r7MnV7iMIh4WsZwNBGetUVbYmZ5AgrQ9MCNbRVAjR20c47
b7IA6Ona/tRZybBtipr24PnyMPXWVxs68L0lkwElmA0CI4rrNy+V8a1UhVp7khDRkg7frvC+nIFd
I3Gd2zCcwFAjtpxrpKieJA3scjbxK+Rw9B/0gg+73xSu/ZG05S4SIzPoMtwG1NRBliNWnAAkxLl/
rAyTDrkXleu6YORvB6jz+vTaHyqWm9L5TBpAdpwRd0yNmr0ZGu6t0Xk0rG/7yElOhirVWgdFdpfB
8gT/yv3vTecwdR46Pu6TF5n8p95C8z1Ch+MG3XcrVlB6Ovj1dT49zVn70YTZuRXOtVULlPkBHtM4
uGDifYI4MtVAjQkqig5Eb0ta2Uy/hxxT5GR5w8Ghirmdw26+EVU/A1gSydETkQOamNqeHijJHshE
r7vB2tRD/RVHDMMtQNozGPCQeASRN1Rq7OdQDgaiv5Lu8jOctSgSeRroMb84MeJfGJP9A+dGoH0S
TToH2e4rDbr4IZYC4VRfDd+dVKE/jMLh2lYm9C0oTcWHaGL7KiFqQa0rv4vXU512VF69eoHiCTE5
tp1vqYeKA/8UGsCM8qVXxp0qtL2f03wjmyICwpUtOmYOPi3D1nWBEnlcgtwunhLTSLd5H6WsGurV
teYlsebzyost9roLUa/MFHnMUecxa81mYJMhI2nnAjIsB6h8E5RRlW30BPMw7Oz+KmeW1fUMrnjq
OsQVQm2w7CiA6+Mqzlg9qxjuWJC237Q7ZwvgjyvU5TOtWdRldcaUz0KhB3uoZpAxmKe5t64LmYI6
gzyujNI/eEIogJvQ7EARZjlAMBHg+vCaBJpu1J1swBoheKLIGaZ1LebXam7bbIGbub6hSRYdEKut
1eC4z+GQ3XtuVO7dLnc49w3WfiinjzK5tAdFW33P4+beg4Ub1A6bNRESgm+NBDpPPCbuNd5mDgb7
DEGvjWwhh69VnNJKwfny7fcByPTaS2ASN+HOSfprjqjzci6az6aMNkQhAK+yLwdLGgF0qmHRBisR
kXkxWIEgRDv2GTAJe8URtF51FdCAKm9RQnXJMqln7+iW5Dm0JmHtsAzDjdcR/zGpG6mrTcGnea98
Giil7e+60AX0P5f7yi+PpkcVM8zeeIgTw1s2hhk/e7ZpLPoB8jmIPUZZ0vEII9HauR0nhPZWL8KD
oyMOl+YcnbKOk2YunRotznTXBs7wva0yf1UHANdHFVn3EVNyFtXLGcEX3ZRuwPA1a0Fk6YKZHOK6
SKF4jIugWNO96q/G2lYPgC71lQkr8ZL1gqgjJ03nbMcYvfM5GTacJuE/R3m1D/GAAXSc41XXWyFm
92zovrXJjEHCtbemyt8LAwrwCvsEz64VoBqJdX+vmjmE9+2TVmpqihSn2NgJSkEAdcVxmvJnx+tv
tUL8Qu4bQmGrb+7rQF31TkLRyzOMwsHiwEFUWLg2giE6en196DsEpcpEsZyPUm2JMrvQvHS2MceQ
1u5gpU8xuSYrW0pj2/lm/93NqGnWipldMDpvwmFXrQs+b4oATq5WYj/7RUG5Wfu5WqmC7I4xrd7G
WGyjGCl3qFCi590h8NEge0NqcWTvkK23hsQZ0MX4AAxxKMcxWgmXwFRjLsOnqZ6ek5FCrSh8yUiT
jELP4eGOOuNtVOw0pbIf5KSP2s6rbdfQmEEExbg/lid75sk0LR8CKx2dinRAjvx4ZjikGptJ+elj
y6IWNrXNtloVJDd8730SIGsCQKC8hdXezFCPkfGtIOfZj2an0A8Lm9lyiMCMFua0N63oNLRsBIkz
2iSR2OSMWD7neX0BC8Qo9MLJra6kJV9aqBabKQFpYyWduQis2tnOk7qy2W7sjPSnyi1tVpPoWvpm
yRS5/CCkpdwwNIVgLyiksiA/GG2EOrzDxzV76UkNxjfkYHfMvz8BWG/MXDwg9E2eGhwJK6vGv+D5
5UAaGPhvcxS3helFT2Hvs90PxXDpgpWLycAFJcfE+C4trFBh6D0GwWgxoWauLc1gI7Lw6JT+ZiaG
m4CMZFpNbn4sC6DNUZpR6whxb/X2TSlHhNBJsu5a60ydmixwEZhH5YdPdUufckw5FjvI5bIUl6ib
4pIPb0GPvNTtiBJ82rPzX3e6XY+tv/FqeAU2jnyfB9lG6RCE9tKd8x1TsYe4aC7eGX+sSSowz0GN
ns7D+W76FbSRno2CRzzhPOtQogkMWFEtkvcYo0lMSTxmm7RIxatIOqw2bTItaK2ITeu01GQaUOTs
Q2Mt5rOFveA9xqZzmqdqlfA/h3owAwRcxpNFf/RTSfYd3ZUHT1/4rYqxUe2QcBDn30sw5xwDLYTg
EyewHhXr4K2brnjqMhIvsqr6dBNUfkMsCBQwCgG3zN1U2qiY4guQs1kYXIrPdJ1GHbuI7ejr0RsD
ckwca1sG44Mq6VFWbdM/8ytKeMDuCz1e3l0l6DMEqKpRO1bbGMfFxm7C5LOahjMIGpKVRzawoDc2
l09kVdMwWLQ2DQU99w+DolFlNhwH8o7ZuuzGgc4crU2VXgxeU3XjcL3pUE1n20FjT2ev3zpWtM2r
5judmGRtFagUHE/364ijzdKrLNrAQ96/1SyHENXlg9e4e7+tzlmg7op+wvc2BfWdnXOVo8l9Lqfx
1ojp1fRpZ6ySwQGkPTJ06wa3PHdlap/T4bJ8VunWHeJXqcSp4/5dFI5x7uLEPgY/MKCzPugAozox
B/vhElY7xMYymmQDqHlcTG2K08XE6ZNY/aHp9drjsX40RBJ8wMFETyIK+nwOzVa3i65wwjU3Q0XV
PlfNDtzTRzfHy4pwN0t2Ab4t9k87OqDBmReqTN/oHz9WzvjFEo9gL4rra1n12GBydNouRMPAD9C5
qvGusnHlpSKGDjwElygtZYBApo+ybrJo3Hl5p3cGveAUtCsnzGm4rUt57NtMr0YxlJwkwHNGpZJ7
XDdlnh68BOOFK42JWRnGKyuYqYpY7BciptmUx1dJ6CBk9rKlZ7QzmND6DW1ivS69cU9Ji9uL6cCB
37C/jjk9ey3d6saOL0chcP/8goKTijwXetZY0CqDCr0eHo1YdcdIzgfRx/lRhqW4plBsaS/n/5O6
M1tuG0nU9KvMA3ROYEsst9wpUSKpxdsNwpZsILEnduDp52P1iTNuHkuO0d30RXWUHQWCIHL71+d4
AEaMpdWvgmD0npqa10akgjDMtt40CHBUH3ybhyw6WbbchloiDXNw8+kZ25r1PfbakzVNvwJ2uaOa
g3VBNraGoYHkB8ZwgZ9/4eQ7NzUuJiDN4BI/SussSs2IYNjml9N5wSoUPFfO683KboyH1rGO5TwY
G8yBamO4ZobNh71YDxOOdzOE5EU35UmRrRptIyj3YTGs6aFF4eK6w7QKqNogrbJFdVDJOF0pwyHE
PUQLEFkacwrTk5Ne0kJ1fag9cnpl2jLBDYIZoinxVtFxFkXG0iPp9pjSigviaqtNOeCp8b62Xlkd
Ck3CRFKSIjyOG+R1wNvsQx+JjK1OUUz5jQ45wOR53B2zWt0aTnUBujjJJMUF9bKQS+fdY2Z5pPj2
67EEJGcfRbxifkn5LsttFTY3BdW2rOcgdykzk9GdPfcYm260Nhsj2hSeRiFfJuPCieyT0HV+G3TB
vHEVCIguvLViX2yJZqRsx5pvHJONGKyGuxFcf9XS0OLY3V0TiD1nVFAWOf0s7OSnXbv+IrPSM+tl
ts+raFvR/6UyT+/8njx3+5MfW8YvcLWUY4Ofrjn8qZ9+J76GbINQmZvOvo4R9jYh1fFNz44hVVSg
irOQUbW1E03hAK7Eakbm3FceVe7HxPN2dlcS50pFhQRjb1vytEXkcYAwVbGtUO0RJqnuauRwR2bx
CLbNiHeWxJYiAf92ZhEpY4uxqgF0+lIkVnTTAeLwGo72c8UJHiNTcuuWLuHKet4kvoaHaFt94Hjx
4mb2Y6Qg1Hisj/QQrNikmQTFpFFCLUVM+VRstv0SMo3C2IkKBx+FbhzHDaHNxTYuB7ZUXRJ+z9vJ
XU9VT799wItmmVa7MwO8YcTw1J+wYV7sH4OjH42p656gUA9V0h2tVnk/OV4+6Hw277p2UPm91G3D
Vk7GyXdlyX3J1mm8sJlTGR2KCM37RGflmp0mQQihpHZQjTikZjXV2/BCFeg8w2sZafyAxouTTdl6
TPIcsL/fwRTQ0aidxyqsb4EnZ6bPbiuDlgm19OR34Rj3Ho0Rhnnw0ek4uS/2o844ndQFBFCfGijl
wvEHzbDzOhznL9ZcUGdyKWUscuaCDgxX9WBhsX4wLbvZVDlVPRm2iBSsdLC9pd/6xjqt7F2QPquE
usZZPDAn0iKhp37ZRNFTYTF2xoRKmNTsKYvy21flhy1nPZuAKNfhwNonm77DPdZaWEisnIBr7IS1
OULxRrAJIjmliexWlegf+5ToKbuL1lWYk7RfopdD/20E/RHn14qjr4VBIKWtKwlhPaL5xWfbdhNl
L2ZbU0/V1hI7CxVn4NQVZQCp2AqRi/uplZt+Vne6GImLHSATHFFGJVpt2S2Srvf3aS3slRvO98ro
6205Ovx53IbUAQYkarGJImjN2ORS34eo4A0D4M6ccNKJxn/qSvjHyXEpU0jUdFaNm+J2pkewCWp5
E9MvWJuEyhu2jtYxCxrRRf2m9E5VV9/0pXVuYXyR4ytr3QDvLcyZpp6pw4BVm/ldGgb3lW8d0w5c
O+6T1XxJvuqjldNg4RnsIEX8Me/MwcaBWyENQfqNHt0CoprjGSRB2EQvOb79GBqWuxrbAL/axGCn
LBKIUa1Sx7zjdH8pcXF3LmcY5puuoy9wMg92Yf/KGwvIAsOhgYFd526wCbsypEzQn6meoPuHLVCn
L47cLt6WbBKdhfIGa0PopUP74Wjui5CNDvRTONFNCke4MvMsPbVJJVa+TqxnCNjbKLU27ojP1ktO
LJkIWWgVDut8PJTIdOloUl6Z0W/SMPwnYWw5i/B1nWKdU5T11ZKd9SgjiimreThJY1R4Mh2/Wadl
nUTLNjLlVgX9sNA9Kei4/Gl8SVCZYdBWx9jCjVQ4mOyT0bFO4VBN32qX83tThcatL/JPILYVrgtQ
4Vh46tZWcQz3NMSrfo4fUvrSV6MbfreIczfZnAzFF37ZZUAl1SCLeJ0Mfc4twNCq7jlhaRusZI0s
DUQmlzt2mgeKuqAEuhuBvj0KKHwKG5LSoUiPVZg9TM1YPejOANDIOS6147ZMASEyqiOpLEmM5KvL
umTQpZHN4zGYUgJcOwrLlqQYv3T2987V0MoqpX7KDhLYzRfp3I9sp3rpbfQ0n/0KdCBJ7BsC2eZd
YBI/Eev+zkcrh1NWpd4mtps7mSBww2WNdrZdKRCuB1Var76phzsxYun655bT6TWg3bF3mlVWcz6d
y5oZqRtOYZjFTOX9ssLO0ov4pRrKz5G7K6Z+a0bhJYQWN7JpfQ0DjXg2GPbzVJZs+cwh2GQ8BugH
8hMmEwQw6CEoDNEuU0fsg7TUW7LGeyokU9jZLPiai+Gh1tVaaOc+G2nQcBxwbJQ0dZXeqLZYD3P5
kAwhodBhF5B+bd9Qb8mvNYX2bW1DcpT6SM57uf0Has0rH7QykCdHS+imLsnXhSHFyrNcYxUYmqk1
QDOVK7/7NBVDsHKHwOHfw+LTYGAsDKWgF9P0iF1t78YOsZebvQzSPlctPUeJpnaxkBiiRepzsm/I
Vo/7ccIbp27aGTDRu/R9ZXHBhhN5ViJpLsNWtYNgaNd+XXLg1qV3510SIgyjoXrJKxRgHb0cr0VK
qHtTR/XGRqTwNA8xnatuXQb7RpckFgTj4CMp1PZnxxpRUkxuH20j0xJ3/T9sRCYzN6HpY+JHIz8k
/5qY6FXGjjA+HFXufe0g8tgqU/Mi5eKTkynvPIVecZc0QIqbxOVoPdLDRdK01d4Xso0PUeeKU9Bb
zdcs8eSxLsfgNexJ6F7M45AeABuMTTj7UBaTpkNlUaUl90XlzB7yMST/PLZvGxX6uOvG0Hlqellu
zX6k9kF46dqjDHWZS6omvYEoj8mQ6avjzsOSMHtQHG01xZbaN+I0syAetp3qh/vOpvLX4LXbmLZy
j1lV2F8ikpgWtjFU955EUZ17tXwZR3UYbbN/AbRNl1MYX8K4z7lR7fRo3stSJweeVnVoi9L+ZpiT
cZp7RPOtaZfrUvVsa6joSiKR47zHdqjSdN5OU9supJ7kg+135iuVd8baLPA64tmZ2OyRRu7Srjxx
uD2Emfs5kO0nFAMWNGq4cdSgN8QWOT8qp9x7xp0RjHcTUV0L3LvJt0Ti50q9kxzzx0KMn3vawhaj
jKlnqNj0B051IVjdhzADckz4HxV6fWb8KqIhOhaJ5kv2Y3gI6j7FV+pT+RMEgKQjaptNmHVsrI3n
hvqvYdVQp4jVSuGiqho6N8g2W06J7mFJ8KTvtImRLXc5iVBCeUup761h+TRfdk1wKtGxypKlyxaU
OZXDZVg1cL5ot17x/1AMKFP0MRZCAxaCVQJX+U1ZHGf7sR84xzXt2koT++xT8bZEtp8vVZvsOkXU
PBIscjl6xyXxgBMEUgeTrb/vmU9xmfV0YF8qdZiPYQMs1SSwcb76GWtC64mBMtsdzh5Q7qJOAG7+
va2Wq4bIjq892m5UIRXcgXReevwUXi7znX+BWmICK29cTxQryDXOw4af3QwtRJhXg+nmbTzcIE0T
+z6d/M+67jsSoTU0tTdhE0+9/GzYPg5fJxfTfT1eWkx8OAsw42kxN+yYo9mdloQqcIzs2rqg+bGz
ipcorfJ1J3R/6w1Us1UUPG2zwnYuGnq19pvJ+DzP8pVl6ZtnB3utBnkAfWCZ17Zwv08q8m9rOrRY
0KbiDnDPhd/M1EGMkURnrsfHEjianzcQIA2O+UxUGZ08gLP9oe+q8jWZaO8zPR9vX9u6LatyjU+1
Y7YpBGaByibqoA/D7jVpY0z6btd9QQkr45VTdRO5MGEEXm8Nc9ivoir0nrAZDzvV1WoHXJWsvIhS
2Wyozya5SLeagb8fzakkhSOQt4U31IdAOYiNpAzTjd3k411qFOI1btBq1WkX/SAIztiRuD7A6Rmk
0Bheq6juGELSOGJLXxrn8n6dNWN4jJ2CdHSBxb9IfbrmWop9Z+QiHLSyo6n45dvqjlrAbs3h2vvU
m9FlF+hhiE4BaHI3rCgI1ChYXPQujqfNx8nM471s8xaKivPNYnTn6lgAnOy6bJrRhfUDvWR29D2r
6JhSZoFaLh2qvUyc7DP6O710WjrDDU++NoJ6EFnp6s4guefWpFD42cm6wVv5EUXCXhcfEWYZl73f
VMJ1elG/L6J2+OF1RfVEq8VIqfw0LCMMHEPF720aOKhnOzvNgeq/RsRM/zKq1kRuJ7N8Z2uru7MR
7wA0GHH/RTU+mTuuCNKlacZAykX3K8aKeU+WubEGxB3XSY1gjsje5MFy7B5rTo5IZOyTc59JjpJt
mlP62Zmc96MhDc/WwFTUGAxt5MzmgfFFSopPk3U6g3lNhGLs7a6l6UJFGb9YM/p8gyD6KlpvuisC
D1kYGAkGqVoRbV5jVW/tmloM3OOWxAjvD7VgQ0hCbdyHfO+MuEUtvPFMukD/SWiVn7kSRZytcn9I
F1sdPJFy6G6qc/MZlUAC6pg78hj77in2ms9O0mbU5PrOKnNjbGClH+zizvQfDNCyeisMKz3Gc9Df
kZ82f2vzDso3nfOvQU8HU5Tawb2boqPwzLldNQ0yn9pNjI2d1vl9VZYuUBhRV73hgv95bXnAJu4u
Shs1uUrKEKUcfZq2n0kkSBUNr6HlASJ0+TkMBUbXiKTOxCxgEObSuzezRmGRboP1oMN2nVAjMbI8
LLtuig+N6fNejT2NVaOf3pgZHNuCTI3oqFU1fIvkCCo4afzuddMGP/pwDB/zyKoxJfYZ0WQ6eInI
kf+VZhRijPYUHhs56mEN85XtYBQC9O5RRUFnoi+bId/PzjW3TJRvUWWv+dyrTwKCDmvcRU0Y1Om9
iJtPSWAE1LNl3vekG8vl5UCzDmtN63xoluPBNkmAytHhvLIzqY6TjTGNqkT+zKjczSCY6wNT0Lkr
e2UsEprbsIuNrmmhwkVpxZm28u8wOTq70rIpa7X79lfhmM5mwr+8b0swOqZAbsGLo2qXF0odu54Y
k0LlDYEIGQCpiXAvQ3R75PAaq50AhaIn1eq8h8hk9mpyq90kbeABr01s5VQJotjHZVHd9ESOAII2
tsnxv2xfWzJ06XenMPG2oml92YOC72fhXuwayPPGSBAEbop5YRdS3rhZRfzWSGHQFMzdwelDwjt0
J3vIutZZi6EyvhCXMa1hzaDemrNdRwD5HGEFb88qIg5C+4/mZEdHmSbz0+RieWpiahqXrXQuOrwi
P0+Zg26zL8zbBKZh3Vao8RwBNq/MTGzKaGhuzX6IT3hL7FUQXtzyhk/iWljoXZrVVbswRxnd5hJo
HjoZB3wL81N05fBZWSN1egP+acg9FE/KKF7txPXP0+TlL2OFEnzpZZep1gFIaXLjNZGDBWCX+9OW
bW69EUXxaxq6gmzqpGhJwsiC8sXqXbGS0LMrx7XRqMg++9IoXZwm2ekfHP5RyiAnjCprb6iXcnCX
pY0mahrT5JfZYnssRT9RQubqZlG6gT57SAMv79RAzVPWu/dJeGpUNIDH2nRgRyGSQ9hh4zmBVOan
aUXwBKuHtrYy8vU0IKJx3VAalBGG6mduWw17d1POjwrF5jKd8vG1shElmHQy/AD7jR+gfgCG57JA
ZVWKz6pjsqU3KEZcQrbRaBEOCwfr3qc5+cnA6PVPY7Cs5ygfuk2kM/8w5R2bCrecbyXqAipKKFIS
ZY2Sx4DUWQwFUwg0uAJQScr0LPiGN+gySLgmB+ZEMvn8EAnf3XT2eElKuPTSBnVOp62I5Crybdp3
J+LDzJxKogHFmgvx1vLi9qPDsiJqzkDJeRztlSCU/GFSbIKRCSV8ZaR1RF5pwu4dtOK3Q0QP3pB5
1Snk+EtLeWbS1Gh3oKK8IdSxJ1b3aCkw0UU5NPJMB5i9buqpexb01j07qk23/VzBz8q4BUsYq0vL
J+lkKNmbG6eqixc8OOR3TG3OmZH+r8KaU5YFHTzXeee+ipBdcKgnssZjc51xwVVE2Mot+zvk/aIx
SdsRwEKcEmISdqRYRzmATOzRgEsdKm9y7ssvaJcI6hNh+WBmcw70mVw2nGOO9d8n/S7yU3EmMkOt
Bw95XpSV2YPR6m9+g9R2mtnWeRHZkQx+EuHDcoRKadUhmU3vsXQu1GZtXIj8pqL9koBJi7NUIjd2
NiRfosa9MamCuOOckhxkJdyvfVUlqz5t1U8EXiORImyV9tPoTUQSmQIlcXtpeotAQE9JgeYJoYA4
ZFmYAZTbTbJTqi3vyx4xy0IGc47YALM9/W/AYeyYG+ur07rxSxzSKmYrL/ohphG4ruUYFWcq3Pg+
IiOHoVbfOBaQJlDvEH2xNYooWfj5nV/69V6F2mDIeXZMDURkN7tAgMaPHPcWQ55zQnJj90jva7by
wyy9FNEaDlWbvoGkTbH6YSN5piSz+ibA8R68IK5v3QYxcJ7KCTWrRbcdqS8V76D2n8wKmEkoE7qA
v8UoEATZMQmzBuq8hkTxAa6fMnicEYLG9PqbbsgLC/ystVfNMObrZHIQ7OkoKra2asE1ESxAsiSD
mT13UfTVmzkwb+ZA4h9OJbAOdXre3SwhYJeFlfurtJxMUhEJ/V6WbiwPvOw0ShKedBrzyuTLc9Zc
iDLnHOITK4OkJMFybYSdv26t2rnpe7d5DvnqpG/DITqa3DHAZBofqg6hsY1Gc1Vo4oMa/CqPtiIv
x/cR6Y4dvnBPe2qrh/yR0MijJUV42w3KXo9+ON8Sep9/rmYZLmOivZaxB1DYJJa3GvAvoiJoU2Rs
RfW9S3RHvM3kXzh8K9nVhmzW5qiSTVmgzkrBfZ4y6cTE7mB2DN24Wo0ilEezFcT2IBq+nRSXnuLJ
2nQzauy4ITtl9mLOhjMi1hxYSYxPERvp28oUYpE3tvXsBBXttsBtp8jXIR2pQflIOWT+Wva4kUic
7NWdI02o3gYFEWE8hXuhoBw0T3NkfLORKB3zOsSMabJiuIaU58QkOg8k3/iWNEN/cAgsIRS2M45+
RLMo73h+tIOWIK16TD7bSdRuGsQ1tKDn6jiwt7iBvgd1tmoimG1ObKwdsOoE+qo1AIG/LlLpHYOB
QvFksqInasOnz1UFgj3ZbnggXWzaJNr1XzMlyRFDc/xzKPx+EaHAWbqzXXCAcvJNkOE5WmRR7t7b
U+N9c+sMr6eTEjaqJxWQK0lMMw5BL35WUT4LkFpwYTGg0J0k5TWwDvYeRDj8agRJdo5sf6TNMlFf
ZjfNCcPx5h+RtktEDU57m4jB2zXFRWzlzHSnVn5vLDoBkGgoblxIkbzkyFWfpJ91h74yyfss7epG
FTO7AJvVUIwCj41nOit8HCNSeSzhHP/an0M8JreD0yUvQ59F6zGtEQE5UgaEE3eKOb0JCNGb7YQD
d4cm70deE3q7cCwTX0AAYlixpn03s4BGX5U+sAEk+m+QLbF0WfmCKL25TTvSdELluQ3SPsYpq6xv
6EUb9PF3mjX7bRwwkQWNX26A6NobHzhpyXQKQx1iKGiwvSwL+gw3qTuSWIhL5Rtb+fhngKrx2UL9
Gm9FHsgbw49YoAIN03DxJAUI+vLoKUoG+PvWFMGOnlRnNZHHtbU9x4cYHEbCXevybrQw24z1TIKM
R7DgNrwE8clc7sWU1har1dyuOYh4j6ZO4PCwmkXkbn5vrMD5VJluuxs70yYzVsVPpio5/o9Uszth
CjijyxjFWRX1PNDOGU8XqTcDvp9S5A49UXdKznpR8PZuMZwPnB9CigwyCx7dCo8K8eMv4WtQktYk
18ESA0YjrRXvtjnOhLlSFhxTyETyql32/sZCCg0fExQ7M4kqel+bgc02XUE3mgHKLqjL0319OWMB
rEw3stb9CzWn4XMUSzIwadjVh9Hz9WvtzN5Gkjm6scaah2GQE0cQLliJdcGD67E+/qvs4Vcnana3
rZ0nx8HrbfLkRsKcNGjqk9cl2SIG+t6Bnb9asUnBtMdEBr5CrIIdhjF+WUMF8XoWfb6zEoP6JQtZ
Cvo/HRJdog3rbPsxfydx0D+7usu+sH/xl9rw69W/4KyDuqSnateFQb3LK7v9lcyob9A1M1HmpYOQ
rhJITcyhW1sGPZGiC+d1pwncBFWhjp5iuz1lKGDXjUVXajf/rKH3792AoFWWkAE6pytcdoO+aUOr
Onn2RNu3QUklbAQuwQKGOG8dWrk1tA8d4+yGDobssh2Rs86hHi7n6DSlmyKail3S2oqjdgT54nuj
+jx7FdwlbyGMFduiMzuJO79V3Q8VpOMmzygdn4Qg2KJFlLyuPJj20UbOmNi6O+Qasb2PiIyOXgZI
00bqMR/FFzdjJ9nWmXVD4n18U6q6eR7neMSxkTvnCKvQTVE7Je2fLXmNyRSf/2W3PWdyx1O7Zqbu
xdYi2FTS8ze2C2KlKjS+ifnM+gQb315sDm2oEHHVcua0IXT7EkVk82ZmilvCrnLiZSJ6eli5rPob
s0Ox5ugyb3AI26tuyq1q8S9HKh+joh1giyGPgrXLPNswlgdLklYSi7D/jOq/eo4Qyqz+pRDfjKUx
uNuE3c82iWPEIA0H43+1Tez6sZ3FuxFJ3ikJ0R8Ld6LT2EkGml1bvSXctvq3Nfq/3MP/YYv9b0Py
x3zLx+pn8djWP3+2d9+r/y/cyyQCvO1evr/Yjf/XbVn//P6fnmf+q3/bl7E//283cKlcdA1WsMDA
Pv5v+7JpORcnMlFnnhE40Cz8zf+1LxsGs7UfWEzXgelwOdbsf+zL3v928UL7xE5zRY9//r/Yl/+U
IeDb0rrKEBh6BToCyfkQeABZ7BLNbezPxgfytC5Xv4oR8NwQBifU4lwk8mvOK7mY/loS+NadX7nx
G7PDgQ0U8MDMckTo5K8a6cnNbz/if73Ov7u637r4JX/jt/wDG6RA51Yfnoss+Va5lgXqiEvtYxe/
fOjvF+8bAJeQO28GNoIAwre41P4WUvCnhJDLI79KVAnk7IByZNEDOEe47gZRfs8KAyUMdMkHUvIv
H3Hxwf92/wOfIGYi4R7MqaPiZEg3XkbQ48ceDi/87xf3KyZ4hKXhec6wVoWO82lsDcbcfw/NP/yq
bz2bq/SUBl5unpQKzl5fsteq2ZGyfMZLPzb+8t78qUiOR3MJIvj97ttyHOfChYiPvGq+y4aq2tWy
MUGfVctyd9E7m90PYXjpBzJALh94NX4zHzayBVM6J113PyNNBGtxPpLOc7n41fCVgV0UhXS9sxG5
+N97KtZq+fn93+KfR3IdMXK5+NX4TckWoMG368+NNteWBl6g2N0P91b7yZ+fyxonMBvx9JjqZI0j
Fd3lLutewnBPRiD/LIMX5EZ/Sfb4Yy7N5WauxjuH9caZIS7OXahRYhK4H90KrNAJ+dEp0vIfYMqL
Eeyyt/a9/4WeSTLI7UWm2YsZ9HZhUfr3/+me1mRrn0MRxr0H7zKtBYlc+OP/8tguj+dPj+1q8mB7
F+Zj3PdnCMa9bf+YgL1dnghlQ9gI6bha5Pg1Re0jrNmIrloSnbDwaKukrB5GTv8liOifwf6n+7ia
ZxB5J6ImTu9s5BdrBDHlPDlC0umZ4Alh+rI4j4DgnpGEAXWznT2U09IzSVdAwRY6VO+1SNTcfZpS
I2Mv2DW9/4S8N0b5PzEdv01P6DlS9MGVOuuc7gCr9vYD1mNfO+iUENW1GdnUdWnhNq0eTZF1i6zp
kcrL5BN5F4fGIA2zCg6qyr8EtnqwJnHXBerL2ETPoiFHBQc+PpCbgb1kHU+3vinuvA5pyBg3e7Jc
n+FcfqQUUA8ACRhWx2+oVdZxpldBHBPqC9sZhrvaTxBSzfduOz6yL7hBgLXtOu9WxBGaHOPm8sQU
kR5gDvdN321nxzwnovmmCn1XVCTj25beBSi7YpWdFZGkyM5wzGTYxbPs0yCGTUaoaS0T0HBIdSsb
b6SqbnAub5te34Je3ttm8ZBl1Sbq0wJ5VngCNP7gLHg1h5tDHmE3TPXJ6lng4pF8i4vZcttlVn5n
NIUDo0T0NzHtf/nN31iuzeuJfQSukhOHeUjwjaVqYIqPZJ8xMxhXM3oy4LEM2JmfnIEXYm4JAqyq
r++/qm/ctnE1eTtlnvpuZeuTxi+0iF0S83z18P613xgFxtXc3YsGo5sn9YlgnAapJkKJc4I94giC
E3ykYfrycK7mcOR0E8m8U0NBSHDunOwmMdLT+/f/1rO5mpG9ujEDvN0adbHoFhTgPHQo3FbvX/yt
h3P50N+mCCFHXyS0E+HY9IelkCmYQZMa2xTp4vr9j3jr/q/mx1H6QaVdsz5h/T3NQqAZcov6Y+/7
ddJQF+CE66ENTwALchHQtbYb6jT+2J7CuBq+UNJJ4ztZc8rG7AIPL1w3+vmxp3I1UPMgnpQRd/XJ
RLUPCjWfHAMy/CMXd4Kroer5Imv7gWknCwlaDrjzZZF7HxqrTnA1VhNbFOUFAzqlY0AyKuhEqYy/
7IX+/K44wdVYzax6SpyS8Pm88bdFjaa7gRj+y2T81sX/xxidGp36XNwKwg1gzozfpZlWH3vkV6M0
lGON09RnltF1vMMmd2knIOPp/atffrj/uccg4Os/h2new4gMCB1P4IPdguSjTZ+ljyRqksA2/xoc
dVO0yEQlCOxfwjrfelhXo7Zx3Wk20svDqtJfvE9Lu0DL+f63eeva1n9+m6D0onRA+XKy6orZPiBV
oHSc3fsXf2M/5gRXgxbjrR+pCgtI33rF9yKX4uvszZRJ9aFPJ8dobFJeMzJxtHXvewFhAhoz5DKV
5gNbBn0serrUZg9ycpxd+z4zEF4WFWEzwjXlAmHPcIC5fE1hqqBKTfeDL9DVhIB8hqYrYbSnyvd/
RiPWi44CgfefyWVo/uH18a/mg7Cj7iFApnSyvFTsclmTl2l7nwxiCtwhqw8dFpl1VhkfaY/zbce/
miLmdsiDAtDvhD9zYdYkspstYR/vf5k33h7/ao7wLOxXdSdYaic3XIpLC1njMze/f/U/L4iOfzVJ
mDamKlzC1F8QNIYoT+a3ztDmq6YzzQ8t6I5/NVV0iYTjdNP6FIuSE8PoOkS9oL56/wu89Xguf/7b
ih5qu2rV6DcnatwsGKnmleDOvx12zMsg+tObdDUtkAE35Qqa9BSYgbM32hJH2aBeqG9gJ06vyToZ
e7xMfpzeTVAfsJBEEGcxRMvHvt3V1FF6GbOsW9enOW8eyqq+7Yrg18cufTVvlCJx6jpv21PpOS+V
4bzCd76+f2n3cnt/emxXgxs1ot2Fl1SzpBy7vUl2JgB9EXBeJdqeUoCoX1V4FFZp4n1249hZDdqk
RIjJ6kYQkUiaEhaNYMbthTu9e6R+TdB35YebAVMBp5tJECYV5kvy+FiOQzqaZsvN1kVlBBRcySfd
h/nKnAcaFXPfWvcCPin2Y4kCibSF3mzzXQtavkI2bm98srzIkdEa7a2s9jHOpUVL0M+9CGBLIECb
VW7N/pcUtp+TH3JpGxcipYJj+yVMh+nG1LJawQRM1G8YL3SvUgc1eMlqSgk0nQeKSHzPxS3hBl+8
Pkd7greIcL+eiMWx/zEqfIg6p1Hv/Yf/xoDwrgZEM4iMJstSn5BRpLQDpsg52nz//sXfWJi9q/EA
Q+47fdpXJ+KW8iWkrnfRP/3EvArmQJoQPuAqjInU4OQxlxRCvP+xb8xS3tWE3tex00SGW1G/68V7
DBQ4noJc02vY/+UT3npqV1O4RZJl6voGip46PIgcJUZp1X+rOL9Mpn8YDt7VFJ5aZJ332DFPUKwd
mssajVxAWPAYi2lvTiL9y6/z1pe4msxHitQrwzObU1NpyjHCb0ZRPn3sF7iaxEdF492kB33CeWF/
9Ws7fyiMmWAfN/1brvZbd381102zTgtPTdWJAMMD3qXXJPU/f+zur+a6upqsZIjYI9UZvTlth8J6
Qux2Jzkc/2XYvfWKXk15nW2lHomH7slSBoFYxFfBrdfVspoQ+r7/Ld54QO7VKOhE5031ZLknF4Id
YQW1A8HwgYYKtjDu1fs/e65WfcW1RUb4apfUd1XzMWTfca9ff7SOkQv7dUoyOvS2NPd87Hlcve5e
6otJkohwyvp2nwfD98gOPrZnca9ed2scXV03hnvyVIDALIzSRXKp1/rYjV9+4N/2LHUg5nDyMWLp
2MR5hUmTyrn4L4Xab70lV1O0PYw9sbU5zUKiTFZ11t6Hk/hbUPzlJ/vDTPbPgv/7nY+6tToUfSeE
cBUtRxApUYC5oQtMwm4C+sW0h/Xl/cf0xpByr0YtBpLaa3pbnvxRoy5M0HX7fi3uEWwWm/c/4q2H
dTVqRRCkqOtNeRoqhVFNfxJW8PNDl5ZXozVSyKSqeuJH1rR4R0ZDlp9EhfWxq1+NV5/qUvolOm58
CvuF6RePfWx+bBmR1+M1/j+cncly20qyQL8IERgK0xbgTEqiZskbhGzLmAtjYfr6d3h7cx/Dvo7Q
qqPdbpgEgarMrMxzmAWkMbM9y6yC1ksbdlKLt//+3Oblzv7mCbKvXlqHHooks5lBmLKT7N2t7qFk
mTaI4KIE0lF9M6X2Sje2U/lpWt8L61UXy9FymBOjXZ3/1hzSJQev8Zd177emIBY+++pNF0gU5jwr
3bPHnLODxsuDgGLQFjT7dFpHJw4qhLpDAbfPh1sp6WSPWB8bsQU1kzWXQ4zGkV9bF/5RLf7r7Rqz
rFocp6jOBAebqkC8N7eZ+uLFr9YFKfq0JpWszpFn3wCDO4ym9reV+A/HaMI2//+KloDPY0TUK89Y
rsYfIATUheLwQXE+3dDTQg20AY7ENPP3JBqehFG/wM3yHqZ5wUdjA44CXQPLLQd2MDicW1WDka6s
2hzvBkPE91XH3+t6z91VVf2ednThlpP5jcOGG6tBCPjfz+YfFgP7ar2ZOPy3VdTKMyNCv0yTyU3f
o5/wvy9+eb5/99xfrTRLWTkNo07luZmKGwBVdESQ2IG3KT/MePzamyuu1pyREyQGQcfi7MbTh2Jc
zBlf/vvj/+HeiKv1hm5XMGm0pJ2jyV+XfkZfUf23+/6Pq+Y390ZcLThpnywNdIHirDiz3CeA7R9r
q8puTA2kTA2ZCZ5NV9eh7zU4MGNtuqUDvHiAXATndESSO9I3voKB53xP0mo4eZbUN3FK6bAnE6QX
wniyzcncRP34ObUWAIaRAQo8qmQtZfq1E3khrla2uIC4quTAze8hHpjJlozia6u9uFqkaJ+WVtHG
+Zm3aAsB8sXui78syH/6YS9//q81x/VsMteiz885kmq/9t8M5y9L65+ufLXg6ONkuLqqsnPc2vFa
dE7LjFS3/drzeLXg2G7rCXcZ0zMzIyWeqcZYAZH828t66bL63dv6z5//665YUrNxJk5c3t0MAEKI
aiiO3Uu158i9vEzFZJAKqg/rsrWntN1C4BKMpzHPTGkuNxbgYEimwFtZzouHVsyGeBD7CYNbNNMb
j7ynDAY85Yw4e/UrjQ3EyEFumY/R0Kw7qpP8S733NvKnoGv/988asRt+7eZdrUWjrpl0lBfFeVr0
7/APw+7SZvqla1tXSxCn0UZm5VV+boeKs/JpU6Xm135z62oNogM0drRc5ueoiU+V2d3V6mvrpnW1
ADHIlYGsLi/rJiUfD3RzPBXPX7shV8tCwQKTMEtYnm1nH4kz1pyvXfdqTajKQhqjM+Vni5ZjZtjK
eE8Dr7v52tWvloU8QjVBwsnVqwZ+uHqjLvf6tUtfrQuyasq8bKGZ60sOJkTlwCaZHFh97epXC0Ni
V54zDWbOHDA92l2V34rI9L948asIoa5MB/aqys5zEb8aTsLYyYU/8rVPfvVWRsvoWUwHyfNcy3wT
02BtudXXfk7z6q3MhU7/G1Ht2cBhvR5GUIylD3HsS5/8upd0oeoUO0ZaAhYRYP/ld0C6fzsKREv7
+7X4upc0ius8V45Mz7qpbVmIT7z2tvPCWms3+FGLNkjLfYdkhjWa/v910r8CZFubs4mccgFNSYpd
avcxtDhLWVsM6sHY/bTyJ65QUBi2CvtkchWHUUzLUTtqvwEukb1lnBhTwT7DQ1q9VmSfDmu7lcNQ
RVHZLmcW8Frau0rtB31zWao7dwxqPdvyJwuPhTbqe/aPxkIK7XybqsoN2/6G/9HMBQEChAFv/u5F
P3Xv2YiMQIg7kt0Tm4G1eD/baY/7YcXqr/FjeQxUN1ly2RYqddEUiC3/euP2wIKaYOKLpPVDVu5z
vo+WfEZzze/7o1PQkPh3uKRBLZjRpmDIbvhrni4Amu5tMLZeSQm3/N9t7KAEtNa2F8QvsP+YcioH
wMebLPpUQ73hhrCbDXp9iAqxUqkOVDJiGK059PrGj2L+6+ayx82MCJQDllEDLtfUvEY+nZb1q2nv
8zE+KdIao7wMHjmvfIaY+krMhL5pvLUdE7jSfmdu8hhJ2AuNBFzPKETMWEF/YzonlwOkBAaTQwVV
dUUYw7ubFvMC2N9dbqGBNISkTOkb1TqMjW76/h34XaCP85F5rlWR0D5Yr/KauQVsPOrNyx1Y+j40
YH3VfLGo8E+S9K/gIRk57vXhKZ67LEZ3E9nfmHf8y9Z92ZF+Eyr/E0L/69oxcE1GxEkj3H58gro8
cgIFS96CuRukbdKD1GAS/muv9dUe4FXACAZ6Qs55Ep/A0zyL2Dl+7dJXe0CTNwzoqS4/OyoROPIi
0KYTQvKvXf1qD6jV5Dvg1MijteqtHIFo9OVfarDG5RP+7ge42gIaDq1te7TSs+TZT6YkxDBw4AVL
lM3E+uYS8XT5PYi1fkh2yWLcGv3Lf3+rP/30V/tDMfWymLIoO3tW8YszL+0c+V39VDpe/stKbf/W
Y5LkL3vRn77mdT9zO0fCqRcnPXvCb46jzxCi7CJYRYy5BEpp0430sjSMs0YxfgoCknfS8Pc1ygjI
D4baM2Nr/GV7+cMXv251dh2rKNqilGed8eYb5iGKW0iFxVuqC6BXYo7RVhTd156d69ZnZp7BLM2Z
hDY0fjCV/lbO8cd//4B/2MiuG5+L3lrKliaWsxGDJSx9N4ZTwRDcZQZqr+etv9P8Yl6BcKy+loJd
dzcz9TlH3pQXZ1NmQ0iDC6eNxRcPGo3r5cG1TQBVc3HOx+pdMm5b6ua3/75Tl0v85iX756n81ypn
JW2neUIV54sWwXCGb9Q7//Iw/enSV2vDrLS8R5ecnXtXf4m6DHaR/bcy2J+ufbU2VFnXIr03CrBg
+it8/k3R9H8J4P4Z4/jdLbl6+43Iq1Thi/TcumZ5mGadSWsbzV8HdmKdZGYaBxqD6hP4sMa8cIHv
XeEyc+vbZbZKkM9tqyoxMR9o5Uqbm2ENJB+UdOw3K4oKxq4FwB2IIXY2OV9iNZqGzOFaN9FfvsCf
Uurrftq2mxFj1X5yVuDac5tZT1YSkAC4ALxgkvfEMzMNFfyHjscwHzhPINQanVcbeEJmny8R1cIg
Ebt6t5zNHNz1IcPRV2TAFPQNSXXvlOvcLTH1ICoQ60voMGCPvkRbqfWtzB9Uh9RLcCbfiV0//NTV
26D+si/84ae/7uh1Slev7YxvR+Cbzlvjby+Z6f7TtfSbX/66obf1q3akOpqdC6NOHue0VhuKp8uz
cEZvN0CpWGPBbNe5UYJcA5q8lRrEiwvax9oans6AIpxYIhzcXD4UZDOkzaJ8yc2EeoXWCZQmnVGu
0m5sb8c2pehdOU4wuBkjwQq9OQdrwy3G3hxoDa1hTW3jFRrMiuF3pzc2IMHy49jLLmzj0jzobU0k
Atdk2CT0HPILCe3Zq/wHvdBX9mTcJSh7sTVC9QR+YQf9MhfgUuo2cJP6glOVuJqlHCC0pql10hLf
IpKfGfpWpfUsRrFsZlMCAC609JemxuzDA+TxOVRD/ZnUWXe3MO4OI9LP19irhw0t3JBZlaFesfvF
a94QN8BGKSkug49Ps0k/RTTxb5x6KvZWpnm47YGwGfb3LLHmdcRUfwgIqGVQNZkO9Nm5CInNDPuN
H2/zpvlIvXYABzOIG0+Un8Iy45dkSd59hDWv+GjsI77CaDtCoN/Yel2GeonxJJDWONxJvei3Yz+p
3ewoZ1XQoBJeRD0HwSDnit4KItURVmdZpS8Mvta3mQYjQyui5oWcyEV64NXOhwB+fJf17T3bddhr
idjNjYjXXFsGho4iLJ+VwV/gVBpeLHbeusrXhevGd1HepXcp/giS8F5j7Dr7Nk7w1+acZWQuQWgO
5WyuWs0Ywhway6OWubyntfhF4xCqLjOWd1yWTo9We1YFDdV5PNElOMAiOaRDOu/nJY2Yys8c7Tso
IXNlSYU/pUv7nWU0WhAvltqkpWuuujgZdnEujX0mDH4d5quB2fVzvNdl4W4dq5zedVCTK78RaErk
pG8xCOsBqjd4bGho1joQ8bPmKfn9grtn+JeGoA2DtNkhcrI4oL+bqMyd56dCFlCXdS2hvg8LBVZA
4Xgo6VlbaR8D3qN6nw4kWFFwIQxm3wNogWMRwoddTj576H3bi/izd6KKAfjC+i5i0ZbkhREqNKCa
G1+D1W4oXd9WkemtZl+D9e5NEAcX3Xot7Q5xcKdF/UdWWO5ejnW87uZiDrNExxlgqqH7pQubJ7TS
84PHvN0HUO0hFDPZpbrAG2ZDy7eqAUoxOHEGzAAKCxVcRp/tGp/foKZ+t8Bd2bfg6D8iG3ZvPbrA
CqqinngjenEYXWBO7UDCq0iprAYxmPlmA7jxzWTfthBhy8kZd03qLozK+D5ApUQepL9Y752eWjfG
oi72wNlPD4oXk9CzgOcE1uQ+wUi/jtlNtvrodc06693yxRikdbI1AZAYfiQnZhgBAt8trE8790on
zCxdbWgw6Y6tolxD4TQ1bpPEz6PdYFwULLU+5cfFsoFGMMtj7CFoyzuv0XN/bfomvaO2Xb6M0s62
JRM1z313AbfaVlMxS554E+KBMgdw0qQG3LyKAaolMcnN4Jcvj2ConHBqxuVnZy9MrDCFPTur3p70
eQMShSEEzysNml89je3HFBVIKqeOFX3gU/8j0+AjcSFbvSg/p6iVt+OvGuoMKEp1EaEMpqXuvaVz
1oNplsu68ItupUQzQjNuAGhP2CHxTi6MDkaqvm3MctgufWWt7VoxXSXcrlwtsSkPGb5cziz4NjLB
/Nt2FmoRtJDrFo3RqURwe2w6Q1uXVUsRs/JwwywgrjFGTSi85ajudQqEqylz9HXX09WWD6MfptJC
+AfQCOSNW31mfb98dPTGBfa8RLCi01A1TRhVTL0v8lTjv6mQ7tBUJnngJ/RTmrvLOmWuXA2A5uz4
MANSexRBNOCsgr2kJ9+9oWGSadTtsxUbzhKwVIgVswXM0tU9xjMbNBSAP4DhJlIuZSswYA7KocJI
lhBnD/FrB1axTnpslcAR2pXIut65NbrKvPAc+m/92KvXEW3VKaYVd9e4asLFFXn5I3Si6D7p04Gq
SQub3cZXs1Kmn0BriZjKCoTUJ9xQnNkgWgAP6BfAv1LH+LBmu/8+QyELYdU3tz0wF0L1uDyICZWH
lUxUEAyJf6PiPerspobXYTl3zpx2U5A7FeHNzLm8jODCJ+2ANdIcxFr3S/kMOF/uEib+b2uYir+y
xGFMb5ruvC4ibkk7645vZcFrmMbPKJrn+0F4ftijGvxeZsJDvDJorwKAx35UtfWucMLydMEeBKfJ
2gZwP4gz/ZuRZj/00r1LMly9WWdY90UllkDMAxYOQ41YT6LH0WQDKAUgUa+T6B98O1vhua558iaF
ddn+WMQsAhO2TeiZU4GWhDMML9EWTAjwW2iT6++6cuyCbiGsHAYL5qGFpzA1oL8XlglyhtGJoE4S
dCcWsV2Ta2BwClo0AZPboXJRgxK1BnPJn8fWRy0zqBRliE22DJGv1ffEMz90ibUpsy8Q3dLXbpic
b/cl3bGrorY9gtaJXhdz4zfFfk7adFu2l28U9/GmTQysmTFSMF33JP7M3r1twSls/LzWH0anMNYc
3OXrXEQWXb16bm1T6Gz8+y2kPQmW+wnJo2Vtqs4oiLOUBszTcs1khatT30eLLmnknNuNUs4YYu5x
NrPlvbeD+lEhfgONa0brAu7o1iF2X1tlqq0KKLk8/FN5AG3PG8E7Gq1Nc+o3bq4A7EeV6NeVafub
QcafCAiBN7ppIQCaySEN0xICLZOTafvkzB6gczKBVWLgIQUfmG87v5q3LEbU8JA2bluJbzO7zGam
UPgOljGAJK9HpkbrNvb3Q9FYJ3rXHkSKykmkdhMsQkOpzQAznQ7N5yWyvWVQVwUw+gGP4t+IbcyA
ZBKVGUN/TFp8iToqvdSu7a1mQTWtZQIqFhrKulQZzBF2kkNZmRDBAfofC81/S5bM2ctUaKeyHp9j
fQD/T7fvfmgM693xkS9kIv/VzhiE8756cWuczIJAjtJpTn9Iu9jas4C5+EEFVA/b2pYbSTiHLAa+
k936IHbnTWJ76r3jA4adMORtqtnGzqua6NlRsFYXts/VZb4TBeIji8m46rVpeG4WPfnhgTXGfjYt
e7OJmw2oym7FG1sFoGAmXo7OT7dW0flbCeMvZMheg4s+WeZJjkO1aaQLOMgamBT22x6Bm/EIAotA
0Wc2tu5c54RMKT7WmZNTf5TWISM2QYvYSg90UTt9+sgr3XDsZuzIkQQaEGgCJorBAhHUohhdIhqf
HErz5lCNdnHbIOw5Oc1E9Bsbg0IEOHlPVduCxo3N1PqBP8PYOEMbHyHP3REzmk/ZMLzgjYnCkbZ/
iG6xvkL9VD5keUWkQb8IxHfLv2ujVn3q2DEPsZ/+cvxaX1t1auKlBjkYMNqOhys2jV0CDZbO/sy9
KSrwr8hIqLyDoZpPUUNKEcoiaS57dhNUapgD1sqIGwNgWB8bXYMW7cr3XKIcCh3I74i+05y1EHxt
kvmo5tPudm5i9whOPf0GJTDbMuTsBEtZFis3Tebd5JW/qOGT36guOeasu0fFhMlm6sGbR5H8LGy3
h2SGvo8bltzOFsaHyCDiq82hpevUmDdtZi/4yiyfAYi8DQTewp1hWSyLIhGc2o6YaZVa4MgtMxQt
L5vCWUv9dJ2jN2LB9s1247e66MNEoKbhwBvqU1K/lXrkneDCEh0SxDCam/+omgHA8Vzh7MAByxOl
Aw0OBrEwWS51oovWN49jEpdB5uETiy+zvZU7T2stzT8F5Jd7y2rntaJAu5nwsvRYBrXyCfhYyQhE
SWWdz/1T1eUAty7G1m1m7mZqa2cLKaLcN4XrE+8quYFUSpt7P9bvjQPwu04RylrugtaO6jiMrhRY
Ud50K20Y1RYFS3cagc/sYPbLGzUZ1a7tBzC60Yxoi574MHOwf6vBEs8tRtqT3bcQ3mgFCPyeRypm
oALbJMsbLMGCZAA9WFWx3WTajIhpqBCFAzJnn4+8kFMHd+9YtXzx0FARNzj6SecjgLpJHdrPiYid
GTzdJIv21kjingyWs7NGQNMWU5WswPogpXNV/pjNfAIq5+6eEZok5bfTfJjE4OsC/K3vZdcLa+1V
sffS9G6fBdMM3ttDsHfTRuNyVxB8hEXtil8LdYUFJhMIYvLYqHsaZowGnj45P2N8xQBZ3TbMHch/
3uQCv42TaZPazlulRi8cdPgTwtd+CUvXNwBhLFhSEfwvpsKA1DE1/eTH7HoQ1stjLJRznCvdWNWV
D5GsgOjP11s24HEvh0S9c9ClQVtLLc3vFeS3VjLy1ZIxkN5kxt24INoJbCGhJ6bdBTn6Yef2UIGL
LpI1jKqfY5Sk6xLpdVCYhtp1HTt2X4OQ1FWn35IJL7TBM1KZt429mXNWKE91892gWN3mGq7tmMXz
A6mU/zCbGqKZLJnWShvTldT5gZh6ADkLHJRTqAWRRuQygSG86kZechLbVP4aMae+13TPWVsQoQ+V
5y4B5kj7sfBI6VmFSPJmbZChx9P3UHdVso4YcKDjZ3B5ExzrUVoN5DdSTvhZbcXEmllqoUdT3qY3
AOIOSAtDvJzNSzZN9G2wkCOpTn/F8dyHQ4+tOhk9Y8WUUrExfFNuM6mGbTU4xnrMmAyW5oTaeJjq
28FsU5jwXf0rqaL0DUNyfGSjdJ+rps/3mm1e0vVGQFtFgLbEUQRxtiV7XFS1hxA231Z+gVO5WMTW
QhV4G3HV7aQPCKNzt1kZHm2Q0YVfViu8Z4wajfec0XLzq0TbdYO5/Jwby1lBXeTwtvaXczpz/DPI
8gdYLO3eKQZtXbeV8+wtZbSrCb+PDdXfwFtIJqYSmqQ3LUQdlpduRMaMFMOy9lNZAwNeChHdD61s
V4PN/ENJeEKUXyQpHjXDesApBKSf/qZ93Cwt44D28MxMM1kFmcZ+EEO7dprxbRQOY3VADTlFdD0O
Kt1u17NB4fZK1THiSCFIZ9dFqMsJq2qkd9PpSp76CRtF7/gz2sMyHnazQcuBLEXHcyHl1kAbi3xz
SN/MktskXRvhTO4K2AbqW5SCTWQbKN9xhHYbiRGoHcSdOcz+dpoTQJx9mt12jOMFbjWaZzTtZ1xk
ugMcexIHvUpUBxtSx3szuVqy6RvvxalcA7xj+uYBjzT1rEf4s3ySgb0VSfSed0X5C1J3GrbKXaXu
pK/UpJDCOWDtkKlM3/QI7bzHGPg6B3sYWqA00cCi8eM0GqMUhZxNl9b5ukqmgaGgIT3NtsYYksar
HDt9s+Zl/5jNJA+oWdi8U/5nBDeMUhmCRqMnj1VWlx4odN3ndOFdIH1yjdwEnRZ02SkoiIrWKgFl
UajCfmrN1jxUktVKyHE3T416MJZJ2xTpd0i/C2sets9czGfSI3dH4j2E7gVPpIrqNUviO1EOPMlt
N5KdOdNr3+nuT7TKJm+Fqr2HnJPno5lp5kMiUuYrLVW+IEwR56hvkVpCUA0GII5rdPB0uefYNymc
GLjgSJArHZxmp/tvnVpurUQcI8E5PuzUCmu0iQapcuZjlOTpagTT8lxSbrjRCU1/ZgqFEwKKbDf0
sx/0+HLzKnvmnsFcE/XPojcaykm+Wo8lFui56l/m3nskIDvDEiBtNsyP1C+e+lJme5p53RDVisSu
aiPUWCK2mmmkCjFbt+QqfcDLcoMtNYzGTGIuXIo9KPEKP4nuZjcq1bqTxkwP9QYJzLDw5m+o2y5B
RmuEPSIlfG3tqqls1C3+yVeZCHKpuUhvIsX/B3LkomY8BQ7keUjcFLt9lbwYfgJJ3jv1hWmt+955
c2z7WQh7erF4XHepUbUnp0ycJ0r9KUjppN86PXjftow8fk57FSm1rTqv/KlihQK5dUdQqJZeHRKn
ADEue30nKssJSQbQu84OfOBR0n4S2CUt2WNt3V+ES7r0vLUlU4DwAFIOmtVBHCCfX1VliqES7uNK
T3yxK1EFIEkq7Q08U3zATZmsC+KglaNpLmxNMYdGM5WvTeI7B2Vy3qsSLBSZzG4Xs5sDF9jenjaS
g15fbGpdwj5qjBswrfMJVqZ2D0U/e7Yy7jq/tH/0TAyFyu+JAjTzzvUMMkXb5vXyANd2kgySaOCH
3QPGTivRhRfJOesWbl82z5tmEUcVVSfXSA10GQ3NFXJokTrBJoys+QMUZRKWNUGK7SIBr6ay2Goi
H4gAlh/OpQpFt9+j2yo/xH3jBq4HpZpzpRTcRvvDaJs3Lbm0Jerp7TDR6sdxx0KV1LifivJoWhF8
gth6WUoXbEvtY3NxT83IsJDZqVPbtphqeEwC+NenrgLhjxkaA9Rg/LDY2pqpBnReYiLRB43cQH0b
qKZYxKDGFN0L2ydpX8p5p5dt+orAQ7uYeZK7moRiP86VeQQqZ+MU9JzQ8f0LrT05uIt5cDrOdE1j
26BcNKh6ukbznDSmd0beUrG06N4BUQ+8SJM8b0KbyynDwLbs6avccRTORH+fJtW0TpCcBG5+8SjY
4NtpMM1+GArdUa0/80SwBWppikyodwPD1HdjDyULZg2x3s4ZitOixx+dhdCxqG6xdGVBqU0AhO+7
xQHQOG3TJG04nhjp9rC1eOXZTrsRwtw1Js4UV/ODpZGXuO+N9mCgwtJfDTMr/Vw+DEt08DwNY2wC
1L8hzLwv8mXdWP6xZ4Pre28z0xscy2WA7iqRR5XtXQaBsdUk6MhSPXN4eoatczSi6b7r+PWlQOhk
5LYIy2IZd8MwnmNaoUApp2o126k857lfbcZpGR692KEini5vsTTrTap9tHX2sVjU9QW0g9ABpsuH
grfKiV668dwWj0O5HKp5GHYJ4OogzXhUEsI0JG5+Ub8olT0VnHm1vftcCLlqOpD+kybf3bz5jLuC
Tmo2i0gWxmUq85Sy0WP9Mm40GT9wxBIu5XJvtnq5N03MA73JYdrSQLT3yuRl0tSvbLB2lkP3a+1P
JEDtA+WCfJs5o7fyFpkE8TScyOlOxaj3CPWM3UQfbJjnURK6nZ/fJJOu3boJH98Yl7XI9GNDJzNL
T5kjgU38x6XXE/qIuGcQlymEwu1YelGETWOvQRs92mqWoUojsFF+ufJbKkljUu/SPKY71iyR3eay
CGSh+tcGN8xaJBF0gy455Y2+gw7/xlSVvh4NwiRiPAUQs/PDoYioPs3TTV3TvGtM31vR7wgkNWjp
JYKa7IfT+sNh6RNFHazdeZPcyjp9z5r0RH5+tGf2/qhP6qfIsI6N+9O2zddKbw+WHq/a6Y7QYJWn
FEMcP0+PWdbTFUxpnrxm1EecI7JLX6Ujf3QoLAl1801rpW9j1LtHMXnDweup+ZlxY92UZvVALdcO
aFl/yqmwB+24HLq+7elQZQxaM0YtNN3xPTVZXRqrv8lrjkPt/izm6tBV8Tu1zwrV3IcvKwpg4Ktp
m28CqKwnvSGlblPD2CeteRFsoudr49WQMtwyKPMOQChA3xZFJ2tTtm8Usxr+8lr6OoKAsd7ONLZI
uFah4iwtdEXd8JyZ4rAgg0X+DNQEpcsZxHsdTN43lvubyPocO2TYtFUT7amlv5lc8NCimD5j4SuM
liwRs9B+5Za2M0yn2TOjsiflkXs6vTKOWlTxfYyqQjsMxuzZW8ZjMgrZS+y2K/rCCk60kY8TyFsq
IE1/rjV/Zl/xrJgl0518etnc9ltn4njXOJrilNO6T8zhGfk0PzRkZg4RXNI3oxYEK9pAZ0/tU6Ad
0B/kDLBrjbqdW1L0siGCIN3Pn6jvf2qFVu80pkobEPerIq/RapP+ohMM8pQxzUTX7bU1OO+Uxp2V
WRu/usJ/cGgfNCRwuDgp+pCiZrO2oqrcNtH3FALyrKlqpU1tR/kxf52N1AtFUaKJOdE/roc6fsq8
453FTxUHLtItPGrBUNSfivhPN2GcuZHREMlKeuRmnZMfXWw0WtaxzWCts51jgWm9ikmuUKkVjOiU
x4FbNMxY2vQUPLWOgIm/ynQv9s5Cf7xsZ2YzHZXeyrvJmR4YlVknVr91hXp1/dQNpNv7PyF9bnWH
DS8iEeJM/EdcGmDZx/kzy7tAx6fxQ/dwnbQdA2szKDStOHtt/KA3pNy1JV0OJTFrOdFm8KpsPUfZ
DlwxXuVSJjd2amZb3+xfxq51w9mRN5xxIl+fOCaxBsAmEQE11ZnvVUEznGJvXS52qRglbWpk75S6
qI05SQ4Zj4M2pZpVp6F/qLC7O04ys/aUj9qUP+m2xf3pbi2bBomo/tbzfIZd0z95CAzWiVQL06bL
t8bwv6Py+Wb63XfOGJe15pl1aMhJrthgHNx21aNazFOm/zRE61ImtbOdoKv6pMa8CJa4x7ckffE8
EayvrS45GNDxVtLjUCPTrOYBaLy9qvtqV6Y9qVOCGlCa1MUjBAiBZjTFz3Rq7bAu9Nd60PqVllF0
aOayDO2F5rTGYoNyTVk/qITEKYb/TS45t69kgQ8RFKktdGFaPN0pZ1Waxc6LtDZM3aEOdWHkO0cN
L3aldbd6lEbrxTNoRbUlAsIpnx4L0eQvWDwpDIuke/RcSnFJEo83nPw5a23ynEdXDe59Xan3JhEz
8YeHIoAAYTlPVR/dkNqIx1JL9Sd2AuvBjTEF++iMsK1OEH9aINumIkRxEvdNX4Zm65ad5F6zlkf6
aD00tRzX/4Sq0M3xmzPpo041W+AJeS/dhN1cPVlzJda2nT1UHlJGDSBtQFYiV4uh/PvRWbyj2UhW
EkhUQSrSD0ZZ5bYkSAZqP4IyMDjGogPB3HKygOG5wfm7NOUT9taeldsa7ovWxtU+yTzwFby+pKL4
jSZY67XuZiA0ODq1m6IBwg9ZaVG+yg2F+gjh/G4Zq81i8PTOSaatndaK31ixEVuq7htuchtbBO4b
xsM0QON2hRHRiZujkddir02muUaVNIeAGI5FaXYhiG3/toh9k0pgpBg6YXTuKTGEPJnmksIngUrp
5vM9dh+6AHKdgTvLyKA02hkbZQQzr8isOxoTpvuk0S7dN/ovq+f3yqVtPQlLFitb6zl4bNWymkrt
tZk4Gxj7oiWb4JB+9KNH1xGU7QYWzjrk9bAaXsFsXlFf0J6hZlBYmphx5gHChO12NsppUzU7Y6Bm
QHXRsVep5y3HKeEmDrPd7uMIp0ZIm0xsrjCDXSRTIn2SeTcfKlurV8Voj+fRvZQcxOhifi4kgdT/
MXdeva1k55r+Kwe+njIqh4OxganETIqkRIWbgmLlnOvXz8N2n5522zgez9UAG43W3hIpklVrre+N
Qnwbe5Ixl7m16OQaH0EXiOWGRldZz4N+TV+TdZwWM9zLHe0qwZShJxjHZjXENQ2i1FZTlKCRk1Up
cXCYuinZ6FOsvNexurgLufD7mKLnhiZamCwqEtgUtChadTGjSArHtoL1VfjMqlzdxWoQA8MGpl2P
ev4VtCrRQEMucUBERyKjEF/E4INOq3SjW5q86ep22Yxyr+6Jk6Y9J9KT/HPktjrxzZXqRLW43PSh
I70p6yg+01vxYpRd9qamsrKle53pNAqqZ9UclQ9IMh0NDPXDCUyeg7yLvQLEVHXjZY4OIJ+hM4Wh
fCzMxrI1RcxBkHXA1BgH7F4uJmq4elpfq9jAPpe27abpM+C8eTBXsNDKc5OL0sPAh7KRu6LbNZxu
HlNO8herTpqvcJBn+gRJH3fFXOzuZBt6fAmJS9whnZHGWnAXoY8eJkCzH1WI8pW0ALdSoVeOg0Np
PMB3FliFWyZpRlxMLYDkd1QFx9Q3HZBX0xDWI0uwJWqLt8uQJkfqIJcvZSk67pGGNM+h6t8bsWa+
KAtrnc4iKyOlHyuy2dVvrnp6IUJ6K9Avmpdl6FrHpHmVxH/yoWbwaE17Dam7PjSNWfjpsDDiSyVx
uzYMrYpNq+ymaDUbEb/DGOmtSxFesx+VKXroilDaG20ouHlslF5CbSv1tlB2gKHmquZ1os1RDPRv
9WS+96qer6UW4Dru+3vcAJ3cAgC1LL/p+kQXlVmU83eQoQ2FLYQsDYvwfRCMcSOKivFo1FnSEjGj
jq4stxN8DQsvhDQYH2iALlKEpVrAgKVZ/yRcuVJStMfE4MNEFqea7xpc6xlStHiXY338Ka3BtJMk
AGCTTe2hawwW+noKfyZdTS9xlxuu0SvQfkEwbukeNRzqImByJCXxc5Vjbsh2v8/UFgfOPO4yXWk2
ma4inZhSvX5eSjYfK/uIQiNs78hNthbkenTGuiGe1VKDdUr96YjKnaLvuQRVEvANlKOJ092MjvBi
t7Ri56ThjatEDK6ZlVRPSzPTXhiCapRe3ub6pxqOQEsCjx6OU7a1ZNbhhFptX5ZSaU+Bq+jQ2Nch
PUPGE4B2v4uCFR4rY4BmSukmhPY1Tr2iEnFSN7T0NXVDx+YSsyZGi/ZN7cGAvQ2cJUmoB7VMCmMp
1skPdI52qV3BmjyUyPJ8qoeia9tWSARiAbEADR8gdAVL/V247bfULfnKwK8j9GG5qfCrupGpyZ6Q
1ozqRqnsCjOI3pMUElKMsuewLAS7YCUQHELBtNitpaJ+M0K9fB55TzxDm9gd8BcTrIYEaB6Q1dix
UKSrOmrfx5RSvlZt3mLTmFZ4p9uHtB5bCrQteS2TXHnMVF25GWnXrtV4zmHhFKCpqeKk32oz800j
+WJJCZ8xZCg9tGx08qVCrUYzE78Kh9m6nN9kbb531o6BD4tjMjqbhmckdB0UiZSixocvXuh48C1T
gC8ere7QLqkOYQI3FAZEMEuj0tk1xM0XjfEDUDQdUz3CHzvO8LQsVJ2slGAC6BLD9BAaGr3QnaKE
K1lRuSjjQnP1lq6i2OROYH/OXiOlaU7lZH7qndjs5TFkUWjvVfOUYT6x5g9epIN5do8iIVBXda6A
CppS2QQ93Q5qZKS7GYxsX8iw5l0xCHR6ND95rucEUXX5fhyTmuNtQibnOHbXEX0mvLo23rQpSCA4
RfgNIsIxJKcANUpRtodFTmdXCig9Jc8o9fWMGD6ZZKqTpjavXP7GhoawyWViy9dT3oqvqRkM2zka
oZMNtEu0W4hPSSOg5EyrC8exip5s+tfDIBJOo9bSiWuYhotCTWLwy1JoRsSwcdDFNoGWzNVhy8tP
kHTSa/LWh+OCIEhXuC2awjOisvQ6s2FeqyrriOg/8TuD07QAu+0EevYVmZW5GixAqygSKdik1WjN
ZtzudLahEqZtlHdDOdJGSxf5JZZnmk7LKVgpQvASBJ28miLKqKaol9+DuuHLupv3qTFomwib9opC
92iT0pa3qsohvKQTuIA9jJpwjOthdNRBGT47milLXpt6tehgJW94WNDXRHG1MoIFGr8ZPil9Q0TM
tP9Aw8hcwSyb0l4LjcSZNRipWpHUrYrYh5b1tm/e0zKY+Ah75gg6gj/TXip2FG7pD+R0IsxPhRc6
3LN9V0NLyqqce3UA4CQYQ0fTjjKuQP3m45IIvRvmReF0S7e8KGFkuFFuKI6izu2VavLmsR7zxh8b
Rd0QyUlVGXvDazwWPoo3au/LAegkctQYlYUg9heAdGDwVlFtSurqUzBJqRfLuhzaENo8dlk2TpdH
LIeSTA81PCR8nacO8eBXUY0SON9AhLujOUd0JbXFlupy3q1RHB6HbK49YZjjx3hBNGaEcv9pglEB
ui3Ntp4rzTPmgC/DGAaCM0Rpa5N640fbrcaeS/Gr/BmhouT97IaVHsTZ+0Iu3tOopp3PwhDsm36I
dgXyTwInFMvTF2wPs5R27xK6ijdBbU2dO6cN3HwQbz2vasW7q14CKlyvlm7WkV01fezV5VK7wURx
8CTU3kydzU4aiBqTO3m+YpScyZBTFdeYs+LcSBVSqLRCEy/XZnIKLVNbE4fG2buR+i3Chemy3EuO
k2nu3EGurUMLKfXMqMyEGdEK8ylM1II7QcUcVCUG0HYvd/tEGuYTE/SToeTzijBV2smlsK/3oTQ+
VQtzrVwvtTMo5vsQa/KuIQ/7XphszxCPKVQkqkjchhcydN60pPw0gzABCojBVwlrALbQq/FHlBeo
n5S+VRbVonOZVSkfjpgxSOsTP2QjUFZ5qSUbtbIqrG1QhoEth6FC424rTw0x8Pw1LajCetbCdG0q
ukElafEmjDMa0IWMurVuxTSyxjO6KBOno1FRoNcUVQH/qlE6o8cPUlDCcBlxc57bZXqMDULqKtg6
LHcw5lGejqs0Ed6yyUwclFjaWqugTtJ7duSK1MRwl5mUIkOKKq4SsjgQOjrUR/TLT7NA0XmjVtmm
IDfTGaifpKNee9WQruzifFBeNBM5ShINkW9NwU3Ppo+Y8D43zXPVQxCBGbDkkmoCJbiUqbkWteNI
03SkxxTr6Xl8rM2muGiNzkZJJxLiFWmJBXyD0UJGPar3EO7C1jPhtGQVleiq8lGxIDvs7j8J9ZGd
tgrrs6i03VGmSfWo405cej30Asq1PDOMrIOYzR9UaxeuVA2AvW1isnf1BbstuF2WG4w4FFOan1ZN
Ehsl5qipooXyylkRW3+Ka3L5wCm8TkME2lqo8XBavQxtSUef3BO6IwaG4CL61a903DcnqjOjhxoF
xGsSl8uPPJfFoywixDC6Xrog7EhZiPoCvF0wqHEckmdNaLF9ovuj7hKRo4voHpWmIK+DXqi2gsUE
SF+3nJ27bEJLBGZbQ/sFRv1hyfhjketUXoUIay1BwaLTjgnLpooJeXAmOehg2T7GUl3NeFOhuITq
IQKa20yWHK9nuiAhd6R2Ty44R0oKCYJ2zHdZNsq0GPYBtHsYjtce4d0KsRc71pgFdFDPw2MtlpnL
qX5eV0ESOhJY+z6KxdBBNgHiMzDg6PAp9i8htYEALBFaqQVEq3yYXQDQZkgCMGK6CNZpnDiIj2Fi
rSzEdl81HCvj+ILQSR5Srx3i4lbraon+sAELcXo651xNr+UVLgLR3EVmCn2XMVsc0rmlAALDZYza
RtfOsdGxV5Lx0DFN/LTA+MdeTWLKWfXB/DEKE4laj24ngBFdBfmiHylOBPqJ4+I63rvr8cuBSnbJ
/GGhTN2WAnbCKgU+HDTsOEEyJE8DwikAqWHcdU2FECKwSt2nVHG0JcqBeCEogIXZag4tylWg+AS5
QZgZF0PMkZQIg2wnE2o+TiriqpLrF8BHOtxKSnKXEAn5Eg1fZIrkH5Y4dUdm8OApB9daWfVSbssl
ndjPYoaSigu0ifV5zUQkO5KSN1urL2K3ZzC6LfFCfUM7dOxDFKBakU5jfJm226EZMQMYCVqOSdaG
lUnl67EICut9GED1Gr0NPCOfmnWUcpoph3KivAKGY7uMg7zGsjFweNU5z1iMaNGMhnJKwyUBHjbr
10ZTF29iLbT1JJ72RoxRkRORTicnxwcKE2A3FYnWUurbuu9OFqbYUduyfAGuzi9Ti+yjjKmTrIk/
8gwFrneR6Anrin7cTz1iSkJF8czkzCT3EjA4sEy/GFJ0jcQ6WIlFAh+XS68IafrESdkMTaUJ1ihm
y1UxBtKmqwwUXGqoJHYZ6upVoWRuP6OY49pvUqfmPgLboUxwpNMPh5UOki9QKTwSIfzMTZ4cAxXx
KUNyfussEgdsedRn8BuzjTyrV8YTjfXhW8i/O4k5MBUnbJ5lFRDjMcf9VsrNxGuJCPYqK6T8dmTO
zzRQjZBkNhKtWHPB668a0naX/Ex4xDCuP1oqM5gHknEdItx2JGHud4NE310dj+mmsMzWjxdr+jG0
gHvBYgddsf1UDhWhKeTqSJuG0A54UtpkCT3sOKzLbZwB1YTzMzWGhgM+/LmIfe8NCspKUQnnyCG3
XVirev1GdT20JQIjD+EOlQiIUkY8IvRvgJNi8TDq6WvUFjpGU+jP3hgiNxnjaFVzBx7FZMFt1Ivd
C5Rx5pUpjtCFYXUjzqa+zSozQUkQFG9pmr0OkgjQGbGGqAamjqCcXwWhXLDGqBra8FZwKvS8lxQH
Axb6jFt51gwtRT1CWY0e9twOKtWDv9gc/63ytMcy588f+9A+p//8rW7tr6vv8vief7d//Kb78/z2
XZSy/fq87nv3/ndfeAUo1HymqmS+fLd91v31f/KT4Xd5/87/23/8j+9fHuVxrr7/8icEzEV3f7Qw
Lou/qz/T8D7+1sx0f/xff+7+Av7yp8P753v5H9f/dfmHn/m1Mk1S/qyLioL2WZEU1dD13yrT+BdN
UQydjldRsjSF5/m1Mk2W/4wWTQQRFBXJMjl//1aZxj9Jom6qIlpNXYfW/rcq036xn/7RiWdo4h/b
F7j2zKq26mFnIOQPrCPROU+TchhD8ODxIdA8eQye+8Fn0S72qaW8/u49evjbE/y+k0y5e1P/2fP+
wVcqkn7byRx6dsPsL/02k67iWB6L8EmKuM1q2TkhsnwPssrVQ91tDYqky60ger16qbt1xjeImQmm
/S2KCbqewrMYhUr9NMLHjaq5Niz4wfS1T520CHc9FoF5+vjvf3fZvBtU/9kv/wfjqmH1Q55g79ql
8WYSvxMN0uRNUjwV419ScOzz6+qzkH6M6Th8Svo6Ct1lxOpNbel0tOaH0WpAaY7Ca/zBVzkaxHJZ
Q6tI8h4Qc1vnVyN9QiHB8dgHBR0CewydokV+vS3f6h+UTS5EK8EP63ZdHIo3gCjWPJ+8B79ZzevA
g2NxW6/3JndxkUvuFxsQwgs90wW6dxI39YqTYH8Ydm63Hl6ZaJ/s5dmhq74MnjVLhWNBi/Yoj8cp
Wif1JpBedXCU7KmYtqBYhvKUEkw1QkRnz9bEIbnFUXRH/jU3g1caTmLlm6E/KFT4bN9akP9tWtta
fKqQrl4EBTJ9jQWqu2sCfa0VKcE6onpCIoWQEZbnnM4nlLRgcIa+zppHnnC4S8klV2rRNgd+Qqd1
vR/zo9rd6mKbzmtFY2tfs2VK6noaHuqeImFirFfisFGGL51hCtdGP6zzkpUTAyF853zhiGdbiYPA
PF+TH0KUn9s/tcpKSy/RctAOGdofTtMYnFztgtGQ/vHKu4tVboJ60NvB7mZXbU5gYvyRtqhzpRrF
wwRR8DpiOZVHe3hXP0nQJhkFWzCbiY58sU0YsnSXR+OCkS6T4QAf2BXlV59lcDI/1Ch7LVYtb2yr
g/uux2v8MsmdX1vSMx3gthgeMWDO7WObc86W8B4TCx5Q+pzysQsHyF+p3OVpgJz4HQiIRtQGbtnl
fYq8iRYEzU7oIGPMztaKsSvw5d0W/oPxDLwTqmATz7d+vgfDHHV921m3dvApXvIHr90oXrbNnqy1
vNV8y9d80bNcVO+iuko/ivhfdC3+kh/wD3cY7Sd/CPeZdCmPOtPqd8I1e0A4s0WLf1KOZCNuiyNZ
edviID3k/yK5458GZho82z3d4Hfe/AQ1AjQGz1bs+1t9bB6ma/kWXcOV5iXH5pi/ztfCaw7msfx/
fcZ7LsTvnhEeAW1NZPY76SRug61+Wzb1KjqlB31vnrRtdhT3+lp+No/K43+/aNGIdH/v/tl7ygb0
++ccshFyX9L6nXKqawfMDOwLU5z0bB3j7bThWPE4lSBOdn4jAH5Tr3Vv8dM1t8AWzHfL3/mNq2za
bbG3PhV/2NMHdEL1syseED+hNc7adRQcOsvGRibE7v1oA36KuMKXUyeUvTCFHHZigAPK00BVqRKT
OS3i4bTlg4Uy+kMqnPEcTy7FyBY1YDPSByfxOKVQag0y7uyPpX82Ws7Ofj9vNGQGL9VeXoUi99y+
G85i44i1X3UrTYd92IZHawRl2mcxqk0K7uz5Zy5cgZd9S2e+mBDHQFiUtv6jg7qhQV7RAXeA0dKQ
hb/Xl/po7R7bFac1Sow1yaE9OD10a8CNAdPEC01p88OMYo1uPDtm7OIpNzzBaSFk1ra8pHZMF/uQ
isVZclSWEnwd3boPfVNe1fm2r78tVt+y+rFe0vYzq1475SYXP6G4aQxaxdfTp3wYd8JrimM7can1
xgyqbyuqkCEAv8WP5KBsGNfgdzK3+Qw/llcm3wEDEGq+j+lBPN/imkVrN6VvQ++Q/NQojqCv+Z+7
9AZ1QbZGN8z/VJ3HBdH+wN8sn/Fx9uJ1uK5vSn221Ps+ojh8SNa63c24UOzxWb+IF/GMHOtReYHs
tGM/4pYkBXTdO5SR3Dr3C4m6S/KCG56sB959aWR59K3OQaU9cK3IbsXaG9vdBrubn66KtXZoPJx8
zuLLZ6r/RgeVpl176bGsHdGp9oMPun4Sf6KHHUYqG17f5YOyR54+cYxN9lJ71qkHXOHisyU3UWyw
lQOb3sbwQO1tc8tLrDaWHTn4OpTYZecGiXueT9IxfGvTVWdR0M6afGu5D0JI/Lu9GOQCQWbxIX5b
u/pSvTavXAQ1f1LkX1i23KZdY2RUPS5PzIC5DWfzI/qM9fETZLkg+OawwaPXPWrwFNGJ5gi7fNIM
0raAqlf6HXawpYs4X83MV87igzmylV7w/ykXbATn5j05auf6RTrPJ3MveKzQnrKXvdpJHUAQO3EX
+1F3wnV5EV7o8t7f30zBiZxg+9ZtLL478fH3uyCxfnownMp+lRzd7x9BhVaRN69r/3VyPicPpeA+
/YJ2i1+79/ghOwZXwiQaZ+IlEU/1kNItbt8fDTvAdtmyZ7kR1gFbfcddSFZpUkDmuvJEfKknfUid
jQvKw22j6rsBDLiaccBiGK8ddeF4gcnlwnU3sQfHXqFymrPxNfuFP+y429SvBOn3i2jZRrEzsSBy
UkSGsiAMsXW/vVYHPUADuUILiGJoVe65E5dVvkehW0U4VfeaJxzDcyzcyjfD7/ZDbE+9k+fu+DMC
+lmbmQtfPgjDqlV8ccJv7k+WL5ue1jrpm+qFa3Wr+AmnJX0jPUvPylr1ug3jlLnK2o3kU0+66Y/1
Ud/mN2G3PIzn4VO+q9rWbeQ0iHA0GwFwxJVcOxjKkk+03fmZuReOjODyginPdMNsE+Py6+14IBlh
b6a7nr7O3m2ns6asm3a30Paj2Ivo1DK0okbzpSsvD8F8nGZvWU24OaZt9Vxc01246/Ztui2rmyy9
VsaHlb7pwrPxEi4p5nZjjZMqoKsMzMluH8P5B6lrkXjJU3YmgumxLbIPo4AcCWFobZkIAn6PdXLA
JcIBFZJTNz10Z5hPR5rev4QXQPYH6xlxVu6Udf1GbuXesMibkF0hlVEnW3zwqV1/59/mq3GRH8SH
+ZQvk91z3svs4LN7D1+7y3AOX+rxIRu7lagPnjzVzlRh+eRMKHuYNNcwb0H8FmYrrZDskWM+hZdE
jcZParOJ0k1WgCaXdnMpiAbpruZ396XiTRkIDUNGsu+P3Ul91a8ccvr5RRXI28Yy0RIsJ6FKxeKG
PcKe3+P4NAyrcNjAFmahr17KryTYDcUamW51NW/i8JG2X7O0EV4AL15UOkLRqBHAUVJEmG1107E+
5N7FIVzy/nCLl3S4RE413JbeDwo/RpoP4D9x+qwC1ximfcVRONTDg0VinwV776oANCMcr1Mrm+ip
QvZXIjXrnlXXOGijS9F6zLLNIqs5dbzSrUsu+UWwU7qHWvIr5dQLKyajZsfpmTx/fa+u01N9hRkg
5fymQXM2blY7ee8UGHFm904sVhz1vJlov8SZOIiSZTvsRLyXuTeqHn5RKt+XVeyIr+xuvLRgr7rW
OfgMvzDyag0PW5HpmL/q6PCi3ifpQZgxzfjazBnX5ZQ5kpWgOKpkKywQip1/5wwZ7UqTLot11rqd
gTBhvH+myQ++yfRB3nfnmWuvWkfNu4JWDceO+mFhuWcA1DatuWW2k5qnmMQXwCwoSRy0hKzjGoLx
APNwNWmnJLsp+5CixNZltmcdbYLuROktn1pi0L/i4JFt0+AAg+rrNN9YG8+/NE95mrBT+qPWH9Oz
6sWX9F07VS9K+Za9AFOWz/G1PClPcLi21N0SoORN604X6e2BNcnrnOopdrE8VjWTVpQ5Eb73ck2e
Cz4sLUSGZs+tq4Lo3nFBBU0pkQLSMw7iXShJNrpHR9xANi2rxSNhlpKzeT1/hOVZvmrEUmNDjBhP
xuKxv9KnqqOceJYO4mNNKQfCU0RBmG5cqDWGy+k8firoQzObi44S4iHbID9uHMJ1GA0+S0/bJ0Sb
PRuPpk8houYQ6xigeXBm8OVr92YGdiz6gryyqp2hPjYVah/HIsYm93o3bdcIF936Q83t7IlcO3PX
X4tz9k2D0HTgCg/pl+EcRiTFR/yT7KdXKJ+CiIkntMvPwbEsbJSJk+bgsyTDafmqny3OZKEzV/eD
jYza3SAN3yH6HNtx44sXPmYTSYPo/I+YYuCETqRhFwfJCEg84+ZTACiTs/CiO+pTZNrsAOm3nrjo
GiXxmLQHAZdMsG0Yl9r2Jk+uxinHH9H3R4gjhdoVxXFVob9WhVepfqcsxxv7/JCpM2HFSOFexqbx
pvLnl+P3vwWLHeLPpmzLn+6PoNfvMa+/HuHTip/yj9/z/yEwhmbmdzPIPwBjj+9JnMZt9/53aNov
P/Q3ZMzQ/ixpiqVLZC3pqkgKxn8hY7rxZ0VRZEM1VUkRTYCH35AxVfqzqGoMN4YMOwBpyu/QoqeO
/vInRf+zbkiSxF9algp8pv/pv1DBXxEpAMW/oYS/fv17hOo++/2faUm3TPKNDEA5ws8VBefFHcD6
3aQGVUl4yqJYKxXVvAuSXD11bTs+B+iUKEsWWLmSWjpb5PL8i1gxGezvj09u6PjoVV2WZUkUVfMP
KFkg16KxJJO0QtiTrqW4rZ54zUa/m4wgkPxAxCYXAObOjOD4xP2sCnaIiAsSROfss0XkhVtdVM69
uYxwmJZxs6IlvIpg372dF6PCUq5Fpq+StXaOSrZACO3hbKYkeqAdx+1FngU2cR8X1fAgmZP+gUQq
cRMccoMTTsG+wplp9yQgYHwh4yGPmg9dJaxnykPFl2S0WFMGg4x+dJQkf7grMUk10jochvmYbC08
IMI0T6ltpvi0hlZj1EJ/dx2on95Nqhn/wFdm3YaQEglsawzvCcgohlF3lSTWGlZGgEsQHiSh4VzV
DSy3eSpXJyWZWCuzvqo/rXGprvjuFAJe2Yo/y7SwXuokRBKSwZWbrWSFjkr+A/OqpvagbKw0GJRV
zXhCG9K+qNB84O3ZUrX4X5P2LkjBH71MRoKrLMmZlxvOHPQYoUnL6VNHYJCbBxOVzsZoA4T+umit
saxFrmIqbBjNLKzJEydz2UzLVdCHsU/GT/Jjwk2RhxvRnRwkDfML2oW91hvyQcZtiVVImg4kYlSP
mREL/riIzZpU6/RhLCnLTtuh8AlugaQZx+m102KaG+dpyL8QN2cvSxBKu1ns1cMwhIM/0+p3QxUo
+Yo2hE9dkAhuFRPKA7FvGkzwiejHqmZC22OD+7L0UTsFatO5XD+4Z4TwTv5EZehmQo+CIsEsIhAg
cqz6tlzNWTC5JvICTj9x+w6Q41Z9c7REQqRUjv9FPrJDKlO7oZ+sPneVrJzIo5ncPAwBEqrwi/VC
2GYG8oMaKsuPCrHbFUKu+lGlCIRlZdLNNE3OIiV6/fJu8ETRn7+laP7OrTHPP3msxJmjpnN8rZaI
yaGNMQKkMfa9SpqH/YKbtd8WpThjLcLNLSKfJTW4s1LOLFpHrrKCzDQvwmrTLvNmUeXPThmQfoTV
Xb3cfNQsIraez4mDMtlAvcPcAcX0oOmC+a2Y3SFKkLBIFrvuAB4Mx8RwEdYnKsq9ihAjO7iHbuPh
SV19KrRdzXleCnVa0KNg24USxnC1IhVlAbtUEbsEXlVW/Z6s65xjWgHnKRC1KRPsQ/Lh8yhLW4S8
n02WEEkmht+CdK0r4bgYppdnFWeQIcKpF9/Kbn5s9GaLiPVRCKNrGucXakHWCRo0S8ldMxlXeh8f
FD21A7QpJFWEDFkdNxNVZp4SNo80xrwLyXhrDHBOg3vfDnTNTkNplQVPs6W5Wjp8RIr6GKXyG6Xv
3YGE8fIkNGS5xFqnPLRy8jVHIVKWbpqOVSfsMaNsB4GTciut1THCV/idK7gE8f1uKwXLSTcAJS1t
4+hZ+0i4g8cC5SikiMBAcuRQK1ylJP/YQtI8gsLvS46OiohxjwE1XDQYhRHSlzykViUogVBhxQsW
5TPTdXJ5CP079EoUbTJKzNeFWTyqaaBtm0mr1l2U1J9KRKRHkoepD37mpoDTUle+CElkfgvEfax1
rP8Irh9HLUathUPzKmkMNHQHPjPV4HokEVWBJK+zaDugX1CT57HscLdKvVfqhNikrJ8ZxVNL9aaR
K0aPSuiEafJdyDUR2JRKdxarfacfiTkAJIlh4rX8ydDMx8g8RnH0mCgqso+0+EJjDENdy7VdyWBx
4Dn3TCUn6ceLQWxgoeerWOSIVKvoO7R4mw2y20fi21KKJ8IEDgaxhbM57BHCC4dBHwePdMYzHy6e
bHMdDUrFvEwGRBW1l26Z3ESkS6ktW0/WCb0QOiT0wbIR1PhQN5qnlZLDBlo7hjXh8a6Xo8xKNSac
bhfSgoQS4ZQcsLKhFQlj/UWuCMO1+KziRnlOOtOLreLcR/kJ4cJZ6pEziGbCmY4pEm3rPiG9zMkD
4h/qiikiBDAXk/hEv/WJm/oqtHggDB4t1PXWia2NlGajXRIsQmxA4bQLardu0E6DSUp4XFWncRj2
ldC/VmNxpFLI6YLwnSBbZ5wpUQrIs0AAGu8WsxXs2mpXsqgdpJkRYmn0S9j3TC3VsVjI+EiEG87p
PW42O4ngnqJ8wNiOJ0VCDCIa9yNmR8ADYswxHGERFuK6mZ4lju4ZQlSE6utOe5I74NJMIHsjnsiV
0BqM50loBetOavZTrh2mSk9WavXN/cUMEDIl0ktk7O6dLY4WIqGJWOD3Usj0l8xkbqCAf4wq5PJE
H3LmxwBbPBRIvh8XUxe2ha5eMo0px8pVAuELnm1JFEwieRZy0Y9cPUJOKqEmsg0aXKxhZ66TBSFU
W8IATBw0tjRnzqthYohv+9nrCL4aOZPPKhSWhnjfsSwU9HUcIIsyhYMRzgIXDghoGydAP2kdXoWY
NaZ1qml5Hwx01SVRe51OBmau3LDXTeae/N8nE3FTCmA2gHdqurE1UX9mmea1FviYLlukn00HU0HW
eDOrNLYH9T7pCZSfiPd7GllsOR/VMHPHQroZBF6oM0zKkDLNq8mrnNNyEuDS97W8QqYwFfmpy0o0
8Ur7ZujNwzIxWxcwjnOjb8OFHQmrqMF0SKCaxYWYvPfNwqolm37XVl+1BHxsGCnQxP+m7jx2JEe2
LfsvPecFtRj0xBVdhntoMSFCZJJGrY3k1/di9cO9mdEZGUADb/AGNSgUKtxJJ83snLP32jLHrWj1
LJyl+dHnkDZGEFilVfarpqQNk6VLr8X4JDKax0077CaFnkIXo2UKw/QWkcqupIObV+LSJOUtdJJ7
wDGHQEGuiDiKPvVlcGAn5fVtpzZb6NqYW/DkBUAUIngNFT0mrYBoNx9pIxntEyuq2MeqfewaOsGz
Fsfb8tnruGfIn/SarG1J12Xq1achGrCBFvsxaX9CaTh5bbWvzcz3au95iMVNqShclrvWYsvyg7C9
MYoULS0ixmVUipcI3tSiMHtqQlABoTMeNDo6YNZYq1qe/FHJAr9Q1W2FgmRZTxrqvGgFvhDlqSBS
MLOWODOPzRDgjlQCmoE8qEwXdmKIqnUVV8fYpZfas4LZFdBIO5Z4SJX6opv5W622/FpmLvwQ7SW+
ssqmJTnAIRhuwzrX0QgHJFuq9sbtykOiqEvR2fpDaNGqjDtxE/ctXTpXlluV9AaeeH3ZN5KOhey3
PRLLhSoqc2NmlLndhOWjN+3QL7T4frDwbkNbBaVGw87q1lqjpj54eKQuOkxdxQ2NBUl6+lZkGnZ5
zt7rbIyeWq30ozTdK4g/zYgjGahQ/nbrvIAkoPs9RCt7xJ0U4uhcKhwvVr0tqo1lcAwvRPiWBEgm
7ZSVEjLE2qsAijmu+oCG4jqYphOcFLkqHDToHtLnxVgFP4bSIlt4vC6ErBGoOoqfKvEmH3Vu8MCa
iJaMtSka86esEWIvDQ7gPFsHzRqbh4yj2zYM3V0gaGr2NQU8uboLhLzLbop+al4cLcO8fkiU7lI6
+oPJjB6e/TII6TB3zIfa+aG0k+xQ4ctcxJ5zRuy1BPAMskzB4qtb6kmxbNriWfkCsw+gj656S7Ue
WT5SVKAxvvFFkZnMOQqXzn1QX0+teAByu8WvekLuAfUWQSnBwTJ0HmF5VSxtveFHOkESaaFumyG5
BxIF36Qc1knGg6qNLfOEEUA7KZD2tE2d/tFGWZdl1gXUz1ZUw70cIMzFNKFb62O0D2HYxJu+AS/Y
y+kw9Rj9DfVH1bj9ChLGfDY76EH7bDQcczw8qpNBL6WxvGRVVeSrNlbzWnZoyWq+Q1/psFvr8SWv
yrlbNr3yXV9dGT7BwLuqRKTyLtOP0VGgL9K8f3Oz9NoYo2PdWMNKYclcxbZFH2qwwhbpocG9cXSx
VyZtFbjhnBhxFAAk87jym2w45o2aL82K0Yc9Rn5pCVrpksZdXdMQNsdTDHEQ3pu2ZkyCK15gCM9Y
XENz1Rg3bljva8deabaYNl1MCMLaTlh2oNiy0Md3RtJ2+FWYV1jGT43Wvpb1x3iI1rY+3imqPa7J
/vANwMC1Ud+kScW5niW3azFAN1VPn6YFkYSMHTVpdJeCDMlXDY5peBwQOrfS473GyNJRMGbuk+dk
NOqjLvFTt4Uy1uveLrd6+7ri2L2uB6eelVLagKAqyHdq5KC0ECL022YyfmDGYfZaRDRINelM27wI
ASzUC9YQOLtAl/6J5QjOcWPSy1WKClPB0KjKPjK94N3CH/SkWj0KGo4ZqCJKrDMXKirm8PlQUcU2
UY+ALR8dbIWuZdzZoPY2sk+pLL1BM34kVBqsGQJBJKeG+qe0u7meiKQxl+varjDRi8uy1IaNVdXK
eaj79KNAroo9QShbRXNN2Bqx3EmSx7fV1MIs6GzE8Ng6G6AEQ3pDs8PYBM7AsbGocvtJ6PB4rcRW
mPHgcV/Zkepucq9xNiMwlQ+Ltf5YqHPwiOLpsAbriokHka+Y+5PyyQb7tZLpxJwHHfGwB4IxNy4d
pwC8o+VbXeTBbdwW7obsWYPpZRh96ATbjHhz64QWsyIzdyvUTLCgeYjRqqwYfsIFUs5ZwDAYhfh+
GEYJRyjPsDVaExuoN+IAA2uyGZqWGU7QmcOFkwUO4bqIzKtQmQQ1zNBY+yERLFw252SQwrQYNdD7
re4h+q8U7bUw+B0Gkf2Ycs+5nfKpXaNOBkmAQ+wKC84upYfsCuj0VStUf8D5BLIESzP+l6iAdSgH
vwYnQLFV9D4x4XOfQfG2ODuw0XWFrdy2Yex4ywAUxlKjzhwXYe5Z+6DsiNSbJdj3AvvPDzn1/Uts
D8autrJ+U2cjp2ezUk5TlyknNcA7DLit3UeeVpBKQ3KPR73vD30UvaYs7liBbaKBFlOfOtvedQjA
ayAdaIXVHLwuHEhki6xdLa120WsYdqULW4JXqHiswky+2k372Ay8AoU8hJRVfl7PJB+CjsWbasQs
sWXjRQmFUycY0amBB/yoRsYz9ClNE7OL382oiA9mYUomCzMmSXXmmbXuOIvYiIOLrXbTkh5Eue+b
vjpVpp2sXGp/vvZwF9u57ddaW22c0AVuaVtXlUFZVzQg8zN9uELOCmQrUaSzbcK+PRT2bDhumulN
MRWQJaYWPRGyOfhsNul11YfBc6xbxs4OOezzj37TBMBdq65nqOHFTnRP/m60rYl8j4F1VbGKAR+X
JJYWhzLMsa7wcWagpAMMlbZOLy2CZ7IskCIvCkfoPzJhxc9UEy48onLcjIEMjgX+2UUVRuNjMurh
XSCdYVUklnM2W+muI1cV69JoG+Yts2RZr1ME/QMRuiHVJZDETJxVJ2EBx4y8qeshfoRtDXFFV7Oz
EzJOEDBHzmbhyOukkf0xcqbpJdHY9Oyos64jzR19PQHzZ/Zed4aZOr2wVQAUs9zcXiWFCT4qSsCo
A3MQp7K3XCaxU5F/kIDMaZLj67H0qvxiwVxEcWbo95XGqS7S2/KgjfV4pzoNGw5FH0lKXh4qy35S
8CBZpr4BjN4sC7XpDxQuYufhnz8j0UavmwLWzSz0Se6k6gRMMZKLgoK5tGo1qN8Rknej2616klcA
Oqla+Yp/h7lYzFgLzKKDzpc/3eKxX6Y98woXSfjj6AbTIdMAwWkW2mdHR4wis1u7coTvBf3AcYfz
hS5o6NRdZt5OBC8vdSuiV0r0C0VyEfIR4dSCbUUF4vWeONRF3t6Xg2rCLejctWLFUByFy1mMruWo
3QWQ6oCrR4MG/8XtLgoq+IcQYsExAJHIEAbt8HYCUQVbRodGRNqwcxKJRQtF9azhGZBCU23wCjyD
zM04+0NnOk5aggwMh1mU+4L399bV62ytyhYCgMxyfWsEmtPvE/xsjJbqvL3L6iK5FwE2LiJ9vfRM
2gUstEDMZSF0m4UcKjoDWlldm7rm0lngvy9gHbpr24tqMBiWBTloKF9SOoCMjKudHrsUewjDcIg3
W/ZJHGZpcrK8Pl+5nobtViCIXjV2ZJ9Nq+k2nsQS6iqFXLZ6bTbbrLIVEPzwWLuAitArXCyySZaf
zGqQdAk4s1i6GGv0fUD9tr2t7LIIRkEDRvSiRUj6cCPnvjO6ZDPprXrXG/WPxG6gNbalAPWqgP7K
pF+YzizvTt5qeOQ4r/qczplCd2LiKVt3A7XJHtuOsrcFtkiSvKcI8CY8WooC+rrlpkrF8OB4GUP3
IGT5pldS8zpIzT11wCmZslZSoMu3PeXFTcPitYmj9C3QaIOu44DUhN4LC8RDog2oEaUnUPyn3l2K
u2zTDk4jLsC3GZqb+FcJGsDJjHZ87Kj4UpkHO5wArGdq2JQUAyLs1tTOBr/4IH1J9PuF2BP3Dq4B
hwdgF90x74S+kQ4HzkWUeAzmaYNjbOpD78GuEmfd4oXcTPTZmXx31cDqUpaQfqx8tryYUVVRiMPs
ZxbYg16d3Ho7dOmwTMdc+jr+u5egTfRnU+k7P820fG9OsQWWvA9QRbEsZx+h1jW7IdeCMzp+80Hh
YHO2Gg3LEhAyui+FcHcNbCjQ+WVp3DcVfecNngtxV6aa7ctIIJbJACMvyWnBxBVrwGhDxddyzdzl
cOoYwpdWfVulzL0ZECHnzaMRstlUomTM7eE9NCI8oNZU3IqhLNxVOuDw72BlXACv6qtcOrDWwywp
UIektb4cPBAkC0NPortK8fAHqGl3r4+tshsHli+Y4GH15MYdfv4RmFBXeHSdx3hdypV9VBQ8IXG/
cvv8EoQhHJxQndYe/pHdqJWNX3XbcDCZV2gFiQUBD/tVYpcz6EhNc7oz2OWrWtMPs/+aX1TTGZ82
lB5qNZjA7+gcsdx9gBmklQ2H8mRYQ32Ho6q8L0KVllOkAETC/pbM4C8BQjihC+Z2mYMsAhXzWeJo
ojkX9foml8Xk17rkGGByLstrAhbwHEernqbyPcUgMga7Lw4UpnjE87a8lZ6i7QfE0xoNEcO6pu1W
7I3SGJd9Yg6H2msohFpzrgMjtAJak/FUGPQ0o7JybsMiQGiXK6K7K6HsPcah2/iElxb3tQcv1Tfo
FL8GU6Qop0JaTnaysIhO0M7jp7TGBhF5RB1HKQMsEq6ENx9CXLBndZOgmxKd7hs0yAcQYJV9piLR
8tOoz2Y7uMRTsp7KYNhksi6qsynq4uyqZeegUM1RPbAO1c8NBsL3qnJTKv88ig6ibNoHPVbca4Ic
aCU3Zf4+xWX+E7pIueG40t3LrORVIIIIkE4nengiRXrbRHaxHYzM2VVQpz2ehkSBIhem5ybtOpws
hbJrLAbpqTCjc2FBGq+gMy9qFYdSkqrlmaYUDxThICSpxOBX03ZmOkDoaddJ2Pf3dNHQabQibNZh
noCgn5kulJPZJoQesRMsRoeEc9E9j8VHk9scHmhG+UHstTdK67V3U9PTqxlMpbzOWGFQHcN2493K
ovza9ZhSqDQ6V1rO+bov6n7NzCD/YOhQ+TIfs4ERizauFWKjChhAHcQkE1vnMc1p8gdOdw0FlLGC
JYFJRpCxzdwDpZfnKJpactrWTsNPHiWds2GNq33Tc6uVMMeEdIo2DN8s6erpWhcF/FeSfwHIR/ui
aut3fleDCq5sfzhST1dtq6gX2xumq1ZFbq5Fuo7V1e5OuVSptUyngZ+kphbnOeBwnHjqSxAkyiVW
pztPeHd1HAw3mUO4i6XY7bDgq6JTG3iXNmFhTfepqkHojhwpUVhZeJRhXZpuvdB7V9lNE/NUpdEC
lNJueVO7Nb2GGuxW6ob5Sybc5oW1RR5Ne5xOaswsMqIMOorcnO5DnX2rdezyJYE0xraGQFAyMnxL
QTne5UHzkXkhTd0iCjYlHZijbjJyW6iVkUKNzphFYR/oD5oZZOc+HozXsQPCY7jDXq/5rmlSdDV4
3qba0cAeLjbmO6QuDQ3DJW0/MEuw6bNjQEE22UN6iWfyRmxm5QGDfUlgTU7OJLtX+a7kdn/P4kNv
hIrWpxLjBKZPh1FzixVupZxuofGRkHfmLvpMjximJEadLethFFuDLWhDOiiAqRwV5INSm9oP26Hv
CIur3QwBxGKqYehIE2zBeAzgx4Az2g+1fkidGB9aYz8aJjpWxeiNDZjU4CJkVXI6hiEDklFRQFVY
anYFToL2TqFcpaKy30NbfU3cKHrwCtpkNfmeFqwV38ro+lGW2cinPOfEC/dYJF2DTDdEPFMow6zx
4cemVT7SPpo4prmloa4E9NvQowsaJkiIB0T4Tt/tDBV/eSLzk0xnoaii3PRNbRz6hPYd1bJcRMFc
7hMyVDbl+JjHjF8GwoFwrHHZDjPWVUKSJ3mPte/U0r4F7UpQIHZ25vkTheu0LKJ4pTvZfRjU91U6
uaQAjeqOs8V+NIYXpW/n745X7DqM3XMal1cziJUW79Eo1JcgR/ZYqajG0t2geTfxkF/Hsj5N8ZRx
K4wUyWlwHXa186AZE5qjHKBt6CoDsaH2LuasigFdDuqjl9EN7RST7lB7I+1qJqXBj6+V4Y6ChC5A
Wvi25NSdOnb2PtGd3k9ALZKFbte9XMS9Y76JAesjZ64Z0zKAmoEQkqXgIPu83NA6G/eDYtQrIZvy
UbL0keJqlctJgNPxBCItPMrYA7x87kyV8qbllc6WSWcxNMUURe+7SYhBaMb4rhkJvqJzH6AeArlA
L0Rmu7aYo4fwdCNPiqm706aGcWAxM+psBvaDeaVSf/ptOpZbj9pupkHrP+Ny4CKgeiDLA8njS0Nh
lWyi9Dphq7uibKU3XHsjLGY7mK561kJ/cLI9G1b/GHfFtGiY3K8mUjbPLdX7Th+i4EGtbA64EuY1
rCSTwiJR6dIs9I5XzHNduYF4wyYFwq68DvGASkSmTLjgrCTcpIJZnMygKbmA1QbDg2pqz+PcpRbK
lm602tb3rmuA0u8n2BxGQ8qAJDwFoH6xBAk+zMoo2T15jBs/IGjTTiM9oH1RR6u4SQNjYMSkdUsS
GccDnWNIIFC2rF02pQgH6ZHnJ1UBsQZptTmyVcv7VGnqY4Oq5tVWuoaWIIcLBIla23xUZTvsidWJ
HnHJNYdhdMCQe6OwdvBSNT9XoVUsGpQchAGJ0piBbfA7yGZC/dhLl/12EilWIJXDBk2YUWq3tOr6
+y7vY7yWcWYb68b08uM4aEqxDttBx+URGgp62YnsqQ1j/xx1ILNbsOl9TGiUY54cVyZoBBJlp4zQ
KGFAaTeMGitaDjny30IEB5AnCsZTk0ybQBVluuw9xT2lASWZyEadVIPEdBFFztEUzDCJ+4EzXDyk
kw3MoGAh7qsqv8YnoaEsb3Uqg8nTTpwTzR19bpRpRkiGCfWNyrksUscaFWEq7TXN3mJNlhuag9TT
65Xdug7gX+cuTV36WVYU4iShdj2QRSI2gaIxtqIChmpjssESrGUHifNTrxNxmYCsMBKuUXYaYI/M
ZW8Q2NQ4dnpwcrDHSdhWMFxZAZnR9VBXUwKREkFskEy5PuaQqAW4PCHN/rqHYQkYI6yUtevI8S63
uuLeDoJwOyLCWLieC9PCtoIrVQvKbRDBjyxeAMU+WpVN58JFWedZan+baVOxVTmyPplToV9SPWlX
nL16vGcIBlvACccyb/qUVDUgEyWhXRdwo+J2bLrympyWN13Q5CPCbSxpUCWWai5UbUyB/omY4Vgm
LbTc+hQn2JES+1KZCUwmkVXOMjQc710KK92BRkEaa5uoX0cWMaVSlZ8aP+JSteLoIbOHccN6YOzA
cqvktmUGWCJjggowaDZq2yJCsgAGtewySpay1t7AMDorJsDWUWXGsCf0KL8as8rdMVoE+ukQvBaU
t2kw8yFK6kS6sXxGleDF6LSCG9AZFusXwACzdoHWat7PJpmmu1iP9GXnih9GWTUHxUFbSJk+ntxM
xGe6zO4do3b1Bv9Pdz0yBTqJNKFdCvaCWQiTNAibiXdrAFSDj+LE3ms6ZZRNlcCs4bWZfT3oOY2p
aaoxWeh4+9mXRtKXZIKCHZDoD55/FCJlaz40gLW23WRE9KMUb0MdivpSTNvOyjQTgJbtbHplijaG
lzOMS0sNyGLE+Aj3Jc4cd8wioKhtgKa3s6/Vfp55UtBNvgMFbCkILpOoxa0OsEGn0yFMtdDa0enS
LhnQx0sXR92VHNPiFMvIAMwMVmON3VXbiTRjIiETOlpp1fzMYOM8doqF6Yw7iC3Dk4q7LtLsntAX
1LL9SH+tKkyysDDN51MJUl4iJyJTogQG3TtHYaTtOZYKgJgabpDbWt17UCGtriEmLSAT5cd+KoId
WWVMMPWaZdZz2pvOmvIrY4yBThHlsVSzXCMApmH/hB7HYEPnJCcnXExu5V3Dc4dg4qXGTVEm40kp
icqSpVs9OBKYC4f+oGwvdiBRuqNuUEmdQG8NCILYAFMHpN979N08bhnnk+CQT6az6kZ1RigZjjik
Zo9hpMdS2BkiRvowl8qkPS0Dwxz2ddXkjzQgkdSQ8FMgjTpAq63PmlMKn4o2uZ8moz2PoKmXRKlm
zxrVnR+CmHkKmsh9tIVif5hESHGgwK6Pom0A8GFpq5zktfu6LO4lqWwDhcSZ0Lpqr2a9c9WpE12d
sDJPutkOm0501WFsCsVnhA87J+2LCzMCrlUzBq1bOcgCYEQ5wYMTg7VOErWMVhzDFLbnqjx3gAyW
tWbQfrXIwDo3leO9wjBxtppRtYAi6R2B+EjiW6Pm91owGrNPzD/k1mu1jKgmt5ZHPdRJoCtYO2o4
wML4UNHsrRgOnLw+M+m4mKGDeIJuTanPE3clGa1913PObIkDxRxMBt3CZkB2p2nIDEwlX/dKHbwl
2TCvraoYPginyC8dBby70lI1jTHRx9U6h3iDoPIHiCbsNdN416sjohit3/M5xiGhHbcOItA9C4LS
qpcG2YsfKOFEn9TUo5ukAXJF2UyeKaPzIac/uKqB3nxYIkIBYHG0u6ohWF716MXWtmuAz63qOdOG
7JOQ8w+zddNEI5mEJnN+xdXIi1eAoix+Eef+Qe+q/+7IRvDq0JRXDdszDVUHyPfJJki+le6MJKn4
NMNJ9UODuRwDJ31Kx968d+xGZtvAVfTrugqAQlgUC2uoxUqK1L/ItopKmN2aeoNFvWFCC95VBnst
grMBnDf6CPV2IOEgZCrGQeoOxvFEFgUg6m/Es9rv3mzHcB089aZt6wawao9/+V2322bqIFhfxbYL
0M1Lpc6LnYh1VsyWWeAGaU69xoNOuDDV59F1O9xeXY0e8RuL5+/puf/P97A/ecUFuUJDoUoiiiJc
dEkUtWthNLH/36UrP5c/8tu2/vGjPb2W/xPU5Qbe2K+xC3evQn5Sls//w38xF4AkqKqjwmr5v1Jw
9NPyR9P+7//F8e1fng41AXW34RhMQP6tLNftf6HC9Xj4kaJzap/V7f+lLNfVfwFq8sA4gJd1jVmP
/klJ/jdluTart/8jLVcgO7AgmjxSvz+afai5ijqoxDQctfNwdC/ZVqfpvbAP7b3yzXvAdfzpM5xP
BmozrFVodCA77evuKnpYyI3yDbrh0xv276/vzIr5XxTxjpcIRZn400Ts3QTH/rE4kmX8Fv40v3N/
q/NL+oc75MxX9ctHSNqH7aQ36rGO+uTSwmtbIyGo13GHKaN1UFiuMq8e9qmECKY3za4bRbCVjTpg
LO2Qd8WV6WeA3IH7sYsm6dx2sBpnBZdW0EYwXKQfmUWscG1zNq80+r1lumljkkGkqTerSY/LdSe1
mglCrPqeGskVNGBnbZegb7u6qVBN0vPUWDEeXQ1OgN664TvhxMVPmJXkRJWWiUqrwywm5sRUFfOh
NzJeGOMcwSqegtq36ZFCQVMpAG9oB2xbry/Xs1MCMXMXIURN3EXSK9WOdAsQXyR2XIicfm9dVM/o
Crv4VheEWLmd56JhMky/Z4KxaCvZfqhFx25EV8jPYqhTqqcXSN5d49DUdenrRZuvialNroKG4qFw
Mqr6RH9NBslW3bpiRXtCO/WRjWKsno2boQB7ChnxmKAwWChBSMAyOGI+gs5bm2XuOyGPCKPNVF1m
fQX7NFLCXaI6jLQMqzroUUCOZICt1zOCcAk9Q1sUBpt0GmjGDi36c6aJ/hTrnPpyLav8X9aEP2xq
2u+b2n+e1Xl1/uVBAlvYB/VQQa7VjiAbhHOop+08FRkoCBXnYNvXEpi0twsRvP39M383jvznIz9t
PF6QW1GhpMYxMyTECDr1y3ZMyD/pSmy0QB2ZGgxg68GJrf//PvHTjo3+3um6kReSC9zaKxVYtq+j
8fzmgvTft9T/XNHsUvnlJjqjE1ZEKWpwD5c01ziT4Qi/ZFyO0u29fhXfRPkBmjvetgVCnXClYSsR
e1h1U3/z90vUv1oR5h/4l+8wUxMRkHrT0cXY5oXNncSVNjXeKqriE+OEdZ55V3lhMFuLgZI7zrNl
akQ01cC/akDZ9M0EpmupPUZziYOmEnEbskaneJZKeWBF+eZu/ZmygBHp9y/qtK0NC7eZjpQ18B+v
mfItMHJm0UI0B+uj07ff3JEvdhHn0y5ioxskniGcjqTa1/Ud3boAjgKT7CdHwg3ZGOiOqQeL6ODs
wUIJgjXQSd87yqXttnV2WyaXv3+TLx54+9NW07QUBBNB2UfTZzrXyRXB2Hb5hkhl7cnd3z/D/OJq
7U+bjqbZnqalyXgEpLJKDud+oxzJF19ZV8mp31kbbOtLmKAr8vvWZE4taC9shuUVEj/fu642t3hB
d+P6tl66V3umEwvIIt/stNrvZq1/vx72p83KBSHZxQ1fTXN9FRwKyjb7lCHBlsQ+/QQoQBZ3LveM
oMhsWFRvf78jX50iZp7Ur28EIOm8nywC3Mlu6UggJqx48NZFZiys5qq4Z+A/HXBInr/5uPlF+8OW
bH9aBJpOyVp6ObyAfrglSGSBNnDpsc4Y+3Dz3b38aqmxP63XfUiKKcjm6Wj7gd895DsalEsGu9vg
1rvPt2TJbMplsI5OwRrR9fKba5tv2Z+u7fOSDZJLVe12OqouzSnrlS5NbKzJa5CcCaIrSUntWHcR
Jg5BN11FkAgJAEWi/s3T7X31CH1a3WyHLis2humYE83ddumDq9pXlDcb14oxwQJBcXa9hzzlpQk9
zMYkBCXmhvBXv4pQ3sVhuhb8Lhb49Lh9TWvDhRfgrLMEWsezR3fe9UZ8G9OxHF8mV2CqJbfFczZk
eM+k7nXVED+/U2KyuW6wv+gOcNP0UE3GsoO6VT406k2H8Tk3roX1GJNqGE4PtF8Wqnut8w3JdVwn
Arq5Ht5o49mQ1KdIu0bxDruWGAMCpZ860AmJftDS4hIX4X5s40OkBEgbWupcv50IYKJfZ0SX0Gx3
QyNXRF5sNLELm1Ob29vB6heDvOG4I4cTekggUOrOKmazhzki7L21aRO1Xvcy9OzkDeFMRmtdGTJ6
j7TuBL539fdnRf9iIbI+vXZQ0VOiflh2XV8cLH2hntKDtoXdQADaRdsSUP/qvqvH4d5+bE/yVj82
3yz4X60z1qc3UHRjD8WfTw6Viz4H7mKvJgRvF6Rr+4HU6iWAsCnbz3dqrE6q8TLo13+/aOuLJd76
9FpqTkufOKun45B2J5wDywlalse8GSqq9Gu3vyAb2Xk0lM3+IUdI4c1ERZeWtOub3V3YVE+NdzMN
h7xuXiLYO7QgIVHdMaBYdHGwUbVqAw4e1sWIXsWv1HWaITeseSBRwg5m75dVghIaWwqOJHi1GzDc
J9bcfVwBEUaBptH6dpKriayUYB/W9SJInuvhqNrnoENxR9hPusiK7UjIAUq5Y6dzYNUXJZiKv9+i
r5Zj49MagtqCVDDkpEcPpcbdcIsC81H5YbMZnKD3uN+VRl8sVf/w9H45B0XoLYDm8jHhQ/Eqb8jW
+Dkcna19q74Xd4rfbKaH7jb98feLMubf9w8L40wm/HWPiTox2VrJp+k+iXX5acJx+Z52hzZaT7SV
tXgpL8pVv4MU4kHCAWO/7W/6pZnNlCf9QduBpyQ5hLVAvQTqgjRT4EHhlSsvIG2L9rt7/8XjaXw6
CmWocBTDDLSj3I/Y7Qp9MyfrheGT7Na01Kg03rv+Iqx8V8wxUWSXGJduV2boSjffIr2+uFf6p2MQ
oumhETr3Kup91VuZw7UO0+jWwqPRWZzGzuI4VAcHRaMIl8nb33+hrxYF+9MvpDLzdfuWratrYBJp
qIGxbOMplTm3Oztp2XObbHlB4ZvuZ/a9Y+GAm0G72fHv3+CrrevTvYe9KuomZWtBsLvMBuRYR0NT
vvll/2k6/uEBtD7dVLJVPUTHFQk1daW+DHE0bWvcLeu2J5I3JtSOYXxgbQpiKZd1POh7JzI0aJKJ
x9Uil0/MCYJ5ylrpTonYaIGNeJgwEWJuYDCWIXoLbLIZyMIi2UweyTuy1ZobHTUGK1eftu9JLzGD
/f1effHy/rO8/vLyTpliu23IveKcPPZbl7NaNIGqHt7//ve/wObZ1qej6OCmXW7WrNPjXl55Gxwv
awXgY822pK1/Kh//YLq+OzV98cB/7rDiC9VM8u/GYxT6nRa8uNDAVZAquU+6IeICJO6LHhY9cq/6
UMRnDO1/v8yvbqP++6okIqmVKXLWYzXHGC5woC8K5VwD7fr73/9nMf3TU/fppfIIhEjD3B2PpCG8
qGv3+b3ZydVOW9gPm2zvHOIN7esFyKxtvrgwFYB09k4urs845y1547D48fcv8s/a8acv8unlsvuy
9QCnA+bSTqZ8H4sN2fRYH8RL9tBc92Jj+0gPkfPBP/GVPaYBcRef4GPXtL/U1eyo/pk99+G2YQa8
775pbetf/PLmp7eyD+tQ6c14JD0A4UP8krgPLb7LCVT1zySplzIclh626atK+la5n7oVXGMdagvm
SCXYkeNhNXsGsyPiaMZI1nc1ynxb/nC7zE9FIqHXBjHK/G7ThvVAee0gVmYr/ZH0tm9O6l9e+qc3
TPfsacp6m4f+2Kzbo7xpTqjqGEke4lW+9U72U3WJt/kaovNC97MHa2Uswo12+eaBmD/mT1f46fRJ
31rNMdjwggNeJaIL/HyR1AvLROBBc8mfcoWj0MqICLt1V1H5nm7j4AGfNuIRkxjqRYMmXDwzL1nV
9qJ5c2GOkkb8zRH1q/OC+emIatlTlA2uhXAlUJHlndpza7VX03jA0dv39+jMkOsbJB1G/abt96Fv
1wyske75xAob2AmjDQFCQ/6QF1vL2DdEw+OGR8qyS/v/w9l37LjNdFE+EQHmsGVUolKr1WFDtNtu
5pz59HOo+TGQ61OJA8OAF71QsdKtqntPcEHk6WGzGjbHOtsHFaifkId4Pq60HS/OK/0uMkOYFbyk
+cMrG8oVVmQgdJlQXDMVHZr4Jsi5OtwPdc9s9NTw14CYrmXTidehARrqBk9SHRA95/nH8LRJJq6S
HVdLYwK1u90QwhNCHhxF/UhBqldOIbsae9ZohX2Va3rWA7QMYPgIzHEd6lHDg5oA/vbQ2H70ObU4
XYAKkMBAA4wBeBM8ZDtzEk49TJtYFD0XwiVH+14iHseMMqMz522Hu4eBlyaH7Awkj3+VewAlIKAI
I2no9sMy4BXAoFIzuWHzfKhotYhbuuhu3hrGgzZLi0sXSESvhdl+cavxA16h2T6ynjchUC44IhGD
vQpoVS1GEyPqsPvwKtiQgTShggqlZaAL1pOdfiVHbgu695Vx5WPuhK+D0V21DRwy9rjqmb3tu3ip
r/OX/6msU8WJ5tLWozggEBE4AO4ZAvv4qHxYyWBqlRtoJXOajVIFxORwt8bryhqZH/7I2hJkV8Fd
9k1oNEOLlIOSbdTZWvfD8kfgqWRInmknddAhSFoUoNfifohLOqT2Vj4YjKk+fTwfSW7+uAfBSyDC
s5AiNQ74IbdrDckGa8XhbOQNrPbVt95wijqDAw1ryCjX26UHDC2fdBu/u/WhAOjoVx2ahLdMog+7
fJs4gw1JaLN2Q6Ai7UZHWgds9PV45CwQI9JfzztL6ysRqCFmkkxwqkD9bQP57a1sDla0mlxl4dZN
W/i31XrXMZ6FfUg+PzchXcEAbmZo5+IK/RbOitzQfN4HjnLO38L8XSNNpo3alKAR7QWqlQre6ns4
Qs6ScPI7a+Zr/xgfls6OWwLlweqYy673IbhI4IgTVT6/Y+E1HCMtYHiqWeKFCYIh7OHAbEndAgKS
LdSETTDLKpfJj70MlWDdu/L9i69ZqDsAbpldIcXFnwbOwI0DQCGltHuGMWt4Eaa2GH0ATe7X4GJA
5+c4IZGnrYZ6NcwEbx38Bjb603q8AcO+FlZngpm2R79B7ezgnyHypwoQJliIm7eePerxvLnvhlfl
IEqZgry06yDInm4gQGrlDpyLbXCunMmUTfjPnsd1sxXNcgc3IBdCmVvpODqfiVW8Pp/jW37i0UcQ
C1XuePBHUwy7VJoF4DHvI7MG/nJ02h9Y/wqchbybBQex8gUEYe3jC6kV9VC94qiJjJTXuyugnnvI
skJ6GZJQw05UjFqFeM3l+ffRHrizONz9IIUoyCuADiLhATHWFPJaZl9dIZvgDoC1Wfwa7MBmi1eh
DOz1QsinTgxxG0gnuAtLHNocYOJtjxCOSq2utiPFlObLP4D4JaPLL5P6GjtoVxrekA4vjP6P3xr8
ql/noITUJyhWMuBl7rOlNDHtlnIrjt0tmLlkqMQsvgtsnzWkup0rZyMNY3UmD8FfIAih9jvpfziU
PGqzsFS9cEqrMV8Hq3A4o14H+svzWbmF7Eerhjjy4YBbgsuLL8khJb0CMlI2pg2kX4Gf1wD5Wueo
++pgXFzrt3gvriIHr0Ags1Psr4NvCTDfmezondv6jTW8jJb8kp7SH28vM8ciehNqzlo6KSna7vIt
j3s3Zn4yAEs5B8rA+1Wo4Au7yByERm3yUA8XNkJgJpuGeQkcgLCA5Q5cBpZB/xhAb8fSXeOsUICI
Op94OWSq0z0Ueo21dLJgqm69KOvnc0EAt/5f/el23N41MiVxFYvzaq2wGKB7a7XOtCqs2GFRCfNM
za324VF8r4zEDRzZUY1FrBXlanQb87uWUwEMLmDBOOTCBThNQCQBMtuxIWywHg4x/AYCOFEs9HK+
/D5YcbfL511bIkAOUTbf9MI9lJg3MJq4FDt1A7NK/EsvgDs7oo6D/Biv/UthMFvNVBbappzlt2zL
XdN8z0IKBtS5nXrizMugiweobSyvUMqr9Rb57n/er+SuAlVwJ0Btn7X+KA4YWw6zXho62v38drzf
NdDzbJvU8wKBgwQUrCezdmRTvYRGobMmnDTxzGHs38FS9KSkZzji+eLDRFCtRDTHG6ojby5nCP6h
WngW8d9kcvYBOlgH34B2jpnCpeTqm2B0LzROuRffcCB3XY00Xp20Cm3HEH9PDdzJraXUu0DrF5EV
asYaVnrzPDU2tCZFZ7JVJH4geWtV69RKz6BHG74NQrshraB9qQOuhJP8CH39L97MbQ+hD5JdW9Sl
8Wg32YXFebvyP9oYxPtEFMKpif7vLYK1MnuA+n6ndxtOR7VvHa5AhrJEB3L/MIi7gvepDz/5zju0
drobrMZZIf+yBvHO4W0ofFv9Klj79lJoogVfdt5Rd9NRlCEY8fPhzR3gR2XJjmgUh9IAXVvnIaIM
XOZaOZXHwo3c52GClgFliVtkzAxQkZpbLHyIOiqHiNlM+lHwnKAGHMn06y8O10uQVIzYUkUglham
gdpV4jKndD70WgZYsU7fzPt0QWELz/HqN24LXyD/iYcihXSmPq6Fl34t/irfFvo79+vB7EPr9q8R
5jS2aKq5v5WZnsefySwQ+oN51QE8brbYYREyUb5ZLQ0wJeaz89/vpjRKG6ReACHeTag6/fGEl7Y8
gbqBBXaSoF1vFsj76k1lioGpXRY6SWtT/LtNHso4USJgbMeTdsA9Na3t4HcHsoTeggbb6MJnhat+
rJxH2YWe+/NWaY0SYawHqW0WjwGqavjkpKsWgsEPke3nP04rF5K+Ww0TxUrVYRglTk9hFOT65wL+
DOIL+15hg1yfN0NbHUTIGgbwpeVExv1jTBSUpCAiXwbse9FAwk9TIVBWeHgiDdFCc7RyDUvEIk+B
7gAboT1QIsC63YMufS3d6ACVJCCDLrBH2E2bcA3k/k+94lfFhrdROzCb1wAvm+ddpkQAibQOAnVi
AuMPi6X/kUzPxbNfeI+OEegEzgBdsx9hU5yrfXCSz//YIBFytAGCT9DvwQtlr31rEJnvYQShywLs
D3XpD//Gv8CQKYgMmBhDzZ77eN4sBREnaUTACTJYCMHynNsdupf83MxjXL8mh95M19OPtvFfMqfD
wtrmVjzpMtJV5QEiA6vnrT/eHIBE/70jGw+SM14C+TAFrhJ9dw7KawvTi+c/TsnaSDeYzF2MKXut
bIYcy0h2+E2zDi3w1PU5AwvXZiP4+vpiV5M1WfNxVSzE71s677+B9CY1fh/XQH73x25AjzCWuyDa
icCJenqKhB8E247pZynquFka/YF9896UTaMaWXEN19K571fwJgPiZkJVESa8RugOP8IVWofFRv0F
LYX+Dbx6fhuclvyqaINPRKYcdpQgZOJTAUCx4ku4cJY8vuZKGvGmY9oWlNQaPytL715hJ8rn0Jz9
D9Yz1djgRmdhcmnNEDEJrLoUqtpz5PsOz/yeW8PcFYZka9DePCu7CLwuXyRXPYi6/yqbiY4jBUm6
fTnnIRo3t2F2sYmW8sfzZnk060TAmiBcIZY1VtrseDSvL3ikGIkN+UpdNv/AfvQQWKFdLuwaCnhI
ullz3S1sZgxrFaKt2DZ6aIV4nk1w5QFd1ZbNY6ELBoj0OuzUNtCmsTLXX1jblLKMNGvl/7W2x1pk
lBEz227mDBqv8+wKll3xPoAi6VY7d9vW4bb8B3+B5MqRMcVT9V1vg0/IS6xhMxHItgSjt/dmk7rV
YbC8regvbHXK+Kvz3+8GRKw7ucnCBouheU+gYdMA9sMDbhexLEoUwUIrMq0ZIly1oB36Ectxu0QG
RC6IO2OC/Cz0YK1Y+fZkOCFHqssOawnI9QbaehGQzGqDbEH+UXUvDQ+VWkAsoZogx+2KDbFYASBu
4l9KWsAwDQJDsKrhmn3YmE30WiAdAgGJEwMwkwBF2Sn4JbJ2Cqp0hrymN2StWY6SDYGNVaTas/hI
bPUZlDNZ/itBNQw6OJKwivyrpugyQLyAHg7jZxVdKmh8y+w16zkniGGJ1kKNEdIcUFZwouQtLg8x
mE6QNrA9uTIZsUPaXwqN59v29np7sFPUORjdzVQBQUCu7Wtc5b9FkPYLk/kFFerqpdnwrZN+s54x
QZ7vbaE12oQRN760TWBqC5nKXcX8GqDKwQwW8AaQiK0g5GIN2VEeVrWbyDqDgk+5bkE/Q2IyQcE7
4u3n3zCvjUcdJqIs21SKlHv4hHbWFIpxJtgKD2phmS00QKmHQGrt7yEd+jxN6hFDWtmdOVrxCiYD
cJfrfjGWuP6OznPCLnH4LXMBfuV5pyjpVEkloq+Y9kGVwYoAYG2oUO+HLbeNXvwNxBE2syEYuCLj
NnOeN0YNd0R0TYIE1gsK2Bc9P16k0VsL/nAZp9DuYRSqRXNmPdqXgehwKhQjRsEaPDi3Cb9HddKF
RlgVfWuEAI811acIcGgoo4YG+srC11GOUZIilWZiKbajgFwBLheu8KGshJfuECG3awrpp5zvFCR9
Ifu9ywGtl6z2BZBcDuoOxvTqAW4OSBXEKhYW/LyuHyw2klNVZk0Utx6mRR2/KvUCk+iFfUs5bUkm
VajmeTR4BW7ko+FxmwoZaS67drBU0l6lMLfSyno+nPNZ8qgHRIhNI6QhmwE9qIGRDqBMC8kNK1K2
0D5yksCth5/n7dACkUIEIsizyJGXY1GhKHXIv8pN/+qfFCv5Ut+na/cZL8wIJa0qKUQIAgK7LlMJ
Iyc69b7awevQSEzVnAwNx7QMQACeFJ0OnZVt8ZqsgHB8WzqvaZtUIUJPh9JuCk08BIajAPkHgIyR
2PE/lXO2gkjQt/ClQqhJXMa/0+aOCERcFQ6RNHe1N5gDnojWZA6rwE6QpoHIjxOaH5BhMAZrqbBI
a48IQhAXH3tvRHsC6hiafoHW3W6JrUSpjEokL0ZUmVaCChfSdEhJj3toEugw0gTlYymrrzxe6STf
JYDGKKhcWIBJ8in0v2HOuO5ZM+gW8g60qElSXUIxb3p/DtGdnW+GVXVI4X8Lzx0bSNttt22s3OwP
UN63gg2kOPttVC4cDje87IM9fLs+3Z3xUlf3TSQgImJW3iGuz+oAuE+eE0uQA1tNEMPjIECqJytI
gkpI9CRWDQmeDx8OC601biHpUkJGAbiIcXY5MBQzPAjHhW1POY5JuovSR2Xh9Rj1EmBvWzZwX/oN
fV/mDNrXVjvxZud2DgxOm4VLMyVrLpGEF2g6V2rJsXgQXqdd/AkxzhB4AcWdHO8F9U5tjWqRvG+c
8CNduhDM5+Kj8SdCzpiMdczNTZaWd4pX82xDjHwDwsM/BjWZiCxlDMEmj0cLyRoZu/7UrNON8IZS
qhnvwKxdFavRrAwYEH9leFyzjnJZzAXTOkcEGSWEEls536ckAXqKl9yZBYMgn7Idok2wDRZedJSD
9D946Hj0GK3E6zIeeFjLCUbSr56vQFqGgGTyRxPDN1GIVxQ8PKIPqMDHZ4EzqoMnfKSjA/HxKDfb
DvLIhtQgA/rii2eNO+GKr7x2/YVfQfEj2bcH0BNbwYhOXONMcBr9qf9AFh7OJqFno4a8iZDrWEmz
bPrL8++mBUQSQy36nj+Oc7SFSQKyKL4T2fwaiEVHPf9jC3Ocv4sbaSQURallczbo20tNUSgg6FNC
DgoerTpYY8DYXJc5vZT4S4Kck7JPYjXvMQ8ggFrdu3LAG+jcrDM7Xk+n4Oq9NHvA4YqvfGFfUo4r
kvIzStBqhi7pnCSAETmMoC0JWKI/iwnE+dh7sO1JYg/EVycO0kYzVx9L6i1AqahwWRhu8vrvhRmi
jRkRWSIvFDORQWSfjc2w1SOrhg1oIjsZHpwFUmzajn+BGiffb3A62+IRtgoAzqyqhW1Ja5+IO1CD
F9kSorE7pHr6n+Sl23iQ5lqqSVDOBokILZzPjlAoZdjddBgO3le37iFod5Rf+7O/6aHhD79wCAxC
dceQfz0fUMq1WiJuMB40xVkVLiE72GpDQxaC2t0mX0NACJpHC4lsyvNEIh5PEVQFAqbAkOG9+yvZ
BqL+/NMpg0WCt9VRqqCliN/1IIHXdLXeMfughJeY+fz3aQl4EoVdsFqhFYMK8QZYUu2zi3rykfbY
aafO8HbchnEyKz0wF2+JEkUJ+eK85u6iTw1PnHCMNXYHJfvZPLkUShOKbHDLCgNoDpgTAF4cyJL7
/BJIl6w9Pe8nZUmL8/jeNcvxE3wI5nFE2f4VG8YtFx/OlOqQROKoGVXi08HDEPr78Rod86uAuh5k
eqev+LD0/qVdcEjMc1JB1xvgYCBj1qIFYvhWeR/W8YYvYJ+DvCvs14JtecD5qfow1VlYfZRYKhKB
ACoeU8uyGLVmjYJF/grTuFX7S1n6edqkEJFg9CCoyva43ygaclOsZIBxIP5qlYWvpz0+SbxxDWnH
QY7HuRI5VjrUFrseUpc60CZQYzt7UBe3W85sm4UYQEFgSre7yN0ig45tCdMIHD0K43K/JLcHcz3S
/XVw8lLQ6ZA+3AGCudAaJeKQoOKxyZQO8v0o7eL5By7hwsWJMick7Fdlh7riGA/RWYaN+XhlYKkl
XSUJZmALaNgbH/HBCUrCfPO0q7Q+VnC8bApg4CSwdMJNc8mOyhYo4410ysziAKVNOdcLgwVeX7ZD
E77EeBlOV3VbWxAXWy9hUChVUOkGILmbNJRn1F6L5nQ7sCCZzW54J0ZGz7sU23aHWoYxWoENG4+9
vOpX7Yoxcf8zRQCzpI/noYkS4klwcOhJsCzo8YKsRnhuGKAm9x0En7Ennv8+ZROTuGBYQdVhyeRI
wejCjtlDQEVnjt75+Y9TNFug4vV3YG3zrsEBgl+fks9wFzTbwXOUz668erwJe44EuI420JfqUbRk
C8moHRkZzpTMgCcRmAqTpZ6iCG4P3HqCibtkhrhexqrJggViJNdgqcRJCyS3lXy3RphGZuN6LjeW
/a8vobJ73u5ku1xHsMuAssCqrd68Tzzvn48phS8gkQxZmW9gq5qhuUhdT9pa4n/4zAgzS4ytXIJf
+QSSDW5m0LGFrrFeiht+WrHxuoCbN4wz4UIGFFNqxtUuBPhbiiHbyW3yPoDYrO5FihHzZgkWXlti
ZTM7EIyi5kMUvlKkmMHHLYv3592gsK+g6/b30mgYxRNyBXMV7SbAsAZNz8+KDRkis9r29qAXFxRF
kaCTj8OP/zF8hYcawjvXeikJQbn2kRj1wYflrw9ZqN1gs9f22u79jbBHqdKUrHwXbZA4/paBtc3O
rJn84+WWJ643cq1psjKng2asr7TNN4odn2DNjhJlYzAf7LY5NY63kMWloQpuMe1uXfJwhFOLDmcA
Z187G08St7mUTnQOXenXsPPW+S5Y5Wvg6FH7cXwj2v9/QHUpGQIS6q3VvTCJIS4kgJWuOCg5t+sJ
DsqJPuVGMFophIXK8d8eJLcVdtdPDrK4Gpfg0hgI8H6yuhcv+Ri0K//2fKVSzjwSqV2UrafAJXy+
ZMPaBy4tUPU4g/w0LhVOaYfMLW191wGoL0EhrZIwUab4Oq35VzbWU8c7Cm/zJRuJMCBIR6A7Ab7G
vthE82Q5nxleQO1CUKHcu0lkNcz4yg6eXiL07aNOh/qrm9fdwon++ASD+/vfG11V4J8J1cxxx9bw
aA1KCJPOlpXgVEqfz2eIEoFFEioaVpI85C2aAJkqhIEXfHOh3CVZnaJme4kDUb+HnYvLd4V3CIOq
3STp0BrDACRPwEJPJGrjJRrb44uXeHsG3M1lAKuBwFPkYZf65QpatBvYm9pjWBrPu0obTOIlyciC
DDlWf9wxpRvHDj/YquZAjer5r1M+nsR4QqBDzAehG3YhFFnZCdq0tdvx7EJAonw7iedkmzBNSnEY
drLag/HJap91msKfrf+VdNHP8x5QMmQiS4RYAX5xEz+xaGSEFQEYxLNWSLeJUvEA85mtqk3wnx1h
VOOBaSHC5+l5u483kEhiN8vWL8vS44fdpL226Qco8s9/9/H1TCQhmqpSSUVV4nd9bhNnFg51kUEC
f5vDa3FJB4f27fPf75asHDZtmeXztzPAX8LXD3q9z7+e9svE1ocdoK9U8HvbyWB2NfFLz/5bTCEh
l63UcSmE1/HDqE7AkYIzZU+Hb9bzz6ZtAyIjVNWo2YCjMewkGGJ749Hjz1XoPP9t2oQSG1gW28GP
5i/XGiOFuypvqZyenVXR6JfKZo/3GcwH/p7PIPV82AaGEHHD9TMUZrrwB1N/T9JClubxzUnQ5q7d
rZcw62EXLaS5K8NmDZZKng5fN34NiY0OWjGCioWK2KslSDTkPCebzwfu8TEs/AcjCe/PcRKz3IVy
9a88FoA6aIXUiRMfHpFwEBhDdqmmSQkiUOn8u4dy2+ZJ1U+Rq45AVrGvE25IcDM4Da/wc19YCLRZ
mhff3SgWYagWmZRHbiPkIMPBDkbTvVL9FSnpbKLcwgDn+cA9XnEChG7/aigZQo0TvDpy23Qypga1
rqsybJmxs+L6vQuKhcvt470O0d2/mylTJhHh9hC5HauGryUmfutpubd63onHW1IgAY2wXPA1uD1D
H9K3OwhjdAd2KXlG+2lit8u+B+q5mEBrQ+SMFB6PUEArq4UTlbZXiO3eQ9+W4TqMCuQjJAs2GNJo
epw5S/pDWHYpzlJaIbGIkhB1oT/NYw/zQUhI/h5qAxny1tOH0Oj+PJ8C2q4goYejyjXdmKAV+MlV
lRnBAUkzYNvdyLCl2Xhw0VqqXtP6QxzisHiN1VJGSzKguRAH4uYMplpbo6dXMKJe6BBl4lVil2sJ
ymlwCUthCfLWJR8JYL5B+v18sGi/Pf/9bnc3qaR58KFN3To7dhLotzBoQtH5+Y9TdrRK7Ogs6uHm
2cP/VHR9Cf4EFvKI8ZEtLZBgnrdA2cwqsZnFpu1goIEW2ubaQOOYXyJK08aF2A9jVqhF0DORK02w
a5m+6+GtbRYiEGXVkCCwjKlgqx2UMaSHTTk1WckckAPhdWEwSyQFl/LSlLEh8V1iUoyZqkyxm8/y
yfxBSNbPB51yIpD4roCD3pMctrFbKCmWSw3/BFGzp6neSxl/fd4G5akE14W/F6bAhcBCRGHs9n5U
lLDX68YDx2TtWakQjjh4FpqTr42rWssjq8UpaGlTJgAtMvyCfSGz4vyuX4iNtIEk9ogmeUGbyUUC
QNmBEXfCsLTIKDUXOE/93ck6gA1amaSJW7QGMqWJaAywIVF02Ii817k+TEa3lCGmdYLYKcXEtYGa
lokbwTquVK5NvRBBaKuB/7sPLURjpkDWYledGEeE018Fy9hQjHVl6Uyl3KhIeeM2EaG2mKGFloH0
SbNqhaPH/DQVtxJgivZ8vdF6Qe53H/AwDjai2JOl0YovsSfbFdT68mlJMZAyASSECwYdo8wNQeIy
fAqmRgPjtSV5fMoAkeitAG5yWjXFiTt9dxdYDP1478CJPh8Y2mcTR1wjNF2iCVHiNqOMbG3Kv4Fn
+08JMYHEVzUeYMFKiEFvf0RrWkVX2Q7+qVIqkEiqgYWPVgmNWrfoczyiwaSGGSaLtF4kW1Ijw+Am
WapM0EZo/vvdEQo3SLkFqDhxY9/1YS2o/OPxSQKnsnJiQFvBtMK1sM63qOoctWxbfC2dQ5TjWSZ2
Log3Uqb6GH4tMbgLDwHdQVcqHXoKcmU8Xz2UYqJAYqO6Ig8D9jbFEgrz9VdxZM44MIRPiPl/qCvo
Ki8WHCjdIfERolznjVBwsQupYgigB+/+qwT7LCD4l7Yw7WZJ4iNqeKqI8KNO3OybSYyh06EulrxB
1/XkveOe/HzMKOuJBEtocHVi2QDTogTIPcJaOwfN4N9+eh66u6UaFCx0pUR8PwtrnNnf14u8ha+m
XJhIRASbCmMF6xssJlhMWRmTs4bQFcMmjfrSfP71tCaIKwFMc2DENXUQX5dr6Oowei3JugfazL/9
PHHMQz19zMsUh3GaOrPnVAgj6YVMBCVAk7CHlBUaTkZW0e1PHu+EDsz6hq/05fl3024RJL5hKEOJ
UfskcQF+GS7dMY11PMrlQ/NZH2CW92uhmfko/G/BWxCJcJGUoS8WMTqR8DgWrREoHtz+fgmcA5aM
JurMktYmZSOTgIch9DQPTvOJOyR20OtANvpw04SCynexdKrRdjIJcqg0WRAjAW1MgckAsZkasEsG
40ep7NrTe7ilZAurlrKdSYQD7FhqZZjveGWj6B6zatulgi5lP5AgB5DLhskrkQXvGJOBbUzMfOT1
UjaG9tnEuS/0TDtpYTvsmgKSHTgWPO78fCHdxvi/CwlexX9HodSTIlGSUEZS80CPinV2YXkbEDpx
LWhmo9md+uqVR7m89pk5QWqlsMozElxZ+ZaXVxU5riyFl/p6UDatV4ICBqfRDv58mw7wWIDvpF0n
6aG4Hpxe031mxYOrpaTborLhD6aV3cLl5fEqlW4Mq7tYmstZCLgcYDnTofFfheY8+wiGtoBjNFqI
SJSdLZFiN3LB9HgIhdyOvQYXYYWrLzTdahw7LmAkC4Gbhsm6/f2+I7XcKnXbAJPVKqdWEL+54JUH
LVJapRps/X5ELYZvcWCB//JRh+lsX6jDExsOyoYs5YdCW0Jh3NC0DxbGDd139yVtpkowswOSio23
0ggJQRb+qJeyPZfjQYb5HxMMhvImHnhczMNokzFONU52vpcLRwBRNIDdyFSbWTIbAjSogEKnil1F
h1T8U0SJDUukKMJvQnFtsDXVSnMWj1cUE95aDWbWTshBUqIxNXQrMXzRkvk/LMSjuDDSRbwLFMCs
+1AXxE0WulU5mK1vQhXd4qEupTY7VlwoEj7ODkg3zMjdICT1pElFAYYea1Qv8uZPt8k2nfM/8zaq
iuPjbS2RujyjOMLUxKtQ75a+2ebD8/+p0CGRxVM4Nvll6mPqpvQA3kYerLR81P2l8hIlXktk5XSS
I17KRKAT+2gteWb62m2EDWcB4IX0zPF5YKLkHCSyJtoOScQoSCeBBQORbz3WizW3SteR7dkAd2vH
ZGHLPQ7c0q2Td1Ms52LLVfBy3k0CdImSD6UKdDiEP+8FjURGFke13K9ZrCIsIKAFDxzcueAGBLhK
uqrWYH9vwbawsOKrVXaFPsymuVZOfFlkt1PCIlk85dWqCcQ8AFJex6EKtIx4ha/4LoRw7cxj0YzQ
mazAgnyL9qF8PO8yDf5LFlPzGH6+qoRVnaw723Nqp9tFl3CbWqopOaoN7Xn1e9wp/7hOyCLqOLIA
4WbYov1mOKCM5OIOKuJhk+icwb5px3HppHx445LIompQ5V2Uqlj0YgKnUlDTI+myMGKPb6SwPv77
DB6auhFUH0Gfa1s3FmoA7wPwjL2DIsC1RRosoVaM3HsdWNkqJzAOPcGUGEhTpjUQjc2uEAVL7H4W
vkagdHT++92G8OBtBzNSwO8as7fqc+um7p8Gg8mb6qpzg4W8K21pEhfYOCiLvOYxbRUX71geZYEh
t7py2qZDDA/XdJ3Vw8ImpAEKWaJY04vwOQWbc5apEzfQSdyAX63vGCeHKpe00MgNpPTgvGSJixSP
qqWmzEoG2Zq3amduxLdil/8QTSg7OJAbrbZQq3T8l8SJXpUjsw40fQR0S1v4AkpYFskSLpjW4MXO
3QTFF1JkpRHqnQ6RVmMpJmsPV4ZI1nBHNerYigMYOa7sMsXRvapjs7Y5KE02mzZwFhbg42NRJIu2
1QRnQmXASDKrWvduUwa9rg0UzCC2PZrxYYmfTusP8YadmAnZNB7Buakt0HwLCJmG6/BYnZZY3Y83
tkjq2EieB7N6BQ3Im1rH7fg0uEsCPLSfJmJG08WtFOX4aUF5FcRr59kCqhbZoVhK2j3eoOJ/SrOC
0irMgAZGzmnPHkTENaBBS0jgGvJSnoKigCCSFdphyiIGODYMPjA9PsymvoLEUAGp3wgwOh73HB4Y
NfT1fd1HIswqf3jNhOtkCP/eJXIXBVMqakR04AFAnnoO3xCDuCcaTXpQkh3kJRT4CsV6z15VM2eu
edib0eC0zbs6rmQoaaeuiqKyIeDtU7jMDm4LvxfW/xwC/xtJRI2IJKMXwtS8xwdNL53JbPM9b4Un
h3MkSYdulbXQCmXxk+XfKpCZkO3xZGrGNylfV+OWzWHlCd+mSf4s1VEX21UY5HjfmRHobgG/ydXV
yGyV4cJ+Zb0exkvvf4rck0jWiJlMUXxeAxZT6vlj61d2+BFmo6Ep8qqT7FDo3UhwQ+E0RrqMS0V0
hZ1Nyq3ZBk8JN2Uh4bz1siVQFmVjkYo0bZEHmlfiY5gxM9oGsnI87GQVCNfC8ixYQGg9rnCIZBUZ
r1W4qwcIcYWymiawo6RzGQBTu3AUPL7TiqRWS4vyg8cV6EPWQvWNK5EOglrwEpSHcjUX/1NKLjum
0eaDBlqXTrGb9G4r7DsDwpYWWNGAmT5forQVSlxEGA2o9VRFM53dfsHBU59loNjdEoSDcjcXSfkV
4NY7kZsfd7Bsh+3cy2gkh3gjm8p7+tW98e/Is8BCw/Bdzkg0A9risQnb8kUuEW0NEHEn5Ioka7u5
e2ARx8Ma9rdakJpFtFAppQRw0mU6QSGqD8K5exBhLfe4DhgqmIoLzyZKpkIkC+f15DNyw+Car8YI
Dnp/zWz1BeazltrrrTltGkO5jICKS6dk9Xw9UCQ2RbKI3k7BlOfze5nvTRWBYcWtckZP4DQW6QMo
PfyqikzZBzA9PjJzsBwXWqZIMkDe8u87MZ81bJjzaHn4hq5hUpkcuP8gF1q+Ix4SmzGiK/TZ0VPN
jS8xNJBx9bKWrikUFyCRLL9rIWrrMRR8wW7yP3PM5mSLhocA+eKvPHP8iJ3RbV1okZgQScvOzGmq
dLiNutFWtvNVa0AgYgn+QsmCiaT6ih+gZMEjgw6pkMzM7G47nWpbMAqn3ixZJ1DnmbjbVJwYq4EE
qYd0r71nHUbT6HbYilfPLA3YUu48W7JE24M8BcjyC9uFEjNJzRU+m2o2GiZhp4b8D9NA40EdYelY
ZN/PVy9luyvEg2cEsyLIZQycdgggelnvlpQxaBcYsiQf9zA+i0Q82LId/wWyAXbGW/Mt2MiXFbvu
WLrhK5aoFTr5Md/x1SoJjWQjffC7cWHoKA8skZRcUUq4Md70YyqYJHzBlRH24FB5qhn9K+yN4Y+q
B/5SLpySXxDJ2v1YT2VQAcsL1wTI1wFQVkCk6Td7VGp92kzIc33DkbR+6zf9Rl7My1LeJGRVf1AY
1hvnJdm8p9cSclm4jn7LpmB668Zit7G9KF863/Ie3P5IDZauELipHECQbc8MdLF1xRlwsmZuiTC3
8PamdYZ497Tq2HFT2IC6p6btSuX7yajjslo4tmnvULLcDxAepNo5rEf/C04rjNUZsI/wjVduCUxF
C8cyESBQxhmDti3ZnfLin8HWiy79j3gF8xt20GEIiVtoNnLHcZO5vZkk+mhmrrhQPaStdRIIEIvR
/+jzEx4Bm8qelEPqaBZQuXpsK5FVmeXCtqJEDBISUHNDlExiC147kuETW+ujvFdbTmeypRo65YZF
AgKUSKn8kZ+Zlp4Nc9SKMccAhm4pmN9MZlTwY4gWICDURUE+ahpFmhoF4U/pX4bQ9KqvVhENBUbD
rf/BvDPDe7hk5kW5+PxH7+T/cPZlvZEqW7O/CIkhGfKVmZon21V+QR6BBDJJZvj1N+rct9bp09L3
tKUtt8sFmWuIFSsipSZYmtA74YWP/cS8Sfr6e6DhbIdzV/n/p3D+p5UjqTXHVFNp7FIt1z4s1mBo
OTPIv7cTmAJNTUf3f3/Q3+Ldn3InY66nmdYM6y73wOF0s5LBSf5epf4A6Ynah9elb8BBQ0iQRRKy
+uP44G3uG/+6bX9Lx3/Kn9iO01U2G9fdmG4msR0W1eWwFuGBCjoHWBFpCynKSG6KOanTZPlC2B+y
n7raNbX6j+Pzn3Hzf4mKf0qkpL1dU/gfw5+tvQ2t7moN86f1odpBbuzYHKwpjImc9TA0h7J/X2SK
ooF4mrjXRZhK4Y2VfJlm7hEVCpmSe81iX1gVG7AipHMWtIMMakN6dRoD6YBbWYWWLLLgrqfVW71p
gpp9TJhEcR3WWGqgF7fO/l6G8P/4iv+IZ9h/KORc4gkr23Sj//Ibtlg3treE1aGNtbO48dK9spd/
fNpfbv2fvp0FnbjGR3isD14Wq3DKmALMfcPs6ZcAU6f8A1gvPC1h4+j+47L8xbiG/CnQIrTU0VLN
gC8gVHb1W9cBSeL8qGcw0qheOguSXtmJmPBSWG+cmVFuQQWYl0FV8J1lr0cpb5B/hyE0rgAc+Cwr
yAxsheZuzWYPPjvD4jdEuKPG4TwN4lQekOGwgGP+vx/Zf0LHfzt+f/Rqjl32q21M646lPWS9MU5Z
SbiacclsIBE3Z4TZbod7CYhm0JdIz79L5dCI9htumG5Wfa3lxyC0aMl+nOqNawC0kgk7WS2Je/am
sOMAO0yYJNJrWkYlUP0CiuEmm7Y1brkFM8sOi/Zp5UvtzcIgRzX5kYioaRRXUc9G/gM1ea/JYWmT
K27N73Nb7UclqmjQwZB8wa+D8wA1+N6mjme3gQUO0yT+MSL9GxrwJw9LKWxZ9qaDVU1gAZqvXLSY
+wBsX2WSQ99A+cdQ8y9R/U8mFrMWa5AmWXYOhIsInBfdDHbjmQDdZbnR8fG/3/RfFuXJn+I1BQ5U
NZkwghz9aQ9/ehqWv220YOk91iPk3s7FfHDVHG+I2M6+j1rQC9e0Xd0TU+PquxLgZXhRqkB3u3jM
vaEDmAm98vHQQ5nd+ceB/FtS+JPhNWgagRkyLhQCcsk/4T26Jcc1UJ+WD+Xd9voegsPQJPM05v+r
0fiLPCD5U/HGTK1ezWamAhJuoKvUncmK4QKkIa1j8dY4ftYcV+02NV9DF6pnmXqL487OnWiz2/Xi
TYeUJZQCv4Z09Q1MrdQiHKf9snh55dcA/cw9y61/dOx/K9P+VNBhOnRnFQMlotZtZLaGlOGZwJAG
ctZa0GUPCnVkCOu0D1X+CxL52wn9I4qvTd/MpYqPhAXLpQqzxIq707/a0791eX8Sy9jCu5I/5aBG
CFlF6L71g9ngCSfjJ7kBJofrK7yrtsvWvNEz/x0vbeWtJw1em5HY/mvK9TfA/k/e2WIZVFTd87Kf
rQ17OBGGWXst0fxyM26rY70H8qHAfqz+JvhT/vedNPX/nLD/En//ZKF1DgGto9exq12zG5aAz+py
b5Tyk4/DWRgWyFykyjVXK8EqWqEFrQ13Q7sUZrZpi85vO74XMvOxkEL5eUlPThGK9jyKK3ty83jp
SYwdsILtGhn1s3k+pQ0MdevlO0+HTZ8th9asY0dgOs8ar8sYLN51ik/rUAC1aDZp6tWSxLxot2va
A4WZgqzKggneYlUeGCkkVdX+omh0cZ9kN28UIdU1X87Eh2Gu6+gJr3fVIPcTvUqIahpqAu2AoOdO
jp30o5YG/ex4iv6BlOf36RQOjvgYikQ1R0/D1zWdB2Mg/T1NllU3HT5rAdvzqnostPG4/Zt1NHaw
3lWuuvSRbso+bOY3tQ6VHpi6cFrmVRnkp8uxcPXllJOqdg2tOWR1Dv+kZQLPqZiacO3LoB/mDYol
p00clW2Iab2nWbWlav42ssqnJX8x8zlqCHnkYDLPXf2Zz9Oxn/NEo9HQwHGt52rc91iwmGK9Y7um
aGFYQXALF51xOFWQgg9uJ0wELsMKOKjoKaxE9Ac212t9w7Jv0Q0+gdOC6mCtizmIvty1R0iikhHK
X0Oj9mc5We+dYxxoS1nU2oNVB3Ztsa+x1uXnAGYp5O8lLJE5nfEE4VqSeZ0ycz9bSpYoGSysa9nZ
YFaWizu2oAy6o24FCxld00DwgqBywOkA1Zv2nlttdjcFf2P1e1/1484szUibTV+MpRNXZHnXuqWK
hWF29zyHFysl/HcVMlqnDgaVAeuvaX6chpfWOuZ55ynwjm7CBYrfcoxhnouK3ub5KQelMKWBkUWl
5rF0s/Aansh16kqHDpjQJG0e9Pa5lAsk/b5T4urFyYBsa75lWVKzuG82c3vsUArnZeoZQ+OnsNWY
XXgTgdap9j5W5nB0c8Rhy6+VaIaZbl/syLBTF+xgnAc4tpIYjSiMdhzlAqJj3oHSYkVm6wHAtgPH
0QwvLV/VdQ9T6XqCGkWr+i1ozcqyrVS5TyHOXmOOAsuZk7PmFwpe+IIFK9EcpvLa4Nza90X1TEu6
Kb+azrAT7U8tf2bcOdLCRVv/aGYcEmO8dH0eOSV5w7gOSnw2WhJl9gvCQPdTc/iEDh66dC/HHdea
GyenNb2JSReJzdWjDZpc1Wr7Vm8DmWdrsvTZ26A5YWYBT1wvpXaoISA4T+9rKbb4GsuE2aQCg4Tu
NZVYAqL9dlEz6NzQzWSkNOm5fjUWcmGOY9ycdOrimmme8qSyztXWZAAlcHmbmhdey2EYgqNBMMBq
4anB3AbUbFK9GTL354Xd4HI6LXjnuQXQ1g6FPIzrKj3HVhPbCOqxDuYSzuJtWM/r2yghBFzq25Eq
qEXdOTsMj2qx8FDr4ziB+K3AtyMfAZUXkPGBF7qSYZDVBwqOilkVIdoziHPCOX66zRoLW3v1hWl4
wu7wklSZaNLneqA+NfWgri92XOEZDFD3iu2PQFVUmJcGzuz4z99DCq+ed9yEGadOI1aYNJRqJ2Ij
h3IQtZqHbMip0ZcUEhfXaToO8qdnrdupGD9Gpbw5eOtWAbSo96HvhNtRW8KzB9XrjK2lxIXDU58P
hxUesE4hd0peJTXA/kwta68t6C01oREyIhsainXV+w5WpUq5wQOeIqxZAXmiWTD0bruzEdmOKqBr
+zT2sNGEQlxendXRVap3KCA59AqLcXX8tGhqugroGu8VjdQlhtU2uM/M8nrsZ3ziX8o1Yb3XwIHb
cbXJ00BlxEDAcEcVBh7FYdL2ROzU1c3qi9BOBbxFeNCjgclk6GjbPj0r629eQwqRf2k1ZNJhkm3D
7bYcspexzWOFVQmWG156JuFoWwo96upNjkGH7OrIGXM7NKB2aNLJm2Yr6pCvBkOHyXPpdUM7eyXs
/sAUNpHSTETBp2XWNjNuiOTFIl17gTXEu4lRQmZuKforwidIfduNZ5pxrq69x0WDT8j6fi+5XXxq
17YIZzNIK2gqWp7+HM+Cb1lHhm1HUMUAK3m2PdDqXRyeIOuIpwgwUArovWWnydT91e5dxSEwldl3
ta87GYLomtS/1QoNfchrXRrFwyBpBlZjlV4vShxVPj1INxznHq60MH4F9LEEvNqVJUaysIWRIRuD
Qds0RqDkgTQwM4Z7QI/PdaiXT0UPKSs8tY+iPHRwRC3RFk3QutzzNTFK9JLkx1ALrPn5izgw9aVe
FVcACeg3thVoHUYs7QssOiKz22XEz3LoL8rhbIpDMwYdrFEIgIDFY3UDA7Lreh5B8GE9JB9cnraB
k/EAbqiOHQwFXLXJy7IgHvE5tCDx2+mD1y+zrxT+oL477Bu7H32PNiYsfgYHQQKKpQJxCoQXkGZh
xKslghqeroeaFtD21mKXRmyMZ6hwrXEv+BbTKCw7WUvQwl8RCDVxhe01DeLcQ5mv9XoTaFrI4I9p
okM7cIh4H1MrSoHx3ddsi/kjweVY848GjG9HpztqyT2qvByEbiD5ttYHg6wRh9hyaRYzyfBGm0w9
EnShVVP0O9Z2Hm9bjKMwnvOIXLEAOm8YRN6DTAUNPl/Ko+UAN9LygFnWh/Oet0HBsW1uMM+w9Djr
qi0sPzbj8+ED0XWmMhxW80OucNQV4YhA3+BdALnp53kDfXRPk4PPl0OFKf0o7VPbe7TfVHnv67OM
lmHknmzlzgQOYGHllhjyKPudrlxTo9p2+gcbAr6kUEHux5NRKCdIe3kSRmxw87oNNjAlZWMp+T6V
sPKaJ+ySzx5z2H6apYHwxC2XG6LdDrotPLpC8GHVYj27DzYgo4HYKKrUDsUeirJct8OlnuvPdUTC
Z7bhszoEeRl+vFREJLPChQxwu+j8YTXcAeg/QEt1bze4v2WCJGATiPWKdUMWJ9Q52krdinI5Hefp
jnmxK0nnqfBoauvJ11PIsAvi5eaOViZ42XzZ0lW6pQPpdiS2wro2UxdCwNIlYxYqwAKoUnd+reZ3
ntqRkn6ogAyAtrkr3VD7rDLw0zLdZ9nzMENwLeXEdc5tG5l1ummo87sYmeGPTDnVPEkb9UNj3ID7
DVLpKCO9mfDEgMy/9Bg7rZFzBZHcNB2s1W5B+JaoQtb2fVnmiLaw0xhfa/quq6/9+koWlHVBU51X
2C5rfbjAsB6WnmmSwxsMpYCnW+wy6cbPCB09T80h/W5mA1hp9VEWzV6MFCvcXEmsBidWaWN7DHUR
qTX7IrYMctrDqvA5VhRrzGU7hi23gqmymAuV4tnlU7aVvJ52k9UpuJB9nuTLvBnhYO9CNPUyCm1v
9UseG+r4EMjhMTQuaSTaD21lEGygP5CJcg3BvNF6ZRbKd1D2gbMXJ9o2C6QJ6s+SoTEZ6+nCJyjr
j9LvsMnDl2GDajaRqbLlGovzJo1mc3yFTdKWECVaJpQ4Iy9+DdojWHXJZKooX513dbFRpOHYWQMU
xqYaLAnBD0jOWwPs4q7drey9oA/VRKg42CXN3RIXno8SsZTKMmgAMnVmFygSoWScYWeAcfe2W2fy
DOwAtuiQ7+beidvUODZ2uzMxdMuaervOFFKBaAbaNKwyaD9pENThjRqTXmBQvi67OavDYi08c3lT
ifXezGjTNL6tNVwoIK7M/GHdI0eF1NdNnAOGFYGE6sU6dEe96D0I9eT6Z4dZr2Pwq6JdGojUt9NL
Vee7mlSnuc+waeDgN8k0Pwz4BL1bYBdfLSjajLeuFY/FoLHoyleeT6868JlZP8lhN/P8Bw7sbldX
MRPUHaETYS+Y39QKRAvdtLllHAsHOIHXPnVz3IUyKJsDIqwQ0J/alhhCa+FCo7q6UrQDqDWed5c0
m57qscZb20P2lxNOiYPMaw8ykQXCrjT9RQEzVPuY1Ju1+AODQhvRfvRquJvTNw6hj34M8cNLIXTV
5sxPy9lP5ZdlT25n/IgxWG25W1DIdVOx0wzVVfofy4HCEw0EfzGcc134tQ23U0DdAnLfM7BUgz8M
k51oqsE6XSmTBesk0loQ4zBCnYSvW/c1rzaLI15kAfZAV8e6Cq0hGIdiiaYyfZtubNSJxhfLfMTW
vnwn2KBqvAJrGAxPboibIiDFLYWKKb/nhu9AKF1Vdo4a158YMLamB9mJlT8m4246CaqEdY7KDkiG
tikmeKh3+camoSmRqdGmbM15OK2Ts88gTI59I7XjvoJxb9+jpIUx3Wh5I1xD+hLedKiJ+u95/bGg
QFAb93SJGPx5W8jyFnUW6OxA5IeF9SVnZF+LQGs3hqq1L4HcwmysdKAxFUp7Y4kDomeLDDOynQFN
TPWsw8Brxv1pet9RYfg+o3dzfOq8Z1nhtmmg6ImJGWT6sbzkICbIp89jrYf2+jpDOrGrvB6gE9yW
taTBhZKH1AjNdO/QYFE8dDoNKr5e8Qf7AGEkxKJt1cNVcKUHB1UwKWWgwXcDgPDQlr5WDiF9hmxU
2V2dJRk6LoOWQYZuQS9xraFjlF4WDtC395sl28NQKOp6dBRzv1H6PKQavMmKJ5BQuIMpg6z/SWtE
6moJ5SgQ44RbtNGYRa1ZwXHrpSX+gKCqBXaV4ku0W1ZlvmAGauPCt9T5iFXuxMwwbyfGt5rB9KNu
Y6T2kzKRUKnCFE5W8z3F/kbLq2RRA8PaiPrXRuiZOdqOQANcmrJEB7PSdSCPi0lOMsh3myQjyPVi
+eiaE4QLoIGC+VIPrQFEgMpF9V2OQbW4/KfNdFcK67XuEj0/9MrdsotImWAG7kCMGaY9ePpO71t2
7NC9VqEySrcUqXYUWFJjjQBOJszi+2nBhW7ZtodzLqbpYUp1fpBUdoAqnYFsFEWExjRHjPcB8Anp
5XkZWtm6S3t0vjqkdZn4dXDXMt7C+HYim6qdN1OGxVIqA9taT6umY2OqDPtlTLjWfq+WVexRAt+o
mvEYVBMPzhi33mgusp5+swyNG4FsdZrmdtTn/NI42J9KHXpRF2q5s5Wje1lSr2XKWeiL13VZgO/l
q8vw6VRjHmWp9qs4WiCG9HuZLqU8rJ3XvBvyCzPCAasf6HkG36i86suCkQsb22AZngWc3W/Fm6LD
DxyuP7ACcqLnsMVBR0b2TYEFv8BWXFlD68hdeKDNYS8+RIG/3iXajXRu1Xg5ea4nJLixRARFtXG0
0Oyw4N+GT7mq1F3qO3zAUAhyUH79Xt1qQOwa6a5msnYupadaQJb21/rUjuTVeChL2O9hd6cNPjTB
mi6siusAUSqz8zA5Nk89krWZ+QAroBjamfCdikpxaPF/K3y9GWib20HRgCUcFmejx1kk4SxGjwaL
rMmnIBVzO5DEk+iCs42CQke8WDDvSC+j1IOhdsfyq7DCFKxzLSF7A0xEbNsy+9NmpVulGHm+Smyt
dTEztnXdJMyKjNaHpOjUf+aDrxdJyn6U/CNdb1n/NZZr0mhhC9ePxkfrxwETZi3MGN1ZoJ8JaHMU
9opwCjpbBgys3KCQWxsRMueDjuxQmfButPBjuB4mDKUbl7SEezPD0SiT8mo0GTrQi2QBcsnCfJ3D
aoTle7CJI9nlO+LsrKPZ7KDW68CwALSZxqdfyijRZQeZ/VoDmeDHbky0NdSKEqN62LNISE4N25Zt
UCYokEdW4SeNpUr6UtOkMe+5hgXEarpY5MuGESIDwAQprAnBjN9Jm2Fn1AqI3NXcz9XvToetIv+k
4M/Vv814MjH9N6DhKwIYqmkmAI69Xj+AM/X5MW0SaV55uW/NnYBKMSjgUOisQG5SlQBJb2kTTU9Q
EKzim6dBJQF41r4N0K4PYDvn6sCq2Nw/1xDhvJuPlp//IiWl69aayQvvCMJsOCgAWlpos+5RjjTY
MvtCjefLJtZgffNWC9f5fMravIofU4aZvFVWQqB9vJeozscemx0WWKkGHY9pLc49AAKjwcOsEI4v
NI0k9XPnBd/FFmd+JflrNh8hKKOsL62ByiYvPFbwQ9Ojj0dTbeU1qExDZKn4cus+fePKCmla3a/N
hMCTp2yA3GwrWkU2Z7jxsGKivpaflA2BVyeHQ+uuluLVQpasUITpOZrZ6tUUpwyqBfU57XHk9xba
GU7wBkAJVAlsNpk/LF7mnJbyStcVZd8ek/WxPYKu5tr2bhEnbrzI9GCioBWYglWhkfqjHtfVtoCe
7WAAPCxD4FaMJ91FIA7CBLPTcWTR11wbHtrW+7BuagUYbyTfuzKesPhrfxip7qlImlgbnN/xvew8
mlQdE9wvTmKAm24lNmYRQqSqGgBRhMMPbplCg57EmIBOqEDWU2G/NPxnqD4s2Z2Bt4OFYHS7pvdI
iXd3x9/K2WM2Wle2GBnaF5BFKV5fR9U4BxbRiPNcP5bisEKJPbt3PHNr48zSiKMfz1ybvpDZB+xG
D6wFDmZEBk/AzvJsRKoRjRhAIIgXEvtNk1sLtKMy344oZRFHLK/tcN53DHl/sNDOa4gpq+IDGkJJ
0fIEFRCa5QL3ERqXOAvpjI1qFw64QL0oFtlomCLXZR9EfE3VvWs9gp0iiP3TIxfcgxWiBaxE23YC
OIp1BIlh5KFeRjY7oXfiOtKmVbm28eqgrEg9sXoqGLHdWcKzq0by+C3NkyFOdeVZWZQZ3yatfNO6
lZlXsSRvo4HEGHIgDY+2N8E2u3mBPyODUpuu7Bd+7XjjNoeBnfLuzeQAcLedMgUjdgZY9T7TxFB/
UdFJJfMsVCk66ph8W65YYSt9ZQYHx5MS7uMux5lH9aKiHnHz1kmmlFx7kWF+gu8HQfwcyKXbfU8i
xk1pcp+1kcPitkXxcuskFCeyn9TaWulmBQk29+0qGr8lQ6kGpwzIIZtB/jqnfj/7enfE3jBqwQ4N
nn6jQNx3RjHDzxX7mICucJcLpMDIAkqisERmlV+1r6XVxj3Eh4ctG1A02onSfayO7VnFpoavVCc8
1Y45KM5wNNeRTiP7UM4B0V/XH6N404VnKmh+31KsySMuW9xTIS+2hASoJfdtRKx6DyqJYn53gFtv
C3GAbbt1D+oF4mg1YjYTKliYbKMZE4H5eyZBv4Xr66KBAgR48YYMZKdwCtJj3foq53t7EkgseVxA
Hx9lWvpjVW8TmMCAsiqEWuIZfeqDozNaKM8BOwL/cKcuWcCWNO1HZuw7AmeCMpxyPKT5RZ+2OAmV
BEboGVjHkz7tDmoPaifAXqjgvhUAH+zTOEMzzTPQR2qvCubdBEiyIi1/nAGJgYxhu7b8EekBKg4F
TcjDAp6To2yOF+coZDgNruVAd+B1UoQP3qO7Lt9PPPAB2q+t7tT5PINShNa/EdHSBQ0L1ckTip92
QdcnsAdVi3dnTErG/XnCJEwdzsaYuqvtRFkGP9/uzGfcMLSfJhykwdI7suaSjUHbxHLatC+SBAWc
fH/Re6agQpK3DGxFJ0ivAwjlD/t3KP1c84QKJ+BYpy62fJwpHjc95gdDoCNH/xhso/3UBA7JMG3K
UhIM2bvT32ftTG4GZAj08dzdjSUS+IuMYF1WQJUXnkEvi0UVDGrQxafF+2pAogWULYgnmNxOkJKB
y6BbwHOIyidkh9B7zMwPrUCkDPp6C7Ce6j955lfdZ1FBzRk6QUDjXzRl27V+OcepGqHhs35JaXvt
g5HvZvgAyKuhSmLvOkrqa8kdHLLmyWkwRFQDea8O6SyT1tpjju1W0IJF1lUGoLBhYwAfnK+m8TFA
AcA5q79CXNBKVFZMMuHKeWsKpOkZfWtil19S+zbMyxP/h+EGIpten/4DLD2PHHHZrshjSPRTzxQx
5gNgcakAhvL102KJKnikvlR45RP+8YoF6fIKvNnFrNVOr+oVc5NupGjGIjm/mNWV4UzlDUxbYQk4
XUjSN4fGiGwoZs4h0BIQwmC6DLPTGuxG9DK4XfCRiFo1kVqI82bP7wPSQrbrzcBOvSGL0ob7soa7
wXXNIXmwpfIKqHj6glqzJ+6EXPHa1c6v4AhrRWMbAqqesPLwuVpblsI+2gKWMHgSRY0i8daWVxPj
meK1U37W1tNxcOwFc4/t0/CZPHlsHs1qz2gCqgl/qL+h9mBnATut7ZtBgK9oyISwOL7Dk0cpY1TR
zRKM4EspSP9RS0ABKA59+2nULjW3lRmxMq40j6J2penNgYtLHzkOYnRYofVFFHJKNJFxOUS4mlYd
AuFW1hgO66IKVfqafyw9OvUasyndG/PYtA8aaH76vpcx1b8m/M81Ge2kKV2uvKXNS/PB9XSTshdM
Tp5NDx1A0m+hnNjduz0BpN/OhmdU59baaiOSuYa15Reavs05SCHCw0tAraah0F5Nn2EkhkjcoXK2
MCEfXXV8Gk0UfinA7cZ/6YqKqrmRud7OFpo2Ek44WyXWUF3lZmHZof4hhvYQGnZvK2B5MwYZ2K5q
dQOZY7twv7eavf3/0zucsQX0eZdpgpx75wnxQeAzjc0V62xL/a4AgHAVc3jOsEXtdS2m9khDDpBn
sy6BEmVbPeturSE33ZInOheeNTRx26S/Kmve6eh8KnoRSYyW3dIqPNLFVlmG9UQC2wl0a0RicXkW
EnSzJxCZQCB1Hc0X+beef+pgI+jb1InQgktAGUaiNdsnDJf7qvWLkX39TRUjLgyYm2JnTxzldZBZ
MCy/w2j4YKB0SFzAnGOC36wagQbl/GiGJqcHm5xwNINWC1cn5Bi1mEPxO1sbHaOT2RkenARoxmXn
EWfalxJel/24hWZXwyEwnOpYrwFIrRcHcaHdIzPVkE2wz5FlmNnlGRBAWA7SrZh+GcdnYw+gdlYQ
AtpnnazCRhkpaG7nIJMIr826B6aWruNDc66Fwc4iTRh+2jSVC1Gu8HBrS6QJGAqf8nyPvDkt4UpR
Y+3M32z6mcC0zoAAQGfUgwSF7WtkO4G6aMCVJINziYdQ+yx6MRnun+jDAuC7P01ZzMfNAiQWwyqM
EozsTDnmF5jzJKa2XS1A7nrQlIiC60YsgImSdcU0bo8sXAyeY4VkvnL4mkKExwoEFjRTuMVHo9ol
YjmIbxucq9IeTwCXgVKM40kZNspl7XewDccO5Wg/TCfD0/UrPartmDYZuA0/FqRSxFG/zkYCwah+
STKYi5bdtkLUG4cQDTdpb4RewHaBbSfoBIp+1XH0USfjHU0EoqVbhipDRYEAvRYHljUYGGUw7ODu
NOIHAV53n5X9GKYYqtsLHCEqSJx+j+AE1hjgHUfEcjKgWquDEmPidIavq5HH3Xis2Su19st0KDFl
BdBrbkgPvh3AXem3mDrLsBoKoP13SONgenJFkYcSRYMP1gtUQqV27X/pd1VA7rcIrPSrgZR/VxTX
2RoeGjLDgn885G+i+ajABKPTdmQhhplTEWIoavS+gvWufvScnRw1lBKPEtUjysgqBH5nzC6Nae3l
6bEqo4pf6bhrx0Cpjipmy0O5HdCvGs7bcpdAPX9U9NrAPaPmW6Q/puOVFE0/uMql6uG5q+ZhnX0T
z3v24FBoeQtB4erx12IKQMitg7x4NHKvfjr4maEM5vo7Fa8DnPNIeUILiCEkpkeE7FfB/J4gf2Jj
sNM2mei2pMUMEIpEGDHWarKO6CSAHAPqC3GXe9ROe6t6LVeM00FnGUAOqLqQ4PFWb5C+mcmylajj
dMun/W7VjpX05gnmmhGENkKyTW3mTfhjF/mYVcz5PWL8LE86BRg1NED3YYC2IlFsPPubUkdhARZJ
5QkgfigZwPShWPRlj+6moTVpvN6I5zUwLvQ0tq/yjVEP5wEgKMAKLcNwS/mt+Dt0Aps6pA+OQlO7
t4BZMhb/P87OYzlyYwvTT4QIeCS2BZRnORb9BlEkm0h4b59+vrozC92+kjpidgpJ3SiYzDznd0fN
XX/KFyEK2cw3nEUpVV8/Rzl0uH+v3d6naRUEG5xAqvishmt4Aj3HYg1TdHI5DgqNhz6szXZXdnQ0
LjPW9X3VfWLJfXCYrWrOKwUac/4MetQS+dNAQD1JMO0DuYz8crkN21XEpqFuR1qlYmag0iE0UMXe
zxlYBb1cBt1hDo/J9F5Fb6FcuuqHCkUXma924q6th1Fdjjbc4z4FgXehfxiQrkb2s6upn12m7MOK
kyZgoNaLANtXyjc7Zpv1ZXfTGDbb3xhNLBOfXiNHZSgeJouIK5uXg1Df/DUG5O8paxX+WgZbdeAB
xdeur1ZulqwrBw4H4m4+lWjpQghQhNj9QxmwT4S+zdIui69YHiOQ6ZDwekQkYb0RdeZNKWgL/uz6
01KejGxAHDSgycfuyQoJHYp3pI+5XMVzTg0Brm1zSlX20kmG5WShx0lDgAcjObXpsCg159DB6DNH
U/EM/dKF17ZGWr0IXQRSC+rt3qlp75NHWZII0KeEOioMhuLZbhJbgsLRhWckxdErwjyDmLSvorwJ
bc13STMOpKgMh7q4pS7fRATgQnUqZHHUhO7l4qI0/v1R9xezPWVcMExv/G1OjIxRXFLzOyiZSvoa
kx0aaDTg+pPiJEtprUaSaAuO5546OUAVzlaRbbQfHdDelSuQkWqakUMGuunn9qtS8lD2JVvhfCvc
zyYM739kz/cfo4qxQ9qEg+lQd0eebj4Oo0T5lb1zZAsNONGxFz0S7cxJPhobCDUdybR5BQfBpoOA
DGLgTW0ecvnTwMNPdLv9z2w2/n+EKifmKXRQ6yE9WsWeqArxVlASRfVbnyY7Q6DJkvFO54eHwtmP
jbXPRu3akUkw7HLzKUjOJlrGMHhRm6HxZ1c7dW0fLGv9Xm0W7zKN19leGd9dDfwaoZvXcSvdS+Q+
6nq/GtNdM8NTBZc8BFEyLm24K3SYw0dN2VhiObuBb/e/6mIpYVdsZ2tmHtWulW8j5TnSeyrtL7v4
NIGYonZrmdAti7gWfpeDvCdM3sse26E9xpn+mJpg1SbMf7azGFeVfZk1col2UmGdM5jO+TY0HKTS
vTIulDU31p/2GD0rLlx7OVurXOvhn1A+MpxlW3WscKYbsK85X10LUsIJrA2K2HSJuAVy2o2T8xR2
u1F/dpAVF1gIourVUsJLA6hd02BEjtIfIth94DShenkEsZtQtKwsQ5WrUrceHTuMroaJQKgKqenz
udiabngtnGLJi3Tz4ksPk6VuGVulQs2Yza+zeoeA2HJC1UX3f0wlTC5CKDO4KwPpG023fs3cYqUo
ot+ZQ48XgFy1hZnrm86VgVfFTuJ1atWvZWt+hrUTrmBCUS1M8iACBCSm0a+LUqO6z0+BsmrTjam5
+Nt8fAeDMbwonO+BdZ76J9rPOt67Au9EFfk5iqT807JN32Hg9LywatqphKHFAieMV4c/kfJo7GqF
JhSrjGsMl8rsIOE0hA2JhsdsbI2IyRLFYyqUfaUpgycUY2mRy6GzUF1ftNfOinwt30zGzRLwX/o6
bfka9FvNlCSml3pVmcOVwFmKO0HHtMfC8ByCjOayOtayfLVt7RpyboatvkTMbu5izTr1TKkBJpio
YgUQ1mjhiBGbiGT21ng3JbPApOy3dZM99ENnwmoFsF0McpRiXVUqLxPDnOeILPACpTEZwGFqSxny
vB0XmqTT48mH4CFgvz5nuusJdhFlLI9G8+HGYpcRNFL1XeEFGjnwLjpUyyi/LeXBKbJtFHZ447oI
fD9bq8HJ6lcx0+ZdbFlG6kM6nwzB4ECSAvJjbFA4e1SRjkZCtmdwWozhAZ9SRNU5Zc+TvVPqle7u
Cmsdjtde7M3uLoRasNrasr3wWYerlsHo0FnmDFYfK+CRBhowDWmWtoxHA9xfc56xqnPM54Q0RfNH
M9Y78BW60YI5MfVTyXTykO7mBL2tOHtTPtrWsiFqovHdCJwJojfiZOnoLNJ5QwfgYpDC0ioYDoCj
wVgif1gVDArsJsc3Qm633IaV2HaTXHUoEDqdxrJ6kYy+6LpNlRrbymxNuDdKphjNIaJn9t+X6rEA
Tu3El8O+TfHb9re0dQmsMd7L+hvgjOjpYxtGR63YpPrANKRfpgDszuhQan03WczCsnkOpbIV8tMw
q2Wg+NjPSIvapVpTem6u3lR33YjRr0vkL24d3Oq8MmlEAkQkqPFGzfSVwr5FjjZT+XR+1XSvraZu
9FhepyDxGKKyHHPTs4IIJUShoMPtm2nd1A5j1RgT5n73dakuO3USxHuG0VKzgl9agR6VRW10Tb+M
yxbZcKwy1zqzjIL/AH0gS07yOVORdDYKH2bo7pFgGz4MIKuj6bJVEsebrnL3chxh8gy/RcU0QMgX
Ywg2VlqjJ5tiBdRWFCaSsx74RvR5vI/HClxKnitMbRXwSJfkBwUyzui1zYwSceyK90FzV5FITshz
j0kUX4K7QZGY9nVHeT/jW8lQ3di2rS7VLu9WdnlXiB1Ha6+asXickXYWg+2u8rtoF527N0jGEQdy
a/eLWWQbF6m/RUFl0p3EeJMKVArGtWXJV9BLQVZTsrXq0u5v/fxhVhudvtNATlajtJGUJ3j0FD+0
Hxv9ODoutU7pW50f6NZCb/mJP01J9F9gPyQoEGoK5dyhSrdviVLRwSi2P2aveZk8a2KyTxM0N1hC
Smt+V29rieGn/ckpz7Z8UWpQ6p2aF/cFl0fkTmb2Z2nzoRlvaFpWXYIdTUVBLI3qp0TKn5D0/xaF
4dqIICsqULhENV1vasU20ZDttz8NmTDNSI3jXpFw1P2pz7+T4FP2wJ0sYTH9QmQwUGFnMX78FpRi
UrVlba/mbtXgjlDPvbl2gkugHY2glecE56aBCvFqjfN3VPbDLm5eRLpuU/uXlUWMs+/XFnIxN0bj
1HqFcbIHppv0KcSK35Ze0j5Ftu7ZzOFzBi9FjZsY7aa9K++YK4o2ZHTR/Ipl1KZADOeiOkwSwRPq
VaFnsPyZb8t6Y0uU2Evi7ZyJidl8XYuBcKl7UZvDT6gwe8rGTRXMk28cvshOkHDVqEBUuu7yIyLZ
L9PYXs1lnQ/HedhGwV4Xp8aKvZAtJulf+voR0glqecggUlduDvKG6NTFluspmrXqVY41GBrZJx+9
Ik8J1bhZ70floxvcFZv2JTKrlTI8m4ZJ9OqAN8Hw80SxLkxLUbIUOUPfsNOml9AW1qatZzJAKP+X
RdDBm2oX/v5elx4iJgpkFm2RtA8RnViWzYdQYyIqOIUBCNT2MbTqdBKpfVcxaetM3aTFbZ5I/BhN
r551T9Pe26DYueQi3w8KPbk5Dtop/mBzhwPhIbWfrEMAqzcLB0y+xatRGGnkA4bPk43lFKQjnXeu
sRj02c9KCUHCwNRMhAO6AtreWPmVCRsFKepGhPZRvJbhqiQfpgDATqJNX06C/m5bif48qhPulr6J
SkJVIbTzFOLabGk/KwJR7GYCczBWff8jK0c8ogyoFr3Mu3MnQfTZ9kd4rVBqk6+q+DxcgKr4Qe3i
yutL88VBhoLBo7Ctc5kb6wify67GlYxxRck3IjOuvULh3U2CBTsjohz1QPr3RKe3siT3d5pfk7lX
EG9stFbNOQBBR+qoXevhYez6ZemYYlHp8SlXlikCka4gYM4waBcdBWZBFbge03qj9wqS1hEMkELs
0inhNexTfxoN8dCO021UwA0NS619oaMeLhz3sdLydOmOjyCuSf1a3zvlRg9/CpdpvpF2NihEzXJI
vMJ1znoDq5ye9OAJlXq6TOKPisHuTJqpOTTL6hqIi8GgUPSEncrEZvEyJl8BzVddvcrhXWNzk+Kp
tV9HC1RXe1YBDeO7Iug1NiGLDa7j89kc3QHvQCCr6sGZIJkCK9U2TiT1W4BbNYM4DWc4uSIIfJfi
Su1Xxr256yDOg7lyQVKd7VAn5q2dq+WgVxiag6cx6jdG4PhZMmpPqvgOOsXjWLCqKHpBIsX8axtB
Rm2UDorgQfms1RAHSnxrmuxXOEtQstdybrZVHLwowAtq9xSNQLLSRnDTWGmykc6os3xQ9Raqn/H5
LdiHhOVoGAHCB9PepOrXJA1s4Qa6YuMri8QB8KKbhQqdTG2CLQfpG/u4VbBhOus8/zFyG4KxJZJo
1Lq9OkqNsOCvYni1O3xCYPKm6XLeJetmyjY2KF7Y3Qqm0XbyCScWcndUiD2Pm+1heO4GpKGmmtOt
xL4FoqIzs2xwzGjTUkaDoINNDfe7ietVXl2gZVM6eVe8N476GObuR1ZmFNDgl/ZElv1U38MdED2u
s6x+aZkX2AC4xXZ/IJA4VlboxsN2XDsYolAwmxAiwq9rup06vsvUGUW+kAr0BoR2ZqB6sWzk32Vs
BW8Av2xg1S9bLz973iw6Dk0iHSVsLzkTZAxMojwq3VFkY+A19Bf+VL2S64iaxQi9bADlJC25w9al
deyTNHNZYV2I4seNNi/bvt12KiKQWew7XFPYikcNUUstvLSN1lEwLVwdeEZ5nULeWKUxNegBCPJQ
9wDfwj5rYbFBPp2FQ/02TsE27wr8Q6jVSHh2Wv45h/2gWZ7mNfFM26ZmYVlEG5Y/QwCQV4zuW5fU
UM+SrlvB4ZzZJriMWa4wJ4xknB6RtVfbJnXFZnYr4FdpPjCaKlpRC6l+WLjVwehQmgmtRmys7gKd
Yjhu/Di26OpCvsJG7alLcaI0Ftp06cIWmsHFHmwAJMc6Ko64OknlacGxmOoHm4reEHLVCMBi4bGN
7ROXegUCLGxeqwRxyjBuCtM4TShG8V7AQ054LNbD8EuvnH0Wu0sC0B4r+C+u9wS6W2fDJuyrbcTP
0ho0/P1zoQ0rK/5g499MRbaPXGcTNGuaY9kdrOcAzU5Z2vdOE8pDY9pJBEHZe8iwdzJ4D2p2Rz4U
xDUymh/K0Fq1sNvMPAWKFc8lEXHFoBw0+8y8Cw+7NdSz6lXzLxOlVht02yr/cCujIv7hXjkNaOPy
b7d7Vcxr53yjA5PRLVQhUtCxdX6k3AZyuk3b5VZBNGpGdCeTP5Q9JrIY9TicGxB/Yp6N+D0YzpSn
RQuGVbKKEV0ozkptlate1BtXGqua+HhvunMxxhhu6dLXhkABPxWbXnkdqmRtk2TLwEd9fCkxI+l9
tdNM1RNRc6c5bC2tvbRnekdxX/QDG3tMYEv35VqD3Jh6sE0s50MaRMhU6Xp0zIeUiZ1VjvEmQ5Cn
JzYqM4QJtrZnAoVvYt4MmvDQ9NdhiNblhPXPLncGFgJMgUsCFe8++M7kSSk9ZCeyK8dc0CP32OcL
0DLapNAadwlqDwuULpPX2v5Uoqtq+/iLkK+9T/qnXn458PJaRapr917kMx7QePiaxgJvfZm/a0V8
LiNCbBujPWuj8yxnlfwCxiiW7rRX0n3pEjHX5Jg2txqoWExXeX8OoeRnOlgQa94ThhY1lN+IkjiP
92DHrC12z8JJ1mGB/DyByjx05VkGV5oZWUAK77PwbptcVV28bK34ywI4Ha6T8ky9H1XBubegrkYC
ANRwQGwdtPQbQPL0/7s2QQduDcNFRZI6o7R1p37T0pwIEaULnXHIejX5s5XtJmnpj4EA7oAQxjMZ
teNSdChwNS1k7061dWlNX7pwPnP95qTnWTDgr2ZkTqA3SLIyNzwKa7yhYC8Sd9kHiMiDUQVVLu7V
URFkz1oNmk8L7Idx2/Fd5Hcm/J7uQGUzlhO9LrEbRg6VNdETl6GzUcVKq/O1iFCX5seoAibRa89h
NZONbwpjn2SQy60IdmNiXM1YrhLL8EN3xIixLuO1pqAsRdremb5er/P4qIjgETNEG30Ng3MJpzcr
/MbqC5VPF2pbiq/LR826xIpxbsDZa6c8KqPq2aZYFbZqPzpjghJKOsaKJo4Ap2xYYUX8iAZcVwMJ
bZmIzZsTJKTN9lW9BHf9v+W6kiIq1RLaE1EpEGcVVuCu4z1Z42qWaI4wTI75qxA3lH+z8VVCFhhI
Hnp/VKhh2FDKF2HPT/RMW5tTJ9fgRtxQPfaYoJT2c5yTo5PupwqmIyz8KE+xVjiIhqZNMk5rKcKj
gtagGhm0F5c7PbTwyIzWqit13cf/s0ytCtRJ3VUBqEFUypc6UZfk9/II8J1EKIYZW91mwzFsAi+E
XinmCV0+I6EN4fhpMaChayrtVs6uLYFWiHhVXhun9jqXHXXDBAeA662OuG1gGoCNW81PQ0DakzG8
s/F22quYtmbAS/OwWVLsPzIwxB1RrT9SYJfhle/DdC/ouUWzdWmZA/FU5jZszHW2V2Px0FJJaBWg
gdmuBxFcWV+5Spye8qtAJG+MiVebHaskLREmuiVSqbhUfM0QrReFDQ9Yy7Nd2gxk0QHyxrFf07mH
kV/B11TDsHNK+3G2m9JvrOLSNNdJrg3DNyNjX4IQa8ZzWxWU0CGNwLJIA2NRVVjSipUK62qIkbEn
IEx0K0Z+iscO4/grlratq+brUEv09azNX6P9yBBHINKzq3xn4yt0OC363RGqIAULPEvMXlDEK+ja
dLLQbYpdhfJBNBtVap99UyIyznYjQIye70T/HRoz8vPoy9FTsHCFs88lF+ylLaLDSAj4oi/Fp5xp
1gJj3psw+DO1RDee8LuAokzLiYN8Oiks7F61sCJoC+aUvGEZat3vyPjR7M3cNOfMOsFkQhNP+I2V
6ijr3Ddw5MdWfUjnc22ma73FewF3ZGSXOn934pep5hzEay726YCWvUYubhyZFUspLwAp73zFqnCw
TkV+elchws9aFK2o0JrZOdTKD8NwrBTfsF1jg7mLlLqoxJsvljiIJLl0TbsJcS1mkVxC8U4a+l8c
tyvEzzojRMO+94v5aNrM1UGVkwYQIhFnq1IBLSJExZKYp5upfMj0B536Rl23847MWID9xUwOkjNi
aJ1f7sRXuCzKLQ7dCFTS2gIYmea67U9V52XAXOHVDJdVTpGNOtv8VamQlgAjInlWUHegk0CpJB8Q
ky8S41PQP8MmoK9SeojXGoeucuwkUhSxchLEeC5NuW7wjmAHohOMpmJxvKKsqILMi5p8NUzDQ9lA
bhyibt9M75Ppx7bl6cm+jS/NeLARjOrRqVQVPk2ZvJeZuXWE4Ol9ueW5VvKd7cDy1i6qTKyRyidl
x5a2HLgPozY40rJJpT+3Yle4rhe4GLdocYsWXnu0XlTzx8pydF32juGzz3F1c7Uuw7eC1aEaNB93
qj/pLfKHZK3ECGTFPrzfUfdJm86bRy8FOo31rzODZd6Wz2rfPUTQMZ1DcHS9V/oQm5iylHX4FMb3
ryK6WG60q3jSeqCtYF08o+62rXEQ6mSRiEoJG4cNQ9+Tjdo2R8zGFHdPIizeMGogAIAQWMUNB6W+
DRKCknsLUck05/7Uf1qWAVzUAQ+E5ZpcLPDUms5/6EgqdzzdnbaaOk1+NZhEcuYPRZySzCKpwvK+
BV2x+3BcBaKd4NJpe6uxW88FAERS4+4EeerG5jmqC1Z7EzIoMrfIWDFbXT+HimY/33P7VN+mv/fD
3uq2rgZwELpgCaaLblOMyESxQGFJUabXaj4h7Uy0t6QuvLkhqQA9fAX3/O5wtI/htYIEsjBOuPUq
iOub2Z5rxo6jNowWw5j9yhvMzlMTUKN2KPu16sXpobqyjvJraL+koT/UlbYT9yyIMjuXZBfZhYg2
RX+pAY7h1GYtWYSAYALi2NE4FrHMjJa1quzvuC3IOYrHbTD8CrEou5IGTgYXt6dMysVUnvIakRr+
+p7Os1JUC2/foJ2Ce/dYQoUY6nuqWW9EHylFt83S+N0I8ePm2cSEUjO7gppuKD1bE8yrPw8pwicN
V8OyYa3V3aMgrgfZfiS/pnarR8pSZcC6021hV9YlQU9lml0leVnUTTNSNbIFKdGZzIC6bzI/wuSU
ZX6IPBtVKAPUm2g6R6SaL6izyQ9A+isV55zNs2cMgRc3S9k0X3pbrllLft/IfUfnZCSKZ8E+OinU
dRWsdZAhOV7NicLMvgpQV78JptlzspQSm3QsJet/svsHF61c21kb9gOCnSq4Dqa1on5Yl/fyAtSt
Kj+w/HbDSkS42cpdbIORc69YDyp9hYhIFLDU5BkVzklFwxfTX2gJYc42/uOgHkdKCSxv+BeZgufP
ec45znBZZ1DunsgL6E4RP1XVCuMtXvxzBBk60b09oxclP0DlrsdQxzcGyLAKsyfRLYPpUSOTRdmy
LLG0lu6qVj6GFmFNvOosb6w/0H2HxblTH5tgJ4enSdv2wSYJFX+MzkH8kKI9df1Rv6bVahq+82zp
5rcIVt7+iCzIqZcWFjV6l+wVw4uaLh2GUA0HHYBTyYmnyeln54b+PjuPGYi50O4iz+ghdChsTgmb
httfbMvPx6Pev+TmVfT2SQmtj5KzMxVHamBf7Y9Qk43aPVdy17mvBsVyCQ6e9kGxbFw7OIlu8PSG
lxbh8eh0TGA0KxWjSYbOObkVYYcNKvsidcy9cTfVVpUg8hNa3KvJOM+0hkq0OboW0p45ZouaMzDG
zDi1NWoso5g2nSJgoopmFzgF20I36eseAZZXYbvSstdK/UrjaV3hJZnKAbhxngnA6SP+J2s/GcFW
i+ttXVabVMEtlSprDROAIBEme5D3eTDjUs7fUngiiE9q0bpAzPau1FQ6Dw31NKjm1oX0b4D1yuFd
Juktz3UKGBtuQ1sbrnPtC6p45MD72qIgmrDjVdkHuXMPUqWJLvAEx/LSOznb77QWZOSM2bq1T4Z+
0o2tABKCgVSdh5RWvZkOwtIWVlXVO9ORgR9L6w1ugsARaO5aEiEFsSh5471mfoW62MR4vJIZRjtB
gQ/LIXuDJW4sbB1PFgFZavyZCVSvEmpm0s018G1pUtSKeVcbySEzmmtkIvlV0mcljPYB2gxLCY9W
ExkLUWJCa+ONK+RGnzFEkLA2FpNP1EYPAZhfyP5ZGPVLGeNnGJaF8hAwE9mfMssr7/ajBJb40vGp
9myuxt2pbCdsdFVlo+62DYP7bB9Bt6Hmi0VAtyj1EbNA1GSLrlLflCp4V2JoYZgp2ybtQFrfNod1
nS41hPlusx2jlR1RrsjpJ4zjfe6iYMeoQAVlFYB0013Zma87t1s6yNgYIb0M7IsMo0OLNsdSQSnu
9XmKAze33Z1WE+r0pDvEyDlogRKAXZi1tvJjPPFdtLJwFzbKS8gcRRdmoE0lgo1LyC9C1h1blT/P
cLv59F25yEAUKBlCX/oJQ5TIHhxQwxqBaRchKUIVuDDgA7M0XzZm9RgU+clO5Tmy6u2YiXPZHeKB
UKWu+4WQJlY2QjmFieUTufGmBXIfZLbqJRJzAlU+NKS7AMM6JAEap3hEUPzvcVTaPX/+78Kofosy
TcJ8zhx3wG6zUL3P+RXD8308zuIyLPAM/iEy8R/iqH+fVFgmcW+puoWCz1xJ5alsH9vg5Q83cE8t
/Jsb+H1WYWVKdUoNXdur6lDeBaJ6fZh0GSNFtGCHtKms3rtkwBpr1RYVvYRz/dWFAlrJZFa6/MMt
/lOInfFbqnrS6nndu6hz5vF4j89N8bNDAa5mH30XPiV9WaWeC5IC/6AcYvAG9Q+Xdv7pEfwWgVy3
hj3bDifDaBKsS3aXHQYqhrxxCZaHWvqauJD5rY69NuvSfW9sB21rd7exJeig4QNTqnXr4lXEDRK1
b1WqL2PF/eYUa+SG9Qswl/M07UUF9mA2F92aPH2iUnO5qepRTq8523BzMyptE6H/UF1M5nFo3+Tw
zBmK+QlLpidwmAXlyOiJbhNbyi41G+T1JL/PHRUtxnk+bAMvfrawwycmkjg1CWcVK/umMg60zDdV
V2+0pN3lUkGLZDawWob8TukP9Gqn8+/GFOedAYv775/Wf17d331a98/5L8Oj+jJJiyxXZwYxyoeT
n+2Cc7GOFp/+S7NJ2oW6RlqiLl4VD2sdWtnFblhcO18sAKe9cP0Tel94kA4qWujlv/8i7e/fNPDj
f/+i3B4CqzO17DBd2I+xENq/snKlszvd6UIPSIeK+N+v9fdrlkDS/76UE8iyyxUuVcRS24q8xupJ
OsZ4h8j//Qp/H91q2L9tPa1S/78h3SpDupWjjRK6PKC6/EN09z2p8H/fnmHdL/uXt2ciLwk1cKHD
hDwknT/T5k9bzt/vmcbvccmB2xR22hTpwWJe7ZGTnQILq2/HefkzPZmc6JYfvIZ/GK/yD4/J+m1j
UQriu6KJ+0ioHV7qJ+URCPYeTFj84QK6fd8o/vdRwTf/96OSQtEbxQmNh1DvNySfqSiHlOqNwQVv
taMvStcA9A6XAMJ3ahWtNFrkKB7wvRl0e4SCwomlLTX/roME7WloNhVjFD7j5jWi48vIybXOlTy7
Wrpx8A90IVn+E9zlQCyuaulHxNPn4Ustn1NrP/5Y0/0CDjFw8ybLH2PjRSF7s1yikQpPqiQL7S46
OeqDwDb32qP6zO0dLmqzWyKivViiXTpXuI5ZPk/WSiV0JSGE9qBQJne+Q2OBroGNahe+txo+A0Rm
WF6Xs4mTf5UPEClrYi8f7yZd0P+fwUFBhaHVY16QejC+CDYsz0N3MzjtqYjYcrJkn0IjzuUJJn8s
SY9Qdsh8azEuBqLx+gUjhxc5qBpY5fDivCIKsIwHg+KILqTrNxBi2CibYWuTRtUlx3v2W2Y8jUQ0
I07Uv5uSrRVkJUCkwjS7GRXO8GmZqNxlx7jq+YjxlbpFSn2hqjbbZ3hO6xCnmfmS6uY5ig9hgdLK
PWWIWom5iAEem2U7bRvdRB18FfqxC34xIqkdT8ZYLa3qc873GNXQP7zUOPvs+7Rztn3iufBaaeCj
+jVho9aqa21GHXnu4qqX/bnu8k89cXyXTlqjkMxykAPSD0kcmfaJ5Xr0p1G9HMmfAMKgL1iI+FMP
cmI9ypWEua9Jlwg3WXBr1GNOewYYVJqCRGQC1XQychDLbZKUs8w4UhnNcD4Ggu6cX5UMazTLiD3n
mHScktbDYPSe8TphMcEHGDfP9bTr8r2ObqVGQY8ys4oJE4hiTmWr+xFEAQYqJlpz8Cz9x57BmBi/
iDPGGc+dyejuC9lCWrh1bYKXoiUNyODsqwZ3Y4LfMnxv9OhNSPmS5Jtc9dzyOWkvZa77Wh8+KnQT
Wd9jpGfAXC482eFXagy5HotkgaS+RFjbZcX13/fV/4wv+bvl/NvWzSfSC3cqEQqT8YP5iTxQpb9F
Dd0TGtgeebQNjyxpA+ZUuyjmKdPIEiCPFHXFIOsF0qnRwM+agKSlwWGonB/FRDWftXeLz60EOFUB
K+gOe0L85QU5O7Ebe2kgSDH8pEMWa9ce6uDKoUZmeSRbrWkgAQ+DsmvTgyJ2fbZzbQ3RzlMKj5si
uUqbSzltprg598CMqQsBVHbtOoUOWFhSXqzI/SoCyyvEdxPsA0RkKqaRrL3CNCzLdrwk4/BpBP3G
HCfPIJVhTAmh1sOjOX+M+dZoD848//+dXNZvBdco6iE3iQI5IIqakRAe7Xf9Can+fLP+EN38D3W5
Yf1WeySVogkj5hLhbfzKv5If86e5KI80Wq22Fl/tQfvTle61w/9+LYb12+bPu3d0AwH8YfhhaBy7
PwwnsupH3SSx3Kt38lf3hxzjfzqR7+fpX07kWFFtVQRqclByNmtn6RrKH16I9k9/9f3m/vJXyyHQ
p9SZk4NUkOIVIZFxjdXhI2xSUhEbFRI5IiQjz2ZrOQDi+0rrMOnRbrpj2xTmukjbYqflc/CHSu3v
qyfT+O1WO3J1U2Zy6Q9BwmqJFE5RNm60WQVxjf++zMXf37P5n3z6v9xzrrro91NlfICowy9GFGNN
RB/iZAKDrTBeiMbEJ56u0BsdclQ0/4e982qOI8vu/FeZ6Kfdh2ylNxsaPaStKhQcQRIAXzJAEEzv
fX76/SWaksBqNmtnpJFiVhNskA1UFdLde+655/xNnR2F5DlEn14IVwB9s1uMVytYceEla+hEJNk+
6mj/tYJvloc4I8xK9AdqWAgddd9idLXCchXg08nG92jKIKQJzE4cpcWsM9/F+bMk3cXp6FI5dVhU
W+myQzBO6SiXZ8njUF5VgPhRVLFy1gzpU4tT6jD7lvCxjp+lTLxtV5q/aeGOMShNCT1uK6VpIwy4
GX5s1NsRz/W+uAJyM9dYYcyf6gTxelwxBhpoi3UQLNBe7HmOU/k8rx/klsZdXFy1MzQmagH0ylPa
lkleG87PH8Ef5OOqcpLCij0lGU3vaDL1QSwgcQgr+0FQow9qBJXpEBYoDiOHMJ7Zkfw4FVTl7edv
n3hZTgvgGvGij2r9zmiz7ppOJYSSoqosdPjLEhGZ3HCB32UI6JmGdnPmQv8gQ5Q3mfA3RxaFVSRG
LMqF0LV0edew9LNFvxMG8pYS1GBpzBFUymtN7KmRvhSN6I1CB953oqwyUAWvKK5aYmKeGfzyH53Q
SVY8xUU3RnGjXMRTJ8DSzftQwW2gFB6TSkTtK6Er/GWSQfKro0ELUJdFcDAawUDtc8RfDHV+brN8
A1bl9V5HkR/91LIrL/oJymSTye3tbJC5yFXYvZ8sPQUdPUngK7ZJh0xEAlgzX9H+GcwuPBPFXofN
70Ox+nqxb+7yIMlpKqJMe6kPOmqNBhW5yq8Q3YRG5wyhQXuWJp5YfxLAPmtmxdYGjaflOlKSrVsH
qqdLXsqhuKvzJVABrBdAI2O8SE0cJSNQx2077KaWZh485amtad0g7WkkXhHph5+PFHMb+j+6hpOF
a1atUJQzq0IabKKJCeLKEZ/CJ/TIU5pEiOSYCtxQc6cplBVdQLM1SP4X7a6+Tcan6YPAHoJu7+fp
immFnFOwXgiA2bh8mAdcEKY0yCh91ltEWXZG+kQ1G/lh2bbu+69ZfoR+wDh8yasrnbIbu6T7FpMX
tpfP5JwCeJyFLTOAM6HzskOHxATcd9wKAzgGfYmEnt18gvLeinZxg4qpqXpZd4uMzRpHIEgvaLaU
Z5wmXh2+fnSftqj+5lnLi9RUK7JfR+T8fWWXHWhgHcHc2jE+44L93sQkTnX0A267TuxbwGVtAZe6
2tcx7NKpMmRuaJOR7qjAbp9yCwd6rIuQjqNSw3tSPOiPQe7AQ72G8HKVByTJR3SxgVEHtI33eTDs
hovYM31Id3/tCD5Z93QzClu94qrw23YQZwjkQLyFtIwyOL7wk4vAlqfvuc32bKsuqrbOy+OHyM18
9rYX6AE0Z1INaYsDP7q9JwlBsg7ZTNSXsfajP+3CM3K2W6TbFEocJCDsxI8//HzIS9vv/NGxTvLt
lvCQZduxwkvhrtxjYHGzPCPF7pTeX1lBlU8WGqsHMtTKi3EMLegETXZlyuA2yzmTzzy5P4inrx4J
b4ZjL46NOWeTcZSEjSQ74InUpBVK+oJv5c1Zc6A/iA6vtkxvDlMqVosw/0pJjb54PQ2uunxgfwBA
xfAnHX+L7sKkVGOdS5L+YMV8HR5vjjdU09iEOfSIccBsAA1ToTkUlOiRH0RmZ3JrGW+a8sxA+IOk
77U0/OZgCj14Nc/prbJwBKv4pKAIoJ+7dX+Q7UkncTVS9XrJVAVbpci4HRvIm8ho/nwA/1Gh8zWr
fnPihlGYlR4P1K7bCm2rrAV7kcWW3jswbRBEn3XSZtGAWF2Dw7qWZjABiYYcGTYPsVdoMTknzr/I
oSuoSwxNT8WjsiJ7XsUBJLmMfMwCbBZXI0T0RSG50DtZ3OdmLF4MaIu4cw/RaYTzjyxZaT6qMmqe
eDKHwBGT1TKOZiGhBBuGiKXlovVlQI7YyesZkkeuVihcIFr4eif+6Xn+P9ELzpD5ElVl9y//zPfP
FXSfJIr7k2//5X1V8N8/b5/5t/d8/4l/uUye26qrvvan7/ruQ/zibwd2n/qn774B1ZH0y+3w0i7v
Xroh718PwClu7/x/ffFPL6+/5f1Sv/z5l+dqKGmbvnuJkqr85dtL+y9//kXSpC2f+Ke3R/j28tVT
wScBKr/8qfr6p8unH33u5anr//yLoP6qSKoBDE4yDElWRZkAP718e8kEeEQzVMTKwgL5ytHKqu3j
P/+iqb+qEn5Mhikr+EMrW/rYVcO3l0RVAV6vGaqqy6Yl/fKvZ/jdY/r3x/YnEpibKin77s+/fD/N
NdUQRdHSddM0DV2VNfFkUW2rqQIsjw5CAcwcuPzT3KINYWkiwqhVot0aURqYG32oqmvtTOTUvo9p
rweXJNR5DUtTuBTxZIaKsmAVMi4KdFwA5gxyaIy7chVbuOJ6tO8aEfxWO+n9oYij8VYYVCbRkEhB
Lk7dAYOPLIYzk3UFxu0DDHU9y0lG+SFQtAe64ZFLT7gRL7i7CJYrhgQFLwtvEqmYwXYKFbq6YsWO
rxNDL2q1/r4VZTBeZlr0u4Ia+JdEGsnGq04ZYz8ZyZNUIYFqbeZLLbtZi59ZGEPnWorkU7+qMX5U
0KBjSqzT/FFXVF8Xcu1JAISEMqLSD2iCKEVOd71RUcRFO/zr0ksave2JlupfPh3/cK59Nz+v65cS
Fv/LS3/5VP8dzErQaz+bk9j/ZeCRkq7/flK+fuy3Kanrv+om7uGmLkqiocrbyv3bjNTkX3GZY6Za
sk53VWFq/euEVOVfDYuJYtC8UCyTCfhvE1LRfpVkSzQtak6qzhbxL5mP32cT/HbFMBXVImbQVLCk
0+bsGEZKmWugo+W67fxJhc8cS5a0CRVpwdTEwxk/te8Xx9+Oh1UlV6ZLoKFPnW1lvbNKC068V2QN
lELkaFfXFKLwXJZ04vz57UCmZFoi010xTue6nDZmJZiyyXo0Q+lJm6HLg0ZNkD+O4OVeppVACVqH
I1tBZtFD6ZBnllLTKQmx9nszJL4FwbdB7/t0g3NRJZ01lNurmhq3+qQqoKqJKasawuyYXWQ7s5Gi
93pqokq+rBRefn4sxsWbFPf1WCYP0gCGRZyXT13LZ8DRDdQ4yxvmWUA4shFveg35hH60inupb+OL
Ml6TG0EeuzPJyUkl9LdDM2JFrlCB46WehNdUjDNN0kcLhp00HcEaxbe9pLeX+lQRcFBYQCfUlHTE
gcKxu465z0EO4Od9N2uUlMRaD1EVqooPP78hJ0n/t9MyRdrriiKJ8mnuJNVlOgqqZnla1dS+mcXG
rlQWsEaLDGAdQgBdaiQwlRZotYAWDMhaobxAWlV3FzVEefPn5/O7GadKJrhZVkKFtZSp9/22ssQ5
YNL6De25LoCr0qzRqdelLbXHqZimfRVFa37mmL+bddsxmevItDLhRfPkyfRFsejyip5pNWNLkee0
ifUS3tPPr+x3Q08nvzC2UCcassEY/P7KkJ7oTCHBt8WI61a5GqSxjyG/ZUMJaEoonmehyKz9KJdG
vavwnTznXEwucTL4CSoW+F6Gn6UqhnKagqcCKMMW0Xn8xkQdqd8uQ+nFVgxZlFH36oanUTbFT/Mq
a58atN8+qJkotUdrsRrkxrq6eqKAlr/k0dYOzONCQwpTTIbVR79Vgu2TdKysoc7KTsdUiOXrUtbz
6ykFMQ0PXF3e51EhNh8Ws9dvZUSS0HxXI/mriu9Xfy10xSACoaJJ/yEF6Vgjuzw3IuZm5bBoIIuX
FsaF0ef0VIU461qg27IJAK4ZOwj9rSTXDuIt1jGpDaqWwpDBWtS1FXqX3Ov9TZolCbd4QcOp0TXE
NUtZVKagkjts5aBjNWjUdI2m69eNmtcflcpIIIXOG64L37TGwsVN11BOQBERqXenrQWDYmVcIp9c
iRnduK6DTuvWkgzrGLSHpH6lU6Aud2MLSHmHY3Te3cSNtH4tSFcqkOBF/Nzg4Cj4SqypIoqyOeUb
c0qoBaN73GNvqRI5ESzq5U+TaiwdnKd4/ZTIfSfQRh1QbyWQUAlvp7p/zFTL6okaBYbH8yymj9Mq
4GhXqeKm/SAbCvtFaYO3kX0JJhK59BTsqW6iHgFYgqFdNEpiXYiJ0vaI6VkplQbBAvafrjKkkFUQ
O9XtIOUXgR6OqrCrNVlAY0YelsvemFS0ojuMgOq4pvlOqU8DVhjW+S43FB1WOnwl+nJdjx6Qgr8W
BNoxRnhpqTpSurDSx69tZcWATAmL+kEstGo2grbJobUYWas8ygpimFy1PuG+pokVEvZ5W6BqKYUp
G+N4jMXPq9Va0NemtirvljoJpQvN6CTrsjJkKzECHs+cQhgFTHU/cPfmINL6HLQP6SvWfhN2Wwau
Q0ljlRfrhFaVBDGQINR5i6JqtZd3/agSJYt+cpo5ZNT1ag+yx0wN2qKVNiGzNGRqiPS2kGSHLJ/h
VMC03hCqrPYopwkWwIq5G+G+stPAPy1cFwuKrEXZ1Ku6GiO1VcuRPG+7HH38blYwhkCIBUR9q6bJ
e8nYGrnLUk3uYKla5jaaEkFUTywdsQVTTwMcctAtRKwFc0CRtkqLLuWc5a7U580VtK4IVn0ZD3tC
qcC1qFYDdL7J1R5S0Jo/JUqnLwEeJG3qrzOkPFogMXteWUoxINFhENu62C8vKX89ZaECOosUQZIf
GK56f1zissRNC6nsii6qhcTZOhlrjgZ+3o2fEmUzbDZHY4o+z2WE/46WziF+KxLEsmDEZOiRbVuG
WavezdhWzmucempR6yhwqzXQ0iiq0ARblUnERbMnq9/iGLpgoPNCBGYVzADFYsI5ZDaiWd5RHYfm
qeVIimeY9mH1M/S1jlbSJkZSNgaSlh3NHqqMA7g6Lw+5s06ZQe0B1408jj6aaGI1+YSQKmBshFXz
RDSxaEqSq1we6ATVdYKMYg7LZXQRKwhpI0Pj/ZKHqryfEsB5LF+qdKzWuP0Up5miBPlqIhGoKb3w
VajGCKhYu6Dm10QpCi6d0EbQtSIJ0MeUKuMxz8gPaIUZjbhbG3Y3blJEmp46bBE1AIFLAnvN4aHB
XZa1Jrsr9Uh46grdvEYWAOk8YZUQwciqSkaIJrHS3m0rNfloSiv2MiGbWQJZmNXVXQ6ZiApmHIZQ
0lazh8sqSemC0lve0+lGA+X9iryYdpRXZRMg64URC7hJosFaJzWABiWs69zvKJjMgVmO1nAcVc2c
AwEfiMG2MpC1Xlfm+C2Puby4xdKO1AOiyQjyRRFeCMsWojphJFBliWXli5WRHjukyojeSEmPrn0k
KiMC91YDnbBUldIjDEv9RVLC6d6184p+0qqWnbJfjSKuDrSQWjzjZJlwYxtrrGbBJGitAZCmRFhP
HmRBRgu0xvbKUislPio1zi1wIsr63arQRNnQtcZtq1u06kpIWcNR7xr9sjYnnC5zNaSe3fLXHQDk
AfVIhIxwDZPL9Kug1WCJ4L4ipGfUmnmRhFZrXoqJaqwCbKamlYDYjnlfX8z4oiAsnMwj3IQa3mfR
18DTunGBti+uNA6GfIBDlRD9qDXnIbzq1ISDPE51oqAoCGgDG7ySS8zC1NqzWwdT35eVfKzIN4Dc
dlUi4qMQd8u1YdS1eLGEjZbc90LeVsdGLYT8Cl/NGCZrbgmtO1n5uII0xc6olK/pzU6biQ5xEkgE
G/UMJyFlstB9bXs86G1BiWEj9oXaAkgOZ9pV3M0oNUyAN/0gPbBS9CO6WZahX1RtW6+w/8W8nw/t
lMTDg6LJWHCq2aj0QVLPshlkmVTsoam3SPlNTb88L0ZnlNeSHtH46GuB1opqNNVEJ2goRahzUp0M
13Wa47k1MWzv25p1z2kmBUfOxEhyFBbndLpr2zVaPvSxVs6XY4aj000pJ92NAecHKE0j0X+qCkG7
FNowx14iSXK8NeIiie4sQYiQDlmL5thWOn4u8twCI1nHOk8PQEWi7jmUpwY3jnyOu4e2pp0IsxcP
vxsdN7Cb0MAc6XGQkvA+UYU83eXoCnRuKJTQK+JGB+WjxEz5+wrwNLSGTIwS34RcSGqY6O96aeY+
zwNyGb6YSRGcMpSir5fWQqOvW+uI8FVbkWEvTY9mh9Qu+QNGVSgNalJHTAnDEK6uhogawjHkRCCs
dDPEZ2QVQV3izAXvbTFq61lN0vEDtvdYb3WCZd4w8+XPIPNj5C6FLsa/Q1++gJFab606RdhUCJX2
Lm3idGVPuDZXaQiS/AJD6jl/Uccqetdb+hqhE5eDlZuGTWpLHFmQEIOIhc8AnMn5hszIyUK4culx
KvEa9PSk6Nu7TovFy1Q3AcL0gtpVF1Irtz10rh5eZSzn6NHnShaSUIhxcZuI4wa91Qz25nFk3Iuo
BwkQeU30jg0lA+PYqJZGT84U22avLazt3rjgPGqnhQXduU2IBdTVW6rAmhWiFGdEIr4LqBkKpjsS
6iZE8Akz+NJgM4EyYpjkuyxF4cKNqESgjCwXmkWsV+KPeVbydPM5md4Lg4K4Luil7KtkRhKyl0tB
S3c014d00NGu0FjyQN72MW4qPCFOCJ6U+EFPjPapqhYF4GIvSw+Ig2AoYcRr/JmtWt1fRivZ2Yjm
52S0t5ZWwV4ayzBDDriZ9f6e8dCZXzIVpsejKDbysCd3BNjtteEYkaimcIBSLChVfGr1ObQmZKco
CS67JNdinIwHobrCNU3hPaMC0xljL8W6g32oxxcKWmgSQMnFEkGGFWUYBqs5hioBLZe1loI6ebbF
GllG4osm1ybO24URcqv7HP0NDYTLMR7G6ZOwZgnYv2kYPghJMxVXFukq9H653XzjFMSZ8XhDhKIV
luwDyvqzQuNaQTEPc9ccVyvy18rTKWHEniHl+JUWS4+4nijBxtJDpH58DRWKhrcXNVgPQZ1RAanb
8EXUUhwFMhizx4UbaMEQncXBbjUDQopYhsVu0bI0C6BAwIIcCjysxjzBSnVtVeVT1HbCI4uN2kPG
DnNYRTHbECerkxGzpHSkV6xtgiNml1jLBiGEt1VEM6uJopa4h/W50fa+oS9d7JZVCmG2MVH+jRqh
EJ2o2oQ1LMCst2WvIh655CkQmEpZRvQhw5xVOUO4XQK9aPWRW4uN8SwyTtChqJnlCAv0tJxlK8co
Lo9WpDFlVrMvWlJZRzU08MUuW01BgrZaqc+mdSJDBao74xZFpKzeLVZvwi80pP5eWSIDw9tpE6DQ
ssTQHaVgNFVTMq5eNFTSS1+V+EFVpYg+X4XnTbqTEXjCJ1DvV/HQC4L6SLVPUXch8/gq7mPjqyan
XAFSDQtM0tSSbgat3rh9WcL4WNVaPw5mnW3s+iiN90s5Ll+lbtNQ7rCH4LBRYyWBos7yfW8Z84Tq
oTAgbbdsklFrkRjHtZLQU0fFsUBkx1IGdvGTNOmXSR8j1FP05swDyNROhlcgdgAETcLD6I1qU7Nn
6lec1NQp3vR9RTpAsyXDYF4TUVEh+xsCKm4cPJAMSUh8GYK54CVsjHGaxVHjnlJIbHrCrLGJzauI
EdW0yai6YdVFT0oqbfovK9DSoC+H8XFMM1whymlcP5dzOlouQxWG/rKkYGKbTl7NjawXK8HSi1QA
lbYcuh12k03+pdD0qHwWc3PGklZrRSxioZAIuzjVZWwsIrJrv9RQcrkmPumjo/EDSPd9hq/Yaz3j
L+ox/f9Z1FZ/WtN2queq+9P/unh5yZMy+t9/ou/0VH7p3vaqtl/wW3Xb0n+1ZItSFj0VXaK1QQ37
t+o2r1DNszSNmgK9Jpmi07dukyBJv5oy2bdFgVaVRZXPfOs2CZL8qyyafEBEPXRrYhl/UXn7+36T
STlSVlWqXrpKW0tEJej7mtQKUjufLUUO9BFpvBGwyy5pL0wZEu0erWGUPovyLsd6ET6erYq7ud/p
yoUOJHzBWRS6JXRUaEFJCO7WrZH8XXdYgqDv3po+aHYdKQXVQYKh6e7GNFAETE3Zl3mlQUoCVx+p
EtQbdChqBwDkynRELINiUTg4Wu7qfVDMF/W6T9A7GHfJ8r5oEVW5jC+Mj9374sv8pH1FvSQQ1KuF
LCCFPL8vwoufF+3U7+uRv79DJ8Vp2awi0nxVDkycKD8tL8Z99an5JOuOdi++oJllfJZq1/hcfao+
DS8lETqz188k6/FdgZyKPywvCypzMqgh1MBdLDam9GJIn/VMsdcmSNfLjjw+9Zdq32fQPncatuHC
1yWjhoZLy5zeTMuZOuQrrvLfYR6/u6RX5NPbbnledwqNDTmYjIe6vTVzVFsuNOFDLd+oun21fhVu
zYfhWLxfP2aPCgrudvbYJ06DZdvGaMI6x7Go9LybcJDDjLPFX8lW+ODP7/zZ0zxBpQBr++84zXMD
xJS/n0J/BwPkBNL1+wFyUoP/nxcVfhAULJpzxtapM0VJOS3lSznu1IW+qS9iVjjmUu6kaMFnoe5m
S3+OLXfuaCdBuviPHU3e5tVJeIDJTldVg96sW6+j4014aFVgZ+qYqMHg6MHiTB7OdC6bAcdyLI8Q
77DjczQncUG7uJGrnQlPkn7mBIwTrFiRZ2tNHVsN1GDyRGinNqJhKuWpnF2GrT2wKzwiXsxWbHxv
Ps1fwIjKH+BSDPjsoQKLt71oZ4f6zkIRFSfQNUCiRvmMUdgMr8KV+OkHpBZpviE9S9LtoO1yBfWD
WtIHynn8H39nLyM6it++YXszo2tR2NQdgAljg2d47Nwwnc26DRiIaaj+Pjr2X+PCFT5Ajn034S9R
2cohuoke16d6RiHFKa8md3wXYZ6eO+AYh2P7Uc8d4B1Ho7X1B+lj9wV7qevlfrqI3OIdjCGgfhiG
OqpG/dF+ryCaBCsbzosDrrfZFID99THdI3SPE0PydQM8fK3hWtTPGCYgtbep7dW2fvVFRNd2hxfH
InHCjgJLDaNFqJ0Z7BanpSStIggNMlS+SNzOtCdEQdH9vOtxX3JhZcYXIgT037LH7wBKb5u+5x/z
SXz/x2P+e3zM56KJcbI8/mdHk+/hs69LGSk2LV1DM9G4VbbY+iaYNeMsmfGSq0EtRy8TZMJlhnva
G926s1qF6qDCNvbnicu5Q54sDv8Zhzzhb3y7TF2SdK5VNs1TRi9FrgypsBKfZW9xZrdz3t8jDnTl
DGeu7eyBTtLhv/pA8o8WPd3aNiVAP1S2Jt8/OIBdsWx2jRqMlDAdxaww2cF3Bg8QSg3JPPtdjQ4H
RgLUJkqaoMKaQF+G8gdHACVmTRIaLHeXYr8ocX2AcS86aoLjnE5bBl1ZIm971dR0f4B8s8CFWYm1
+/tZVnFey/pzCAP5R4Pi7eWcrOFlh+1Ym6RqYCkOHkloYc04oNjQGOhnIHCGdylGlAhSs5hRUBRs
8WFOUB2EuumEIyYVtjFflk+IZxhuhVHYmUX3h9P07fmdPNeoAJeaFpzfQma/FxL+wvQ0L530rr02
H/SduZMfavYG5vX0ebycg/YyOUvf/kHi8eYcXvGJb+bq3/kj107Wt//qR76NuNM07+3dPgnMVYwy
BERgNWiecG5DqK1+QocpvizPLPTnhpZ2spv4Wwytc9eqfh9M/uprfQVLnd5UQ7JksCMgeUXxJGp1
I54/65SpwcOD6Fxf0/+wHx8/3N2dqUpo28P52XFOwklkUtqjzsx0PdBp2cdOYyPPHES7fv+53rd7
PNs8JK6ccY8Cvx0IAeJMNu4XNnKDV5Brng6uJwTeQeeH0Dyuavse8V1oN1e9g+TW2aRePnfCp/Gl
nc2kqYgvSOrhVzVB43GGW8tH4Cb20EPEvxe1BJyAnPK2PkC9FB3EFRFhDD8Y+5+vz+fO5RUb+SbO
RH/Dczk3YF7X2zfn8tcOmB+u228G5isK8M1xtDiiFFkwYEYfbRs4WZ/2LDJVgCxTnXvzdG7Sn3ne
r2DIN8cD9NWJYsvz7t35GVc26zp/D6hcw5s5Rt/NZb2rFfIwO93hB2wp71G5G9EscBG3yNkudWdO
6NyMeX0Qb07ov33GnH1iJ6DE/+gTex0BPwkpp+SfTh+sEQq1GpSFUwX4i+DDs1NVV/qKsDvIhNWF
OP0fnIkn4fJvPkrO3oSTuPqfcRN+VEC0QKBpAO9k6kmn4mJKmknr1NVq4LqfKvtT7U/B5afC7t0H
P3Xtl8iDJdm55vWjc4srhr27u7sCGWMv7u5icR527u5Dau9+/mBQfP7RAvPvJ6We1GDyoTe7auWk
xABFaZeFxtFvMRj14/c64qr2iMAe33WH6qI7MJEf9MvWF2+hGj3zTvipu4Wp3/uK/VHwvzQ75VFz
MV7cYbO2y2xQnR+wd7ZvQ+/2Y+5IN7q3HKiX7PY04h3TRTLbzZx5Z7pJ0NvItFJw6e3gBicRf76I
/ZfVGb3V6dzae2kvkKNR399QmhI8cueX6jJ01ZvefhGcYJ8FhgfOy9Vtx3vc6JoYzTnmF9N9gQpr
ew6iV4Ax/PgzS/XnKOh8yJW8WUIB6/lGu7SL443pGp7m7TGQ2BtOzXnobm57aGvb4n50DH6MsRvf
W04ShMfyPuGQNPTfGVdbuUwKxP19+rU/DP49buYHruc5c5519/g4ufdXpn1Pecu5v3lXOAHklyNw
iD06DyzGwT0vIWBqa4eDZ9q8XTnkW+1N9Kt9aR+u7m5vCxsrPl+zde8CD3b+PExOZl98ma8x4fSB
YLro5LgXg/PlI4qUPpqFLO6p80Xjc4DPPAjMCOeN/sPFYF/me41RxwIB9fXh8iLd4+nrUR1CPOyi
PG6/rHZbP95Ph/Gh+boAv6jsyVkO6THd4ziDkZCj2MMBjqI/38iUD9PjclCut8NuZ4jeMl8fMxvi
NIf/cvWoBUhz2k+7r4P98aN4m7gpSDvbbo65jR6TXXudKz54j9m+97B59Kr9Y+cO7uSuh8k3LrnN
OKvY+8gOFnuxd6Wzw+rHPjMTttTwd2HxzUQ4yeLrYY11bM3UQLNRdeFKuYBLf7/pqF1fzu7ql8fJ
c2/AsdnS4bHbe9KBU/QX33PcM1nfuUihbovumzXsvyRSnLs/J9l92zdND0ltuz/boAovjevJuxRs
dPycT5K7wlwunMPTcnQ8JWAOIMntRzfHw+Hu9sztOR+0TtL8fwStfwSt/5lB6yR3/FtOynPx4aQA
+7eMn/KGqfhdMKetpYOoJ92CifJ9ABVU+HRxRbDaFrPWFYNtfew8jNL8wRu81V/5t/g4+7NP78nZ
XlsODatk//q+rSO1vYbkpw8ZZi/5km8eVhf/OVfzZS92MGz30IpwMcnZGe/G3bjDpMQloXEt/k3I
qLVbOj7AsQ28rz6iU4aiw3FwvdHTDqP3FLm4uXrbSqoH6X7yhLuFVXR0JX/ip7VToJuBluiWMeCf
5RJNr1I7tj88Kc4TSruvW3yShuClcMybitXxXRbcvNuEKkb+vKucozygomFdNc9KsDpHVtrSPt4c
7x91igKxvUNM2f5Y2ahQv67aLNNfLj5q5ArUMwybDHBBFeN2sL9s9+brdkJ3X1m+eX3i9S2p+PLl
C93Qg5N6mR/56AeTvCJ36g8+9grcFrTTP2Ar4Ot+4dbBlhRg1ePmwc/XbZ7nmWd9kson5hzjq4w0
Vs3TG7h7g2PytT15haV8e5IXo7t1OLfHqB4mr96XezOo97O7eIqPD6cnU0SpycITT9uBZPQw7ua7
kvo6DvQuZteO4hp+zOPfftYEsS9QzEj9xOscQIYe7/aRpfWQgQwyXp13GWQZu7Zc8RpD0tETfajH
duY3x+VB2Ny7bfVaCvDk9Lv96i0umX7oybbszx5W42TTNTkYF8Mf7BkYaiGXofO1eGRvrkHG3Xg4
WVw0Hq6UARYLFILy/ejXbujwSQrHOPLxZCofW4dd7TgleBov3tnNe+TfrpRbUOF71E8CB86WWzoU
gO2V05EO5S6xUXARvCYo/cLzp31/1V+JvuiWB37T5a2LPKUTH/BpcaoLkyG8pZ4I0Ts5iSSJoZN8
HPk+99BL4DeOdJPB9Doq47j3em7FBXUnElA5gNPt6XwZXBBJ+zZ5KAzscEc7Jv7OcgCsvl+uB99O
9tHeiVFpic8Nn7Oh4qRg9Y9Q8XcbKiRxCwWnOf6bZeF0sxsOqpAlJqFi9DsCRefpwUjAxw7kdv62
MITMJZkYsb2iPYTBFh8kV/QWZmAYiM4CSqJ0U78IBAfpnNdB6+3haFQPHdsBDP28wk0YzwaTEP/A
4OCWl/0lkqkPyKvZqh1Sh10PyzWwA5dZge29j/3Xtr9g9iII6SN65arXon0lP8Tveic/WPs+6AMm
n68EoK/28VW1p6nvmK8zh2jn/Tyk6lDnf36fTvZC7QgrO55aNUAH4nVGDw47+cvJ2ZbHwdOeV390
a5bF1dce8v1KVFKJkIq7xcntj+5Itu4MQe4W3D00FD3MHIPUj7lvEf+PMckOQ043dGf+xakniA6J
B68oaALp8xZ7MyJrSXxNXewC7rbP4ezJ5yIvuU1YfIHUuc0lnyP2Sp+33yDtUr/h86gnBYJXOKEr
cMPHiyLY3vXbO7uX7R0Vf2J/+zs65H5ykHZNwL8cMfEwqA0KzjvhueR+4+T8jTsvX4VX+5wT11iy
CuT+wBlsUT9ENz3kmHxdFsF2PVvlIjqk7rqrtvPxt385T66k4l3bkV+/rrd1YvscwfZq3BWE3C3s
GiQQBgWFxLnJ9gU5w3F1tvwBeZBb7dDt83fpO/Wh2hO+WVv7q+69dJjc2TcDCjavSc7Mzn5LZjT+
SO4QlDwF1YkdaBfO4LFiEL91Lw+q1xhduf3V6hHdnW11kXle0W4bjzPPQGSWhJs+l9M6IjJe6TsE
dGgoYN3hCTeJD3rfiz03vY1JTgRXYHnflq6GBQFHG2/ZwQlkSVt8mGC81vtUEraEQuVcsWpmkY6D
rU5hMr4MN/XKd4srOUf8Sb5qJBahE1+GJA3AzW/o7R4i964C9RPkVHnwnnuHx57LMo+gAPUmkpKF
ueVBhXQ07iQtGQSinMoRLo1Ac6wAB8xjdzSCu8uGpbJlGbucWENxdXFhDroPkq9x0R03qPNqhv02
v0IPVxRUvxQHmwr3Yndh7Sf743aF/5e9L1uOHMey/JWyeWcNCXA16xmzAVdfJZdrC73QtHLfwJ1f
PwceVZ1Kzyj51HR2Z5Z1mDIjwuUbSAAXdzn3HMhaiiFj+E7QB6jn4sjtsUEwWoe7vVMhtVW7xsHC
CCzfchmOvoExA1mDxb4LQpzz8MsCpMJX7Yqu263ik0f1VX9tnfk1wspsnWxrbodghbga6kEi0GbE
hvtVsA1SOc5u8R69wZV2mFp4npEPlNq1tJ783LU/StiHj4/cPryhnG4f7/bPKbu7G9kbvL4QE2aD
2v5O3zsb4e2h/5XdiBRLy27FtzT4R4XvAhEig64SvvDt7d4KuIM0iCOWGURwA+s6wgybuFMN/OkZ
S0tMqeaYeDko2J3SH4NqU2FihC0UdyvE1DRYB2hzc1AXgtezBfAK6b3Ro+s4WGMmhTsOKResOrGY
UC3HEoJ6jw1nGcthxnotYGAb+Jk2GHtX6PXFjaNr/VFCaqj0cVn2njiaPePGbO04EOk95lq+S93i
Krr6qNwMTgTg836JH+DacAnCUIPADxMphqq7MT5GupCy0E7wl6+OnrOUjlqbEBifWtRJTtm6xiWn
mERsWOGhik2BCsopPpkeRewhNnS1x+HjRQGUMSHPwG81T3FUW9kqMLD9HozPeNyt0CINZdxAtcXe
1e2dcFO1be29KKy/gxVzoGsnrBusmrBj8Fg9kGKue7+BvYP3epjvep8fwfC9a32FwdrhdbCEvrKp
fNhpWOYUFrjCWSVsHTxf5DYzgRLED8IMsBSqV9OBHMkx2fbflL22y7bRStsPD5U/MQnvslyRIkVm
9dpCbCBsobDDCsPYhJXFyZD5IBmC5ZNwpIrPlvAIIseMI2JS4cNi2QSRh4ag0yyJBCN8643igrnz
fvTwKqRzB7xnvIZg4GrawDL7+TFyxRi7AAlbB4m7zoUHW4LGL4ePjbz0w/jAfQjqwe9MYN+gYIhP
DV1QL8G8pNjEMw7tBavpmds23GqO5Yl5wgzGfvuSI6ipHXJAHIf9L0IgyFqukA3FKkS6VHi3+Bsk
35hpdFzC3ejhanTwfYWzIeZcOOwNgDwcyVhEp1iI8Bn85GpGjlPCJ5agRcQeg3nEj5vCaDdYwOJQ
7nEzYqxqBflxCKfDqZ4dEKsi3Ko/9sBCegb4BCkwJMKMRfDd8ZQDEQD8iXDDE5441NxwqohEa+dO
7oJYwULMAcZ37DWxXdF7hz1hAfmJ/SIiN5teFw8wcyuoryGcwVxhJRQwbSLgReAJxKgoYHT4fBHu
9CuZ2bDg2E7G6Sg63ZlAwkca38aNtAIhG6wBfrx8PfidjbbWvQywZHk/rLUdpksk3Vn8LB1wkLvh
UUdxAEtpHzrmCv+flqIJuOr3A3Vi9UOGIYggQtubDsX/4nDN7sKVdIODeVPcDcG0EQezWHDiEySE
JuHJqYBT4pVOEohgcMEmekHk3a5atD+g7xaWC0xVmI0URpt4W+IZ7qtYyOAjdUcfPZMYS4FbUGyX
HbpU/SDxStvO38FhiqNWnDQNZk6YsQRLGQy8aEtn9puBtRyeJle9iX08OkXIzYO42zgVEezAIt2K
Y0i6Fa8VvzXtNhD/1lagrLwRJ6eIBmMfYRSiQbzaxrK74BBejLHVs+Tvzxj7Z4z9C9edcimcOEvX
G7rRLfmIbFwK51cYd7DB2s/CTJLdJVDm5eBFjOZT8eRn8PIzePkZvPwMXn4GL58pZj93cIgM6Feh
y1llR5GKIrKE+QbUADnplW/AJ77QBHjpO84KNv9f33E5CDsrFfwMwn4GYT+DMPhdP4OwPz4Iu+hF
nxWq/kNetHHBHp+3aIBOJiusCZUSoUog6h71ShTOyy29EoVVgRxD/ZEhWYHqLviNUEOsEZuCPQWJ
KtUlqGNoyDUtyMOI/Pb3rBFweqbz+i7yspBTAGuV/PawrJHeRr+kq/kj0gY9kjgTQI+VA4YVpJdF
ovqUGkYqYiPi40u4r4tXelbr+Ne90ovlr1Ml/VNk9N+0/AWq1B85PDp4YhUiy6DePItXRz4QsHt2
YvEjW4d8nci53d+/3c/2C5KqEKdl9/hF7SCbvgFMcMSfVKTWRb4PeajV4rzcLOyqwUtbG0n1W4ld
AUqwLq/Kq9Y3r7sHck33dDcd1FsI2COh3QA5YqBc1SK1xK6vr19zlAqvkdXM2TVSUct6WcsrYFLX
i984GlL9vVchOxp7il2tZoBZG0d0fUwIrmOP4d1QeVx/A/3k4ePjGLMjygAYq+S8Jc7hAzUAimuA
mAVy9bN9L2Cbkre53yDxve1ZaL+9pTawH6jlI/t/z517lDaQF9TEBQPCCVQIWG5wR/CMuPrDPe7F
6R7hkzsPf+AVAlRwePu6MvnjLPqnmTmL7fMkszIz61VglcXPBiUf+2l0J6dijwbzbtGI8zCwiN1M
7PbUy+4DvMzcLQP+ZQsEzR16ZFwINDgJSh6ibDeguOKVKF6lboLCBK4lRc71/g1Qm/l01z6AfUnd
j/kC3FRQu/zWqf50JWdO9URnSZsI6gH6U/0YvgNm7Y9r45g86wf5QA7TdesaJZtihwBiqdsyKP4U
0DwyY2ce0RyoElCGiG6a6aV61VHkA2WzLaU2JJ6izEbjIDno7jCy4dvXM3DSg/tNMPBp3GeOutW3
xlCH2BvzXklQp30XJdDCfgUvLnMgZb1LIvuu8JDTdSUnO2bHeEeYqNwlqAiJnLbAB389plOD3Vdj
OnPrOx6pNKtFbQUVKkgR4YcA2NNtTeC4RD0PgBjWBiesiQ21JIipVkACKQ+jtwZ2CR1TqGyiCtie
ijIUaz7FUIGJQY1oRAkz36FmBK+p9LVvaFG9sBTABXRhLYjnP9nltIwhWSJh/KJaYGK8okiLusFO
QH5mlGxFdUDUh0oAl0Y3uhHwJYjX+eE9aj/Ao3VXAo3W3uX4W5S3RZE5RPlZlNMFnEmUvwXIXqz3
xC5Qffd57UaqQw/RLbc2jeo0kKhH4nkOQFC7alHBbJ1kOyFLB+GqxQ0E5Me0QT2GqoOYRROF0xZ1
v8E7ldOQhBYjzlfTCZZkORnwa+qVwCtA+XQtw0UoUSj+qP1x8/YWuh8fd9v3wr+5LjOImTHsP9io
xMEf4Odlxw/LaYFQE9lxkfMW5774c0TmG3VrFAr6QDwWVSCRK0d5Ecl1fqono2T7H1xe5KxFolfL
JJwplrxQnhcYBPTrBuL2jnc0aJionkHg1k5gSmB412tYjGNtz6y272R2Vzh3d8cKRY7TFcImHt7e
SvTeCRv59T74sYf4y948NWh+WkfyBC5Y2mOgzU1+perwuoA08wcf0mxe54Nazlm25OHCl146LU9d
eJ++9edp+V91Wl5cD2dVm99lPVwyxuTMefrjdssls3tCBn5auD/N7p/L7J55SH+yU/2So3Qiivi0
uv4rHKVLTue5OOqfxem85Pafy8n+ed1+44duvwFZEDCKaWhMOLOOkF6JQDoCV888PA1A7lxVU7C6
Ko/tTgkA8nbegaRwc/ae7SJ4csAeOP0dYPR2soZ7ERRrYHsYwD4I714nW/NbYMnAWeXr3rKrkIlJ
GYB6wy474SpKW3QZxHcWPO8ks6FB4lclSw+8YQcIrW/RrHnBlb14eWfx2b/Y5ek/LGRDQkdRZB2t
vOcUgGbRFkknHCwZAgK3PSAy6oPhPArXXGBhJwfOuM1vEX4gAMmCbKOfsKKN3e8EDjT1RJsIVGB1
1s2sNwC0Am5PNA846RVAVl6xsxDyC8hRjwq5AFwCymNTzGlkQ8UCHQSVwkbd1xTP6t2vHbmLF3fm
LfxLXdxJv+s3IeKnmTvbd7OcRSVRB/B1GEh2bA73yGvcPyKOBvZORhbE969VZFwG+5SdvPavDzXa
ZRQb8ciFcEIcW1+N5GyLNCGYjHINI7nyVuvj13N48TLPzsz/xMvUxB396jrPEgUarRK950jVNK7A
kmb7BUkaL4H1ehHJl5fVnrDnb1s/Qv9osl7tkbIBOw2euXoB2BEvq2zk0ERaYXafqN+uVK+4Jls9
0DdmUByjjlXB13dPjOirEZ+lEZbQMipzwojBbettkND7+uNP8mZfff5ZmN9llVoRA9aDQ+QXzUCz
nd2/iGYyZavaMv4ugcDUAoHQFEh0iLkEnrIRsHERwcde7Ny0hU0/OLrykbEYtxTKvYLvhdr5zeJy
BnAaG0Y3vPl64Bfui3Ue/066LMUL7ktx+IbWscOlAPvHp8Yvm1PI/33Of9TNFHe0wRdshP7xAlQo
2LLsCrk9pFChMC1WxoLY+wV5VW/FfHSylfiF5r1AMYG947/3a3Dd3HH2rYZPyxlGiYY2kSGMEYWv
ObvBWYgGpyPyeB8ykwHL+7gwu1TchS9m1yK/vgipXiQov+EiYFVmDP7RYo8NEsAiW/y0E78ZnEbA
WXHAd+72m5g8yefM+XqyLu27c121P/++s4Ql+eQp/7P77tLyPTO4/e++fM+M7r/m8j0z1/9Zy/fC
6Wid2eB/6nS8ZIBPmaxPC+1PY4DJj+8KClEGJIjB/HhmgctMUlrIXKj+S4z2pNaHFAPaoV4fYOvs
I1yUO9g7B70Uokh1oXNBkYXf91vD9suXn1nnfOlIJdEJ/bWFDfkXdBQt6IWd3d2J2euqcGlQAmwv
4PwWmqkmkE0B53nU0Aj1suHHiDOzYXGKgxzAa/R0CQsPTg0aDE74DZB0b7+XcR3E+UhxFYNvbmSU
f1NWoCuncqh9lPHPeTX5otUIUjxe4slBCv6QCF0kKNKIRGvqkiBD/FN40BMCxBpPovuDwIEmDlTN
nGfhRzd44mtjC97NCzfnzOrPTQIWyhAz4xjopJ7RTCMs/qbC0TPDrRQPZZj+3ZN86qYRvTXoNsZv
DPb49yqW6MKe0FtOPXFGVEz0BjxZeGeDXwuvSXTiiH5E8WlPDcNz33/ia/Ea8AcjKLxFCxhA/ALm
X6OYgZKhS1AcNBm6De0J7V2iyg7KLfEYcH90JKEt3EDHAHQx0GAx4l3onYLqkP8dva+sFRxQE/ho
vr5l/+B8+mU5ieX2aRMWkVL0VYblJCNKathLxFaNfXMbwdWDawjtQ8cTvxBrpHDL1dPTw+w8UBvM
dTWcnufnNzDY4AxP2dvhY51g1UPvCIuhcC7N7cWFf3Yu/Xda+D+kjTKh9vl3i3R2qDY8LIe6wCye
3HmRqRA/YtKE+5Z6t6tb9BChlwgN5CenP8H83r68QL+MHT7u70E98P5ugvspQzwcroSHh37a7frj
4wO9hMfA/pBQjhWTuyZM7Gf7iBa9BC06NfrwSh8NbqJem66PsTuzCzbv4tWdnej/Wld32WidnfU/
jdZFo3XmlvxhRuuip3AWY/6unsIPHW1LkSE2bimQWzy7SWGoJ/k84SzEKdViu0cI4XFaQfOJrZ91
D3pJ6ws2+oeUs1CP/vevPLvchEidnhJ8ZWwob5NsgpXC5BBg6V7UGO2ngzL4RapwJ8uKwisXcKSq
CqhG1YxZsvo4jiDab4oSulpyfV0M5KWOG3soZ+5rRtYyKKbJl0b8Q4fhlxGrZ65ckWaZFrYwnGAi
GdCHC0hODHAdZfMO+cEOjb1BDRqQu2cBSljvI/DzXziBT1n+3zh0n4Zw5tAV3FBnXcUQEFgLE30T
uaJRTtDZ5UzQwoi+wQg4oQO8q+NHDizE1z4AEV7RVyM485qKqW+zuMEIdiI6fjvsBCHilQdOvw4e
yvZunbLDha+8dN/P3Y7f/76fmMy/uuozf6Kt+26UoNUMhokGnhxwYY2N3BdSHQ1gBY2/YL8IYgQw
+QxsdPbo4xOuYcEOJdAEiQOAxBxgSoT3qyHtjywHQEof91/fqR/buk/L4+xon8xBkkiJYd7jtH4R
Hia8MridSGkIl/bR8QcbfEQ1uxYki6+Q2EWnveH6ey7iENHYHQS3whMQQx9FPsZGI/r9/cfx4+uR
XlzIYs4/u5K/+0K+OKVnJ+kfNKWXzKRQLft8o/54M3lpt57Z9SLKKHRysQYLtrveBl+vmwsffo5t
/uc+/CQ08cUuP+EjPi3KdKKaHI44krBbWmxgBTQlICaxs1360LGt6IJPbIjxAlLVg3IM/Bqg+6rZ
HuQMAvH0JioO39yvr/jSnj5H/v5xe1q54ESck8j/Hk7EhdPodPM+zdjvcBpdXCRnNrZYEojocrFI
ZBtUYhGAvPCWcAK0tqC+FWeCxJ4mBzG/rwFENyMBknnhHlhEH1jGI3rz7QueycUxnVvTP8OYzuzr
77mZ/ik5zP/Ttx1/zpPn8i+s5+/P/V+qj78cu+cuabvktf038WGvVT3zJIq7//3rh+33x9F75Tx3
z7964JZd0s2H/p3PN+9tn+Ot33WWxCv/X5/8y/vpU6Cq/v6//sdr1Zed+LQoqcrPypVEnGX/8/Pn
/+19++cC77tbXt4zXMzzb9/0Xe/SoH8liP51A6otwMjrJs6U73qXmvZXCFoiSwm5SZlaULz8d8FL
Vfurhl8YlgJNNVlRBNDjb4KX1PirYioahGAgRgZNBShU/n1w19/NK+7bPxSd+rUVgdqFAV0zGV8F
ED9GeF4E6dpYN2Oax0ERJg1Lpa7xJ6kZ/ciYIUrZEnI7RrS//nSH/jaIf9wnKb5Ux0VDqxOC94qq
nSpEn+wI7QbLSFUjCfS+0BenGSylcZZOh1pupWQhtHotJd9llERQ1c7jFtjYOJ+UC861OMt/OX++
j4JAghTdCyom+VxUjY7T2FS5nAaQNYeiJmUhkWsWLQTNDHrxVJDl1rLI69eXDgzzr62o+F6DUIPo
hgyhPE2Rz0xawmcJkPa28iWtG+96rd3O5kznm0FTG9AihnQ66F0f5ptQ59pbUgGv7TTQHbYNpYcK
WZZO8yvvED4+DbwmDxCXr0Grki5UvwPBY6q5FtX62oEyUsmDWEtJftQyvSdbCKeDWapZSofWRbkf
LN4nPpSso4pJvX5tUG3ftBkF6l+RJwKJTq0aN2GSdbY09/ShVGXopteziaM6t9DgWuhNuioLi4Ld
chpNUE1HEC0WKs4IGyu5ixRbz0l2p1tx+Z7VWUHYIql21OqrRTe1VdmP0buly1BfKGgeSGOmOWkd
WT5Zsuva6q+tMX6AeiDIxPNOOswTDWtmhN2RT1OzmhVSX8kLVEN1vZQ/cqlAAXwojyYf9WOk5lIQ
1gSUjrKCVqkQX5IaKfGWpQQBejODQW1arvRmGTUnlsDF0/CXJgwfpZxq7ljoxLdqKkPxHFl5MmeG
DW3lj3wUOkiRKbUlG0hhoN/ALNcazfWXbjbXUZFY0EXHJeqLUr7Xpq69mkNdO2o3DfLNEKkPhZFy
15LoZtLqPvVGCWqDbtJMkDouIQgf9Dkti13fl9WVakDZbi4GlAsaaX5fmrprV6OFeJRBL1zJnNmq
o/y6n6Q2syHQRK7SftA+qlyrQA+UN1m6wYvHq5F2mmKH8dxhUhDOPk7xbFIWm31qrC2jH42rWCs4
yH+ybOrBYF5CqZpPCmRbu7AvmhuSLCM/apioKcizIXrpLakddk1jtKAbKy2y1jMVCtaqVQ6o2GKj
mfYEnSmgc6ax7gOtJMZOmiro62lJP/WbqLe629Cq+ps4Swvks6VFQ2Yh7OOVUtEOFXyoAnA2kaQA
3N1MSekbcQKFv7opjRuSxToNjKqzytU0pJHkZbxRXq3J6O/ypZxBpl1IYFoyK24qdj0OmmwrQ5+P
wPanjVLuwkbRr9TRnFOVUTWxOmYW8aI5qprNwwvW8Wggxc8hYs1KeWi9kGQdZ+mojSDZAlfuTdap
teYQPS2fDJjW1J7SOgd5k1Sniq8m8XzT62EnrfKqVOrboZPnfFNPsz7YUPjjqE30XQnHZYgI+gC5
CZnMoZVmSG6ZsV56U5dWkav0elutCS72drSk0mJdL3FiFwWMipOrekRWapooI7TQraw5JlEazR6t
OUojqY5ul7jLVfjJRW726y6KCnkld7TAdeWRdGVU0aBiAG2B5qeCmmgbkFMC1jVidpnNIbY8f0v7
WG+341BZdxOkefPjtFgWCDNSYt42ZTjed5VOj5YmTyh1lf2UOxSK3bjHcQJJk7HkSfYNG7pL3Sgj
WvQw0GbgXjJLosDFY9MKioyWu7SEbrcdpQQqW0Octvqxr6VGf82IPINiqJgnY43TkXJXzUlfbJCN
alcDMSDQGBnlWDj9vBAoIxeWMtyGnMyvCZQj4g3nqpTbRZNDoNeAnHPImrnjI1Nia/HSfBw3tC3j
G20qRs2TdLMeHVWy5tjTal6+LnmmzE4ph5TjTiY99PH43N/NqcZNt0hJf2zLzOyYFta5vCo7mi0Q
Ri/ScoNNS8PtmPAwc7V0Wm7UqRuBIWw0GdF/OVnVnkzFjFKURcZ1o8RL6qhk5u+WXGhQF+CxchU2
mjZAxDnXFmeGAXqVB7XP/CHR69uZq0rxVhNN32vZ0Mh2k3e8ZZ1OR8M1VGN4JlPKzTVPyw6ksGZU
NSyicr3JjCKdg2wsoE+t5Fmj29NsFK8Gza1DpRhty3TZiie7LhuZxboxPec5rzs2tzkaWbKkgwqb
bBBmGKZ0qykLuZZKGVnBWI3jTWYWRWxXNF1QW9VmA7W2JNGdahrbAFvIqhmIESx9PbSZxn0epVN/
yDlswk6ps3HZ8TCsQPRbR3EStE1SjzbR2+TKmMcSSbXGqLhdzhKgma0Oyn82d6mq7jOOPBHT0nK+
zrS8vpK6qmhYVdcUxL+qbOFgkPVsZGTCwnHiscWtlipCK79P+nGyO21qRhcnb3gVpzLf8qHi0XU3
J+HiVqqa+BwDeYLdjK5InlcJk5I8X2uFHINsrWsf1WpZNVMxIRsV4fxiGe/Kx9rMppppVtds9IHr
EMUekuo2jWg947RIIVTRt+RbaVjQGOtzOXe6XGkUd4H8IvejXjFvur5uI4iq5tc5lbeEKHxfyLwe
HqyUTKVNeC3FXmdW/V1WRtJ1Pck9eM6iTr/uxxAi2Uocm7I/qkVcOo3eyqovjXNK0B43z2Amm/sc
Iqra3O9xngrHZ9CJscmobIRe08yS6o6RXFq+mk0cRHE16MFZOOdvWo6TwsnzpUBzFyyMZJeqGSUr
Lisy38hm2cbrqdZmPNkN9mhmxMnkXDL3jTJPN1bTCxV1k2exNw4d7Tw1U/NlXakduD5ntYntNFc4
31V5tYAAuuRmuEHyPAe12ERC+AWqWr31kzxszVSap6DnozU4i9JoO5zYo+U2bW8811kX187cLq2E
Ra4s8n7okvC9Nwe52PRJNZlO2yha6+m8lxsvS61ohHlQxvd0HqJ0m8tRHgXDYEq9Q3o4sJB9VbQE
B0+UV0zleWRn+vheDg3Sz20/vHaGdhXXirSpepO7hNbmk9UC0zorD51KXUuTurVcG5wlpAexq8XR
9KnXYKRVuvUIRd9A6VolZU2TgczWyCfZbqmOI1GWSm1geVyn2yVvzWezR7/iaNH+g8RWuM7GuFzV
Y6UGg7l067KrAX5rxppJUqfsaZl177pRcGcemvBOsvLsW6ToAwLmRqGbugmJYRvykG3VOFfeurho
1hLVp3VtNTipExp5xEqTJ6PW5LtUg6w5N4nBimySvCKEjzAqw81itXs4pKXX1Pk2pPSpUnnq5oXY
cVLNV0PWgTGvt0iQzlAUTtW2s5uki/ycgEC+HeSgjyJQgELukuVDNwex3CUbo1NSV9KlwjYsCZ2m
ppTvc7O4ghsE9tU2Ba+gbN7wLoMH0I6Kr0eJDZXTXWMZkxOa2VpTSj+Lo9qb5wb8fHkZ9IURDKq2
Ufspg+jw+GhSNdxXydixsgrByNjBvKtFm7p04tauGOfeUwZjCGAePnqrylDi4E9tZDldlIaBbFj3
clMAZzCn7qQM1VUWtuDuneI1XhOu55bXrxHJHqsI1rlKSuJnc7wxNRLwuPVaqzjAQa7sUpIPIR/g
NUkAgBStnDBdxTEVK+l6ma2ekU4mdlRnULuZC7fDIGyrT/R1WPUgbi3S61ox4B51lbTDDEJFSFfS
m3ihWckaosUwV2O4k+QlDEo6chtbabIlRVW9kiteMtb1NRz3KWXdMBa2Qroevp+kPXdKPG5IU+q3
lIz6c7qU8X7ImidtGbRrGufdtjdlMN1WRr6WVOma0B5UsFp4q2jQXA4HnTNEd7Y8G49GLO84N4sA
UVD3XCtqudIK3Y+LHPBsrdLWVDJiJxnN5WXI0K4dQ+TGir+RHm26Yxo6Oie+1ElulYf1Y1dy7CLL
sHZ9vdR+zTNqE9LtlknoPU/JQznEN6ZEUzbU0yrM5NqnqpXtLPnNJNCeVjSdFVIc1Ep/W3MdBx0+
a93GUmYbarHX9UFmrYlO1xLxGctHrL6ymPTHjhv36WiCPxPi11od1r5eRpPbl2Dw79KIFT2W+dxt
aKXHdkxySPnkBb1Ri6LaEFM9zItxQ2Ot94uF6Ht9LM0XbSTwkPTZ8Eyz2WCN9rc6z7aGTLd1GZbb
OJHseUx3JVUL18pqcO7KBUW7sjav2i7TV1rcUJcO0U0uQaahG8Cju4ATwlLAoB9nzVDZeTSuVYv7
qqreSGT2s2Qog1bto41MG+N1nov40RyH6DaiXIffaOWPc2mQfWxMee2Os6Hu47gP7aTmQulMVw65
ZGSuFKK3ug/pYidpwmHFWrQqLzN9C2mS3BcJfCk5SsxtXw4gs7BkZOKW8T4fisWtrbpea0u+ruQU
K5SG/aHmvbEe4+VWtiQzkKvG+DYpFEJPHCmA2qgMtxyMzguLea02GWFhLiXrMiM0qJc4cg25he73
GEZICM5x8bzU8nFuRvW2pzjuRhPJgxDW30lj/ZYbSnQzpGMIK5bD6SVG7oRyN9klTUD1mYX3KeGb
Rk4Sby5SQ2NVOWoxdiTSAvPc6d8iooe7BQZ8Q80CwVdd5owmVrIrep54Uk/9EVNjy2MFWFdMZdfQ
wWyszI2TxdAwUOIKwCJaKleKasHUV13KABYL/cTKFkTfatLaoUJ7psxLuVbmkCqsKKXh2bCi7pBG
NbQLEqis47wMmUqlaKPOKWBaU7pBwJk42jxJt+GSokuY9qX2YhjTwUo661nVcK8QXPaRme7HuDZR
R4PjCwbVpl8puryusHngkOfdarJkSEzyRnswMM27wUCXfGV0kEOQ6r6wS8NEVZhGhafMEihxTR0i
lVrU3ZZpvh1LhdpTBnVcrmSqswzwBpYlzG54r5drvdAdvWrMB14jbcEGZA6uKB30oJBny541hASF
FJabOE4eumbqPtoe7gPJemC9l3BBz3AHDHdFCcuapN0Vif7a67CVQwUBsk4NShnSHXXqTTmCQlYP
HGSl1lKvE60i67zEcm2nal4cuWwgvGjktEP5bSgy6xhroBpGX1Bt0ulapbJJ25UUhnGK8FOmrX6T
dENkJW49LbE6+4jP+AxOxojrkivzlkQFa4mRNRJLGq3tETFbWhPZYzHrBbBlYQL32R1zEivMHOe6
eTGtsB+QppZyTY2caepi3VWlRa9NT6ZIIOIwb6sxpl7aRXI1vyqjElnXatvcdWPZDm5CEm1Ct9OC
V4FnXpZ7YrqyNnBIh9YKfNE8t9p4RpyUVIPxGE0pKfhz1qelVgZTbbR6t7LynptwkBJeJoVX65pK
J39ZNGUI/UGnhamxpqfzsHikaaMkX0/63NK0d4plkBcU3c1uopIXhxY3dwAVNLpXKXn1FLU1avGN
Cvr9WO4rZubc9JYqRWFnDDW7VaPWrkPuWwV5xaELHts85UfepAN6GCyquGoizZ6hTiObrAJcG1b1
UUGQ2ity3NPWaO6UsnYXU4PIml5d8V5ap40suakULrbaqAhgl1R1rAqKqg1sAAsxh98mU+FuM2Fp
NklOmKw1fcBpDmqIVAHswe7pKKIx+bHQ2mKNrci9KM6MQ0ILaTcuLWLGPk+DapR1EALoJusqWY7Y
qEFO2+r0DV/UpAuWRsZ+mpfCnnKcJJ3eHZK+pbicdqofzCWtFjtEpyaEViYVzA7AQlcgqpDSK6uc
s2+KFKZ2F+rQPVGNCpT0jaRToBqTpHRkomC9Rm2c5o6EjOXCkElCRmJuYsS/i2ZIE0PCEb6EYtVk
NcZW7GsJiSA8MBv0IU6UEL34WhavCabWSbs8YqqZWAigx/xOrlKDJTGftk07Qsdvmfcg34bAHLL5
TaGzdCatrfHBUwsV0iW56cbT3Kxo2Y6uGaaxHS7VclCXMQyqlkdXZci7OymWbYnn8DXyJd5nCqIO
Bnf1Q5FmyCq3I2m3vBuUrSRJN0lC/y9739ZbN46t+Vca53lYQ1KURD3Mi6R9996+7diOX4g4iUXd
r5RE/fr5dio4SXwqMfoAA5yHQaEL3Z3Ykihqca3vspazISxw4x5haD0V+jjJkqw75sQdo9W+0AX6
K4Nrh5GlK/w4NS6gLFJP/h11JzekLUHTedrb+9aZvU+EJGg14BUOmhJ7sCpNCdtUHjH7PuWPjRNg
GoOZ8hAw7AevXI7W7b0lNAvvNjRrb52pxzFvFueKLuPrUJkKfTCSejf4Ah2lewl3jUDrh4rNt/WU
yCjFp36t09bboeMK3zReY4cVqWtv3vqOQ46mNwrT7wBk3KjJH2Bdwa54BESjVg6j7ZaUGC6qBfVj
kvkycoSvzsgVs53npdj0nNQ37cjvMA9+XBUsL2/rgPtIeNS8LxRhZA33EPrNeGUTk8Qr16mDtiI+
cYtQZsWA/UzGJAHCqf2jp5smRa69qD1vhNwUIpgwjiLwIG5VJr1K8h7TIJLMvW94sZiI9hmeb+y6
ConyNMS6Gz9S128elhw/4mZBnYQ+A3S3cqf8WBPfvSkN8uEuGNt7wYDgTZagq3iq8zVgDdaFiAcs
LmmTbYR2UY1MjK1Ljq4jXrvugmF4MVSgtQzA2m1mahQHBDNW3VlNEUOJ+CVDiXHIDKbCG+rqzUBR
gghGaWgGVaxJsCD459Y8omJ3cxnqMnG9LLKAdXXMqqqn2zxnXveUztrBF6OalfKb/mRRYl8FuP8z
sA1MFUKF/zx4ACUjN5kf3CoPkjA3A2qktkAj/HnGWah1uyKDnrcMSPQ4sW6v3GpGq3UvIQ+WVgtW
10d//oK0kb8saK4yt+2eqbKOBiHMh6FH8evkKfvCl+416ZEkAy2u3LhW5XjfJO6dpUkXDUsOQtP6
5qjqxdlNA8bQZx5SiWpSgPVssk6FU6yyTDyBcKjDfGm9sLNI8hlgAeRxOIFlqvxNW4/8quyHZatm
KWNeDTwelqredQWd16Xvmus5cbzQkQXbAKgLHmySpie/c7+aWVU3TiqKje8xpCHItT8344AeJg7p
TmMxz3FG+wVNeJo5dAeKJvxgYW4nNTwBidrwgsQmQFbnymQvtIRW1YwQWFcdoIeuunP7otoZ4xK2
Yi4SmLCbbLdG2aNQ+DT4vCs5tHcDmSF9b/1qNaet3vZ5ieb3y/Cx5N28C0qpr4CRyrhotLOzbt7c
UKPyaGkDF92LWj9fkxLt960/5ZGrkQVOud+gC5XpnBePu2RTdgwCsrp26jxMgrr/Aihq+QwFmreX
AUAVWeJYYJY3Ua97s1KeR66zmow7UpD8RAFflTjgB30GDFCtOZiGaNGNu+s6c1WysjwAZ6zDoRTb
dKjkKdXTsfNYEMlJb31N7G5o+/kmU6neVlYljxL5RrbqallA87awBs2ZPM+/taqtkJAWCKe1HdPN
3Pa7EnG0nfk9YOsqUln3wSQtJnBVWJ2JzydrqNnmpt10VQUOQri3M52wo7W7tE4ECKo/aqaal5ZX
GoPIPabdyKl4n689P8jW+HH6DAShH5/t5C8YB9GPzRYYv79rqSJdRIISLVyQrbMDBSK89+qswkgD
P2H8KQ8wmdR3MVikbZIvSCzsJ+MGOLPohWXC/N9ypQb0qTHz45iVqMTnK4AgMPVx7iVhlTVXteMW
K+mKPix7F4mwdTDWxM5FQa91jTR47Qc6bl3mo8ThLYt6ojA8ltMXnqTVWgWD/9U6ZY+zuJ5jgJrV
qaUJPysTiL1vFKqnzEmzcGqJe6t6uUR5lbKwBdIWzuNYI4VDLhAV5djtcokP0220Dh0ns/dVwxts
m4Xd1u48rHqf4ABOa+VsytEpcJNiwPQZMkvM8EknVK1DNmzzcZlg/phAac0MKGlBRX0zk6J+ZDjf
Qg40eQ7LtkOSbjQmcfRjshqYMBEgZn0G/mLWBXK4aCKOOqQWJVhf6vpRUYR3EErB3hac39mKuncX
xOgW+I6751nf7q1beJAMVp7Z+qkTbAoZiNsRp9q5xnPrsOyyfIt0tYmDBvRHMWXzHQ/4c+9V+UdP
8maOpn6UcEXIy7KUnWXPi8cEsOK0wrGCO0KxMrj2eRi75ZHlEiODx4b1SBq78rP1UnBvo5TYHyhP
5WJA22Q9DDHlDNNLUqdib5yEXLGmaPcZE+NVnjnqUc2FiVA30ZjW1EfhlOXjeTB+vQmyPosUIMwt
9mIQJeWkEaZJrgAP+4u1/ar0HJt8ctP6WNcyIsR286pK2wB1Ru4BYwo1jic8eu2IZgDeWZtlkxKT
T490oOgZVgINVFGHUvnVzAOKmwjZNLA3SeVwgIRWYIyv0+Q2bBdO2KFUZAwz09KDDboA5AP4NK86
YCOW1cqwrrm3pl+2RWAUkCBXrJPO8bO1ByDlZKe2enYa7oFdBOCWo85q+XWb0xdQbz5m8snaWQdz
x08+N0j/qY/kEGGtcz62baEfJtKBGAD3wsOeXGS8BfXHfYKcZlA1oauhmYevsgo0vcuBOMbAL5dz
l3OksdkFW+deEE+CboK6vR9pio3i0VVv9SkbL/VUcNcY0JYqQ5OEpTqnnf8cdJ+WwGmOw9RupVbG
DRV2eDzM4oDYGAHZzveDVqE7Y6x9tQABBs+7kcBDgexl+8lXXpgU6spmYJ+9xEXNaw544NAtuBt7
Qt92vLXrjNp67S3TEJm6j6R3YXNqEQZZdeOSChyGooBh9Clp6rWZF4RJM8MvZfjdPIP/ajsP05bM
EukerQS8PvtYBkEV5x6OitTFBI8F7COwiq0E5p+U+kDGxqynoMCf4z9BA5gbVPKOQyotCGbk6AC1
B2lRnKdqWjm59u99VIGrTM/XlKBBmgyqKMA3Eo/5GIupOaXUnEblLzhs+tegqm4WVBIRRzZ/S8AU
d6PZcTc7FqMrY5u2QM511DZzvu0s9W+SSR5YYWAA481HRosXR8pr18KwNHonVZRtLBP/1ckgXDBC
irs8LZPb0tIjLCefi6TDhExEUoAkXtg4/qbE8NFVC1V6LNNK7wscTasFKFmoKlS8A/PSQ4o2jxEq
d0zxKLQfgxLWxySABhklFSiMasLkE9UW6xKwX7KYK6DVKQQTifN5cQG95+SYV9lt6QB96TpksAp8
dJgioY+ShJYRrzuQQWX/iPXZ2lEfWOc8OoFudCRE6x86hJANMj6FMwXsUzbP6VFO3fSIDwFeLlal
mPI5YocuYga/MXjTHAatK6JZsxmfYiETfMrWuUb9yjrAzhasD2DagIcN950k9nNGTwKJDTBfFoRN
WWdQU1QVNoJRn0hT8tUFnwhBcT8bYZzXS/yKDC3zzwoMTLfPGxKgnlqQh93oTHfDUYEYmwEsTt60
68RFKj+13BPXfmFrpG9dqu9FTgOL5M54ZQrCAcFr31d1mlyBI0rLKHFH+moQT8P/NZR0TqUx6VY3
SKQ+cl6Na+W2Q/P0ZyXKGwcEdCgycIEpukA+wb3R4K1kLG+DrqY62TpDoG8LUQx3E2tRPFGUE3M8
y4r6IWMjVjw1Bhh0CwUA5gsNgfpYmZpfQ6sgSKRIUfibWbjudFeBGe8jCDAoegcmKS1WnTPO2Wos
J5+hnq9SAyXC3F45XoVfYgVwJeOMUIckqmOrBm+fh98e898SoR3Tz13d16/Dr/qybzKpH+Kz6+Zr
dT90X78Ox0/N27/5i07tf4gw7SJM/L0w7WzGT4X5Rcl2+YG/RWmE+cFfGPmL7jq+wwVnP1RpzPf+
oh4Fg4y+Oxd5GVwPVd0N+v/8B3H/AgfBsVtcKDAuewbK/O+yNMLoXxe5mgMyHT/GoSR7I0P7kyyN
X0RQP8RZLhJIgG0ioBI35zriW4OmnyRivY8z2W3c4YMpFHh8a7wD5D/zvVsa5NCml7uqn0vwP119
w0en2QtA8+vCestN78zjweQ4rwuN0WWJ1tCCtBjxC1L2zNhcXfkVbVcemzEKrOuXQwqisIgbt1dX
qC1yPriqe0cz+uvjwP/HAyRDrg/1n0el/Oag/OlxqOhcTwlHQIllkjgpK/RhlPIznTKy++kl/4O2
7ldV2/crQVjGpQt1WsDf2DdM2QfZ1Bj3npeFu9J6lrtlRqlQuQ1m4AbaOzYGGEUYgB79+1P7rZbw
Hx4SV/Rc15NQLyDA/Cqe17IBwVpSde+mwbiCiSg5FEqIK5ThdvXnp/wvl8ImkxAu4hkZVvPtembY
N2Mwlu2ZTN6w1tb7VHoXzGlm7jtvzvlVrocFdXjA4N/EB8EQL+Ubta9fUy8pPduec5+uy6TfSemu
wbpeQSgBXLFcuwE65Ti7Cu1kR/EIQPKW1TzKskOiPpX+VyEw2Ir0Wz0Ne1ve0E7H4yh2pUDvVyjz
jP4wu2hWApayaPpDVqaHboQMQYO0Mpy9o7y83OyPz+ryMIJiuehFfYgLyzemKjnbzANJlZ9ZPpE1
GBT0xVUVD0s7YCqzINX6z+/pv+xGx5cc50wAdanPsTN+3RLNNPt5htT0DNmSt1nUvGwDMheHqVQg
sOcpuM2BG0HU8O4OuXiEfn1SH8op8Jn8Im5l8s134GfZ7AVJCjbI99AJFsRa3HNVvvO1ve0ciQWV
nGNRA8cBpEX9N1Yl1rA6g1WJn41i9TYjOt+KnCybvPQjy1D8cRf+OJUEbgjSAK1nlUZiBDw/ysou
PTWmclbEbrhpP/2bKy8w092HPIT5TELh9Ma71sxtYepMJR9SBfpdFYO59hkSTgV6JGTOjDSH6Tvi
E/89A9l/WXmInXE2CLAVAlKxt+peNiwe1Z7bfRjEaumqPnY1imZ/qm7b3j4iIThnhUUDgCRA7l44
L4CM4snpYr8UaOPVmBs9OZByWvapHppNbvjXhDlD6ATipYZaWMhlMzftClqQdzYru+z+X/bMRYYt
sWM9LiRU0ZdQ8FOUJk0gRbKM9kPr8qNavM1UNHEtg1MfTIesEpE7VGFKxCMzf++j/5+l/AdDqvBH
Af01DAL1+K8LoWCaf/3vf62GuqsH869dX3yqvvycv3z/VX9nMEzIvySwbuYKVCQQUiO0/C2rZ8L7
C4ef8HASIaXHF/qfCcxFVu8iuZB40QIp0KXT6ff8RYi/BJJyfCkOwtUlt/l38hfvkiX9tJfwaxDx
cAM+pTjvL0nTr3upsWXV1aTwPnQu+1KNBYEarUNunGlg5UvAV9CPvmooKQEs+aeFlcta6fJqoGCc
UzYejbbiyyTaBDtuCYpoHjgwVd7e9n3Rnkor550/d8OdushjAQK71zQr3esCdGUolvKqH3N8dMWM
xofGoi1WENiDWdTngjq3fpNhDGPVPpWa5UArLwprmnyxDNzBTJQMA9nclzbZgQH4yEbntmlEuoUk
D9KAaiyj0l9k6JboiV1kL6YunhVkQaGVaQYCXJ672oermRFgvgVkg6qAKrCmC8Yy2+wZfPcDb5MP
XJfPdQIu3G/kjpfkk2b+Tpji1ShIFjMqTukCHRJxuh0wvy50eP9ou0aHEMCxp7LNX1Imz70VW9Rj
JKQcF597FMWC7KnxycqpGgyrrfRBm76OieDo6t12NGaZdCOkfNWGDuAWjcbdZQzY0jzTB5XgNotS
nY2H0cmMpF5YOVistipeUYLTeAjoAwX6tbFj34OWYMMKUOewmkT2xSf9BdLDc1NoGK8V7AuR8icZ
d2510y9AsO1Ai5CWtf4CTSYFvVeZrRh79Tw1rnqCkl+vDR3NTTEW+mYsGhEnNYkb1pRhPRdTHBiU
V2DZxD4Ylm4XtCKN+jZvVrAhYAx0iuv7C21ePLdmT6bBDkj9BNzoUjTrdoGez6PpF1KI28Anezbh
oSGsxjjtWr9WRL9C+fUKzSOPRqe6qi3UcvmFfk184K9pZ9SOzpZs05HMK2wTNOAMErpNpubOz9Gb
vG+Yu7ULoBLTZQF2rQDsOOPx8S3AtjCOx6FIbairSsBbMAL14/ZhlBpD5msiQ3Cx3S4bbL5H4Zmv
qz51HguQj2GiscES1W8WOj2g2sTR0Y86Buh72wuFc1W5ziah3gklu3tKG9F+rgjGhjayy3CeiFtt
QBtTn93mdfYFwOZD1uK+86Zejs1E5g+laSGDGrCLEmO7yAHEBTkQXxnoTba+h9/SpPVN1Tm3OaT6
EEFMeIvCAY4WiLEIq0SdVZu9kKW5rwzefp1hDfKmD6Jva141/RgigN0SQE1hKyH9yFp9gG3zhk7j
cfSKK5ayOoY1oQGAjy8J0hcXSDQ2OxgbQGKzuxG8xuiFGlvXZdiPhEzJFXiPXVBRbO66umkdP70F
KHECZQgnsW2ekJUUIRm9OXRqd1sP9T2FiHY7L/Vz2y8PcPgUoaX8QQ3YJ1DampCUcohBUFwVXSXW
aQJ7SJNW2HYiA37U5/giUtmfe5r7K9iW1LkZEF+yFuIkId1VQbpVKvDsHTXHRBZXS4P79W1w7nlz
U4/YT0AhTu2CZ6ITrq41uIN+osuWJcMU+xzK0drNXqE3ObZF3ccOBBYRyI0xykA2QIRN0JQf3Onz
t/hX98BpRFX4K5BVXtRR7KJCLQ/EszyiQD5XLl5S5LW6iRjDO26LOYiQy7nwR6QvPRe3FLMloGeA
mqAqcb7LBTJCmrqIudKBwoPQPnTaoonKS5Zadwx6uWTMOSaIKCxJzfDnST0Uu2WQVVgGCB5+2z1V
rHuCHYWGvkHIt0Er49lW937XtCH6Q/V3+eVFlq63hnyer0haYgKvvzwAlgbX2suzGnEKUNxM6Ffd
k9E4KRr1SXj6tXSnblcXfYa4CbfFt99dORxNrRZ3Nxr/rPIlWUHdmsf5kr/YsaBxX5cYN5zU8MoX
bbPWU6XDYXI2lbYPKs1eeZ9iUJ2ibB+M07FlpI4mgKFgC9w0qnVx1dr8qi3x8zj2TkE/HR2l0EOp
w7EkRfZcie6pMyXfDxI6F0qWh6b30qgZsRG5K23kTAYC38rzgm5dQdfZrjOfVHD9Zkt3DEyOvQa1
PyQ5HAMDRnlyGud2nPDd0aS5D8rquSXZh6xVBrEAewHAFXA8g1crFKYxsAmhyF0gO8oL78SSpNjC
BzLcY9KFv+JD1oBFx7vkOA5m0z8V7ZTvJ5Z9aRjEeq0ZeDQZYqPJ484e/UbTbcIF+j5Jyc5wHsCc
McGhMSzidnLyYOMWJNj5MlglI9phTH2Dd6u8M4xkZTgXIOomgv3SD/p1gRlpufA7bv4847Yim+Av
Z276klj8aMKrq6y1D2jMcRrrFpOW+ehvUwl5miPwQoekeyqXAiboDCsxSPI1gKw0LhJ/VwXFM/bB
UzVjU0P0fw7K4LMi+guV/rzifEH0TidI8e2i7tRc3RS5fUgKjE/pLeB40LJHp2rH0O0hWw888hUn
TR/mdfpKKBnWaPTh4BAsn6FK2dvGKyJwK19Icln62kMEajQg3YqTcJr7J3h8sjBNcI8MyzxaFeyI
bx9mgM7gSsZ6Vc8lsO4cgHDFkgNqA3KeLNyFnehwC27+pZiTVzsnawgtvuQGUaapNSavNUW9tQ2E
Q47G3ckJZ90EAD6E7nzeCLrwVQvtC75PvFgcWOhtlUwiLusJi0Sy1yDF19YRvDs24QxMgf4D4k1f
RofsSwBjUVCSs3ERyqFSluHiXhbEQ3A2GfY+a+A2AKkUJhOiQWWlDKnXteHUXVZQj3U8DgnIBU5r
ECjCVfbYjUw8MEi2Q4jxQYVPjbaxqNMX18HJO5DipoGiM6aURZ2DRw8y6BUcMj/kqWlDF7rNsKlA
PPJcnaEIuR1SF51VFswfgSAkBZntO5uuWJpTMrA+7Aqtr4ugmveXSBmZfn5IK6k+dSMkStCMP13y
uz4t0SA1nzCQe2H5CqQ4uDcYzYCFI+RwkGFrP4WcoO4RZyG7qEKCRHAFu8NVX6L+shdH3lg/l3Vq
1sibN8M0oHCski9p3mP7IVyhYQxCFXxyqzZB5uioqt661uuOtPadtW079G0VQb8hDiJkNuJfvMHW
hMqrCDOB2E3GbjxNcLeFcGrd0sxfOwlnV6mPrwa69hBIMSa7TM3NOOH+LC0gevZA0y/piMOgR4xM
NZabOulLVyLsFEDAkC27BBQ5fhK+PTQLYV4fFr6+Hwk3a9tho+YCzBS/nC+ek3ypm/w5mQIbjZcU
W0PGfhyctIkQsvJYV0EKqrGcYq3kGXZZpNNeBfnWwnZJB3ku3DrLC8xH4P8wregloTjMRAMzSk/w
oQMDm3ffgmEK/cMqUXxfahfaInSghaTFRkh6Hi6jgrbTzPtNoBzMqBlzHLtuEaxhlgA+Ipg9JBXO
t0tgSSa8/3ZO7EXRcIYSEEKxRV88N56IUz7XcdvhJAICgmXMwclTrYfNN3jh/0HB+lvw/X8gpO4w
j6GQ+z2oft90n4bCfi9O+5+r0+8/+706Zd5fwncAhAOF+V5ofq9OGfsrQCXrUdiOA+CKuN53eB1/
IjwOJAwhQEL95QL1/F6den85HBbyAH3wAbpzB3DWv4GuvwE6yMWPjn+cb50NfgI4OiArI0gXf+d0
+96tPivuxSVXHyrGNqSrI9HU+2C6NjA7/LRKN39jKD87vi843w9k5ccFLzjuTxcsa1S+vOfzbqFO
DJ83gC7ahnJJHyA1ePnzNdgF0vuni7zB4GjCJg2uHo0fzN20iFhUmLroenGSJKtxflHg+MeUHzpn
QdCAqAogjlDeO0/IfsWJfzziG6Cx8EpmU2B+O5pNm7rE4aMIUkV05O7L2EeOL5AlQcOMLBv4dHlV
ldt3nvtXqOHHld/AVU5A0qBqCRTLEmMS6s3QpTt3RDuxBKU+HW8m8Kl+7sUdRGgKmes7l/0VLftx
2cvt/PROc2ASrStbTNNDlnRtTsX18AiOpXqob5Dw/fkiv+LHP67xBqcmTPOhX2q1q0YnbkQQs2Da
2O4agEFsasgQkO39+Uq/2z1vgZrUTjRop3neTZ7cwHmD1B8ZmOKhm6Q3BUQC0AZsrkpQStXZdaBn
Kbt3yIxLiPmnjft2yoi3kFkvbBp2Aqq7kd4ME3SVXbJNLxpUGB6aHisqDpDaxxrc8J8f+AJA/cPX
wt/QvjKYCaQ0y7DLObpGTkHs0HlD0GY/wCcjZrVRCw9TdFz58+V++5BvKAAc6la2g5S75qm5T78S
aE7mCOCKeuyOCq7Zd/fl71bzTazJVZdJJ3faXUDgsXbOJUN6ZYNv22dBREucqIWAimXOB/pugGNv
usL851blb6KPOyliJ9VBIgzFXJQ+sKfqWOujvk9budY31Y7vJ+NDrRhBFPJZeXsUVqfqOPbb+ZCq
8LPKDkyvkBRA8nRyMSzuIYO25dN4RUKClmIycY7tp/pU3xVm5cSXsXWueySrIOrXHf7v2yzbDUfZ
sMeiBUr4iBQ8/CxhAYuzOZb9dnD2vYgCjpL243A33vXyCKVlVF9JKHE2/S5b2a27IweFxsGYyyEi
R63tptvXq4GuBbrpVFsoGlX/WR+7U79Ny/2w7U7BnYffWDQYvHgu78jaXLc3rY8eBrdCvWSPzlWy
keOm3SYHkCLw36PhbtZ+KW5TZOldPL4IgYBxIvspjedNh+mBfnYw2/6/GRnfkqBsKoOkIBYeeXAM
/nARNwHJGRSE/mN2g+EFMVNOjD6GocR/R/H5zrf1hhb6sRn4r7GRwEsAKyflOxhYwobCLs0CwH+w
IvBnDUVrPSrgd88pY6FCWBkHdFNM+cYCxoLk+J27eDMu4MddvI3Q3ozgyUe1kwJ+LzRWLoPIWBlP
UF71MNTAmQE/QfFYTPSgSnjJajfZL9qNSA+2Rig49BsGARiIwXmEGUNgMGWPcuECWdqJbEwyBrs2
be+yNO4SyIcMasM9THKYcSzSFVo9xzgTTdzy4poQismnBNUxH9hVOZkelRG8Hf2YhZ2E6zd59G2K
zWY/ZAnbQfsCD74DN9Fo7EeIlK77Gd7gi2ehSMQN+N2jhUwa4vZ2Dc4UHbPhkUdh4fvlSY8VVPTo
bQ3BTa37bYJe4KFhJTybebtGuwcTAts5VZCuBBU0S81LIp/ZcP1OoPtNGsLfnFmZcIJCtI3aqXSb
tU9BkLxIQuM5NTd+gxVcVoPX3Fl5lOhz0+GNIw6/c4j9JqazN2SD0Qkd3RxcAlPti3ZYXEknTh2k
AAp+icQ/1NiKQ+e8F9N/86jscmz/lAKITs6pR0u1a6sNHs29yMuwyS+nJkTUd3qEUiy9061FeE+g
Fvbfec7fJbDfmqL9dOEFvGU5J0Tt4MzDSEwTVg0wv8KJNaCVIGsOYjmMLhy2d/+9l/qtrflPFxRO
OfaO22V70NVBsC/67gN0/9vLS7206YDcbeyKG5fhpPb4YUn2we7PV/5NBvQtwvx0YUsqk/eNl+1H
eRk7iu7s6XjoA4JMwB4a/O9LGvTnS/12Vd8cYTWdCglsnu9qS2+0onvpni+Qr0n6D9BcIjOCBX5Y
Qq6L91KfS0D8hyzkWzb20+PNS99VYOLYblTDgaRLqKY7CYlcqXMontkhRTRU1r9WSG1d3Epu/feC
9N9TqP7p4m+itOit5xQpUj4IhfIp2CrQIxKHQ1ajrSybAwyKqemDKBCi8hxCD50fyiK4LkGct90J
atbDUky7olUfG6e+cjhMAfnGCdDTxUGf2gFM2Vr269zZt/26rg92QSja5N2a4O2xNRlUhA4+oeVb
i5KEIzOQBFEW0m8ELY03q+DmniH6hqMYB3ekF+BOd85ymJoXARQJSaLejCOm4+wquQWVMfvbpdv6
GNA0r+otoiJJNx4SOhiyrTrY/Mnhp6k8KPHkijvDz8H82IjXQTyU1T0a/+bOZvRfxwGW+t3Y7yhM
vGxT5ltabth8ueler7t5wzCTa9zqZJe4cCADn1vDWxhmZdgoBqKh4VejtChExmyO/IpsM8e5zjtz
hmgS5k3MZ1ML0Nn8EDTtDo6QLTQ1q4TPkZOO69wEuxE+pbE9zTbfLZlz73XDxtgdpctJyEc0txpr
TGezdltAlX2BXYdGHLLCXesg3Wg5f2EJwFBp74MCWEjvyFdSsTvbyw9iOLEaNGLhnWFEga26/AzF
48FP5zsGkTDt9c723koXHZRZGBUOxT8LyIrZ/vNE5DpAllP2Xdxk1aeFXtoFpfo2laAAF4uYIz6U
RbZZWvRZz7AY6A0F6EXSK6rzc9b6O4setMVXWMRC0aOXbfvcq9c02XaQ8qM54WjLsHOmozZQhKE3
Cq3dZVVU6Oszeds2QVEHymJGyy44mvaTw3cJaVZoTXZj0V1Aglgamwmw+KXtxh7+xoNs5C3T3bYa
5hVMnHHQwryqoyXBcaP5duzr+2KurrMRLZWZQHpCd+jEhCYYGzW3l6W5Rk15HvJHJ7eYJQTaHUg7
2Ikxu8vL6XNTAUyr6Bru2p0vzA6SpaNX0JXNMjRR8GE3SeVXwWd08Tm2YopqcKVhnUOH7ANSG+2W
03Q/JRAqz+JorHc/Jf6LXOZwyQf0C+FbeP3W1nWvYO/x7E2bw93Zurcjna64RD+m5f+ydx45cmTb
lp1KofqWZVo0fsdNuJur8NCiYwiKMK21tWoaNb0aSS2LVGS8ZBL5fud/oIAHvEwmGXQ3ce+55+y9
tu6PYk+sm7RVcmknBCWoF5kpq7nTowvCZ+xb2sGEvpL0KRypZ6EKeH+n6yhUydzGnpowsVPT+JWe
JD5POgK4dhXxiZV1kxqGXcQXVNA/2yd/tMp9KMQknAAkWfW9X8/+0hIsXQ/0ppmSRSaePY6bb3kS
4PukpNKXPQ6kv1/QP+S4/FEAvi/036yuBiN31WiVwTcV+rphcAo7XvB88MpEPCuI9XOs82rbbfrq
3KLPLvNbJNcOyW90uW/rmUcLMyIsI6fKiFSv8IV3vWMUOGxz8qZWex4VpIRXRVmczEzs1EiZxN21
xbMoUu18iUcZv4DmjZLKHpnyXgpbPFL2QInGEMbtZXx+1nU40BO/SQ28WRjTjbt8XOy/vwQfVM5/
XALkHN+VKEs0LIycw9RXIlrOxSHI9pl8V4jP7DDo/pMNAWY01oXNEE6gkC4tU0GLmlXEGCJCnpx8
sbCnMdkUOoEaXewgtTxSuZ3zWnevozT8yeZr/aBFJn6spSQ1WlQtbfx8VvyITdgQ8NmG45bJX6fe
iNa5WWBU0IxOZUwR0tEscj8tuqMcdB66aruJC+7jJZZPyOlHHjL5kIn1vq64zFFjZ6nd9xCLsiel
43H71NcV0Khg22JiTmvDmRLdbq3aDtPC0YMC51hpr/P1RUO1gYC/ENwWBI6uMbZmxajLO2LRY2ux
c6Wl6/45y9/WIwBqMDvuIrediKoIEY7P8ONUXHGNaAesU1X3KowvUjjao3ysNHrawnzdKTM2fxFN
x3Xa+Vnky8mVytRaX1LaZzyFwmQj+T+Wj1PVeaVseiajvzgBBD4CDkhaYCai3cjaZgoyDBy6bXXP
RUfIiXGnsnur0yeDRbdffqrnXbskf1E6rNKmbytfwShCJW0lzs2AiCRiQhdxm8n6Bf3kFgPtpk19
rbvtk4cQv189PdfRtZYP9jqZmvXeXXrTzrr2DhKHZ2aHJHTaNEYU9H7IwhUz32o10numpSEwJAWI
WJ8KG0PpmSIH2yRtrqyUsSHMCpa+Ta7Lfq4R3YPfBGelg83aXs1cIySKAhZbPSw7yBl2omuMhPJ9
ahnIm2snydlXtcJd6tJNYmBzRYjlxsAT+zNJsPGDE4L4oeujBo1UmW3Q+Fr2HEBEAjh2YvM+iMOy
UcNuB/XtXMfWtdyrXyohvutFkgnEk8yNS8PsrDTYavX6Wmp8lcc8mYWrRS+zTZPet5H6KOetr4ed
y/AWZU9pM6WxtWI9RA8hZ5JnvW2OYzgdTKHcKbK6EbPXfjXmsJcuYcowXtiaCXAJnsa5EK6ErL6q
Rt0PocBFdWPXfb+T5hcVBQLuj80wla7eTafK6P05rrBwBts8Z6TM/9ei7uLh2BJo5yQP9Zi4+npi
Lm+DpNoMzTo93uhG7GJ53KZYfKbG5OT/s8Xj/RjyV4/jh55XCZaEmXwS7XGgO6bVUKe31+CuaFoO
h7m7mgR+OTO3OIqdurXuoYsiu5k2mdRd6tkCaPGzpoOy/pV/9VE+HCKWeQiAKkqCbyaM+1DLHMT5
qp1L4npbtB7p0n+CunDMjPGO8ttXltvOD1PzgFSJ9VfAxdNdNxsD6NEiq6I9z49zdr8wj4102gpj
/invF5+2/l62NquryNfM7mYpy2SvMAWXrd2o+V16/vvt40dd4Y8Cc6NCzA+4T/frQKU3Fj0pdLQq
3ekkfErOkOiHogsfZFE5lNNBVwTwtQxx/82//MP5BBc3OptmYExDQxjOKfIz81BW1muu9oeolplH
DwfMjRABuouVZIeG2yqo2s/+/h90+MUPZUtWSLogNwgNkty4aqrgoMDSCvr0EiT0+Eu6lWvvatTw
siUPf/+df9DBED80T5oUWhAGLg0CKCnMDItM87Ke69fOSUZpMkakomj/3t3F0PL9Ki7GYodPw1J8
QAz3OmuzBkCg0r4AVzto5l0eI/vVDEeNmougzQcjWg4a56C//6p/fbKXP9okhrqQIG/Jmq+jjRsB
Yi2w+HQG7XzNNg22cv3T3vv67v3rOyl/tHjJwzJHS8c5sZ6vpFFxEjO/F/mO65UVekI139oaWKuU
sFW2ioMygH2A0jT5Wd71D7r/uEO+v9IFzO1OURbTT9ktc1l1sHDbUkqvnOuJfsPpOglGgGkz3PdS
PtbfX+Mf/r0fFsYsGySo8bPpr/DJ1Hha3906eGjld2v8QeLS64XgTFV6qcufXu8f3doPa6AV40dY
0ZP+1PeI7oFZFg/mTGMgof8maMZGl3YZhDLGD3As9oWpXk/hE6iEF5hVl5B+tNKg+Qx+Ntz667dq
9WR9V61ktQIsBXmLX2Xya4CZvAWEF4vaNg1AbefioRHmgxRoPzvv/PXCgfvo+7+vVnKmyENl+aOc
fDIZPeZ6s6/H9/XKVCIXeJFTlo8xh+F/8z5/WKpaLQw1weQJ13hzYpUIQ1yoyvgUhKYTye1lnGkW
V0+1scWe+2+tVfhLvv+WedRr04jomIp9OISLdkiYlvW8weuyaBbGQWRYKbHr/uQ7/uCqmh9Wq15D
j9OkquCHtP7WBYPAaGdaFHbv+SA3IjFNCDBbydG04Ne/8x/JPO7KnP99NER+x+3/76TxwOxqGArX
8Mcqj98sCbdRnJaA/TEl/PGP/+pK+OPn/e5L0DFWIuCQZAPborpWvn/6EjRw/8B8DNwL3/kSlF9w
46qiKUl4zKBb8Id+9yUov1DziMgNVbw0/Gnjnyg/PvY8V1+CiicKbwvcfc5kyocDDNi0rAyLeLnH
xf6ozvK+iYrrpJE4x2U56kTlIJkrVkM5oEMzINiUX9V5vg3M8qFXtJOUI8FNWnp9wileoptgGbyw
q+yxGJFGxg9pueirfx2wQZDsNHqB7lD2DCvLkKbffDs36bU1Fg/MtH0w7C9mqR2Qrd3NMeiXXBfQ
NC2Ko1qr9K0svw6k0SNkqrKN1ll3SiLd5kLtxrqwG0JwdGXdSPC49DfW86u+U44TcCRTMu5KQ7gT
TesqyBkRmPEO1u6uN4VdM+XPOYfgouQ4MCklvE0Z9Wiell8bhNObqteBuI1MitQCRaMWA+kQmc2O
Q9bZQzm/lAVNpGhKnwWK2U2TwF0KZxSd0nRLxACCQ0kbbHSVzjhw/gyV8sEcRbK1e/Nq3WFbTUIK
L3c3QkuDVGq9MTceWpyodoSY36VF56lqsIPBQQuzaZXNqI63YUp/XFjkvTUHb/LIJFjiqghDFmws
i2s70USkJ9jX+FxFTsgan7mhcE5TbGZ1Jwxb6CrX2DzgutUAyub6gT9Lp9s0drMOBH6GLpGZ6CO1
jl82VeMclQNslpjzkpnUtZ2b9Vf4vNHGgoFkDxA8N4aK1ncKZabZDXdiaeuHJFweRyVwZ1G4oil4
yBLOqMVS3wij+Fkr0fKZk1pvJFmC6tM2NzDO70SrPwtMG8b5Kz3dSxzGz4WUAnJpi68hbAsaQ15i
afMmMPOvS96EDrZhiBHGCqnIEiR8GTjdqk2s3ZTMj1aigJSYXrQ+vJSxcc4MwcKcKbz1UbsFLUww
AO2udm4rJ2uF2NVma4frMdhUkAOoAgWg3fUNEuidNIiPQ1Y/pBInDaN8yMTuOlj60ywXN1JpokUt
84dgmW9lKwvR4y+3cQaBKSwVZ4k7vMdzEmwWBa6+HtFsHWTtaTCbbCMHMGRpa2qRerRkGpBBW1RO
nTRfU4k73MgHPITXgwWTHSS8Ad8EPca+r5uvg5nuUkCkZpKfpHi9BYF5PakQOsyhcY02cAVz0DYJ
ffPBqLd6LR3hJgK464MrhTOZzTv2LCTdlo+3mbT5TZba7SALOzHJdmIlA4ZMnoNKfBl7JKd0afox
uwbejPx3RCkt9NZdPaqfwQzSPtf8qsvfP9pIwVyIwlsagdTJDL8SuDjqKB1VK/o0i9qdpEiHechD
ZxnVfSamO7ghN2063QJu22lJvptNngpBjT4BmrwR5ekFtOHbwLl8rNEuyvIhmZeXpNR9AKgvY5F/
nSr5MGqc+r5Z5C+/1sPfitQ+SLh+WxsxjeHXYocA7/z9xo72LtbCcVruCzMVcQtVT4mEmNssEiev
ws8j1vHE0L0FRmsIADzJCSEede8nn+L7lsmvnwIHGp5ZyaCRbXwoonLUSHXdNCKfIq9cJcT4UKXa
rh6IP5Kzo5WVt0lFPgli6moO9mWjXAOZQU+a/zqc+0eb/w939v+2+/9q4VZUNtgf7/+n1+x1fv0f
B9Ct2f/93/+nTdd/2zbz65dXaoHd66cyf43/SgP6x8/+sxZgU9dk9u131gbV6e+1gPYL3lgJuB7F
iKoYnE9+U4Gqyi+6JuJctH7zNXL//6wFFF3kJ2JRBc6AG/Wf1ALfHwoM6x1JAOvF0PHqy3Dyvn/a
ZyttMrkQm3s9QFMEtyhXdQfnhlOK0M8t3UvzapuU88/0ER96Kr/+xfj2dd4z1cI//aHjrZOJWned
0t0jkHcbINadqt4DwnWF1dciwqQRRpxs8zKckBoOmxig1qZsx4ZxgwYwW9uOReq0artXJ91bjYTJ
MrsRnblCHm6SRnQzYKWhWPnIyi9j+UnKtS1+TBvO0DURHHdl9SliQKvX+RGIv4uN6A7++8kizwYq
2eKmU+nrBc2eZdoqif5sdDgCNNW6AwxlYDgQG8bVyadIrbYwiM8WiPxZjV+VUOv9oTHvwpxmdFM9
0x66V1XaOHUHbyj+ErHRACe/1pvpZtB75lmcleykMc9jZoBVmm/WH4lfFqQgH6UVRj9tzCtI98Gm
kIPIw8FK4xd4WMfFSltvPXRMKwaVg3WHu9WlcX4ktuLzjMvbL8ZiVwjJF0jOiZemHFKMsXqyAujd
yvIyzdQD8K8jpsaCJy+DK+so41bDiop7zlAaAVahfu5rWphFkyKZSh2WTdLH6TWCadtXnKkLNT9K
puDqDHfUeHYzsMffvHp/sSpb3zcU3x8XLMQIqTUqD/1fDrF1W8MakoTmXjRbR5y0QwTA36pndEYa
RDyoyIo+XslJfDfo4SGyMldtCjvNjHPMxksgwG3VGV49T+zHcfsUZtNDhuO1K6ttBHudMYqTLIEb
SYOjxerOyOXrpau2MUaWmRPtJi/R6+n1pQymhxwMfxRx2xP9iCzkSQLuqcAT7Gk210VhC2MSbda7
g6HXpTfpNMPq3ZV6UKXrA24qbhyaUDijwc4yzuERmkv8jQZd+zTTVgbrYA9C/jKuNtteo0gzeqef
q+dMa/bLkAIA03aQ0q4tPb/ksnFMsukqVKarqq5vrTCAWyXA0VLvCczZKZZ8PzShJ1GPzEF+gYvm
ThHJGXLjYcA4DeFnZOKEp+SXkAQBTgJ2ht+hlnhCpM5Tstw3i37PA3qEw7z/+/sqvfdQ/+xK/Xpj
JXgxhkYPXtG1D92JIW2avBj19r4RrbtKt+4SgEF0q4EOYigTcUOO0nQVT5pbdQmkMeZwTXkTDNtS
hXSoTVfJDNawTo4xdiyxDL0qKXGXyKcK/OlYVBc9EO7UuXfizDhWC6oDRYdgy2xJkKZDU9f+u7PS
GE75VICNHOzOGN226h4DVsI2AMyqqNuC9y0x5kOcYvzRy22QAfucEkdpkk8B5rhxpcyKEbm0xfjQ
mIlT9QqfCCVGnLt62ztp13mU2FuQWJ5MpY/n0hv6gcoc5+20Xnq8LeDZZ60/VdZgT5XOO5y6BqtQ
2cGfZcYeKsNVrjBiYJKWGxOn/oXDQusl0njK4c7iFV3sTsIs2aA17EmDKK1zVD+o+nAVjNWuTL8A
PsDkxLlhMjai+bmR+QqysOcm7Pu22jEGviSU/etxyq8UVv5AuPz9Hf8gkf3thiPek9huKK/eoT/f
jKWpnXJdi6v2nmsNEJElJdS24byioYtdTY/SGjVQbOF1ZgTIXCxXSKptRxaHMHEZeTiQHzyrCVB8
Na42Ef6waqEcUxqvUdVdoKuYSdOzmffOVPaPrYn2VlHu6yD+vL4lMu8th0avIYgpmC1fL81zY1k/
KSIpJL5ptf76HRVO+Hg/8GnobNHftdxIKaoNPV26+ygxaqxr1XaUeyBgIIcnOMx/f0XfVWAfXyEF
tJbCS8REQvn4CgmNIlQkfN2rZbfX8tIzSKRWOI8b4aGrtXvs59Te2rHB3DHBOBP7fNjA+Y44PBS/
los/xP/of1G4rl/YlPC3iLQ3PvSpFI25rzIO4z10boR/tS9AXcvWTZU4CcRBul1VVBmZum0Mkkuq
ajd2xDNrmpfzPolpDyRePyedcu4webFe76PeOJZR/TTBzQMreqhZUeWh8EurP8lDedFk6xJrzaO6
hIeh1lBvyPe5MNzoHV+zAAWc98l5tdg1mXJs4JQTk/Ulz+vtwDzMnPuTmGkOGN6vLbu2rE9XbcJf
QgmUm8VtOmPSq8MZ0rZRAx8M5geJ37Opg+qZwJ9rMHMN8YSs87KAJ1o/AqM8VBk2sb+/yesT8+09
pk0jqyaMI7pKdIc+ShArKSBTLOKy6oKyo6m9VbLg/1f6X/7jfxoMdrhs31ztNR30u/TOuzgvG+H4
te2+fuvl+uNP/lbHy8Yv8EI4i5maCcFrPZL9VsfL6i+iigrq3col6uuS9jsszcSzxTIHxlY2RDhr
KyLkt0JesFanl6aI2AgkQgX+YSXPz/vuGYG/ylhB4SfKEiuBCanq+1UnGfVKUyE/HERRxVgNWcHy
5hDaxSRU6PRAwxLlgQeySswU6rXa+EvZRI9isCjsCn1reUVpinh5gwjoCAIFK5WDt0GYUzRiOihi
icALUKAR+HCbaji6dEkT7GOdoyrNJhlPulUsJ7CAPSxZEggupWEgPigM/bOeBPm5F3rS64jYczl7
Z55Mhg245H6TqWpzTYLiZIsTFL+x73HO9liEC0spX7WRTxGUER7LsbIwctZKSYpkrIf8CgPnoHFR
zSxX47zoX8idM7++f5Y2MNIAWZ2G3RJtawUITlyuQeBW9gQL7bo0auGubifRpzpL+almr6huEPbo
GZs8LBHbxcvJ6IzyuJCkAb2hGTBX9xJfDnwtXwTB/JNS6dju2UWY2gkiGZpUqsva7zolQ9IKtpqk
AEwnAooXA9JqgcD2Zkkb/Ri2XX7X5RA9CagInqVJmrDl4kEnMVFfCu0iB9VyMlUM1FYiMQ9XQxXk
rlb0LpY20alCbqI5Q/DXIa7tk7hHZDcURf0oyWWAiF8O7rrJyHHBMenczUxy6boNHAICsU5vtGEk
NFPOB/UhGPLoMqYyYQhwO3rSNdWpfayICXhJKtHYkaQXXaJpaO8kKRAeB7CgO2NpLT8dwoKMDVPx
RSsP9oQcEHpFO68ixPVFY6L6JSYsT6blpLRXk46iVFatZxGr0Xki8YUKj2RKo8BVDWsfqHlt5hdV
hItipusMWBzlZ1WU0ss09cHz2KdKT94STv2Qc4cDDgg3bPAuAxw8fAvReYoT87QUQ/k0hZ34VEfR
fB+jB7qIA+ypxuS3qKmaPgzEhGz6gNAI01hbY/RJ3XKUBIqpXEbqZJpbNZsbv06WwZ4FPXWh7g73
7D9XcVK1BGoNhRuXk/IarVbmLAqIZkAhvuzalvehsHSs8WBsOxvWe/UM8IADLU4U6MxSeMmB/70s
iH237zZyuePdRHOD4nlp0hNVfXpSsia+Bs2H8X6NpJWWLgaWj+ip0xQqc73XDiGEjm2bY+TJrAix
WgIdecywpQ8QwG/1oCT8Su4RcvdGc4mgm7t5DAVipTRYzCJtcELzSZHn/G21j5/1bo5OARXNl0CP
562e4otuk0TcxWmcnrKZlLnNrKgP2RwbMQGu+prRQBSWHWbNQBUWNn3tkFBXIg1uEfWs+AgpGHBt
pCO6s2xoQ2VTBmucqCkHpzZsjTPIBzZ8Cd1rTHd0D7bPBB7Rp7dBoBKbpGnz2oqf0jsxksuncMa5
HfWRfN3lY3todETEs1KEe9yW1X3ZBAmK2wC8Xt8svV/FBgxaRWxPWhz3D0OYrXz0jilk26gLGBK5
vvRL1h8rYylu6nRgJAt0YBeyzvg5FAxvqpB0a2Ktv2pB3+/1KAzulbmSwLSqqVNU+bj7Zs/5iyPu
u0fszy3+fflmq7IkkbRn1TI/FsZADlqpgMV0UKUweyjVEDwIjQhw0GYPGaKTgoMe9rpNOgskl0Ia
nip0BVtj7vonLYlHuNXdsCWMUn7EnnmuRpJ6G0GXb8kySp4IckgPCvWzlxTV4k9ajRzSqDjfWHlp
/WRKqeprl/TPLwP60dCpSOlc0vJSKQQ/VsAyVFeInNWhZzDxaBYqq2asF9PbtCz9S7Rew6YFnLjR
36/uep3n9YoX67WP1rtQNa2+i9F2AvIQihs5G/qjOiHGSKdEvExsS6cBbDs1Yi0BrQ61GD/8ettl
ohJ80mS7vToPaQbdlwcEfHi4b9eHpl8fH8jq8nW0PlKYTMunen3M6N/xxNFZKQ/9+hiGoPv2LGCE
hkjdeEKiD9p6fXCrOBJOsxhQ+HVM9+NuRTQT/+rgAFa/WLXMwixXLIgos5xikkRkvmVv1/l80pdO
JPcljQhIhhsS+Elb4OCDlV/ZBMJuwyT2e9G4sui9FIeCdZ9xj1Po2SESX9L4kCyvgoYplX2lglB/
kyhPDbqqrnqD0iJMLyG7qd4pdrIwzzrl0U3RvBbTfa2QmZD7cnmVTJ/gem0U1HVMUCqVAvlJwgvd
W5ITdof40Ro4/XFMYVOFAF8diyR2UWC+0mRrQjjn0Fs6404fG7eLr1CH4gBi7+yHT3g24sCGbOKn
uRdlTiEfDKO9CT9VAE04bmNAGB0z94blWcgeCS9QxUtakOeLOSmH0v/ZlHfzJ4NHZoyvessz59Ms
Zejp8w0QQyKFYk/hGhNV7TIfMaNHKGlosMgEykZbQ1BiFsAQQHn4sUoIRS3K90UxnPNhWmN790Ot
HFi73FXfHRaprRcSrosbDTx51E57NHAYBhrDUnEVCZ2MPFwWnG4cxV1lRh3WA5JCip5rophE1gw5
A1ASvLcUJxLlQMHJTpOJGYVFMi/qmUwAr0stlMQgDAFrT0+WNhz7bHFaai2yeAFT8KCbsXqycIMk
GgRRAt869Rle/RoUqbwt4/gkFvLnbBYdqh4yQqzYEXC0TpXbN8U9dLHdVLeHkdl/3pX7lfdqYsN4
kvrdVJTnTCXpto3FK0VE9c5yc1urcP9lEqDyW6hqS3FQ1U9Ljy1zHvcg1vDjJmBSJrvHF4lTzaLB
OTXzUVvGAo+mHGFkJKTWXfKYaLSABpZWYzgx8xjxQaK4nRq1Z9EMLg2JrIE5n8Vy2iZheEwW61Pa
zmDjmBv20KdGaOY2bj3ZDQvjNgPNbmIYzfeT8dqW3BbVns1PinGHS1Sm/Wwqx3L0huRzqdC1YWZr
AMWak9EtkpNMnHjRcZCN3Jk0mTYnfIicCKZmqdFg00ZbJaH92GbC41JRmNWz0xHnMybXKyze8sQq
9uXmmUl3AE6nUB+1jihggPJCcm7F51BkWmpSzOYHA6QtCSYTrUZyyfJ2T/DbpoNAxI48DOASmk2N
ZLFC6B6iKQsPsfIczZcG3MFjRMhziJQPGLsnxn4oUn+s0uiet4Q3JaHx0T0uljvp5BkScdRJVybE
7J6AXqP5YoR4w0/K/SxdUjPcNK/EKtta8gVX1PKVbpgt1XY3VXYxHFsS0+RLJgM1q8+8gVrb7UoL
3t5Bjq8GcCXKeNv0Bf4maScnN2aeHhWwx/002omCMRZZ4QpXasZTGpGypTkUIioyfU3sseg0njJi
5HODefKVrtwMxoxO05styWuoPpe6dcmaqrKzquVbsX/rlpL/iIGZWDC69wuD23LE+o0TBLgFn7d1
ze6a0BqHfKJjiGM7TnrcnHszPFOooxTKPkXhndZcLGgGifTUNBHMtRBG2VuVAfTPqHsTX84Ktxt6
2Gnpg9KQ2ENCWjWR/Rpd99iLYmTwX0KCL8LoQGtLaKVdYZ1VfLjZXYHdIq92DXRUKZA20IsfRVqo
CAa6mJYtJTlup5FsKMU4GtMzNIdNogn+LJo7+h+uFO7GeNyo45uaSniMvUr0u6J25ei1Tl5EgtBL
7ScNlo8e8/etlXOeagA/NkDPQAH5rrmEeKAKFanMDlMZ8CAlzZjBQzV5kGKrZqoel8VcMSroiqtG
nXP8/YY4vODHtahnJk4eSn7qRGHeY2iguCiDDA7SKHHxSCaytsJ7UTCv9QH0ucUHyJZ5IrHFB/Kr
eO8WwWSwL5VXHWm+u65o1X00iqOj9MYa6p3gGx8SljcrGw5V2sxOGibXrNEPVR7zjKxVcYTafey8
2MDU2DP6ieb9LN5U2SFuY5+oIo4gRPso6Vej/FRWbqm46VDfl+nilEZhOD2bxB6xxerJE3mvgl0g
5hD52mGn5LM3yNGODCCG4Uu3zQnqHDZyv4xnMW1yb6nuDGvehPTLxRN5QCcdWTcKFOUpaa6F0fTz
6D2DGjqu5Ejmqctvwjk/cLj9SlCNpTxkcsjonh6zVvVuyinRQndM5A/DovqQjsYZzSzYyQEtFvmK
MCv1RRF2Qrb4usXwZijuO+6O0YU4gee9GTBmaL8sMduxcJnV1zzq/FILrgvjnhNPZOuSKy+YMAcd
tXlDVqJFaGN3WEzjVkIZki1gryJiu5M76OYbYr1eorI6KJja6jd9eTDm1iaSzBYNSn7LFH/S5/ww
LOdZREdDV0OBboPK6V/Gh4uoNVmj1cMhMUZKh0WEC5bRaOxfqIWWUyql9XYpptgd27Bix2fQQPiD
6IUVBeB7/fyPBtX/GZXad7Ps7dfy/Jp/bT8K3tZP80dYwH+NBADLQCy2Wi5+PMq+/VqkxDv+Pqz+
X04MtavvGF9f98WX1/LbrtcfP+73rpf6C61H5jbyH3q137teyi/v3WbSADT6Wt90vWQN9ZslGpYI
+9YkEIxP91vTi/8E7YAnTabfBTBX/0fTa0bF350zqP6ZTZloMtYO/DdTBGoS1YiHRDklfnyo9+0Z
A8dO2VQYNDfmSd6v/6qezbPuGlgwvNZG5bSXbuFSSlfBdXwmTsMtTtgLdoFL9pmbXHF+2st247T7
5Ji+Zv66WVob9r7KR9h5SFySOj3dlrzATh3Z0V2S7P3UHXaq3fPPk0Pwn5PekKsHnWM6RPZs17v6
0LqqDY7jgDvdF3bslw5eiF3jz27niVt1X2/TbeLMruCVO31f3YZ7xZGc9Nxu42nTnySn8iuv8miP
n0MQgRvJU5xupzrEUtJkiDfmMT0Zu/os740rfVuf51Pk6D7pq/vsHPvDjuDMHaonD13Zrt+b+/I6
uAjn7DbdW+fylO/qFeXhxrbE98Rw5AonbWvYUCOwgxL3fYIvh1kF/wplz31woWWzmT7B//Dx9LkJ
P1bx2s1X322dwLuLN5ZNHrcTu7IbvBGVye+odvr7x1BdacdPcOot4qiduin91nPFS3Cc9vG23DIX
tQHk7fpt4RAP79X+4oK6O/SOtG12+nNzwIfjKbbuKHtikt3RM7apL23HS7Eb+FPjTX4decvWuibJ
Gz6/F10DE7XTbb6nAZFuEeTZxXZ2yOeyg02yj/bJ3vSUN2mfXtIv8mfrhUqJz9E6zaa/s4lvdSgr
7cHV9u1x9PSr0lc90mbddFvtyABwol1/NK6Dq/k4O7UjeqJDRbOpHf0quRGP+ZflgWKKeiNcCXOb
mqLqLDqNq52hZ55aP72t7gu39qc30etszTecnB8SX6LDsCUufasBZelcyU295KSeNCfbBjgDe4cj
W3xrXAyfxCaudrxV7NRb0kuxJwDYSbaxIz6CQ94jjnpEnOzgrePDmm73OeafZ0fcqTf5QfH7HRvX
LNnmWb2RLjyJ28CNvcyteU/Ixrn50h+ye+kScyIDUrhJrjExbzli63t1K3jxVXqbnJIjybpH/VQe
zJvkZPAGNMfEj/bFXj20h29WrL9ojxAV8INXne76t6/6WPZySXCwdALP6eJJnLzOqRzs37t+Y2wq
PkPjvL2haPMM3srMr3z48C52ZLtzhDtMRhtiwF5pcdqZTV3vdN7osiPa6eYhdmKPJHubviWsz028
k5zG5w3z0p0EKmaTfI5dw+UpsqE/25KjeIbH4Z77rfCUdwc13Ofb1MY7aneb2MYivZ125bV2wJXs
wh7bhtt4G38FApgZew1q89flU34/7LoDRrB7M9lMu3g7X1U7ppxgNe3hcCPYhi08qE7Dr3W74Dny
dD87qH5qB055bz6HJ9mXzmF8NHmWTvoVD6Qf+vLdcqPdoNT1hr1xIkYi9In+OmaH5Rx4radeaVul
vJj8buj6NgzM07SFicnjPa3vgzfY5kbi199oxtuvz9nmM8Qfd+RdoPZ3Wlfcd46y+fKW/D/2zrQ3
butL81+lMe8ZkCyuwKCB4Vp7aZesN4RsS9z3vT59/yg7iaQ49mQa0/g3ZmIEllULLy/PPft5Hj4/
OpxJ3hvYILfYs5U7fJPbbtTtuE/Wgw9n+sE41usOJCHVGxgPt6Byd4n47NhbGNPXME+5wi68R+Kc
yn7SLHEDtKUNHBSL+4oO3ys+D+Ug7Ir92cONchkid/udeZHZKv9Kj0TXnuEaV4puQQuLOMi+7KsO
qQQH7DU3cwub9tKNcJq3y3Wzw/w5PGmhRctsyCUTt/QilyOwqdelq/i4dO7kpBYosU5z7OzYyWzN
bZzRVmxpB2amDR67l3qjNVoNyEg9pqZ1BSu3euslxCIMDlrfmhzI7R1ApuiR3SS8q16LV/U6YahZ
/xQ6DeIXPzR8O/XGjYAFEhBj+LVdxqyd4ErfMIVuQXe/hoDPibbVbej09s+PEV7Z+1LinybzQ0pu
1GNY06lYH6C9OZwxZYz4+uApO/U6pyOAZ9I4Z69xDJs7YCt7W99HPAm6Itickd8KzjUjuV7vqvwY
sxt3QJZ6s5tbXwu7sOGjtKAC9gd2UneIubfzut/1HMPOG7zlyBJWOZPzaPiaP3iYZsCtEo+BFKxi
6zZeBlkbYrMYSV5wQpcVYlwHPq35xJgbYxugqBrPQJUHbsYRFh/7bbZZvrBda8iYaOfHyav5KUJp
1m7Ln95tmAL1Qc6yDHv5FRL0tMhzu2YShX8zPbxJr+hL3dRAZ5iIhMxlks1oT9zs8uW1K20ShKVz
vt1IgqNApxDKIHKgiXPOSCWBqK8cGGKydau+67k7GfHRuBlE68imYcRXHtqLO+dseOVTcsP3s6+y
1diBq7mi33mURVz4cd2YP1DbObSdIxzCIlPCRXZLR7Bbs6T5hcdiVw4H8DOITOF1AJvnbburkR3S
Ag7j3DZM0ba2yXnOwDKgOyev4HGaiKnpgfMkgfMl24ZPhQhfBUF3RHdwZg7ObC+wY8try54xl8/D
hPQW20FLG4ZRRZBHC0QnTiOHbkOjlbeIcumafE5yIGa0Cu5hoe/eS1bmBE6wWW5ncZU6r9/NazQB
T29GWtgg3iFYi+iV62Xzis35AVrz7cx2tKza4NnjT/iBX+2jTbuFGZsN13zhtDxpGILXBTpAR4BD
r/GhG7OvAZriHoCMtQr7haSRZbLcCK2QcmaXvaBFmkXT1fy6yR2LT/kfTj4Mx8pj3vCMwLKctbzr
fG2trTuscuwErrkWduignXAxrtv1jBwv11Lw8pYzEjqJG70KpoSpGFloYld+o9nCBgBIria7Oidv
EYlij25aZ4sko11ERCxCeQQudI1sMX6HTcnSbt3zw/kh2ixRqhMBplauW1JAmLrE15Fvxe9oJEPy
RKxy/ZkRqE3j0QrEbyJ/XEO7+yqp8dHwAZfzGH7w1oE97swNKDP+chw63gK8jLVCAw8u4DtOhKuL
iraFdbTpviioYXO/6KrM79lSGZFebrW3YqdgRxlP4BI6UiWzl2T5XM6iK14at+OlckSn8axzRzrk
zrLfFceG3Nwa99fh26zUGXkiK4wJPpLXsI7Cz5b9sGPeAzo4BxJV7488l/Eo8elF8a/4TLXpOQkB
uggyXHvAUHAucKNF3zioXzSOr3g5+wYmhiqxUz0JfolaK/lM75Z3SABev8ydtBiXhGcDtTD7vUJS
dA80cBwJ/Fcbt21NAt6pPJP7ZF4fRWC4plM6OHN2xiZ3HhvriNvVq24TXyV88iQ01mJ5ltM629Ki
hkQeNSfVXuF/Vtw6ZeZ9CzoGdoQ4367twQocsp+u5AGhMPKxV6vHUoY97GUOvJaWZKVX0dfyuGx1
vVVZaMY2oD15vXJNXHLDT24CXOzqlPs1jkrkrNBPROG7s3YoTvnl/DytF0cBzgoX8uB1s0ZzcNQD
X+Jt5tHMrWFHVOJmnOP0EG4p+SceVRin3BYe+AFbam5+Nu8BcYxOdDwe2kP7HOEtz57pA9Jk4wSR
kr6lROjHa9bikQ2yaY/zEDArcka/tsFrBr5wsMDdxksq/cqL12c8KJxb/JyEkCK2crvBK1rcLoH4
pLaj5Y/XWeJXaCSJGUy7che/BQZvp/DmQ3+EOdhOPECBQBo0/Q5HDUZG4JL5ehnYxNgNNivouY/V
euVDgYnLntriptqpx+CG5HHHD+K1fltrt6S5tT2OmBvRlmTlvkEoofpkZ4kCrJhtAWjM1W4GlMmm
2wWb8pb9RVBIb5x6ohAoXy9GwaLSEt8qGxkPbvWofDVulIvYZ3t4b3IdshztU/wMtsdOu8h9Jrm9
HE568seU+O3wkoK0S8rHx0TiZi5+KGxtqhv6ggtzlJfjKYb8OiBeyu3MopLtACUJwTCelOrzC6u2
W+sC3/SpILFudbOb7qF4L4lrQPL2R4+SBs8fDh6lXheUHTbmo6paER97kK8D6lbICT+UN7wZn295
vGDxeIDZqsBgIckGe1huljjMfH1uJl9IQ+KTMu2ER9xTBFBo98G6dQwrvCFzK29i2k78yCvtwkk+
kXJ1vkw8xODL6Ize5D6RYUQpNJZhGZxE1qjbuqtYELciXa0D7bTb8a/ZWdxQmjUt5dVrpKOSS9D/
mIMQRMxFeEnZxIcjVfL57bwk1V/gvHW72qbKN8YsR/6Sb+JN40bHs+pNL7PXuAGXW7xbUBonwq+a
K2R8v8yxNbgSq7BM+gfXwqXsaR54giwD3hdaMq3wa3aVHWeYR70S47a4dThBqLUAma7WBKIH3UXa
Ueuhl7i5Q9Mi1xI9ifeQvPexOTw4ZNd+6uwVhpbF28uhqbh6hdu9ON2xtzjbi3Cft2f79iXxF392
2a4lBOksQmguMmOiK1u8F9BRmjVsAVOxGkz2sqje5m8UkMxGJygkvHMCAZnfSdgdvhm7qKP/mQ3G
k168OmGX2Bg1gtECZeeAhoMZNZb7YNMJQ33S7yyWBDwLgb0EJb+4gwBb4eomruHVNyXK39xkPjif
rzigTJ3zTsyvPZ1UbkBZm1vk6KbesF8YJTpw784emJIoZQPbC3uob6zhGLcwpP6Sf+n8aFHD7rLL
hAAoZdyC/UBW/6XFYxQ86D7cxB2xLTguFh9gwThSXrQRt/Ex2Sw+Nt2wsSdbRCCKM3EzVD/c6plQ
GwuzhIsCXsXP/W/aP/8mjF1+/yZjRQ01zueykg44qXia+dkuSCxh192v+CkuMG8zNqSgAIQl17mw
ipEdyAWROUKnpWhAIFwxdcBZ4qicnXCdXSz+1rSRFrvgRyg48lPkkvBMrfMpuA0OwaHZm6dmA17/
hnFkMhwmHmtrk2PCqR63Kjmj9i67md1w3W0C/L3R1tDYTE8siZp1vm0PmTfswBLjfzr+F6Nx6Hba
ZtGIvWdcD0vYxgqH++l+si50jFDut7eU2k7tIblunxczIN0s9g2UfaBr1bVklZiA9lLfTdaXgcPN
OOKrqjItatuYfvQ81k5BnCNHXTNYceZlRkBQwRlvTpyIfmj8zMWuQKy0E9CGVPm2jIDi+JI/cqoO
pZ14BZtHYokk3WJSzgSWIy4q17fJnNizR+WcOKNdnFZvMUo0oHmjg5rgPYuPFlxO3uLdqCQa8Jot
+e7sLL7Bkr6T3cprUWTLRmBLfcHXPPh7Xm8HkG+cwho1xRNpMSMK1rncnLfF6rLVOO5WSSprQKN3
1ognjSaf7KTwexJEjKRcc+uoAUYV3OFOuDxz0Fbu5K62lA43KlZ7WGOY/Rl9SdnVT4izYi/BVzL8
Cf+n8RY/EgQNPMTFxyZa4B4oFkBddzIvqoN4DzkzEDYirl5ygNUOv3XRVHBX2zlOWGWDJhUjgo2z
yOTIzw2h1o6GK++WSQu73zQWswroiOxy0uxo2ywKZL2EtgTXnNmR54hjbnEAT4uL2OP/LC7eyq0B
FGYUdpu5YHnYi2M4sXH9BtOKLqnQGotLV+GWkcnBqatW+yUo0TmPyavmQo/tYTA7hhejM6GTlpQD
M8toqgx/9uenVVL/7rTS7Pn2tNIyoqZZZOiH4Fk6wbRFsRM/GX/vVrw6X2upBdCWd3YWR9ZANS6u
peQVF4wrkmXuPqmb+Fq9KHdk1S7PX7I9v39hbMNbrbHxrrEFjMeLTtC+uYv3EFwAA3FNuWwn+avt
+aUkvwm8ln12ZbKcsxdvNBzDbk8AjRtDaLwZcIkJ4rxmPZ8yfA3totnpt+ct+T2n3WA03XRbIiLx
HhI4QszDJ4wjqt8Rj3C9IVcu/GQb+UL+1G3zPVYIh1bGlgVeT5KzJjWhrduNeWmEzvgFINd6U3tg
kO/MU7ZBv6PFSZ+TeVud5GO70zeE3u4S4Ce++a0t6r+srPMvWLHRVInGLMOkeAsEgLFSDVKdf1+9
OZbNS5ml36s3b2s1P/yi73UbTf8NAkOITxUoHlQm7P7oVl5ekWCkYFZgmR58w4woyAYfopxDf7MI
0S2cpn8UbgTZ/I1atAonJlOpNKAb/2Ts8P2ABLSa8DLyTQrVJrAIaIt+f7wgaF86W+vovt/S7gKb
+8P5l5NF7+zsXy/xYRChgy60kc5cwjFuw6fhITsNJAtxo4pf4ZstCeg3vW4fb+Yjn26m62UKdGF0
X+Kuk6J887B/kPj+AMj7/Uaop/EYRZoKXicp3zgOYdEXqRKN0T2WCDrg4/k+8MSb6hh7P7/QK8nB
X+7jzYU+JAgVaTKSSp6ie0jQwGnJz0TCjWSZnyNvAxvCVt1222pHDQgXsN/g+h1XLh0BgIt5KRqq
9HLTk/Rf9Tv8cHffrOpD+j9LplA7Z3N03xjrM87p2iufTbcnfiU9/TTdDY8Tjrn0q11fJPBnm/Gh
wBg1gazUOpcVtxQFbiAv2QOQJNy3t8NO2gZWe9FCSEeSebvVb37+IKQf3bJuKIzHQuCtaR/hOQSY
zjQl6aJ76QuNBAbgqY+l3X9iPFC5aUJLOaVeLLsqjsPnn1/5fYnlm6i9vfCHY2nK9DmIEKncjzOM
lpZEv8bdl3L984t8bBp4PS9vr/LhZAJJGsFLM0T3GlBvgNV9EulMz600Xi5IV+LSKipAP/mLZoWP
JN7fr7vM9cuqSU37g00f4jIxgN2K7pXchZK48+BIObujAThUxRARbTwrEv26dpmrCbOS9DiJA71k
jdbtdEmgdW0BAgkHphbEaCoPmaQczS6FY2/SrxOheRQK4y7NDWI7qFCtWJp86NFeSrpM15A54ncO
QuxNK9lJi/b+PJ9bVzpXv0QBXE7pR8HVF7bZ73e5eDRv1EUhRfoM+UB0Txxx6i7Cw3RFdfcYWsPd
/Fn6RBv2LypzH0a5f5eaP6/4QW8USUhHvHyO7lfX0JxL9NBaipu7NB2eBDJLD4b8qyf5q3v8oBOC
ma7zppai+5rKXk0JfzZwjSYv24vwgtqi6Q4XS1Y5d0mZQT2YwXxIgc8e0jXkE0sLGsnPjBRo5vPv
9CQ48u77ONXfTsL9SIHQFQPOAFUVZnI+7MrZGMSo6Fhjsz/vzCMu6uPPz9GCB/SXJ21IUEuBFCAC
CfBBnkEbrVdKE8f3OU6+RtuVdUivyqvmK8HREjEJ7hega2uKhudd5Mww9Ei0zrnxY7dj6q0zqCzO
F/K1iDonsr4P8bwhCKKQoFOckq6nC8pXuhU8J7b5CYf+K6hkqeReig6981/BASRlwGAhwQzTOOHF
05Je+Pkdrn6kCN/e4QdZBsNbEjum0++JeUmPD05xWgoFoA/TTUi5YrwSqe1vo2uDtFw9kyshV0Ob
gPKZfIcdPdKYyt/1Na4vRYxf1tLeN598E/y3y/vwiOd5PheKFET3s5+QzRcju71L6UWgwFs6gCEb
nT9tpa24j7arCxPA21/sj/qjc/B2AR/OAcgBozgESAClyz19eJ+oRK1Lu9mNF6l9o68Th8IXqYN7
mL4ck0ILUEBbmkWJ6okddtNl8fni6ct0mS2lf+Krh56Mw+qTkbNbEX3Th/JevqLFmCwRYWL/i2Ms
LwL6UVUBYqHhhyr4NeaH/YvkNIafNorvqRBSOm3oqvHNLyqxfOElxDDo5MrVrs9uf4q/dnZHPfTl
5xL2Q91lLGPnAEHRXaR92EE5CoXZ0JL4Pr6T7+Rn4Ur5CqFjtwVHhXZDoItV4t/8FzcuLZN4f7nx
N1f94Fyc2zCllziP72mPOalrwbpo9yS0tkso/osb/NWlFpP/xhw0lV6ZgcCl0iN90vkBjRAQUDK4
RYkedtyfX+7DEMv3I/Hmzj54EPXKLFMdfKx7Il96oiiqHcE2d6b95KCQjtNnwZ0/iRuGqMjxjpv2
GjgJJ77/+SqkHx7MN6v44GHoc56d9Zyb5lD6Iw07Z59O4lP02TyGW5WkSXUAmCs5BEcR3en//Oof
Mnzf94AZXaZiiO2ABH+/5cxITlIesAdLZSZzkhOdubuMrJRA0ql6GT/VpK6pAdGjQ1NA51AzBob7
54tg3OZHMqaJqsGgKAgz6kdkl94Mq1JhDx42n3PKKQ/Xh893XnysKc0icS3NJqX1eXP4rFs7cNZI
p+W2K1vu1meey7rYKOTrTkufTL7NrQfNf2wpA+X+DTok8q7c1F7vI4cUbc73bS7IcC05u893oUfx
lcwGVtj2dqSB6agjB3sIuURrPV4edG9X+o+XqXU681nV8nQ6TBQS0ZeTk+0n73Aa6BZpKSeQerfp
2Lp49i4+XX1x5xMNM7J79mLrcKLRlAxbae0GR9ueDor7eBORZ6LWy6t3j05t3dCcEFtfSGHZpwN4
05vcWpfWTWZx/aWLznrwgg1jca8bQLmOnCPf2vKtZ+v59Ejvm3VZOrl1fZytr4fHM7fg7ATHvTqR
St9nZKTUjeNdbu+oJlgH7ucrBRTvdv2VIiGLo9RprW97suFfHwL37pECOGnHCxKzaNrrlJ9L+8Re
LtIx7T7zPJgOJblJQzbJw41qXR6uqXYeNp1140/W4+w/7uyvEwnNw+Zx4qaWFHDnYMtNVt76p0ci
NXwu06YY5EM86KWHzrpiit2eLzS+BWgWh3Pn8f2dRZYScoXlhy+u6rq+YdnTdmXb1+72SAnP31x4
k/VpfctSV7Y/2BvqSDQRILf7++P1LrOP1sUePl17v96aNlU6x93ut+7V3rC2pvNQWzuas64bl2wl
LA4uvVo8ywDxenkySD/jkS5lDf+TQpbX3V6Ebrc1LNT7obeOheWul/I8MB52bx+vZWvtRtbXs6ey
oavtl8ihKiRsV1tL9p6s4y0d5jeh9RhRd9TYOPeKvyprGy7PLrHuqCI5kPdSWa6s/bNuu9vKD3bu
VrKXlT2XtucATk+hRzsd91yIdZKGPJxix31xna3/vDg67vErefttT/b4FoVG+8OFW7j+89lO1rV7
6LeXs30A4I1mJaq3zjq11gdaeWx5e8fppoyNyN4MDq0tgB05t3eHk2o9rHVOxOAY1O5dOkt06+6w
u2TlqYNH5lISokKz693TXepQi3lZWdcPX5Hk5Rjp1kvuuOvbO9u92MKiYB39T2xfbr3crR9Gi92d
neT4tF8KQ8dPof1pyRVv3e5ypkpGVtldquFwye8Ca6kA8SjgR7BCb81mV9uIkgnfunzf0p6ydPuw
oFv3ltV17jawry8fPo/Wbimes72Uj5cm0GZzc0f5G0/UYAsvKcvckuJdV8dmW9jb9hdRpLJo0b/Y
0Df67cO0uywYWqzU6DfAmKwHYfdwdj4fWqTmjifFgaWb9bA0uAAQaX++oWCWb76QNqg394a1X3zX
gQrwyr7+P/MKGcsgxJVBTwSr853FrZJAAie6ickcFBvRDalo+xUo51Z2nVC+ps550tYGoIguDaMI
3M8Vv7R8/V/25c3lP1hgMzIjTSnaxSeULx/L47ShyGX5sbs6BmvtpHnVNj3Vv3gay5d+vCjd3rIq
rjQSix/vGZqbeDBWY3zfNnHlRmpwYcoJwYZUPxXgpTEQX8EZMzX6r7J8P5ICk4SltsTzsKUsLuYb
9ybPjWVymwuP7nkjvhgvyqfxQX4gIqkO+oVw870i8I/S0f+rB33rKYsBhbX65vmp/7fy5d+uu6cu
brv4y3+PmYFlOhev6O+zzg5oQCVAdzdP6XMbxfnT28Tzt+lePv892bySfjMYAiF3DJ4beRaewvch
geUVIO5kkS79BeECL+U7NMZK/w3AJ30JX8G5A/4Omfo+JLC8RJ5FMZgoASCDL/wnueYP+Sad8QBy
zYBjGKIOCB/Uyu9lBBzccymoWXkZ5i+JcjuJDRQSrQMonz0xOlY2oQ26hK1nFLVosysY7H2zcxff
zsE7TMn3UvrXFXzQVQAEpCuzYQUwAzKzM1ktZBslMFHjYd6owKoZ9WXcP+YaQY6GHRe+vi7gH0nt
/x6I439mguZfsNQiIUGQXxBf/b2kXzwJWSx8ieInmC37t2L+56e/yblu/gZM4oKWCHjVglnIc/wm
57zClQxZk74jubyR89Vv5H8U3dRXpIK+zcn8Lufyb4g+s1O6hKgzx/OPairL7MxbLfxnZ+8HATfl
uUoqQP7WZanEfqCBH1YIMV2d8rl5NBmQsybZBLxQGKHBLGOw9mELYYozpqQrZ3K1ocX+bKWGET/p
Q1NuG3EK71SlVLfhOXtIxvZx6usWRAGd3sciv9GaYbJVo8mtiSKppUb5DKRtVdnAWtB2ESWZn6Xm
Nooy/SpaTQIdoeak+mVLQjDox31G2vROTVPlAew3hSnuOe6tgcUf6iJ7BILFgCx71VptUAXAHQpQ
M6zUa0l9AqOksQdpJrcTtzSV1opdyGPrSG2bHEBPKg9FEM3rsgqgDGrmGnj7glXOvHutgqT4RY2L
4DoC6RrKJ4mZ03HWtMcQhbYN07PuVrVeg3zJwN3czvm+y0rOaQFNIPhQQfm8ShSYbLVVuC4FvdlV
c1F8OYPl6zVnLbwJgA660ztJs8ZajBkuT5utYEpMm4bx6rIu55VL7R/3P0v7bSQxyCjpMy1RpsiP
aRDCiYp82ZpemPDeGefRCjqwZGQmLC2gh8LjuMytF5IybAI1oLWBie8vLcBWBsynqp4xvUoiXRab
cVuzmQBjQEujmu3KVyBDB7tgypLDUBXVAUyT4gKq5GIdxAzMW1naiV6kpb2/asrioHSavK4SMTlq
RjPc9/FQ2aUQ6FdaEpknsICFfRGWw+1cZtm2KVV6rSHMYdg6z07Y+fRoTjVNjrBz7pVAhlCqkgaN
GfUgYPKdGG4so+jQV6CQdAlZfgC/OwfIx9KaALm3FOMsuaJYnwU3jZJZBHdHxE2OO9uYVgB7AffT
msZ8Nw6r5HMYNRUQH8MlKLm04zfA8jCWbZz0BnSzNoGbJ+h4XCsZMo9gbp/VPKAVWwHjUI/k8ZsT
9F+mZf919Sc+5t/rz+unIvyB1uQzf2hNhUFABhEoZYmGuqT5vmtN4zfAjeFYYRxQVvj7jdaUflNg
X+E/sLFWKuBaf3oH0m+A34K4j6dBRRpd/I+8g8U5eeO7/q41Vx/5X8YgVDC4MX2v8vQwxD3NxWEH
zkoTwNMZggaRMD3tqlrMaNWZuftKnAqrLBhg7sMYkkZT6e0qXNiMYHx26jmh1zEvSYesikcQxyRr
UMTztjaq/KkJg2ETC0HuSeq5cydR0cEjAt9kggPMhmBxonu4pfSVpOqtVsZf6kxnHCKUqyPKArLC
1GSa0xyB7BHBWAUVL/aqGhYvS2+08fM8duK2LxLRVgCh2ha1SQ64H+hUkmVzW2mD4hp11UBNbspk
pXMF6mexTDiZqijBxG5ol2aqMEGtl9pdHcv9gm1VMfAv0tQ7nkun6EfshRTQoGPmtHHBfrqJ6R+w
hqG6FxKzg2pZAUhDrue72Jxg/I2j+Rmc2N4zG502QQOq5UKERlBuV4CppgnzVmWh2lpWvQii1AFk
X1cWE6UsR+t1ySp1AOsVkEBnEeo6VWJeB4ybmzCbjQXyvKfRTY97m2Hrq0xRIzdaFYfx3JvcRC3l
6z4cszX0RRNccGc6MzuwsrMk1K+MIph9rRzPB1WeB0foGsbI43b0yFoKnmEM7RZ4pHWhyQ/GlEau
1EZ03Cl9a1edyCRcoEBNqSi0Qp81pgTSJtW9fjozojBON1Gd+MZEQ0NepowkKM3hFUhJbcLIzoJB
gLV0gv16MvyVPukWMF43ZzBCtTEJNrMe0lLbk26ejS63wiqjfXfQBZgLpnBdg0eba6veyuOx2YMU
k4If3L1yddNo2WXmY7vqaKECdnQbTjiZyrkEXTEQq7sBvN/rYQCmPAp7HVhYKlZWtuoCcKXA48jG
ifbVKW7u+r7tff08MrEqaPnazOXs/lUv/D+tIH+qGq2nqHmKi3fa8Q+9qIq/GbIs6RRrNcrRhvmH
N8krZA8A5AY9SaUBQOGV71GTrOFN6sZSWBRNHE6RUOO7N8loNR4k0RLcCQrY8Zr0j/Tie7WorwjJ
FInCJfiJukQZc3E230TWqqCuEj2bGWiNjN6bdaEGqCRbgc9r6PtzLWTOKoFtIk0mUv2ReX6UI1CG
xTmgVWQ1Kps3JuUHIZSylET+zDB8W478Gkridy9YmB+WUxWjQAstOrY69z2wQL0JUULfTW5W9kzZ
TnHwJCj1gNnvhtw+V1lt1RWEmSBhM6kKnOAjIEHKBYrwsxZDMg1R3eo6mIGjstNqVO4kiGNtIVSE
T6sGHAqraYDmt6HcySC8h4vjTg5R+K0+CP6sdzHkdLHQmFaiaeCWdGFgAv+00q/ns8pIWZCMdqul
MZSbgEYqQC6WBxXOcMVudH14zoyqUyxJVBoy2to4v0grHXLeIs0xBIM5a49z05lWLojJryAbXoHV
P24kw/yaQsmNqFz7ECwY3TlLBMAUnVrvXSmXXXkEom8yaY0CB6oTgsOQf5UqyR+ywV21j0UOxlh0
VQ8glYuhV+rXAeNHuhdXgEEl06bOeqvvwXHi13FL3j6NHUMCi0sx1kopHH4hBz8QAw4AeJow2CxB
2HsxONdpV4ZJy+rTIQaxqmVuLY0L/+dXWb7l4x5pC/cbBBCqBOnO+6tIOvYrB9nC0eeCwXmVR1oE
l30OcWH+eNZHegvquLR/flF5yQK8uyqiwPylqHJ7oqqtlizCmxMXrpo2qbSOVt2izt1KycX9mM8L
tmAsTk+qnKwwqQpdSKYUlpdKTgEM8hkx+lKVeb5X47ncZytFZkZfBPUFfE5hLyZycp/UUnobzfCq
1SAQ+5M2q3TxG6HyizTHhwYyzig3gDaj2dBYsnEfkWlQJGd1DtPGASF0cprVyGB7OkA8DZS6JSda
6TWgb9vnIWAITuwzL57puBHESrdLyZg2ahsxUihAMD8x8G11ctWuQU9JnRx+EZ+mj62qtYD3d4Od
LyjAOcAUB6kUxtMIo4avVeJVd56LU5qEhdOrUfeLG0RVv39AqihK6GpwnYnnUYzvH5A6CDAz9CPc
qYPSrOUGiMjYgNdVVl4ABWaa4Pyr1sK/aD2uKCsSRXI6RnXjIy9wlgol8JxcsWqam7kGC23uRxqI
BKK7dvWL4u2HsjTPj6vRN7QiHQFF1V9aVso0FZtWaWqHdhMYatUFzyiGDluJKQDkKwY55hye6Atx
rRmp4sTTy89PwKsSf3cC8DdRS9ytiBjJH3VTHwgNoKBh7YSaGULVkzOT2+fBJtPPAQTCKoMGs8wA
X9HoFpiIpl2uajSNqld2R7AORcq53YuDyWCIDt76qrsBLX92FeJWWyDIdeRIwetNC8YdgdPBt4oY
TC80KNJb0J3DDKaafLpUjAQQPPLKF3mR1nCPqqo7DmZ41SaCcTNEPTOKgPi5ekJy4Yyj5KpTNOdW
1xnlLTJJFaRhcHBSoEnIVsluYm13cVT3W6msmGPQeXRTep6+NWL9X3CvTtVzcd01z8/d4an6b4Bx
Qxr4jST9BcDZfzo/kYCntPDO01o+9C0EXS0gNpr2u8v0ilXzLQTlFYo0JqDORKckCg1Mwe8Jauk3
YlWiTB2YLUkid/eHq0VWWwaIG4wbafWtUfqfuFofGhPBN+P6OsdcW5w6aGk+6BVaETU9qEK8CzVj
VL6HYPo4LJkhdFxAqLAVglWR2SGciq0MgsHIr3RNbdYNrs/kgFy4AgaR6f5DO8jpTq1NYfakEfhz
Gl/OrdVPU3JqVzP6NypCcB2mQCgdDkvulP0kCKdWhLI6yARou+ciVhO/aAHWDCoNgLNO7kOQUAoC
2oyexdJ7fVL/X2j/B5rsZ0K7j5+/RN0zD/f5Q4SwfO6b3JJvBj4cCUTh6tIK0PHfUydghxM4SPiO
MlYXNKU/UycK1RMaT8i3IM5kDBeg8u8hAi+RiQG/XKMiQ+2UOt2//893HY1gWr3799uyhsq63tpD
bCHJG6jWGGaAVwYuwff2sBdHUxNB1LcqOW+cXpvb3blTTmWaMNYddL0XqtnqGKkNuA9KzbDSdIaY
oJhBzBbBidbTFeATQMMezmWr+Cloy3IXfhaU+MHIQ0aK1JwmFE09mVo6kiGtrKRL9wPzYEKcNvep
Npow2hvyJqXJyaJ3fYYODhp1mG1USAfqOMA4hHn5EgH67Sjl0DpTngV2LPQwH+Z0KYHkCFdZAvI1
DTSaVYRGQQ4gU05z3YIjNeStg391IQjg+BgirVOpNC7hTRL7XVFEnglgrx/UiX6l1L3i/POT8Z8p
x/Ac/4Aq+/f/RoBmhK8/Ozeb5ql+p+aXt387LopBfYZk4aKzl3Tin0MvKzKN5koDom5JGBo6kvy7
lgfVn2EXjdDy92zi76eFiRfapygqLxXtV46uf3JaNKqW747LUqXGqWLeZzl9y7F+f1z0rlfJAomF
U0dCzKxsQwIwLNQS5IWi20RBnNGQF7Sgr+i1wqGamjFaq+cwiW51cxwmS5wiNbrUpToHFJtCVEcN
sWgqX2JXgEVvy4rpybbtqmPeiSYdlMUchr44tlMIV1IcaduoUHN9q53bVUSbT9us6se+zpX5CsDw
qsf3TkwwNYtUUO6UOWvbDBcpJFTttFwy/CiLpE/iRA7dLtNeBISnEUTGP7UxCw59CDaY25gy3mrY
ZASyVZ+JotWnbXJhNG1GSB3XBdFLlwngiFRNP99GOW8CZvZMyQUQ+ZL3zOCKA7Q4Bi+E1iuwalZa
X/qDOHdQuwxDWtUHtdeV9LLuqkm5lQOQpt25hkyM6ewyLgXRwdaOzLaG1IJA99R0xU7kQmVopZ8H
xRl7PdR9E2Dem3iVCWB6RXoRO9RrYKE8g6DvwnLODMJqmiODNUfzqc3m2yxVS7qK0yJ5MqppOMGX
PcxkRlNAYdOOYMc2dGB6lWAUdlmrJIAjnSsNXNHVoDKPqYpyjLKDUtNBzVNRadRYiry2XpzLsAJY
nolWknYgrUQKtY+RG71VaimjAjSU5mHIchnUsCRNO7cy/oO9M1luHUm27a+8H4gyAIF2yp4SSfU6
OprAdBqhDQCBNoCvv4vKrLKsenbLXg2fWU1ykJmUKAmMcN++fS8xJJ+lCgbnuW8gYu1kHzb4jIYy
Nlti9NlTiMcOfXTUAcntQRyN5ymRbrHzeredQXYWPE5JMpBMVUSKb+1WCSs/Zdda7MEmXZMfvb5K
XtrECJxakS3x80uH/qaJx5BgBNHFj2nQEwurSQAct2FUhr/iAortlpRmWIldLfv0pK+kzDRHc1gH
Wsa/TTjPr2qOSdzXg+iJQYiiWa9bhWNyg3hdIz56ykn5r0RdWRaZfmVrqX1chX57Ewlk072fAJzY
OMMYMaYbTcGabxHyDZRsp13mm3TZVIFJyOkwQpPKBkfBbAZ7KXnE9Eh+9VSV4eM8+cFZmqbRm6h2
FEsCZFKmq2HOa0Jjpq5LoSOk5V2Zzrm/WmKtvw+tCgkHqObaWRFgTu1PbrPG4x30ITu6bmINq26K
nQA+qGXPGzKSW3Vs1Nh8OFbg5WtpJ/1nmA15svG8wjRrtXTxN7L3gxgqqiSlPPVQmmM4AWJdjv10
yfM2wilqlwW61uzGZ7LhQ+8ha2OyQUXaI8E3YT7HhKAnIaM0Z84xxIMl+EAjGFKqRzMFV1xFdv24
+92TJbght1OMLLUpex6y3ejQM5P+y+lxnoapG1dFHWf03I3wsCf6tfsS5YHTbWUY45To2kiTkIeM
L3dtJ8JiM0yz+Rk7Vpps0tab6MeM299X2dD/KGwV/Wque1Rryxqns+ZR6PntFj5rPyJhVcQbF+db
kfsx7rPCmXHQB8383c904K0Skfk81Knv35dWOtabyY/ZSiJOOuYs9JquA5eWT8SsNHKwjxU/WbP2
29wmi1ul5IWXMGfdHeRgV68it1FEH6X9csmGKSKL7Nr3kQYMp4Ggx8RUG89JyTSZXb9VB1UnrJXV
0g1/uuUV0qXtoanWWTyWrEPoZMK/0XSs+cxJVDG85vQgcRvi8LqUTovDWhBqnqS+80NDZMJ4P7ny
LagRbVfhMji38+S1kuhq3T26cSAYR3PokLWW02FvJHnT9bphaOagO4X2Y+kA+87KsH+kUmf2nkjG
APvcFCS14zCIMY269nIY4pw1o9kq9bhGPA7ttbcMZbopXRW/eU4C6bjit4YxsZB2unZl3SX0+dfp
hpwKcXSYuq91dqUA5uldxU2VOZRGbDhkK5mlLw0kj2NAnlu6OCCVsoDA6aBJtnNvPRReMt2lAald
BaDmpkyKR+O74H+1JrW6YkrTZXezwosZiluwM09xz0PQZuQrzc19PDHpzjpBXlY43svZ21aWvvEL
Ries6zSWWnP+1weVSlwGdGSbCdTdQ+zVN25rHdNkyejgVZasZPfKHcc6REmeWhXmL8VM8jDq8Nbi
TfisaBTtMPxKLLNH+3ylWj7GWYoRMyXOKon9OzuO90Xk/ZiW6Tnohb9ux5m/SOw0h9Ff+MjaxXnR
ebwrOrHPlvxH7RcvXaCGtRj6G+107u/GNruZw+TcB6G4MbLriQezVP7mJmR6wrogmXDskqM/pc+a
r2AXMekzyxymyTrOLVmu5ornHYTboA9pKy/FNWS+RTlTFkvYPWE5fu1soOk6dwyxwp3MlM84Zy6S
rTt67PE4JnyImGEdiMT2uVdSsTae9QGNhwaPbVWCmmu9S7LyNp7qG/RytZYj/t6ObfJMPZSU2WKc
e0FUt1f8GlrvXAiV3y4J4khQcaP42mDcrwtCbswlH7LhWY01S+qKdHd3zl+mNqvO/Nkpm5kpnuKi
c+DomWkfVgm2QB0i0lnuQ1pFhBl4CJJ7QKR7pxLBQbjFi1YloWEBN29WpkT65cOt48bPraOig3aL
c8wc7qkbR81Wu7If7IF89cmTD6bVqObhVL17DutQodLhfSy4ThbfmtdVz1WtHAL+QsxY5CLDpdl4
VdU/jVNTfXoBAqob1kx/x3SGTmP5516Y+g5R7BduRnnUotrUc8W5M4sC9rLndJivjf5Nav1d56C1
bivXxWMzJ/WT30zMbQ32CtVVWHmjIbvPEzMmfKjK8VLrlHiYVBXcrn3DrlzGzk4DeFGm6XPLEq7V
9OLBprFbMzwioTVrvsXDSGTSlPwsy/7dkpqS5rpn/SQSq372GdjsYl3IX4Edv+SWWl5KRRg9kh/1
ywKEbaZ3mdxsRPWf9nKMWAZKy+KQNPK9pJQg2t79NQjSgwJS7+kft1mUiKcgL7n1xtLfeHM4rOw8
PjWOVRxNT6pWGlCzZvWp0JN3KZdKrR1pzp3d8mlOvSjf0+PJY+9GR1H4bBlwd9VVtRxn0ZAu05EY
PjnljpDp8n7wE+cXEKjHeFreZif9zAYxPggxzc+OV+TvzOYBbR4ZA0PFyDy9ZPzwVePsde121TGv
LW9AptedY4NNh7L6I7bmxrpHqR6Ls2MPY0iIT18Y71Mn9QJ6hPUjF0Z7rEFhq8HtuscWfqp1QzM7
jXLtpoChPmMtnDJY4ZaZSPmgVFgawILwdqqLbsM0UqQWBmPA9VqIrv4J3rtvsm3dz7ZRG2oCWRUX
bxGDhPqqM6Vu6mYeTLIqHWV7ehWGkyoe8lT2+klmRpjvnlJJMG0nRR0lb3wAuFm+T1Va2yz/KmE7
zX3oK8sUBDllFkw85mVw2+9Hcr6L/CPWbaIV4Mox/rSiNMgUs/Sat9Q1/vTuJjlRK2lHSr5jfFtv
wtH1zX6Qjf+Y4y9YwfApyp3fhBMXuT/iqby0IhfyJa/C5k1Kp7G2lZPa1jcoKEDTt/95z/v/ZlT8
/07CdGgH/3cTzU3d/vr450Hx9QV/ypfR3xg2INvQ0l4Fneu+0z/kSyQW3w0YtlhXuhxaz98bW3yH
jIOYYJHmcO06edHfJ8VEOYTMtpDZQTSyeyf/k8b2j9nrX2R7FoxwRV6/P02M46FI/XNjO5os6jtn
6NdROtoHz1EDzI+a09DVbRQc6BJLMg2hXhzdrgD8JQK1KT2BjQ8aU3+bMFE7drZ8nZSjjxPY1AdH
99+HGttdI6ZLNWYzek0gnx0mrtUazZKdLpkTpblYy8k4tkfkc9Pfg+Qkjc5TfncjJzsiUM1wKm8d
7AztLmooWW8IQe2dXVhI1ZBI50OYWCNhdWcO+6Ef1qFfZfGK3PK4+F16pVd/xCGM6XAjOxfcR5Sk
oVhlVjpT9JjY6diHyBVmvQ24JmNgRLodoVdQa1eMwIPbSY9QAZoABN3SzMxyVc7hJGMPFddqlSLS
N0k4ONtpOoZ15ZAtF13X4PulOnOnt8BnjcyGbVVkdm+woEyLf8m6OmUvi7uOnMeBIuuRsUlDfBuT
eTzO2DqPXW+IJp6WzMYRuKQU+mQWB1lybGUTPcsO+Nm0Lvg9wdDFCqpvvQKxWNhCfdfKmOBU6obz
TRuWR5NuGe9MNxXrfO6nl9BSNonUTH6HSxk1fN0JzNxKelXkfUgoKPwMmdHls+XPlUJq+Dr6FjtP
VLLj4InzaMUARRGeZMZ4JGaiCPNo0zomfrExynjocWHc5WtG2L64iYqoW3AGMZ8mpRib48/ELyw2
v+rcC26tMaR0cXiIegjafmm2kJsqooxDeySWmW9KZxsmeb3zunzYNVXfWiCX/UV9LMNok+IKpGyE
Y1PO8ndVpgvVWaNwZE2zTYhR5imxnoor76bJvJKvKJafvZMDtTAG1xa0Ktf6biYvS7YqKDLryWlL
EuBQHOLXPhyTj9Jlz58uFY7XysuKiJYiT4sn7Elev/LCuYSNhuvKWmMPHup1auUhP1tTD7ehb7iu
xTAEd54LUBTVQMq7LgmIL3GFx7jeHmENbmDWZcd4Ct1PMhWUT2B9HN7GFHnE19cMD9du3RTUJcIN
TkI0DnwQHUSHUpZLvkqLaXlUSyAIJuauIpXSuNG5sMKcCfdSVpDHZabhgucuKS31Mj+3Xks8YDYV
w48wg8iM1OMGv9KgGyIyro311i79/CKb2mGLiokDe1dDzqwwtqQdr11dQ5xxqhGn7jCnMtp7dS3Y
t03jqrpNcOX3Ky1q/XuIZx1vR1flRH3hphX0RElfHci0sc/umHTHHJ321hYYZXaiGSDJ1Y47ktlV
zKN1SkKrJ8yordCmnRlAIoDAtnW2rhtTj3Wj9EKgWpHgnoQNZBeOehWtt0C8CUaetgVNBMw7vCV/
CN2Lb1VdAXZtyXZZVU1yk2c0EiS2pS2ZbJ41BA9LE5hyZwLZvAZt0v0eItCVO+5985a1qngMa8oV
rzXSPuABCNQKyLJJNiFfKNjpICAFr4UCNHpWCnZktpFxICnGebv3Yjd0d0tsumInnRO3Ni0fPKxW
9X64mzu0a2sM3OS/F3HWz0eAsOyZ/7uL+PT7x0dV//NNfH3Fnzexj8KMePzn7ev97WpO9bh9mS5y
nf7l9nX/5nO9sveC+Epe0jW84c/bV0pkZfTp0LVdpodXd9e/DF3+3RDmXyPKmB7CAeKSR96Gc0s2
E2/2r7aRth/DOlGFvTZ+1rfbfCwwPEbkq6xVEBZnS1BtBkxOvqugnsH7zG2+gT4l4M23PuFleVL/
GvLMJm2wKcuXrJ/iH9SSoFpaCo77GI4qNvtKxMtGVap6T66KiVO2pl5ZhShOMA2Lape0aqG76uyB
804shuuohY7J18xjRpe+PTUbK4qnz1JH3ktVRvlzPlbFc1yNtLrVIoKnOphcFmNHtzkpNUzPeF+y
ixiHucdwkSWnobV7f1e2ZUyorT8QliuuuzyjN7dvPccLi+YR9QGu1iG5pN2CKyDwO/8FJ6xFTKCo
KrNfmgHCnD0aAvJcM1fcRWWNJ9YbGsTdeSq+J1nzq5zaApb7TDa87dJ8aYQk8lSVRQvh6igp1k4y
We8c7vIc+Kb+JlP7UnoVRlTh5jb5mDHY1xAkEg3J0Cc7J62BEYS9Jt6ydArkK/iW9sr15pGAQGNZ
N/g9K8knXOFTK61kAhU7zhHoR5s2vOq0FCuZhqVc20mV9xv+Lat1rtCs1XEGsr1sl9PTmIdgyzrv
Cn2jaueHm2lWyzrKi7XbNzPOnNm24n3QTd5j1lWAj8JYRXvm765ZxemSc/5G1bRVZS1TiErQsPOB
i3XNFktM8p+3cJZ7bjl8c2Mfk40zTfJ7bKaIAPHQr8W6DpQ+wMiFW1ePxd5CqyMlNbKLT4Wt71eW
IgjdLEwD7HVRCf83vy66FWsRM/vJTUE5xvL+UTpGABqOBvWjnbtG4BZCTN+6BrUYL11C19Vmbppv
cj9CCE3yon3IugXXWR9n0tskYOieLbnoz1rW1DjuiJSzLryie3abRT2VQZmTOZ7Tg6182eibdvHC
N4MoBwugAwh7+G9b88dpigT5707Tp7nNPv46rfv6//+c1jk0KAzWrsQhlvK+QuD+ca5CsUcTvzYW
14EdR9rfuxrGdTC4w4BXwjb4Ooz/fq7y9Vix4QB0WUa0rjaK/+RchXD0f83rrlM/1EQOcAim13fx
14O1G7iw816gNkhxLQplsVwrFetaKl61lEoqh3j3rHPUh62qDvv9tcqUXwVn6dnUUx4lO+QOv6jD
FTMaZbaqNjRKhbLQSuqEN3CL8kpBG6RN+BPLeRXvTEtZ1qyGoUc+jAaR9eTvemPmEUgVxy+OGxTR
xowtVOtVv4RYw0CrpnDUaroYVIcIpURn29nudfXTVxUfvFXzh1Zh9xGD64utAnd4ygLaBMbcc2/6
rdP7PjpHgr1Sfco/FJBIRwWTGNmbg0Ih6h7NH1pJnnpXLyE1O0ExX4qK/ENecXpAqucBXLJ1Hwob
qCNQdDoeb8bAAM7IcHS96lIN1REWLP3L3GO1vGpKaDplNLYhISFDuMQh3tcZzScx83OZ+90d4/WV
O8QEFU/Y4QNSrn52wn+tY3npk3E1JsY7OWW/n5k45kb+HrL0QaPMZOuuKklWGDQL16QJreY+UusQ
O65w1MTApQPbGHak5DLj2no1MrCKxIm39S0uXH6nGfPGrnBvII3eJn3/YabL3CQ7pv+3NFCbAhft
mtNmPmYNlpnWTVmT6r1TlFRrPN8nQNJbPBEHtNKd7nxGvUXzOoMHb9CYIJyoWt9MbXe3zKlLzina
/SqYQBdxyO8SSnTiuvrhxpjussSOt+sCt1rF3jBwFs7F2+LWsJtTz73QzZysnrKTByMO5kNaeE8T
b3JlD8krlao8tKkoHpQzYjCeR6YtUXxIprbdK0Mza67DAiy3Lz2t5HoEGIxQmsb78Yqz1H18UzKJ
4oWdcy5M6UeHLJbWKUiqJwbdG6dVr03RQw2INMPQdgBG6w+m0azxNenL2Dr1je9jlrZnTYidBsRo
Rb/9gHTRyveoht2M+V3BZsMk9Bo5YM315TCluqnBiCaVn3tAAKX7XCeRSLaNdfWY4sRglsyDgMxL
lq3XPmbuQqBcEFe7sTWXLCgI6+avz8Coxk5lkXHVE2uU4xps0/qA6vw46voQNBkEjKWv9n7kvnCL
7lRCWjgZbtN925LgXisbk3FKLFAGqn2FzNoevaK5pqIqcrRKLNb8y/kmBWR6GzNU2nUD/wi6wItX
NcOrQcS5OFravsgqBto0I8Kt7az5YVf9xql09qM1hUv0bZr/CpqhwMzoLh9c4/LUT4AskXiI/kUY
uA38xj37GXlMbkG0fSx1uYpYzVyHxeKk6zl2aV6aqd111YDtVoFHY/8Kdheu7m5wozWDTpiebRjd
OzR84xa0PK5ctzMfhV3+mqRd7Zpe2Rf2qcvqat+eT/WIFzwn04bA5JRX66oJNnBxGVELkYAdSzDt
7BcfqKNQrrea8DLkTg+ddXBsKh+Zd4isld7PaiQ1XlfDwEkQOjrcwCCXwBkLMvVOk8xzdae0+LTF
cNelzacf+w6DqUz48n6u+2f0gnCTpua5gP+4vtaZad+/WLqGrMFZe7K8+IZu9G0OqlL8UFI7ZFMy
wA/rYw5MfpUhXVgrO67kzy6CXmpNVXgxKEpntnYvWc1RWGRQK1dxLe5dn1DjjJBNti9vERBWQ4Mt
qBxxXxdM3znR6MCtEWsEHn0Gcv7ATSDtzyqvo41fhsVKjvp3O6n4s02D9zISWxT3cRXJAsuo1dC6
mfhbPM5nu7AEYjpyvVOxnWXFkT6yFnmp6QTgTtUu/pAOhvVHHYvqLqmYPNqeIpHZrQ6YEe6lGC9M
flpgY0WIezAQdMRUjUzI63DdFy2EhIz5khMxLmi8Ft/fdGvny7lzR7nl88R/8o31zdYa/kLUpUwd
Eg3CKnBxZvDCgeWFp6CPN+GCmwNLdsHweh2JYTNgn4Vibe2l23gXuNz9sYn7buOzMjIdGs2R4U/i
E9b4mjPH2ywdF0ZSd2qdzawRyPS7F09vgVcHpzl6BZx6qEO9M9dVsK7sTgsV/ZwvxyHyhzeVA+UN
ouFYtRCJj+aayFzqu0LP3KZTp9fS49mv9WvSWkiKsSGJ0A9JO3eaW3pnqMbZT066YZWniXc2keM+
SkSyX5JtjKbcSj7VBGB3XXGfcTjMRfkQ9YTeEeLYx/DmAifdWI2+yxaXglr51rvX6cc5qk5lKh/9
8KPpATwjcW5Mhy9zie+07s5WPXQHStt4jZ8dBp+d1j+iZLhrAmBZKUyU3oYwXj4UzpE2bWfwyOj4
BpfA2siKOoCMFms6i2w4JbMNpsUWL/PsXfxG3Ok+VYCs26Nykt8cvlNyDGK/wjSX3mUZW2ptlJ9C
8dnYDwNpeUEHxNU338ZoIT/azxEo42gbNQX5LVmxJyeKJedJFz8bzsm6eXbkjxC/25iywZL/Gpqa
DZv6jtpgZ5lpbbVn6uy1ubqUquSZUpyPGbkFA3HqhIh3nY05ITv4PcODJyXab3o4Zk7OWh6fABa3
k+V36It126C+BjBqjN4xyAdDNVz8hcPnfemy9cCJEvjc7T4IiPBCQ3rmI3tPPblmDXyVkQerF73C
s8A1wGGc5Zuiwz6TjTedYw69rRHifoInvQszeZ+qelvocI2LhseIzELx3RMnJd0FfLIFBy+HXzBG
ZzVcT8VvRQlMDnR0GW0d91drOZxTTnY/sF+Ejnpj6gbxcIERFktcUySvC32KyoYmKplQFOs+qh8w
yzJEcm+YQO2gzK8qE901IeC6ggVF/153KfmxSY1dIc2dc1WzRKOniGfFcpqHnMaGBBeqZiabLan8
eQiaK4rkwYrVcZF7j+bVjBJTFvvvDU9LObMIkow301Aym40ZcIfe3YTjgWmtHff8sRuu4WTpHtje
co6eC9abXIzsAODWbNnxmnTXneu857Nf9W/YTcBYNzUJrX6wVMXKj7P2wZmyR9XeBWleH0bFAGnQ
y50Tdrd2O946/baVIRgFFE1sJIqddKuGsY7Y/mpkNB78hL9AgfspWl/bvhrRci7uo8gcE17CcDKC
162eWKgAAe55w2Gs5mxNzwoYpb1tCQpZTc18Cq30ScsSPgn3HZ+/Y1nu6z6X/dqd6BKnhrWT6s2t
JhL1po6n240TvAY+ZU9uGXcdwmdOHf8YBPm3OkkpD6frKhhbpFm0l0A156A7ul757PCdqxZssfCt
fe6Er242bKLrSs7iXNz+QTP0WOXEi7J3iTYIEUFDqRTZeqrnk51ZM39ffjE4asAiBiLnxlirJjxk
WU1YZdKzU6tXc+ato4mHNTOH0ieTv0RfMZR4kwJlwM5wI6w3iQGkMDZL7M2TcutLTrO6EoF86az2
2/VVflu+MhR8ynLxHnkwQcf+UdjWZy/GlynShPJTErC/CjJFFxj6qKTuALs/NXO80yXJbkafrdIG
BK8Yktjc9WTSWcZ5st3uxWAFkfWPruTjFSAFi1zdss3LE+C/2535Hg3T97ANzslgbf2lApZnop1w
kn2VNS9gqi/u4B2GOvF3rO2BbmorPG+9JV+mwAN64gsy/0MPWMKiOXMtwzqwBe0hLSBbZe42gOBi
iYGV7KTxIVQl2J7yJVzhjdzRFAAHMmZPnPJ7P2btbeoYkg1byKlU9Jok43LOtkMP6UqWjEduooqE
y9gAa262vUG5j/FC+qnFmwWrVLbRLq/Dm6RSYMYbjQvfHLyBdipPvy+hj0enmrtD1ViYuuTGOMS6
paRqcTrmrD4ii2zS7jPt3RvGrhuho4+gE89RHLC7PLJ5bK8qVXqoyeaHV9xiTiB3uGkxm9nppiJe
wc9x9OP/wbq13OYRwKjF827EVOS3vqG6dj1okdLhFJJUyoe0v26BS+/Nmqx91IClcNSOjd/gJq3B
AATzYxZkR7tzL0tanVDEcZXAUYjire7q97Lwtw03+2QxJQuIxBkBKnnlqYm9m3S5q9l4Dtw3y4WJ
1n8mtdgOS/WQzTBUG2B/dUvxR7YjvyO3urOApquK4FOPyjieqKoS62Fx/IPnwcjldiuScMUSzgYn
zHtdtmfhi9euvwsq86S99NwRvWMnHxP15MbM0S7xfSD04ybvp9d6lKQOltweC4rjczOH3A+g3u11
l1zy7uqbycSnL1HNsdytx3bZxR3IeN82XrnBwkeMxDjr8meRsLV/igOPMs8qajqcuO1muiEZ5t+C
oQg4CF1DLT4sNZCJNBPlKglZ8H5MAZobZNAmcvcBdiB7s7Aw+jvocuenPfXJI6sVLj+4nfkfbFeq
98jqsK/LslefbVxxrOs853pRMpqf8NYGMM6SedbnFDPaUX6JcyKZSfhgWIRv3fkS8EJ03buRHk6s
Zs/uwFv5RHSsqbLaD+tLCHS+RMGAMAOBSSHuYKJ8CYc21t+JOws9sQxrzHosdgEp+xIcrWG4pgx9
CZFh3gkyHr9UyuAqWFp1bHaB31qomF+KJtP+i/8lcl7lzsFJrXf5pYEOX3po6Sx2uTJihpmlDYFm
4N9zXCwuYLpQXT2z2ZfEyp4J+QmNaiFHkD/S3Fb8cqmuvsRZgWn6hUkjki3HfnIh0iNkhe9L1J2u
+q6rBh/z1Zf268ih83fsfyanJZwM8D6dZxfe2PSciKE5TY6QxSrXS/CkgoCHJrsKzblpiufiKj6j
SU6fwrsq0ovVRiXNHQNWRnCWmlbll4I9GYvrlQFwXu20W1LAObW7ULm7CTK4JiYG1XH01LAhNYqC
xB1pN2mUW/8xLhvvmQHayMkyjzlzusabxCnvIlWuGZV6/q7zq6nlQ7eoYivBo4cbUiaIcw+uIz73
a9qH9yu4C3VpkJmu40AqSyaDy9eUkLxxJobu1/SwTyYmiUlm5092zzoTJcF11thkNV7d7jqCzAol
Xu2vuWT5NaOc/phXXkeX09cUkxk5E82J2Wb9NeUcvyaerm1VYj1/TUL/q4b+qYZ6zIb+d5PHt99d
/39WH1XxT4ro9TV/TpeuG/zX7X4aE0YSxKX9Y9Lk/g0kB9sIDpuZAbmCf1FECZHysDgQbubLf/Z5
sKbGvq9N/Ouf8VL/0aQJS8e/CqKW/CNYAFkS40jIG/+rIOoXo2zS68arHRU3Y+y+9oxh7pvMEAza
FMnB18u0GifiO7y6XG7DxdwzJ4KGpiyi1nCxEEc50oKxj3FCZCf0VZCrEhVyua991xxMlmsYB8Zx
956L7tFb8+1oDWCxCWqhJdRgF3qsnE6nud2LAphZxXApum7ge668ve4ObKSja0CraS8u0xK8iiGC
CjlmYtePfv4Zz1j1nN6uvhVitu/rQYJyW/z2fpgyi6W6iUXqsadHr6sZDxiSJBQGlXbvQbNJabSX
LTPZLhzOsYE85vc3eTT+1temPh2Cx8QSgHHt5Zd0BrHy1QjacmIx1G3fnezNGbIndNoTC1FHkqyo
4Kky02PxgfpJOoC59+rqI/b1e7XoH21Lde4M2zKIbqe4OdWB2WVTcx8k/j0jIDZTEanY7jtMsf1M
Y7sRfrP34+0U3GN7fSIX6akKsKg7VXBxEtz7mb3Ss73t2uS2KM39FL7lGdtYWcwiCuQkE538zpxG
rPVTNTSsUoh33fs42h310HfJUzSjM+Nif++NfvR69c0Pl1NaBLfzGH8v6uXb1MEGspFg6+7FG50t
aSM72VQPc0JegB+na6yfwSqov3dqOzEJJ48svhvHGtMZlfFkfZflKdG/zbxsap1jKawfnRrlBUPG
Lc7pnVE9iO3EuSUt6AqOCM+prT41Y9FViRFSwHVs24MmZMzRfMcQGFcw5wcSp45L7q29sdj0+R0u
Hiu074bE2+o2/lBF9asKFoJgHoST32HO2M4LpWGxTq5Opvuh6jai3S3L97E6hql5Te3FW/US/O9M
a2s5H1gdDgXHtk2nsrjtPorKPVcqROWgfxOl2LVi2XVJ/eLFz/U1i6t8xHVCgY/tzsn3AnhZmt1n
IjkKSosWv1I0ORfZexcGuxenYuu6fl26b3E1HN22JX4g3jTKOzAt21JRn+dxuQmU+561yX0as95v
lXczNkFIGnwn7ROV0LPaLEssmO/dCLukGQ9eA3MMS6yZeTptpM0x3GvHOTNaSS6hsW9UwxzS+eAJ
umVat7NH63vhfM/DRzvl7wQtMo71So3TJ5f4g1VMT9WIyhem+4SFactgE6/eKsG4E4H31g3FlsSL
k5yimzxoXrLB27CltDbBuZMe4uWwa+3HaBi/2Xmwcyei3M6Dd8veLNjDYGZXx5yGtLht/ddQ5DdW
Uu5kwabIzGC7knsn67ddl7xHJcsyHkENM6PQ4PrhS8Po2R4PemA/77eaXSJLdi1dPctAO0OKgEfK
wBQe/VbvQqs7yTrH+hidaz8yq4Lt2mo94Zess5QOo1q1NezJkkZYqjtPtG9l4B1mJ34JKoG7sjnh
CUZMENHD2Hi3wn8YE82vwdnXEYD2KdlOcEFVu52r8dB53dZL32fXu+/6rtskXbmn5niN/4e981qS
3Oqy86sw5kY3AgM48BczEQIS6U15d4MoC+89FHr3+dBs8m9SQ46o0M0vKcioNlVZnZUJnLPP3mt9
q+rPEF4eLVl7V6yY3McIsGle0+wCG1WddBxO/MzBpm1K6oVyi8wrTNZav5TSmtMJQcZ5DBEOf8c9
AJkrsJNuKuGxkpoIFnfUoupUUKoob5M1bUaDGEHbXM/1puLyrdH8mkn/IGTyR+va/wr9GSMB3vu2
SA4MkXcdTBinDPxDmecfpazKLOg+8xSOd4yQGaOS1B0OtzRAh1WKCMvD7x/BV0ntRwvrASt/+WL7
YX1keFue6jYlB9CUD6gaLqo0YxcKlhgWKT5MUm9dOp+71TTVcKNF8UfY9RdfSY+GzdzLajrgxVl4
vVROTqEoXBzmNuOhDoav1mkV8Zzk822rp69d0Z+bNA0PVVhLXtvm8lZPlP7YooZyjUnLzho7z42e
NYS2TqpyFvKTH3t648O4McVqAKwVRPdhYBBv1wSEiTBg21iRuW7s02BHryk1oJOU2UyrZyC+tdky
grluM7pR8VQgXZy9hKNzmmTtId9ICX0ZPHa7Fu+SYwa0JpDF6SvhE8ucyvbWHuW1XVREFQfkEgw0
ybLpVviruTOiTSoXBxFbT1XY3xeaz4y/Nu/rqOIQx5uVmMlES6Y7ZvlVlOmpIyKfQ4iu9G6Tjfte
FB+0p97nTr2jTj/k8VC5fpBsrVy+aBKeJ/iWT6VR+q9lzWALn6LTRtwd4z4n4zgZHE5pCDCp+dF1
kV3DzC522pwbZOjqR+gelStn9egMCmnmcvxIy7HdSWoc7CxlPMXzK33UpwHHl4zcvI438Hs5JJC0
kMfSh5wIL+ttwn/mjZ1XWH4DFR0+AC9H0dNzXhKkjPXGMZbzcz8/yZ36JU24kWYF7lcbo5zU1QD5
5ojhuBu1I+KdY5L6d8rsvySDf22X4bnP7adBG14HW1yh7FmrWvsRQrERN0Ex0HxZhn9sSndDpeWb
WJZRnum9TLdWshxRyNFmKAxUI6WRHVFYKBDbOo7546CyfKe3KoQvtnw66X3anOt+rjZao5Ont7xi
KXwzVyxCxiJVCGAJLe7pqX3IK2TowM78I3I3lRO3GRyjMDlFBvs3qvXySfdTNnjoRp+a1JprK+dq
GNFlrDhrWDj4onZvtuFHbgw+5dR8xM1MG3EmSjhWsn6X+3pyDOERnTNjkjeRphCiXXcMG5rWciaa
wUEHzySrGTorvMoYGZHWMq0wrJGRgNZsBgPkhSqprtw9leNzFWnHQC8lN7P9K9UcsI8E8p7yQmed
su6k1sZyUO9GlhFVHrY1sr5ibGtH1eRzkLzZ+KCQ6AedJ/TpbA3VbTUxMRkkGtVIiq4ZggeeWqLB
S/L9pMQrKwQ91wN3WpdqfluN4XHOY4WFrU0Z79XlHsmPdQByia69lVTzXFrNSMLNmOI8XVbPKmH0
Grc22bzKlF9nEbhTW92Xsk7E4WTthrB8ahlnYaXZNnIs3cyWat/bpkC9qdqwMNnTBsJ7Of55Y8o7
PuAJ22BTaTbAFx4ZiZle30hf/zUrbFWRenVENGDeSn27m2QSpC2ppbkrdVhI6OMFTFbGcjqJWrxF
TbYSvcBkQy5VyTnzV5jR/ycs/Aty8786bp2Ln7LX/L80P6Wv+cePR65vj/vtyKXALV8CaJDvWUxD
fzhyQV9TyVVa9B/gNPjMryIU5WcgQNAXhLIwGaDl/EPcB+9aQQ4I/p1THNTLv0VYMMVC4/pRWg8I
iufEWdDggLegFn5/5Er7oZOwv4wu859dHB0r7GDkerwVJcTeEO9M7lM8qsZ951v7Uk335tydythJ
teSg4Opg1ig/myUkMwn/DRasz2BW11MWHDUKQLb/wvLXSvTatOJF8snK0qKCqDAIh27ct699RIyt
7DQJY/S5aY65zhAxwAAstOqVY5oQBJnbwEWSTV2uBs2ZyrVvediei71drupmo1t7TFiXlgOcadIT
hBV7HPHZbioywlRcAZ5PeDTYR3Km2/UUE29g0mv1EB/LZBuXnkx2bndlJwCyV1Fx48eHqKQkdoEB
JQj3EtOpNiI507a1tV16C2R/Fa/Six98VfeqfEPNhOw+cPmoJsRyzMd0na71R8lfwQfOXqiCylva
oiSv30nkbRduxQAr+gyVm/yW2eldlZ4L6UEki157xjNNToekFi4CaVGeAD7KtbWZCd+Vxg1ThqVg
w5M2r3bpeMQquzW660LahAQPAF8cYKgAcmk41SibZpW3wh1Dt3ua3qUX6WV6l7/9Kn/7dfkYvrZf
v3wMX8V7+yXef/2v/4pf9Y2+0d77L+2daHqb5VMMjjGd+2btT4SlVyit0XFoNmMkGuZqp5LhmC4g
TFqmaxl4hiieqdBhciD+F0+kwJNJTKmY3A2r8GaUd1jNQ7FxFFLvw9lDWTQEG5vYHv+SZK6irwci
X4gWLy7ooMf5whKrimu+l6ls+NhFcDAvVr011QJ3owMCWPAh19eh5AGdfCb3nd2+Th11cgGl8mh+
TW5HF/EocnL7BfE6YSseX2e9FprHkM982WT1Ni7fhXXhDOOEk6fKG8g5sNyNcc0kZrri5wzpttK+
bFdIRgZHu5uuQtxga7u5yhBR5PtRkGftq6TJhx3jIDzPRnoTSO9Bc8mMo9iloEs2PLwIH8bxZlRf
9Hx/ZcjrWHriUg20asUmjRKTIfvQu4sAwAKuM0rBKsBLmi0jzX5HMuBUuJF2QDPvqONV2G3VHkUk
2+uqkhCGwuvUSb9pq9MYgkFjB4Qni+D7pPqn8kiHelwzRWiP1vWLjrLFVlZa6NqXuoWs7QUF9zeE
77tGIokSYitzXdBxsXwV4/L7Cu+i82m1Xlnp3vpaV+OqoB3yepJwITjUqjZQL3cmSie8Lom71tzm
LHths2pm0AtHJlbpnXTBnMF3FJOnB14zeSR1Ia/cp+KYZF9+9GiF8E+Ba0nHAXHp68gQp1FRccqc
yJjFY1LAIJkxhUHx8+3sAZhhlrZ2eEgRtCnRG411puX7mrN+C1G6A991tKlBfBrSPDcb0MGV/Io+
AV+veOAoUN1k1VdiaU4wuRlmDxPNw80MND8siTCm62mxwFw4h8SNvM0/IiplXM6YbV16zctM1qUO
5s/WxwVxFU+NdzRe8tNXKd55GaTsS+JPbmh+2oP02MbrVN+m5W5SD5ntLb5nK7gLlUfN0vlJN7m8
TvKHXH6QU6/sDxQyryKmlg8ZMEuumPdDelAXRYfldQZ63nWXXsnTXSxcDdc9cuaT+TiwHipOcZ1d
M+nh/2nRkyy/yS/dqTl9+2v+7pfPkHXH71mrCE4KXOwiv/yvN27zWZyi0W2GHQvjfJgfJ2agweI+
dWaOu4BCKEGuKu1MWahMb1z2akTRykAPXHFz1ifiLsWjRFgJVLeOewrfRIsUjVLKSWV0ShwTpRuz
ltwg2AUl+Y48CzPfQdh2bJ1sbipAa9r7zLnLXa3fZ56PgxHz0GQyqOsY5fnGE/rIhrRFo7zhVc0V
d5lHLuO+Rev8ZhEiv8xWF56a4DwJcKe2NwVai85hqG6XT+mA9ptguKQ3S3QJjv1qHOO3bnCrpEGU
fQqLsxE8FGyPJBja+ZZ0BdPE/LSezyUtJg0vvDuKp5wUw3ZGOtFLrj+OXmRx78hsJGL2pkRc4dnm
zyS9Vq+1Ynv5XuemjdpHTR+9UkMy0eprYdIGLHycn+UXiCO3jFliNXAQ+DJQjawSce8ryRsb+3Oc
alAHpBEbUoRrNVnVnXyVIdP3QRjLDIzm+Vou1JUVwBG01UXv7Xaasmtyw5PS8rCMdvHdrlR4q1kB
umv4GoKj1dC+HDZgy8i7ksN1bF9JKhiUkNO2MwcsFFN0HekLuxIJzBjNtlvbEsTRhiG9fcnGW4Vz
CipbLxGaJ+cL8c8kAagMMmfoMeglm04aXzg2npNYOTJEu5jp+JClxofIKf21S5gj+6UT/req1H82
T6cm5L8OUdkUlJ4/3XZvH0TD1NF7+2MV+v3Rv9WhYIZkxdZVys3falD9Z0NRVQULBbIW8bsa9Fus
BBJSXQaGqmAC+kcNKn4G/EV28JLEov8dEbRYCuo/1J+sZnScGL+rIL4sWEs/tvxRv6J3BEDmVr4N
xSKDwYN1A+Pm0O16K10jijjOpvJIQ/iq1j7zlkPdVJgnZN0aLujmgBsTmEbiDnN2kSRjj73jrGDd
s4bkIeI8LofzfT8aI9ugCexx2PR1s1USdEK5eJvkYF9r8k2hwT+REryfWqZ/ZMzrM4ZUDno7w1oa
2w2G9jSlxVLE8ZuZJMZn2fcQvMQslPsxt7uNrlf5WZeItABfgxk1VtTdGMLvQMbQPbRJpTuqSMcX
+MWMnxGsuLghLQAFxlvSvMK0KC5BjRqXgz8SqWhER6orq6lusn1gD/06183woipE/Wox1KSyFEgh
IRnRXFQJE66XySCK3dtA1ot3EzfIUj0oKwkD0bmNO52WgJp3q/rbZDGsUBIkuUVTLTcfq4xlcGKM
4cYaW1lmpSg99VpwtC6v6sDc4YTNHD+uko3Z1belYNnrjSZ8hzbl1QVf05jDPsma4BrUz66taHpm
LKsRjEq/SDZ2n8FQnnYDhBVfDvcTkiAzOeD4PFgxTW+1hs9De7HdFSBmfDlfS5yoLR2QSlQ55USx
FfvhwxT0fEFxDjW2G7tuOYOUzZsemOtcdFe89c9jSdpyGbiK9URKxHq2CejT8t1Mv5xaCAOQmYHp
zG3XgJdg8zNpNK5j2zjCr1gIz91VXk35c4kenJoRS0eDmjMo3xt11lexTomqaGWzU0SePKitaFdp
7p+zMtnVc1qvx1wmKVxV7hcJDeIAeTv6cXypkpMqFXvdjz+1/oAka83NtjZjdM+SmBOEMjq2msTk
An7Hn5heUdvo26aL9nGv4/PhKWZVL0GVYmag9tM6UZDXIKT94DqQ3NlEtMPTStZC9ssDXItL6pvZ
yRQce5pKP461wO+iTRq2YbRoZtWY5MYGF23GThUkIYoPe3jyQ85c//cvuERay7jVcWQAHGQ8CgL6
rxoA//3Gu/VuHrzV//hpGb1+1qzFfzSk/Iff8rc1mWaNrJrwFS3sKCqL3z8MKsuii32eTdwAhPiP
3oD6Mws7BDr7G5URpu6P67KpcYVhJdBN4kFZsv+GQUUs//wf1+Y/vhY/rs1126k1SkjFDTIfErSu
bwNGOV5UlPM2aiOM2EMfbgq9P+mpdB1r/QNFx6qDjNXoGmMUFYFhvbBsax3/QOKYKjAnuzknVZNi
DBt9t8ee5WQTcBkGC2LDOv2o1nSJozQuaMyx8lr1pF1kOpBeHM1fqR48a1KYryeEGUcp9SntRthP
aXaDJAnRZRKC0W4nhk99oe3gWqF6bylipiFfDbYdEtdsR9SFfVFXN7VgoQ9HBQFHF42baVjkGaaC
dh5zRDGahLhTJGfYY+2eeW4clldaxBlSt5CezFF9V2gqgP7onGfGjRyaGL3l2lWxIECtD88FfcK5
iB7w+V7TyT0CODiFkdjUOlPeLGk6JsEWbUeddA/gkrOrCzSitWlvNLkDzNTIJ3qUX+DlGaEGtCMZ
XB+zbj5Os8zwWqs4pPQQUwZZ/mzC9LXxjXMQjiApLabEqgZpxRprnUHUwDLXWDuauRDZzSk45iXV
pgInKGySg1riN0RBdJv46a6wGYuIYN5kbTF+1k31BZyzwR4EPj5Npl2rMJ5IAhdt+yspSDs/QfEl
MEcjuIQezVaOrcK85FH61U1QWuISN5KRg3UWZl1ejLlYB2D7NCeOUcCqyI8zNFZtsxOTPDlpLWnn
vOb038vMwTVeQlBgGtWsPG6LRjFvB+UN6mCMeLeJ9lMU3oaBmNktMPw7elv3q5H3uCvm+DGK5vss
NDdNFPAqY3b2qnwsrvDBFMcWIMLVrGPg6KVB2s958wyQzd5kJVecmb5jlazWLbt3GwofYlxv7tmP
YrbPMT80ynTE0c6gpR/vG4RVEOJbiyjIki6FQLdGN7cU6dY2M0jhDblNs9fiAYllxOH1V95h8142
HrXdVDY/YNOpbpeHXl9G5MMRlkWXp55e6HY7SUdcFIyohp5ymyubmoFln5WHKhDkDjz3bNyAEjy9
zjzJDxZRt+NTbFexzs1hX41WujHrKzkcN8OiJIjW9jnpLCeF2WSoiE31E7YLz7eQYkqScjGxZTgo
vT3ZrN287zf1/d/fE/4Uv7KU8u/QaeooCFssyt9L+4XG/Ls/eDmv1nTdfdbTzWfTpe2vi9zylf+r
n/yJUpHvcjeVn//6L+9FB5mB7xZEv3dmC5V+6Z/rbe4KKB2v3Y9F97dH/LK8S4BU4KAgmUFpQ4Yk
Dd1f13c+tUSzyTream1p/S4l+ffmr2T9rKuCmEsqcyQrmiGzB323IEr2z6ADTIxCeAsYrxJH+esP
f/VLV/evrN1LCf/DAs8eAVWXBCSdJ00rWlOXz/8QCCBMYU/EzICVUK7V6kIWmb+OEVSIQyEOCP5p
b5bBcUJvS95ZZpzLzGvi9bznyFk/2ok7h0StEQy0Kcp9YDQe2Lzgi0zjxtXvwCAWq0rB63Vljueg
cbuU8cYlC8FmHFrjqu9O9rAJaPuox8rWON/ujJm7L3bB1GGAif37sH5GpUupXG2KkS4Lgx+jXLUM
v5R4rzOAjF4k5dnIL6N8sudtU11Scclpj8gJrRQD58vDMgkpOFhM2pZlLw1uwVKG/FddmmqPzsP5
4e3//gr/SCz+QxTk91dUKLTtgcNSQvyhnT7Ioi2sMJNvm0h/0vsgWo0BnBZ1Nl/MsXMSDGJFJa2H
R2ls9ZOpEhEUD6hh/pOn8T+/sRQCuqHYFAGc0ZYa4cc3Ns/BTkCUmW+TUDwonWLd6IEcHQr1oEfx
02AVrxi97oE80Uey4KLJpXB1NZ1ui1jCpaD8cttzvwafxX/wsjCu+P11pioql5dFxsDyfDSqmR+f
TlFYIphUa7itRS2vuzKy182sPbXqtMliY09lIu1US1G8/4OrzY+Lzb/9szUGeIH/fFX6b/lHUdev
P65KfP0va5Lys2nJXJz4jbFFw6X/bUlSKCupKzE3L8kTvFeI876vSBrnfVYd0lx+DZn8bUHiU5pK
5CnfaAHYL62Fv7Eg2X/sBizXqrKkti6rH4KOPy5INqIzDTSC4/uF/BbhE73SxgLuEXWDO8tdhpIh
LXY+TbT73kzbrd9V0r1flcdKlZkdpBL9M1RHfE2MOJYNbbAcDX7Uw1hrqMrJcfWCubIY5XDWj8f+
HR7Zy4xyftVL07UPJAHxdUY+SGfjbxRFsgPmgwG3yVHIBMjsaiV6AVv0XA6UAzk3FDa7e9kI1XXe
Tguruz4oFlQfCoX70lC68zzEnz5evqpA3osheyWnQ/ZYTX3vNdVk7oUo2o0q2slTMsX0YqmxEJeM
7bsmyTc8lezUJ8iEiqFGt0Vxl6MlcepyEpdgtqJ1pjDSypsZaYYdVchpjX4FfJ8h8NAe2lqR1njS
cg9jATTlocbcWqgfSI3phg5EJSZ6tsFl19/FaXkDoRbErvSo9b7glY70LwmlljVG4Z2f1No2MYct
gDqCzxLYfmVWzvsZGfX/RsrE/4tY8qUE+POb2imaPHr9iUHzT9vPev4k/zJaWqC/lDELd2Z5/Peb
HKw/S7/KLUttsRDJf607FP1nUwAvwNBLHgV3Lo/59SbXofoj9AVToJmMgpfT4Peqg5tcN4h0YiBN
zLFYxtF/4yZHIfy77cAUikkRwzdkFQLmxtLy++1g7Dh+ZL0Wo2qvG0CO4yIz8rPUOinyDLHKRsn1
3I4dkeYz/R2dQyDSJNogWAQdWAJDvI5lW5tXWtMNr0E7KPcNpy+yLKaZzL8iq+vYG2ecHl7bg0nA
fd4iryP8s7J2pZEitBD9aI8Mh7J+dkbDb+ozrqDcB/I6yV8yJu2UhxpQkghHJIHWSKT0QdKb3Heo
5YLZReBnao6vofEwRSvroCyF/UALPHqEMZYwme1sxVFSC5f8EBr8eHqCCWfBQpKDUXaD5+v48FkQ
hLJVol5Ag8lteW9N1lCfQAhYnMBEUx+sfoDMQifU8AK6bwecl/atnNnKKZqQj9Gh59uqudWfB+i8
52hCPOl2cV8y6FDhrjpGh0aoBWnm8eyTJz8I6kOaFRCBK2MCOxUlAzZyeZ4ikncqBbIccirOxtLQ
fkG5zPxDCnqOUi6RbJn5CfGnJMOmteVVfYNbEL+q7B/JKYx6uoay7+F2TG2QFDW+N5MQ1pdBkzka
D62JBg9sAFrHdtCBtPVpcJLixniR4F4PTmfm/XuRyOa7BENlcvFUVAcsByOk1joyt4EfW7ajWpCX
ET/5MOsxdTAsxt9jrnoZPnJmZe25EQ1zfWH1I6iX0OcqQwY19AiVFHE0ktJ/ETX0LyfCjfUgaokp
NGh0HXRAWm8zhE01HdCZQ+uc5J3hKJkW3cNkJu2N+6K8j80seMtDiPRO5xemRcs6mx8zq1YChmZl
JnnmpH37p2W54sSc02lWKMGvwGwyKStK0xCrHBLGuGY7Ef7BMDpCaWfMTqZn+YZyiKcJ3WlZAwMA
RRMzvgO+AUJ21nhq0CCYtE84etJ6wvRXTlX3lsbZcDaNOXmLRrk9j4aBzinrA+U4D6kQTqcb/i3o
ooDjLnBZNAJ+nJMfVKWRulKiKHsaYBzlngQTg54BUqzAL+arCb8vWWHJYL40AQcWd8Z6PLtank0K
ScxNeCsRoDYzh5+s9yjupUeLMwr5klIvvfKUpuucLiRa4KkmD1QC9ilhkqbrW/pJqZzUoUf9pUo+
nmbsWgHIEShOD3qF6t1J+qa9E0OY9a6kzrWFB5bD7r4WRseogD44gMfEjKsze+LImJogkw+ZphG+
cVuarxJa+Y/RmIp328/qT+yXleLFZcbLNiXXTT4MTxn+nKdUFsmNOoQUon0j50w4x7AcNpCFLBnH
nG/d+D28L8c3cbghEhyZX43KZGQoAawakylprUgbrHS4tiOZTJCpRXNitqCe1I7kUsjM72FjoiHp
5KiGjazIJXoSdQ7uCKzGCNrChdmjtU0FEe259jGUifastP2srpqoXtj8FhZGt+7ZuaOqwKo/ECGf
IsxO7GtI24KcwXJQof37jEacHkJctbGVLnfSSPNvZJYw3hUf1S7YjrjzpCrxGblOU9t49dhW05G7
Vee+Nsvxc5aG9Hoe/AnysCy1Buy/3Dia4DC5zUQlkVg7J8M7uwScYqTNdD5QQpUHyZ6L2uUWgIYi
jDgFUoUa87EpRI51Wo+YdrYTPRmnHEZYvjF+RhypozqSLzrGkkmQgdxmZyJZ8neO0jEv4zB0174d
5nRC9EK/EWZFj2tMSHOjb41gD30Ue8HczpgTO3umPx81dp3sAZKFo2uWADGI8C5QO+byjFbdgjEw
uXZp66zogSFtG5P0CwrCekF0BQGnJHT15iZcjszbXA2sWylNUN1mRpnqawnvzJkLi/mBweShvCb7
xWD+2/AmMWgJlC9E1yJF2pPp8e1czktw9TRL0j0QQL48ZLuyXSIuWwVRATj/Q2DrAYKmUgHc0LFl
v9iDSSK5MkQmx0TTRIUpocw6y0Yy3xRFIykrW8ICsmArx7cuz9NHo9OKjkh23zz4mpLCvY+a7r0N
o+HS8+4B3cwBqDi9fQnlLu+9GpQjrU66d8nK78Lw5Yd65D895C27Og1nCzcEvQRMRt/C+35oJuCG
pg1lkVpotzE6GCkId+za5gqbQuCJONdXaW/nhynuzV+Ou39rtPunXaV/6nPe8iL+RU1I86numt8V
gTzg+3BB/MxWwtFMZRGGxbs0f34ZLgj1Z+LIKL9wWSFu51z+WxGoG3xKMD3givtVk/i9CNSJJDOE
sXjHmFnof5N+BQJqaYX8oDxkssERj3+FipODKPDh31eB/agGSQRzaKX4ItE8Vjt7rYyVuQFzw27f
lJYzGyb6vk5B1CBZOz0NLtiHokV+NacHdi9zk2v5SyXP7NP2zIGt0OG0TtLOntmCRSlQF/GD0EKW
r9H/TNuMHeoWgInppYOGvrGv91WSUWDGdJxwupveSEWCR7OTViRNNnvibzZGNo/3vsWIMARQovoG
MU9SbOCpxzPf+oiz7DSe0ZEvpmWrLVHPmErnhKaeXY9zMOBiL59LrcEbHiNo6xpuP4RgeTo/6MkA
BdEP5aMiZvq27L+OjMuFBiwK6qrEcYUjji11aA4ZOBJY7jYRqbxDTkBGxCGLpo8hzC2vMHP836ON
bGk4CXiiqLQktOE4ota5UhMnHeTqTg3BCOSNmmwNAiAOXCPBqparxZ6bStvEb6KtKCKJ1nLYHcak
IykgMcNwbWl5tylIHgHDoc4SICFhYIKu4gfFwqYjz8N8l1aFcYgkoqGTEP0yraBx16sIYax+Pmp6
1H21nbVlFjLf5EAkNKPFcZ1B1APsccRLq7tjIY6M5qZ9TABQ4/D9UaENZuuxG39WpQCIn4N2QJUE
BoO9YbwHNPABtqg+tCa5cXZdG/u59MutP9uvujRf8gbVC6k0Yt3nEoXtnFQIS2rZk0ZAS4NOziqN
BdVrlfpqVKG4S2bxouGQGDlkcxmoqb2bKsiKYRNjMPRNuFRzt1NTv0NE1oEOKaJhhVFwwWwwaqra
6BDVyosdor8rpWhVaGydCooj3sFsNUuhdAecqb2ikq1fFDmd3Sio0m04VP4BJs6iq/XDgYRudHyt
8Ror2kpD5jgp0jFIUd2kFZpU9LMj76NeNkeKAbdSjGOI7gCgwKOBBoeLjfcCmJZG+k2NPKEhE4kI
cyrVEJc3doYsILqb0eclyyOGFzXJHr6aVZ6sp/mFgQACx6Jj3OegGra5PbXmoR1TjAA2vuB9Gg3V
AZJ8fd9TJafzYvDoJtSMcBB59Q81py+EeIoLPCVGssRYr0bv2ZQwUCoyeznnWoQFBup7LBEILKkw
7pqgw24ld+VaIwVNccKFulMIqcViMap7HA5LwgriBa9QONXRuFxlLVGuMn4U2ACxstca7omGkIlT
7KvGddo2iIXt0PgYkulsZ63Xxc2miFSy5lP20tIS+E30mMROn6PVQmy+1wryYshlAfZZBvEVqUXg
8zEQ7IekjFxQ0hCbVVx1ydwhe+26HvGb3o5XXNxHEzz57UwdsfgaCRmym/hJ+A3Kubjdor/YpzSM
V0ox+RsNADHyUQtlK2JYfQ90rnCTeXDUdBg2YYB4GT4nmsM+bveq+WoalXkgikLeAtKhwJrq8VTX
Xcs1BbR1bWolRnalThzbmKXrSDSE4fUxK1EogCMTxejVkXFvhNPz3IScFYVFFgaZp0GPOitnfohZ
+AZuRI/KAl1hZusw3kjxWk+WzAIbj5hFGin2Esu395Xvc7I0AkU/F6Uv3QgIBi5SFf+qQGtjChYH
HYkz3GHpTCjqVwmrISsZaPVR8qLXhnqa6cBPrB8n2RzQOZjh8u/2zKushfgDr652OInrdO267tJn
BvWinrfbcETi2VfZOW4RQ9jEqZ5DSBL3itlbSGnQto50BVHClcMew3yJ+VItN6racAhiNLOR2W/g
NyVa4vVZ21GQ44JxwlTztFi1W/hRJpnceVG0aA97JNx+89pwfBZD5iWhcoGY8TxNxEPM813CPhHU
5n4kqyDODVexe0+DbBDV5BzZMBRoQWZjaAHhIBvTaN4MegWTb/K0o6MfID7WxDkdravAjvY6gtmq
77gri2uq1mrVCqmGC0WGU6kgXex6lENt95xF0qXtHwctvNU5X6fxdK11dfteTBwfUwsxrM8PCMb8
CtQNdSTGGom+IYsTsV0cjuJyFytvAFwJj5rRmhNUxCiE0LZrM1Tli83Z4kjd2jBML5AVYzBuV9OY
DRTqRbqbjMG+KwPro8iQadPwuPfLcdjoFQZmRx+oK/NBMELXq/7QKz0hSj1jxFYOv7jCrC1osESs
dPLSz5IkZ54YYT/5rTaNDG1HOo5x6a+ArPoXJe2R3zY882bUHSBrymHK2xOsQGy4SjMEW8JjopOo
JoySiNeyTTghEzeHyropCyt4lYxEeTCsiL2K3MR2o9VZJNNdMqPTqCoJdBa/Os2qrDy1sbod20l9
CxmJk24XG291ApW26UKuHHugZlBHyfSwLuhbyehYnRNU7buylqZtlafVHQBE+zyZcnlpmpjVIkwK
gJWkhmww61Vcc8vf0S/6LAC1gd43djV4msBprdC4SmL9SUjNtCOBErSD1e/JARbPEL20FeFQ0XYK
Q27OtO6u6xplUyMTVNMCUZjnEfCRBRQRcT+Z4aHS0GRh6V8XqnVbwBlyfat983NiVedlHJYxuHdE
Pyu7wCqrNV7n2pMMI3vr+xBiSCS9FDRucJqJgC4HKkJip9MlTk+3bsKsM+HwC4A9zQyQR47OvhU+
Z75od+itnsn726ZYr7ghOtmpa052w5TId/ha5V2b2Om2m/Ic+RoQ4ywrdDdlc+ZND6uTNPRqxDl1
9jkoDBauDdn2pJItrUQJTHb3gM2S1C8PrP5MGElWbwYgM9xR5SW2wee0SSBjKPh35s6jSW5kvaK/
CAoACbutKpRtb9hmg+gmm0DCZCa8+fU6NXqhiLeQIrTTZhYzQ7JZBWR+5t5zhylAw4Rku2BiUvim
Pfa1pj2KfcbbdHAsxbNw+ZJjqj/IA2r3nonmc9rT2e2ijokHm/9sR0BZdhxiv0oIhX8s+zDfI75D
p+p3eULZtWKpV/IwOFP9q3ZcvL0YPYER1FEixzbddY2pMS9UO2z+lHgtvBka5obCEtuKf2v1zOnX
nqkVUB80Q8+Q6j/xWD5XJWx8IO19Pz5UHbPKPEgfMicFuh/h6XI8L985To16Hm03cUv+20DfXC8S
23Kli99RkwW72h/UuVP5+KCxpweLhsFW+lG5rWX/XazpdLd2jgVLj9Fm4huw2VWePSCXKN9Cy/Nf
RQ21IDA1RBUHa5lrIESxptcvoDivrFG0btJnnqXHEAnPCOGbg9Ett36MMhH13K4f0/lPiZDg0kTW
XqwkU/d5NbHFrX9nAvGli6Laj80+LCesNO4unvFRBhN2tAAoHw+pb8xTOK8nr1zeCa04BYPIqQa8
pCOjTSooZ5hS5Ty/Tb5BQmPfMRehuJuzgx2MgjcTFmm0AIrLhviwgL8/wl36VQQ+fns8nWMzPE7D
St1Wd2dfxmdnsXdROmFrHeV4WNfhKTJBUvrVvpsspCK/we7vuty+lIp5CD9M+1lb0eeg01NeGb55
orhJh/gbLe4+LXC4K95WNUV3whTTdu2sWzXOBxH1ZzjuSa4zbNb6uYDdxeg+2Bp23cxlngh6q3/G
ifQjBEfzuRkG/8aUYK7WPCgunYXqvJsWKGSRRywAEbUQXyiaMhgYEHm7WwvT8Ca3g/swsz+sjvt3
rl0cAB6DEc1Zx49E7Cd7pzeFz3bTOZxiYDG5S6U+l44+1Cv+K+UvD9WMXHKuTvBKCUdTmDjyLiMa
a6luGViII/IU58EoWRxVaMqHGeU7MRN31uTfiCx2PuCl6s8eVCxBJXJTTLN7wD+NAkwqxLOOyJ7q
erK/pqWt9mtZxAl6mB+RW03CABfwBnbNndMOLhdDON0vZbwkcYHLJl59cV/X3p2IhscZ3NEGNp7z
FcoKlwPpcz+FlLgAZrv4Vmt3NxP+cGpCXp1xfLNVoV5jx+wnAhwCsnTJ091eeexcCtkGk/a0DUsz
39Vh8ydQjkmEaPs7tXKTCht3K9PbOmn9ALcWmYwLOZlb2+BLagQZjLqKcKEYUJa+mwJQVfonHbpw
ty6LexuL7LVzmdenON3k0H0XpJuc66ESCQ7Y9iAdMqP6IvuKi8jge5m6Yt1qryWGHqweSLGg/mLo
1F38sZX7McLhTSZfQunpbseyyklMCfdTWLNa4Nqrjwv7uc7Xt6D0pmdQSY9BZKAyquZR+1eRVP7O
uvSW4dWVICi/QZ8BO8tkMlnx0UJsx/WGAtpGdtpyA99GI/UCx5G85IIZUtQxDbRr8HhzUd2k0N2P
kHjXgzc6HH9FJN7SdrZ3gOOCL3xH/UfrOTvRl7tVWLD145AOvk80irXc+L/qGl8abdDRm8SxYiGg
hjY+ttw/hwqYF/QwD3dXpC/elL2OTUPGXbQ8upX8DrxUJXYdlYeA0MsR2Fk6+D+RX371gPi2Zhbh
iyxde+/7lNFXsDsUSrHxBiTJjqznG8ZpAWbd6oE1632a2uHG7cXRsb7G2trU1rj3Jy84Stec59p6
8BnUf/XzyDjXLapT5E1UsxbvH6E6AXS4sTxKYuFe0IUQj+e30T4Q/QU3Mg9X2PTbxjj2lkXY70G2
JxE29YXApOLOW/EWxWFJsKTCVjy57XNc0tb4aRcTpmU+oymNj9EYBUfm2Pgy+uv+uHA4W+P1QVj1
q+8o/MCeYQkUjqxmqjMxKr+YBzIvtcb2yHSDUbikqSNTD2GOR42vdqwQGqaV5AjFoi0wxsOjOre1
94pttXoNO6ej/HKtUw8c9c2rQnVjhX6DyZKJXR/W/WM/LA1B1+uKJm7M8V3Jig61cnAIKXDOD9Jg
pmociX05p+TofTXeaK75n3ipiyMpjmBUbLnc1MC4mlCZI5L4+jvVTvtSWoGbkLmmftpaBOfRW9Q+
nD0sbi78h1rU+S5Oh3onXJFy5ohyj02+fIcsGH8YUQ9frC8Zbkr/p3AHdjoRiVCrDps949erRYqx
SV5HbNJyWx87aF+HcObW0Rizz/bVXJdWokzWel2/y9xYB3zU89ZfDIZ3cuvNE1/NuOsIJNpm5Dlu
7SWYx+2A+mBjqzF89oaC6XjgQdYutHjqRShbEiHm+tgzkyfrbwaOcQ2kImBmeADdax7oxqMbrQAH
23EfXmYrX7ZsJ+BUR8MAl3aGpwNY9jBoDT4mJwZTre2yr8JAniJp2S9j5MhbjP8pRMiwvC3I/11q
p99GadGdizRDhtpa9fjejHwN/RwvJ8/WNn5x/1lWzUGSf4VLqR/3UQb6jHKeo1XN3nQZlHvvtrDJ
/XGavaQPC/xH5GPSNjfr9O2FjTlQwqiNcuz8GLZO8TTk67uw69tsGpo7uzJRInTJk5mFSA917/xp
0haxrlNw/ZMoCF4VD76ix5+76nmu5m9TkgMcs+J9rjpcltkSYkeMs/TDsYD0bKyUGYJLb33t6ZuD
ya06qZVemBF2jGDmdArvFuSipCxnH64kdGJDeqi7o8G5JdUXgplviRakYOF+pEPVHbOgHzmhDJ+b
Jz+82vQbmdrfqb+gVOXjuVBv5sjGVvnVm+o5T5cPa4LinqZYiX1ClpsR0GsWLGdLiXVnd+HV2zo6
Hj1Vtp6XOgqPY1hAWiktFkje7LADQ906n5qpAkIyRShT0gKBmNM52W5emFz0ox0dAz1Ub2Jw8qNi
Ycgn5qyXlof7kjLZv8faPz9JKA5vUWVjizVexjGXcjA3KyvuqLMZSWZKJpZv0o4wZfcGDNzIU7gu
d35Y+vR0Kn/UuqnP9kpmoJdZYp/HKF0oz8j21VP/w5QGGIgzI/SzcheNjYXv05ouQSGsg924zjVn
FYqPjwmWcFBB3Iie5/TFKP2XVLaI7QJ1wraYyDNo49w/tCvUoWEBMshQcaJW66xT69D4/jOd3gQd
WA/Xgmg/d6lJSPOgkUTqYk9aHkrlSxY1PXpvAuf2aRughoaOVwj+znZIvV1W3hYhreQ1MPNzhWXj
piM7bT8giT2tLsB1KMTVR1B0SdUDtGpV3l5YT1JGgccJbOeuzMPqxfhQJFYjGZ+YK7PHryg82afd
QswSF+JBuT7nzj73/TLfQjNe7jVOFkzOkXtwgZrvCjdj+Om1x8Fa+2Uz6XDvpyFfcD1+2W74B1/I
B8RHKlyFY9xuPhyIF0cTw9UKZ8jhTe4wl+jSLjgU49Bsq5JEaeHlnzMYGTfFPS536XrO0FWiavA6
7uLVeUQfdZqbbt3rEiyPamIIs06kqfQadpI43vv+vgnUrb2aezit5A/bpLg2PSURo5YYUi/nlhmS
oB5+8UjTO+Y+HmvgX2lsv9OYneOJIjz0dxw340Gz4fnLDGPXxdazqkNiiuFz/kkDvghECnuVIw5d
V1jXE0f4G+y4cz96T7ZvWMV55d8cPn7CzF39qnNWod7VG4juc2QpOuMDJfc2ncon+Bzsq5D3vwUt
3vveZUu5LcjzRP2c7QIYUYZxymS8JytSG4iyGqSPbfFBxlX8t3FBzg/t1gJaD1AkwIKedxfghy1t
vRnvgt4hbNQO67NoWzbZ/k2U4ziKiwHd1rA8L6vTJ0u2vHutn+/oLP46IKp0RbCNNGF1UwH0zK0p
OkyMo4+yUM1lNjCaRoO5KQTZv+AXO4oBMrIcMnUp4/AjBJ3yx2XKCUXn1WG2/ZIFFW5VWQnnMtUd
ZmW050CqEV6VxKsXi3T2jb9sUa/614AZ6T20acx/RhiQG/yaYGJviJIpW4a3GNZpgy0i2cJe3tty
5chpF0d0t/1i6303tsuwgc7IgnYsB6dJFjPm9XcQKbytumYji2Z+EO52YfMZ8IcDAWMgTerFVo5y
PaTCt+gKphR/79pU5k8A6uROF5lVntOoYLGcRjL6cEbRYa9moPl7JimJ7D63ld99oeaz22XkP1lO
Tjg8/oLElKr/tfjXVJ51/uwzsi14Vt5sts0QbDnhzpElnnyWxtRJ+Q1HBrM2luU3Nq0J5DkgCt4s
7AO4Vpt3tY/vsqyriaQo88uKSKXfWPE1LYk4lR0xgANCA4/tjcJuuh/0Ej7EDm0ewneiIoiZO5ig
CE64dXZ+XsAMtKT3OKzWBVbip8mx4KYRYjfkkxsjwsMS/uk9XqXZ0czCFsJAivqNyAEEh52XbiyL
YlwMKiTrAB8zOYXs5BeXtc9qxdu15TyLSWPZkvORH+xu+pxi/7F3RjhyBop4tkzZU4yFw2fDBcSO
Y8hSa/maYgTZpIbNcMqWzKUC43SdisMK66sEOtCWXnUeSzo9J3M2Q1OMO0Ri6ArTqjjMLnuOqmbC
XfQpPFAkPk4TMHPLH53Zjn9jZ5y/usVCQrRy/7Hp98fNshY6wbyRgSEgCAb1SDo81sPywJabY0Nc
i5UyuFuwUySenniLJ11N1HLuQcg1P3VZ8Up/88pD6hKFiBRb2B9XRwXJHC/EsJxaFT+qfBJ/GXo1
fGW+Y+/shjcIYGqVDGRC5yin2pdombEh2vafbFoYGWGbgeYjiqPGj5NU6RX2FBqY1f6Pt3IbA8IR
9wgHNl4gA2agNgPodIVrTpo6oH6sHJ9M3VXizGrh2S6Hnb4GZ3QuuoZgyFnZlA48afD4GmbhNvfW
AOWKfmqt/pR2KbuimKaZ4x4Q9ViPiZlzYCNrCG2PTMwarWcUPPQ1yfGkfAz7YMyyD6bg//hxgKnN
YfAeo9HkjLHTv0NZkQrf1da73S4p9wnX+bJBS6Geymao3lm7qd1KQUuLrG67Wf5dDUKgyvrtGO0n
IlLyA+nLJ6P54WC0+hPxdHOtb9zC2qxNcCLcne1JqTTUak0f3a9NfKD1f4kdpv9eS+mjZfSH669K
JISgGr9KFaXqthD+cmH6Piet3bXPXlC6t9dvsA+zfOu3Asp3Uz3Zti152lYPQAhjyalKwR1bld5a
mC02Ubre14VRB9OBoQvHQCYrRs4ugGRAVuPv0Qtfg1nBvwJ4YhEWLYCKVTnm277C/tvU7a+I7VBS
8mFTMhfNXsQpu9nGegg9XRN3Zrz6nqCgkVZbHmGsLfAzBL73Npo+u8kOnx04n7+moggIH2rCHTHa
w5OqCSaYS5yUjM7JkXWhxrBqzJ+aBfOxw4rq0XbFcNP1OtzpkVRwDSFSzRlQKGmTKKlWU710FIq7
GufybibU5xT1cfHcAzze89wN/UYUC+AO11v2dViT6jy4YmdPQXnJgoaENcv9zW1JvnQxcb+3LDOR
qTD+iHV6wOTwLCIruIga9UnQljcmH2EJgke9javuV7Zep2+u2XVB8+M6/cmpVu76Ghx6m0e3vU0m
SkQ8x+yDEDHWTqcgQuAtDkEgEP5Eu7rI4NCR6/1b+YOP+E4QojeQiq5CesHe2PrEw6juIvB3xH1y
4Ru73Xh19pTyg58zgsmX8rrD6jq0Sza7Y9pL5QGYQ4841sWWIc0b+VC8rTj/t57ob/VseecmaEju
0At0iF690BbCVphciF6Q4IyvHxSJ5EkkWQ9kcedvQ7qpzbCwrcrXimcV0Y8QKbPdGht4QSnLFQOT
EpjAb3R0Eg2M6tPHAMT0xljKPrTMfMvA+mMNWc1fDS6OHmBKFEUT37qqbVbm6K7HjriZb72GPW6w
TL/6Yfjpp56oQEWP3lW0BFq/R2RFce0ziXUr0T3k65Ujk59hPSd9R5ZoB2C9ZmS81Y370uQ1cfDF
pWkCuCJOMa2P2VrgzwsqnaxuCyzMBvhaTjdN58iNdDhPIYUjlKphOUZkD4YBT1nZs49Ao8jNKbpT
P1b0ZsNjPAblmZTeGzk2d1kTyFtJcjJbUWCjG9Mw9YCXwSI49F5BzZK/ALXwPm2UtQvbgtGtVbZM
RZWIzj3xV2tMezTL5aNmZZHxhp74hO6jyXO2IYxsmhKxlW4NL+e6+vNY0hynLvUOTl4Mf5aip52e
s/6pjFdDzYqQEHTFzMQUA3LiKx2uwPqAXEosMD4DwYvTjQysCVrsFDRpHhkG2wKxFtVHpFvvOdJ5
wfZ6hj3Za/IYMpJbI0Je7xoyiqmQ0Kyull0wAlfOxm6Y/fbOmh1N7TwgoW0vA/CpXe4jG41lhcFa
d4Qzhsrr4WWU3jEugo/petThdgT1Fw4sLAL2jcSY1SeQpm2CQyG7pGF7dlZlHVTOgLKMPjrTr/xU
yDFR1yZ9mQ5JIzlly8USt9Nacf7nxyxv/3RuyCeybMHYHoq+egoDBF3jhQHbNneXF2KDCj4MemG8
TKl5d/iCJBllcVHd+lHlbo3zXhnmyVHzbPlMUSTWbWF19GdMf/sASSD658llutq4hx6lZzA6d/0c
TXsNV3DrxtMbr+t5svvnNRqIfzDuqewCBmrQMvEb1aNKCt4j1ZSJcfvDPJG6g6ALhGSeqJ5cybIW
TBK4xzrDKb0CHWlq92RwTEgL+yVOVJc3pYhYDmY2z2fHS+mAu8Vnq8hpIjapOayTpK0EjBOJE+0A
4wXrnDuQAwQfczCwIEyrg0OheVq1BzG5HnqemVrLV0DE5WaweplUFRhyBqUPI83yoYQqfJf3aeJO
ZjgWPtshxkp8hrb9uk4gsPSsHjLC7LbOQJSJ8aL83iWWbWfiTmzQ3pAb0g/2MUiZRZWMFW+dyf0M
Q4kwhIyUE++GV97IrG4eBGKGbS+LFJjBQOWvuc3srvueA986cDTer4iHdxZLUe5t77WPWJwQV1+9
c1sgElAagXiRxoe8LT90x07QNGg2K9usSAbtnwiQ/70M8VzJuRtoHuWy82DwM7IOg7e1HniBK/Z6
zNIbcIqBNmTkhLTg4kPQomitDrHbblz6CwUVxxKTgckZsldfXNxzV0OodkCENjsvAF7kRPIPfUvS
NhpzyxIfM9mdHRM2SVTOgHfkgAi+SwuXUWVKrhRzsfd4cU5Cumymp12h0RyvkYkR8NE6tuWDltdz
sfhZmnife7A3xiDnqJUrHh1xG06KGRQFEZbaZ1Qo/sFtXFKlLTnekla7920m+9p9Ch3Leezo6uhu
oqeyit4tr5y21cxUFn3i1ndY10DBIItYxg98E9a9oVH4EE5Ho92ncNEGT6G48Trp3iGc5KdggGVs
oPkovsxfQVvHCrGeo+M42t2WCAEPtbe9Hfycyf8cS31dAL+yCb90GUt81+FaK8QyJHkVZTexVT3H
U1pfhpSEKbyc9EoDQvCCMAiqGJJ6RHXJ6PA1Dm27CB6CWd6HsnlaLfnLWONh7rIDGbgP0gufXFkL
YEm5tbXHTu4yJyaGBhp5hs8gcQoCOSSEiYvygD5ubL6vzezn9l/ggAUKcits3xyd1/BucxHj1YuK
V+Vwlx3GPM8K4gIxHCCAZ+q9NuLOZtHHkDp81B3RFUu3rw2QJLLh49vY5kucCn/VCSVoTEa3bzOE
Dhudo3B24/wQYZ0nfcJt1uAlRh8LpazLT+2Y2a+znMleoM/38TEOBa+zrxFJE13Om24HZu/3q34s
ozo7U0kiPYvFdYZlcy6NjpP95GGKXI/0RazhO91XkNDCstqNjVcn4XWw6aAx2GpyUreWN975XQjM
zsaYrCGuosIxG2XZOx2nzyVBLRyxRPJ0nks0VZ61tzlqxySUZMXOXfGGNi7fVUH/hnyMlkAM60m3
dfa4VFzNEVuHIlQJ4q4fm5TzdSJnxbMi0FS4sjb1KsQmiEeTREGBR7Iz9qF2/JdF5w82xxAelMeC
B24LN5RkXX1nz+59WOrX6/xz34WOPoG6ibeCWN89AAioqUPPjkvL+HWZ53YXztZdW7ocCgEjhoFN
Hgv09gmZGetMUHiM28nZIH0mW+8j7PZrcF0NX2Xh2hFPjrUkjEVDtDbVS6mQK0B9edYkKLMlDkGJ
WVg6XAHMBJYeiWz9yMCsbjrrznR9frDyeLCgBMz5LtfLd40Ie2fCJd42RGNsRc5kreibmzGkXlXN
WiZZhwZxChf9RD0ZXMLBHrh9lHXj1LzdlfvPKzVme+M17l4rsNJEdD5j02exZTNpjuBghamNMSUf
EfZhzqA6g3vSjKii9YAPBl6tvQ2FNLtqFe5+kfOZuqS5GAPcsC11f8MnEm6kqOqPbMiJM11NdKMk
FV9jJojCYjoWHtFiVtrpHfHG14SVdj2wrYvuZNf8jCwTSLrIpgQ3oHywxs7d+JzPCfv3pIvT32SD
UdPlJEYi2zpaY0xO43itXMlc3TCgSW9ie/pk8dod0XRyfWI/2Vlk7u2UsrPjtAbM5tcpexiYx+4K
EB27cmDfkmqYtIjp2m3gmvkFJz/wczW8SiEJrMsX675cIs11qpr0YbVgHfgF58M/TtkgHMsXKn3o
nIyOoQ2J+KHNZftIJmHFxU4pRPfhfRNJN12Q4q+3sZlxJwVDJZM4Sv2TFxhKo3ioDoVD4pOPBeJR
VL57waww3RpUmmIzo28J2J2H/S4KmnbL5Gt5rLuy/zPVvqF/LtLoxR9hV1uEIgGVHEtNwdizJIWU
bpn3JcdKkJQI28jCWYjNslgKs65gBwqAqJx3YwvVcxGt+gtWNG8+TRot1rZCFPzXHRufQw0p1yaP
FzR8xvdQ8uZgOS6d6DT1kekAeeej3PfE4dWbioc02kgtsofS1eujcRVjGexuFGN6zvBtZk0OClzF
AWpa4eJvod4iSuZ6RKNdbZvECBPinOTNwDvw2/hLf/DXHCIcZMWGsFCqNvjh3dEPst2wRg+uqvZ5
SL8ihzV+HAKHRLQotS9ey34s8SRs+lPpTU5MN4kexGK+t4vLGQKk+2LI9bnPJ8qhZSxvJi82j87o
DvuiGr5040HFpsMprjzUmszKc02aCuAg1tS1hsDqErLD/IHfGX7XR69X59bp5SmztN6khKeDZlqO
o9aJUEA3Ikbv4fieU9Om8ZCIeN53/Xix+XZk0XzBiX8rcK3YOSRGJgE3aRCf5qFKbJe5HrVhYooZ
840zWuV+4HbsNqiusnOTDeM2nH1Jk7NYl7XLGlKTcu8aaAWLtZoECZY+fyYK3uvOaPx0u2VvtJ2u
m3UK904+U2lfbStEm9nncc78pyZnAUqyVep8dWGBA3406fhrxQ1yO6m0+OpxZREm3sfBrhVplbTC
HrY9xW2OZKRNbyC79O8UYI8ianC7oAOJjlbWjYeSzmVT1IC6SMwofoJalgkD7ictCAhmoHGfu/aP
9l020WSmFuONXeg9D+ldY2CY47KVrXdj6fY5Vf438AauaOXRN7ax8PZ5lFr7ubDMa+CyGyZDfQVg
J7ut25AY6w11cShqPzHjzKWNyB6v1wAkOvqq2pDFgOivrCvyy75aPG8fc09ll2fSE+yXYWSOVnUS
E9FlrqvmB62c+2Fqh2kHVty/CSZGzxua++wjX69PaaWDX3j3AE3PqjoxMSHJQgrqYe7EcOohLdju
a03OIPpFidinGfJLmBMBUYxOuheW5X4wZn2y2QWdw4rXgwbB+lMPpA1uKqnjVyIaul2pl/rsmqg4
zj7krLQW6zsQG8Ye7Ix/UFDoW69eiheJXJa1hGWdlEterGucr9F3f5uY6jeSqrh3U/UxVIN3S7uy
vNmumx6RULePC+KfQ4eK5TugRzgNpmnubdt4D6jr3Qt2ouKm48O951Rmd9FWFRNsvsmyVdMpLMry
u29jFMEoM+IZYxBxbVBolna4Ue6a3+FoI5qkbndLkBVJ2zrxEUyn/VbM4XeRj/0F/jER7RWq7pkP
/K4gd3Xnz95j3WfldCybSnxmqpt3IWaiZ97XLVtSRWcZ2CfU0ZBKp7/Kn05rn/WXxR5BQ/pjsRyr
wbRj4nvzz6RQgMkKe53nLnudDu3OH5Y/Fvl5SSeNfozh3LO8IXtkIOjqMSRHDBp45OxTXV1Bnc0S
PAODzOiE/QDGu+7IPyzfkGr6n71XwuM3XUFkQDT8CTngms2KAJlWmteLIT9DKnLrzUGGrntnJgpX
RxTfOrNYJExedA7y7qerZNofGUDVe20N4TMdmJs4QTbudcGnI6X5LEZWjJMFrTknR4h8kOVVY8xD
7Cixcvn+ybVAszEP8i6CzgdpAe8+2aofYY4gk+UxAP3IVc+hU3IVdFWwHLsp+MyHOL6pr2uOaFbq
Ff6jB14S08A68qWqEukJAVuc33L80QHopdGtcdlqhsCrst09kz2kWANczYNIe7lThDzsp85GdV/n
VXjstc/4ZRadSlCL1Ucxjj4LdQxhU7iGwDMZk7l9cHLEcOkbF52VSb3hGBD1e3HKhiS23ipPkkaW
6YeTnpYaP+ngDOO+iQtyYsLoDvt+xHzC1KTEAhtScNSMzVjHL6FHB0UePaRr7yAzCa0Db8TKCmpN
X9yKkkNFcX+OcmSVlAvVcV2Bn0x4sw82BdcXGkCUkC6z3pCpOnUf2KEGvVTitzm3YOa8jWmQgQ6I
UfNOTBk5t+3sk5kJhVHQ2s81y/ttZmXxtguC7qnq4nMsIEsrOd/qMP8tVzNsWUYWNyxDYyBGk0gK
1BKwgRT9jgjb4BjJcU0MsojtOJcA/6ZfxNF/X63ZyOSa4dThzz32ljfgt/adve6Wl8CJll9zToJs
KxhIh/HrIF21KTS8IoyCRPf5GSy6q3i4iYlpV3eq8p5hmnXomTq14wbsMPgSvyxHH/+cIOVRpXYy
XvN6uKYfSdzsDrXlYTXO7eIorIBozwgp1K7E/ULKsXlEbeBvCyaIqGavG9iFaaxdLDE5fOUdK4Rk
airvpfnn4VDKfxKoNnDGweXShCdtXZcJVFwwadz0UQRkb+mmnd3CULZpXyW5CPEAuMlx7P6EhlMe
qbU5doI1+oUTy+Muaxjnaas5NpOMyI8qFVpDEFC5ZflHvwXPBAFJJYQN+XxtcQ+RLGyF+o1+JjxK
LKBZTbbrqMtb25L23TBADs8bD2Ba5S4Yw1WwJzYFbrZPRYMshLa8J1fWR4I7i6Yk/xZb1TDS4wad
TfqrYx4mtxH3BLZd1XrL1XmJwZ60G5/0hNHMN5ReLRs16/c65tfZEOxnHup70xE4CmKiZq50rbWy
ej7Eq5jIciqWu3/Ma/8nG9//CmL5Nyvf/2j4u/55/88wUuJ/RzsMVfbVyn+DOVx/xX/5+NzoPwJi
0QSv5j+2u2sWwL98fC4wqNDxYogpjudj9ftvH5/n/YfrBFgybVL0HP8fvNS/fHwePj7hB/wqO4qi
IHTi/wvMgSSDf7fxAWvxeaaFsIG4uja/37/b+LxJppAHeNSmLCvuR3HV+VvU8PiBtX2gfEInZTAd
s3IIveCHMQ/ulxKYsINSmjY9iJrAYXXug9j3ZNptF7RUakfF7sD9dPv13fEsnCF+qzFoAG4lsz3i
X4fbcvZdTU04t2jyq5Sxi6AT4G7OPCIb/1ml5LkTPQ6WH1obZ3aDjBm7ZhOu3Aq5uIgzdEkOXw41
2/yryJf0pk9X/lj23iWkQGNC+0SUZ7iQfMmWhfyXocwM2r6yQR0+qbexJq869O9dEptynziuleCt
Kbq1fFbWDL3jukNfXO6vC2gfT5ibzUnqwlE28zEl8tjtnCP/H8L+QoxJNV+l9xENHLo70T/MsS2+
ffdXG8NY3Ni5e3vNaEbCTj5nm+DUPDLl+mr68C61ph2pbBfTkMpUzhRVgSZEt09Wh185hET5ZgYA
BGGRM33QPIERR415/QchQGHbkmRlA0kQC78EsEbKmMrgfg4H8Y6dZL+o+tQSWDPva9a0AgdOH63H
WXLpVLn/6TZz/FFxSQO2K9g16m6e/Z3WtL8BCXxvTCizd6fR6IJzUVk/k7uwJneYbN+OLZ0mBw+7
ytl2HbZUosWe4uSSnsGYmjlYDNzhVWIruysii3gqmQnvZuF6P/TkolyqEpuiW+KxmsoRsrwb5PKp
D5Dag//NFhjhEwYBDjKmEYTfmn3rTC2a05rKG9e4kE8ZubYIflnEXJCcMNrgumSj3tePdjAse9YT
9n5aKIvtdn6exqZin2AT8WlLGGhxMKbH0lEZa0srDRPf9dTfJZ/qC08+dyPcLXJOWRFGqCFPfai7
I/hLWg0FQXf5T+rOazlupMvWLzSYyEwk3G05GlGiSBlKukHIwnubePrzofqcCbFYPyv63E10RF+0
ogUUkEiz91rf6kuU8paDPJWdTXYf0SjaR2H9M9IgQtI5HP6ULWqToNGEQYUFkq5AFsa/9eZqxmY1
V9gX8OMl7JP6aWR/XoXVr55D3Jd46usnVHxDeT21YbRgCbIDzv4pGRF91fGCA1e2vzjWtJ/nJcif
kEFAoMeK5byfKch18EOwpVNz7J5aUzg/TMmlN2iXDfustCvvHDul+t9kPXQB5EwOetrUOPQvyuCn
zZZiRdUr6l1BMcptQVj3gpQy7n500TL4hG5HE1DPsFXVHskcbMKc3dKa/BtMdzrr02k/zyL73WkP
ZS+lk/YOS18otphz+emjMIZdUI2v4K7KdfGbrs3007NbEb+TRVK1P7I0k7Rcpq68ajAVIqD2rHq4
in1clAevpW55jYoE/WppKPdjrdFh+2bujP2FwcNvZHai7N1Q+t2YWUOhSVjGOQhMY1Hd5cWQJjdI
g9zupuq9DHRNWThgYZZMPuRDi3kqzGjRwUOwfDSBXjdRnqe5YrFfgRdwt6R45Ihk64sVMtyi/Yw5
l4T4NNjA0UcUlt7PqGJCvMLszteuNTtdyoH4mgY5UlssAdbzGDsbrVWJrYhg8DigdFfOUxS/iySf
9Y5H1UDPBxRxndoMu1sta7ZhuiJSgCNYIvYg59fjs+sPaNIzzwe6aZM2dRgm9v/ILgfbPUB2Rhof
U16r93hZQEpQQJjuE4gAEqV6YeYdM6xb7QPdCvvaX5CW7uREA+zNzB73p1xwmnAvNYpKbSiKbOn9
dv1uyiVN1JSEHHLsGV4NIMDO72/qIezlNsjLNAbDGnhfggr/zXU8GkR+7eSH3aFp8lHeYHRG06PC
uAGmHJQOCFDfsZB1GSplt5YIy+muiIYyh7YDpTAaOn94P7Ppf2cqQ1yAqVvYBDl9vOranSakuDNM
RxIVm54mii/DWu3VaIfyyua7XU9CIlc4M6IJnZDtOvXd3PfJb0QWbUdXtavNvedWJHx4I3HbQLfq
9Abj4Uzyw1igoPOi2td7aoauc0BWwU4xbbOpv5k4W3/HOzTehQ14/A0ZXsNtEeWuTTKDjSqT/3GU
FJA6tOfLTEmHuignkZClky6d6Mlm6FvOUWSEiSFfhW84DguX2M4NBxj9rS1THe3TaBT5TgjT0sop
8fHZ6ei+GeYa4dhkZe7d1Dl5uhNhjL+ZRR0VviUHYkbwbHLkjhSc6w0dKJTtDnNrtw1Yd/gvOKzq
XTN7PQEp/qRAWcetv+rE7REdYmB338zg4QkM6nCaDjLBlrf10zDzdlRWpN6HGsUdSHHOWbvZjqkY
uKFLC9mrGg9jWb5Uv4quGX8MNjUoFHoDAWl2Fzp3CWfn310T4fAaYTEafEJjOOw09alOqg8NeESo
ajFVPJHG4kPm2AMt/DwvroccUD6VpdzcUc2dnjTKBvLX+hndK+k5uy6d1A+HElZB53BaTd6TTBBX
Rd2bfETygCoqLPOroiqS5MrXjgU0s1gwakRV9NXxPkdORhGz0MOvYiY1lpOxnj+xPNmcNyNEoBvf
jYKfGnmo5tjQm3tjrL4g825SeJZkG9Lohh+wsfKBXhcP2P3g1dr+aVc9qm01Of2wQzpe//RLvwOP
27REf0JpxhQ5iRBiFH0jcRMjIF+wohaUylBHels8deAQICK77KB9+48TTvYvjLCUfq2GGBo12U66
77VHckplXKyYgPEnpj5iFiHuuL78Q2mdAptdj1QzOPhnOBOWCrx+jYi9h9reUKJdssp7rDpEz5tg
ybqfWNAHd+NNA6+vb9wRAUYleEm2q1iNRMBGBZINsnqfZl/v5fmj3TZNsaXag26laoIKVoC3hIwm
L0DAgEiHBqQq1nNxV84NEIFF6tuxthGEozmIXPzV2XQwtUcqBgu0Ne8mu2oeYjp3aMGHNP7GNxv8
WrqFFBFncUPAXsaHCJNGQCGYD6cxPVCrnh9hFZcPfWLjOAocSrXBgqNqT0ubQ/0s/NDsF5bLW4QD
7D0QpEgatEWNxyKsUqKHvAK3HMb0btH7RVBA2gTdon6glqRyxb97/AQeCBw426hBA2g5+v+Dw/4f
D0t/n5X+11EwOcEcT5j8CCy0K/33/+Lw3n0voPpu2+p7//xYdfw//jlXyeC/tfYUKF37n+yL/wlm
kxDWV2Jv4HK04XilOdL8P0ie+9+QTzg12Z6gCAQ75G9InhaApzDv+Z6QYFT+zbnqOcDVQ1vG97nC
VmxwLAE0luenKpE3wWytsZdxXXZbtzPpLlLduPvreZxB9tgrePVvBst6GQTuHOBcl8A5l1Pn32DW
fFJM0aGOtl4ih0dXdeJz4woLR6pu2kfq+cMnhZP7zeBUNaXIHkvjZhSB1aL+mGnhIOoRT3FnIPUB
QIKZJU3LycNVOdLZ0i0+YgPKizeZg3J+E9jCgdc1xinfaI7eC7AU+lJbIe/YaFtauIql/DDlSfp5
zLJ5gMjuNekuxv/0IamIDGf/A6sqZGPwpiEGwdrqLvPv/cEOhn8+mn9Gypknc+bBBD7GTKmZ2Qjo
OwGRGrDmTl7JdLsQeopK9Z23+B90+SlyOMb/D7HnzIVOKTi8gWcXOnkDS5xhQuy4EE2WJ1NX7zhd
rAHAm4BqHO34Db3T277NL/y+dfz89eL5XYEjSTgInJXZ6vkrovEvWFOUIPqwS0zfnSnwglbBtI9S
pGlD6IUHDbBmoxxwCq//VrnWAk6vqrSjfTrHrgfy6vlVG9DASNhx/i72QOM3GBNER/RYiTBX7yk/
d2hwPTc7TJlasO701dVsNC1hRvE/kNH/+H71ae6hpGpB7YI37AfkL/gnt9IVVO0pZpFp5lYOnYsh
dt46tlII1ey5QddbibHcmE4H73x6cDOsSVCsTZISXhKNecC5HzHRnXQkfX07bM1TAiDnEQ3h8GAN
VWBu61YiMmHLUOGysYxlrnQ6EF/YtG7fgDwz9tuO//4WFWdCYyZ038+0kycW+3TtwTWe82OdbcRB
FFJyNG+1a4hbSQ1M7lGWW1cidt16jpkRKDkdh/UxF/gKnQ4tMBb85sJksY7EZy+PJ+ZSSuLU5/g2
DYjnL89xvWiheIJNsvbp19Eq/mxCi7CvWZkLo1O+GJ5cCxipj0aCJS8QJ9cq+rqjX0OmGr1W4q+C
3ndJ0Rv6O9uqk/dpL3qcOZQ+O0+Jd1Zm1fsib9oHJ62w94wVEYhg/clXYDN5awQ00MpGtzJnmtSY
18f0yUSh1nHks1qQnAk3WXnrn//1IfleNmdmVdmYksCsIg1QwnTofyA9ivox1/VU7V+/4rmHo5UD
hsin3ibByz+/JPr0uunNCPmHbwztjef/pqZUjt84ztAwKVILJ3cj4vy6MBTtNjENOrm1yw7kRW5T
fB+t0NzgtURkjV8CKd8EjvUTHaIBYEyCMuLq9Ts+WczWZ6Tp5QeucG2baWf9Fv96RosZ+zTUvE0+
jsfGJieYRmzJx/76Zc4MGkcq14dqy5HROc4+f10Gd3ZGI89ndtHo6/qBrjeuiw8Nbqz3Of4Tyklz
f2H6lmfmEb4JwHeep8HxOyfvHzytbamhwAYqjCQNFQRteuUEjUO+aTXUX3VtFhSwnRetwcszfGkI
sz1rCrFNH1///Wces0PBF4GPhPrriJNb0QbChy+wSNpRNW7noagPMcrSw+tXkWcvo9j6ICixKfie
zJyFk2tO2WT0ZQtO+9zNqn2WTej1Yjuk50j1VX/DN5rfhKom3SXzZ9I8siL+WVfgXzDNg/ce/DUq
wIvVPy2E/zytM5JO5igWsyDwcCxDVfVPVlNTDQBc7J6Rlsc9fVZh3bDFif79VUDXAS5Wkv0hi9nz
8VxHrcWZpEVClcr+vVdNYIJqZT+9/qBPC+t8NXzdiq9G8M3o08/c83uX8gjPWdpxgQcAKzD4yOI6
BB8K4zWLrm09qO1SeOHN61de3+DJU2TfKVzHJ2LCZq5//vtUMo8Oum5SGEmNWaU28Zp8Ltw144f2
OJ2j6q1wXeuLR2k1wZQQpQ+v34E8s9i42lakE9MuJDPgZJChMBGD9tfFZqL2n1i44JHnxpskc9NH
a5jy67V0c9UN9nijvbp9g69roAzrcoDPvf4WgjMra2TCbe93y3hhplm/pNMHxABj6heSjoc+GWaD
rJIBi0hEnb6V9xkI34eoYxuBpGkZ7/xc1u2Fr+7cYGAdXCc2tm4vlpkZKptd2jLaMs/iLyq6BTiC
Vf0ooyDfSml3u8TGqmo633x5/VWcmVXxhLDTUHSSFNPL88EQRIMoOPeiCxzw/ucttQVZT1jLIt0m
G4Tl4Z7aenhhLjtzVQagz1rhsTl1vJM1blYREC7azNtGoK0WUxN9pe4KxLe1p2EGj0Vi0xY9ZHH1
+q/V61988mp9Lemd4UJHwLH24f5eq9q5xbbl4i5MzKJ9NNd8CdcQnRr4elXo7CNX1Na+Zwd2Ww80
bW5t5Np/TG8sC5WgxojQjEL8SRTe7usii3zSs7JCFWiOIxRNiFOXHyiBF3UdDE1H1SEC1b31ct3k
e45iC/Wx3Pc/+pGGqdXNbHqupR4cc9OpwuCXKBbYWJ3tttWbLjOdczBVgq4hYse5a6Cuf1L+bFMb
sRQO7TiHhSNDPNmboUzxIfS0AzBgBnlcb5DZk7Vs5oEoqKGYurevP8k1ouzFkwRm5Pp8x9oh0OH5
k7RRTw+OWPiEA9W/Camy7VPoXoREt1V8hS8W/EWRiV0y5kR5Obp6E5gZyi4u9GuTNdWNbwaYZcid
3zW9ULQWJw6Yr9/kmbWM6RtZsCv5rsi7eX6PRjlRV44Qp6gku79SprOtsZrxAhn3zHzqUwpnGuNx
eIzq51fRQTsb3j4br3gVSRV+XGCodCPwgj1QLz+szJ0kkMPd+T1IbMrw4sKG+uzvDDjuyZW3Ko5B
QH9tjfopA9JtYMWgZpZfpDJr7qGK7l5/mud2phylcE57WjFXOSc/lANcITg3U06oHfegc2SyUuAu
C0JdHIwzjBAVijq4QRKrrhy8wQe/mZP3qlvo4MJtyTaFacvPccWMnYpFbAMZAzgwaS4vPJCX8ykf
Oe4HlzoN04tYH9hfD8QEIkv6jMW1KD3WiNLG+lKL9KmupujdAoHgBk7n09wL98LaepIQtMJ16ZjL
dePOlUlMOZnZStEGAYJ6a1OmDTnFKnLuyzGoboSJgOosWEG9ZHT/uGAlAHVGkDxECjKroqXi4EUq
/vUXwO3A+mQVW7fnx9v9+0FI8khFAcYEQ3lLAjC9tsIQYnZhZJx53gx9B18CD10zvT5/3nGn6smb
Jpq8saLYm03drmkNbgXZjAppfbm8nzjwf10kKZbbNl39f4jMdl0iKn3IhY18ToqArLjUwXY0p/EP
QpLBUzYU0IdC+xc+2Zf7D00C13r0VFBw+XCf3++UJUXVQybcTFP1A/lnB4ELJDrA8DnrLzycl2ud
pson1sOcWunZJ88mgppkScOzWUg4uEe2nmPVyO1PeH/cTwnF5G3uGPfHhTey/q3PFzrAz+tkgBHB
V96LHVZB2Q1mE+MwiD95OmwOInSYnRVNzS0cmgXzfBHLrcWRKoNPqteeiz8SbTgnwSZx3Pr29Ts6
98g5QVPspLzA13Gy8pZ2NQ8Tp6nNjGPvEDUzRShonoAZpmQOL+yn5JkBqan9kHlEHYhJ+eQztGOX
ukDAQ1clnIFhmmlXI6Zu2G0EIg6ya+izxFUGHMMnDFMhDIaiKEnaxRnUt1sU0xgM8fYmVwQvxPOX
II/qbpuT1JDeg8aind0vRZEQieHG8vr1J3X23hkpHHQCKN7qZJoFrS6BInDv3iinhzFNMcL7iNuq
fGyvsFDmb1U4pNsIKUJ3Yay+XMqYKyhzHEvmPLiTSwOjaalKBBRmfJsGqmIL9rlPiz7dCmtMrAdI
Vd1dm0aO81vYUKHnUabt7vWff+YEyk2QVieZPlXAWvP84zROFs70Q7kJ7F8fJ9IOqbZE3qadnU90
w7rrcfE5Kggb6u9ijV9qOrzdJkPG9qkBK7pNId1E12Ediwt7njNPxyFpghIZ8waWx5NBlZiatOco
irY0zJevw9SnuFwrJd8mI2i+q6kmg2M/J814E+J1SMii8WT96fWn83Kp17zXtXKtfVdyZDh5OBhg
gs5LsAyFKHEYINB88YNe+H7OfKzIy3gBHrD4dRg+vwq2Q9P7FbPH5AURbXfENfCaCUfBSwk46/Wf
dPZiLJxUHOixvYiPI1016EkRtziJ0lBO2tT/3peElqhZfn79SmceHgVOnpotBGt0cPICoUknDtBd
viwosTdxiaYyE3lyofiMxO7F3IskTzkkxtBc4GD2/Ol5eTKiclunOvTT6MyW6XM8jJ19k+C5+OaC
UlM3XqaCncmJW10imdYgFaJfahoABY99/h0oPvU03/H+ADJsMAwCHEDQk9iQLiuVYKHzRP7h3z8c
6h02x0HPJu1t/VV/bRWoKjq+Qfu1AV0s90kfGFhCtb4wua3HgpN1iSoh9UKFgpEKwMnOLC/QNECI
sDYWPWPM9zhLE2Ryn+wq9u7Yx3YXRrJ6WcEjCUt4vAZaYFqfHnCbOLM6NsMrGo7qaT031pPCpLSz
F7y5UYsMLSnClRwosm2E0XHX45rFwj3ZCvR7stwMEyg0B9Pjtdv50aHxEeSA6dc3KOTvdIDU5S7t
u/bCZvvcUEX0ifSTsRpw0Hr+Ngi9nfHwhnieOCxxLG2Ta8vgrP3375wuKWsM3SLPFuve5a93Hvet
NRDuzFWWzrltFzDynmz7C1c594E7ku4Caz/f9+mCtkRZoqeQ3VZXIZRrZxdYVB3YKWjBQibb13/S
uYv57EEZX3T43NPWHjp1UbS5gZsZF/FdMoFmrDpqSbqKgpvXL3XuHa0BrzaZi4KF4eQdEbTQTGXD
0FqIjIaW13Y38Ev1w+tXObN/dJHyorbifLk2Z56/oyw2XgvdnAGcIKxhq98eKkjD27J7RHgBfjNp
Lryvl7+L3gyfi79KiznpnYwKh9Sb2kbVvI040II8m+t7p7fmCyP85YtyHIIoHRWwJ+bQejLfSFlK
KhysZOOwumgtL4wx5pLdIXH7Xr3+DM/9ooDOJLM+8wBHoefPcEiJUbMgHsNntMUOhjF0VKBqF+a2
M7tOKng2A8JdB7ty1p/81+eUmZiYNcDcpAl01s82RzczS8zSy0pFGSARbvDDt48ii9J3E0Fnb5zU
DNeUmxHiRACnstRtdkByf2YTFKwZwM5brZb0M9lVmG5efyRnHr+rApryrq3XBsfJVi8fKzspAoYV
lmEK6lZFZwWRKdIxO1RfX7/WyyFMtUARrcRUzKH4dA5GU0hNBOQ9Zm8PJW5Jp89YLj5tu53Xpa+N
PiT+BNP39cue2Uk+v+7Jbwz6EC0pPustGOUQY439Pa3rHGtoCqnBL5yPOT3Rq1Qv1o1nevc+GLPv
kINwsRgrqw5jXyB8yKbq++v3xTrHQHi+CnJjDjp9TihIH/yT8Vi4hpZysCBeEnFTP+BMIUsKfsSa
KxUVa8bUMW8Ke6j84x9TqNp/EqmO6VROPeLVawHHvCuP+VVpPDScD9ZYK9p8JFzx4tFPJ2vwVXrM
wOq9NQ9rPGZjhWtMVnBMzKpwmSh0j2uSln9M1fKPCVvpMW0LPw9GE9pZwKZJHAIq4ixrOld/TOqi
xEVo1xrfNQScq7bLNA0PFKlA3ZRr1Bf43qR70w8Ouec0lHRGyjQKvy13iYy4OWaFkZNXYASa1sZt
f8wTQxFinuxjyljQQslCP7Wmj7lC1W+oHYIYxtQMxytbo8pm1fAl+8cEM68BZY64BZKxnfcwvcUa
d4ZKZfrdHjPQurknD424smE14685aeaYmSaGgW0VvjvzBDbZAoCEYnY6Jq3ZsSZ1rQBhUm/7Dg3b
bhJj8DDJKMlRNZOpsO3W6Dbprylufs1heiOO6W5Vqeyv3hr51h3T32Zn1LdROBLukjvjeFUCFNzN
x7g4aoREx0XHGLlwTZRr7KF+cgmZS1JAQk4M5XMzdDNHQcWOFV+fDcZCFrZXoDJNMYthZ+rRgyIh
CDZyTbWbYno/nJfWsLvEj4nGtZI4tgGWJPljAbv/S4dQ48tsige7GdIbEkRaSTwhWXpNp+RP8CnV
U7gm7S3H0D0wQM4vf1qj+LJjLF9NRwHgkhIjiW3H6L7QXmP8CuUS6ddFUf9RjgOCwRzs8OfyGP/X
gp5Kd15aB/O2OkYE9mtaYOiuwYH6GCJI+m6EKxNx+YMrQ+u7aF0CBxPpW0/9mkKY1i2xTqUfxR/s
Y0yhmTsiCxHraxerG0mGBoNeu7MwM733yGkIj5GHE1gduNJrEiLCYkIRs2NAIpQ6RH6M9IjgxDVD
0RzjFKGgyLvpGLIIdbx/N5okR21OBmOuvf5Hdgxm9CaZ3jQ5W8GlnF3Gp5Qd6dprnGPTgikG67PG
PGY2PndzDH90AFjlm9omSOXgwuRz93Eg0nRP/AvN5DJExLgxwUAAgu4TEe+mpg6/65lQIcit/WC2
0RLSpmH8FZsY7+7VbM3ArgNvcT44o0WizFJ6LdVUDwDtTs9+CxQAltGvsktRjMChQugLPKXdVmjZ
cU1mff05L9Ky2uVNNzYbi0blj8HLLGyJwOSHbR1pf9l2ha3dq5lOEO6AKSjb/ewmpniTiKaGHBTI
pQCn4MAb9ytjP2UtFIxNIQ3RySGd9VUsNv7JpFd+lAPnTcBRDuA8r++mW4CvHjx1FUOIgIyZ/K6g
NqKpFFb4xS2j6q40fkrEILjsb6Iqxy+68gkd8BYK3oTGzhOAUVx4WCQ47jlbEQzFvUX4qd7Cte0/
Chsz87CWKYbWlR1CiRIbselVDhijX/rPoplWaXHsdPeLdMy4CRcSOrwxDkG62HJAfZ8MjxQElofA
RGizS2QiEJuaxTZXSBRYsUPb6PG28TXsksS0kkAQ/BEkU1X5zx5k2LjDmjDtiX7SLigea3qAD+n8
aMa8u4d/C0yt1qP4gdcyJ0ovmDJBZbwBf9WxUuGxSrI/Q+uIJ5MKnAGZ7qIH1FxJygftdC4YgInc
Jrf2xQLDbHH1TtGXeZx8m7KixKCSkprRrVE2aPR3utHD2xxSCXhUPTbTGxzaxYx4Osk/RvbU+FdU
ufRHqXpmPbfJ0kfhN/EPjmwU0cNQ+9/RMmVPCXbLD1qN83ItPFvVFAkobW5QVPVPIi7D4/SDqXci
v7MFj5VsolgsjA/CQP9Us2OeeuQS2QfXXvIvTN6Bfyc0R2XsHnX1s3fDDOo0MnS0iJPJ4Yy7+Sc/
b5YCnxVKw/dulJADZ1C4qXs5lmV3sNQEe7wRNuErqR3htgCvrQhFcf3izgYldNcwlu+miFgr9gIN
rMtWwnXgkxlKcQOHMkcaE7o4wRJoSN+pB5cNSpsJUFibdcXtkKqWlYhUFdAfCTyuHH86AHRMRdfK
uCFATdhK9/SrQ9AQHog/PD2V7omH8dwU8RBT525IHO/tYGWJu+kbgVkqs4yCS0sQcLyZ6SB9KJom
fKQPGgI9c7MuBkjQy2qPdzT+NPlLq65C1Dttik8o52eurGDSw6yWfiZTGlaTwU9qRdvcIgOrYvSZ
68hfrHedG8RwM4bS/dHEkN75M9Xcy5rb30uiIq8JbKGkRqonMn49S0xgS9wu0xW6+uYxK0FMHZgG
AJuCTGnQIDX2Gm+Ve+HPiEy7zwsH918aSrm4rgLh0nZ0J/W+d0F7A1gZKuzmEjPDpqS7lGzLIF9h
OT2Zr1uOa4t/VWBV/6LwQSfkyLJwkIgG5HKWkl7sLEKyaqyyiRWJGp64a+u5ssAVWtV9ZDRuuQRq
jbgiOIv0ILwzwZcRwl5ykzYkafkMgZbsjrwK3uWlLHaF6otgVxwFQ51T6vt5gvNME7NGmxehf8PT
U6+Jg1mGjWkXSsfHIxD0TXhoMCqmGw/fl9xHnZ8Pd2HiBb+c1pu+UsXUIFuI2PoQ+Es6bvI2Jera
Rub+nX1grlA6BB0jetQC3pMz2d/NnLNWxuSKWlukilA2XW925Ca1fKbacAjAPwJwUu/cbgjucfv1
j3UYx+9c8k7ucT565rbs+FyVsTH+FbacH9sSWAJRsJDOtv6IjnGbms58Y8PnY313MmKoQzGxSAiZ
EFxcN7MRMCRHsgtNrr5mjciYpRaT4ZcaXIKBQJJuA7xqdLNjsQPeEPwh0dn6Pih6moRKxwR5WY1N
6AmLJjHTxBAeVMIm6WDbRl47aTv1+5gYpOyqVYk6ePSmm0dMyyCJHEJjoke+j7jGMEQkMXZnZqJN
Fln+V0KG4vyWfOQyJ6BajyOUicGkb7wibtGp5CLH/RTnaXaTOUK/HcqikuQKNaBR4GjTelWoC9q3
ztCEDesbpvN9Q66WvWuGpuyvlGUG/8pTZUIShE8yBXXAtI0OpBU76RWhVxrR02BA0FnD/ClvrfRD
lagAUir9BJyAHWhxXDtl+0lUdram1joj/iGZFUxDfRBl+5lILLMbxiADEZ9q/OJBJT6TuxZ9dCoy
XG4VAQW3hMLIZecQJ3UgTAkVeM9Qed96WYxJAfLydSDxrt/64zC9LSmT0aaakRKA5YI/vJuWEUDS
OHv5sO/czlslaCR23ehkma+BGrJFgxHDuDaO5d1ls5BguPKu8O7yyg6YA/UC/6GJrSDaTlMXPMrC
m/xDxb741zj2ZEuSsxnl+DQcVV6rwUHHXJLm8wfyfci9sTt5m5dGvHNCtawXR8iwiyefWGZAvJ/5
mBwSoJGIP1T25FAbqYv3tYzj8KZWYftVgBy8R5udhbAtp+aqwkqLbkEV9Ce7Wo4zdIPe3bcDHssd
/YDujrmkJ5mpFqa4a5fBInRHhLLd1z04SaxZabfTE7uAjTCgGA55R+rboXULTMsVmjTwn96QMSVl
kRx2KVyTYV+HxEITZ8KBfpMNOdO+hlX7Ga18885BuW5fx4uxIDMGXVY8ZARfAA0TeTiCeBubZhNK
EsI3yBi0uXZsUNCb/4oWcsaiATVP5bCbgkZKpDkcOAsKPvsQdaHCeablTEnD873VUYCsxTsp12R5
HphRTawBxqlRIfe/hlhDFjcxQilcbjwH36HgPIkfXTu0t7EYu9u8nsPfrjvH/76q49Jw9zRNx1US
elKtMii7yrZoI5qaKr6qcc399siCWCOeIOpdOEefO0X72OZphPj88PWU/Ve5xbFDttN2zw/nKLaJ
xwA3dpd2f0pLORva3urCuf2MbM1x8VO4tHOPEt2TJw16QWW1powEKxniRD+WLJTWAqHDz+dfYVxM
H12HODQli+ZTZvn1fWMCvR8cBQA/XMAsxGFAaFxuzWvO5OoOe/2JnCu0uOjYKeciR5GnohwkmgKk
dY1cOeIuZ/gwMFzmtN4uo2+9J7sWOCKxGhdG4PpOT6oZVBXQcYmAy9JXf/4evIjVkS+Kq9rV8Maa
JdkXOHwD0JLBcug8jPmJD6Bvi0U8u1Bze3ltBv+qU/WEY2P4O6nBqigIM7/k2u2Smtsqm0ggHYvu
a6fK72yDgXnj0Nt0lvWvLRak/lAhtemQ0dSmL/j8R8+JFdjVBIivs6bhlvMOvlQRNvuFoidMKZN/
oRmeXnjS7osnjfQVBQ6tWYSpJIk9v6jVyiBflqMGOLVvMbFwMljY/FROEt/xB/nV6+PpzIhnYgmY
WexVKUGV5eSCIsFiXCOF7ECSHao+zfeRDvPtMrPHZE1zQwnsULNS+py/NQeShjMNUs74MRBNeVgQ
6d7KeUCbpBPYbYBs2BW/fpNnHgrLIDMg4hOq/qeavikdidhSc8QmpIZilFEgF9VdnNoH0chfr19r
favPhzrya70OdKQuiITXQvNfU85kibyYyV3felDZ7gJ4sBZgQitw9zaB0GrbBzp6GpbZgtwTi2CN
JsLCeaE+/9JoQ/kG/wcNTMh5HCdO7gJtHei6VVKiQtOTjqEWrOKQA/WHQrbTo9U08tscjgu4b5Yd
vTP2yvzHW+H/Ip8zqC68gDN1Vl+scifhY+tYxZXPn0oCyrw+WhbGtCXmKQcWj0Pb39Rw7R+KuKKo
TRzIVVQ1/oYsaLPLB7s5NHBFiAVLRxzrPQEydRfuXn9bL0fGel+0nBBB4Wg51Vi3ag5AXjAy0rzI
d/OCpMHDI7uPIt+6Jtr4kt7w5WSEpJU+A44R5K00U58/h94aRcNApFdOUuCToT21SfoetjPkeI4E
kWF3jbUVqY3jq+nCW1j/8udDk1/IRERXhSmRRtvzi7tDmto1KHeAEaa9auFmbiGKexfG3plHysjj
I8AUg1XyhbLOdUmlWaWGpCbojxkS6vetWiS076W7gRxLDObr7/Bln2Jt40EdowVGFee0d5BRl4Cq
xJI2NG107wB6BE9ReltNpt6F4XLmUh49Nhyeq4dN2CdT+lioVvYa5w3C2mW39F26n1HLbKBEzJcm
1pcTCVdgsLC/pSfND3v+tiIPrxlhZSzSc1xADy/rJ4w8EDqIg/HfxiBqJjLIp+6O5AEBflT9UUQ6
7hBVim3dUzAevKq61cTnbCAnL3tKNOHBHfSaYpt5022O7vXCPZ99PMr2UPwiNKW9+vyWx2BG+xnx
NVGsSn/TMRrfSFJBDolYlpvXX/rLGYVmNO86QFPIJ8xO8uRa+ONACa1pjmug8H07ZJ2/66tm/pXG
bQlszh3zr6WL+ug2nXVEF0kl8fi9UXHW79ulxV3uF6jAdjYtC/VQEwEbXNh5HAURzz44ZBI+kzDn
d/wiqG+f3yNwui7MBTTThXageYpA2sjthH2D+GbK1fMuskaTX7mEUk5X/awC8wkBUYdEOPPC3ew5
Yt4igsBFji5GH5q6qXD51c0wsZ2sEI/T+bHeRXmv2sOYNf20AREGtFthSCIKegB/cVs4dvt2KJIu
2/c59KEOYvt8Yw1kpuxmK5vNu25Wg7rwoRyXuZOfjjlo7XnzBICjnMw1YVhwXAVauG3Z1l1NVoMD
H8Zk9o3aAxnsgOmLFO4D9jn4PJokT9ZUcq1QBZq3GHtmUHdJZY2banK9Dx156/a3nP7CBztJzU/P
S6kWpoFeqq3b8+o37L6Gb0A/FSUGogNz0DkJfAoik+MPrw+8F5MoBUs8swHfJP94p9vJJgrzjP1m
DAqOg17QOuD+WjNd0EK+3FahGeB8ZDtsm9lFrj7zv7cRPCk/kRANt+kQ1ndpAU8ZtqDpIFoXGlLL
4lvLJ9PCkNomSVlct6SODNtkqMkGq+lobuPSCaxdNPc4sal0hGo/+uSFXVAyvXwamN4QyNKnVMAe
TsU6LrVtOdPG29K5mVe+Cu0tDnj7f/vM+dCZBn1cXeuXdDKYqIk4KR8rRaSYvDELTSSBGEsKLPr1
66wP9fmgRRXi4YxmBvPWA8vzhw4mzFdd4SYkBtXxzklc4kWplOxN0ZfVVRrN7puxlTYi5Fl3t62T
ZM7h9Tt4sT/AJsDzxJKN+Em8EPVMZEnazcIdaFVZh468xo2H0wz49QyNp7D7ea8tGVwpUXvvX7/0
i3WbSwfIoDgnoYilB//8x8+02geREE8cTc2ynXCevE2aKnxk0pEPc5gVF2Q4Z4bOegr1VvsUiIMV
a/f3CA/5ypHTUmwhg1HczLn+ZfDYX3ijRyXd81e6mrY5Ca3ezHVHfnIVTsJ9bsZ0m/wf7s6kS1Kj
y7Z/pVbN0aLHGNTEAe89Go8+JqzIzBB9Y/Tw699G+uorZUqlXHrDmkoZQeAOZnbvPedsu7BeMsL4
M7AUa2e/4dQQB9BEosxvlRi3DYPfcggWrKOAuZjw0ltCgFEZw22VtP1XxdTybkNOEWH5kFb7PZMF
SI2OPX0JlbhnHahauuqtPi5X9Gv6Te44sLr0MXH6zbRUxm/J5877VGuuEhCrM5j+wjtl8/IoY4jT
qS3otllO1UMWrMlYIKMG7B0NReUhQQMYforckMMe14wdbUn3NNyAOWyIixeVcO5D0CxRp5lFtwQ0
nguTDOooMrds9FO3QXplv+jABSO/qWv9nppkrB4r2j/zadKzBZX5NHQyQHY9Uaa0Uw6HDaxhCbwk
al8X5FiaH0e1NflpDF6bT5S+/a7LFhgC2WJUtwrxZ50/zC2TqpaX5T5CaGVssG3XX13sL+GeOLBm
eoOUER8sp+5I3I/jpfl9tfhHMZL/V/NOWLH+HS7xp7yTfV+SIzkTHFl2STcfvv3Xf3Lq+HeOpP4L
RYfDco3CnlLMZgH4PUdSs3/BIch/pzKhOibd5H/yTsQvdBPY8LCf/iss8j/+O0fS+sWht0FrAyON
ztKo/ZO8Ew0dL6/iH17V1UxMYO6aSbFeSfwYeQKate3Jb5ReK5R3ztOaXLGrS7dnVGqtpOCS0Wyh
bgVpzKoe3gzgMfYO+HI/dWJj61RMeIGc4dnLiqeQodvWGQnd4eyAKHkc1U1YVgbh3Uxbab0al9rQ
uz0+pQ9DJOmdkzr10V5qEl+rihCh3H6DQvFtcHZFH340LagGEpN6sLDhckcnRNJzDw2wXWV80hNF
CcjFBeQUick9ckSO7qaoorfdWfpuWTkyIOI2SJzvLMV9T2dY9XW9ID6czooG7kbROwA2NjkGYU/+
2KDAFJpsxQhURTaMjMulItESoAaBSMUuVtvsOtkRx8MevN5jRAEdqJSRgaT6eZ4GEe7JcVoR3G1C
d79BF6z7KITVx1qBtMMtKo/EPyUFBCsI6wA0hpes5Yy8BkGPm4QT7Z5AOMHtOOQaTrJXlwNJvsoj
YAHWG2WsO+L5rNgIerUDPVVOC/y8AhHnKVFizZe0fWJPI5iMIQgrzjwnY+FHrUWMmBKX1asbI3Fx
KiUAQFG/L9nEaEWboxZJi6m0II2c7MGMBlIilWpBj9MLJiKzSqRvoHCjMOxJcjojIyaifsiLGR5E
kgRhx1dnktOnblA60IXqtYXZYC20gnGwo78M2B2xFM7FQWZy3k91/tWYjc8qXy5dsthBXpnzr7TL
afXHSi89BBsSuNNy0up7Ldpj9y5IkbCgm5E/51FKlMzh+hTPVtzPr7MWt6eJQ+2H0qsn4jk2C4kD
HrgdY7eQ/FSI2XyYo6o8tIP1Vcp6pyjK2+QsB90Jv1RZdJuBrCgndV9oxbVxgZ/0ece3Sl/grtdd
7bONbXPTVEuznj4Kj0x908ekNlEPaASLcSK15XDSU5Hveq1w79gLfIEKYbKaYA73LlvROaqNYic0
Rfql1XzBtbUnkF79mFzF5LgZN0RFcsJKtsmglgcOTC4DRcbTm7zX52esYfw6Q82UrQsV4YyCsQnU
TN63UEE9MdbicZZtcT/NiLfLAe2BNozKnpzy4cZtsAdwGDDoEDrIU+14PmVlBugm2iFa1Q9MWgmp
0xM1yNN8emJqncH/6ZJzX9OmaKQaHuw2h48Wwgoa4CZcxqFC/pL2RPerXf2Uls2b09Ntn9b8EK9j
z9n0g03OHOZ1j6RKLzXT13okKt9opLYj4plYWhMRGRbnp4Gq8IYJZXSAXSb9bJ1sVdRWRCpbydmR
w9c5J1SCEHr+LqIuY6+fVZaKVh1g1pioUynkNh38gI2bq7GXVNAsdWL6L4wgouvSErNstRTr+GLL
cxa79hsGogekKI7XVulDEpdHpTbUTURvhXTaUrB+DPF1zAk9wihSHjgs3Falu6vi39hw8ybM4IV1
l8WIE9+YHPsk+lFeilWz7j5UTeEGyEpaj/zPjQ1811rQ3ukKlhBidNWtJaIKLpx67tXR3tHLnA7G
4jhXws60zbpMH2vWfp5BsgOtrHAuEjI8MZiss5GCZiELRjgrdFeBVusXV0t2UpQ72AGsEPZwECXs
5I73rR2/4lgxkCZjV0b0sSl6tEoYVAaQfPHZqu9jxewJRmuCpXfBzSSF402CQEJivH3mxJ9S0Mvk
do6EqRWeW46Rz+iifmpKJrlqa1+Lukju3XKxtrmWMRcG17qdbKP6Zk0Yg/I6G++sIkn3hPrUj5YK
5YEoT8IEEi9GQofK5Xk2QVQ1DGkzyzqWQx4spfY2aypLhXBOlFGmp1ZJs8FTBTQDhyc9Ojt5jIsp
D6EOrkngVsGsGCtAmYoAwUntqQy2gDEIE/TY4DwRcc+vF2TwMyThOyD516v6NubzLy96OxIUm+Xh
3iSPzjPmb6RCIbAgNXPHSzftE2N5GYZeZ3ewIn+cZf9iQY0ajGoAHDa2Iw+xO9ylDYKCqI8whnd1
kA5w1LrF8pphnI5xyPjRycGgujWAzUW/mRnCd0ak3GnoAO5CmWQe+a23BWlXIoxPK95Bb9XMd9rk
Tgnrt9GYEqap8RzYukxerQj+nJkU3CSrjwfl0tMdNDZ6z8NjwB65tZUWkcsMigzgFFNr44busEGy
lwGsJtWm5yGS3T7Pl4MY02wHfRepQg/CK9br/kiLPNBylcHreRYtWKJSpmtWca3twtmFwixhz9Vs
wVFa7df+OuSP+nVoZ32jdPVD0TbiWFJXILpi38TMER7GJml3VV+ErOEw5fO0vCeKJqCh1R0JkiTS
sc33Q72CvkkAeOy0m0FPRzAwUAstIJvkoKZqUOGxPrfp2yKQac5q6DhEGnZXokesfYiax286hWC0
LPZ5CLW9I1X3rs/wGHJyqw/sEeY+Zwnxqkh3t2rJkdjjFuwdKaSh9JRGbTaWEqX8NMIGQxRUCv2F
IKjytm+cJyNNdobdBdJsBVI6CSsqvnWj4lujOz4xr+wbcfg157NA8NO9Idri36bTiG2ReC97ScJX
qQzjNRJsfGGqWp5NRNBucePpDFGByeVgy/e4agayJ5cGXi8HsTWslzn5IpJ9sUQQGwmChFXK0zRF
/ZZl/WWEKj53wNsTIDF1ep6y16hgw0xf3S6/AajOtLMNzKnaWWnKyxYbV3pfpBm8kGP8UKbWfZR9
cSFXGm6+jVz3vWgUX8subpj4DoSdqn/VezbXAdZoV93ioNrLYsCEQ35cLCcRqDMZz5nRXTGTqEdZ
0k3XGO4lTnOw0+jFxKNIrK99lUPc7eOROYdojDugQWxV4NAGQw06QMhBUu+M0d1WNoG5yessrW2v
us1uLMqPbMpvCQb2SR5+oIJ6rdX4aJn9TduZt00l7zoeGNiHaL9I7fZbTEQBbjwSOscK5KNKQivH
Vq/UCBgOBzT7xIxEN3kc7Zd6pbkqfEdioBYryneRIYmOE/GuZKMetATue6JjexgqQlkk7xoUFBWN
LztZtRkyGKToPy1kTba+H7NyB2b+bZE1Ah1IesB5wjvpKMnetEvN72GFbeRkPuDiQLOrgryDviWv
dcPvsmUdfU2U5j2OhzTQwZ2uemjrZPUrebDvBPa42bPjJtwmTXwpZuUzdp1LY408XEivDdl8m2P3
MiMLd4GMuV28zUg3naVhBkbStJ6x/lmObAAmCn6H6kW1hB/PiUmZ4vk11zq+x3QoXnnQSHlW6pc8
G296YX8te/WhoIy5YdD2yemsPlaYpF6Nxrgv1I6/CiXVGJP0rTyYhXYviMzdRvoQ3mrtCHRIu9IV
BVVY7NpqXj9EY9tbU7mbudBeVaPqg2Ct9AE373RI0s8eqaheiC1TtPKy5Jx68Gx4vYlmSjXj4iKG
TMe/V7u3RQ7uo1gKeeWduhNF/g0BcABID+sUzNjDMGdTgDACcdCgG6bfMEw9G2E7YmI1YWeq0alq
2wwIsuk8dIqIVSxl8/yEXs/5gj2GpOdqzMgHTmN/7bGTgUrYki0FUImByFVa372v0ROggUAeOuep
cuNmCU5A275V52UOwgwTRRzFBwyC9bmqMv2GSqkPuip768PwShcyeSOJ+uyw03f14JJSzyncjnN5
KrS23rIjg4hA9rbRKhqg1dibH6iV9X0xMu5xQl05VALF4kZD/L0hbJj/mI7yFFE3KLrJvk8KR3Ei
3BhWc5Wl+HgquBKN1R+rsW4epnhpb4cQ9SON1+JRmREk244sCGyFZQRwDX8Wu6U8YdyOtgmdJeIm
FTcwchCWgZu576JOom0XQQUgXb2EQUqwNCxiAJMtyLlorCqfrnQPsY9ppzT1D5Js3G8z78eAqiy9
ljm9y1SmKelynUqSbvwWi8wgfCnSDszdy2NRAekhuapvDk0TaU+TZi8+NuSKh9RtvurhILdZO58g
zdG2LzPNfWrofwSDqyBAVzvnSPRL7FeimAMhlnmz5sN6PX/VM4oxdN6jtJzbCWCWp4+as8+c1tz3
9lhshhrB+17o4AnGbn4Z50nzIzKB4b9qeX+bujVazmwCDlXkpS+xWeA4k7O8kB0Q3jYZErYGksFu
ZqUMulpZLlnfur4GtXc3t4vxTjtI3/Z2Nx7BsrasNSYrcS51UjiaCIFlhvBxsEe/o8u07ctWHlvX
VY7uQFVMgscTaB/1ZRx0zbPafnxeOG4/4zxm4rFgWmV1L3aaoFWNKq73qhijgYqyEEoQDeNTKHs4
I+WKGnfC9pITwOlPuLJupatj1XPS5tfB6EZPujDIG6PbJVp5ndyXvIwVfdMVzw7Trg8tLkJi3qXC
Th7qe11Z47JL+dUtW3M3zuT8b8I5HDc1vrWdo07GmcD6kHhVzbxDk/8mXcV6qgZIKNOCZLLjPXuZ
9VVnbdnlOVzhJ2FcN5vIVqxLFsvHtLFWv4VpHZi5FjytxVtX8HyFzeTPTdoe7bwHTgAVyJsbVZz0
9Y0kd+eZaPrsvjfUCQlCpvlohu6MCGESOkeSiovyXDnWdKE6n+7koLlB15evg9WGuwGV1Lkesg5z
xbiwHEXjyWGkc07HEC5xAWqAYNUlRXc4Lzc5snD2Wc76LVEKO3aQJcZdIQbdvBlJmX4VPVT4wUJF
lwyhtXUrthx1dJy9Q2HoOU6sbdbEaBv/4pEs8Jxq2+6OA+P0Qzhk9r0RufNeOkOxq2ZOuysu0nrV
pTvfE56qXzmoWV8M0XQ3k9onJHMvxnhLXnfBShSb35QSY4RRDIfIqAFRMDW6L+yvsSRwob4j7Oxr
hN2skAddXuOKzHB7b3Tll5k9/VgsJM65VV3sXaeVW5c2OcfOMVXOriSNO9dBKkb0WJ/R3SW+IqPy
K08kSUcCQUaB9vWs9IlvQjS8poURvfLBp6fJcLJPMzThLSqNtROZmz+SvcHCmqLDluryqBMVQyRG
OD3Hhea+lmNH3TLq8m0akhJiupG+NybK0QVc1Mq1JU+KkLCi2s+9BkvNwZ7dy/xb5aY8CB0DzpZl
SVsyr+nnXg2UGMEIYD9jid/WHNCNacMV62Ij0gNbKKq265oW7a45mcoVFvVa1+EvejXNSIEFaeX9
W0SGRbmJ1am6lnZZ3WXc4y6vODZ65KFlgH7MEUoFhJ9b/FzqITEK9KKzkGs4P1zciz7VxoudpMXN
lOsTpweNVvEmz8248coxHB/6qRwX3+CScVBJ+0ZNtPxZqTXzUGjKci3atgNq5OT1oTFERaR7TDxY
PKIE2Iyycu7MJbM+AfwyEeRIzCYmUIEDdbJpkFupc3JMK9lVOlmpnpSx8ClEyWLPHX2jTuD3MhlR
Qku9DiwJgnPWFodioaJkSsmzGp2qO6p172BgcbF+nGzseYpHCe9+idzlroCa/VRl1BZFKduT3oS0
bCitiIWXruOH9MJsGGd24ydypqrW8qXd6aH4sOLqMPQuIOi+Ulnty8IzaQQc414dPCOv6ksEPfFA
yNFxSimYUuVUxsZj02geVFRQK5HcdpQjfdSG98TsgjdfHbSyBNbWtw2V+4IZ1G1A1Yll15iXusBw
ngCr1UP9nrs46ABmTNtZgeBB2guwsbY8iKYkaHJ9DF7lOHipo+0Kd/T6kMDURGy68Sbi6HqdhdP6
FhEKVrqs6S0kurCtV9JIifLP2WLGpNR9zBlF0DAtUafnLLfvya709WLcYq16NNUiSGQ4MBraj/ln
1rKhDea4sRP7ai1t9UhlOOzUSfyK5wOPkkpxOwgL31lvkGyOFnY52bFtH90+s70kTbdCjb6Cqvg0
tHk+m0m2t2Zr9FBfVN6sY7ZJzPyZ7gUYOxqLQJeJ/3PFvLOmpNxZwj1hFqBWjK2TMKyvAjrKrh2S
GKaAcDnBqygDKD1N9oT7LF4MLy3Vz1nn8O2QmHZlBw6cep48Dcvg3kGQiIaEfgcYYCc2EaIb+W2x
LngQETJUa9DDRakR1m9zzlMt8WHUmZ+k+pbuXlC4aNoErPmJxPpNpUtvggHbZxTaoC7hvvgpLZQC
dmWYtN/0ybldhHZxKeP72n0qEX56CpK4a0MJuOUB/SDExdisz2OFbYzLzTdVNFObCNwXKpgDErC9
xPhsyRomht8kgZHzCzAWW0xBbgDisNUH06oCQda23lqnyY3eHbGXhEQsEqGR4z4uytobEydtXOHE
Ouw0TrJOfVrEgPQ+Fk9hbV2lokWbpmEi2im3hm7Azps+1Di7RCl33OkTpYAdmPP0bkNZ5dywnXKH
zb24ScNzA8R10ybhccybKyfVm8ykSVyBeQnKULzJxBr9ZV7X9Og6lD3+n8TF9x/qh3mu4g1+Yz8B
dODpAIlyqezKlBFahsIR6iCNlKqR5oFd/zklMSqk8+gPE0kLpO6uUHPQ0hp1PzWiXwFH3lDguYys
ODNa00KL2zR4GkFDDs6RVg326sZh+Wmqu0opsz00x6PtVuxnhCJxWqo8Q2FSaQ0erN796JQYSYv9
bNzReeTYP07QTtlNQnxq81jiA+OjoQfWHfOM+hbB7aZD5erlYzntm7kG3avSwULh4dH8uxtFvgW3
y7uGmqAbgA3Sg9jQKDsMEfFnynhdDDDwknm+/THCPwnCJmQzd785CDqNFKlxnn3WTUjD3ly6i4rv
8r5p58F34pqlVQ4ZiVkiesZJZPqVqSf7OkRkRlJXvaEO+sh1aBJmzNNdKRe7YMHLp3QjhsHHuxqi
tWAyeoyl9BErvzXNsyYw5bvuLVN7Tybu1pH4X4c+2yIoXC1uhvkQJmc3EX41EBIJtscnLsqFmjLK
l1r7RNvwweF83LSabAKlFXdZaYSHyJpOVQ7LBYnLcpqYjwKNvis6eUktWq4s8l9KdbqlAjkU4/jS
ggRS5xdXb6+lRElHh8kJxpYjAcELL2mS7mLKFLvmS1lhJaAkjknfseFOypOiXxKlZqaBtl/tT0Rc
bkSBpIuAJ10lObY4z1l5UBKxL5slOjX8u7E/YKEhCeuuiAB5DjulOZv0qTgEmUfh4iXNn+g7gAp7
kuPNYLOiOMuDpvd0+rtt4u4G+qJ1B9t+tqkZaVKrDjxVcWGkAqr2lMoXlqINZw5MQIw1cHg4zTXh
RDqZoz+DO8dDcWdbT6JvPU1/s+YvWfvEuIVij3KQ/aBl3a1g2TedVzr1thWvraowX9cQTnR7dT0s
dOVNp9BzQzMD+HH2qSdfJqXV4IXmp0XtHRiyLpRqc8aOFlVZoDOt8XJdPA6MzbflpF9Np58vsm2o
Q3Q8OUv3aU4O3OIKwGl/m1PibV0My0ezZtbA+cVXYqGdqnB8rOv2RqYKJLFkfapLvrLYLSgauxa8
R7WcITD5ixEZfto7+1ilDGVgjVdD3KeLaQe2Mo/AKTvqO3CuJ13r30vLQMeuNL1zMQocnaMZ7UVn
zWfaWWYO7qr7ZAui++FwkjHj/oyUEAdltq7k3Sxuw7SbdjhbEMADtbZZfplovIZRNNRU8+39qD45
SnkDbGAD5ph3OTbs22Rx7QMgLFq4/YOZ0R22KWukZOuYFs1fwui168z57IzWlrM18zoyqOp5w0wU
iheyYF2/Wxp2Wn2XJdlKQp3cLaqQMdAm5xE7iS9c46Sm6m1dP48N6Le2eMwUZ9MOgKA6AAGlqh3H
1NyOBRO2cvmtaarP0TEZsUdbuQi3tMLTPaY18jn6pb6Y6mQfMPReEhUMERKzWI2vNY1c2iwoS9zS
vS+wclPLWBM/y1FMoeOuGrhmwoKekot7pFpty2rGnKPFE00POc0vUXhKdavf58McUYeEEiNY1dxr
QJvSJEoOLdg1AisSHK/oD4+Jk3kxn4LH+N+5kApwANWFV20rjYJpqSa+VPzYxtJzdacMWejNaKQm
IDSOti/pre40d7Tx+rnNvrITDkA8hJB5YcYiMDds5c3ibJi5Srzn8NAFijO3G+YHuTe5w7SVgsMR
fjOVg4Xou5uIQ/PjbJcOW3XKOdQprlPqfmA23Gn6gMVbJDty717mXLmhlfCUWdkex9Jeq8X9kkam
36k9HSt3oLtvHZdY3Bsc63oA9CH65U3cGUkAL++pkMVdhUjFM5bOpPmbdF5BMsxFazs9sMxxCPDK
/hpzhN6ABWv2S5V9AUbICdFivxoyzlVIcz6IvXIWee+gO6LlwOukzhfStp8ElaJC+32XGJyaIhKn
ttTymM/hQRWoCr20NmOvqeVDSGQwWi2x5Me2y4qdC4IuF4zy4jWdhp0wUh+ITjuUC2P4quAkrM48
bWlVgqHg6Q4rX42ys+IgmqYWYIZQKGV8tIf0SIst3I7VMO8GiX2YGLjci0xjVy2LF9sN/2ZGrGf3
4yGpJETVfFGfokLA0BntGxJzOd3YteutFQr2alz3JWkSMGctD0YOIzd5z04LPrAm3IrkXHsny/Gz
Jvlx09tp5YWZoW0Bk6dek2nEIc1Wc5Plxm2SgtfiT4s3TSeKQ9fUxTGSButNPfV+2Df9xmgNZ29r
3XsYL/WWhoXuA8yLfaUttpOiPfDy3TUJrRr6WDGnK10L5NIx213ohIVqNr3aOcfHZpxHKrVGnsZc
Tb/ZjUmCrYyb41JFHOyH3qSDN+vbhOAuDH2qFSRLn2A+i8eDnKz2oNgi5UUsMq/KmvV4l0INTtPe
W/1DvjFNLd461A5qQvO1T0oZNJH6jTTGF6XgTIdOfqcNaA50Y8w9uwFB0In6NWJkdKdTbviCZtRV
TGYZ0DZKIZbnij8SsX0xFpN5RTWofpGuGUxu+jD3zePshG95rypbs1ncM0dDglk6Rt8JxjrPbVfl
oWpfKgrgRDTNSSGl5YBLLn0ivVWcob1Zh6ann40GjA7zrN7p6yx5qfPbCnj6LnE7SIVYAveT3qhn
HQTgl3lslZcKyt5rAtmNRKZ+pu8JptEp5LumlDalznJT2/HtHOtXhbgLmrL8AaJaqodJGiPNTyYW
KEyh4EmM1pr7LasNH34zAGi9kR5taA4/SeYiUeDIUHAWxxifmvnBzEnEcPTRvkaJqQMrrZ9sl/NM
qgvUBWY4BO0E8zIq3fmxm0jbEsTdPuFcvRSamrwzRGn2E4bPjYaruLD5DGFO7Abg2QeH+EgvbVJc
qChZYH5B88DQSROKlJXCCJAXFoe4mzW/McbkUMUpnHCSZeh6Xaowb24JTvkILahjSB9Y0doFBuoY
c2zAEtGCh2+OrnqeI/Wjo3sQK9pWQSjaGeXam+LtQYk/kRDSG8aGEexDq7b9rsrzao9b3/hdEfqP
1Ff/NyG+2sp++N/VV4evn/lH+e079dX6E7/TppQVKkUfWVVVnZdAR+v03/IrWt+/IFJUIfIColn1
kEgh/8Wbsp1fADmYBgF1/JSDNvTfvCnb+AU2AEmc/AxqLoK4/on+ConXH8RXFom85C7hz0EbRtoW
Igz+/x9sS0A9LTXsqyFwmCQ2FTqMOZUT8/yJ52tecrjz9c+yRL8XfK3XXFkdOq8/76FQtfVv+sM1
e9uKWZjrlpZvm3wwny632qjdl0IMd8Oo/izs6Xt3wu+XI/KW8QfaN+J2f5CCdmoXVpkh26BETL9r
TdYzjCnwENPa/ons9C8vBbVGY1M3dER3399Z2OfkqGgZMUKagjjHcVcbfD8z7iPNOPtd7/i/Mi++
Vy3/675cQpzXpDmN4NzvL9YWTUVKXtXCuGmymxgZLyDP3HiXTHeYJI223+SkL290u28upoXd9A+P
+d3vCr3/KHuOKEnZtf/1n3/1Na7CPRXkg+Fyv99fn707BNaoAGokTONUrxpwBkVolpc+pd5TjJ/4
ff7yequF2NTxMfHSfH89l1Jf18kyCpYQ5rNYpLzYkzGc1FGIk5sr/1+Xo8nJbJxEV+MHnbJEeg+w
3sRDDqbPJzxF+vQDdKbWwtqPrsj3//zjJPoLcxHZ5Lz56+3/4a1o5zopV4NWMIvJZphla3fqmLuX
Qo/k7agb9U/u78dnlehL1QL/pq4rEGn9P3x9uUXj0cxQcZXUWHdkiqRbxI74DMj4efv7W/vBlkjM
+A/X+sGL67K7piXT4aAnlOWQYWoiUbMlTTkDYAwWt+dIrhPrUU33guiZm3qczHNYhyg9/v4v+aub
5oElLnHN6SUW//sPeUxnRIMQowLgxKU/OwpJ9W6cnGjOj1/+/lLr8/E/stbf7lnHCEpisr6yj340
jAhLqyNriWVgxWs0UELlZC3a9NDNVe56bTd+jfhBkOARCSJ/f+kfVwZcExZbzireJSnJdn9Yhmot
cxkARkVQPCeBcmPqXv+q7PrZX35iivnThVZOjYXThxcEd6G5av3/8MxGZoeegJl1kI2Z2FS8R14X
gn5ngISGtXAj50BqnBEosFNfwUz3u7+/0T99xrBYTJaD1YiCnVP/YUkYEttIlIpelZkPyQlXl7pH
LzOdRYwoCcbzt5GctkNE/tVP1r6/uHE2S/yOPEuCzXh9zv5w4yjjSk0SMxIMednsuQg9Gyavx5ns
dvQMoDoQKA47OSBFMSKq47+/7z9fXudggEWQLY1N9EcUE8NQF1tAGwctKTlbPWKMYYTS9IwadlCg
5zZ9HWOm+2l3ndhXHC9+5uz98ydvkp2OfByT1xo++sMnD4+YKLJO1sHU1qtyO/2WmITeSTsudxok
NgbRpbsdNfVnAdR/fWGhEiSxkjLdHz75OukjBgUAqe1Uo+EEITrIGPfuFlABN1Ham0/TPFyRUSQ/
2dvXO/rufdYwkuPdxZyJ3Z39/fuvXJ1hVDIPIXQpFa2vTBD9VAGIjzQJHMSEqmxqFMs/Wa/+4m4F
3B8XhAKtE1IFvr8o+oq0G8iVC0o5RecxRkjZ2vpwqAsXpWSrayR6teKhBB/7kyf8z1fm/Ck4HbqO
jv/KWh/BPzzhxjg6U6uORWAUZLeEmVK9RWr2XM/mKhE3jQO85EseQfb8+0f7x13eBLS9eqUJwVQd
XPs/PFiMVJW8YktgyMfkMh1JnFYXyziRQI0S21UOf3+5H2g1rB7rZqtrfLWob2ym9d/fJ2ZD3ZVp
q8DE1pYPyjZiC/S4I26GtKK9mIgICxUHHUQ9pPE5Wtzk4qDS/9IxUA5kAncZ36F5qMe6fVTMZtiT
BjT+5Lv406PHOw5YhW1Eg9tHyfD934h8sInTkKmJXZPWpQz0Vk06PXvbzNM9wqnBYy3qdj/5ZHDP
8Xu/e+QJokDu+9uZi1Pmn+I7RCi7KNdsf+2iFp5qDc3yrpGskv9qUlDLG/LMyulcEHmhnqIuSQ2k
guli77BoGPmuXkY93U2kQ+YPbYJ43aJfh7nSV/tQT977sFfB/hh8RQ9h3Bcuc9W2phsoK4sIC5DK
7Z4o+9J6BzldlXs6UEvmo1BpQDmncKTVoHDycDmK2CjyfW9oKhQfvW67rZLC+r4xRkN8tMTD2S9h
18bRhUS9pvbDyphR3Ebwh4jU6rovtEhn/ajE0fC8zC26FzxYJBiWPOoJykmJrcuYehqYk8FzUOhZ
ZgaTka/RTeRW30kjZp5bVBwOt6WrzepjL0bzM6srspasEntANKF3EPSNLa8f3OiJAkmlHVd065yk
HkloIFKzvFtiGFcHJZau6td5YdN5WGrlLFkEcEl0RfvhmoMB3M9qIE66HCsOMsIDQyN4oLJfHBR0
NMYYAUlM5KCxrfAdspEcjlGjTCiJpsa5mQQRFP5ILcSQkuSjepe5YU0y5hSTwBubhlKhUspLhu4D
/xZqgb5GdM3Q2NpEbz/WDB8tMB2lo5WKPQZmC7RJT+kalHNpm04fSKGHm75y7HE7Kl043A7DtEYx
9nXcb4naBJQ9azVeZuoGheynxDprC8FyMb+PICSROjd0tqtfSW7oyp3ewLI9kCvQ9R73ndCwJ4YJ
ioNIyMoPm6U8O5oak6gVq7U8xpGqBCpRvcqusawu2mqLQvJAqSeF6VndTBAionj7xoHkatIt62Ti
12R0poErhmYgpEqHSyvjWOjb0Z6c7JiYKVqmWJnbLZv+/2PvPHYsV7bt+ivC6/OAJsggAUmNbbhd
ukpXpkNUZlXRk0HPiK/X4HlXkO4VngR1BTVPI09m7U2zYs05x/SSY8FQB8Sjrtfl4OgMrcQeWAES
Np+oTumKdCStQC0nIZQOsHPFWDtdIoe9dexqlfzGPLWAbrPpMqU1tF+O4A/TaF9KM796ZIqTXQ6L
ODvUCzR6cDlWUh9gobZYIVHwjoIC8gbjgyeaWCB4vXpNmvM19COpaz0kY+yZfGyf3amwqoMzupT0
2ZBhj65frvUNS2Ben2q3GMPHsUX0Rdxqhwfsx1566xi3XrDPW1AcWhgmGGvtJHxRY9PfKcOi7Rih
1/AbWHqSui/mCYmp1oQmmyz3YEtoB+d6MxXtafJF8iSqfqjPTBAFPjkFkHxvd0PHIFwrYHcNrz3A
R2sx8oJhd/rmDFHyzvuMXI3JqFjHD5xgn14TtmtgbwOSRhVgZqQ9d0LMSXX7EaQD7ygmVEvs5BLp
PG7sopufsMgU9hc3o1bgyJKj+rL5O6yT19oqhjmO3aHK+3bk47Cn6EmroIueOPiw/lZD7ql7rFDr
Cx5Hp7xGtT3d5b2T9UcXcfBzRbuBoLFOc3Lwwza5NPmKz3ZlZCv2MCCJ8APUc3H8VLZDRNIHwwAk
E0ryoYnqSR9rcm3YP7FtUMLDw/xXMbq2OaYmdO+tSuCcQWjKzjNlVRFm/dB+HNkLJwVW/Iw9M7WI
iZ8deJpweMpIsYx7uyL1vSda7/RfUysPkOjVgFsPbBpKT9jJMXuclENSCty5yq6AdNV4aduF2xzn
USRjWrzxo6RutSyxrxUBlqqO/Icp4oH2Vs6lmBlBcKqfihH60bPwO38+iMqmAEZrP/xd23PCQjjg
iHzMg41TGVAytFuLYa73o6fMywj2Cq2lcdbYYCJpEAAkoQa8+GRpQNI5dEA3kUl2CvHavrABLx4b
rSiAJJeVeo+TLaZ3affSPqf2tACUTrPXJNTBt7qpOWHNzTDQQ85lQx0kwjbOGOK5u2wtVQRdfRL5
gZYh0R0DuS7Qu1fULjrZiOEBZc+V4b2zLESrdN68lWni62OeNMVT0BcNBO0u06yba/asR9WF9cva
hpoHqA6cF9k06ecQzdgFGRDZmwUo/b9LzTx5gbnV6kvJfZ7GVDbq8mQA1Q0XEZUhqkkmeaeDkuV1
FObp7zotOyi8oZ2nJ1xw8i2CZoDytzglicNQJ4DYa+g9GL7MNO1UpU/rMDbXAG8zAfw2GV9AYBbA
5DNruZlBgGCFPFnhsIR1Y05UfmEralppfesHY/40tbfixi2Az50nk4T7YZhchJcmw1dCIxuiAAuk
Oo+5pHgspRDn703ULwOGu8T67WT++IUAjlYXwIDYsjyJK7VwlE3cqygwlGeW7V7x/gns9/jUq4MH
u7CLkyLhxlgGDwog0xlvoo09tjmMIPwfwmUzV2aB19CfXc/WtEtzhg7uD+1+LBk9Q3Y2RB9+Blo4
ztYGnBBRwC7WqgceubY15oYyys0HHD5L7eljLiFuBAtRSrTU4LFzO03UrQ1m/yjtEv08DbQaObku
hJPqbLhmbfsrFYwVR0+28oHK6oHVf13+nNIquw5+1tgHs7Ric3H5zYc/V1Q5Wjg073kLDjMhKy0/
WtEN9IF0iIb7dXJRq+lIAlKty3pEF6Jcy77Lx84fjoXuh3vh5OY1lWv3vdLIizs80WH/oiWI45Mi
ONvtZeqkv6wpDYOTNYVO9lb3pnxEAakWUJyuQbqFEck8alXlpybQeOmDdAqOSZAQ/AMwHr1qLmtB
9MX2fYwp2/LFlGV/6IO5/EySgjyJgvqa7oYQ39m1nddtzvUYfaSA+rtbGOFuWk5TdanFisF+MVF5
tUdn/b4o7Z4V9AowpQJf3b7iC68PSjeNdZzxjbylq5xjV/BwOS4Ifb+T0V7IwRDXWQ4s16KnFZk5
Oxs5OyyhYIbgIbLwAsCclro6MDGF17axRntvejv9ggGab2sIUV3I0ZveuQ+cYBjialJEsUzvRSkJ
hhAZTVROk56cwMrkYRWep26WMzQ5D9kZw5WPH25frytPryroG3HuXAepLOKGtneumXUWu1Oq9LVL
q+h9aRWlhuEH06Tw7mmC2jTojDWVN2JJzA3pP39VX4Fj5O+NyE26S/sW0MCo5FBQ4CPWNwsf4VHM
efjaGEi0h6hLwIhkzN+/FgZRFkJB5r421py+YikaWgb8qv5qKChUv/DHE14Uo/FimLFrfd8kAPF3
Myo9mH1cmyXTbdqNdwPWgDs8L756nP2+uxYJ4ZJYyUbxFCNruFwMsSsJYljXZ2PVAe41grEACGdv
Szr6c9DQ+tK2+GgAz8DNXjq6zhEdqz7OktGqH/rZnrM4RHGCGhEM83RWS0eUmBgSmGZaFBePALEQ
9aVSoakh2S60ObKAW8gl+UD216zpwxsj75ifi54C3R1QBLjixg3Hn5Gm3niH+kbEIcdcd4PyYA+n
Mu1rJpswSc/tNHowwgelSSStmXe2Fq/ltY6hdKLzyxk+LG9yPhWVrcxFKb5Ik/u9d1gmVG4aOUVN
6QfSyyuU61zvAooWrH01opntDM5WjE4irVYCAVMdSx9nj4UlHdm6D7lgZdQtZHiE4c/L3Czif2ib
YWuaZ8rdu2MZzsdVJ+HEOlUVX4pu5Jnodg6w1IEX45lUuJpJf0f8zka74a8xF1Jzeer108oERh++
NZ58UixjfsiULtaNOt0ycWZ5l+NTa4GLdrO1OdgquYyHpXbtZNdvwByvyYufc8ky6DTQo4JJbIqa
+7xKIhDtSuberp296mvBhqWh1KjnDs1D+O5sqhb3QsPLyNgpGHUZJx1BlAdUtyDXVEscGWHXRciM
4dLs3aKkY6CJ1q5hEG764hIaR55shOQIK1jpj49YWkOwqiAfMDWIwWIKWegQzmCspAdkDaWPWltY
UzrSKF9n3l3rIetJkUxixQ5qOaoixIxpGvBryZx5XSs4P0eXUQ83P9PrbqZr5ymrJ/marvZwlUi0
WIWXhINeYK9L3Arfso/AlJgh3S0Kz3BmjeKAn6M5elFfnRtrcOfdZE3Te8lORO6kVPRrF4os66l1
8EbvXT5WLky52ROx+qjgqMgW/SoWto9XYTWDfSvybvB+heGoz4Jaz+lYVHnzEWLGEPGUrPVnwVXK
nSKmiXdFIz11KBekPzDJvOkOwFaacjcICoG3IJs5yWjEJILJNsUAmaUE2emCLuLGnZDv1TK2F0vT
en+eZW198pkSqPBlQ0iyV5x9d001R1fdrvqZU+zEC9wQCKAKlLvMsdy1eLQMPODeraNm53SpuXV+
SEpx6jxrgdovgSVUxdo+lzNMMfLdfkTbwMT3sQMptfQI88I8tj3ceZ6+9vI2F8wJ/DjmIP4krAeU
7iXvVlD5PeUibFF3kMXxPwsik/sGyr3CBgER69CkhtE3W5P6bmJ5QFgYbe2trO2cyyQVPP7Y7047
zjG5u3OritPZym3bn6PKw9NnlpGRLlMNdB5y60wsDiGHlfE8CONh5JXTc6SbDrJyadckPJ+9+DUh
GTynuf1WhTV2zC5tw+OkhxnnQTJAjtCdNVyH3I+iS0ijASWLtQ2oFwPyGo8q6+MJrhguqXV0/aPj
wYne+TSwYeDgYAQI3Ftkh+msNCBbgoFGsRSTAWaExvkIpjVbYpDl8iUc5uYuFyNdG3adhck+y4qV
Ca/V0QoyIhzdgydz3noea5H0ET0qeBWT0Qu2NzAWAjqW4MHmjtGOoaCW2ORYXNysutItBjtIX7u8
srLl2OoRL5maR/VAXG/SFzAwSxojtPHR5QM+KHJ9boixrsskDoE2M/OeSE4rTnURZGQAUjCWfKJJ
8hJCr94OqHBF91NRiyH2lVH94xRYQ/67ymmAhMo18aw+TPyr0HlcCjmOU62hw6OMltGlK2Sqdz1p
K8DItA+QhyiE3R0rMBnmbxRkzd4NoABd15N57eYEzlQbTvo9tAlExr6TLJekbQj7WSsD3X5d8vWH
cZV1XmFI17sgLXgn2bmafotyMHepNRkeI6QLlrvcUMuJm8/FrFuV7eAccsaO9Y6yxhqPdCMnbGLO
gPDdhjyG4dm0iXVRoQsR2qP95EtirwC3Wt4ew2Nj8Qbf+R5Gd9yVMsPMx4uMgrHClekZ9iySaFda
URdXzMbzIWgjmR+M1QNXT6BGM5qJ1IvnSfvdwfLW+o+oLHmvIte4MdEPvhK7F0ASxNwFh4AjFn76
lA01VTksKXdcBsN3yTosPIYEi/CHD8sM/CMaF6AZ+Hd/hEYyoa0is4K31dSTz9Hbda7rZNJwX6BR
f5GavgAieKLXe38CFHGgMXskwhYSj72LgtX9bOseHgeP4qLHqtfCEVmdLT3Kz/Tkhv28cPZry8uc
RAyQrpi3FVHweaTVFp1LpW82ExhNLs3c49IfB0iEtOaNiHBmCbMTFOcM/kcdAtVIO2vp96a2LQyh
OsnkscSRPHC06N2UcGsZ0qnD6HkpKQXPDkWxTPfsEiReszVZcszMPpwikAk9CYDQrV1SGzn+fJS+
/OfqDtNDxlDLjdp6wQawnyn4YbsBvT+jG46AI3nQd6fOOasnzrreEbMitEDWV94ZYY3lvghU8ifn
yftRj0H41lsgwfb0MtAzmosZxcWEqn/hV/r6ipmufae+sF+xKGbJr0xD8DirSFvuOeMkyRtl8IGV
NKqTj0yIRp+DOa/XJ6prsI6hTdIaXgjoIZQ4ND3PHhP2kufyODwUQ5oR/Mdz+SGdfANZMJn9tnQl
P+yxIyNthomtxRqSHBiaAHxJVbF1ubUsbjKQtL5/V6RozGe6GEx+gUliv/e8cr6KmbjCTlOk8kZ+
2f7VSWd1H1TXsCKbs3z0DrbgBy+mWtJTq7o0iEnQFFgWUxfZml0ZhkwjPpEMT4rXjbufUw8mB5Hd
/DQNHmfYtmew32GxM08BZtaLLnT5yyOjG/FmsJwPHh9T98wMnQXnIdGSHhPJAHFgz1ByvXMcy44k
qplGWA1pNosIUb/SwUrWPadmjPdsyOyjP3hsbAZp+KKFCawfA0dDDswREcyT1Nj0brkh97mjd4Gw
QLQwRGE1VBRUk972OJ7C8j9rGxKBmnJVHGyvWlkner2OYbCwa2D3SGZc1a7k6FqaGRgCRXzfaq+0
6FXyeBvHszPbH1MkeEOwwkQW83GivBQwOUIKRFbsg64YCRY6RbVwxUYcJG8B4Ms47SbS2pL2g42s
J0cc+d52z5JPm6+8mOoy5lpA22tVtUI48srHyjMrc0w70pxcpIObnFz6sLw4K6LJ4lQWcIqaWRf/
4FFHYo/rIX0oyyj9La00w4FqDwW+NKsp+Mo6OS0nDPSRTRc5t8N+EnQ67K1OWy36PUQNtltzNB1R
1ME78DXu2wk74tnpPM5TuNyS6tjNYwT3op/oMk2DDq9iXcmeNPjcfqcwQ5g4SObludmisJhzDPUg
QxoCBqBJY704Y92zc+iCuj6XA3s8fsPAcwhyjHpPieI7l2jmof/CwqaPjrURlGOQU/NEPJvJB36S
jhmb6qilsK10Mp1j1B84ufOkcChREG1LWNkl8bEPkqnj4EJ210MRmOfqxEU3PtotB2KHcgiOhrmz
ZQ0N/TAiUXAItMkGNreh2dIlVkpWmQVv/ZCpKWMVlfnmnV0O4lloA8rITMJewyYU/W0QHZsGN8i+
TtE0+3u/CKjWHjmHUDxI1qTZacoJ+LbZGsP5nPXMRhJyz6+CBxZLJSn0idgQRkfph91pKfvujU/H
UQRVquymkKqinZzNeJMtI9AO2rl/4oHASWZezEp3U12F7QHjJIF0TnwKZ6vC3woDOugT9BZXtmcm
C5vRwnSTE6+OYvPeMD5zogmLcMWXaXAUOKZ25B4FdJ7uxjLXj1aeJFFMca0/xDzo5/YObEodnkIT
RNF5ne2aqSYdQ/K9ft6Pseuo7jv73JITkKEk8JDOTXfWkssFDiOV1ierc6vXEd5Offb9lGAA9h8H
q+YUfi/Z5sIUt+zhS+D1fnuj+CO957MfodRhIXlM4PdR0sFLIdmrMqNUi5xnw/55SMRdrpPU3QU+
+C5CRrBPjmy5MrMb4bpubUQuydfOrZOtgH5LvFOXVz6D2cg4hUAj/ZlBuqHIq0kknbiLN7+vOVjO
gzGkoVeDGnRQY9h/s9KW47Zm75BAPqLo6hBKvxkOhV6yYqfgYkznkevjR697h+PQPDTN/VhAJNiB
x3c/3VllWySuCT+DsnNfBfEDMmjseqdd4q6EmovULeNUZ95vOfSAqTRpqq8B6csTsStWiVFiYQdW
kkILXpBBAtwpI44JEoqpFSfT8g1vw/yxLgt7kiTH5m0NS1edalDcqCPkRAVxX/7/kFwqzv9TVFXB
sW3aDKqshcJ1gnGQX8tA4teOUtOF53rQ/nPEyajgOToFw1PGSdlhHURBFQtu8+xHQ5Edcaa3+UkL
3DP3TH+cWOAlzclNQLVJnnP0ieFAxtte/nQWyZier1IO8g25JfIPlUaKPLXQKrybpdci++LWEB0e
pnWd9WNY0CT33Lp9Ke8EpJ/xh19GHrkXyh2hvOXF8OT4ZY0nVjgq+D/Zqv4X/RqFFk9EAP8/FABw
/8VWJWqlAw6N68FL8uWyjsRGbLz4Rx5yXkyQ5x+M+/8r3+3/o9RDF2/Hf+y7vf5s/tP9T/27+Sfn
7fYz/3Deyr8wtfr4F7zIw3wTulgc/h18aEV/bX5bsIcODimusY2W+A/nrXT+cvDEQc+nMBfbmofl
YmCXlP2Xf5P2X6GL62Xz4+L4+a//+Z+smsO//Pf/bJ38Fzwp8W7KYHFzYNr0bZpn7X91HYhUDZ3F
M6OGsUbbdavTSzE7AneHLM9ZlTD0pGC952NPxumhS/0pv9kGp/4OTElanbmvWVqlCaTGHUtkxths
XGjMtEhrc4aUUf519jl+E96Ry4+KrZGMszFZDZKMDQRjdWyORIWbIqR5/jwyNxh7p1xF0szO1z/O
rWNVzZxPjgYtPJoYBk8GeG23a4RqfhZmNDz+k2J6GfGHjFJDkC3zwX4DipCybs6j+rZYtukPHtpp
PBjW7gR42Hkc637IrkvgF5+QDMBroJbuC+j4V7WKlYdYoKZ3PJJ0cuGN604DtEQwQ7ZTnZpofI2a
vK5iniSHbu2ys0gguzaW04IpQnqLDTb4ny5hUQ1OCsEJKp37c1XF+KMJZ3VuFxZa/shM8fe19/9v
w3/7uznlP74NX6p2/lnmP//pLtzMjv9+F7ruXz7+EfzvgYSwjMnmv9+ETvAXNx9aq+Bx6WBmwzz4
j3tQRH/x/AS27bi4NMHg8EP/uAeFhD7KbcPd7OEBFjCh/+W++9/dh/zgZlH8Hx4XyR8EeZQ/wd9u
SJpb/sXCOAy6ZL0MRzDpazf7nvwNYmgi+kvhQm2ABsXFRHY0CgA39J5f/QoLApUGrANrLjLBBPmY
af/GPljkJU+UcRY/9EaFSBb4EO2yBWU2ZkRKm/w7UBqP5Kl59RWHRaxV02FYVU0qG+7EAkmfqhxY
FDRiFbdZlNm3hWHumQzJgcs3vasp7TtDDlmp/psb6HowLsgWz+/MpCRZNwJGokbrThUSLAbZ/y72
5VKfXZvpXXfksQQgjd5+n/k3lOmPKpMxk/jnUjRPUfmUiXe1wThI8uBb3QAdJh32hLfEL9619YsY
8vVx4Ug9kRtyxwe5YT5SOqaeJ2KcX2SRBd+o/eJ0gd8YfN0GCWFtHdDLxpEx2hAihQ0fhz3/eFVe
uJc+e1y2djxKpiI8JxuGpFNVEBNxCo5ECrvzQpXONyZ98YAZyNnPwLJwXsBD4ZTEXGPveJgbHCPF
2ySVBa8GoWY+Up+83nmdWm41DxlSu4BTpg2hwskgOSU8GIPB/3RKfzqMi7M+NZIw3bwBWGCdOftE
MB63wFlCTzkkajZeC9PQl6WM3t08yfbrRnWZ6oF/wkZ6wYYwXFtOdAflAH+pa3Vgc/PLCvln55uc
Cffv1fKhx0QbR4ZD2noCnt/crS6yse8BKVs28gxPxR4T5RC8FRuWxk79Jyw0CQcv6d21G70myfN1
t4SA/HbhRrehWOwzKRTYal1759I31tXdaDhe77U/wRsGCCQIHUX/JbAm937ZYDpzNP5hyQRfp1KT
81hv0J0maMf7lb8LCwt7r6Ax9s38zelpxVg9hxu8Z51n8q5l2pw4YREE3SA/87iO784iF/CzfHAz
ga+vHnMwBGus+TABbwjz3VVRUBy7vrWQ0G/3aCIYqTbEULh0ggLCHoKXu7rLFVyaGwfUK/9ApOLZ
n+kIQUDZ95hu1qM35gYls3NBDwA3KtqwY1sWQjwauwJDt1Ws3xt3Za+4oZHaZtOjQb86hxlyks2P
7M3KMH8BqF7vBs8WMPtGeeZ0h9zT+fKxjzbZYaswQL4z7F0wurAKA9rESg6heHXlddqQThZbzyN9
vslb/TfxqYD95M4uEKgNBzVuYCjy17yjNlgUS77+kiS5zenFBybVV8q5YI31Ykpfvi9yBHI1QnbA
mQ4CFR7Viuma9O8GqeLq+RkVFtoAp7drtqGsvA1qBUsY7+kGuhqUaU4ZdL39YLdpvJrgB1lO9pX2
BsmiDMjhFimyuKaV7kbNYHRZiCGiFmyELWMC2n8F2C1TWj4ENVBcBDz7lzrP56u9gbpwOAGDy+f5
5jtgvBJ3I3otTvQaFEC+PLxl5IWRbJpwY4AFGw5sWlysAxsirFmAhYExBhvm4VGI1rTfVw5QMZ+t
0S10FTS93HWPaSXuXNPe+xuMzA3C5wE6mZUP9PBtwDIpLHWXbRAzC5qZ2bBmCr4Z2JJ8T68zu1xu
aVwJYNDWZUZ1Y7u68zsgaf2GS7OsBUgQi+1D+jdMbcOq2cBoP8SGWluHNWfPAX8NCwnZTuTlW5LA
fyimhWoNXkR3IEgF98SYwlzfgG6tmm1MafYTePaP3EXbsoajlm5sTeJHap2DoIYA2brBzitlvKru
QwhXtHGdLXc6mxjxaJ7Elmbl1jNqoXn0QugQiwJ2aC1HX0ZsYmYyqjbriQM5YHVEFUtizILwx6go
hZm6fLUAEh9tu97npDM3YIW/qwxmwhTXiicgDEpcrW4534i2NpeJ2NVuGhv3HJnhRYT5o3bAoLb+
DGPQK+uHibXV0zLl6Vc7gVw2uazMCLxCefTDJ7xFHpnVZsNFfWt8eencZQRp4UbXRUQ4UcOr7bvj
izRF7GTldLIWeZEj6JsUbyhiFq4PnaL92yn57VR3bZwu1hWU/R+vKJ58TJVHFM+EmTP9aUepOlpk
wh5Q1dRVBHmH4MSpt+9D8znORMuBgrbbMha+PSa5NPBJJ5c2Zic3CShtBRjis9z4QwvOd5RWAgJW
7b6CnUpjuyKVOq7L71ywZI2kg9OK4rKzcS3/ex7kRFgVe2dr6/wVnbjNKg2PLXy3CnlL7IDd+NeW
V/mlCGUXp6bs7kI13a+4zK4SE2vvOV+4yWKHgG+5d/MSydA8OHR9Pk64haOAHeWxdWfvwvobzY+C
vCEOZ8jN6ywmO8bjS2Fo1WZ/ojmZ33yHLH4lluUkgYE8tEv1ox1c75SyFcRnuHgXeIx/gOIyE2dR
T/1L1IYvpUrEvqEvbj/AXLhZ4WCdUMMGsbMldoTESvxniF3iIY0m9RRudKF0bIDEhVn97I+lfVrq
KLhOZkzua9wncddN6mJ01d5w1mkAGXAB1mUYd3VfWG84Ady93+Id07rgbTcagBs7OxfmLUpzzH9h
qIbfIsR7uIt05x76Du+H5D3xUSY+8hOK7DXaSrgrHB7vBe6mJ9yCOSVZevnVUOZYUqco0lvBqeW+
LsoQsQvA9jLfSSiVsaiDs4+bGEy63V3AQaqYNdFBFKh9qhW/KKDjg+WVfalsr76DKDcfWSaux8QG
KNPz4cMKroLgaNNE/bgChzt3DFkHGHPhea7C9MdgGUa98EKMktYEfcNEhkZuxUFnx7ZHwl/5hIzt
5FrmEwpXc+6j4jbB4993hof3Ynl0NsNN8NXCOkl7mGuUgBSDXcyrcI7QMHqHzEjZD/zCcloRDxL1
Rc+BhBkVEEivlzam2u3Tsq1LAgHUDA0CpH7S4y2nlJvzz8ljSS2L9PtaDt7RX9t7EuMPYYrqPFj6
NvqQbFouZKyZ/VenNPdUNlOTziYrsPsBfg3CCwQRGnx+RqV291Y5Wyd3YAXaYj6yq3NtiUulzbbG
ssl3RJ9s7EFwFVzE3CNxvm2VOa1GpwyVZiqXj876MQLpzblHnfU+5FV28Exf7/oIWZo1UZj0MR5b
3FCD48VVIe6KqXybU5SRoGpfwyz0+F1MXWmL/79Sp7x5jDQ4stb4pyHF16vRpvbFAAxj1HaNmDz/
6h13OXjLCIXZaoiuV91OQ/tOJTP4Di3yYrnJZztH735w1S7yEaP3rvGQN+iTeu5hGLBiv3ndZtfh
c06q0eOm4UGTSd6PFVwk5WXuTkWJ2WuRn0TqbIyOs1P4CjvKoB+TbPyF2H9bM9b2pa6D4yKz91F4
x9KecGe0L+1Y/Zr79E9SdkcKys9ZU3YItBhowVfgEAPCAnr8S5IsaJKqru8sO1CxNzP8TuxbtR4B
ONr1VaRunE2g4btsyo/D8jd4aMB7WfrhS8T3zYlg3qvAY0s4f808RGvlOB029zRGzHlIfXaNK2QF
2YYBb+jqrdl23lp17wiMFGgd5pVnqvbr8csKlThx0stIB8rVgSqMhSBdaBbh0YneEakPa/ReZ9NY
WGKc/M7ibqbi8KowPul1Ovd996r8nMbvEYNWnfugiariAQNdD2Gw8c8aub8AGOBG35Cb0AJqy/1T
mcL/USGLr8Dc4Pdfmfj5Ulu4xikIaBLX1Jeoh5JLkfPFSntPhecawwQeWL+T/e/Zo2k0hb0H9pkr
3RUi9jppjnQKsFzJGwgfPdrSGDgf/OuutIrd1/MYHCSWpkd7LsO3MQxm/pjVfpC9nzAYmfDYWUFP
hGDqDn1IrAGc6vDVgXe+l9G84cOcODNVe5rHzrpZfg97zET1PajC4A3fHza7IFAnt5UtjKln7a38
2dDZyAP4MCgHYO25i9ZbjD9npNgqCg8LX6GxA30Han83QOEIhPvQJvlVUdbDrqjJrwPUEhpvvuse
RnIxwsRuy5kq0O3ppOcSU0x6HJfwIacO6DYgKceYiZ175pJg5y8LrS/eGnPf3ePw+1HacxBvNc5Y
snnpEVW/zEVFJ4dZisvUhZvBGta2SW4jXhT6E7r1q0gczhbd8hsDOM0EQYq2NibXeWkY9ntr2S1A
KRj7+xWQvXef5cPz2FUwD9wx4HZWgvsk/1bNkvdHPeBARZF4nO0x+IaNKeWAHvF8s8RwzKzxo8pz
SHeYLmIyzzKOaMZB4HsVVf3e2HQLVFHwB4Dmi9uyuqccpMnp1OU+vYSBaQmAB7g/uM53BCa4jyut
QYmhLuQiSjCV8HeqiA6bZTRfQE6BZGiqn6BWaJPLtHUoi4AhIgSxbucs6n2O/Q0neXbL1X5BcLGb
5NqUbXWwnBnWWKjSY+qr+isrySMeZAcPqY8UOBFGsUIeroV8dx0sfBRQXMs23HdVdJe56LBT5K0X
5bCBkxDyTyy3nmcdZHTJ+vdVKI88wJIDamqAbEQEjPDl94Srj/dNUN33baCPc+5+ji7WJnt8nGo7
eULE+uL6+Y2K++9u0WEHbZiAagSYMEwSJpPCOWWO/RX2TgiUuGE2D93kiE+74TjUviNNYADIMvve
C0D2MPRWJ8ZOBdyr1tcBFzUf4qQ51OE1psVv+gXOFWAft+mKFh1V4UU3VvENmPV470uCK7KjPXBH
sRdXvNLyZ1Mb99QHYm44EQH1d4s6+WaZ2ftKPEfv/ADMOBzBZZ9mZKKKdGp3rbfZm7M6uvS9UW/E
A+pdUg8ebsdgLam1lwyZenOWZgXhnzWq/a+1VS14s6L8W1aMLAYMT+kdCyNkRGlr/RB0Hrgvuwpe
VT19TutQXzDA19euxSNdYgmh8ojxGKcmBqnUBdxLNuLOyoW4NNMoEW9b+QVTXgs7qbUvPPXy18YP
iphTnvUQGc2bV46SdWQihofRcxvQa7b1c0nK8cs0Rs1+FKP/x6o595VGww0sIHRhw9yiUBU91r5v
GmjG7HTBZ3Zf85kCkdE25YWbcX7khnKBWOsa+Vw59YK5rE5eHD8hmE9jVXsMVNM9L31b/JiGABAL
5t6zn5HYQtq0ntsIbmPIcWDvIrVCEWp8ooDUuARlEsapndinsCA2N7Z5FUuH3vcdzTbZl2hDOC19
UO4jJMwbLMZNaBqCD3yF8uZMQ3TlU8zRoyRWLkEhyhmKJDfi7HnVceoMr/G1ETVtAxjevR1d2Uh6
qbvGS+T1cTct4a0s19De1/NC058lcxieq5z2o186j2EGUHaWIQmWJhnmW5X7wXdctfY9cvC417Nf
HSQdMNeSLOGhh299cZtV8j4qkzgUbvH238g7k+bIrSxL/5faQ4Z5MOvaYPSJ7s552MBIBol5nvHr
+0NIssxQWmWVFr3o7jRJGVIESbg78N59957zHSQ57w39u9vZWN41gQ5ghdspaKy43WshjLLcUiIo
LCxXWVPiOoFl42kk02Vi5SK4dkFa3RRUKBDnadOFKz4L7MD9ClCcI76++lkxcrHxA7xK0pGJCgBJ
JP3QBsM8UOhbrmBo6y4RGKZpYLyCGPT53iKa57VsBmiWKEbwr6D2Zl5MTorYCtcS+x/2ubmID4xE
k10rqNZnJVY1VK5W+KgHfDF9JQ+Bvtk/PLKI5Udz6bV7pu5fqWCxWhnjTJpFpNytIs0kzAzwA+c2
IvyBFgO7PUD+AkRVY8wjRv2pwVBTG8+sLvmzNWoJWUShcRbFOYbg2il34RCxBuQbFzYlpGy/bqzY
Emis/BMf288bSrbYqLLZT8AsLlhgs9NP8CyCouIsbTRaZePSzmZTxDbAK05g1UauVTeG7axsOFt1
40Zl1bBZRTferYFE8xptDFyVrg1tgY2Mi1IfSC4yr+hl+onOVVkS7mM9hYaq/YTrQncDtItMpT/m
CvTdvz8b+H8UjaMyuPqvZwOnYf4qPnj3o1+nA3zR79MB/Te2RhUgg6yRJq4AEfhzOqDR5qcrb/E/
UrNEfcPm/DEd0MTfJFO1VMgKjFctBnz/mA5Yv6mYeA0CzxjfoZE0/850QNF+HeYaosTsgcmArqA5
FU2GGL8ab5daiyNliFRb7npkTcO8eH2B2430i/azAf8P75XuepySOMAIgE4u2BMvFVNGVxJP+5it
hdeFoDCT1pQDHRzOEwvkh9atfbBKEweVTXNiRf17UujvtRE+QYB9XWe6bg1Vjakl36gRHsSlBLgb
QzWX4q3l0Sq105enPtasg7FEd4Zg/lDVTSSt1s1+XhtwjjF2B7CwukOOA0hia2k5JYQfzWxNr72E
2g+lQnKPdnJBYJIOWHM37qK0Obf0BQBqxBZK8PHglUizeZ2wTGk5rr4ZYQ6Lcdlc2AOsXaiTZbZ5
gtiNEcB3WDahxD2aZfgWUUgfMjm7jUNQ/ezBgkkkxdgEqbZkh0FgQpEl6DdJP3wzLBm3HlmiiEA+
0f/kB6JDUrtgn5ql8GjGxHmw+Jp+WRUfCDmVIOktwGgtdGUWmBC5FiuryHwdODhHvoaBiAOBDalm
oYm8JPN9Qupmj1PSu4ha+wP2iejY9eZb3bX0MoxW/qhgF+O1bA1tp8pFe4xTTDVIQGRY3cZjSUeb
3b5YoNT3AnMh7H4p/TVHElqa4STZFKZwmpJOYocnUWqqAHv1mBmdZFkm15LLO7q0Go1cq3PrkjJD
TuSbXOtSLrSlDZFQxjWUGY5Wt0/KIkMMbRbMTc02QbIa0l8WQnciSlVx0J5IYXxAEWo6YADh5MbM
gOq+R+m03GgTYM+JXeUsh0kDAQ+aGu80MW/xQokrLLsE0iVKJmSasTQ+9xMFsio392BZ6cB1402v
0r+pyrLyxBZdd1IvPhJrX9uuIDXzd9gsdh9KJ62B85wimNyI3ed1xOLVhfKHuEQ6e3nKu1dXfq2K
r4MOoyKjKywVccHhVjkScLba0cZvxDT90Y7Uknm5XoSofFxpOGUVJzh5xurdac9QgEO/BzfkowFs
vH6Eg1bVINZbmfq0UKDWTTVufSU27DZUf0STxnmvnJ71TlVhx9EzifHL2DklC9m9w2urRA81QrB7
TSBYM4lwritxHJjAedxFlQ9yZ+6YUAKnCWudesoA68urJNK66jEH5SrH0xoZKu0jCyl5+9ptwn1A
RBLIQiPcpQNDl7angz4O827slb2YmubOWpSgJiaK6ZVcPIt9+9HrhCxJZTW41fYhRFjAiVJpFlLY
zDdxiD7NsXlkLiXb5P7BB81FWKRck11YqxVIQwW03OA68zE/19ZM5LTKG111xjEbOBIjkFtPM+md
h65kYo7j1nJTjTRpBWoAkvzkjTUhhnvO5xrPsuhKevbMkTb3E5V4AqOb7hUtfU2SiTCpenVN+paB
oLS5C8ALq5m05HvWRjlQuwr+82bfsYomRuosob83hf6stZy1iTtzEK8ykaSXt9MwPPpM+QryNETO
WOTd3C1Gpz3gpDTdLJpyUpdyBiArq78rScuRec2eU3HLo6Yz58/RaskZ4U0DZRoT3qNcMitKhURy
yncVmdsdM8B9qNQ0sVAcuiG5Rba1igaBqf3ZipaPNpyyQOhX3XS0EGVuhCmmqfk7wXRpIYaKGk5f
chT2djKsj0NpfIw4FHKiD+yminTQgY3iw6F6zieL4dkU70qklFA/xQ+YpEqQGzj2ujwNMTvydLZY
/iphWI6pIWgudg2MvSHXs/kyd2S2fmXtwCQzpw1kKuPNLM8/qkWY7RSphjJ11R7ygEExiWD079cm
D1XBX/9r0zp8VuBrkyjufw7V//Fv/zOFUfBVnd+Lr+6v3+qX78x8/g9VxRZk+su/sJXQ0L0dvtrl
7qsj4vDP0f72J/+nv/lHCuoDHtv//I/Paij77btFSfWrUEhDDfRfVy43Vfn+Wf1StWxf8HvVYvyG
JxX+noE0BQUCSq8/qxZ+R8SUbVGBoCUgjegfuiJV+Q2GCwwNQ6KiQb7wD13R9luyikwJps0fkqM/
X/j1d6nCv9M0IGL6VdLA8AoznAoOSQHpAd7vL1WLEcONR7U3omG87fCtuMPxVnOJAPFjJ3XHHQ0e
zBmI7e+Zgh0mr3SLIAlg0y/+SmYOE8/jU4Rwu6icQAl6b2R3e2H/PQw+a3fqTy8MWA+j1x+maEcX
ldA2ePDd+anzOrvYMSL2TH9tT0tLUxO5j76TiycRJQBdcp4nG3Y0DcCbUburE3vkwqhF/NGF9DL7
hLREb5o7OLcDV3GLKtGz3DyI97oXB4mb2QwgbpUJm/ZpOBIvMNhPeGVP4lm+zfciL4dIPF8+1Cc9
kIPa1V6PgpvzTQSXjsauPeSe/JH4oTfsnvDR3Cu2Ym8/AauhcaFrpJxCH3hvYtji3fgq3wzOYN9i
M/WkC9JLzX463D49WfbNcfuXxWlP+b7z3lSH/ozdntpTZS+HjEGRfQSRa7/4Dw+R/YEo4IT6wCN8
gP+YPTUYIDj7doZ9FAOZfq+Bc9SxsPE8xT7GVIPvbdhvif3Ae2Wn+97t+W+za3xatmATG23aH+2r
4mZ3vQum5MQ6esZ35SSPzPnuaIsluPRRdEX4FAmmVG6bzzUQ9/WuP6qpm6l0S3zmtRpfd9Juk2vk
1EG3w2N16bGHRfTXCk++EBkwdAf+0s3LZFzbl9XPXdNNTsRk+vET6ei25upvOXFrSMR8NN6da+Dt
mq4N2nJidWyhc7Lb+kOdOEHbw1d9kQgw+dL85nYIhiB3+0+9dtvMPtK81FCh7d9mQhQFR4I3z2fN
gXT9Gm80EogCdNmYP23rGa+EzWT8kaEYNlXjBt2O7LVvEUHibhbvWWXj/bWM96/tvI+/B1ZQQACU
KD69z6O4p69+al+XNyzss4yYl0xVLNo7ov3Q1blk8MCvaAjdPHWiN47PK8qJ/Gzdpjaeu8B8rm/i
k3yj3LenKRgedeMqfFgfCOdc0UxQVdgYc/iFeADH6AoXGj94bG6myROhE5+YYYmaX/BPE9IvLUgb
RTRt4Olk7AkOJKtRipGru0vpydKN0jGxtRPdHr5pnxJGSqEBVrx+GN4RD2un/kJARlvtp+UwUDzE
O8UND/E13acnBqXDd3jLt3Q/6A3Z1+vpwPU3jniPzYgloJptuvrxi0CG4gOwWJAaCbvVt/6m3xTH
OLD2tHiQ8QseHB5f4AbbTjCCp312fLXpSoEbEw3oFE7IGBe1kN2PNglRGFbnF+46Gu3JswRT0NFe
XYG00nvxM/VtKj2b6dNORWjjUCKw937ywiy79GN/8K/LTrZsJ8qOIp+LTDIDi0N0Vi7hI45Od3uC
ReVxeY7JbRdt7L0nshyJk6tfQJfjKhxfwtv0Gh3nHzoN+i/hA9Y9nHpkh53ik6OpBWX03NCmWx5k
xZV2yw0AFcfHgUqT1O73q3tBlnD8gIR8w2OTHNMf2Vk/ICnS3zG42tlXWPKWABkyX7H/kEu6k1+v
0Y31DiZoC7q6ynfKNbGo06m7Xtdl3zvSrXIjv5qnGj9SVNnTYH+Ke2m9MS/e6hiB+ULO8Q0DSQcR
zId83St3geFI5/hbOZtX4mW85V45nJt9uqt8pOkiR71sT5iV+qS2vKD2XHd2vMtclmXv/T3GR+1Y
e9G+j3fV9ZB6ivPsAfWxz4vraZyvvE/ZRWjvkEVy4le26Kov5furwmLOIQfvgd97gzv58Tu5EDa4
eRtnl0e0yE5zVm86nWVfcs6l3T7BGVYv64GXYCejA8v/RPvbMy/VXuSPoE2ya3t0GKNQePFnrCDX
7fysHSaXC+Kv5xOacDTfO84nlkJLx8lu9Ndsr4aH/hshA7/Mv1+N4OdVnPunBdPeEaSUnT8Z3sC6
yCCBqcypOU3+wLGOGB97/E7lQ+cio8LfQVPfp1Yb+L/eK/b88kQSA9WUxlZFppVmh5ccV5TdS8Gw
+EQ9wZixtSDXfLA5yChmbk/xRv2MxJZetk8U4lULXoUbAPwuYhCmYhyeAu5K1wgY6LvvyvtjaqeH
e2f3LdABduUjsbz+I9I0G7NkSGDwO33jfcu+adxIZxgyyzXhLRr8xsUjGmx/g66/NWpHeGOP5fIJ
Iefs+UD6ZOF0VtCduCjzhWr/PJ3QDOlMKuwYnP7bgkTsx5ab0dOCpP9+Cb1byyVVB+tKsCSXMdqp
SErYD3MuWWCCltqd6WOZVMYds0SoCkz1dLyL/0fKy/+bCkcdMeq/KRzf8/5XLez253+vGyV4zzD8
FDiZjBHAPaM1/V2Qzu+gRFc1BOtUhxwsqSj/6HYp+m/Uc4poGcDYROiw/6gbFe03gISyRkStJtMu
A1H7N+rGnxXoP0thNwo0ilxdxbiALP1fUHjiFBVChDkeRyvLPdMleVLdgZy8Uh9uSySyyfLeK8pV
yt/X+GoOj0MV9HJq60t8i3yTQJqame6pILm86+4ZY3AO3aE1pVbdKSjOUMF6UVNBDOP4uO5M6XaV
GWRqL2t9Q+6Ys/3oqX6Q5wAXnzMehfoTxZYleNKyix71+VbMA6PlKOMWo4Gfpdz3UUPtYdPZZqUP
3ararbhX2FN1WFg5DP6K/2Tkoqsne5NEWkyktshkP2m/8iJ1W7zKYneto8zu1S+1uqLaspOmvR9L
6qT6e51YJayXpUYDUTQfCF8uvYj4RaENk3FwjXatptwwz/UJTbXn4sXMPmhZEgAeYQUkr4KVCQe/
S3RjNVleuygQbz/lmhRO7V4M5SAe32eletLQS+BUArxEv0kB7FeET5DrfamO/KIi5Lhhu1Vgmc3S
XsATEJErM0mjX0UKNhyqYtIn6Da50vw9T2jvyb0xbpfkTSVIiCgmtXodomMMEk7DsCQS5rm054Id
f2OkhARVT+En60yxzLYm73LxS1o/zfVBsN4lnbFKq3ibNzpePrSVyMUouVph/EAOGYmLOw34KhmT
QB8o4o0XxqH7RWicoZ48QRXsQetvQjpxObnNVezFqdOhxrRKMiLWLBij4QLmj/UK7ls3+5kiEWBM
SPRmetMHr63hkjPdVzisdHQCZNpR+eTF2IUnAQsaraC4eS+h74HJtKeEpO7jNMaHJO4CWndOB4h6
XJJjLcq02O6VBvPDD2LCmGeQ/GtMLnDY2VSRlb2Jc+LKFV5cjakFuyiZA3y+Cnwl7m8tx54YOchS
7ZJvRWAjyqtAqER3Jv6HOcRJL8ajQSe3RHYFRixYzUvda45ikGmOwFnOD5H+NI6vqEYxQd7kXcgL
5Rp4ErafGGlv0kCrctOAlq+go3ibuFOVfZp8QqvyoMK5gFnchqfNrBW6E6s7si+tMQaHEOkVSqSO
hgTEmV0ZI8pCVT1FkbNKhJ1jiSuVzyJLdmWBDHIuF0a+0IjihapIom6bXdVARmHAuuKFi6dRuq+z
+VKE7j+thH+cVH9xvWzep3/S2v++wGgivHla+jCh6en/whRF1W/FPW1qOf9OOJx0xWNGJT6FhU/1
uMrXiKQCSyBJpzVPapPuFwO224hbbJ19IZwILwj9GSXMSOjHSBcmUsn1i32MAnwZpCDpo5zv1hwT
ttt/Mcp0Er5GahwJyoWK/VWs/AleTptZtjweq/hubXxoWA7Kf2ehd6duk37lDRCGTPqMKT5ZQuXJ
PM2bSXM0ecbpz6wnXf0RI2BOS+God8emqNCb7tP4XQE0tsQEt6B+fGAmjma/oz2r036+dPFdgchZ
m4N//6ZKbCf/9k3dZhj/BGodjIUIpq33v+aPYp9d1SoFGINebiagrHxbSIEqxRcEfqsZSBtevCn+
m891s0T9yyWozCF+9jwwefyl4VCOgmD+gd0xmKKh94lBBblRdwVjmOofuKkB5a6x4Wmtx+lHk+9U
fV8KL42xnwluxa7OuiQ/icmJp15Y9rN2jMwgt1zse7ao76Dqs5he/v0795fhznY34kehPWhsV05H
5tc3TuKOQQqToyq1PoaenqMIIsgg/2v9b96f7Rv95bbfjC/kHciIaSTrr59QNBCnMoFN4CmDFbyF
F0aOOQeEjEXNf/ezjH95WfjJLJFRkizqqibJ6q8vazLFGYUbVtVGOJmlfmeE0h4uxC4ijHTURxAJ
Wx8YkESqvEw1PghNCSSNkHVPK0Q7m25yAwFOSYsmW9JHk6OWlBGl/dOZTM86IoyOfR6gBHtnsctR
s6VRgT7pKebhZbryQ2hpzCJztPJmn4z0ZLbVfKjRCJ6n7lNCModj7EpeFhChmxlLynyBWdqYg6dw
GoyW2xYBrCFpLgqeRcMtoxAPxIMpGJkNXwNBf22LIJyYt72NhbKvxPk057jnJZaSaXPG5Ds5eso5
Xw5xs6/bLYlM2EU55M7vQrhGWXdo6fV3pFGZMvmSs9uPZ9rNcoXPp5DdRGJIwoa4OWj78EHM94lZ
YxrbGeVtpSys6rXPmMeWjM5G6GAbr0gW/al+FjQAYYtrtFmgcU5FV6U06IqKdYd4AJ7UfW3A6MC/
sYg308xhefkhiafMbFx9K+SFhyVlkJL/WMziQOomA+rDMpBQbX2b0g+DtwDrrtAQyli+D1lC4/9i
SHdpcRn7HRKBrEcbJLFUAR0RnqNsdMXm5w5QVM/9QPCNqTmiRHgWULxOPhHKR4KgA9fULiqcIOaA
+n8JVmVx9bh2dJ5WlaKtN5FKzG5XzayeC4rVCdHGqVHBH+CS7tfZblZlj2DrwcxJPItM9s9Ec9Vx
cnND3RF6xUyQQRlJuLx4BQUVHgDsUwO31Kfc8Nzn0nHlACUpwDN3cRsQ4egACITRADOpcVMKHoXn
ZBPTY4R3hpY82xNIGgIN6ZdQm/Hjyhi3UKvioQxtq32CpXqYdKY4QangIdHskoZLqD+Rm+uNQ7Mz
9CsyRpZyA9xbSsnFpBF2YE0hg0Z8JwqlgxzYsfSzlvwIB3opmRciuZHSPuDW88XML+QXU2IMofFl
Q7RTZjVAJ++M2nE0KR6X+KCl1l4rmDmYOhBQCCOIn1uCMMvubpW1+1x5HLXxRlEHeo/6QcLaEz2a
MYoeU4GDAG439hi1uZmMei68Q8cXmMIVcp4jDbfN8InXgeoLwZ2YgrA4oEVyyVAnB9efTOhFFidC
qli5+B4mnXpE98xKvivJs8jraS/ROpHr70rc6f1d3WInAYzGsxUqaMdUeh0ZZ/boJRkn7tUUyQtp
9pW8j60r5d9kfq164ZgxdZ2FspEtUnpqzMugSS7KFejKDGzYxAuLjVp40JLnYX4QFXEvgHS1phjJ
h2yvUNmksmeCdwlB9hp1S4Dap1DxeakvmEac2Ipd6MWHOIzut5JyYnQHx8wruhG60ejH9WfZPddZ
vZOpNZfsgs7A74dXMYkfEXggxRUdvYk86jul2wkhSkaUbE+jwU7Zbp7+b7mm1NSYpiYGpDHEqgSP
lf5CQQqB0a40zhaFjgrG4Fa95ozDoGXayoJChq7E8GzINxHLbDc+hxKJhgn3pcSYS109FVVqaZIE
Lr9U4qETvFrjmceWQpRwSb8tFEDoyldpl8WI1MGZxU+NEB8iJN1LlT1ZBMNNqHzMhKwwig/4GRfD
iDydsSAmmqAB/aaVvacs9NMG1S1ihIY5ucf5Yothd2kk04n0eZcC1sz1vdJStzBt1nUeY1ql8EuY
0e35tPDKPA1gd8vvkloJyjTautxlprAPAQYk6VNniN5aSW56n88/NI49TUVsV1Hzo+8EQQ/6ZT3E
BW0TpA9i3N4K3V1DSGcoU/MiptNbIALJLlkn5oo0Mpgpy+Vir8rsmeU9W0MnxXbe5w/idIxb7tJ8
TzBtI7xLE41gLqWvelcSrhkTQYPzCtNiDx6rAxKMsqqD6PSJO9AxJR5bEaMxdyuNjGWuPZkfhxnS
50ZC5do6EVSRgX0o42TLdBM1Jvo541lb7gsVPTuZdcRAHlLzh9TTzDQPQygdOZAHESOGmEY5Gs0P
cz2M1g57s5NpqGblY9g/ZiIJynSe2iAbd6P4ClzQzvpTk9AzMsq9pl7ILpxlJ5tuW8FNRtC1QR1i
wjwp8z0R2E24I9+aV3AyANbJfeEwXtp1tKA74asjkJKzF7WPhWqty8jqlY91ptmpHkzN21o+1dvP
KfIzJow3IaQzrjVvumk5hLw66VNTdYS/kYWLL6mbH1ojgnzBQYKb1hJnW0xp+UWiM5CsioV7Qmtu
1KASa+MscP7upwYzNW6osXozk102yjDCG+S+qZevvsoZNvNQWj1I1b4iyS97HY03Sc4fpVZ3VOmb
FHN7Wf06rdyNH5HP3KcMoGLUtSIHk1h217cZ5WS2+rRVQw5EcbJXBhzsIViVzh4Y26qFu4jMWRDe
YxxHlo7y5pZgRjddaZxJG86TXZtbdR4gwXF0rXU7HV2QJTZqCz7o3m/oABu09mPp0LKYgjsvemU3
So+rpd6SFQ/TJOZhyYKsHf3ZtJD9Cs8NSz2Rhv7C8Squ70kXHoaGgA8ClMP6JEGzZ1cmYck2p9gj
8ZLD/VkB4FY2j+H8JQjLuVPwGTD4kGUVPUX2LZKg2fQ1B7Z9aXl0JfhgXuFT2r1leSXSBw1ASy+W
N1YR2iGztjAbXC3kOP+AY9MpkIrOxYBPi/MKt3Wtk/A2o6Dn9ZsL56MYB4hKsK/YI3OPgqFMH5IK
4wODF+KpDysDe6ufaJmCL58F3LFY8RH8EuNLPGrB+yOuIWp4BLioPWbeXYVXqIWMENfyRiZyXY8B
xbDF5CPzGILC0xoxnoXjQtzFRXroRcTV9cIIJvGWnEquwvbJ5kuEbEbIOD3zBcF/Ic5ngWc5pq/S
h98NYhsih3A/QMw2rrN1gEHD/Duzk4zXojhIs4NIFVyDlk8mawHkeSL/NHst1pPCiV8I069R1AAM
QpAu6qBlKqSCpS1E8xxvVYrSXSBKMiwilEXdSUvhI26Brc/dI5KNGoG6D1UO7ZCBhycQhEy8Uk8P
uVOZBwF01dP5nJP7bWbFTd1fCjDMQwFEczu1zuU78unz0EZ7UCOkD0JqzkYKieFHx5I56vlhGKV9
hDDdVCeOq60zN9d1wadRpH6qr3uLQhS6nok63NCLH4oR+whoYApLNF3AVc2+PBN8zecIMJwMBnaH
QnIymeqT98jUIB4KPotxLx4VcXVn9ALAv31Vfy3M+6FXIW+x/ZUv3M1q6EiLGKjIRtE6w0HW0VmA
2Q3fOkjMsQCkfeGoXK3uVD2RjuaXCp939biWjxwK5LpDWqX5IHdZw/y2fo9yWvPj5p15iYj8HVR4
EelLZL4UGSXlNAbTcqPMFW6vLr+AdDtPzLPWvgkSeQpowmlqfkC07BZlcvfzVPe3QAz/PwoaCNH8
p+PvJpj4QwixKTL+8z82TMNX+Sum4eeX/NGaRolpahp+LY6OaCs3GMMfrWnlN8XQkCLLgFJkVZE4
b/6JaYDgYOg67WL+YemmQT/nT0yD9hvqB02jxyP+PPb+rZBCifyqX8/QHJ+x8QOkVDg+A2bR/9I6
AjY96vPAHKUShOxpyI3wcxAxQ9rpqjGAzhU1mfA6albiS5wa7qhG1inQZqmBAiXNI7MaHKmxrQ5x
vItNDQ9m1MXtpY2NonfjodQ/ENZv6SrGKpxrKR6XnZiDiXIHSC0yyjCZZ2eRErSCpD1RkitRfOgI
YbIH3JhqbXVyUMZZ8hiZvVTBN6r62J8gAyq2Buz5Dj9Rei/XKSfvsVXyCjMpPUeOHTSI6dOk5s1a
zjNOQN3Qgf03uO6ZTyvAXDK8f52bKWF2gSgJl6DTlE7axXqIKBTQuXSuwH7prgzkljGT2BcQALTo
OKlG2YDOM+V3KR05l0W0G5lglhZuhIZzONsujUSTyfcs0BNWY+uEX6c9KbpZnLJZkgkl51VyZIWW
GYGcwqrG5tBVnU/4gSJftCjReicXcoSdYWNkvT+3Zf8CWFASaCXrTJ0aqwZ82azp/CKvanOnlHyU
jOVQisMPyJjZDoqKRta02pci0tRXQ4q0JyOap7essZpLqCdkX0uzDppfa0HJ+DU2bhI65vSsoL9N
RrZ+mWlgaIFWxDzXwwPAwV8htI06WnxU7IICGE5KfEsQEXkJFyN8AbLYqvkxrGUHW7JLxPmOq0Cf
7jQq4dVpm3jM+JaE2N58fudUditKp2qkwjLXZ7quSFqqtT+vaeJazCAAGzg9DCr8o8XHKsiPZkgk
h0bXvJaai7YUTrMMNxKR4HqxXuZheBBD6wCp5invvtIaycTWr0i+NjhcGokvyYCqg6F0SR95wLaQ
CzTzknAvAXwGIawEYdy9NNmmR03PWGmDVm1uJRl/G2c/W6Ep3RQLWfEVjqpDNaMqi5BCzLrsFy3c
UDOMgz6rT6tZtIGsIEDsrYboHitBEtLLD+SVK/fAhavPVOz2ysw9Z5Li48ZGLqSoR6SHcDToXKuS
N06icZ9pCdOhuueZw6+hqR66QOGFQVOCg3r4lrP2hozjq4YL+Fhuetdx6qaHDlVqa2TQkeEaRGN7
NnBdqRFO5LHZ9yQPy7QOpvZOlUUvgRS8qtazJb2Ly3mhhU+Sr6TWziQ+68AeGc1s8SgepNIdwy1c
4NcFZc2aQzcyrdVLsKbr9CCFoaD2BZwmwmdY3/AY3YZrf68YE5lBOkJoRNLkBuO54Th8znXNN4kE
EY3o0lkCbiaV4CXmFLjZE5Ppbiz684T7VkiP0daBLQW/SbWTiRCaiG2yU8udpmSDp3ItKifcqq/u
B+Exzj/xbR0VIyX3+kXWU8AIqJ7TmKPoMQlzf2QSYc07sBSfsU5fO2L+g+a4tJNufIVcDm8kdIz4
HrLaQzOXFfgH60NgYMOtdhyLhScCeafWyIUrZLeTpQ5Ogv0So9UIM2JTvhQKMqL6tuBwG+qceBt9
YqEqXwiMO8GdoarULXq4qV/0tbzvEeqMWzCzwDBhTigiO+0yJAJztulLG6CysbDK8i0O38mVlQVW
Y5RdE9X0wilHNRnfrKICdgXYPuKTrPClRMuOcz7Md7TzCQsdXw2horhLx5sl1c/Kmj3LuhZUo8Kh
RMa7ng17bTXvC5gcYzf5CENBV1zEJDlYnEaqXEBjxN07dvlZzJMPK2bKL61kZGSJltCGy+H9sqZb
fkOvJRtb3YfJ6IndizJKb00x09sr0vtNRqpCHFEL5RZQ+kUsTloinqLMDOoxf5gJgzDKVsXwuRhj
7dSMCo10vJOFaa+avSd1V9ppK72Fu0kfT22THUosnGPJHtQN7X1urDcRiz7xZk+L0t7BO7GmFlqi
8djXmVujB6IvU8p9QEKJguoaE3G0nowqtVsBrbaUJheIwydY3qdcW6BO8DROnb80t3GN9EkXTlqx
Ik8+5/KOpFQC4wifzyrk2R2genWMcKVx6hPT3vAqA6sYrm/LgiYxtrKfNrWJHwHdYJkXvQNkEmVF
+N3NGqiDbJdMRngsS6t9LzSYIeJo7kgGuBgjHdB1s0ll4/ioToVlx3SwKNK1KPOqjEZRNwVz2gZr
jwwuVwPsPUSJuGt/SXrt1IWfbS6eJNznZln5PX7JDLWDls5eCyk9ieVgzYaPhpQoAC5XqQLjrnD+
3JhgnEFk7WOV99ZaXoz5Ygp0FrsriXzuJB5VKCm6QvZJHe8siA2Ez0BHe1fWnuqZmrRyhqy7ZOFs
D3nrGIs4vSd1d1IN9WXtWltdhxcU38dhQfOr0DRf0JEtfeI3PXMcaW59o9g3E73uSH+Y1Fx+Nicw
MrJxEhhvJlkNsXtbbCuleBxa7dVc0TQ1+mcDlSMV+4+1HfypE6qPVl3czngaRRgPmsqBTZbsLjRN
r1vwKpN9Y4dt9RIL7eR2iXiFUIxGfb1a0h4kuN2JKQ8Z4EaiGnqx80yj2Cl0nFl83xO9fZdBetpi
d4G9eCP3865hMZckCv1eZ+pKS2DzwSEVtHaIsUFeWahekpdWMPi8slM0NdItgXyouJ5Ese8EhrzE
Aq0tvUKxAT9CJ0trLZp1KmFnpsaTykx9XPPdorx0YWQe23Xe65N2g8HiW2Nby2BquXPDIFlNHG2Z
dtW2l2bXKjcvpBep9LbYH58Q3x6iqmBotVi3fXg1I+N5TrM92AEftqw9zx+mRA9ereZjI9Zeqg0O
GNugUZJDakUP6YDIUoYmx1HOH9QeWnkMKAQfjdem4rNlKZ9tVbtJWmNM/9/MnceS5EiWZf9l9ihR
hYIuZmPczM25hwfZQDwYOCcK4OvnIKpk2kmIe2evOmuTkpUZBqp4+t6957ZXfbf4IniTyu6YTh5P
tELy4/c/Q5wja9uOL1uvP+kqvWEI7MDAw0WiJ/lgO6gJEJNPR9VZbOpb+xyq4IjTMYzJEpqbA+VW
dJVwbo7YwBXa93KAGgNnIWH3H8vtnPwk6t3hY+0AyS3XVpKz5o5PuYNgauAEp/uM+LcawGadflPJ
Am8tvhI/sBqgKCy5MGr6pgAgxLTi4S3fxmxhEzx7RfrVptc4zow4xviq9jAhRucMmGsMEVl4B8eW
P3snPJgs8OkgzyBHTi08fKy1i293zcRs7SKdI2ZqZyPdAJYJHXe88Xt7SygZvXxipjyH73L56JQF
WvWvc/U5SlpiRJo4v47pqbqRCdPKglEKSyklBCxj3DAb5RXjMJduuYV1oFbOyQPtQ9hPGxKfiNoN
I8IELNmbLpChfGlq+15jpP0MMw3ISXKgKkF5IalIEZE5xjYCBxSyIbDaiR3lsKvCn/DCNvPEbI/q
UWSEFPBxHfHzag5kpGNd0NsQjsPjiQVzEvMnKd3tDKgfrPKtpu6+jZOJfKh4aYFUtIMqOwQypS6r
1HwcUBeCZZ9K3OkXedVt/aDY+KASoVnvsuq7N440TM4u6o6SpGFvEwBn43LsQUGo4ldgD8c0vwYz
c7K78qKFafJlKKJ9O4ygTettakWIMWgENYa57SzrPvMptrrw6HTtXmYarD0UqW3fVZs667alnQBx
mNnlh8S3q5AdRsp+hmgxZMxt9kXVkhq4uIkTurK12T3Guq6PNnNY31w0MB05TROpjAVuEtys6r6g
o0s+OkyKgyZcLB8hL9QcX5nYT267tzFqotYpxmnta/dn6zQbIjwebLq7/oynGJtZx1c8q1gLoXD0
i1d1dtvvDFsJSVM/u37QtwU6WEWk0ARkl3CWk+UueJhvdXPC+LQOGDyhqEi86HKS9iGeevu2AF4s
5ovYMH/lLhVMaWzGhv5kQClErtq2FXAset6gAG2RianfJVOgbpLtUu8AXF4tBrE+Itavpjk2cqPs
/BiN33U2HrJEXSaMntwKkV1m74fmVyiKLaEOGyf4EUT6usOXE6I7TzL8RD3ylbK4CN1s5zT+KomQ
6gx3rXvI8zuOlcAE0Bt5hEeLjw571VuTTpkJ17g0i8uEyWLvuQcLdME8/FYIIAckqU3rXA6hOHss
lldW3u9txd5TNzcyAXSUJwgPFJ1XhqybVhq3QACeJFjvWmi1sRuZEkE0xIxTGOBMPmqkOUDdPtu0
oe2zO9rfSMXND2HiHsa6CkB4w5VSs3FNHgSlj2DemnzJ3LvMG7CSiTVgPFALRo1iOWueFByV2vVu
CBpc5+lJJs1NgHtlO8yuEqsMR+SpyJoNjLhLVTVIsHtmO87ETrz5PYdyZUx43dQG2iG9plRcBZQ/
cJA1QnuVgbOok8twNtYEIGzr2moRMLHRjE2XLKlef4s81nOTsdxMqZizLQ7FU5omLAMqE1tIDos2
gPJHFQ8mb3rO/mNqpL/RZMGtIihmGcZCxrz+2Wx4B7uYiYTdtwffZpLU2Nk9FMGAWDiDFxisqIWP
ehle4YGSy3dD+NNPl+CKVVkFzUlq0Nqm2xNwFZbGL8MnBTaWxjlN6x81ZEEFRYrbP+59TQfN8Qim
rGu4RYo+I5AwUP5VykLj1eMZ8sMyqwam1wOL0qDbR3Vhz/ibGdamrXfZW83nYsI3QTeU4OF4Nddo
howQaLXfPuXhADnBNDaTrNGWkVhBI9wmhmEhXac39eJjNk2qdQ0OltY4vVpGLJN37gK6xi7KLpM6
1SoEhMLqtmr3fUSuzQCuwC+PztT/JhZguXf9DrgDf0jChIsXqUkIT6PkGR9JPQradZd57dcYuDvY
hz7ofoOHC8wDg7uEsaQvmmCHfNHLV0k6997GDCqBLm7sDaovEmho6jMxp56Wk3Xdlzl7qYwpCOdf
gH9lsFX6VwIWArz2GoRQb3p9fMypWb8E5DOEh9AeARE4pUNESEeIwfWQk8yyKbGPnYOCmJVVx9vK
VFTKysBJOrk3vu+xLzCrkAtq1rn/RZOh7e0b+EjDuim9LuBUZ8hopBA2S+XXlwDSHLNM1jWpoDew
QelSK9QIgtNM+5//vH/533NbvWsp/19ouUJw826HcnjKvj81XK5ff2xgx5//9//8+U/+3aFU6l/E
HxP+g0RVCNdb2p3/6VCKf6GcBdVskhTieZb7X+JZT2C6ci3lObb/p0eJH+s/HUrX+hdBEYiWhOXT
WOQ//CfiWf6cZxIfxzeR2riwlk145Sh81SsFlMETTailkDAAW30tCYecgZqh9F2VY+57Z8ki4O36
NsQNUcYi687GAD//87MLRgU88VV5LrCTnOmbw/DIg0daTBPXcxcB3jMtWEFJ15KcxmEwy0nXwTha
/rGkARKshlgH3+J5xg6RuFX2pa8dPK1948fTNoEXNR36qg5Q4mBSO+K0dkliikLcP2mDXFwQ2sAa
6lpFePPBMS96pP9SRzk+oihbSSnRI7vcx8VM9/yYk2T2JfBRtfUilCukuOP9CdzuqmREczGEJCx1
aRDdYcBnt9EnzpHpDtiLmpFDODgocFi8IchFgdesPji0l7q2fx8axyaUsIX4t177+aHRYOZiGxKY
mpb5hTs58AIJttuOkRp2LWgg5pDqWLRmu5kNKRl0280mk8CmPjiSlwqy/xwIQqxFRuaRnPJKQZZS
sLHKR9aWCACYH4Bcil9TY2Q38Ab0Lqg9bKLBPM9MXHECvH8VXj9Ty/2xYdH6HlsUmvCL/vDZM9UE
8Sy9wOX+YOEm0XUYQ4ulPhG7dPAQRHgVXR0CUnEhvf/D8i+X32EmgWrC5b3yXssK6ZgEQiN33RYh
QufcGH0I4uxKDiQEu8mq03mDAdvTq4Yx/53u8bZP/Zjfumnglx9cBbm8wS8fU5uBPxQItuCI7p1X
j6kzew3yZ2FuiRzpxC52jaTZJFLV4QrQiourpivK5NQk5gSzzRmzp0rOaJqcqg6fPrgwb28JdC8c
BHJxeLKEvXrNtQWdN0jRs3i1NbFvGsA8u4CrLsM+XQilThZ8jS0aeCECv6vYCqZPgxHXD4MNIdEp
BA1rRHRfG2s0ziOg4Q0VY3SA9Rl8fv9I3z63f9ZFxkq2gLNtvVoW4WExIhBI340p6tmkMC6CbjzS
B2rCSzMLsiurZ38zTVV4eP+X3z48DIwERA+uk+VYcnFhPH9sy3oOhqZu4503w4WUZoUmtQTdS+6s
UYmvBPiYn2Wfzb9TPxoPY+lFJHiP8S713O4DoenCOH/57HAEHn1mZdoexc6fY332CvVJmIiRFPhd
Hcf07NN6dHhVS5a1c6ey+Y784mI6mazQeHCJrYJkR3YGURUIEjYdMrPbNqOxcbGkIw2fEbFtyiJE
BkBOFFLMGQDLsFNikmfDVkhkSjMfu31Lzi9dZ5f0ZKB6ZDR+sCa9fSPohPGN4e2UklXyjxD12Vkl
mSJBRabDzrK77jD0uj/IgtaXjgjiGmpMpipVRNGhLfoxDoOB4QPBxwdH8VLtysrIQeCrBjAFnWX5
m5e3mSU5jJ1y7HemUwHCapeomxWSOGhZHciOnH7j+w/WX24mH1fluovjhuaP9+oXVd+MlZz8fkdY
p/4qVEm6EG3NB5NgFm9TxzNDH9gQ53ouq7Nf2eI02TM7fbNzb4GX/GzNMXscZppI02Qmj1XpMP5H
NhjJia5/lBOYbtMRwNFm56VFuBAFqUO5+eP983h94ciwUExol8pp+fKqV+8H1AdSzQio3dcxITPh
6De3c0OJQINkPhaOuRRq/98GdfO2Nvnb7+FJFzY+JdOU7lJBPXtaGFz0/WDyeyo31D0a8h8TIRVM
PMLoe4SO8fv7P2cua+Dz9ZrzcygHAVowtvZ8+9XvuYZfodyADQtE6A/eZbyOoPI2JTctIe92IYYO
2UXvD2x44kXz2Pk4j3AtePCnw6fUFWgBY8faaHI/sXSDf/fWBSFzwcaXIZmgwi/PaUWGYwTkZdON
sfUPV8/lFDgDUorJJZCeWE7x2SVLqMdARdtyF465RMrnyp2bxHLjuPOQ0kJHgyHgjEGuAw34weV7
XZW5fF2oM8hNMR2fAmhZ2Z/9dlky4E0gz+JHByjOiDil0dmSR0z8lLB7/6owh4GYWIMv1KZ1wmIm
fzeZv4yEkWB97OiErm12WsG2rWiXe1L1jCS8PMWhWar5h5M5PGvOPFJB6Fh7GfGArMQ7z+4btQpr
aVxWsQtawwkXEsj7Z/fmWYQMxbWlogC6IKnuXp6cUZB+UADg3c/tlGwcvxh+h8nEmFlW9FkMaSQf
lDJ/6v8XTyOlgwf8wV/qB9NddkLPL2eYTkbukcyMLkYYiFFDahWvz7uGvKecLo3V6PjCtatuCU1o
EC8mBYLoTaS4blvRxemEP1OAVixyvvNr7TRgLtvM6rZFE6c7G35ns6vcSKG+npvJejTyfvwUmsCf
j6YQcM5j5gOZEbTiwLKdO9euldDqViL7gTc5JJJb6pUMk/bx/Uu9EC9evIdq2Ys4vIs8T5L93PKg
PXuQGL5b9NODYde1Fk3GxhLd1iHJ7YtlhPVFKeH/BX6PB8wIq0MFO2XT5qV7r9vqdrKaaudHIR7W
wHTuLKprWnI2SPZUeddBqpByUah9cK/MZQF/fq84YoedHK5EYToEjy1l6bMj7v0uNaau0Tv0/wt+
K4NLWeqeMX42gbKKzIPJdxn9rJkD3tI/Fm71Ge8A8CvS6mI6+hPOiwBFPFDd7tosFdZoNAjGagzm
6fNcjrSCEHtcJ2P3yQ2N9Dg0waUBBh2tuEslL4iguxqZk3yw1Xr92HNifK1Z91HqOCY35OWJ8VLW
XlLgGwx6MZ3b1Oi3gxrKazaME7QcK/lgEXn7eyzjbBdhoihAKerV+kWMI+ygAHO+OY7FFxLSf7K3
iclXZLUXYUya5vvP2l9+z1peMpyrGDe4fy/Pr6mGHAZkr3dxa1tI6e30lzGP7oVtY30kaML+oK5b
RFGvnpRFCWHbjiM8TLri1QV106Tw4LDDxmpKe90rN0RgUub3ZMLU6JAHhLQR5W3dG8MWl6Bkv90X
zMcQ4Mib3u3CB6ZGYt0RrftB+fv2rePIbIdlboHN8GK9vBQaFQx5vMG48zOV7oPJl49hgLfAz5z+
auw88hIdR/7qGLeuAI+22/fvxN9+nlAdNoy8/bz7yyv27BWCIW1FJqFWIIvT8ZMwKvkNF/PesAh5
3XYtIaKAvX7yjahOUQI7+/1fly/FYktRyDOgaIGQlInW/vWDB1i2wOZv611bsjViofXthwYy3jqr
p7lHPdw+YK91b7rQPcaMLo+NcIdrBVuMgFdP0Qfmaw9pBeDxHilO+On943tzdaiCyDcig0FSe/HX
y6vjZH2sc4Fd02HHcWisxLwuw5LZnFnXX7Stfnjoxu4i3qpdkbXi/v1ff7szQpLH/1gMhKA8er2t
jtu6nJXPYC+hoWvcGWVfftJ4yjShsrxVwKpop1IROgy22pS0XvQMZXOQxDqgDU7a7h93GDggCg2+
xJaD0f1184yIU3C9aWGxTugFxNIZwHvFEkdjpBpBWHfujcI6vn8Z/nITmFQ79BUw0C/ax5c3gbjQ
YPQJn9qlIekXq8Qf5O8Oou4eXru7x76U/3AJ7D5Q2/HPSsP8KChwaVi+XD1szhUSFABLTIFcgJdH
MEbaMaPBITQ3ULAk0m6e8cDHmuSoyRT1qQFHmB+nuK8R7PKvnCMCZPWN6iT5o0VSF8vDG+TlB+/u
n1rkxfeP43JoF9B6WW6L/apWiZ3J7KTZIwxKyTVmElgPhDu6faERGAxzhDzfLsmp4sKAiSydHBbj
0FLvMX9yjmMhBvTLg+lNBx+dgb8ryFiBQoR0zd1ACLbvocnhnjUAqwX7VptMAovIGPUHRd7bVQA5
K1oJGmY+xTMS1pfXtylzYlGBze+QeSTBYWnKomNLajqb0RBNgJ+K0AKfpxZ/WuDj1wHUS7a2m1p2
uoWxP3V7HRPzLQv+y3VFMVlt1DRRCP/TRxEYBEQxk1ULRNiChXi+Wrql02Ux8/CdQY95k2aTDWRf
fK7NzL804yk7eLXEfE/a5uSY8e79H3/z0aTAoUBzBHtBkxbe8p48W6qtBktGGpMOyMDKwGUWDjdE
vuNKlPQoGN/UV+//3p/y6eXjxbYTbgW5b7gfyFh8+YP0MVtHRsBNI7fov1fEnu8zWmtkN1niHCjD
KreBZesD31RgJ6EvtumYlkczYyEiJyS/Kmc33djQRi9Uvvg5prg2tkVG0zUPZ+9L5BKsoaeW+mpi
IPr+0b9yW/NpAVgroM8KkzrD5iReHj3Yc1LT+1jsCp7wK9X4/oMsFELTUIaPZATUOF2MCDBSPHVn
fwKeIUFcQniucNW6Khl2tUOA1uaDw1qe5ZcXdcmx5C/X5XvnWMtdfnYXyYYG9jyjiwqaMGOyyndv
Av8WVJ/YwQblZxLgxcKKQgu1tszBKbeIk5xzNyv31NkIEohIMsJ4BTGhufQnwIdol41JX+jaH9BQ
NvFgnyuI9P+TA/cptiXfaZODf3XgPAlm4QwEREpvRJ5d+zmKqrR3fBLZnOBr0dXsHgOZFUwpVA8i
LpFSf+tbPDPLpxoNDWM7iZ2vZWCIRZiY4D4gK4Je41JxtxLlQORahvjowN+u3nyt2BvD81tqv0X7
/vyK66pzganKeRfXAudNqGT3RKr9tcxUeFvIsdvloWd8s5rWuA3NqH3wygykthiLq6Tjxf7gAfjL
4SwdMA+Ci0Wq4p9NzbMHoFMDuw5qftodetqRC8o42RzjU+nY7WXQOox/28g9eViVTiUqzquMAOdL
/ubomlN48cHRLCf/6nFkxXUWgz1XyH79RScmKEEuP1LhxOU+U0tIu8grfYf+Lli6nSaxYWmz67oa
caXT9J/GFH4b+p1hO/cT4I6kmW9KS6GCbYfsg7L9LysQOyBoznSF+Mr9mTE+v3WLmN1tRD3vmmAw
rMuSKRmxTEFc3RgoSrAsqThyPxuT0e1tpJ1iR7CZGr/FfkgBlOW5Ue4AzpfykqkgI6vAdipn46G8
n8jMmaP8NJs4n4hdxvEFC41IyV02x5SZMbuWjy71X248uMmlmqQHuzQYXj6HXoVSNEG+tUOaiWgi
Mhu2obBXxyQkTauBNH2pTOoIPYQPBtfkRjWJc1CM7vfox+0P1kfzL3eeJV1SxNkKZ8HraZ7D3Yt6
dga7CKX7MRFFcVV03I2NtAVOxE7JbTcpwM14TbbBOGGEFa248fIRCFw9EGDQaRJoJGsFO5PQt7ZE
hTRwCRBqrOd4AZhkqjceXGLLUDFHybea0L0yTLrvcTkmX7PcdR4/eJrVm6eZLSz9G75bvF7y9Xai
SejepI3j70xesOtIpurSaXD8g7FJnwYXQgzdMTynghR0C2H/rzjU37kRSxzQFN11AnHO/+CQ2GDZ
rHBLA/51jyIhsNhMGeuiSerhTjpthbUTfBLdp3ljIr/fO1nWf/H5Kl2xLkwoLhfjXiOd7cypXGNh
tj44pjdtEwZjJIEx4BCMC7lBLx/EAW/iKJYEXvQczucJIyGZknZ5SU0/kNhSGp+sFm3q+xfiL88b
k6WlqWxTqkpKipe/iq9+6HOPvUNUhxa9bLL4uoLGaEJgz15GeX7hcxBf4iZJLqpWOL+xzj1FNmEj
K6ewyz0hLs2lkflIbExVXNhm61wZPqiFdJbI8ArU0fsyH+TWSIzsOBdV8FAOZvLAh+ZMJljjfnAV
5Z+mwfO1E+Q8hSvfFQb4ih3K6zPKGnP5JIptC4nKRxQ1O4h1Aeg/JER2jhtjqLBZ4BX1iIwXNrpx
Wqv+ccy7lkjziS3nKsOgMOOSVLp6LMDXhBuyRaZ5O7aDMK8mQs70SohhbL4R8DwSlyGIrS2mpl0P
iWmFiG+cBzuNJuzHEpqLV6SP5YhjIuyjYV0DsCbnq5ZLRqCfUb0nqkYgFvCawNGiPu6p3Sx9k/aE
jIGCcTV2y8gav9ngcLDAprFkeJIG2Um1bai3QzmA6HFyVN/IWcnEtuRo+KiV7HLxJVgZKGdL6CuC
Zhabkq2CWy5drNZJ0qS/mj5Wyc5IR4zwGYbH4QIIRhUcTGwCzSY3u7blBI0+PVIhpLc0cprfBE5q
fzVxckRQTEgdmUJqqFAywylStvUVfAGCZbOKVvW6HJcIk177ixTUtYmgxUGLjQESiHGB4qlGimRV
DjoxE1jNbGjU+iVkfAznfcnHPp+QCAYg1JpDa9fDsc3mrtkpL0FkHIRkhwj8YNd+i4byRNKaF2/T
OYucDSgNbOBRTWbPXneEie5V2mZ3XDyWwyZdLlSQYt/mbUxpXZeO+zOvMTF8tDt5M+fjgWQ5BylM
uc7W0H7V5apqpykilvRtLmNJfm9a7IwlctOUdXyp5hwv2zRmFXSydDxZpUqP7B/lB9v1N702fsBc
mm2LvoZts/Wq3hJWMyPBZp4wJVV3zNIgPBWJTVyqR4xZrwsI2c691xox3dSwuchH0myYMBl7Zq+A
H7rJoQ8Ut7/eX39e757+fVTUOExqGIEuOfLPS4mqZvWv5xDv9JTrX1k6QsDr3eZm6MPsi03U7e79
33tTu7DCsVPjA4vDBVyf82r/UaVDVDjN4G49f/TPCZC9UyOi7Ks3AGyO7Zp3I7SKq7nPw2M75zEh
gdGwbLMk2BknlTbT0SSaH52pIegRAfC9nVfkllWucynynjUCgIOLIQRrpSVaKT5a3wjQePU5tSgM
wT1QayzjQL6ZL68ZTgG7Mvss2Fayn50t6TqNd6yzmkxmHPtgWeAJRqcAD0q7J6xzvq95/sKV28/C
32lbAg0KPTwlqUbIvZEDm1riAuPyK8p3DVIdW0ZHoJ4CL9KKp5AhIIazAkMGZJWmKInlqbrHprAu
CMEkqT5wtR2d6rZtClwbZTTeRoxqIIyaiIlXMxiHL5FDIti67tqq2NO8AxQWViJODq0Ou3ZbJmOQ
gZUZyvkYelnRwccLyARPcs8+Lftrf2OKRtqMasIS5fc85N8rApCrXZKZ6bwN2El8d/u6yA7Q5nDj
OX5D4UjGANZGJ5azdUrmwIQA7DXTeU5pjWHe5n7RtGt+skBk3QNNmOZ71BTQeaDRQHbj0yfzExQn
eBvjgHpg4+XKvso8VfEiiBjtVzLM+skSU27urDEhsqSk7wfX2Fnm2AjqivDI9D0c12BBkR5lsNsB
OtcLMatipoSocpxtKK9Z7OmDrOKsOLmZb02XSZP3Cib+DNtY6AB+AEv7JKp5udbmXVD6FERTq0A/
43e3frAAeTe2TRLpukti0iHGwvCRNSTYFUWuDvTF6ntLdYVBQPjMXkKR3GNDqczaa23k1bhWdtpG
q94X8K0RGJtfvdjwb9okxGEXyTLFIJjOiEgDAkweCrw/eotePrsxyg4EBUGXIPcL3TXrWHGOpXaK
9pCNCdCeADxcsw16kjq3rSEKc8f/C6rbjmgMr3qUotm9S0TGFXW+G51Gb1HlyiYs7hGq1/l2HrO2
fkDK3Lc3rlsWwx6Bs4bCVkbGzzRh73oMbb6ZW9CPlgN7AIaEEXb+sPProsDVlpsNdlujy0b8axZd
MvTLzUVZVROpexPBrezn04gpatn6MYxNx9f1DVLwTK5VPBWf/ITuEtxYLsLGRVcPpUYk/T5now+L
vcG2tq/IUhvOw5CSPWinad/Q1QvLYEeggkc631xldwWf2WGjinja2PmQFjet7PB9JV5vkEY1wh3H
ccWja+reDS8Lwo5xJZG1fVf0Obl7Se8F45lcqLm6N+bK0UR9tEITje6iVzdnPRn7sbAxbFle7zIe
wyOYnOfJDTDVDR7hZZ2qxmw/m2kW7aUzDBtNQz//leIBgxCnRWSd8mpwGKbw79cHf8j8cS1jA6G2
GdcSwS+dTmtLmljarzUN2fmaRw+PUK4tcH9WlDW7kNwNd+d4wAdlK72KwNOgZlFn18ImT/vftGm1
xNVIiGFR7DZnbiQScq7YeCQ8eUEKe7F/3xSoVW5YUIYJ1wYq5c0wL6MYzRT0IdNmw9fLa9tNGPYu
mFPJd/OykjaB1VZIKYvqvAlwu0JNSddTaGmLBJgWUFtmZtJex9bk3+ctxIVTkU/2fdfG+qfd9CXL
WzmQP+wrT7U7U2d5BEfUYspm0H1sV3UzN18J7crsNV7GgpS0tpIEnMgMmxWfUzwDnfClPhIW3vdb
BsrxY6p775d2hXq00qao1wTYE5wubNRHF1gqc7DuufbsbTgVhMCm/dAS6Rbjm1opN0++B6XQHa6a
sn10GPc2ezRieqafZ8zAqkLDgvFXunm0lVkIuTDiienWvVVU3a0bcaI7NHVUjKOZxu02cUesXn6a
/UikZ+Tbzsf4gqLKnq1b0VWEEVgBFV9mzVIzbVv8FGDdo29GniIWNPuYdaIkdbxcod9pyA8FMHRo
2hCIW5j1vOp0sglfC4cOiIqded2tqPvu09w2EFLbIe0SQMtJC26DfoH5yVet9ZuraxcX5JROSMQp
kh6NyQJVhaRyPmvdtr+UalrazTMJw1vldh0MLGPG8jDH8I7uQts3QJ8wvTf348irD260DQcCTsYQ
z2AF9QWrdqGO2H3Ho5EkWX9M+7q8b+kDYOpxOsKIRnxrPQ8lpsxdRmg2BH9/ztNN7XYUaZ6AsLKq
gRpubXppGESGCPk6PaSO0LvGIzFV2aW9SVOjxnzVCRyLQdh7kMELjwc4akPrpBozL07GkgNs+3nD
tS/mqttPZm4RS1UJ8yF1yza+Dwxiro49kSiQdyPCow8FtSkVW9c/VH5WXTB+Dm+nlHd0OzkJhHjg
UV+Gzi3HfSoEFvmpbMd7V7XQZtocn+c1IUEac9zsgmlLW4slNkKcj9u+7saEeR6u1E2XNhG1X1I2
KC9rgQAskeSO4pzONd/o2Pwc9X2AZn/2Y3XBc9ASc2ln3Z0eiOdbO66rvRVi36xh0R/xgclRVd4t
s4Ox3AET8n9FibfY5s2aFiX94YrwPW1ByUkiyZ+Cg6o6joM9XszDoPuNt6xeq2YO+Qp2VAT4LyfQ
BSudxzTf/J7e96RR7m5SXRPES5o1GP2Of6QO2WARI+A3Cbgis6jxqekoe5wqlSUX6JDS6dh4boaX
zsw10EUm06e4y6h1PJI67WPgzIjMjMXP6vcFVhlMCuIqRcOMlS9XJsUPJdbF5JZs1YbE7aPNnM2k
hDe5Iy/wD8MfhjExjueq8pjNzhkm1Sr2JhpkIw3mU5COfAgLJiFUBTENLyK8nTvUjR2wdzsT/kOe
RVpc5YzNogsyAJ3vUsGAYORtLpEDTQOTbqzDJsfmXHdPUWfhIrR7xa+xy5+xgedutR0GvxnWXjm3
kARn3XZrpWboZsNYT3f48uYOBpUx/uxHVzy5MrsNeVs4rrqX2PuMmQZTr7IBEnSZ9itRCnUbTLOJ
RZQuN8phJlDy0kgE1nAH4vWlWRj0y11/HAx+w4drmQ6kNO5Gq8QDFXuZu8nrYQLNNHneqXN7wzgk
Rca1ETIPP8V0X1f0N9P+oK02Ci9BiSA5MOlq5WvCW31YsR2qliM9mZE4yNDs7uaxII3ZnWvrFyEd
o9xR8xniljBqt1zzvjvBLldRd2v5DKK2Q9rypFJSUB0Vc0Q53LZBsthk5rDEndf5J76rVrdBDZ8X
mxHB/XAoBKmOO1YNp9028FNIXPd9uBQuhnTvgGnVI1QX/MZtXSsNSEynxqGzNcz8moUcXARIMMBU
lUVMrV151tEtAhzOsK4NBoJeZxz6xpu7Jxqf4rJ0WsMg/IrA1FXoAQm5CXOnD/aicqA+p3IBgLe2
BNqvqrhgWx0ZPmlaxjjvvSzuaEC0gBr3QWU5+dZgLJocOUEnuCv7xDyicw3my1pPOrrG1203qIel
IfakRcvfNJ2UPo1VJoy1JfD5DJmVm1u3GxlQ5q1fPFqx6NxDEUsn5x2N1RPEXBJDWwMNwaYbkUxd
aQMcybqsrLA+WG3aYNqspVtueNlLzPJ+uM4Jk1NTDkEuIorvKZS5+4lo5gLigdND1DKtrDZv/KJl
TWeORoCxY4zu1zSxQu+mqooEhVaQsg55VRIROlZjvv0iGJURoqOL6Lrrc7O+YAWnD4NvdrzSXu6n
J6Ut4n8LRoRYGsdaJ7sUT50NnnHu9TmxeFHPeNpbauHKimGV5iGABpNJw01UA2XBx0T2IOaypmSu
HXuRPkd+b0UXCD9huXkR+qZ92fYOBUYbG5sahSSBNErldzzyKFpilPdorqyMLAcofBZJFOWUXUiT
jeZmsCcHUKhb6bMpAzYRfIOlvAw10XR0X5T31EUlmLVgEuXPJMA0R9GYV8egkHW4yRJa6AchUvuu
VrVZEsSCYGzLhiUAcFNEJHgyXglnAFgjoatWpzmS0XWW7IQ8mb+LOCWeQ8dReELW7nfrEQHfBb7F
BWqe914HfFYhU5xVYRj49Epvq+UEJyKFHP8rtABwQk00tLpKDEcdAnPOv6tRsysddeUhlOpKfMNk
/tW/xob67UjYbV/u7aggpGEkZTeEE1fG1dZA0pcDmMHGuyqsqS93nguGxGrrFgxXGhComxfdvAT5
LvJ7O7eah+Vt0Os6xzi7TnRYPTKvrO8lT3QMRrOCU10lo4Z/m3ujwG7IVozomDgBCQa8x14nrer2
XTnG5D5HCJDxuIW/dYoe8KLu67Rl3KjUqctcXMfCqqr4ZCS+1hAwsoVj4qEAcVi5zE3msrU68z73
N6EuPG/X5aKAGdSm8b6KLZFcsPZ2t5qthLNFr2j/rAstjQUap8S9P1j5RdwtqcSpSYxHX8uSAaQS
7pOPm/EqHqm8gZ434y4sE+09+B1av403V8wrWpBP5paOflv+dsaJSLe2lUGzj40KXm/vWfMDkPhq
ODJRCs45fDhnnZiyIX8Dtf3/Y+7MduRWsiz7K418Z4GzkUBXPTjpc8xShEJ6ITTSOA9G0kh+fS3e
LFRdhbIl1FsDmUBKygh3p5Nmx87Ze211sKyO82yfZmUALncUE0GJq8gPWcr9ECdBTZIJlIqNEdn3
YTzb/IxT2HzoSgQSmUlgu9+y0cheRreaADGl7fyOvp186ruG0Boox8VeUiHVOw3kcj1Tyg/yLiWg
PsM6PZXfQFgq4GmidHaLb1AfCGgoC0R1rebHhNrCjG27IZ03JfiwiTyrs+wjziq81gUFnLiRa20H
N6CaeDvNogAwZFDSw7gXzEQi39bppk6hTL2HRhq2EdtBPlF5YIyOZ9p2Ty6aLrJ+JmyaDY9LAlMX
GFVSPVAFFTfg7o3xRgrDP5GfbJNetIxipHquwuzB0PZgx81kkLVEGKV+6syMhoHjpuh8G7YW8cyU
B0tpiBoR/1dqhAMO87lz7ttigWwJZsFBrwg56MQTE3500IHuEzTBbAIULTDu7MKjg24bIWilRPbp
s0y7Dc9Ypi0lZiUg4C3Q7U1S9dyoX5SZ7Cmvrebiyj4TcY+ChOWJQd4pEPMKUr2nC4Txd3LvVLM2
eKPBNWPtyJ1VH1wVyqu5SJOwTzKgo5FK54LyyNSXZW6wbtN0yG62thQwFZ1Zy74L7NJ/CokG35eW
r1GrtDarvidaNVw9M5ma49o6/j01Vm/sXVSy10TAddi7DVjWg6zLreuLihLAOrAALaI1dQOC71Fy
EpvWFwGRzSWtZyjL+dIR3rMUYXn12tCkTR7WIw3nLEkee0US/AGnuXfutejJKE2S6ZNc6S8cOgb+
SzwyCejuZROWzfuwGw2QkyUKerQsuaDXjs2DXTLQH/uwZrOixqJqIBdawEYegSWnaTmRCUbEbP0Q
GBTM554oafssFhfTtLHUbCmdpWR3mtdtyTTKrqmpPjgvn4Ni9HpwrpUyX6D/bCm4msoHzBOR3yA+
C7TDqi2Sz3kesAxCqgTtZ9f4e2KQv/k79hjfPzF6tscTdxV5caVF1+xqeJljEiM7iS+SwIUk8pMk
J1Wta+f83po3WlC1rtbXyqIpH5XmAt6C5NFM7muvnutTDmn6KIqGwKWVIFvOiGooLzlKcmtnMTdR
UU8CwmumoexEczMrtsEyRTkQSm7WCMpbCEub5kE8Bshf4kzguF59maGidvjIu1l1LA2NBxcKcAfx
oocejRxbkzePw91ASmUYoauBBWI3RgbjZNJwRAIZdGfRcxq+r0uzeJmbIv/sTAUcWbvLJcSN3A+m
qCT2mIAOlcFDlErLV0ZTQzQ4/sTLh8HyfiXZgrkCh+75wkFnZIDXjMm+nhsgADSqCLoI2wmsLJkZ
QP47jP07kVpS4pDP81sMgQl5k71ob8yq59yedFPrgqVWzkcs4iBDWqndLyENP4Ir86SGiOnQFDnY
bZYukTQ54QNaLwCILHQn52sYzu762BYh5hdR44aLFA35V12JnKzcJoREZBn+JD46qq9erUUykKx5
RF1QIGD6omRYRtDTadPcFiAng5ee9BiEHr4kl68uCCpoqGRB4E6KVqDvpxOIdDSiJWSMFofdrJry
+yR8gQPTDfIfnOub+ti2xZrcefPCCLZutPNlqmezxz1jAQEN+bU73podHEH38X7IvoTVaZeeAUg2
cfsjnaMMaE6QULTNpTZvrdUMlpgvhTrcEYbzWNPrsaiO0/A7WrjR3qe6ys1TDssPVAEgtAfZemBN
ZhrGJQdDPVLvYsng+FRP175aoSGXQkr2MzKiB/zwC0J+g0+0RGNTZBy4O9RhOybfCkJKJqrvCG3W
c1CO1hd6g8hYyiTA6WrCzDc4by27vFH167IWuCnIesySh1W29se8n32JYUKhU4OIS+b5mICS4YCP
hYxay1DwRk0Fkb311Q9a3Vo8hk4GycgLtNE/OWxO/r5HHlIf+lUERN5qkptjehKhezHHlfACSt1g
jkIjqOStU5MQH+uyJxPAyDjhwAh39dlL2L9gtgYt+vJhpXqbOay/U8ToeJdggPp6aWVn3g5Ok73T
DuHTRFEtkMacJlyIiTXsY2/3QQHyOaDCXDxwCjd2O81JDDODUySnGvmQtgKQRqvAKu1oY4hbEJZZ
d2E87auDJDFGk4fbi/7OFIsHkmFcJo40VlcMn0ejgBuyBLo/NhKleNmaxqfKh3qG4FKnpGRkNSzX
om1v0aYupOEhS4VVKozFO4RTDg5JlWVPrIg3TO7WswBlQ3Nv9Y4dcmtxb9Yg8w/D2iySn5oX/wM9
zBa4hUMYdVxkVded+MQ5idooGNU+wc45XbrS8Ix3eQLL9TLY1gimoiz88AxhDKhxGpgJLYhMkTGd
qanH9KE1UZ0JK9oKbJcS1Wm9iUobQ3xHJVGN9tFYGhtCpRFWpX3fdtI8U1fCAR5Wu7/XVE3WSVe2
QMBuhdTgwCwC9alTKGfuYODo8jJ7TfvqFrn4ghqYkBRZDxLeQtmBAHT69BHiPCFjZm8qjgx9kRNw
6xdEgMOv96K+Z0+HUNIi3lq6ZsOKVPW4kE+omg+rScJArFMnt2PlNbDXU3/lE7KsuUXs0jf7GK5d
8EHU8yaRT+hAxRUHQiIILLUQPZTOX5qikl/MZkw/JVOullNg6AQNjl9l32jxjWdXj5Y49GYCf6QJ
O3Bnkmzfd7gSAVtQ8AF50HwztHylHaCdSKt+64SaKnI7rz/buSU+dIW5fiuyfujPqvUa4kmLyswP
PM+tDx6cDnlsTYMDWKsotLg24db9pDGs5a0121MDnCiRAbDc3vxOk9VNXkWXN/4nZrdLQkCHdiES
5tZoHYq6qIOnFk0SbL5ZzNN3317CKQbTEZJXqF2Eqzl3ovOwduBJIljm9MEp5pQLTliUt6qYmP8x
Hi4+N6FEbuQtso4hb4tjicWqpg/pYK7arCFHLgYv01kJR3zb62kl9G2IQSFPFkWWIV9OeSeFr5vD
ykz60zTjrHjAkIhjzxBTIa6UkmPss+fse7fO4B7SZ9OkeHZJ4p88OVXfWlt5xGC6bT18g6s1IvDR
oFZ2a5+Cfkcuxbl+AQ4E2bIxivBW0rh6TOrCb5mRofeIQsYgH9yuy5YbCGdjeJqptWK2KHYETafN
/VJxw76oxBrbvenk5SnMMQNesnFgvO9kqY2TrARMGBd5b5Y/Zm8l8EIjzyTn0av99ZpnoZRrRH/c
TRAr9fqUNQzLYo3s/Run6XyJF8s2frAbc55qjVGVAJCNxXxXr9w9dyte4pyHOGxPWUaKw01NWInL
DJWGfSTKogmjqqzMFtjaoN6ruuaBBXlMHzWTLYS3ZiC7Ps6zBPz+KOeWdCZQ0ggeAwcCkJFxAXZW
MmnM96il4RVWnXOBBAiTMjP9mjR1hvOxt+SOc8wrE92piWpSkJnB+Bu6K0/Xq+6BrXPihEv2zPyt
uUctMng7OfZDcR2n1jFB5nCKPBLIHt7jTvVBtKe+bUSQLftxz18AjQZO8DXAygTdb53dU2ERMaI7
Fq5dW60FWR/GnCQcu2wWNXrLJjZgFB1PqWTmvKMX4JyNUntNhD/d8aNROeldNoCtP0yLGvTRZSQC
EDaxaoh2AZZeHrBgAzf6aavOyTRPY1S6C41O5RfoXPSYjUh/3cX3Y3qHRs6YCEl83DAHHuPV7+nN
TdbcVVHvZRknjb5qHjFVW9XBMdZJfJ4tX73vWPpeYSeN2R6jckeiWDY4t9L2GpItgnl9WUAZWhf0
wLJgpIAjEiWsQ1qFg9VOnYOxJQ8ZcmNgnbwMWiptBq5VK4ftcRqKiXhJG4jjsarKgBgSJnORWfZl
eBzQMXOcarKNdqqS+UVVovkKJUwzT2VoKSInIUVeoy/uSW+yOa50gejz2NGBe526lnCzwtiCTVIA
EBRyQknYPrIe3SvVKj47NXn+d05CHVj5YGk8ThylDi4YsJCQJE3OvE1MhN9SyqRIYWZrzEnWQGBL
W9S27ksougvZDciaGSlKRAbbAejWRLtt7luN/5UStV0OskxIm5v5vzxWlTWVkWhKYnh1U5LJLDKA
c14W9t/nwq3AXE2ggi9UbiVtC6gfh4KVeDzUlQzyUzXRv6Gzxhg1lqvW9b0UJjqlhs/pHwUSVtBs
JTNAZghZf8P4kD5hTfjZjzzdKMU7Uc7eu7J3EuKd/QH5Alzh9WRlI9P0neHQv456Y0nIAuTMClxz
CWjEWH7pcKYCjrLvxpkrXs1eclFza6Z71fnmp6yeNvrboufpT9K1TTfzk9DLA47gbu4PPL5Yyt/4
E9LC5MxmjcQBJPSUFD2VeJi88WIa2YR/sEm/pWZC+NtqCQVnzLcOc+Nz2h5X57L4RKlIvdqXcV39
U9H0RNdNg3xueWYp4NP0o2WW3t5VQPqBipbq+fdClLeCczYbTHa8cc9GEm/6b0QcZbWU/sS05NBg
/4TZZGdnKUTIWGdyzqUqGaLUYqZvyvDuDxIS8VaPieV/U1p6rsV0mP/95rUZUq2BWzTrYfJsReoM
ErVkcC3SLMrQBMnGjjWjDmf6nR8Baeok7n1/8Y+V0I5zwNwAKSazKx+IYFubHkr3gNY+p2wkcsSY
uSw7FNnZlY0ufVS60u9zYev1zsryIN9Rr+qCIr5FwDxbhAMxz/DBJlaCFt3eLdupP8gJfufOZvjD
gIUhjbfvk7lq79JykR8yz91QEB18rdmYkIcv3aCfMxgQTlSvwzcHOVNEQ7f+gAh2fGDQsYWm5XOK
rGWCepiqQfgEIi4Sup40udR8SX72SImydoRDJ34QmwNTOEjHdv55hQBJcBPFtlG/0nQGQKFcj7Q8
6TXFtwpm8WNqLY75MML+YhKOnG56kmk/rUfLRXbFCp00n7wZalakGm18QrmCuhzfPslFQevqhiZr
adDQdorEOlRT133MfdA5f1Lc/6Ib2r52KPP2xqHZbI0/64Zcer103yE1ZyXUUdZYQh+wI51tLv/e
GUor1hjjv/QhUSR+B0w7qcShTtdbQNSMmyt3utcZ7/n3D8IvjpDtbvQIdHVwGP1Fofj5bUl6Jjat
w/mACKW9YzMzX0KZD0dwhuu7htH9seNuAPkX9ilxPYnz4vkaeiai3ci2JU5+W5Ni9vt39VaMy5vi
0eAabV5zE4LRz29qsFsQ67BAyDJu00sfNuN2UiBREXj0utMcOs8eips/uRC2J++nJW3D/Ystew43
bOC+dRj7YqBwAp93UC1N7axXVJ6F29+hpUdOgt+ZCRqn53dGV2aXzp0+8Gvq+zKAHpD6wjzA5wsf
vAKM7doX1Eq/vyj/6t3h+Wet9eF3mG9vIAsxdMEU1Dqwwt7rolaKoJGqu23tcpz+IIT/xWVJtef6
yNzwGHBnoPj4+RuQDJmlM6Ys2sbgfhlV55KEDf10P0xm9s1eqNW6DLJc5rYEkTcmHfGyFUynk3X/
v/3YhDqwydDuh14BDefndzLkQ6tdU5KRnunhqeDoTrspC8MoAMv/7fev9eu2AC+C4aKJTBPz8dul
mebkiLpCrgdHtBzMBfJQOKRQBnYNxioWnkK+jgEn/pFi4A+v/YsWE4V+uF1xhJE498Wb9UHNQcLU
iXt+zFz5pCsGAIE9Vc4uUKXaW2Tfyj/cUL9ARjaqDx1tG8sVrgfz7WNmjRKscmsl+3HMS75BOGrA
Vyez2Q9ORU3vZON0BpZoToj/CqKPh9pqjjSwOOJzJDLPdeBSkdTm2Pwl6R68B9MoChVZxkqbsqAc
4K5hEuDsE2rFOClLjnwZARTqgoysNP7kJnl7DT2iP5hJBN5GuuKmeaNnHYqZu6iTHOCROn/hvEMM
ZI1r8T3Lf33tUk9/7IIOlWW1sKZVgiQGrwjpZoCqJZs9JK1pdKA6qi41b8fRcD7NIs1vfn+T/as3
uRUe+BX5L1rvNzc0+vCqYsx9HJsGJspSZuPybDbEeUbmMFvqgvlt3FK6f8ev+eWB5tJwi0IOQcdt
B/jaf35V5Etm7wIWO7bN2J3p/LRUZq73RI2W7FcG5reOn0wn4BspIOB6OzBqQptPDKP/ZPf7y5z8
93XWNx14eawvm20U+8+bCig17KwxGT8dE8tEXtegDrw2Stm3XpGu4qb17Sq7rpz5ijueCLIUceDl
4kxYpcJLLDbWR4gr3olxMobTDYJXhhhoyHrrOrUWrZulVPyN2SuWcaNQ3h3zFTj7vhOo7qxtlrNd
k0pTnmzVJjdhhoAD+LSibdzOdtbfVogcxKVwWecuOXDa5MZbabDFStPf2a2uho+Q0ZmzmTM4UNs5
gK5giDVnrBvE9+rVg1i1fEwh3ef3TV/T0J3Vsl7bKQv9q+P2rnNnDwiZMi83/ZuUWw2CzCjx4zXG
yMEYOa7/LPB4J7EOK08/IG2Tc0T7EmdEjxH2+Ifbw+br/+krYbs1N8MGln5K4rer7FIONf3G2Txi
PDATGANhm+3oe2IzS00BOM/p8P5FnWcGE8Yn6RBOV5QBMalJNpZXcw40mp/O7Kc/lAJvdz3WYdsR
rh9uKAjk828MYtg8TRiPKcmeJclPw5C2GFMJkaI1glP1DwsIG+mb6wB8Ay8KgBGONtQf4s2+1yy5
USl/SI8o10S3CcCs5j5puuJH5RjtsncwRSDlylGHPY6h0i/hGGQE7tEgTO+XCUPKsRhTz/yUBiPn
7dlDbPRI/03ehdVGdU7DdHKvBZok62MDaX9+38msK/cdZfK8b1vVm3svYMYRe9qk3FcLyLXbpKHf
jpHlrwveQAa6W80knaKRq5/vxazT8pgU2rBTfswrrJcxS+flpBSRV8/CQv69050L7NgFaGKdwmLL
/TawtMXbePQ1tJLg+9AkdFFSS8DLTOnKUdjVw2LswUFWn+wqtY6m5Sf+pSSJq48waSUmSHd8Sxjt
IZpQ+zvqHgl37zE+p7Y6MhGrZKzkMoKC51RA/qVjTMmzYmh/9Om7lxF5H83X2THJrUSD1Afoktvu
fdjbGFK6zhh/tA0JpO0a6vIruwYdnyp0xuqVMY3dEQGeWe+XOcshCpEv2pOm6aXnlONTBYTYm56c
pvXZ1pKk2Zj2yfzNYWVliW+wyMN/H8f3gVOH+qyZHjoxU2r1um1W4a5DYSoJcdAWOGhXEnnsB6Xz
wyptk1ZsNizfCTty3zll0YtvhI0iRzdk5wMPH5OkyHF2E19O2omVM4TgZrmBd10WUa307O9EgLd0
j9ym7BBgJePBFVXNfLWf6Ssy/OEUg/RnBJMcZMRC5kW1hQc6TdfwLjzTYRvliuNfCfL06HNgXSPT
GuuPAVmA9k5Uk00/y2+TT2yQa7OVbdLIj80svL2dI705pXO+2C+YZ3Ec2+swXVyrz85iMtZgj64v
wEfNuI71bMzb4FRCO6piTwbq+5xPzB0rK+Uc2UFzMHYI4Jg7IFwb9LVjA5KHGQgsiTKcf8lrRt5Y
X+XYplcNorW70GMXGLIyIYn7cGT2ZcjrvMVqrEFNWlZWVVHRW6RmcjISa8Sazdcga89FSjwtRP4x
vkwf7AzxO30dryxig/BbtTdgc7eR46vqnYnUmaTbes6uwVS42Ac63/u+5jaNfpwpAZk7TbLcV/x4
Hjcsq8E9PXKEMCC8H0hI6T9z+icamM4Uced5pYBPrZ59oIzirCNwnEet687gqt2qFQyI5QTyaAIO
b9cV5ZOWiZ3u854gB98qrGJfD+SLn4yqfh/6+XKukRF8Q1PSnf0iIBQUD0XhHloHXsq5dvgGAZiU
aC7xyQRtbHCOXSPyEJZgx6TQuclsL2SXnmqEwIOnWpQ6+GMpvmErXCajky+0Y8f+Nh3a+cm0CBrb
TVVr3SDpNADdD6Krb2hcgqUVqxDJk7ZXGV7zSeUEVg9MbDCxrPbH2jLpqKkMA+GOhhqXu0a2iKfM
Ss057iljiQgo5pnhFUDMnpl3UjwYZSmX0zLT2kLIltsA9VM6HVh48CnsSi8ZuBreuiVZhSmrULjJ
eURC0mHdZoveA9fNHDrRRv2Iar97dWmSiR2IOO8pm2bSwZwgba7r5p7fmZQITiwKtCO7bi70B40c
oLkEwUQSAFaA14qatI6WxajJC2/zdD5PxBGT6uSZM5kyq0uKJ0OZKsK2lcN0CokrXmxaArq1YctY
dfaxLDC8nMKqIxniLwtNEqYk7Njl2r6kObpA2JCw6cnKrSgkSe/i3ubXB886y7KUgVCSf2h6MENg
Fb253K8ofw5EiVWA06uiw2Fnh2ZyqGWekcQc2PnyOLhVH5LV7LsPdZsy4qhd2TypxPfsuDfJ4ria
K1rpaJvlDLsKKE1G/952v5L9jOdyqlbRnuG+r6/aJ2OLpDXu1Ayal/8B9n6B3ATJUh7TwseVaA8G
D/mkGeA3S7ukUVM49mFJaIUSEBN6e4O/IH+0FQhypel1X32C2VCoNhmgD0Tz4lEXM8tPLYfkU1Ux
q49GEEUsP0GI0HHQHh6TJV+fV8heBKO4vf2Ouq3OI3+CBnCGFLbp2Uk8y6LV65t4lkwRaV/Zhr2b
TZfEKGmborwya5pf8plpKev4PMsnL1XFt16v1mNpNp08+TWgXxasLSArnRPL+2AxV2nJUIUSdIG/
YOCr9ImMVEzXPlhFjUt/Qs/X7Bl1+rG5MOqB1De3H/pW2lPcBzWqdJYpps0u6FP4Hkvorg9dbaYH
I0S4FK0r8U2nZaBU2iHktsyD0ToVh1OmAPaxnLD5aWcO/IN0B+kf8sYKukgqu/mO442kjxGmvYX2
FU0Echvi3pEkij0Wpgv4/3nAXTniDFvtbN562E33NWAIS5o9AA0d+cvsidPkw+V/36rAmdFbj5P1
MNtEZT8nPrdehPeXTQ2UE72tcCJeV3gIMOI8T9InO8fMgwN8mo891YNiIceqtQsRtXFFBlqfoh3X
9KFk7ncXKgRAMZd2/OQshUF8TZEakzhkrBL8jLZCGHipUe57MeMNNWfbVOymXZ+cp4xk56usXOvZ
0ktYnWnb4/+iXT98LdBp1XgvusR8DMzK3YsRsE+MGEn2SMCsvN5Zbfdh8DKS0WSNmO1gCYnbYwkA
YaFvLTaHR0iCKLzR9KlgVf6K9jvPuIiOS8YwQaVfkO/WGSDMeXwR0ky+etZKMhmhefNekrn6ueCg
uB66rGq+izRA5NfzZFZElqG/wrLQVCPpf/VSszgV9MK0zoSJ2oO9Cx+GN6zRhLGT6HndzVfBkYdp
sLVO+mQYPVgeyP+C0zBArzu7BNfzDBU8YXZLErEg7Lvx3w1FXqUH381Zx0rfUfy8GZbPYl20YvsJ
15upKcAAAwOqz6XNkYAHb+RbG+oUVWvj+TdtArI2MgMMD4dkJReRgUaA1S+YbaTPRj7kEMBbsq4f
MfO1QAcV2YFEw8zkE/dFtTBn90NCcyx4rd/mPu2C3ZK1tnvM50L03OeKpv5qCrSdQ8B9EKbtO6vK
7RQ52qiep3YpVypGz40qe+sQSZ6zLEqXlnF4lQ/k9bq0zurdGnZzd+BO4QlKHY58VbEu0w3jnO4z
gCucB9ZsTt69wVBZkx6+WHcrgjqWntVq57gmA1He1EM99jvC/ZJP3pR63zuWE2836dxrrvUy2Q+Y
4RjwYH4eCv9q1AQ2xnlL3OIlyCAKxwUQT6Y6ttG2G0k5b/fsBxkZ5tpykzse+jVANzfN+3Bg0bo1
mMHfWu1Se9expZh/dJvUwPAjYQZfgpovKd6O0shIZDBVkWOiLDvYee/dUCWvSxwWJllGTt4Er0Y6
S5PFCQnErgYME5xkWkgcwEu2GpQbwID2i4G6t94JxjXhHcnxnhlbtrUGEYFq3UrOtT83BKkkY7Cn
qh7WEwV6orZg9hHfP+gHss5t1A179JLkSExzSaGYEjyWv7ZISLxDOTWdxbZlkA6sbHe4hVxvVJeK
hubn1Rxt2sBjl31NfL7rCHfNONw0FjLZa1c5pX8P8siffiiSlad9gYx/Otf56j4aeeZ6RyoqxaqP
wm0edwvajy0KzQ0/WtKtT7PMiDPht7h4nBTQm4dMyYARxGTX5l7QtKj2OdmoY+R6+UDSt5uG+VPp
azIKfVav6ayDMpXvBWbMzQ7ZOuk+K3KTnKYVPcltBZS6POAOSfWrNaUtx3ECGkm2SRhK3YhSJtOR
IV6TPpVQ+LEHdJNjjQx9fLUcfL9KciSGcxkwmpUWtkukmBZVf4dKBSG/oR/AQJOdihm3eUwHhYxd
wLvTkaOZXZEzRr/0gyvd5hH1I173VSINoLzMqldzSTMy6n5/Xv+1h0Slj47FCoTvhFA0fu7mkGTj
IQ9IxyNSteYOCMSnFgMfCNQZ032bzX9igG+Ns7+3ByCHMCeAIxIA7IC49cZEH3L4LkErj8ec0NMX
5WRZxE6QP2k5jAemFckYhbV+hTMz3lLv/sk3/q9engYAcDFaR3Qq33zcMfDpMPdMJcxMI18aGwPE
hXLd/lm7Ur2Elkp/lAPBrrLJ1I3hGD9+f7nfvv42saE/gpibC0F/duue/A1PRPt06XvMUkfaNU2w
w8FFF4Z67Iz8adhD8ej2a9BMmxoPTT21ZRf//g28bUtsXRDmMxQ7Fl1p231zAVqqCZMsiQVcGGpy
JNfpxcha80PIRydzaZw+euzFf+i8/4JO2F6VVhC4MJ9xJWX+zx87xZpn94kk0YLQYiY22WXS9RDZ
aFWz2MwxOaR5EFxzC7hGiez7CbRE9Yf+zy+XHgqe9xc8AVK67YTbv//t0geBxizMN3OUlKHNxfOB
ul1NPU46AoDYrQR3U+M/yc7tv1Vhat6DVBnU4feX/6/G8d/vf4oqoCagC5jD+jTJ3lwJuCwAjS1k
4vniLSTrDgnlt9m3ev3We52enpCt2CLqaad4m0du+GFTiWcHcjvTAUiyssrb0tW28VCQX6x+6KEt
MQFnvkivqSuK9UQJsEy7KRwgwEztWu6TpBUkopsSPZIrfRZco1/GfdEhi4mMwSrN6zoHCGrnTjb6
0Lqmn5xyYFbVM/YLt3lFJx7Yd0E+YrzwZDISN9QjZtsR2Nqvp1KM2o0Kny7IYWxCt8RCjuNwNxtk
KmkMw17zgcH7Yu3H0a6+YR01h53ukQ9GLeCw97TfiV53oaaU16KaE+8PXfJfBpPCYrAMQMZzYON4
wnlzyU1EtIsoNM4y6PHxjDLmkDTBGnudnb3kCEFuvLKZL6QuNbuG6vqe0ArvWLTb7HxcSNo22+b0
+9vA+uU+YBDGAC6AfCnoskF++/luHAiISw04dIdQBXCeNE4z4zLUuWW8DAt0cAyvE85IdJRdlDrk
eu5HQWV019Mv4xmpYYW+zOTx9GdkbYt5RL1jdTt3ounxDW+1egmwzaenJaFhtNe10X0UpMmg9pxn
77UdvcCndhXdB0P1ZX6ZcxTAJaDc7pBW5pqcXBtrwW7sbEiws10jzoCTgeKlShZqw5S2377Mkhbd
4FhM4opdQ9cXuh+e+6idfG4PpQtd9l0w+Gl3puwcTMY3jXQPGN21sRuMPLgp4B+6MZNU74PdrX2J
0Lebe5rlY0KwoyVI4VkGd+SkC8CjPzQkZ+H2wgrHEZmoburMYfDQXFj2kD8sFKriwvGHgTfg6TXf
L2StjvcA/Gs6iHXXP7l5a7KhIs9Zzj4gIP9ltOBmpUbuIJ5Cn+E/p3xRL3pqnM/K8Mb2qmbaL3sp
4bUhgbUTeahXxisopBW6XEn29XogHD3N7vTQaw7Iag3eu5O7eFHRpuuT4sGqowaIiB/n1AaSzE6D
rprwKp1xnhvJ66NzFXLGVwzDmBOG05035WETg2mgYw4fst/zLaxJjMdwKQ7KC8bPbZm6xAGBXLnM
sMoRP8pcHcaZyOCIKo6PIEfpo2DS8DoRCLgk2yaVZewV6RXZ/ZSDuLk0ZsVt7iEomog/bRv9Fd4p
6v0dNwBsZmirA2geBmGGc5P24XZ+tZTBa6V+eUS/GiwPbaHMdpcZQr1yJKMQRvqCEk4VtpzvUxV2
/pM1NuUFMZOFcjzwS4ltJxuPiJ4a65BYBUmltTFb3hUnIB86AxKX3QE0SF6xusNAD4vA7UEyQKOq
eiv57soBP1S5aARjGmrjRZWzUJfF6JEyGX6tX6pCjWJHJ9gc/7mLbQlh6ffm4Z+rtPqP/8ufvzYt
yVCpHN788T9+mzX29x/8j/9ndtn/j4lkWxn230PA+PPw+b+yx+4+V9///R/PRf85q7//FEi2/cQ/
A8lc89/ALLKGsbmb2DS3hAn9XQ1batm/WdvyBs4VyKkLcesf/6du+kH++z88+9/4F+bj6DD5R8Rf
/x1I5hJIFgDKFyiq4Oc5/L6/vpO339H//PnvUWDbNPJ/9luxcXUodIixRebAzf02bqOSiD3ssdd0
v+3wgqTQvQA6/lP6yr98FcQNfETIUHR/f17NRdYGVdbSrzLgnRrI54vhNAMl+PK3y/5fN+DfP8zP
qoLtw2wxDSLYctYAUQdvSpjBq1Ds+XKKfdGMxIuahHxWqXGiOZBdABOrZwOwy7UprPyP8p5tl/z5
QvKCf3HUGYibGEF+/ogVAp7SLJspblIcJV9wRQUr84UuoMeC3ZO47YHD/nykP17OTIPC9GWweutj
bVddEhPngs8GCkk5R6khaGxXvQkVjHEJePrd7y/Tr98GeixqK16EMtt5W2Phi55o55pTDF53eLJX
Kycy1lxK5w8yn59r6e3r8KgXKSz4xgn43G78v1eUjBACvUV3xJAHBjpfjj1796Q2dvo2gI7Twwca
Aey9yhDIv/+//ZCBh6qJgIbtP2g9toPd38rZkRg4i2zLIBbKIHtYLuLqdDTNfn8pf/nWA9p6sNm3
IxMPcvjmVTqHSNAUq2ZM0JhCTvaf7J3JcuXImaXfpfdIAxzzFsAdOc9kbGAMBgMz4HA4xqfv75aq
q5UpqyzTrhethSxNyoyb5AXc/+Gc7wSoV11bviLzff/7T7r8SX96vgK2pR4Cc4GyQvyLYsZdQ9nQ
OVkJlJoFb4uX4sObEMESImxc1ZWLdu/vP/FfHhOOKp5l+9ILoSD8K5y/GEck8V7JgnR1mKF4l0bA
64z/ofz8l4fkPz4FkaiHZA+lwl/eG5edE2R7PsU2ZfpYglnY135hJmRR2ydh9q82JvL7v//J/qfP
/MuDCe3MWR1y6xMR9Ji8GjA6FrmssvG8Nx1UKIEy3z//u5/JkcTPisQKvx5ROX9+HrGhKAoSDMUi
MNLzVG763rK35VwZnVNHbEArfUFkzek/buU/Xcr/fCb+63PjkW0ACY5YPoB4fz0Ts3Y2YJnj3mUm
WD9O+DM/mel5EcevP0YT4vv/AZv7L68Euir+Y9nkW4bob8Wff9AOSslQ966bgFSXd1Yoe5nA7S9Z
zgSlcfr73+qFrPrnF4NZCe06H0RqHNpK1/7LLxbYDO1LX01sHFJQHkiRyvYsS0Nvb6VWYKAyfkgA
qPjr2oPQNd47AeSjRoXkhUfXUr31udQL0Y5YdqpJnWEoBRm7AX819iA0ez8G4Shp2BaJa592APK4
pdzU27XTBdTFsYZOhkDPxT6OI7xfRtXsY1k0jYWKG4h/8k4NBAlckfRhted5y237LSBxpAf7UsfD
Zp9YHYfWzgYZxb2FFlUcyzxc9E+n6JeaOTzpt9dz5/XekbothK7opcaXpZrZTFjjyfeOBZl78kC1
sQt0KTMjF2VLi5USVn2cmZ1rkZQOpz+aVDgdiloRPJoSSU66di3H6qY0QyhyIKEyccgMt7wH6I2Y
YfNFMN0Tr5Dbe1wQ8h1bsmHsy6105Z4MJye4dnxURlGtLhtfi43LXWA6ln30MnN4BW8Z+HjqM8g7
kd+y+vridHQWZydFhuaHDO6h51crZ1HNRHRuvvOizQVOtuxW8IKCjg+oA64usTODgEn4Nrb6dV2a
NjuEdSWsCLs2dvZMsDq72tDcHMWCyGfnVD7Csw2/zkMo0doeiL0Lf6SBr0fJEm7qPWYbs/JBHNVL
YD3NXBfWA3aucmD0A+vuAHEFQWRkYEzNdkZY6RnHc7gJmM7TZFzP+YKe3DBQATz7HRZ89qcZ+Cyu
CVilndbkzdsWJCbS50Gg3QtraMEC9CweYyT3/HWqGEUkI6X6srvk7byVpUHXlLLBvxoGvnfCEDZD
Dtcp9qNn6PAdmu4SEAsz96l/DVIlTLbXuiAunfVUdesyZV/3qHxSQKhcgFGImRQCqZbek2K8tEQp
u5XuinOdYqORIQ1EqwbRxJ5q3U+FV6KLe7ZftDUSstF7r7XzneJrXeMGT/VFEFs3RSwIJQGcXi79
K44241kIFsN7m+x4bBgQObArAppGW5WVTIcRl83lZYhp/ObJZwHpdZiRI3tI01dIYD3cLg+PEdOS
BQPOhq2+T4o0A0m+uXMeL5OWD+1oscGCV5T2cG19NAxsb0f74AOge+vqVvGHVAZ74oxkElzqqIR+
2hlagdui7C7MHeGtfrwEFQET5YjEO9q23J/jeU6tX6ExghmCj7IuPF6wMGI+R3+5jdjMGIoSl9Hg
oDhjm6TWDhKsXUBtQqW2HovcCp39ADVE7lf8RWHMdG8b7ySFFV1sDhNnZ668N8+NgVDlkUuwLPaM
9vMx5n7rb9c0xBeDnaj5GGGhvBtTX94RDOk6h7FYUANkF7oGuTP1TKZsaIjgRdi2eebVNT/0DHdl
p6Qhntoh28IflQDVsyf/1TXyGLeRCn/geGnyexupGeSyyWo3/pzGrAb4OjJ1+xzRudNgvzZn9Wax
Ex/ubX9UwxWWz/FpsjM3P5mdEpgERs2AEj57xaW8J+hCZCcyry47/pb2+loyuK72SqyDuO+zwh8e
Z78TTh8zM0f032wEU0YueE31q6wqa3k2+qJsj7ybbb2DhuQE3xg7i3TPPgNjtBhTljjjaiwYCed5
g3DYyqF9hNTqXWYtTr1fvFYvTAJhc24sC38UARO1eLU8jEWmO1QP2DyhnFuprB4pos1XKAkac20g
UWD4eMoSk3HIOfAs86NrrOXbG+v1d0sVYB9c1ed3cgkKeQ9asv9ZGq384Xb2/CAqGeL7ZHn3QuC4
+2oqjdfCJ9KJ5QrnIpJcP3gs69D4JcNuex9mBEXJSotY7iRCEv+M/Ks/sHjupwTxOUZHZbqIrzI7
w920ArY82rKWtwaCtqRFT7PFAcDSaQ/0olsSII54wCWbDn6Fi0AxJYNUXpOJp579KuPEmkBvkh21
bM6OoeZMjLrrNq+zOXOsgnAhTEXj5R2SoHNBF7j1NH7PIRKqWITKeM36iuxyA0luhHMTsfKgbIEx
q3TbvSCsU59Rb0zHIIMWAQOs421PdVAfMainWF9H7X3OVYCEmhnH+M44Fl9P47AcTWS5LrejI7cH
JmkQmsec3W+UuV5uYJbBzbwDYcxu3IKV0fF1l903ExiICNiFC3gtQ0kkGMPpIaldp57jCXOyeajN
0c4Qc5bBg23VvXqeTQ3XwkJe/Hn5ar9Y+NsUWHoGvQTQGsaW5RGec1iJALuZfQSVZNMvzqGZWlsD
aR2yexPzg0+03pq/ry4/fxIgFGx33MImeY6L6gX0UIU6IMOGer8ZW68SPeg1OE4w/swoDZ2eG9yX
pAbqrTB+KvIg0UMZXWglUz7n3q5a7faHFn4a3gJFrlh+O9whz+Y6OUbUgKW8aefRsljHB+AKzNJO
jz5ynG8IGeSbtIyUsthuXfnlXdDj+2osjRDrYOb/xnukjCSFUgUCyWsdvlFbTTsXrWV6WGrs9ly+
6x1+J3c59H5IamNI8I4bdaRdvgnW+sO+TUN3SlzctFUUVC1EqVJTMkflZrn53nJn2UCLnNMSFlpX
3C8KWRUi9s76HDKcixFqY5NZeFVB8BSbEXzWTGTfO1MHIqrmTsg4dRb7ZZstcs6L0MJts7Gl/zSg
e9QJ0lnETAuj3BUE24JqxlPD8gMCS5rtCSJXj1npb3lC7yLHOKjCbj60czCYsZSM8gElCmjlTMZQ
igxCk7MapP3ZG+xm3SnrQnZ0KHl+FhyKjwGXM4ZxJ4WVPgUzTADVVvlAyOeiiSDbAo5NCzIVCuKA
2ex+cDZTnyZD+008BpXzUQcT6o8KwMUSDdhax91AjBokb6TeXOByJM7Ar8RwXCqtntmUliZQq3pk
1czAYEnCYpPm7Zz1LYAOWfGtVlrnj7BhGW+DbZaXAbNaURNAptzZCm7BHibt9LNEdUfJijcU6bVX
oqTzdOiSUFR4BnTNfAuB6TbjRFmlquy2tNnwHDWCEEANeFFstmfSOhVwbKghZYWSIE/b5aPOHXDG
edOAHpsx6jym4Lv0mY2lyw3EFvBV4m/domBxwIgYIrfveglD8GDOXuYdfRslws4uL9r/whqKtxlk
wacScxns0BUEfuJMhf87bUp4TIOd5nk8cUz/ntw2fCLxLDybs0QntgxSvWIIqV61yGzJaYLsFk9x
Yx10OEAi7EI/RYLUeZ5E0L2q17lvR+54f5Q/ly7vnlpc7y+Dkiz1JyXl0e80P7SShevFlRsAFfZB
dZTJ6oRBsjUOG/Gl8tqHdoEREPc29lzW6Fb/hl1eYoxezPbcGd4GcX200JnD1/dfjbySkOpWFC1w
gZDP7i4eL0kqmqI2dRlvmLE3CNzvjmIyxZvGZDfx4S+PEfwf/0o0NEjYWS37Bqe9i2KHibYfbcx8
13jyaYUjFHN5CvXDBL8duAhDz2wt0AVYqI+eME861QEsbHvjoj57V1R45c4GrYMDdAgp6ERBYFJs
b/188uFdv6VrSrh10zXNLV9nL+A7BtqNBSi5B08PKzChVhHYNdXNkwZv/yTE2r5wAzXQFWedfiNo
6XWUFesIwHrBuNMHlTJ41tbgNkg1EHz07dlruPWoLrO+xtxOib18TXnT3jr2cuk5+GKnCIXiBbqP
upwCOFvckVoxDzi1CC04yaCAPIrFGqCn9AybGGR/EW8GemPEv2jYMqrjkl/+BNzl5JakJcUpBevD
xgmpeCSmrtyDMUyfVmfkEsESnJGk7Igevtsof1v8z+yuYFT9REw0TZGX2+puLlNagsUPGzQUwzbD
gNQhKhwBCsDviBeI6nGjAimWwVag97VZxMXizR9Z5sotCtvevWFtZQO8G+buiZWgweEMHI0+g32W
ivoUeO8Z8hUBJQtHEaqeMv8ZhK1cjjUY3rt2gup/xRHZfAyr3XQHWHbBE4gkL4iMpRt/aOW5/GU2
2wivFrdJnK5LXwMehOrkiK55C01AAJFOS4vNqXaMa9kT1IRCaA4f64buNXG8Ao0zha1LP0g9TdWE
woMXdgEEEM1eURC8QsgYpUmdWe/egIndReFaRjACO9iwNcuB3Uqz+F0qOi1EojSuuyUzw4XgpYtj
drM6hPSQkvFwV1J3ySVYfokmv2jgyy9OTRfkL40Zb74JbhAzODztIVguGzPXzw+wYqYU/YxlP1tO
x+Hswg/+oG5xRGK5pbzrUkw1kZq0Bt7g4/WOBJXAFegik9sK6CVIwBlt4sMI77GBMjDOH5Mdts8I
KeFNcXe1tyP62v6WsSDgUWoJag8lRUNFhYGa0ApaVBav2YATRMPkWxgLdf0PkOgFKGDCP9BBNnoE
n1Wy3YrdMWierUw6z+ZowngOdGA/5VVWBZFVTrRQfUDRSHc+hB75G2PxmaOqZScZ1ttnA72MP78J
ONJHlyc9KtIQF+QI8eG3t7g53xz4pn1KwPKP3i2mb9D4ROGg9uFq4vswgKwNcCgYPzp8qx2xHBUb
IIJMvNJcu7t2tZFo9xOYGoT2I6DSlKYVAgRI4mZ/+Um/Ea9PiMDLvD6gKe9A67cUtSBKYQvW9BfV
hSldfhckV1zoFJTAUWOJDVpo5lRe7A/U9pFgpXZNWmn3Po41i7HB9I0YsgUNZx544lNYjXE9qUV/
TJlZADZVHCdI1Ev92OuAdWVA3Di0B2GVZlK5bs0vckXpvve0TH9SHozQ931zpZc1PP49yi4DUWsq
3ofIs/zg1vcr/8lwW+Nl9Ov+M03rjZsdyMczUQd0M2XaYZs2VOo9sRkjnztsYOHdNHjC7UM4ITxm
Kl0xtVhpSn6JwcnfyWaXIDFEwTyfra4+ZhVwXwg0yOUu/ROARIxCmwZZ1VJeAiWq+Dkqqo6DnHXz
XPFFN2D+XfeI0Nnpz5MTEh9l6kxfXei/SY7j54qlBMI0saK8OXKibiAfEegYcSak/Th7FWIzEL6T
E6GR6x+ByKBfqx0b92TvNiWF9AZCKfFHh1yRtc8oQHEIqgc24Vg4adrWjkKdc3hnoAKWUWNMbnYY
UbbfOYYhPkKtxRwLaVA8ci57GTEYI+MlyQzlemzWzoDKT7ZCMgK3I5IEjDAzBAUJDU1qWgSfLXsu
kYxbs5rRgjHlDWwEsHFI3qDtZsvMrWi23fJuGQO3JxHGQnrRhxqwdN804YkcvNBLFNLCMQHRML1q
H2hg5OjJ+hypTw26oHUD3o8guzsT0WJhmQuLbojEZFQsdy+7XKNY4QeiXNPyisQWxd9xUaEHbCfe
Z7ApZI0DarBPrvL5d2htI/8EcMPHtEA4wis1hJ1xVN1yQSyCEKoQDIx8wrzK4GKPyD33aKcbv1oI
XS25Uwol/56OcLgpTJIUTjNKYPa7BHaTcIOfNoy0zFcjHvp+Jkas0F24czJCiRPsNVmS8fUB3nV6
cmK8gWdlZ4J/kO8gri04Vy3Jh1CKieGNFkSLXsxaGhqtD37vAHXT85DNITLm0EpFkIhmXl54gzd3
T1KlfECq6JZHRQtFOHuTEi6jXGnOsULb+I3ZykYwN60rR4XevhztuWdheUige2LB3l1IlW+qFOor
I0gc+ryTg2o0l9n9ZnpcU444WaESJjFAofxZjL9mf4E+QqHef4StZ90FWhIJAZMoeOHW6vzIqXhO
D9M0dQ/sOEz/JlCOfMH/mmrwnn14X/tt9c5cI4XoZSB32w2w8UdkvsAGSdS53PvGEsAisXtLGZEL
HhhuOd3F14bSAkxKzhqTGNqCJf9CuFQikHLJ/RRkzk+7NNMncmFUHjc+wfQ3WwAkbo+yav3h2ysY
GgvdHaMGNdnzsVJVXdyjyhhlAhUHvbztD74Ae97j2fIuuB8927J1ky1tS/ZbvL/3YhO8ESNYot8t
mNyJ/HSbKoIrtS5ipNYQkbDzTs2LUZXdy9qzy4mKTS/PUmknh0PtUzVolyb0OPnYR3iJXBc9zlLK
a5CEHOeQZUJOhYkNA3M/CQXIc3tBBcT083p0gKYwNsklwmWD5BN6/QLYg8fkPHLGbJsibaVkWpGR
DvOGlxDTf+F2U7xIL3gzmxA9D+Zc4Cpjl018cFeulAQDGfDrRhjpkRgE5JXKzbO30GC4AzWzEySf
5B0jtwEm4i92DcpKak4D0OpKokBtCTP8KHDeUWAOJZQLa7FIHurEVkGWrrfpPWhaL9vjC2ipv01G
T1HWIIcgHrNFr++mvXzDkNVBaTCtJ3K0dbrzxnzmy2R8hbFj6F84MadbMfkuVEQaTQF/tBK/7Xqo
fgrsXBQCOBgzAntpe3YOCM93Al3Qx4xIRnAnzMV44/bglYl1QZKxw2rB6MToXFJBNUtLfBimk6Yn
lxEw066mMwDgrxUJmathZ++23fb3YW1A2mIkkIKtb+01yq2lvA8XYrIY27XimNnVFO4da2pujWpt
BkIzrBSgjpMGL345wxVRg90HMdgiuk9T1yLYd1465BDorYszyR/XAHiWn17nJmEZsZuhjj2Xjeze
U8asPTI2kf82w0zUe2THwB0XSPrPDjtXvrTSNX6k2kUatPFL6PaS0V+28+caaZndhe09Fv/gaw5t
Mnlz2JxvpgcDJ5GTVb0UUwfKn+gO9kXDMjV+DJjXf5mWqufW53xY9rVtVV8smxkikeeWGSDdane7
7qrKRb/pivZHu642NVJh2v3PSTrkM+keb07ESRlm993kmvUJaMj8bbuj/mX1JHtAXsvVCLeerUw0
GDMc8C6vrTvHBiwGKXwecHBiMVySvg9BRgmmFjeKc4JE7n5cj74z2voatdHwZgLnmmOHcuVko2jU
HB7K+cIriVOk71PmtoYXtG+liYMnSc01uCs96T6uTHq+TEZhzJPQ+fzMh45OCeRYERwQL2pGHJYv
f8NU6iAbwtu6Xbgw7MgdbHFkqV3LM9CRAFfN2OM7lJIqVTO6/Q7DzeB8Go3m2sBwmsbNULu4DvVW
/cxmVS68T13LdB9vlY46XE1IdsKCSnsubY5ZtJH+FM9ao6Omb4NTowLcfMfO9vyzAXbvV+maecE5
yu6AUxOeya7BWGntYWO5bdwyMu8peVOruFqZnwmiR/ziA+MMDwsdG6wWinjeYnhK+g674fpjQb1K
q2djYIgoRTFSMcUf+gNyLxO+mLmq5xwvw7doNxJgSjkQHdrbFgAYoOvYWIsLE6yvDOvRzgGaR6mz
DbgK13xi5JHxWGBCTItpN7HOXKOVRrs8sWVz72ZbTwOtqk2+bDYzWdx5KmBCYDOyETtqB7hLk+De
5F8ln7MY7lH4PDdNlsYwDS/BE9SM3pX0VOEmYwgT/aSHwL1F7mreW5dnmxKLCzfptbQYydY4BNkn
NenMaki61/NSa1ZG+OmMOyT8It+hMUnhPFcrbzQh6AKZPO5EtmfKSIMD0b82+Ef8qRxPLY65nYQC
CQkIfyu7rKBT5SEtmWlcQ7FlWKgF1+NNxVzUSEimLLak8ab2A6u9YcQyrKB8pzSbD9QjRrej3KT6
8tepfkEN6F68dG56aag9v0CtX8EhHrYN1ugsQMHuggblUUxgAZbCNZUMQMjLavI9og+A42MgAceW
CL5TPAge5JHLiwLWyEB8FLftNrL0mBl5xfxT4e8wBCd10EQvsAbtlH9KAbi1J7KZvBurK4QApA2D
KjIRjw14VCa7PrSsQFQyhel0NVbSG2ETCeOO2QkIxQKeVxYr0067OIQy/+1sqhkSguflxWFAX72n
8/SCGCiJwinXlSVeTKXWZ97bxthhv+NSHjdOhb30zfSuqG3n1uzs7ufEMmCLF2Y25B6VIGMjwEoV
O9+NUii26tKD3cw7l+IoYye1D1NprJxxa/ro1mmoDmGfV5dTvOxsWLk2ras5heaRanjx95QydNFm
bWzGmTLYR0A5FWb+bDLQ1l+FSTmG0XTNeb6bNDCY7/Cp1V0nMW0fKPYZ0ndMPZsrTBdsP5GhB3h7
Rd05kVxpy/ZyHtRVAMbpjTtTCxYCPfdtW3jmsGebX5dHu6vHO8tzx/GWNiHtH80KnDj6XI+5Wpb5
0zuSAKbIG2uwkd64DizYTiVAn6Tmlnb2BTuHYLd1o72n3F+s2DPrCyi1NfQjqqXix9AVBWPZmnFt
BKdw5jQvqFZHkl2eGh2GN0he1uzGyRwpL+Vsbuwh8uVIOK3WI0yobwFcQmegd7fdbayShRaOhJwy
JNKtQYUfRhaUkuVo503q7bE3Nh+G7w9m0o3CYIm+Td6HktNYszkoyNqZRAfWHPQqiE0+uf4IiYoH
cjewn5WVWf4O1656Xwp0dTjZ6/ErdEepftHFIMba5yY8rY+O06rpoxlb3tbHnYa4t6s9BKBvW03y
UOLViyXjkIiY9cxsrBt3Cs0/3DC/rQlZC1EURP4iOSHsmm1ihPw1mH73TZ5zuA2KwatNpEP6zCoi
1/RUs/qcHZ/zwwBykEUC6JZzmHP2MhG9JuTxPkwhHteICo6ZAQaISXJYBDtTIV7a4QJ3nloSUph4
bcZ4WkIf/zq5XPXrluPOTdDDdcNVwMLf3oWb1RcxuQ8k4a2FZS/Q4wNe+zS1SrIyN+MSO2x5Mj93
il1koimCcma3GOYTZfRmta9quAEnObvhfUCx12BuGkjCYDIGzODIXGbqs1hklFifYQjU+lVmwJJP
nZdLkKk09fyiel9I2vc0wC/Ul5hETZ934zKmBqgdhSpl4jptDZMwNbSYYKU/IvDPbY9rxW07Y9tb
WOLzy4jJm8/zPJLWMjVVuEekT06xzBwN47DyaBoWnQ95XBth1wl2hNt44r9a9sng/y65ky5DEX5x
q0X4N7DY7nJMY/I+8+sCxonBWtPRQEFkZN6yLIgktONfmmuK6LE5pSc07HWKoYFIJyZBzT2RG6X9
naH7kfliC6gNoiuzRga5poBoOlh6JeSLQX7cwNUcrtxWBfOV4cJLi+dQk2sHrLcMzxZL7ptt1TAE
Sr8mkbnH4xx7IKbCAxHMWF6dfswE5yNxCvSRJeP3UYnigOSOSCNG1d32IgmZLo85pD+o5FYfKobO
PJfLqa9q76vzu/DL6vUMxAvNApjTyTc674beAd6ARrvQ40E1fSwMzPihJFdLLX+Tj6sOFZ6rBqwv
K4DTxLwUAMDCTmCnCVW6Y8SED4c5CiwWy2BeR8wyU/v2daV97RiSb4N/AuE6LI+pwEt3qq1JOwdu
c9PbFwr5wG6xAob+enTZ7DoFhKZrK7Mp5TfmW+bBZqOY3y2qcMJd7vi9fBdciu29bYS9EUPvJimH
0QVTQLvw+n/owv4tBfN/q0v+k3r5b3XO/y8qmH0kt/+9gvmma/V3+52p7k8i5ss/9A8RszD/AN+I
VtRERAbD6pLa/A8RsxX8wbII4TABNB5t4AXk8p8iZsf+wyV5OrwIwgAQOS7SrIHEafTNjvUHvrqQ
gZx1gZ9ZBKL+GyJm/v6/iMBg6jNi8xEqOkhiPe/y//+T2hMgtnARz1ZksoNNi4ZOcWFQ6KPsz/Nl
oZnWcvnhEE0pduO0MtfFFlCjgmtrnR2xSJTeTq4L24iGfdiuzQLvehiY8O3AQ+qC9KvVpJfagNQ2
3gVFYgdzGA8Mrmo8rmg95tptmqTHExo72lHfvrMITmAj9PfNqt0k8FNA4IgasPD22TzdOS1+i2gB
AtBGjlWuL2BJOayLfmPqC/QxPwSjQw844e6InVnaLwTKk7fQFiMkBJOsS8Z8JDOvLARvHDqZnGRH
f3ixnZ6wB3ierGRAPtBJO5LteFw3SN5M12rGyLBcvAhQD4DTE6Pz0NmO8+1R9hsQjhWJGoQZlLFB
XdQkG9CdD71ouujQ1hzVaen7MqHTh0fNgEJeo3iszoEp5XjLcSWCgw/C+2irmkF/CNDDJPVEZM81
lci5oDhnTVrXxA35ld3cVuzT8B3z6/4wau2+DXROmhiBtbvyt4X9r4TdBZo2xFq8Q0+xs2YhGaWX
K6WENBuv43cjpnvEZz0bbKefXnr6H6ge2briGnHTxcfbQcJnNPoBP4SkAfpNTIVzs7hLdQcjyP7J
6MEm6ZIYVoLR4Ud7VCBNqG7WrLHOoiDGm693hKPRWPVFub08dM4UjLt2g38jKgtt28RO38DpgX6m
7YB2hsw3+Z7z6hpRSvHWEw736jGPcndjatpo0UcPZ04Rgj7pa80SvHHDR78y6lcecIRfUKlSlmIk
jtY7I70YYIbUlWRQqUqp22pp1f0GxvNKsN687JA7pqYc1X1wMnxpveIPt3j8XSvb1UiwM07snrVg
lg4Z14SRfWJhG0tCAmbrxfGM6RO8F4Hww6Lx29Z9hvm5mpgJkqKd+S5FacjKEOmF+jBNCqXLsn65
yS5k4TiDB7RFVVeBDMx0ejOXq8ln4IehzSQ6h5kyd/+JKQ9si8K/7KlJ/GNraARjdU/oFglJJLZQ
1/AMdU4cIMxi6yaUs8Rz1hkkNODBYv9jcJRchFzebYD8AZAz+rw7p5w6YyeXeVIIXE30EWBWutNm
yukmNIbs7HICHX1hkJLkdfpiFa5QD507x5YnAruafu82ABAw1WZ2izBvKt0IEdjNCiMw0WQHPbAY
Mx367hS9+lo4jRs3+WA+NIV52VLaZA40dkmHm4OIRRvXo2Z4Rlt7KRSFP/2nrP3/X1H/S/h/a7J5
+lY/i88/X0//5bER9h/cTLhssOGSqissFN3/dT0FuAuJ7rmo85ms/9/byfvDorrwfZw53sVniJD5
/9xO4g+8NY6Dm823uOw879+5ndBZ/0VKL2C+odoPAMiGjEnM/2AG/tP1xD61CP2MC8BT5XQu8uqS
Pde5Z8PPuk+7s8Y3gT0uwp9GsMG6/KCsN+JcaHUXIJO8Rq7k/GQSutGZFMEJ+E/+lpd469xxc64p
EEkqo1jy32lXh4OskWxeuT5TvRC9M7rhofg9U6Q+gAhxT+GmjVtmBuqR17+/ZRw7RxU1971JP32D
FlO+DpuRxSRKlrvZHZlTMfvaVZrcHBUK46XUvZNcbNInbaFtJlaNoe1mLv0DM2XnyVEUujZD7p+d
H4yMp4r5RCojZALZ6AcI2dvVwrbhSPkurjdIfLsO/+IeGVh13Q3zjXDN+0xYu2zxH2srBVgjrCcO
zSCmMiE8Sy9Y4NFDfYYBbBCzs3YLcGV4xMiJKax/pTOZkWRW7Ioa5U/tn1Xj9weGt7CGuAJRYZwx
b9552cu8do+GS5pnDq/yfuQq3jchmhCYxfP81qppvW7bAJmjPervYJYOuum6OVobeQE1dUJkrvP6
0ypz88kZm/5EqOszLKT5o0pDFKqZYxwgoEOsIDZOwG3YLNU+pE1H8Y8K62VuzXXnEwmINMWYnjNG
7chKZUbQAnLPc94TaAond3wlNYKThYDPZZdxu9+FY/41khltlThyG0Yu5L40WJUDlvetr9OvMZ/y
AxEA+sG22UERD2QcZDqiIZLOnWukTiI6fe8PGr0p6PS8t+N5FVQVi3NqQVQvDtEGbs5oYVxeM8mR
DWsqzqrxp28Xjy6BErulqm6Yc8gz+STEbjRbvredsmNavV3piQBeFKjAwuJakjeOxzTKxgwoVTO9
TOJiiRqyMb82+oF9iu4l/xKDpcZEtMxl/Co4Bex7Xke/rK4sFCFXKah/FgN0M2CFyDRYG3tvMkNK
shJuW9Hu5v6X6AHWMt+bI1sAofL7c4poKc4Ge9j1C+tLGsokYI9/0RKl527MdwsAqxsVzmNchORz
MPGEGm/TCWYslSxKnH3XO6mge/SDhADm8Z6lcOR40OCCNoxXH8O+iZ/NXWuS1lw7Yi/FCm/a10z6
bPo79LZEH/fdcsRL3Z/FFH4rZZ1YY7HGK/UVSoYlWuwVYTcooJt8WojJcDPW39zZsFauJsHgZKNc
SVDYTehkqytbFtaZ8AkG/Ia5d5U1xNom+7dgukfUGWjpKXAeFsqpqPL7r8FQL/5EnIMVuA+tQK/C
OLOK1onQ4MFytp3vG5+LVNU1JM/yURH6HZWrTQg4PBXhIMhY6PCA6XkrgzikGBEvgvrctONdqTxw
iNZEOTK5RlzpNLvDdrWQR5h/CPIsDlNtza/QlRyc7/34NAr3RgfGJZXOgBVGDjySJhg/v1kanJST
FzdetjivhJWKRNZ3GodsEqwXtTXJCmQazF+A/Bkm9Kb96kL3SljgFFc0hnsizBd2ksY7c0RzD0N3
S0yVP6ebSjxddId2bY4+MXcX1WvhX4MNk68OMp2YSc9XnZcP+JBGSClOlIfOjWEjjFv1a+eLJiqy
kmdSyyest7/a1f/0xx4PMgpdv2DL4tV1jZoqPeZ1UZ7B/zg86p4ixgJ+R280zY0IbPh9PowtgZlk
nyL3/LIJrr0u8JJHjJe336rsqqS1a4wDtZdBrfSHA5tEjruBXTBKVAa00nJwwEvC5P43c+eRLDly
bumt9AIaNMAdchoIhI64WmROYFdkQmvAIea9st5Yf2DzvS6W8VUbZ29CMmlVGfdGBNx/cc53unQi
gAXOIUG2NWsNRu77lpgCuKiphSTE4zT0wniLtd1ZzQwjMVMR2Y6F/FxGE0bkGAooauW0j0zhnlnM
LGdmafHj7DjiZ1KZFhvYuDduGGfauy5MTuQpPYSo2HC1516yi8zlmmfEj5BqKjelYcfftpbZB0N5
6XtkJfPNabv2l5cV1q+Jj400S+/BUCnVnTtOnxY+h4+5zhpWQySP0RI525wdRNRERMgxtVaNZRxb
N8qfCif57nsD1WDVyC0whvK16hf1uMp0XrsZRrmwl2Pc6hlDT1E+aJUyIKakniCLZLHftclSm3J1
kdP+zU75EhZMbsd0gfjGMXBTTfbFEJZkqYRAsUZz8q0eg7/h2W7ERx0n5LMMmuheExfaEr/qqkpP
ZCR3TJPR5gnS1B7LxWYss2KWSe+YNfPoapP2Q6q6vFB+ZO42w3v/bOqaa23QWw6EF2vshxarvCdL
Ux09L6suomKH1JkpgxWRFKLcMLhtLxI5MjhFrB4vrJvHe5UIjoEEWefnoLujuwlLFR4wr9WvUGet
Z5MtUI23Pl7oGPISgxO0Ue2jIQblUQnRPmnSLR9FHXdPlCJED4wlea720G06Fiab0EBnx5YaVLBn
TXe25SxXBqzDKc7yGi/8kr1UpvHKQoqv2FBUZ6+e5ClZ2umD94OxzmI31a95wZHTzPHwO+Ifmrd5
0skXZ54ixWZWcEJiDEGF3UoYHfsKLAlS2FI9isFCnG9BH/T0ZBuF3lOasvhL9RuAs0eNJKejrEJ/
WHuUAXSXPefh76QdbawXGgjWeZ9b365bbjUUZb2pCNAi+VUwjHRgEZATD07Wg0iZ5BWBShnEYoRb
R1ayH67SQHQWHBTsqbT6cy0Xz5JO8L6Iup7hwRJ2vhuz/ySB4wPXpbadI1QjfH3ZHA97z+EZZY28
JTFH7bUlsl5MYxi3lBHyquccx3o2RbuS1E/cOUtg6E73oFLDfml5nFCxgv99Sh0p8AGZ3n0cld1H
0g6WnwxcMyH8o2BYMrofchOPsYU+N5FUf1Fft7veG+1fttN9zrmzsBMaRt6cot3X+mB+W+D2Amqv
jhuUPdfQUqR1jXG2qiV/Qp4NWi5Eu95OQNyqZdhDfP6Es/BKqz9s284qb5XXMplOG051fAs/WNEd
9Bk0I8+lpZWXyK32IoRmknjltFmEqb8mfMYkQ9Hzn7mEyl8qRXlULEx8F1FHeyT+o9ykeRp9N132
4WhueycKI0ihfl0k0/NHq3bQOpgivjekLn40rVLnEgjqC2AFeTcOfXew87nE78fWoh6R7tNCp1+q
9MJAoffeLJmUL5B6CeFiN+/+lkWO90RYjb0XeD940qD3YsOKAU9ltrqbo5OeDdW2LPbWiCsINP6B
lUQCJyvO76OqjU9LJdrD1KHEwYYQ3emuGoogWUDiOWxxt0aE/NHihj2WInkYFsQzGLcJRyOBC3kW
+W6bBC7JC9b1DmsDATo6pBgsvRzjicSthmYrhY1qQSXV0p/jnB2k1geOET4xYEpczDMAzQi1ivql
2Q9Iv9MNjG2yqHJl/M7MrjvURXyG6tmfCLmVZ9Ic0My0yXzI4rk4tm09HJfBEW+NaxS+ohBmLcw+
BTJwYqM5LBpgaRjWk2BwWnLj6Y067KhWCDK7I9F10Yn/CUQSwp42p74LzIUMyI2jnIyn1NQozsQc
sfpbv+cJkMuf7ZTQmFs92Wdl9T72ucn3Y05Io+eLTySwjiKQKopIVt5lYyu6MjwXPGiALLPW1Ok8
Yhm0zAWQVI/AB9kseBrEYm1emHE4EcOsuXRJvLXkoe4awurybkIvVi/D29jC/GxcmWDrstvZ2jjJ
oD+XqEKw33YJ3PklZRnOJkwPeeN099XoO/J741VGUUvnGYIlsjF8JNnjlMpiTzqps4vIqNzqs9kg
RUaQzCdfCF/VrvTrOWHt0DFaeM5HOIS2TIs7zv9ol0YUcl0Pa3pBwHkXYnraYapqPwTMP5w5aVb9
FmQ1EjTOWr+P7JHwnuZZMb6DlOu1BLyUFBpmTzVHzJxgpd3ImxYfrGW2L4XFnSSztriZ7dCe0rLO
nwVtAAcTTR0XCKRAyQ8wwkP5ybszHNlqol9n8onYVoNlVDvWBSLKj1rq1jZ3e7IgvSGxsMWq5TgU
IUceGW/lHXJVAVpu6HE0RJ7ftymlCpDpk8HlfGp6e9mjgCFIgVTI86gRGK/h/N8NnaufUU1rAQI0
CcOO2NjUMrUgTtc1Ccuf4p28R+uY1gCHBrfzuEGMeVs7xXzg/+JC1Vualn03ZsabPaol29KwPiIX
+8RpU22QprNIIwGk7wtcmn2T+zYzMZqvhrYohvHMsW7Od2hapB8jMNnYGBHPygbO+IQP93FszRP2
KmgxtnFPw/Bz8L4lEToCH6gaRnSJRUKNC/010cfHio4PMenonbxYOpspNJMj34/MJ5Ozf+cH/RGq
ksTtvnojbsvboMXvP+zM/DWmMdmLKNPYp26MYtl5rrxOzaQRpMcGuHPi39JaCRA6Mj9s9zQMHhmN
Tlq8TW7tXCZzePU6TQSIFQFNF+G1hSvl097nt1YSHGBEuXtYZrIttvTF1hWaFS4x/lRm1vTSz1VD
hjVT0ErX+BJPTkh1KBl/l6wmqXoxTQPUH8o9qFHyG0TuS5Ijp6W0ntql0HZaWC37xrB+KEIK3zkI
s8OYZD9Nu0QbAzPd5ZdOYDPpJdlItaisPR99tQ1FZx36MHseAeaS8ZcmlBdeT69AQ49wsy4fqzDU
YHcv2F5ZhDv5PvIIpQ0aXTmrbznEv2ene/5FyG/e9JSkyxcmx35LaKwJBiGFs6rq8B66KP1O47xK
UMrVxrHC9Gh66fCZKkP3LaPHS8mjE8iaeHGmyRslJg2xsPIehcfKwG9D99rQGLlDf02yIr8jD64D
GUHEXAMCEv2xGVgW5PSRpdR2kittspuvQKJyNN0UmE1/8xrvK4WhR/FTqk1BmsikibNM8Iuh9Pa2
s9u8IE96arUKRUzD0is2uh9YhccDTSXfV4uPo/FQWjbKVgeiYCBYplxIY3SDEGSelDUvBB7nPxdT
h0oklQPDjAaU5kX3h4L1RZPchNZGx1Wj7tT8HbDN95CRMZnOrAgZroggxTGZ2Ma2tmYKHt1AO9zz
6qozPpKeKSeO1Z8pirigHBM/JQsSHdgQ+uzty4BPD3+sxgzYVUUfuG6T4fldHuCiPzVGc2SfvELJ
Z28rcQz6jWnUOyMyL9y3KLbDp0x8amJUe1NHfwg+KvlEqggMugtPuXJ+Op06EzkeNAZ8/7HlMgbW
8sRd0d0N+VCfiL9jTIHELxpG84x+ZjkSVH0QdhhhvQ13qu3vER4EM+PXYvTmA/gttiqYIFvD4MCJ
yvIYM+/zm95Se3zYFgpJk0zDMJx33ljPWzvt3kaUA3ddhgCrTNx3zHyEplXpPgsHhHhZeM2oxw91
yEB7XtjTyqJ7IR9vJ9v0UhXtN4mNTsBmmU6V32sPOH85lV3zLo2yfSg655nVO6oPoup3nDD9nuh1
dcuZFyDO0w6D2XRHWvTVoERAfGhCw8zNyAbwZWPoSPs5GArx4JF6zlmqGZ+0b5+k3Pw9H0oc6xwT
uuiWLWb/cNVSon9JVVBkNc9TBD6bBRnugsay/HgiH1LjekZBqh8Nm/9RIZPAkxTdrZIZiUE82rQo
bTIw29vUtPVrjUlla8n0ZQrlTcftR6TLYPLkMeLxVEtLDzGZkPkiRgeDMxjpYW99RBKTehaXT7WY
PnrJ8pnNGRmqZcF7hLNgAxmHkL2UKUaLumMlnaNEQR/ZGdqjsJtT1BD5i3Yig8UAXi9noocROUFn
RvWKyORgV6hfIkv/YXDx3JmFewUJyk80b9PeaPxMz85jWb7h+EgPmq0nO9si4d1wEVKaQzByotxE
CEZj/Z6UB0xKXBdF6O0h8T5QeOiITj3MFXKAyo/FkCf9NM340lRFgzmsbh5KwN8xRdkvd46/8ELa
G4XQczNiDdtwRCH90t35rmkk6n4eTuqpZN8QQbKNvf7RUq1vL0Pnz6HVPxYoC70kfwc43xyBp7Py
jtnvtcZF1+oHu7T3rdTs3y7CLzMJ91m9/GhHyglyFCniChOa9ao5oedpWb2b770lop+eh9LOWUgU
E/mlVvGXw6W4GcCrUMalxrtR8MYrbKV2bvmLodQDi/ezAPFo1lg628wa/H6SzAwSv46nfBs5Zfls
Eq27n8zp3EWdy8Uxj7tllh8oNE4Iuy9G+NNRfK/klPzKSYVlq8g30FQMK/saigZYtQ0Rq/3ZGiBS
t67MzktsP0yKj4sw9gABLKVTUezDflmC2MENCciZRSLAP0GOqF08J0QfGxkrvyqn70NJw25z6md6
euHN8gVb128YPsYlng1ChmNL7rTYbi8DbNMLKcZ6o941ktm9aCXdtM034H61qwmI9wd6wUAsabGN
x9qL0V+Xn9yziFws4mGlbA8ZhslpYR8a91O5bZtfrSkCVPQ3htC4PvOvoZveRWrZm95mh2cXsTyk
bZReE4K7L0YjrOcl4nDXTJNvi/kGMfejQjd38NR1KJbh0NTRV1YBj5obfbqMczdth3RCuC5Dyhaw
dY66GIl+RpzT0EXPGLkQdi41OLjCvsaYk7w4W3j3UCt7RBDshGXrP2C74t8kmmCow+4g5wKXwa+u
CvBVbprpHnl+QCDHXmS/5+V10H+oSqwWURqrHK+szH6h1t65dU4BCaDj3l6Iux1IY0PAWihGWPFb
l+baMUL2wffxgmHBeNY1c9nguMi/Y6hC26KEYuCIdnlgnAk9XesxneoklSy1Br5F6uFl5MkiouDJ
ScNbr9njXiFpvOaw+HzUpS9jSIVuxec4ijj7B02DhMS2kJXBuzALZIHEVVQLyTVmluZX3v5ppw3W
IRxMftAqLp9bb+KkQpP4PmjvhD3sxDwFlFX2RpeF8oHGrOZQo30yARNuR1ecImM5ZjyJe0qSL1tL
AsKZz3orUJKrb1IRbkBNQ7Ao3TeyrL2oGsIYoIdqVbTPvYh3DOxigflZenagrcb4FDMokWvLyV4s
F+dujhjP0fckjBrnGENkgL3efMNvT1ngQqAwCZn00UQSlrLoC8jFyj1MYVfvaKdyCu26exAKyE7C
xgBnWV4yvbV7rm7X/NVZRGkwXTGm6Us6/DhObU4/Mh52GpDUX8anObIOdsKXEIVQDn8iOxow3ntu
XJRim8T5UcMo4jraOYM9nKIxnq8Lm6IdKnF0EzheEsfXZyYqjMXRW9PfFcP9gGl69tKndkCF1pZR
8RPS2TkNNWZf4yMEhQYl78it3HYvJVVTMlM3t22j/AIg1olAX7Ut4Vfr2Ia/pty0fZtSYtY7bZ86
jXVubW4qhmDt2QQeH40EGNoVA4TG4UHwGvPcMJiV3HpJVSFGW2xsZU3Jorm1SvJL7EXMA+t2B2wP
47/6Oi1te850tTA3GTlUFNM5wgi7KwPS3yg4W18LyeAgbnl2ggVzyl2vdDsg+kVDzc81iVgGrijU
C7hZy7ODevzQa0UDqN5Iok1tUPeYhjsSwTD2+GUq79o1amDljzByl5YWcjwoL7nfGKnzgqnG8scB
B1dFOXVU7M8Lf2nseA2MH8praJDgjYVHRYGOfw5qNK0z4fUzcnTDu0+ZvX9qeoP9Rrmd5uvV6mNF
I4iws9I/zGq4aIWNbLdMjliX4jdh9WjBPY55NTXYREyiIMXkhThqeInZUE899/IvPtwmUKWLP9Zx
Fd5S7KNvWt7p3wRUWDWawzz+RVxEQjfJRAwnWe1jQ8u+rM7UL3Hu6B9tsth7CB7je0XQxGvG7NnP
ke7usIvmp9hmuI+c0WIcmsgfwjSNKyMhaw+ztHwaOAjvQi95KZY+vEzQVh/iTtifSu8aEg3oE7aW
p9VbpO3xa59ihiRISi23simya9732c6YusZPDSu5zuNQvw/O4p1GxLpr9mFHVZv3WwA14lpObbsl
+/Qjatp7kkU7vHrMkjqr0Y5xlzo3vhDDDl5xUvOB6dXTKig8D0lh/RDVDGQltqLxdUI0fxrIZmDO
hMV3RtQSMYsc9ROEEPNMjtTyBI01udgkY1B3EAfFVSuiOyenHs6ryN6j9Mf067Tu22hO7beycEah
La52VWjPwdjqpNwuqblB7Mi1OCIiR7zyaGZudRSi7t5LYc0XzHDVuUqW8LsVjE6YAZWRYTNHbE2+
1UWJiYtBtrmGjtRL99JrBn6xTouW7yEhDkJLjHDPqFSeK0JCukz7IIYipDOy+wNMoOGhi0xSoJaJ
nVyZ5HugIQSQdF577kKCmGacZT7qwvXhaSDJIBDyO0VdRI3XiPA+IcD8oMNEPxsRTn6CN0oqBCf/
qnkDTkvJ6pURA8gXRxFcRPpW9tjS4Qf/0+RBbguX6e2SKiIHlVeew6WzmGsuUSCjyN3mWhRzxJjt
/d9lcv+WHOMvtYD/pBr8L7WF/w0VgygpTLR+f6UaJCqwUv+kGPzPf+kfqkHjb6skAzCmq4OzR0P0
H7IM9ITICXDJgjDFw+3a/6QaXMUS8v+qCW3LRrLxH7qMVTXo2HD4EWbwyANZ/TdUg4bh/IlVhy4D
VaJu6TYWFhvHzp9AgHkapsViZyVdcNM+YitfTmRZRscGRwQEDwwqVb4lLZ3x5lzprGW7/NWx6u+o
yn+qWZ4E8ZEpaUGBxSoKAWHd07MpyYGMGozCUFLJ0thwfisi3ruPKJnG3exwfRvzTL1CTag1412U
9iShluHr6KhtZOtkaXbFg2bI5BC72EdHIufnde6mR8Ydvm+YRHC3cVIy5NMMjJSJeGrHU0UGPccI
Ob5a/DIl/S+Bao6ndhxupYD3pnFNbsOhc3BKcyRqrBjQdoefhjeCd2xuJRP4ycneEcWcTFWswHSW
bn0xHI2a6ZryskuIzNIf7PpR6KLYl2mOWXeY8sO45Lela8Qx1PKz41QX1rZnx9TNa5JYDwOykHKB
x0ZARuXPCLZ3TZbepdqcB7RUYdBW3X1BmsDJdCe2FPMhVRjawciVey8tAjfr9g4RnsxMOrhVEYMr
Yb/2nb5ZWg/XHbkwKTKy1JuAR0j5RMDEramV75nVo+7NQTPUB+gDQbu0x2Sa/LKWR/x+F6XLwE2G
y4qzmfDmhwUnVJHSE6b1c55RYJaN8+J1BZ7zUL7OjleBdyKkVtjGniXLi5jIK4OnceiBC15n08yD
lGEngjVqQ8kPM1K+txzpzrKv555UlDIWx7ipXQLWlmMZh09gmzfkmS34YxfpoxjclqS9bCyzDVIE
OE4BaGbGA4Hd4IhB4MDG8dAg+Uxyd0cux75EbomROGM3kHXnuonOYx0iBkmxW2ktTh0+jXfDoPvP
SpBwSEh9qAc70Tm/MLt1DMzXVNJs2LBgRT+ROJiThi9cRpfUyxB5dwCqMoj7dZHtzYZRTcVkRhcY
nEHwHNJGpb4u549cn3+indkz4up281BemHe/al12X9jDXUMyV9apZ5av+L5y8OCc7KJneQtjp0uN
fVJDlElYAW1H0/1s8mIPq83c2RgZfd0oWdOT9LVJh+o0OvohNPrHSYmjLu2LrKYju2emsjPEuWxg
rFibEgeCZr2GpXNDroiGYAC07a5xkmN1gUMRkbLbHABBwCHSy2BeYIcQPEAM3eBtCyx+ULeKoDaj
p7rMdrC/A2cO30aGPbwV/WeToEtd4i9TaK8z6PSTjEgqUOYXQW8fbdefI0F3rSOOZP38LNYrbLCT
J4uYpskxLpKbWDL4yObmIP5+082r3CbZp9im27LeO9n04GmrGHX2LlU+vcRN+hA1ZEBX8qkR0UPN
jZmQAh8xQxHrVerZ5bNIpbEJM2NHRN3e1iGRmbn3tsLHBgRIZhd+LOsFvMjmoWU0W4f9tQeLs6S4
jvQUch1yYEAV67qcLqmuvp0+P6but8gjOqKuegLWdOpClkX9es237aB2bskhsW5SrbUGyMe2pG0y
v1yoDkeHtMVdPb1KPTqHUbVFLM0bDIqIpbl45g94OAcnmIn/Ghfxg69o6EN0vBWOSUJNg5zX4MBp
NO1k2MMOYkp+15AWd7Rba2dXw3NDhSLG4k7B3PDbqdtnFYOeXu+LLWm31h4zKwkhdfwCBm4L0oQM
Te8tocl3RXVVyEK3rkoOeLCyrWe/euVL7L4U7rT4WIZ3tRFTQo/yQSU9h/+iEDsx0Z3EK/pbCETh
tnPnr2pufYzwtOFzg6Oq89JDR90WGOxX+ghd0JTc9JRZVmjibsawcJa2Q+YtrEiWLL7k0WVvvGyF
K14sp7x3LB42GleeElb0GPagIosOXMEw/Egc65GQUR9e9MGQ9r0wh7dhrQJDSVMXRvj7C1YsbmHe
4lmmfr2o766SNY6KQm5klT4Mk/pZrLXk2Hnr5+e+tGMJHZPN7BzS5NlW8TGyjtyAAXyoGn1XQJ9k
bcqRi9/wbRz4U2dGdFFlldDTeJ/EzuWbAQXAqJf3HAUQTLTxzV7LWTXFr51ZftqRfYGK84WR5D4q
8neO82Mb6sdceQssnbUFHl71djiQFaz7BCoeyUvjaaYYRIYkdnlNe8bdwZjIZh7bEFpGjzmdiML5
1Gwwc+C+jc3ijAiG+uss3K9cMYpReIgCr5WvpV0429jO+yAEGjONJjcTc1sj8n6Phot0QBQDp7wx
sAuBaZM6trpUTfRzGvV3N81Pi1nsW8x6Gy43NCae84Us/VwN9V0ikQUvK/mxRra1ISqXyz8q30oj
bXZ2lNwncn4tdO2XMkgL9cb+aM7GYz+vCcq2AzSDUD8nu5oo8QpAJQQxrihuwmcZBmNyQNSFoACa
0hnNTAJOxDlUIwporvMuKCaEHY4dxAMy+DGBwZdK8e2k4p6P84WDq71kWX3IAFz4eLEYmNTDozNC
S3I1eGTw1328nAzXh+nXFBlPwILIHNfW2Xt94+rINsR6kU4W6kFLDV/0HTsNUe0SbX7IsSdvRlI5
dmaV3RuueSpq9yGpMvJel4GYOoUgajFp3pIx+uwmXMTKwzprZl8AwU+ok/AvwzW8UtHgevQMPkPP
oa2BXdYvaCCbcQ5IpkuAHFaPSV28GxB6uNzzg1IkGoJiJVHbbgPXUEy5KLv64SJy/LDEvWiePFRL
k+O4lL9xYQVa656VGy/Hoi54tgDBmibR6DIiJWQQg3FN6h82TeawxH5C0wm59Nhb+i3rvX3cjw1Z
ncu0IdmX46HbjcW8y9dOlZnt0cLT7xvZ8jOx3c/ZAI/lRIO7GSz9bnbSvcdUtgr5nGwj5a+ukMWN
KR9J9tEJMz7LeTqTSgFP0FOPkp0lRq9iD3UVfMHc8XUuySDtCtM3tVpuvLWDnqpC7cu/d9WF9YGm
Nt/2yXiFJUsgpc20LJPAa5EY+KZiII2l/8Vyi+PclF/skwy/9ZIr2n6ctMUIxKlPDrYsx53Rxybx
hdmzlugXweJsz0E2BKEyWQxNNPpRxeCW4Rz6UaafuxZiER47GujeMi8YsNHFd5waqXGaVRuCkYve
xnV6sMyN3LPWhD3NVIpFLJGOsUXuJD0xk5WYsbxpQqpKwR6U1a10xIdRswFjBF/vurm/cc6dlVQX
TvKZIzG5kvrz4dDLMRcExQXyT0MLSr3Vw9HV0S9pfa/tioxkviydUBN16HwBHwW55b70Yn60h+TH
uMxXMk2x96QfzuD0m9ZBqcmMQAUiZptl9fD8Zg92md3UlAIhcghsxBgOIudXLQc74Fxk85DNWNNx
1zTpurJhdxjqm06Nd5qQ+EUa+dBP67StBO7XrtpE2Z/dCf8gk8onUC2shfpzIeQpqlYyzyC/a8c0
zkRMPy21+9KZbtBqLshc0/MBQK1K2h1arl1s1yhCraJi6gDXUmlOwGDdBN1coeItswnWCCo2UL4c
OvP4Y+4jfzBJp4298TK3ekjeJSd+Tz5hYs+rgoRsWuzkFMkMTL02/cim4WIYHav+dUyFefBmO/wQ
HToPX8bdQopwech0djFZMzzw7UOJGorvvqlewrDEmstKtpABmMDeNxmBua4bMmxonoHU1iv48tyJ
+R1KKs0PbM9NO83PImwvKC2ekd3cwT567MrhzHe44GMdnw2XDGqGNZ8dY/FeZyEK4OQk0/wwW+PZ
jOUxsk04dn1KxUX48pxSUDHbulc5iiv2V78YxUJ4ohhe6pwtTurdRVZfMOVUbIWqzBfrqG9mio0/
ydpqOSSRLAsPlubdQ0SBFxD9DmU87C18tjm3CvCOchN2KPibYnzL3Cjd50w2By0LrNY7wqF1L7rb
F3vwFsMpi+0bu+g84N3bcBbtoiy94lc6UHaxkI7XCRinjo4+Aw92f4ALqHa2pq/jf491qh5bq+qL
CPgqGQ7z0FONc6ye5rjXgz5EKy5ZvC3s+cMGyLhkn98k3ocaKFw78uaD2eu2jmOd6kErUIN32i5h
hUuZgrbUIvYc2iVf1a5npwWYb+ea6O/0cX7v8hrFiW7dxwA6h7lLAxLb6EKz7k32BZLFZI1ROieh
K4Owkk5Q29mHrHkaTbT/PnzF3dTCRNS9ljJQgWuTZQv5xF7TMhniNm1+r3Cf+wnoSd8Ym4TkzPTT
EPFyhvN3KiwZ+arhSJykticRst0jT2YYadOOQty9YR2/j2Pro7dayYA6ZU8ATL9pq91q/YUqsmlH
68EBppMt7o3BP/VWz1+CcgDLc6C7hHcxBKTxiyBixejnU4vEdptmxlZI+Ivkhcf1S7jOHRHo9Bct
Fnl3br+9moGftsRPdvk1y/zNlm2xa2WxM6mt6WCRfc0r+qHH8brLssX4GRuA2N24Bl9hiJkvIgpU
IDL5RXjGhwFXzw8N/i3isnXmLvFTv6BCJStmwYLvbu0s17cAIGggPJbjqYELONnW9mV2tfc0ZqtM
rZAj7CNgHS1r+bwgZ6UNYQYPTVKy3TfWGNFEfbtVsMxYnpEOhBJOeH9fE7ddsC40IH0eYpU92vKO
6GDIKCvlTDgMQOfuWNfzCRHuydYxh6FkRTnIkhn0ydnTke8bon0vIziVTAg4FAeGkjZceG5086HX
36exCY+iNsmHYjlZyKNdoiUy3eZtUngbwmZ5bVi8pBJFBad3OM63qpPtLnQk6kBrpX3uIW4dp2p8
KLOQnUWf3CCzn4G4XnVLXntKsNiGU1m1zxBBnpDUvhqjcejiGNqL0bEPIts2np8ZIyDw97p7UuMM
KhOgZ5UYoQCIH0TNGRvyA1qa3eE9TW8FcKG2IBs0irsMkcH83S7mCdmiuTOpwMJxbeNhhWX1gGrC
ig2f/GfhW/Xk5y3aCV2WJyTRyM3wua0Jc7jEUVMDWtto4ZcUbyMHolqah0TN8V5F+fu5sL1rVRdX
pRgWTznNtQrv4lblR/Cep5LXaYtZ+rhlfnVOc6l1F3ADArWablq3mguKKt90WEXYyftSIPy9t+oP
0wOM2mclPBi162tqEh3TxtCxj2Ckeyz6W9cSCmWF1eM0DKzpyIff4s9+mqWjnXUkl9veIlyrUYpa
39Fvs2M+E/TwIjuEygX/wIbYRuOwQutAJuSy+rYWkJOEXd2QKeDgGcb90NYH3TZuNSIvI1QHUGHP
SVy1u3L+sFLrw2kc55hNv9N8OqZMEopSX8myy82Cxcyy9tvgJ3oz2evquvteNkt1GPrsuwr5LVw1
q9uMWRHdKPw3Owa+3kDJ7JNUBLkHbaH2QmMHho9Q35hpHdJnzbZNIuoHbW8w55NTyc9e8aB4ZSJ+
tytJZuopdEzRh3uBQPOqLFc7AfBOz3YvcR0ZjAHILci2ZghrpBusp39/tvxfToz/aa78lxPo/4az
ZcekdMAX7jL5RXAkzb+eM//v/5V/lN//49it/9X90QL4L/+i/5w9EzflGiSZcoJauvx/lkDvb9LA
yU4mEJp407OxEf7DsW7rq2PdtWxseoZhSEHYyD9mz5b3N9cRhoGdWVo2sUby35k9/zmVhRwwxt+8
viNdxzPEOpj+gyHQbME5JgrWD3QDIIEwSpgc2KcmbRXDAnva/WEu/y+Csf7VyzHn5p1GYUyGyp8y
WXq7MV3LixfCwo04qCtuVLVKSlu9CBnACWfz16+3zs3/GFa0/norJ0ACBSCTxfzT62UdqWWNxZXl
aPzHOBr9FY8UFsN8mrdz1+WIwaq5P3p4LXYebe/hr1//T35LfX19jywY0+EncJy/Z8b84e3NiiEx
3Bo9KmgS+9gQV+GXqZXv//pV/rQ9WF9FkGWCHBwHMLbTP0UXZW1UGwIt9VbUYwlJtat2kKZqcKfJ
HPz1S/2LN5Q6y+UrQ4lJwfynRUVbA8+T9Yyqy3T7Q+9pwPKtxqMWqfIDcd2GT/IQItZRW9Z1evX/
+U1X/+yfP1DBngZYFNoEHpH1Df/DG2q6+Bobi1FVg6Id/xaLykebH0kycuVhY82J5aBhx8/p3NTp
tYB1RS1QAT7bEK4ZP8FIRjtFTHUG9b2KUz9SqC63xf9h7kya4zayff9Vbtw9+mFOYHE3VagqFkdR
EiXLG4RsyZjnGZ/+/ZLdHc0CcQshx1s8R1gL02ICicyTec75D50SfIA2MP3A2Vj8iRpStLUWtbXP
pMMU0Onx0D2yFtoQWLuHHW5qLH4sTw52iFBf1bXBwY0d5UM24pY9qsqDn/saLJEYz3M44GcWd37T
FAo4UDeMbvDySTGv87f8ixbmRa9LCM86odkUq1FvWTwb/vFtXvr4TykaucFQifIUdA3MFL/HLJOr
VxUB1a0rfdywo1qJCLrhWhr6C/CficaXH7SAng+AwZg9dHW6o8C0HvDXgB9MP/5Q++afRxmH0LrL
4LtPwLvB0IWXbbmcwMbiNZusGFwlGU2UZQcLecIaZg2X+J2rU867vlPebX05lInylWXZjm4vNyVo
4abSmtn0ihLan+/MT11fZRvvQ3fycjswiA5jXLVVgTqUzgnydjugNwqvIIRHi0mAv5u0tjrE2CKT
RUV7gWfUfp7Fv+w1/9c5fPfF5JgmPVQCgSqEIX/+ZgsqWod9WB1bXl/4w4chT6uH3gSY5BKHPIgU
zefrE/lKSr8I4nJAi/DmQoFHXWWx57OkgwdsM2CUoXSV0grZ11kQeZrpRF47Jd8aXGbvOrtqP2Vs
qpuMxtUB5eVkI5ivPwiLRxi8NSoPcnW9eXMy3wxgu2J6SPDNN5QpqgcQoAa0BsigGb1JmrZKewwa
nB3IgqtznQz4AQPf33iS95+dnjgiAhQcHEtjz14+iF2WZQiExPLKKpM6sKp/KkxA0CZwaDdSy12C
WcFW6H0XImwGRYMArQIDhQOx+O4g7Onw0Mf2dIVGC+5qEHLBbAKCnoBqxvC7MHbBs0s+gwMMKBsJ
ypbpHo1whoqCzvlNP2BWj0YYUudVfUdJwfDQ82k3FszK7OAvZzvsbz6TIxYhpavM3AbIqHoof3+0
bUDhgeFnH9PS/la0EfXcKnXCjTHfnUs2BktE0dfJ0Wm7Xn4RhOwD31E1NOOSqrrrG6QoibKRh1mQ
/xnZwD8LRUqjYfMHabXINmLNqznh5RZheBlpWBOGDWrucnhbL8Iph+MCKqgRTDP4fjxITeSaTdNr
UqM7RqmCbjceJXAhisxrY7M4TSrkKrIP62CNjX7sSiBY9cBBnhRld7ARbUCbC6LU9f28OlXC1uQG
gjlsyc/3ZhdNU1FS6plxVjRQBM4QASSBpjYL0rf0kiI6V4GzR4f0J1fF5O762Ctr2DVdlgXnjeUQ
my/HFpEbIdfKZ2rbpnsEPo9u2zjVtyXgol2APdwx4CD8PFqlsfHW708evtCbkRe7p6F9pLcVoL9u
qJODY3A96/I+PihkndffcW35c8gBIzG5dpLYXL5jVSAkU82d6kE6ag9VXXKdGJFYDDQtPGHDG93C
VjA3VuDaR3076OL14H66Lbq8OLg40NQ0sxQ3uZ//OavmB5t6Mm0jSqEQbwWw6vJXrxDsPctwVNIr
UDnoEl2+cNeJBjIE+71AeQAN3qq+t6QmTpKjgJAjt7ixiNY+pQXox+bWwsBLsA5NEYRtUQ73zAxV
T5H4yclP7D8EV9aN9GXlxOHVZHaIAbPO9l7kLwpYZfRNKfzkWdZ6URKAQc17ukMN7UB3mrt9BcgU
kEKfe6MiVVhdWtm5Guobc6yZTOIywliCVFV1hCbI3i4n2TJV2sUhFj1IVdc7OIXWHiCsgzhrkh5E
UTpPSteXCHB05mHOqe7TigatMjXhk5EAWaJ8Md4WZMrn66tdk1OwfDDbRtjGlNq6yOVcPlg4dSZa
hpAosRGQIms6hP3yGZiRjtTqDJpjygaoNmjuwsXy90gp13QXCIG5ZgyH6w+ztvVsYYFX07hMYwd6
+Sx62tnoyPSaNwitP3LZDqhEl9FNPCniOczc4MnPs2ZjkaxtPWKxbUq7Z8My5Zd7E0/trsdmE1EQ
D2tTMgoUwW7sbHpQWuhnqFlHB/j6dMdrzCgRYkxO119Zkx9+Of/YFtAgw/WX828x/040k5I47AbM
MeyzTnZ4r6mKfTQHZFAU8LcHnN0AMMkcLRBDfdsa/vjI/zYDvHTpLxol2vhlap/txixpgaODef0R
1/arsIBasJVIbpYTlCV2PYZBhzdynqNGJnA+NFEHOTZW6254zq5NhgNkw5WDESMWsVcXtt2kCaIl
+EJYP3s3VfepSNt9BUTuOCEXvbHg3p9n4NtgjZgoDgoLW93Lbz8Q/afEFhog7hDUCq2bvVrnI5ae
KPLolfYAIAfPFC34cn1K30cDxpU3A2bUJW+Tz/VmzaFFY1P3JFG1Jj36CFOy2PcOytfXR3m/shkF
1KZpmBjP8/UuR9ExOYBLh2MsJgHig1PaYu8aXbIPU7M9+8kEFqAIs5vS8n84o+NshPn331KOzl2f
ix13quW3RG03GwqVuXWV0OXWiqlISIftJQW1h0RIrGzs4/fBQweFKiiPUMix+ePybQcttVz0MLDk
KLhMVxVKvhaka27ZWexFFp2muYnMm+tTvPYhqTzKZIKC3Du9SsPX6yyWg6q5OTwE3Nq8BvndX96B
hAZNJWlkb3BqLpZpR/vMoZOqey4pwgFTH+BWkFnp+cK2vv5C7ze7HEroqE3J+8DyxEQBL0IghhdC
W3fytKzsT2iOt15X/Hoxk4OZEpSlGWx0HE/kB32zCRoErUMzneApoIJ5HNLkj7D3A7rZLQWwCZLb
33gzlMVQKwV0bCyN5Gfbn1vc6QAxxNBkmooUVHfRLdfhoW0MtXLv0MEi87lsEj3DWK5F9IGwlbR6
3cP8IjkOftEfQhA73qg5aOIPGXwlxxXIphSlF7joqdjlpGNSoajZxq7YfJRlSFXKys1aiF/NoHZe
75TOHvnY7Gi06rR3lBzXkwBgIMdj9JvDRcErsxF0bF1bG5Oytj/xkaEYT8WF+tFiEaMuj/pWnmge
9m/xjRMj2qo/zSGtSSlSAHUVaN31L74WgTjY0aUlXyG8L15dCbS2ROCcVwI8fkhiWz80Bvpgahl+
8hNoX9eHW3tB2uY4m3OSIC2zWM/OlNBKQqXb66YoOhvqiDx66kM07fJnK1F6Eooo3Pi8awcYd2iK
oabKfXpZ/oP9DRLZN+VBgoWwAoP/VkdZ6IQUbP1Mc6Lf0ShQT3YF6+T6265Ori3k6aJyVTMWR1gV
Gp2J5rbuxSVQggKw9yEbtByQahEe+Jhbe2otMEn+gQbfwOSetqjZDO0Ym4PC7BqowOKw3tG5tnJM
TAVr+/qrGStfkoSBGwHAdqo1zuLdDF/VgURG7JlGGR/KtgLUIe0U6ghYcRXiGQmwCeka7N41F/yb
6t5DxHlRnRLtfLg5QFAG59kOBmTIOAKxH4COM+O0bsxjfDPgf3pS08L2eiN6Uf3AuJE95xcdHMJd
VMJqslrY6Dm6UCe/QOuhSV16BQ3FIgURsHMUh+KMqXV9h5ceMFcBwi8wtO54fRZWJlxTCZMkK6op
9GWaBkZPT+aRpRUOWeLZpd48U+UoDmEVzBs7R1ud8P+MtSzIJRHOckGok4Q0hnKfuVMHcxnttyiz
qzMG5bXnzk17RKXVPPoAZY/wmyHZxQnI5gYdl7hC+Bc9vHrf1z26F2hW8Zy9vTElK2ueKYFkbDAp
FoKjlycWAk51UpbkSgPr9NZJ58/I+OJsSvOM+D7P0a/vMVqfKoc+qRk8mcV4qOOAiJcXOLfr/Wf6
8+1Ng6Pvse7QTTSrIdn4DqufnMqkRdmDt1Tlz9+cyEqA91trK5rX1FrwEE8p2BiKyqgxoQVwfXW9
Bt/LvIc+lG25siRK+mXJm9Xbscx4UGJZZsnqrMUGwYePHc6G8hGlN3r2BUa2H5JRiA9uq37Eygkb
4ySJsG1T3McorcrfSm3chZX+M+4a7aEe3Qb5vsYECxCibcAywVXAuC3LEU8gvwipjJXtwU3U2lNG
/Bz2pJgj7MkMDZS975eDBcPW7/Vdq+QzehdVKb7AUcO0uwp96xbBn1HAGckcyA5zM3wYsS++ddMc
5ToQRt2nSlAt2VExFY8Bd3IJkEnDpzTFWX2HJp793UqNEaVvy8CbZrCKFOtwePfWMUR4CiUYVwNy
aqFUDXBRJFhO+GnyF642Hb2JLihPFRL7X5XQcL46QztAcdK7R+xnp98yjGohFKt6fSxxUdI501v9
a0bWkyKEYSHGafhlY+wjrLt/H8Djf8KjSztCReKvYettQn0U5TcXq4mPbcddb4fT74F6EGDUXBun
fN/aBmQ9LF2bH4HVRemOer2vIi2F+eW+Ifk4weQBxnl9gayFBHIjlVzQMcT71gx3CAQacRGh1CoJ
+vZvVdpFB6OrAPxD9YJnD1j1+phr6x9SPNsNfV+VAS7XZIBevZNZjGmgc3YGx2rvjCacDs0IYfRv
DGVQ6QBzSa1RW9yGLNyqHL1vpUkKoSQv1eYEP634bZ75ONeHWikxAH4jZsGzo+nE+12+li6Nxrqy
V73GTYRnuK11p2YhyieBe492dveEfUqOCjtQcHcKtENtTO4e7KB1Cyot3+N/NRyq1JjPw4wOmK93
7un6E659azSBTIkyoAriyrj7JhbMTjPqkAFUzw+yAug28gFUv9G2als0NzCMvu9jsXE5XKnI6RI2
gpoiuAJsBxYfe+hM9JDRykGvE37rbib2HFJzwg0478s/M2kttCtx2nmxHDRuIVOMwQsWy+OXacr8
T0MFuHQXITf3QRuRs9x4Ol1+/0V41DVKhdzsuFvRWb6ckgxGVVVqPiR3/DRA/PXSbrnQ8GbBZGV0
7rpB035LyOaRBtMNcBEKILPH0DDAzFPmi37LgSIimJFn90GEWcwuaEz1EUov8jJCNN9C03KfIT/h
IOpzUfmjUhrxMmJw/KMzptreeJ2Vg1On/6gCkKEUYRiLYA/krWzybKTGhuTbUUTT703ZmfvRQcAF
F3D919eTrtNKgkmuk0dZi5oa8wyrP5v5tI0KaFyMFZB+fAFtP7Q/oJYo9T7Z1tcX8UrwoHpKQxel
JSoC7uLwrGenr1BtJtuoooB6bdGggeYCOgZVvjHUStGWJIoyB2goruA06i5XB0BY/CQiXhBIDDID
E/BD3+HoEAPIR0PRfU8UjX9wh5lMM3PuYMHkR6WaYoSZsGG4/uIrZabXjI6kDkQzRODLh4kb9O18
K+WimLsVMQYyD7JB8y2+nshpqkMOcQMUKmA+kK5W3G4M/x4XYrO2EO9nJkBCWIZ+Of4gYktvQwq4
BnycHxnePJ9mc7Ygqw8J7E7LeE5ah9J2AtHTQS/0UzmXtKyQ4N0ZoY1NcIvkJfKJZDGNOm0E37WV
z/Z9hdsAZ1guxRnzRjg51L6QjtAQ84wfzHo8Ie4X3qYBNs/XP8Vatg8iDqF8Wh6Skr0IG3BZDdSJ
qKmMjV969Mt0QK1ITeKW1SDcJLHG1JF2ArNthVIIhCkT2KMebJxucj8vohdAHQkYo94C+mDxSXQL
njGUAaSA5Q5HpgYTpKHXb66/7crCM8hQONVQEBHAYC4/vC0QzWzSQfes1Naei0lHcBCLxl3at+MR
zFfuof9Rn3PUPM5dNaQbL7k2vEbDAMsBF2bfsmlMpyhMexgzqGRRlfPncfZytcCK28+So4nopuei
q7mXjIkyFMqH6y+/tuxlZYnUzKB7B6Ts8u2RjRZq1FGpiwAr79Iqte86tZfidFp2bHtnupFdAcqR
o3PASSs9WiJGC8kntYwHGz/SMgUuG1kfnXIoN6ZGLrPl9+eU4Vilus1FahGAI7efQfkbujcJ+Ckh
yv8faq4nZ6OhrZQYMBUmXK43AsHaoHRRAECy/CkBL4Li2GEcilQ2iw5ltbpOHo0un4+IYEQ3aTeL
u6ndaurJ37h8Ta65xDzyM40y9+UniLH/hjLIiLhaQrwFbH/UgdV7Q1ZX96EIDdleRKceesNpnhQc
fqG2f07c+nsq0eSKherZ9VWxEm4MVAApRgMuFFS9Lp8oxZ4FhfYSV60xQiRa2N1J6cuXpqzRzM2Q
/7o+3MqZRzqM74ZNXkzJeFGUSfCN8w2E371IQzoxLi1ypI67pO12zsbX1eTvWk42eF3KMi5wW/Ba
l69msd/SwE0Nj/ZxexdZJT2TsI33w6ih74Rf9q4YGuQra4VqNYIy5xIewUY0X1ti3MjAbTLBQC8W
Z3wUWE2TqzzDDBeWfV+gXjuLlxxiDGy3GGHCuPjj+hSvDglSSeJS2FDLulesRcWILhtBbg7bx1wb
UEb1a5AlSDZ7gFomnEawK99YR6vRhcgigaIggAGrXs52UZtRnWg+Cykx/HOVwtWET2bfVf40n5wK
ygUWpc7BsE1cjnyof8cZIB0ClDlK/RNKGioyg4cBajRULj7Q9UlZW+ac9gQ+Tn5A6Obl07Xp7JgN
PB8PKi5oEBdJGVH6I6YiiK2a8ehu7XT5C5eLD9AaKijo1lCwWAQ0lgLuqVJ2mK/gIFNHXcCOteSI
ck958o3yJ+rL420SoLhYJkVzxsfD3Ze9k6M8ZA04VwU7bofD+fo0rG0/Wgy4pdEYkp2vy2mwyqHL
SYqBYwJanH0d+FiTTl4rcCC/PtLaKuR+B8hUgIsBD345UuA2WC2A1fMqJRD3wsSzoA9mKc+Oe2IF
0fYOacgtzM/aoCB56NVIbJa5PN9jIMoRPpGmBw9vOKA7f8IrCwNeTdOBURSfgSh9vv6aaxMK7g1B
Eyp8rP3FuhpxWo3zOsalIxDpfkD1FHYNfp9Jg0/y9aFWMGfcWOi1WfA7SVOWWXlkhIGl1QNihYlq
/G4HiBhYqnvXxQG+OGVHYMvc6BCScp5QntD3GKuO+NhM6tGxuvbOjHGgAxBfnksutniY4WmW99Sm
pyLcCL1rFx0ulCDwXYg9HOeXHz8OmiBJmhbFBQUneb0KvuedVt+GNUZIfp8kt5019zutCLUD4Dh9
Y3RZnVhuPcCyrimI/qZY1qGReMu7oECZI3AmHFlaYi4SAz0Mp6Y8UV2EN5bFn21nnP7G7nLJrViC
NFZoGl6+djhQ7LL8lIFDi6KI6gSwetGgIHFo/85QjsnRhl4S87xYdyZiqKFfsdIbH2E6R+2zXRrq
08Gp0Oa9vu5ee4/v5tOluMsbwXtYRvbQSWE7jNQVC0wpHjUob4DTMUh0kaANnbx6wHgkvq3G6k86
ajo3GAu5D6TYTumsgyvsUMRV1JPbNNBtcwMOAXFXS2t1Z5POgw9Kh7uA4+IU2LiiFKE/7BWlMjfe
Yi00uAD0oPIQlMzX8smbitGEA+mM86Mp++7jMUQf52DkZnVbiared0GDqfqIIM/1qVu7ggBSlSAp
KoQSMXe5Igxl6hKE7Jk6jDjuEiLXLvPBjIyiiLyahqpnpOaXLsNYqCgQcuwL1AivP8NKhCI4WYJD
mQcQ5qKWF9Lt8hPBSsFrqQGQlJVPpSO+RSNM+Osjrb+t5RIIaYTJNt/l21LZdcfY1000yXuwtwi3
UmEe/0rywTnaSdGeUIzq9mqG5bohPc5HDN029sVaoYPUnmKKapPnvVusaPr2HYotpgeZIzkDxDEw
wyycXW8Nww2rz0GSCSl+BIWV+6KlfJ9Flgvaz/Vvswh3l40pkR94sXcoGLLmHMsENrQ8cItsCpUo
IWcOiwH5z1bA7tAKBfog1qA594Cd1fdIgHFjOwzUXM+pYcBCRVttP3G2bnyhlVsQGAOVA5kzhOeR
a+XNJogQW1daVTW9JHa6u1kjQM1ToTxYSo/oVKFtgLPWlh4gFNmKghrwKgL3djjc2S0rCDKOYzqn
GKAoyTkOcZ7oqAFsTPTqULTZZLdNZ5Mv3qwJxJQPem166BwQRKyQ0GshnjpWytYSk6F1+UklRfDf
Q8lJfjOJ+ZBO9IfYULFU4FShSh/0Br2QjZUj78vvhpEVmVfQi6ouNpPAeKJB/wV9qXzCSoBC0B7E
T4ICpauemz4hSiJYfVZxrzw5aIrsXIVSc9SBtkTCWJrIorCw8Uzy0vrumVg3gqY6lfAleCDE27oa
5QFn0y0C+AtyMDRKSgZ6XR11PKP+jPzJ3LVzPj8M0HCktmt4ige8d68/ydpCpp4PGYMww/aSk/fm
G1gTfK+6kNsqLiFZZ1X8QEaN02cOSqQIE2vrOr+2j6GhkB/L2hy+x5cDloblW9UIuahUP5jYdWFZ
Pv4eKAN2B1CK6TtIk93KSpwDrmHVw1CH7jEam+RLWA/hxrZafXmYOQBGXtsRi4iOOI6VzkXDApw7
dFZ9LDiatKq8qhHFEUf4Lt347itnJ20g4pgkEMhMevHyCLmnbYUiIBkbyvgDQkYNxu97pSi+UR2M
vTbsq40x1zb0KwBboyLIclpsaGXqixIRSsNTkfG8zdJ8QHodrQoRVVun9Ou5tFzW0JyI0OxWSqGL
sYSJFLeCKxVqerN1UGEd0RJGt5T4Ve/6PGg8u6BG7Sat66HZou/TLtOkH4ByrNHYRQpgCA7YAYtb
qy3LM8Jw2b1jQoB0aA8dpS+8R1MeyRYM226G0Jp2ejAgAmGmxamysnCfj4ZzDBVRPaVQKY9hlOtg
VcRWkW3lYozypmRfyy7pu5xsNlHC68zZAPCYRZ5OqdnTw9A+oY+G00PaUmbGNOhcd3O7Ec3Wlix3
caioDk0I4vPlCoK25DrY/JkAS6XBXYnqY2ArUogp9slOVPVvbBGTYrZq0CKkGbwYL+ltEekmbqVh
I6a9Ho3IqRX4e1oltthFZNg31+PR2sy+HW+xJY1Sna0QODX0ow7Jn77GwUgJ7wHjtOfGHJLHrjZQ
a8aJ4/H6wDKTWi5dWUvjX+RRAVddTmxoxbTJVAAY4IOTvxwrd27RwCEjmCfkwAI3echYTfuoEsFx
iN0tTNdapxgCNGV7C9XY93xrpa6VLCFz8Oa4wz7VL6JvPtfw2yJ1x3OITvS+bfT2Jhux6BjMVr9B
Y7/6jnRTeSvy+t7tAo1CfyP2w1Cnj32U5BtfZvUJJcuWXImiP9N0OUMxrkGdOWHEMpugCO0+/2GM
FYmSsJpTJQHwpXCGnT8h/okomn50WnoPkKvV+0a38bxE0ethqErjUQ1sbFa4aH+6/gnXWjAmbsNM
HwcMMMDF2aI1CpZFjEpzBU8O1GNT81Bk+o9oNqbjUJczWrSV8zUNEvtoKJSBbWGnT6of1hun6tpi
gvDp0vlXCYbLOIhTrtaOUrXL1EjbkS9L9pmS4Go4+8Gt3dn2qevNbzM3yCOum3QPr0/EWsh/O/zi
YpWFVj3hjUEramzMF58qBcQWymeoxagv14d6BRsu9w38oNfYoKoAEi9XRdTHqmuFBcCsBP/JQZ+y
Q4cnmFebVnHuYK98DBy9uUedLeeeE0+nQM3DM8ZUyX7Mfesj2cyPTI8/uaSTt2A1Lc/SRvEb90Lg
urliPdICmr4rqQ1kPrZ9RHsMzFmGpL3HA137puapdtBydKfiQkgjjKQ4jW4PakcP8nuf7ugRsQTn
WOWZcW/Rir61Or06dqneHXQNQajr0/HaXltOh0OVGqI/uI93wFfmwsy1Dqwkh1X3HIaQfSHuCSDA
gb9HFMC478tO3OrZVD2gp14e0TMa7uYIo/jIMOenQuA0Q3sJv49KCK9DveULLsb6E2aJ+cmw45xt
Hk8/8TLUD1Yvthora0sHEogm70Sc5Es4ILWoQdMxRPZwoo28KQvxsFDt5ETLo944WmS8eDdV9I7h
SANzhCR9uXIsM+qdrqeLNmUJcvKgXnZK3GWPJZX8nRi73Jvg6z5c/0Cr70eE0KgA4ii+JGYgVZBp
ZkeXxhJpdzR6K/syDOK7BlxsI0VcGwnYhfymWP29y+G1TJBAKYxU1whXglm/9d1e/5AIY+tOsDoS
fW46oYDNAG5dTiRklwqeLoEZi8DyrGc5+lS95h90MSgb63t1KNuQ4jNUaoltl0PNFeU6gHR8M7MA
fmdX6VE0XIGi0Kk2MoWV5QFHhx4rbAioYVLe/G1mkuG7WdfYU3l1E7TnNjCCk6Vh+gVEFe41hiT7
Sdlsda28n0VviTIPmx/azmIqXbMJnLx0dc8eHPdQBmYKGssa8QFxt0q7a9VAmjt08MCskAY7i8jZ
IDKClyqdFIyM89NkA6qMwI4c1FC1H5TIqA8jfPCjotTD73GYV7vQkVoFDvrWUFWak5IWFIHdADgj
UiEep7Z1nCvFuRd4UX0s9FgHGm0UP0u9pTqB89iJvlFwwo/39+t7au1mAB6G1hztT9N9V5vRSlwt
X5EWsI6KmwjOxa5UmuC+TlFS7/2S23EX5zvRIH2JsQbayqOa3JuILu79Em8gdYhbr84G46Hpc/RZ
Xbv4cv0R5bpcxBqbOhbbEFAXmefidkclS5NEW2DlExBqU4xYPYYY5FwfZWX1vBnl3UZEDDke1ILd
0RWhchuGaI+Z6AtgIIpo4PWhVm4YrBsazlLJghW7uOqkA9W2lnweyAOSXYFI+lODRjsYINTtIlv3
n7nPxh/d3CjP4HGzjc259qZwvmiO0h6gELZYu2o3sa4nRBAw94h4XXy7Z7P9Uxnq5nT9RVdH4lqO
ZhT9NjSlLsOA1hpgSCSKJyyC4hMKicOp7kIK54Yx/HNO/985Ufx/qAMm77j/598ODt739vt//czb
qJ0ev2c//+e/T/XPn7mU/Hqr+CX/yj8Fvqhr/UMevLpLTRFQPZ2Wf7tLKEL/B9xY+CWSwIMshDwp
/yXx5Rj/IHDJ2rSDEgRkK370H4kvMLwaoYDcFESI9SsKX5drnAhM9ZkaqjxAgS9qS/WUwm4nunjx
8FCNXQUFr3NwyN6ZLQr7pac3gUGsm7IIfQqMawesfAesWqsvvtNn5UZ2uICsymcBIytob0KCAX+w
vKwQW+NGXiseuFfaeoxAnxpiFIx4sPLSZqK0H+CKN1yZhjambnQKJmT9v0bp6KDZ6kSABtosKc6K
4yrTye0jw3lulDyaz28+74d/RrT/yrvsQxHlbfM///1uyhwIp7Zs2UmiDszIy93Sj6rwR8tIHxRd
TbEecDtYNCNRYPhKMy+avAwHpfg01HpAQQZPyxqiDQ3dr7/+GNB6+XJkBEzY4ppgTFWB3EyaPmQB
SsJ/1Ebfh0fdyOJkZ2TQ/o8dpCIb38E8KN27WO3T9hYH78L54/pzLBopUuxH6hfp5Ce0lHmWxXz4
cRtT5MZsNkP1JdRu7aLFgMtuu8xV78oomPXPbZQMaIlUkwLxJw+T8hzjhbkf/VydNs6Htcfh3kTL
gFo07caliNzoWoE/xIa4LTNd5M9dYIQTGqtZCJQEFbsmN4/BTCIla9B0wfBg6jGGpsGbIA7+XDSI
e25k9XIC/nMwIiVCgxUUPOR2hAYo8iwuPKmBnzQ+lOLcQf/GK7MIqjo4xW0Aa3fXBHiCjDs1TadG
x4fKyuK/rLZWUDu9/p1ey8wXj0EBFkkKoD1k7oa73F6tocw14N757E9umON4iCNJJMUwGldavPpK
hGcvDjOYdDwKbNAwsQ9NOMcmKp2iREAq6YYq/ks1R0vd51MRx9N+UCirYi+NbxGwNLxqp+kuaIVi
fw/H0WkONfxYKoh9K6rkexYbpCJ711WK5DtdL/5s8QluHe/6my6XAJUlat/072QlFkLA8k0VKwYp
Gg3YZEE8gT8lMpCMxdmwmoSnzBotV3DwC6pe/iztUwM37wpTZnEEFuTi+KzXtVTMuv5Yi2VAYU+S
qnQQH2RGkBU4B95etkvLiCYYLP0xa2NYcAqCL+Wtos1BCjU2sB/HkN27M4MQO2kcTPJga2dcHvMW
DwCb6RWvSmZGBFtEDGvwB1wLkDLVqOG0D6MzUzzK0CP9YeqDmj4gLNy0H3Dp4T9j7tF+CYOkRC08
T1Gaa0EeD/cBiUh5Ugl8U+yl6jh/w1QRM4rrMyVrJ29WKuwskhKASDS+ZRq0JKIJVNvBd09oZZWK
7RwRPtVDgBlh0zzkWZt+gtHTjxub9N2igaoiC+qSKsHKQTzz8vO0EJgUMYTdscO00HmEtR3ZL35M
teTJDJsBPXENP7RP5NNmdSPq3E8fqtoym12rZ9x6NxbLQsqQYGoTTiUYCbyjRU148Ti+Hg8JTaLm
iBWg++QUHe6FnRbhSwGpC2+bYAz7Z7ucaxTNwkoDkxh3z1lcN/Y+dMT8DVajb/90ldh+0Bs1VQ7c
kimR6XZiQNscSgMFdtIZbE6DqFV+7WySD091w6E6B8cUFtwir9TwGRnwlqyPeBE7/XMyjLHw922E
YZ81j63+BVv4eXzCbjYq/hr6ukBkOXGsn9eX0aK9/jqH7H5WPFgGsIXLairYKlWp2Oc0t9A1GhND
e+4GUvx9HPRVkO2iAJrcIaXAUN6nURsHd/gZBbAxR38cT1ml+OZfKaZPQ7EVoZZbkQkCZ6ly6yO/
J1wtYkHoml2su3Z5DHWr7xCYokCyD9IKn3BNhGXm4aszGae0gjWFC3nYVUgbWxAv0thMxWfTLPwR
D6hgKj+lRZpYTxRdrOSJlZ01G2nI67Nc7kagttBbSAwgT+rLAxXqM14SrdMdy0ZkLy1mBOEBc5K+
hvjblMltpmnYu3BbxZ0E0X4MY+xJwwGqhMv2VUwG0kSZb2QYgmYDMieNFR7FoHXjIfA1VKDNas6R
5o8V7KT9WXxHuCMab0ekGT4OQq3QEY/oDmOa3Nu3ETc2Ex/oclTooeoiaACmjkH1SRhDh4h4aTKC
yAv+Fi7Nc/v9+oKSy3YxEw6lC/7hDzaljPBvGrkB95e6dKzmOGrzFD2roPPjXdrWlfXB4ONV52i2
onuhKtnL3xgYOBLU1Ve1yEUm2jpFAA0SnbY2zxJ6i1ZTneCeBuFRzfKquzXR+Eu5oGttu1FAXFx2
5U5GmVaydKVizTsQhsjRldZRJj1CebHGT1lsia/uWGc/Z+wf3W9iElSkUTVH+CDjKIav7dcA73/5
9bmuUH2jacRp4CwuUIWRBqYCMfSYRiq+XVU3at1esTTcYEpLC4Zn/AccD88SLHZ/fWRgibSMuEoy
94sjU6vGcnCcsj2CsOjsY9X7mf9Xw55G9nSwMRlqHQ1HYiAw9dZ5JJPuxWIjwYOAAUQZQMVSSLNI
ki4fsUQ4CqtDIph+zijzH829rcsOeS9ViWlk6Tp+N4Em/PTU9ApyPhyWfnNXqCqT8+tzQTEXOCeV
Qq60i68QNwi+5+HQEAeK3LpPHLf8mTqZe1/pilL+7OsR+0tnpG5wfdzlvcmRGSp0N11yZd8rS85l
rpa1xUlomSlS9tOYO59r+Pqfh7JSMGeh35Xu60CnWBp0thIfrg+/TEvZAtReaL5wmaRzyElyuevh
oUW1PpfNMZna1O12QV71hx6anfDMmBYLOBcVBfZYL4ESVo6lPBVgKe6KoZ2xvCAOPfWI2dO1w32+
2WlTs0ncfx+X5PTABjShRUhS4OUTdrXTlYof8oQRrS4vSWxn+m0eNeXsoiff/KYMiRF5ODZt8THW
5oZUHeQa3VR4UMtarpkB4EBoDnK2MVSfu6DFjyxmM/l7W8tsILtmPn5N3NZodtBzoPCgOHVva4H+
rGb2DDN80oA/3Vvw4b/rqAA4G4fXyq1OqgbLJ+O+S366OGjLsJ9nc/CrYxvNyZ+9EaKcbE05nhcT
XrA0hCw9/hbx4T8akxafU0rT/d7QsnkLIvU+kILyg3uqoRXF4yxPUZwI+7Iss/oYuHaosJZxgsUG
vNCVc64XGn2gwZKeFcj3DOVtoPuo9ZngpT5urGZ5VFyGFW6UqMaTh8rVsgwrLrpHKHIrtOfsYgbc
nnTGfIh7aHy7wc16xxON3/9RVEMmdgquDt/yhHvQcUrT/AHBgjk+sebzlyHTRLcV8uTHWDybkKxP
8iROHTKly3UcFllX4TEJOgtRKjQneie9V1RgCJUq3fkGK3vp2jh/UQpnKj1LaWt9F2A4fdKKIftZ
RxV2oxvT9S74kDDRYobgSH/pPS1nVEH2jD3T5QyNQYMd444X321wh6Q1ibDQPDrmqUvt6A9nSMcH
uGoZDBZbJX3PUepyuMK1TF9PcK72xSgiMrw8ng5tgncYFiOZeuw6Hefqjed+d3pwUKI1KL80jB7S
qcupROAQGWYFkQRzsKF5eyKjmv3SQV8K4RM2k/jYjmM5/miNIE++10PshB+oY4/1N2yeW2WnZ8CB
/1X8/V+1oRfgAS7k9DspdkpFajblO+UZE9ssxbCz6IjvU4H9x9ikHXm2oldO9KT7qWPfdl2jKJzu
E/fCL2kxi/7jPHS+beExWsxxexxNMy8+XZ8uXZ5dFyuPguoroorD/v+yd2ZNdStZvv8qFfddDs1D
xO1+kPYEBowxxjYvCnOMpUxNqXn49PeXQHfZHJfdFfe1oyriHA7sLSmVuXLlWv8BsNHrEk3t59tE
My7de0bdYWTmcKKj8ulkQBeLGCK9554ae803PP8CwARfazR0qB6gaOH3SON6/CdpKioasjCh5mXT
4p0A0nvDhRLz7J6vsDE6L04N5F5ObtRL85vvhyA14rYPF6P6w6b1tx2B5jg1BjZMKvrwel7tCOsG
MqHPzGiP+EC4HDBkwlLbGOq02xfh3AmsvFKEFhMcxZv6D8p4YGl+Hk1Qu8irEW/puDH1/tajQTVu
cQgm8riqdsHFCn2JjcGKZmPhHwheZA14aiOap+VeOJMbTGcF2wE2k+sm63c+zfjhy/xUM5JOT80p
d6eZeWKNuS6SIdLRLGFimEtmypOphmwZj/RwcH48AWyrtrulXhr53QmUUd5mZrN5X2TLfpzGVEn9
D7hDYgrADZjtGiZWxVEMg9ttStMhQain3u6clSvAPytKl1fTbzJKo30lm85kcRcDX4snXCeNIREg
J/iTuWrMVh3McmzL6GiOsuDj69pBzQb4WOhLpx4IhBAJ9Dbtw10V4HOBHxHnqpFmUlTqqYOlOvUp
lYe6JoYgFJ5ryJtkfS+OmTSQ5omp4Nf+clNNgT8vOwVRZL0fK0zoPllNtlr1uetTXCKITzU/7xfT
b1PnmE6GIZckg/5VwaUtaxdLmRwBxTKp2hrNETCRRtHL2CtSRm43TpH+nSr83r/qPJHr/8bxzvJO
YVVFWAIX7rAB0goY7KV8Z1S+jwkproaZbR5lO6DifKZ8N00lxs7oaHn6/QhOdm9nw2aFXZvWRPZ8
9XK3oCRpCRy2bQmowcll9DzcFjl346u74Um73aUrpZYAoFhuGV4sa69ndaaAanlkplE5N2/NpafG
6EHOxW4v9WyOpodslJi0n1vN6DDxcqqiDP3iSJMxNw1XMrC5vWwjJ/4OD6wnxiVYkC3rWeGFr+T3
KJOS96Re1n4z57z0oq9QkdulNaBiVMyff2pWAAHeCfWHiqf37TZq7uzMLmEg90653U2q7oaryE+z
7z6tgf4j6oaz+iqm2lwulLXgMRFzlBwRxWitLcfKTMxRzrscC0NfFN4K2xTsyDr46rZea7y3VqEr
mADE9NvqIG8UgCxq0/vo2xReD0qs07wb0YIY73y7lNxy+XyvuUv99mvQpDVOrp0sSDneK3s2iug4
GKbVY4Q3bo1CIXEB2j0kQ2PqOO0OGYWjOAyz1r+Kok1Ezpk9r7piWszwoaNz062joby0myh14lR4
Xb/GVVWWDfRky29EPKXB3F9Pnpz8ei+EOSCQl8GnXi7ayRhw4KPyt7Vy10bA/I9Z5zlEhRyCcuQl
uAcE3u28Vh2mWZ2Fj6sYGiIQTmJDsWB/aW+Nc781hr5lyVoi6V0afyu2RKpprkbE4xqe8QCnomFp
Qb30phuzVBkxvvbaYrtT6Hsz1viEy+0OlLH+M7dl8lCpAWxlqevQEhtTsASxw3+0aJwqh2bwUPjG
VYnztrjZVKq3EFFDxDvJNBuYbIEHs0YcvXTS/yimpWY4ezxC5ffnVeYAw+RDLodn1q29RXJC58HB
zDiKKTaq4uuIEif36eViZa0QYvRLFy5kWcJa0zFXZScd+dkyUlyjo811p/uJ0Ocg+YJqe3SS7iLS
m3qytQlCwY4345YQhvajuWAlwjzKMr0uUDcndmY0EpBkEcXgT3aiqknvdnMWGmEySmqI7yNMgMSd
skezOFotReMwxibHwoLBdZpVfiACTtGNtTobvwkKZ0OEJifdbS7SljNQm7y8J3TjaMfE/LVJaK+W
iQ3/+YFFjp/AhHSFNUeX4zq09P9KV41/BcOSjZ+waBbIr3rOTGMQXmi9mHHYNmDg9tasRrV3M+bQ
t6azWuPS6rq6qA+0DcPu/dBHAAZ8tfgAxHNjRDKkHzfjbTGM2ZTvwlI61WnKaJtddZRd6WWlaTHI
fVcaxowtqBJpdod5rc0Np7KiUPuyJJzU40W99DQYP3zBY6u2s+Wj2IIGI5ENuE1T7Oy10+toHsZt
fdtG7cAPaZPpns+YBXqrDKfQWt8OASzlr9As9TRc6rH1znBP9+AJYvFSRTdD6/Z8lNbLwjulSq/7
GvOcYnAWV94A8j5Ja0rGI4FlG3xKySirXDjjJMQFE7bGggIamRVbVknlpmeahOF5ADWDBe3Okq5v
kvtCxzjVDzbbnMNeZBi7GgxPSRX1eWMjufCW6Zgrpwd8jsehlV+XMC/mh23r9X79kiu5VqrD9cte
XpQyJcGsjVmvo3xdHb6fta87RC/br9RwBO7keUuzAWGwNDvL1enSc+KFn7ferybMJ/hYMPg6iFdj
o9eEuVl6L5at0JtqPfd6/6xB3PG6SpyE9VC5gV76L7seoBLcfRL6u6mw/6tXh3ezjpuBj0MkdnXQ
doLEZNRx2/Wem0SA/Z++ecAOEip0s+j5kHmrbjzVIQpTBhoZJknMUM0ZX4UZNe8p6XzJkvX8PO+z
m9VMt7L7KI20NfxkNoumPeDEWCiis9vPrMo2NDKirfucl9IfR6yQoscc1euuZw2GzrlM+bl5Owxt
R4BYDLfhAwEtA/YQc/BoeiVm2uucwnre+oqg0vOGvEYvPVG7vrHsJ1D1OgI9XyEogIyijb5SdDD3
lSj1Buoh41bAkXQWlXEy9AHiDCQSnt8OHwu7M1R514EfYRiiVBimvM/tVI96uwUd4TIZlzJtKs7h
wL4762qs7LAjNk6DnuZOY+ltua/xYlSHxqkr/mSdCouXbhaRfgoy6pKBVExp96TMydmsa7stK0xh
sX9yOutdVnsFQ9GIyQNuHk+zwbfXMWBgcj+Bm+D0NFJ1Hujr5+C20nthYMlT3r2kBZYoxPCg+jUc
P66G47AYcbEZdKG65EiauNWgw7DIA6FvWrk6J3Q0QmJACsh16KEiZMm2L0boNt0JQ+2C1/GSewi7
w7MpQZ5GP2SVR2TEH+au9aebLsTgwsGPsapTeDul/kL0ukcexxvHhkUEmsBYSK1iSKo27pUxAaNx
XXgaMBp5kZ5Z6+alaB19ay9fEVQku81Zp4aGW/OcHqR7suZ9xRLB+Krha6xG4MumebNtN13iuaHn
c903+tWh4a1X0QsgROWVz205lUMe4Ijp6XKgIfjKgtIH7RKvbWr5HT4VnlA7MnzI9HqG6MeUZTdg
yTnLsbDflmXWC1jdpijMam84RpBdkffj2BpMRld/jvI0bB+DiOslIybF7nCMgl7Vn11VmvT1W4nm
trZarDo1nawF39ydV5Ue/tydS+a5k7R6ik/g0Fr4srBINzAueUuZs4lF30fjdVNs2/qprRunQt21
yzes7equsEnDMGQi57rMB3gmfVxEXiOKeGtQOsF2WsxhXn5cstXmH9XWVa2f4KVajgvAyXQJorgd
p2rZtwtNpigG0FnicVGUTKhrvtejdJEDo6+/CfhIA8r8ub2lbczYFIF1gcBNI9VNCCjHROjQLCdv
eOdGiN2MR4WzkkWwQ67jvWVRsBpORdTr6wP6Dxe5b41G/+SWlnJPCKEXlbGvbHus3ql+EmZ4WloU
o7bzMFiH2qEfv+UYRW59V4g0aV1M0a0DvcF0ZY+sZSNPS9+Y3Fve1iATRBwtm0X3p3Ly2ujQpqz1
RJmZ3jriARGfbtLnrPklZCthR8BiyG2Mkkjs+zrG086JLJxnQ7nKr32vvByLzhQ1Ams/cByqPsgK
5dmc4FxmHsZtMAk/SbsIebMzMpT+EI/RZuFkMFjl7MeeEWBKjISl8pSZhIGYB7QkN4t544u0620a
65bwLm1v1Olq1XT62OY8b3JyYZ8pE1uuK4/gPP9JbWZuCIOx2oyh3NGK1YcyDiA9IeP5bOp1tf4u
F1mt9W1Xe6xeCTlqW67TdHH7A5M2YktnopBMbk/HExnJp32h5DNvR+Xovd5ZKYs4mMrqk67tZnr3
hkE5jcDaVzttlgOF31SKq5dwAQijZkcYldJRn8Qv7awlaehi5t1FX8FgETecE9PJiv3CRfAhKSyh
zytdMOnQvvaGzjFlWOkNGH9rVirxKiCyIwpgp8M9OkOI0MAjK55y0hQgfRu/4CVMv+GYhWK7Dnjh
PAbsGf1k8oSoOkyMqV0rDRaRlaHq6VCMruyKk49G3xoeI1Blyx5NyLp97wxOa/OuR4aNqMGs8cy0
sNlXLbVoMsfzNl77ciFGrp7/NC7Pxxij7zOrBRvt9/Wu68MpT+gQDUQ2c4uYZcmWRxufchpAXCcI
rzqKCvJWDkjPifOQRZRsOsPRgJwaFjJ/UD2HvCGHDjQdXzbXVBmCF1KEhlGKuM4qKipxg2Ebc1g9
Zz5iSHXMc1ZTpwp2mOmgOjyn61la6eNgQ7dGHyhWpCzp1zu61GAti97pwlGMbBBhb+lEy2xRPm72
pTCi/O2s1nS171cjWubtiP7/uMw7ZkgYfTDddmiyXY2mRfaIIsCQfoimtS1Om8iNdEsmaUwO8tjM
n8qN3bx11ySjRGF1mASGRfhImcC8bZu0Xe7z2dE4qDzjNR7dahIA3KcsXe9UWlQzMn+bsx0zNTjb
Le9ka41j30TeIs5Xyo8t0gBFsxV3C54H5hc7rax6b0+QUgyKy9GM60pmjX2nYgR9x+ZGVO3my1iU
jghP1L0NwUa2rWuxH5rF/Wql5WKfGfXQygc5IJks8bgJjrWzRG19jjLO5J9tw2RMHyo6cum7KRN6
XfZ1Jhn0pSXB+55uk8yind+jx75zgaz4nFnQbPBOa0PEGnZ9pUxUndgm3VRc6qMZitXoXNY1NTJG
juQRFeH+4NBvtMoLL2/77eHlxPWSZZMG6KznuUjwfF4xME1mMrljzqkyixQJfICCpYGfcTMCoIOm
WQdMyv75oJ7xvM3uef4vzzmU/byqlnWj3DhTPWJ6CMCXxdfnI3eRbjrVfMlzX5YEzHGdVrdmpbNw
wxla8wtlA/XQTqsI6LC4+r0fNgchNKQugrFSNuSedJ4I2nbIDNvlw/SSjujUWshWR4u+2Dp5MVAi
k+8aO8xHrMcNs6nOg2nzC3+3ZosOGdR09TnI4IDA5SNXLSz+oqlQTompZXCUVG1htaSgoxUVgCNT
3nCDiJnC/3NXiNHKvhOXSkLXplYr2hftIhaRcCqby1uWlJ9rI4+1M+e490CKYAaOZ88VL1DNV1nR
hMjDCdPZ8FTDQBZZX9CXS/8IKWDsH8klRonuB6yoO3yATKZh362DfBikgdZUPARgewr2C79zx2Tc
TH2eEuuscU/wwuv1HoczXf5a8DLwHyUQEiGPaV9N/J27mjoImtmi43ejJtNilj8VjwJ6+U0HdAqE
o4wLQ+nhqNvFJJB2ZAzkRq3w+GHqw86/wvRG7wSLZWNwc3iJYay4kPJE3k8YvpvCaq0C8VgvjWRs
eSiEVNctrUhemP+8D42mU3E75XM635mOPm3gnqnDV2Rt5KKeYbMoUP/pKxdLzZdNWhedGPam0HOg
sDzKIP5sj353XD0T6CJF01DZF7XX6MknWrPhfSNQP/Gi7d7RBY3WV33PxejswZdYAmeCZ+17S8rE
XF7AgxSBy4iaR4Ulza5BzyeKYrR2C5gL63MNoDJrKiZ4G3OIRpCa9ZPWSDX4SWQNuPCGwzSZnzYl
qLgDtFT+VSCUzbAh/5fNt5lrjdPty55q1uqpeDoD9Fz3aZCq9SF1s9Ya9w5gLj1oSCky1jN9ER6b
lFsPU5ovBpHZMFnlTcxHe5WwBepds7PsdWDXdFyKwUlg2BWDYYrO6ocYEcJyrPdLhHx3zwcQ5pvf
vpQBaMbqTIMCREFw6F5qedRhyRyGIdBB5OWwmE1pz5GiGv1qA1aCDsmCqWU7LUzgYVr99Ri0zhSS
Jq8r6spJ13uzrg5lPRWxk7DVzHsBy++j3EtpNEQJsUBeSWvtI+MF1ctaWphzzKG84tV1ADh4hMzw
dYJfiZr3LhpH/2DktccRQARiqoY2QXTjaf8spsC5YNwbdVUO1PseN1FmJrmXtWxXbm7Pk0ycKJwX
+9NTe+bfIg3cNhX//78/0QOeMPl/UYfk2JgP//k/cyE/PjYauN+//qqfvrn/z6dfYxur8f4//bB/
wv6/Hx+79eaxH8vhR2bA//SXLwyC21XBIPirGetBf1smmvpHFgE1xB/6WH9jHnz4CtzpH9fisese
/6Gtxy9FOz6Wv/iOFyqC579Bg8HVWAaYeXRaaVLPj/3wH//H4Fcg9UKarwBywc3+NxHBDd7o6ipy
YejkQcTXLJgXIoLrv6GTF4BNDGEY8nH732EiwH78uW1Elx6MEV614DwsgO2vW+SuMTrQv6f8mG9O
fwpm8YlrHtq+ugjE0FJXRL1dbhiBlNaQJ0F+Q9X37YZ57iGc5DEv+Q1gtfzkyQrVQMu592bhx6PZ
7t06RKdSVG/dajunTHIwG/PD2JT38Li/u8pNVi94C3bknFDOuQ8IUiwW+Y3G0NkcuXdhDtvKSpdh
b48NZ1JyXUtFif4XmXnFrpe5Stwle6igIZxEgPU0WLolnpzgYbP6x6qIjH2qqyvtFBr7wszKHanT
ex74ynHre2HapwadNIhGOAT1nkDOF2Gd3O2jpKy3ZmfiVXG5ISp6Io/hxOWi70CHLYmE/B5SvQU9
2bGUvfZzqar7qKnQtk/PhxHYxSzT83UKDlbO5auheDC9LjoCyMv2k1UjrKxvS/R2GQNjO5YTllKY
cnyMjHeLcq63LUQKL2zu59W/yjNKrP0gvnEoJ9xyJ5uWA63xoKYSb95V+aSuXZTf6fkQU5eZTNkO
xh2eat+AK0pcDx6w5q2oBLjkHmq8chvrU9UbnJjn+8lf73pUD6k5+0gdVvnDvAVnWyhVQkNRATkU
KulT/6rf0OLMu2Ff1eW1EW2ftplxsj3eESDQmCrJ+3FQ1wVQsUSuPE8RbVEyh55zxNmSJpJ10S3j
cE4Fc23n9lAF4WeQoklTjgiwTT7NbzHSqd3MZHG/BOaE7jSCGnRW8thpxEPaL+vb0CjVPhttYx+t
bnGeN+xDkGGzeFvd9z40W+lPI+pJBie0finPBMWjG1c6w4ETIqVKz1nOy5TTa19QXezRAipyf9mv
G3WxeuEWjEqryBLRizpaEyMah71njv0tZ7OFTMIBWz90MmExi4RSSBPXbnouO5N2yuIeF1xkYuE6
EBgnJ/ar4WoNhoHmAVOzpBqGFwWT3ffGOFDWfnasxJHRGZAO2PT1/Ua3ZMd59gCw+Nxyi5tSdteB
ydvP2+G6oh6XIQXbFn/gOGp4x49NeNQ+fBO1M8SeOJ96TxTIH+CVPvLCbjYG2RENN4D5jXdcpX+i
b4ias1v+CQ3/uuX/dDXAXWB7uCr8UO7mh6tNo2UZRp5mxyAEfuxnETqEyMk29WeoR1taXM0eehBk
xkzI/vMPcfr6+Zl+pBD9DQjxdHGCqo8jr4f+4ytYUl1ZTgPhDiG1oniAT9nsfAPpD4SR6DYSa55e
BJrW+GRchIjcG1tw+P0tvEYI6DuwgEY/UTWBar9C82ngIQU5K6MZNV26Njr6uX/WtpUWetk3afGH
4X7S3Xv1cqG4sV8ADIfJ9ZqTUTtm39H8y44pR3L6EcDU17uueDcolnwHo4tyZnTrFm2U5N58h7zq
5aAe7Ja+hpclxbDEYSoO3lCD0XbvosbYVePbVk53YRMeRrs4Oaq9qqL2uH2jXoPFCQWMYFV7VMTC
uB6d9/WKSdQ2B2eqEV/l3J8ZWf82bfM90Whvhvmj3y4cJMfyfimNMMYH5wKKVZdw4wDmp2EvseZI
Q4qVeT5/bZ3otqK7G6Nu2b21u81Iptn9FrTdZ8m5M0a4pj+q0Xqfu1AEyogCd5lRzqdLfAfa5RbB
hrtiDW/zzbxbaUfGoguvEGZbkwbt9FqMh0YZJwWv/xkZ9L+51B9yqYAl9q9JnPvyHx++ltNX2oE/
JmD6Qy+5Uxi8oSAJmQA6l0PKo/khL7lTZL7B+QG5XrCxDs5vWs/thcZpuW90vgWLw+c3IZbj/509
Wc4blj6aaYB04LqQDf1XIvkSQMhB/yWyCjDqz8FTY1PR+iJrQDASTmL4CvCFLNRCr9X3DnJKb0fg
kB+KxWi+2p2/nQY6XOXBTL1hP0aqovPcpdJJJpqMF51VdddD1gBsESHEH82ZQDHLRlebLcVbvzRW
v76lfgdwrPaz5V0WBmmemL3Xn1nRsOxqYdUfLa8U96nv1De972AUlaFW8p5yvxl3kVW8VU2Vn4Is
w93Ls5E3qhYSpqBrG8SdguChGyK5sz2K87t6nXy5B0Pe7UcYGU0iMtP5lAvDCWKER9bPtcQsW2+W
5mWe9shDtVtlvJcc6t9XVuV9w5YBJSVK2rZCSLVNwdd1wkXjdrJbasaID0hiQtmcnNL2qiTlOYJd
6YHjOcmFGlDcVravYmuR7ZeuCbaLxbaKQwvJ7F4MbhQmtBiRsyuhYMikWKlKqzlzvxaVt56nJUDt
Mqzne3tc04iuqQOgE0lB6UcBrmmh+mbUJRoxHjVfbkm5XrnjBVR7CGDDu9JGjyAFO3VpLWYu9zVd
tvNZTcd6Hs7rIvJ3mx9+NzNvuM3A58mYRjbKBvQvsrhdbCkTMwirS6s05FWtqmuXYum3xs8xZpK0
G9HTjZppSIKqJwfzjNL8iPOLj5mGGpuvYJZNZ2dPUX7CMEJ9Ntfh81K0CrhWbZzKqlAxcmH6mnO3
S6X9pXLBDuKu6Bmx9Iyr1DPonEzTRP0NgOexMICWtNL6WFjdVW8O5mWXjs5u6CL3fury+yKft2Tw
DBHEMCH7twFdKFSkS0TTWjwPxjYQR0cgvDT3Naf0eriEpnS5+uNV1iMNHBSV6ydVuPQMSlCcIA0Y
QE1oMLxPW9O/LGoYy1ko+tstqIq/sJwT4H7BQB49NaAYVuRh+GnbLGeXW5LOkFpvN9rNB7vM1Wlw
YKLEVR1adezYqiHpRWAt6wZksWSOBERXyg9TIIrjEnpJRiMkpttf7iun/u7PY45bjT3tM1rlj57V
m8Acx69dDQACFM3n2V7fl43jJSZl+bi2pvFC9xUbacjYzsd7H+pLnPLU2oL6ofU7ODK5T2ZpRwZC
IMEeiNkcACcLDU4D43qWwXuILTTgDnXUd4i3BadliN73eEAeAmnVt+ypjz0K9knY2CgHNd218oYC
P3SrjeHZRfj9GSg2dEGz3WwDbTaElALsvmCNGXvlWsuJKoq4bwD6fe5ceztk9jzbiUvf4ohEToFy
h/2+oWmNFKhsduFgCaig5vxOy2cfysq/I5GF5NgszgPJge/FGFs4n7sVT+7dkHYwd9awUElbU6GL
6xWrksrGUmH0WE2F4TJXkSNZPa1gaYTebkCTP7Fab6KJvk7JFhr2edaFubb1AoevsN5xaju6CdKx
i2kmom68uhEWYR19OOrBB/pnTZbMQHbSOK/76M5e6LkZoVoJQOY27ZGNDB3Ubtv01o0q9JI2SEjZ
lcmJ5uCu3kaZVTj9bgRG62rRpVAF6XC9UCg+j9q2/4RqQ/phwc3QvW4iUgc6NyJBW/WhcEnAZ3Mt
QK3Ny3WJDdMHqiue3Dmzu1wXIvflLrNW67RRUPsABCW9HaZgO7nFEB1DuoO7wg2K89BU/U4SNQ5+
EImkWhfjZp6GogBIU21oiLtIS6606SDq1tFx2iRsO6wELpqlVLAUSnzj+HV99OYFiJai2h3D70nP
IdEt16uUfk3MaKZHb9QrbOkBqtUcX5IIQanvVLNVcZ1mYfupqxbFCvaV/6Fug966KAOqls85y7/c
3V7J9T+po7PDag6SDUMZvtzPubpdQ6v3aOYfpjy6UiCu4tZHqXmAfCbscx9v1RjwG9i7MNuLwO5j
BXnmUHS3UME+FTU9Cp+GzfUPGcIvkvinlPWHlFZrtluB5eqTCmJU7muTM0ei3pOvwjuMONcBJ00/
eeV8tzW0IxXd97PJ2m4hirHq678cJmPclk2P3LZxWwj/CkcE6nSNHJOmRsslaqKd61VVDCTu1il1
36Ufv1cNrJa+l+d68vz+9l8pyjwPqpbBQ8WNY8DfGAl+RyM9S11uf1zrY9Tm5/PaXwKM+PpUUihV
eutHDVCefgH/KI6gWNwzTy4xknT7Eb0qCpbVCaLQH+SjXp1MnoYVSSeTGhWEN9zLfn7ZroGt1ACm
/RCUCtijqu/KvHLiwYNfmAX+Hqjc6Wko/jcn/kNOrGf0v86J48dSbI8/psP67/+ZDoMu19wodA1o
j+p89CUdDqM3tu1pXRFSUsQGfsiGwzeaRYGGkQ1UVRca/5kNe2+gfGiHq8hCPoeX/ir7/V02/DoX
hueu1VZsG2s5GqCvvQdGW2QWqs09YNb8LMzDnai786zd/r0jNKrhXIbVE6E/hg7I6/W/bi2S4NuK
RKhhvG0GE8/ch9RBsRH8m1v8AVX/mhD+fDWMkFm4CElgUvHzssCMxsewZOvZBTDhRFMGncz5szAC
MiZA2Unnqv1C0Yu2lLVjN7yG/3FvpRVseXGJFd7Z0t24fo6pR9Y/mFF0O/TG3Q/z4xcR8ZXpAytX
j0joUtPQNtjWa6F/a8YxfgGExCF/YVO34AIrh7M08iU7cFMfcqu9bS37BJLvRhU2oAL8u1GkW67p
qlyY9nJGf4To7aEvmbfNGBskEL+/x9dUj6d7ZI49kVCoeL/2ENIwXoT92v6IXgJlvnaNrbE7TDKX
MfXec2Bzn12OAaFqs4Rt8zLL3UELBR4XUKFdPpK4GeMXgE33c11/2LL6RIwGfGymf9KNflUPf75T
Su9a/AkpoNeuLIYWCMLdrz9mtlsdVbX2IKaxWnHgzRVNFJxc3wKX1LF9bLO5+/046fPij5ubfpWU
46iw0yiAzaFv7ofymDmGyi/wNTyWlC5qP2UdGV9+f4nXyxSlXIvjNPMZ0WTLcV9dgk1VuFpz4liZ
OD6u/Ul4YIkb/w+lp9ccQHoKXAfWqvaeQKTm9dHYH4AJyTrvj13UPWICrC57iJJ7aMU1YLGgPBah
zHZiLbMdjizgFGV38/sn9QlsP42mvgXk/EzCH0RE/vfzaHpVHZSkst2xAMR1UaBhtu9guEMaW9fD
ABqJauwwr5+EEkY84QP+JSs8F2vsMbwwvULliV+V4hHLM5yKoqAJE69ylrNt9ecTzeBKHXzP6O+X
Lr1MW1KkNqguPcAhR6uYzja5qV3uWrpdSTN6UtYRMvM7OKPjEb1qczdnwbupaA6L3NKPWDtYMVoI
F3BOnRO3AQWvm/YrQhiH1FqyW3cwtbelzMHPot7tps07+sPB3hUSs3vMRpO5CwBOmfnFXBjlHtGR
swGwJGgDXDT8IEtA1BmfgFIXBzPK6n3mLg9uxYHY8mGpIui496eTY8/23pmG6MKL8v3vX4fzih33
NCNQpojgjGh+3OuZB88wLKeq72DnwbO0ZV6AEJnzhNBwg+1YUs/iZsgjGttLuNQ7pfLxiAKwe5a3
jvmIb8rdODrzu3l0orhhZifuVgXHvsLD3AQjn6xTdtlPXpxRAQGmhNH1p6Xjl6rL6P+3VnafSdwj
hRxPbCLeLnNayMtm+P33z/mrBaZ167CUZwLary0u1sxcPE5eHQGkNz6WCH1cZlt/247l4+8vpFOy
H4OFnt4o8EYO0pgOtAmd0v0QLGbsPLpmHLqjMsviVLcbDL6QMupK942oVSJFtZ/68otkHsS/v/Sv
nhGhJxc+Olw3lvfPlzYdAP4Ka/RjD07mETLdJX0U60u61X+yK/9bXqp7EyaepCFxFUTUqyulW+8N
pZmq41YH197Y5rEq3Q8ZaQaQyWuRqm+/f7JfDKpv049FfIMKIR7iPz+ZZUxpPePofTQH4e57FK3o
s8fC84ddqqxLt7CSofyT5uEvhpOLQnrFggUz5ddZhoH+VbmIuTtWlBV2kS8v3Bmcre0u9R9e3K/C
srY21WHRs2xWyc/PB3ghjFo48Uc7UI/ZCqgwAOUWeUDwwUPvOJmezePwvTX7Oump4fx+dH/5oE+q
sVqjFofXn6/ut+EUdBHzBhUsyBLepZ8PBwwj/vCUv5g0WHy4WoAGlyeu9/NlIqjBQ4rr0bHZUH6y
t/pOdCW6/Ar7h9K6VVYd/emw/HrnZjH6NFrYs+kuUU15PW9g42CEbLRHe4i8Tz7yUrbqz3JBbcVf
y5t1XfIdLFx15s+ZvQ/tTn4Je7WfBx9DBn/ezvIVbM3vR/vXLztCx9L3sBL9W/bqw80M60wrHVOR
RUMGeHS4flXRX8CHyzjYFgSKzPHaizi8A93t/5D1/fI1wBnXAg5AC0Aq/BSggtSRXjfTHfJmeTNE
8xFM64Xt11ernT1IkAO73z/vr94BXp0o/HCo4ZD0KllffSMjYnotrlLRud02n+hU/eE9/+qROCGz
eXHUol/6KnuCwjqW6Ta3kORy9+AOU53YRocGu7V+zqDLj3/SJf7bCURPrB+u+NoOM0M1bunqlSs2
Kt3L1JjeKeDHu6qevvaeshdKiDUI0oYaHWXbk0cqR53gC3Dvq9JXp0h6yxGjmK9TZV9mGrnWBc5y
koF4/P3o/2ptU45hZ/fRWkBB9ee3vSLwZtbT2FKElncBtPzZaa88mb///7vMq0lVjFTP/XFqjxBH
zB3wYxSclmKXmnP+hyjyi/QRQbR/PtCr6fT/2Duv5bixdEu/yrwAKuDNLZCZSEOfIinpBiHKwHuz
ATz9+aDuPkUmc5ijOlcTMxFdXRGloEAAG9v8/1rfKrPGiWe8AH48z99xTK/zQbrNevOpyy/FXZ/9
Un+vc3RpweP9/vPXa7klq5GeARhKNLLoCv0qBdrhNqly09rGtWxnOynNtnKsl75lhA8fP9Jz3w2U
HXJbFu4N/3v75sQYx0KuGGK5WshYBezhpaXC+Pl/dpXlt3h1iyUgMjViZ+ZPlCqpFeAmuyQvOLN4
27BewQkw8XN4OxkboxNg8661ym/68XooxRdMEw9Km9xZUXCU6xx+hENL4uP7OvvulmYj8xxqrXfg
PNJxcTNXFpmd0F98qRjD9Tw9oNycd6PF5BfE9IjMVtkmRabtAkX/dOEXOLOxpuLD1AYxh5boqYQj
GadgVMec91cpX8s6e5ailGB6GmZKmD+OdfpFr+JfnZoVEDCU3CXbZfXxr/A79+FkL8pZGQo1jCLK
mqdImjJmeKU4KvzSaAJ/brKfEHwehmK03AaXiDvgNUQGnd3XotH2OTwtn2S1dYT5aT1yTl1RTEnv
2ymIfAXJediaCJfaIduMjo3RyxxX9ZimO8JyvKagjdmU841jDOEGVfqxbaL2AJHqCVIYPqLROIyj
k/pdhzq2Bo/tW4jEPUUb5FUnpF1WF/PnPo4504V4bwqpxQTDGzOleUIRQvspxjqHRidFEaWlRxFl
GbYM/a5qLNLJymgfOYaAs0+SZyTya1Cv3ZUuQ/BV53jdd+GnccgGjPzafmzGK/phmp9GdQ30z068
fDYHWmboznRqC7pbzC3CqjjbwCo5mvGkbiYpNHfBrN1Go4bNGmDuOkpF8UWZHdWVy+BQ543w2xn0
dmvbVwOO080kY2E0qx5xMO4kV287ZZ82trQUKn7lhvUStwAyimkXS0m2ClsHCkLZGIdFj7MjCPPP
V35AipDfLbDCLMgn33qQFDDx5KnyO1Ek3izm0I3CCHZbfBc6yQM/deEjPLMu0wxALQkimJb/6VEf
gBVwuqiufEw6k1dlduj1kbwOFLo28xB7orsU2/yupMXCTBq5iviAoA4gbcvy8Wo+0xu0j2lrlmwy
sdvVBmYKCl/JsSysjkio+FtPULdvDqmzrhzjPs/zn1XZXfGrFdehWuluUEUZ3fyEyIZ4nG5R2RQv
uqRqm14xWzexM1TgH3+mpwqo5QiODJVpgllK4VM9mSAnO08nxwkrv63In7KqfT9K3X7Oo1tbqxBR
2+BhgmROCNJSfw2SfdQbcYksdmafAIaRHQKEO2asd3xIUWtW11slqw0NcVLD2HoaXjRbl5KHlkF2
MichrV3mQ8K9qTicHB21tqowcI4lkVX5VzMxNhw4Luywl+3eu0ss0l1Y3ooJ+/jtGKBagdOhGUo/
FeoTPfrWiwo6J2W0pS5D75vdjxlq9xZ6hwuv8txSB5iQPYNhIC0+pbUWxERgBZZLHzfTfqF4Lp0j
HJh3U1TcGSVQtCIZLvSIzmyIUO4xiJfjBDWj5SN8NeJTu7FnuVO425SYtSmYj0STrenIOxs9EBcu
du7R0kigHrx0O95VN/oJu/II7c7PDPOO+JTU0/vcSzXzUFlQdXTrqNXmEY/pBT3kuQdL92IhPoJG
p1719iYNYeLL1ZXKH3DyKe26UjH9ZtjtV1WtrI1p0eym6fPHH+bvE+nJQKJIaZABv0SdAH9/e9V0
wEJosLDRNHbSHWjsK/ieDvO48aKlYwg0dTJde8xfgF5sKS+tkKkclMkc8ADNPBbLqdcUVfNNKKbZ
CxsCfLDZaMZaKpnum+S7rlfUAqV2TSJh6xUIp4AWNkcrNV4IrftiVYh6qll51NLecDEN3cxWiuUM
Q5xrl9G3SlNzl6pxSK3RPlCnGVD1pNEqcdJo3bQ1tAmrUTeL5no1xPXx48ejLt/Ru8dDKY1DJCRE
Sz/5zoxMNyv4sCQgtfkiuJF0V10OYBU6j2Yujb0+9damCuT9tOwOIkmtvwKn2OB+mY8yoXJdH7Vr
q8x3xlwiRbJKnYdR614S619Mm6SOJIydDbKdS5WyMwsTCjTcfUCVF03ayYtFqQNRo6lYJUzYsaC3
ZhejCqFS7RheoX1AKl/bl5q5Zw6NgMioubMemqicTlMssmw0UEcapd8Ivdv042h5akYFomJdpgRS
kc4157kHqiPYVFmseIChmUqSQoYeoD2S/vQyiu4JNiCScXm+T+AK7cc6qwlqRhDz8ds9syotmwRN
A50GK5c8pLeDH8xFWFu9Xviys3ixk09aEXQutBgM2vi8lv/Mr4lcR8mqgUZMnW+FKpRLe9h3Y0zB
10QHk4dGq+p0RkV6VimBLQpfmtJDNsk36AyADkGNixQUcs6ViNnC2u2lY+b78wNJAqBedYqcBAQy
Vt7evtGMRIIPcelnfUVSlOL4VTSn7tTZuNxemiA6Mkrd0eivUdd+/OjfrcUnlz4pZ9RtrES5TMak
2k1bDPQ7gt6vEL9deMMXLnNaErcHBF6w6PkInOG6yOBSda2vlpfqTe8W/OVuUHUS38ErBPn+9kGG
0C17DYCKL0a92QVmXR4yRb9EeTv/viBvLC1zCBzqycZPne0eOmdCMOeYbtROP0amfmPG0cvgOHd9
iLKaptahhgek9vb64xd2/uKLlwgJCftO7WQ+qbKh4zAQcvFK2i8K6z5IfkxAdNyp+lZ39S4EgOHZ
iHAwQF+49rtz5vJ8X1375MYTSYrJfePaIUppw8nWjbl0ajn0TeaqGIZPtZ58Hm3pE8qlK3SzF7Y8
76bS5fI62Skggfm/09N9WFgjERJO4Q/2SzSpeOnCg6hv0VtugfBfuNhyL29WnJOLndREZgmLXiqs
ws+x8g+26uIsWWHUp2p9KTv30qVOhm0A5QGGm134rVy4MDW9kNlPGR5UivIfv8HzVzJQP7P3Byd8
MtNoel/VpsIH0mPBXVcmejNaRYRxWPN0gyxo+CcPkVYzhSVbdcjPeftB5nQksc9wZ5NDZm2sIpls
hqzaBE2O2HTUsgsj9Oz9vbreyTbBEunQqzkvDeDNnaWI67apd7UNYFDttv/gUTLPYNlgR/yuj5JM
VIeBKUFBxTznVrZ+47Sl1yAhY3t4qZn+bk+6DMbfrhWkKHhvT95bK6kFoRrLfU34GkwTuzj+5d7p
1m0975IMPYKkPX58g+9XZTr31APN3y10lPInX4DeyJLcBcvLI0K6JLFw1QbRS1djqw2rnaTnV3VU
Izpf6CKddcyGS8G1Z1aNN7/AyXfRYxEUMhE/fh0ju8nMrU6HIrPFw8c3embVYMhwgqNkTfPg1JOT
1eYM+56H2ypKtGdvXrth2l8amgiu3s8oFAkxbS4QYMCny+B9dXpqAVOHZcoe1lSlr0D4Apxpublh
R+BlbbFuhRzdT9UII1mbvk9VQvOWkt8qVWPk9qN8TKX6F5bi2o1tdcA/lTS7rqe+ltXVMZVVc2PN
zXZS20NdatfJqN7jwivdJDZHNJHRsBExonFSuIXbQ9sC7ONAbFSrx0WvfTURfexDax43YVPohwDp
9yJ5QVUNZK8sPII/yZ0NZafBo5NCihpy+1c5yOG2ySLjqhzi7VBId0Ov5YeUK60gAOKUFPJe6TV7
NQ8aJOG02wwL/WcupLUYnHQ74O/2C4u7T/P5R9Wl+k0d6J9D6lurkZ5vjZnBtfJu8G1detSSLLvi
JX01MnM8dpyOvdIJZ1fVqnk7hoBe5wkZtlmVhasaWb0Tg9SvJKkrPbVODv08bssqy1y0xRxXgIbe
R4lu+31hBbe6niuwPhSsRSYai8UiEJpKh27UgFwVyF+qtv8kpEByETnfWoGyS5VqqujtqQjT28pE
b6BaXwiWAA9oEAubk4ZJwU+arqdUFqsonYP7KEA9DRqu2dMstz2IYWTpNTJe7qV4KKI0/SnNWr03
1am6kRu2ngv/cerDZu0knYF7Xk2ubCMsPTnXd40cGWswbfJOkFqD55HeT55h9tCVYV1oylGbwm9B
TlhCIo6xool9rFg5MQ5N6XV2+r3Qs+pmmJsXjtkzt+2sNOrnrqPPna9pWbIWRB4KtAVrHUEYayCU
wUXos4XcnLpqomyHyvYcBKXEoEzaGrCBsaJtrG0h4t9SeefdiQBjcTx2ljv3pfF5qkBMgzxM+gPi
nLFxbS0gXKObCy9RS7HOG+SwTdw+KohcUFLXsFSsXPWVPDRX1qyXe71vR1AuBB95Sd2sk7D8XNpt
tgm1JMVtKsQ9wIKA06HW76Q2uK7MSX4WUmgA9w7TuyaoNAkUTmK5rTO68I6DK9OW9FWg6+KrUTSJ
X/DgiapEBaBtyGyU6+0wKtK1qddpQ/m4MQpMyROMF8JxLLIgAKG1933Rqz4O5HSh46Qe4CiCXqS6
gLZWVYecVsUOcO7aQFTsJ2Vp8uPlkyV3WyVH+WtABd8FifHAOTp9orcpq+6AAnJXD2b3LdIqrLfk
5wSo9Fvx04giVXczXQzo3tUaOL80Sbhikv5TjITdomABSDryumBcV5Lwcs0hwyHqzP2oGl+saFQO
taygu6syyxWWNd8iCmw8EUqYdngns9ZzQq7bvlkpPSc23HNB5hWzM/gZVEemFEmIKzUMv3WyMNdB
x/qaa0aCj6UJZ6yFyMv80J6QF3LsucH4EjBnAEp1gbO0IQCzWYW2UVL2tMNm9iq1RaIUhrXqS1Yv
Eq9qRkteW0lZ3UpSMVxbuTPsW4VvZqMkEB9yU2qP5IMrOz0rdVBPuR5/H8vg1ors1oNlaK7LAen/
QEztvTTQXnVFyUw2gX+4ChKxG0R7A15CeEFd/DAIkjO8KorDdVU7c+NJ5E/WbpAF5k5pjbDFLdqI
G6MwHtIlT6XjBO1QhTmkmGncvAr0VS2N+Er027RP7pAq3gtF30RB9Vw1yY9mqiQXuuPByLIbO5SR
y4u9PleTa8UmJmQriry+UZ4lsI0wG5Fg9HZCJTnL9hMyG39uy4NtZvezTJIa8PpiPbdStuL88Rk9
QruCTNxtUll5tgxWjHoh/eGDuIPYBTUPu60/Rt0dNbsfuc24wHYgVoMId0qkC48l54nYqYAIP+sX
F+q9DClbVw+HoIofi15fCe15wLjj8vqeWzN/jmTO5LjpOSTL1YNwuiM0rGspL7BAdOWVHVtrIemI
nuqHodNfdAs9kDDFOpgnmtLxNuTJKJNzL3UBn9iT0zetK5nyGrzCxrb7a7xue8suDFdxBIRMalGr
qaaQajbRVVAYXtDlP5OBB+g8RaXj1ZXziEsB54W5K/XoV5CQ8JYjp8+iQ2T0a8BtP+WseMQkCmVL
Efs5VZdiKbt4E9FYoh0tRTqw+nsKh1JMBT7FczjiX7CkZXzm0fNQLfmHFvhrkdSYV4o7VZu3jslc
MIZZ8SApfOnpnD9pw+QKYFuKUd7SK/bMoTMWT/n3aAgGZtfwRlfylR4rXyS9vdchVe+YZ9zetr/y
TX1Nh8mzLHBMo1K8OBT8wig/yE1j+6HzYAbmRlJG+1teptddbl434Ne8ZGA4ikbaTpm+7wJD2Wr8
h1ELyrskjLJVrRtQ8WRAZMawjtmQQNzqkpU+mZ2n27Ov1+1DWow/8R8M+5rePeZ8wrzN0Y/MIW4/
T9E4xPdGrhdNeR+U1hit0UiamzBO5z0VzF8fb8POnWwXYTuIIPJG2PidHBaCMbB6aaJSlqgNSb8R
ekB0fvYXVdxOqnyLGvcp1MW2t+NLZ+ozB0t67pR7ZQOpDF2rtzuzuiBrgGFU+m3bwJewt1kHW1k6
lpm4cQLzTqukXSDTUYV1zav8CdJuPzXWfadYh7n9hmOLMJ4LR7X3m19UuibDjaLQcrw42fILvZTC
0O4LPwzwLqmEPOWFJ6EG/fipv9+Ugmqmaeag5SNF8lQplYJcdIIhI4BdhXgZq66EO2ucHwYwTTJY
3rK+VBB9f2My6hldxpdOw4RWwtuHrctRjTaY6okwzJ2NV4rN9jVw59XHN3bmKLh0u7C104HUtNMK
aJTE8kLRLP2h7fcwif08klBDNhu5vpgat9QnT2oFXIvqrkzkpIL36+SWSpOYZ5CkPmEJbACCjTl9
U4unBViLJ66lKaTpq4nScmVf6nsuf/UHlz6VRwJ0hTWMY9cnLuwQxvQPnGxZ+qudAKMISKSlD2rt
B93+86P263s+/WaAoUrkWkelrwXOJ6UhJ6ioNn1d3KhjdyFO5tyIoYSA6WMxKCHKf/t4x9lI8SNR
dpIKjpqacs8RBcN+fyF068wsYBgKjjdUkbzH0xYMUUaKOdPe93vRu6bzrGaClpO2BVW2TiXrj/Xx
ZLYukSvMOL8jYU4+cNnsLbXKOr6Dqd0TXbLPy0HaNnb6MjcVJUQerxtM2mOIRcy0LulAzzxT7Op0
rm0wQ/wWJ5WSNMqITMfn5mtzTkegm1Iw3UBNml7RL3yJ76cYeclPZ9MKup2+88nXMVXgT0dc5z6p
QMahMnBK5rk60HwQ8TY1EHHN7Tyu7bkzjx/PAWdO9q+uDHfj7cCppIK5weImrdbeLd3DwNb9jy9x
ZppZakC8RvJL0B6dvMVwNutsjvn+jKk7FObWhi3EcQIwwYULnRmdCwqKuh2KVvyDy72+qh7kptNE
gWCOsdPms1o/NFP6Aw/rum7Dg9WaF77uc8MDHwpVdFwi9CRPVsRZsscmZXft0zLzGiDmTUnoz3jp
6Z15Qcv5kIxeS4fuYJ+sBU2czZB8+eSQJHxtFmmiod9//ILOXoKWAMV63FlUtN4+txGSk1xB6vHH
eLo287x2Vaye/7NrLIPk1bsJ1ZEoG4cJKskNj7aj26WXmg5nXghhfEyA4C5QNv9ukL66BKoXUVHO
KPzOkYGvxD8GKMORPP2D1Zm/f/EDclBFM3zyuIbRzkfZ5DqFRXhGnrwMGgAmVOPrjx/Z+fv5+zon
j8zSw6E2Kmp7SHUkd06HlbDtTzUV/Y+vc/71/32d5bN69dwkMWlo8LgfLH73skVcCnTpC1Xus9cg
7Om3nwqz9Mkz6yezMZ1gWZ+sYN0H6rYGM/0PbgNdk0MB0WKyOanFVvZExF/JbYBj2CddcTUM+vbj
S5yZySg1IurARmhwLyeTpTw4qBMdyr3lDJ0t6K8XGFgNBm52LrXzzz4wi/4c21oNx/Xy569eitIE
mcnrL/xxwfouUKxk+GOtCpIY1DEEgPPyScA6vYZTpmCgzcJHh3RD9jXQT3vY6HXsyYl9QQV07n6W
zR+WOgsbx8KveX0/pugywyllrtXJ93P7EEJq+/jlnPtc8LUz7ePfPZPFqTSlGRoDL2fKr5ZT5cKK
yq34gvbl3GWQoADHscixep+ZjoDEDuHp+poF3Y6EDiLTPRMo3sd3o57ZtbJcWuzO6Z4QmHXyVc7U
wu2AQAafIvRtOVFNjDaqYrlVVcNFMTZSggLNseCWGDuDcg7Rhb5ov6Qm6A5TgYZaeOl3sqPYQ8yu
XhPxoTp+WlYr9sP7QujHopzXEoCSRutdRbsZDOPCAnlmOX5zByfrfhu1KAEcrfCzTqO6/NLpqp/I
5bWqN2tdbfyPH9jZq2G+1zBU8n5Oz0yh08uxVTGY4yZeyfMtLFJwoaBry1+xc6lJeG4QsNP474ud
TM35iH3PjrmYDAOY9cCNesu1zOd/cktkfi8bQ1SUJzuMIkq71h55gCNJ9XwwHvAdP0T3XrG3N60L
8+f5e/r7aidf6DBQc66ItfDBWm8sbfIN6SlSL2w3z18EHQfENVbPBSP6ehoIBos4jAoZiy1Na6m4
B/yzSpv6wq2cm6fZsf/3VZax8mryzAZwyZap0pZLIGY7h/k3pG1cK/r/8HZOhniFOHqYNC40aOBl
8u+Z+sWo1QtTwdmRjVJJs/EIUfw/ORyw1tlDDvyGfUDrS+KXZtZ+KVkryl2eVDsXDl1nn93fVzv1
0qBdiPtWcLVQb9cjtHJY01BwCIXo/1h8yvrjLKspMhH6iqeDwazlSpPNicEgqx5WhE1uWxee3dnx
9uoSJyOh7UNbHqSRkWCpK6rKxNWvIu0fjTcMu2w+WdzQ+L8db/Rz4oDuRsE59dqIZJwbJC/LnIov
mSDPvhwWOJulB7bD6TE/1CeL8C5W0Y6W2whyZFLIQFOh+uUXVtP3V6K2pnD6XXR5kOWWB/vqEyrU
ypGTmK3OQtvUtHrXtnRI6v424eD98TT3fqXjUtjFkIovkLpTzcqgVpHSY3nzA8na2PX0hPzBj5To
RkojP9euaNcWSXfhou8HBhelxrYgZtT32c0paQxmDkedzsW8lokOL7ObvBUXht/7T5erGKxHJoXK
xW759ik65EJC+eJ9iWReYymhAZhD2X2OB5WqgnnhnZ29J47NVERxBL9TrteYyoyw5nvqpHQFQtfP
JPqFYlx//L7OXEahkscHS+2QAs3JTdGFzNIomXI2WkQHlNIVd+7WfXFhIlr+mrdlO+rt9M50/Nuo
uE6PDPKMwjdO7dwPWxkwu13J3Sc7MZNLKvFzt4OfzHIsxPZE0p6ssmExZHHnwLHIS/1IJORKEcYd
5pY/3gAv8noNLwTnePQpJ3OEMqeZlllajoI0bTzbQCMZS8aF9ejMeDNIleYfHY00G6G3443MmoGY
gzn3VWdaG0Ta5bJzRfrGWoXBQuT1y8cj4dLlTu6Jo7UI6Nvmfi2mDS2JW1tV3aUL4CzhG2X75R9c
DuII/B6K1YhE3t5dEZWyOpgDl6ugn9qOT3KpHxWam8U2eNr2wsd7Zl5C8sIMaOKM4Lx/MjBIuI9E
I+e5L+bcHZXwGwHQa+R9MJJv4mnaAlnbSuGljf+ZiffNVdW3N9mbVTqTBpL7qBHIcZlRuUFfJsqA
INp/fcj/ny51gS610IE+oEt9a17Arbav+VLLT/ybL2U4f2EogXywFOWoCi/+oP+g6p2/mD9Q8WGv
ZOmE4fE3blX7CxMULhsmMgA/v/EF/4bVg1sFM8CJEoUVlgNgU39CmHpnA+CXcmxOwKylFqyE01Iy
pMKWxVsn289QrgCNhB1JNWG8ngno6Nemk3P6kgJVml1niufYI7ONMFvgQ01Hx1dt9lE3tb+MGZWg
p6aZ+DlIHCKJ/tHDdWRYNQgWTRE/kIEb7iLqeSyNIrluzGz+dzn3j4bn/1lywu3ws+l6sgauv1Xt
/9r0xY9vHYkF/xcEKSyv538/FP3+W/cz/5Z9ez0Wlx/5D+vM/ouNILVnC9HvUotmDf0P+lddWGfs
45fNGyvC8kf/Qf9afy1wMOqXNHLoqyyrxN9jESoAxTPQR/QhTKwYf0I7+13VebWGL+MdkgbdPnhN
OH9Pi9epyFO0P0VKI32M18VvrudC+EQ6dyfHJIZ0C/0zTcJf9sIDla1GWtyq9/S5t0kyNSt1oYeC
+AghZavTLjDScKemFphRG+BowAZRgJwnSyhEEwzw5kWdweJMegVjdxJfy4RgvBBXxFwYPdILHb+Z
ZBke68t9ag+fizwH7x2Ib0ol0NekMGKt0R7W9TRFnirqXwZEXjZtJrENmunN+F19UEeQy+gy63SM
I7ftJ/ACdlu6fcQRwG1/I1qVhdZacPzYdEL+FC4kVy22tFW20F07p5a7VRbqBeztBumGZinp96nD
IjuRS7vhj81rdRin+yohg9bVQJ9sg4XraacLXFYEsBcx595YlXIzLgRae2HR6kBph990WhuzJeFr
nvkbXauJqj30v4G2BewynwQH42u9MG+bhX6bgMGtwOHKAYIn8jNNMDJS+AvfS7PQH52bclGS9ejS
whVGzC92mrUrBRyLmy7s3Xih8IoUHm8aCmSJ8bXeNvNGz3XjkcDpR6Y+qr1CDq+LqM93bWGr38qm
AGlVT52+imGTfs0E+sNCmVV8junQ7o0x+4JuavrBfNNexXpm7tA2TZ/LWmpf1LL+Js9ToS+Y4qhz
La02ZKxOhDyxcvZQIC1HzCiehOUlYxPvhCE5t7R8YXMaZb0nXFoieKCoP5EcG3uV2Upu7EByqdTs
86wH+c5OlX41EKp+sFth/oDg2pO8aKY/YoiwgIZr5sb7yCw06boj867bdqPa4dCEcHoViE5K1oYR
pfuZMGnDG8ZgaLyxwR9NRYmwyDGsiy2xVoifAjtLE/YRavEQhSBXXRrDwpUFmbelYXVXc2hoV+jm
HpjuUcYNi+CjsAbsXBG+l8Z+NkV245DnQRDo5OVV9qx2ZFeRT/gEPbddac10xMGlH9l7pgerjAr4
0XUKC7rHRt57cmRN03OFGLf+PEhZeW3Umr3tGsCwRtG3z6Mk4k2sxNZ3e0ySaoVzbT6abRpAN+UF
hqE5PcsQgTejyLtjgoH4Ks+N4BNhXI6fSFaBXXY0bCj0hBb1CcVli/LIQ1o22e3YxvlnbeKTzfpS
vrLkOSGuup+S8ladhMR4yLV4Q9aQ9Fzm5njXk1lcuROsbL599E3ksOdS4g8kf20ro71vmvGXHAyy
N4lyCaGEa23afbaaFUWBnqb1+9gm/SKK8tssCD6n8riSBkveSuK2Lkk1GA093dGliGlN5D/JsxuR
bGrFph7kTZ7gnSDUo19phURcFux0Ty/08ZOSTST3Jl6LsW9d5OGmTwAIBnF4oybtj0DWup9d1ND0
jx0lgkimp7BJDroSRdIjvmg7iq+aUMqy9qbS09iY1qFo52Rat5yK8NqZRqBSIGtF1T9RHzrMgMy/
a1grf3S0Bz4bZWHeBW2k7+tlWW46UlEkw+vDjsjrjjQOyZ6zbV3r+baaG0yZi73sPomN7x1rvJuM
jumpSIiLaHDWma7MbhBGw1MbBdpNIT2AIpxMLyAla4XXU1z39ViS/pQkV46dRl8SpwtuwYMN10Gc
h9d9X2B9U7GlbaJGMm/yvu3qdStpGyAPV6Mg2DmwDnbflO44Fi/qpO3wl0Xu0BY4LKreUwlX2wVB
c0Q0pqxaR7435hGVXWGtBGRsTyMH3WuTcdxIaZ3uy/pLPUZerOHICBEJHOC/2HdNFoAXiKrh1kly
8qKAkT/lltxDxELr4mIjAY6lJEskG4XzDaTr1C3l0RrdwLLYcytlGa8RBK/mZv6e0Wkdq9ZMXVkT
w64inw6ofKT9GixMo1BOXKkfpvtlzuRMYF6T4TJgPFUOvC8q3qZc7uIiJjeyruE50pz6ZKb1Bk2j
cmtnUrElGHz8oZIjuhFta9454aTsxy4+tjr+fKuZyk+aiay0BFLmVfjEVwiqBGbbJtyCWQnXjN/K
U2Ia+G7RyceskcqHoYViH4/1Z1myswNhhdYavP0P5qnNWJNZjaxVQ80Mbs/qnZwQl6iej53iPCGZ
tjZFEW3YHaSI0bPnkDhjt9RBYWuIHyg+T80dfVzG4zh2XqbObtMEVwa2268cOQHkIcZytSCTN+Ys
fJy2xaocOz8gzm4d5Q7UbYVGuZo+6tkQ+nUxxBDn6nFj66m9aVkrP1ld+BjodcNrJg2uTK3jIObP
8yDS49AmNQpkMVwhHM63+tBGXjn20aZHhrxiD4LvUEc4izoZFX55E479TetAFVdq1T44SYVRGILA
jmLZdIior21hvzVeoLOOyVgaMRVNpHA7VrKOJ2IGKH6A/R5kGinSvS33sEy7qSCMJrhNA+Umtdh+
lH1LjqhOjdm2BrI2zGD0CBBAiTkzU3UpcQfjvEl6/fOM/5g4YqmuH6Kxb0Epmq1qJPpeGyJ9IL0n
4mDgqpNSRevICmTrScrCFJg3tsAVudd2tyTRFreTU94WirpRocCnWfHE1G24uqnGXjd0ynqMJfAl
TZTgNVeh5Q/6s9KpBn2haDs6zrVq1ffEH8M8GaZrrdQ5RYcRK6B5TSdwA1hjVSCuTWT6GVK8Q0LU
uFBLCoKJSKgXeBviZ5bVb6D0EVuPCM+dFJg3w8IehddMdcNei5qk3BGFFJDSEEQHZO+7IorXI4Lu
dmi+91UYXYeDMx4lEd2xFX2IcV5sIksxt1Jayiu1TcFLaqx25ipDnesy5pm57CD9XpeRcsQBAX95
2adFCdFZIjAeDVFFKwNg6iokz/Io1JxnKZyfhtMX171CpWUY9e8jJvBNOVrNvdT0A4tI0FXIupMr
BB4y3sBeH4QakWw7xcm6z9h4r6ueU17nlmUUz9dNE6r9qrPHMr3RW05712nf5hjfNWNMrJ3kdEK4
URxM0k6fomR4JmM0dr5PU0tW7r+ql390NPp/MXeOI8lH56VtWfzom29vj+7Lj/znvESyCTRX5Jw2
/3pzXoINTZoRtXuUkAv/eSk3/n1ewlGp6yizlkMMdf6/z0vqXw7MY0RAFP155Zyy/uC89B58Tm2A
thhHeH4/SgknBS6UAH0Wpaa5GScxrYnicHU09YdOTu41CQ4Onp5VH5jATG26vPVzIGpzP4e5uhuQ
Gq4VMtpmtk2bXIkfXj3Hu38d2V7nQv2uHL46yS2lCcJl8CjqeCJxoC+lwFf9AEKYhdrpzNuzUIIv
Sy697El5GhZepWmpX4k2HNcWcI0dYQ1ydlVhSsPpgbN/JwfSdJxjIo9qrW8/SdHQLsieVl/pksLm
TRHzndp1CqbqMIrvknLuljDUQKfsUOYqOIeE41JfBsFPlXoHjpaoISomYB6+knRczB/f6m+4ysmt
LrV6zNEUg/G8LQXjV7dKNLyGe2ZkHwMw6NNY9J3YkJsdYYVQsE7FfYxVSJp3tgT9oZH6+EtuVNLg
tlPEQQGgbnwtdWpyG6M39+3AsX+gplfYllX/qt/9QfoANR7kmIzO3/86bRCTHqsOshNHfiLI9k5y
K3+0DWfdIB/e0ycQt0Mz2Y9jNDabuRn029mp7F0yW/Rcyy7svQAq164LyvhgzpPYXHiOy2h98xzp
EdDUQShBrYGWxMlzNMvRzDg3GJuqartj2dUjYQey7Qkly7d5nA5PxE3c6pBuca4Q+GPQdrzQQ/iX
0fzkl6BOt3AD+D2obZx8Uuib6QE1obZBAChl14DHQm0f5na1TvT0c5jo1WrSsslrSZJbRUare7Zc
pmSXPs7E89CbLpRDWs8qW3IhX0kGvvxaCE8bZsJXwqF84ORdGW4pTVuTvsjGLAz1Tvsv9s5kOW5d
S9evUnHn3MG+GdxBMTOZSvWybMv2hOGWfQf2fPr7QXVOlZLKowztM7tRwx3eNhIgsLCw1t8k1rif
TI3XZfptxpcdLS41/YziTO5zjWef21ngjeHAFhp1cyOU8WNsx/VNQ73EN2d9GZBV6ZOPsTHGpAqR
DqplqJzvtHe0GOcRPQ9CBV9BGBRDubXDPv5UqE2+V4V6DYN4cf1xMDHbKPHMw8U9Gg6V8DLFj+ZO
3aTAMp76kByE7jjIjAKBl8TPh9oLvEHdeVr6EZbFtCV11zVIs+bPEYnnb66WNRdJg+hXq3U2KWGk
IkSxTA5nGd+X3Zhb1EBqxL5+K0qubTAFtmCksr5jJ0KUwlLcmwYaA5/VtJt5aSAQvSDI9s3D4fhW
KSQ2GwzXvtP7cFeHvNtja6ouFCgY30Mg2ilGsNcuCNigmYfiss90WFZURnykvcShaKvbqcwKctPG
ui7xykZMJLd5OKNbUg8KLo229O+ctfIa6ZT4t9fl2U53m+GgKfWjgYDuthAUhHA6CvCRGvdqPy9f
nLyq6dvZ3l3eeIIG8pBQS2o971s3hl9dd7xfZnVoNkNvGR8rzGg29Oo/JuNU59vYnb2PKVqyf6K8
TuOrSfHsW+gn08aDoOk7eonRpQJlwZ8z1p4S/3Qb6TF+NIrQi0d7roftXGr2Hm/pZE/K/TgXdRVk
ThP6WotcM3C7vPMBvnyM49Tb8mqa+w3CgZOfFxX2jwkfcdKrOGi0STvwTE9+a+1sbTy1xEhvdL/O
6Lwg2zN+zWNP+Y2+PUS4qY3vLaP6NsW47dgVi7zAzdzZqR3uKXj9VGYYVOHkHaZ8FHfh3P0gwdY3
k1dbmFUbyqYadOnTOewsBe4lIrPNbknLdpuwkYp20q+GRXmIm/QhD632PiPPN4XdH/JsMTacxjAw
+7D7leXWvaWFy35s4tuijsYgpskD9dP5qQwdvLUxkhxDF1expEAj20v4YnoiNjoairglhxrUw1a/
moYw/kMZpL0l1qgYCvWx/nVcIO5WWmYHWlgNF8lCA3BTLUJDizyaDwIC406pvd9c1a0Pva3bsCfH
u3rOliBLk+7jjOylj6G0ed8gH1TiVwP5NB+2tbBgNyTU8K6tRmSFb5WJuuPWmL5B5fR+GDj6HdIh
tr8oKMJ+Q2nG9GfPTK7DAo+rTZ/jao+MEU5XVrt8qHRvuYUEWyDvZNh3blNCeZ6fohZfHOKddd3W
WnSB0kcYKHVlfhawLB/jOLxcwny5rIoifMgmfMK6YpQsYPtCkypvKT6dyDNpenqReSnVDCt1ExzB
qrj/k3FGv+lgW124fTqFkmiKLiRPJZC2yhtjThE/GbGIjZZ03wm4sD4P8vqpL1PjkBYjxw2eVZ/P
/R/VWsZbXhhiZy2iXDBuzLHdiuwsvfdoOWyoG39J6/lahBgf4iSOVZEBs1al4ncZ2wVCohklq7lV
slt3ieynBNAn3onjVF5VQNR5NCZfWw9Kp1DiD0j4NrdmFOUXvFv72C/G8lJzcFtz3NH7OJawI4i7
2odW76RlbdsGth2TQqkTkgG+hufb1oqSuyjujaBykqeK5nqyRee6rbfF0KPtYwLl6KJB0X2z1MQ+
XRp7XzmduFSNFriZfCSxJ4oN7Z8q8pUotzEPQ8kxaYstkvfxodCa9MuYasknNSvVP5R1xxuepz8A
IiRXjuXVBzNUrI8T/O1tGXn6QRvTP57dPPa5hw6h139ZnjOqOKrLIAajfRNhHXDIgIP4lVE7N42j
ySrlEN6ldvFQLB1OlRXvcc1+5JqKLw1jwk8V0c8D/uaBqlf1pS3G69Ru75zZMnY8f29rylS+0lbW
JkuEODh1QV3MbLSLLFmcKzPConhQH8o+7yHYj7UPqQdklRCd8jCgeQXvaw43xpRMW1UkcRCm4Y8S
uvk2btGWLBo7v4jmiFryUD+JJqq+a01Tf0r0NN8lZl/5njGIbdab1h6rJKwjcjOFL2BOGwO67IWd
eREH1NR3kzfEBzNunAezc+NtvDR5UOTAlPSiL/zcFeZdX6RNvmlM9jc333ABRza7qsj4Ps1eiSJa
4fyadAWSYPKpT8FRaXN43wxDvRNZnv6ZzaK/KU27uElDJ7nA7rzk+R+O2MChQ/QbY/n8jxP1420z
NNFW1HiEljhd+fgWq/dT6tUtbBilqLY62kxYwik1D8R2CKfMT6OO8KWB9ep9N5oGtCl5tIpA6cvW
vRIJCgG70o1QHWmGWTVxDhsUDR3QqeJVDrE7Nx7nxBE40iVhXiIj2jTxdlSSUvetvoNOnlNwz/d9
bRQ/Sy6n/KYZ0tG5sgsDYJrmIqX5C641xdwEWom6UdlA1UWJ3ri5rydsmB8puBXXWpj3xCePgvGA
bXt3i1BaZV9ETSvN7OiORgdVnRo70EdDjHC7ZxoACix2Uh6npVJJ8+lGM8foTy9mfMA8rEkf9Yr8
6pZt3vOAEQgsTnGJiUI7QYCeWA8dBXA0nfrQGEnA0uFa6mUX20Wf2ydTy7VPvaD/Yg5DfluXLkF3
tnBoTgrvu5p1xgU2ccauTF0HvPSwtA4Hto6zHZ0fbEmQYaBVADp2Y/SxueuXGUvJoY1mdFINB/Vn
DTXfjaIOE20RvVqqXQwRG6Z35dBZ6rou/eTA9lDuC7M3Yerb0X0fJ1kwYN23I8qoV0uvGjeGjTtr
PlbhVyfB1GPX6U5WbwdnqOZdHCfEJk+kkG+nGkM4ChDhpVKo4WVGZUbd2mZbHurSHh+NwWwu9b5H
r0FXqVXECd40wuznH6wAeVpfhjU5aGp/qJoqvIyTgdxsKRCM1WGAYzEw/KhbPbnsF0UTGxEmyb2u
h8ZTRcHoG7m2seN/WX4ohrPssL4tIZEqlfPbKLvY2ThJaz46xfgoZA+hr8rPRSOqbeglTwnrBkNo
8m09vcV346mVnYjFNEhYZXcCrNW007P2w9AMxnVVzvQwZDejxxHI70o1o8VhN+UHqLJJepEiE0UT
ZNSq8qIOhxDrPPzHU5yhxaZEEtjCmc9KL4u4C9Od6fRDcV3nMK2tEM/qC5jPaA7EYdfqD8ni4ZKz
JCL7hS16T0Uvsn9RWW+uVBdNIkpmxUHI/k5Mo6eSHZ9pcRJUKOz6o1JhrE07o7msB8RjJST7ThlS
+kadoIM01zST0ufGkiZ7TPZzuyl9bj0tz20oXS+/j+PY/nC9dv6CRLV9MB36Vm0m5l95mn6dZE+r
em5vxVWNcyhivN/spOIBvIgsAq3c6d9TPDoPtDeimw5k10USDtDahPXJkN20sce2Q5pfatIGs3x2
xLSlOabSSZ9MU1pmlhifwL23Y6rFSN/gqgnjBodNA/GnXwWum3Bw01vOb3FTP3ty9vz8iA6fYQAl
pVDu024it8HJE4lCe1vg7Tng8Ul5W73EYhvfT09Mxk1GigwSoOnuGg2DUFYCIRCTYkXkh88eopO0
E01oDfs1DqOVtBotjErx/EwakHrSilR1uwcjjPgrJW3YrZqW4VP2bFyqlG63pxVTb52pL+7mijYq
leYwd7hSEUijIpnmFFyHQdkgR4hCK+ViBJCVLW1gbaMJT/HNWvmdD/10l7XpgXuXKBeW3Z9kki6q
tTO43kVvm52zFUpnQwcvu+qie/ZfzfPRo3k0Z0jJa93SHmqzbm9Y8z+lmlD+9WbrwqhadUPvbydw
ZPLdIt+MrREfFMvrHjy1eBi7JN9mmfsUNc2yMduGZNIQ36M2GjGU4nxZAzKk4ZQ/ZGmm3UxoMX1y
9QWEviltZKNnR9ncM0NUD70iQOVg+kFEWWDpZlua2qg5Ujo98MaqN2k9Wr5n80Ztezc+RATgbYjm
Lo2qyKVwZGYpm58acWQjSuF5MTUk6XCbpE76OR/jdGM1pJwk38N1Ja1wSemyKxNzGL/ppvEjDjWH
fOrw4m3yxxm9LF/Pi3kX1jaPOWwYy0/1Uk3beHKGAQPS1rIR3VCMx27KZKkYoSl02lWc4yehi6sY
BUpfb4jmHg5ct1Nq6lKY3ti1OnoC3DhUX1OQkQIMW1AlSFGble18p/j+uc5t5xbbp/RHkRXtVTF6
445+UEzK2h4iTE9Nxc2+hkj3WHs1T6ODJ4z0J/at7VM8uWOQYCnxmcQWOzSv167rYhi/90sr7pa5
abeqAZZf/rIsPtRdYmBqUhqkDwhw/FTHiAK9NtduUAjbGTYqlwGqGvhyStj+1vG06ipJ9fT3c/nk
f0u8Z8BZwKn+NSDmP8suifrv//G9/PUfPjit/tcRNIa/+49Kr639RZUS/hRuIzoMelnO/Qcyhj9C
eYHKmSFR7uhgHyFjHF3qy9omkrqQo14gY+y/EF0wsLLm3wLVgjTVOyq9r4SxXRtmF+9H9L9VjCQt
fvnLGmOvk8DUeENvcXtyHhN6Qpfd7M7VRlZPfxi1RzpkDVkYjKpGKrq4xexjw9UAehhi54CXXfNg
Yap1AMNlPiEc2mKb2k0duuyduvxAsiBHap+k0nem8hyXy1hjFMEMaTCs0Hc0gbLRQD/+9Yq6hOpc
oe+Oksv8fZwM/TGzLYiWk0dZLKZG+1kbYt2v6MaS0CFkR9UU/fVRT33kJdBlmgoPGU/QdRVeXWDd
/V7J4HHHGipXqnMLu2a+7ztj/GIIbbb8ZjEQzpqSJQC9sexsJxe9nxZK+WWJMMa9Q2ZExL5auvOD
nabooOhldvBmkaNqXpg4/kHebjBiUodzrENZxHxZX5RLAZhKgwcK4hZS4PFSaHSNipxSJy1yK9wg
wOr4/aQqG69W7TN41DXaVg4lUX2wm/HRQZz8eKikKkytKyjq2M4sdnlZq5ctalsb3RvQ6mpDZx/1
5cP7o9D/7xg8aer7VsiJ+iQ/huDJv/HPQEMHSDoFwm3HloTq+v9A8GzjL+Q7YBfQykEyz5BI0X+2
lADuQeviDCHjAmnRANP3Twie+xeOZbB8iDXo/RKf3hNono/i0f60AUK7JixlDbmYV0d1KQaAPHZE
HmaoWHuoyVPkGfkODZmfldf9cBP3oW+QxIr1rL5sB15Ks8nd/mLFTnSPXunWQMdjFehpQYGgtbUm
FdHwB0k7uua2R8XxqneHS7csfrdp+nFSWm5PhR5z6uR+VVbXtGnH/ZnxXx0dxndYZZQF6ZU8dxFf
hlsiQa21PQWhwnSVZAt33NiAuGnu6sKKwX6QgSPdrQDS92f4NTyO3UZBK6/NxmDMS9AiBYJ9ftRE
Xg0IL423Nl51gM4qcZHndV1t//fYRSByOTbc4N18+PV//48Ud/zXx27T/zi62uX//Y8j55h0ceHe
I0MN2Pq/ztU/7nbX/IuNDvCVq8nhU0vR738cOZ3TSFERi2ZiNUoHOnvkn0fO+4vGEZ7AwJ9ggJjG
e04c5/3oQoDoQ8sQqSBwjQxjya34ontYNV2XtR1yjG3rzoEwNAw8Y335rw3yL1t/62tHjkKEQJgE
sg9Y89VdUPNar0c7H/ZKPRg+yJ5so2txSpXd8HYv1v3E4T031CpVSVMUKh2t4OVL+d8CKrQN3dBE
P59n4dsj8XHWSycR8LINT8WTZOt46Win5Gau6/2+QtgJiKmlXJOntw26aVL138PogDp5G4C/b7+O
ZPjsoP/eYSdmeuLTwTTC+Y/2Nj6K60+n6RQ8oEz1exs6mq8qHiCpEGLn26OcWE9CPhuYdiRaPWuA
flvHrRZmTb/Xap4jS9ok9CN1xRcdaLu3hzo1IXQ92IeIt9KFXTU/tbFwlUUteyptg7tHHRHIdOwZ
Z6L7iVFgKLMZEXdA2mEtSlYaYHpomXV7XQ1plPGwfuTyK98/F9tBO4Btb2Lw6q02R++MSZLXZrev
3c68mqspfIChc05SjAR/vQX5LtzkxAc0uNa9/6rT3bEC6YAxaSkOjYbDct2o7iHvcgeJLPipvRN7
2yKB5PTub2VLrD5JAW6eqJgcb34VuGzRlV23x/S+3ygVhK0xsed3H2ZMm3VC57OEHBDE41GcRa2S
ptDBfIak3tXUKNfalNhU3hZxRivq9T7n6UuYMvlmnOi1ZnDo8SBo6wmFWq1wLhe9dw50UsVt41jl
GcjGqaG43jF25zUHXXC1dgDdYhMEYs0WV51t2Qq4AIqeBsoCteW9nwmi4IuhVvm+0Uyz2RUQVJ2u
NS6Q1rSupqg4N6HXR+p4lNUlQnGrr2vgnPuC68rHDkK7Saoou3h7LieXDTCUFLGBj782G04KSJxN
hNORs0TzhRXro+8pViIBgMmZoHdyQv8z1DoS0YXtwjZiQuHsuAcngrhnJ/rvf2s+60vR7o2mrhav
2tdp4e7jEE2GeFTAErfDOfqw/Mwv02qVJQMIy2MVFwxoxDKOvLjlVRV921B1pbWQhYtxV1gXidoV
AZyWn0TD/MyXOrl8khpta1IRZu0+GEfKknaug/2FkygBRV/EPdDuePdHQjoOiT5LsrFlDDqeVDOA
2C8oR+LE1n3upyHb1Z55Dhb0atNJchz3BVJWbFuu6uNBqi7Vk7BT831HDXdja3H3y4i7JghrYZ+j
y79atuex0BaA4U2twjGOx+K2CisyxXxfD/b0PUQm0qdvnlRnLsBXiDFuc0sKtzkknmiBSd7fy91Q
wQYs4rIDgAMw/laxveRayhDvxsxCG0iU/Z1GKf5GMcbmugG+c5dREnoCMb+kG01xQRIZ8XLj9EpM
wjEhwz337WNJSf2M0tOrXSt/J4vORYP3K0jH498Z6hiEJ5Sn933Ue98Egqi3ml01eyUyHYrww7vz
D4gQoGfZSujk8/6UCd+LU2LqtDPbCB97XVM+U/6B/6Q603t3LYMg+CSF2CBWm/KV/XKQbClhhUn0
UxbmInCKZtihId6fWbpXFTu+sVRdVVEalbqc3irwI31gqApVqn3LZ/peQyeSRogGfdfSdGu/btMa
P0MIw8hAF9MXw4i9fQNB7yORHPEMva0fXTR6riniOdeFwUL4jQKy3S+GdtlRdayCsa60ClDCUD+8
HRhfnwMdExYqRxQ1ST3XWY1ugPThEsn2WT67ftHT7xDK7AZvj/IqdzJ4NvPA4pXvqfJldvwhlMhT
e7fps30o6vAr6vzaBlB9FMyDnVyJQQjIUfNvZ4m7x7cHfs6NjqKxHNkilebbUDhZ54ZG7ZSKa3fp
HqXodIJfgmqxtczW96oWMyXA3oE0hYrf9DCnaobhJUau2aZus2i5rl2PY0cX0fuWTW7zLYrtGbli
q1Wjc0IXr48fbwvyO+lgxAPUXV0avVVo44Q08H6xc2M75uk3S7LXy66YNzOS4mfC0qnvAW0AAXHY
8jYA5uPvkaO25wloVfuMjvqmKC1YXfLpgV1BEu6xIjW/9ZLuV892+entL3Jqw7ERSMXI1ZFjXAWa
GOvuuY37dD+FdoU5VAfRCPLT/u1Rno/26rvz7EAAh2ydstJzXH4RX5Ajtkdcy9N9kwpR+rmqzfSh
i+lD207mJR1443KetfjTAioKgFdkHsYG5fvtUHbTQTJr33tNI++gyzcdGAsi+PpuSyrIZlVtY/1Q
qBmbH2V5IXv+b0/7xOIaqPUiBgRAGZGHVcATyzwtfW4l+z5Wpl2kF/UOzff03xxl9Qk1iAxYbTHK
ODtolnCf+xTVz/qavU4H5Ml1qZXQeCGAyz9/8QnDymzcfjbjPaDOO7dUjUdU5pF1tegw57Lh27eb
uplN268VO/mYV2q/MYElxgFaIOoh8Wwpi556+i+dQ/WnnpzE3b5/vcG9U1cigCLHt1rvrkoUDfUt
UNb9OF8Ui7vcm7mR7t4e5dRC2BpUbroI8sm+GgWMsRalEPL3CSDAS8trGl/x+nhH5n7OckimI+tj
g6CohtorFVF20vGax2Pe6pnbIa4zjH/grty1iQkQtHM+1eAvU1f/8fbUXhWhVaoDlFQQ90Fs0HTX
wqwxEtaLmMp4r3RNti/6BNxBEqJM0PCEv9M06GKKwC5gQh7OX6yoDBAii+/5lNbT2z/l9Spzcjg4
gBgpQ9vu6hbX9EqdvQzEfD3ky0cb1jk4XVABNICLM8HgdbQ/HmqdFC5GBwuIoXTS6sDxiuzC0voZ
kVUvurYpRv+b48nr4MVJ0sx2UIFnx3t1LsGhV7XxK8myaUMzCbwOGrNnrvtX1TqCkC5zOzRpIRNQ
NT0aD+iB6Dy1ivcGaNuLJlNBNCVOAqEsnAftRikFbiNOXW5D7C++4gOl/Xn7W57aViyxVDCQGrwY
rh7/gtjA7gcwOpp4jd48iLHHL4TyM0Y8oXE18pV3QC/zfT6b2aUXNQiPurGHxcbw3vIDK4FStYF4
rqxPraV94qlyvCgX8X4aNep4HDsgjj1kODtXz8SiU/uX+hey4rJQSsHteMrhhB1QBCF/L4SVbZaZ
9mo2zy5sTNwy3l7eU/vXAENOasV5oYB4PFRXpVhD5A5MTTUGPhrjulQIK9yls6QOxHl6Zj+9vtYo
ufKIwliS0MSNcDxeNggFdoARweKPqyuQrNof1SnLM1Wp17GPUcgZpL0yU5PCLi9PSTOlddeCytxj
Ej481TmI3j4ytECXbgoT7zJA3Om5ku/JqbFDSQ4sXAntVSiIqDWSapbRPjfU+nGB0PsQI+9zJgCc
SIcgcNNMdCi6kc2+asujSD2B8YKjlZvFQ7Zk88+IsHA5p0Z4i5qFc9nOTrwz0YehPpaWmwG7wHtI
M4XvVOVyZv9oMgAcXzP8HNI6af9IKXWdf0IsJoCkBUttQFvNyOA+lwjZcoO2zcZLM+ODio2J8K3Z
aH5XKaBEtZhNLDbT9KbGO+dglFl87u479SloifJUp2sv663H379QNcCyShMBMvKM36paDpvClk4O
bx+eVx1PrjyEo9DNQ45YFgdW48yjMbd2F0f7nv3wo9JrGPZC1FdeIQXee8yM8PuLD17UKjuI5fXD
Ms1Qh//OrwCnQecT0V3qLcezZS94fegoSgB0f/lSjgI336qExRrn7abpcU+tJtje3ZKmt0uCgn6R
eNWXt3/EiRWn5ICEsXTp4D2wWokBarRW03YNAHZkD4qrWjsY5uLM5pf/ymqz0cAjtAINYbLPznIv
bj957FDkGJUgAvmudFN7k8RFUDbWRPzyHt+e0qnBOF42kVFegWsypJHUBnLcnRJMadYHPEmdHfkE
jJW8dK+I+tmHt8c7tYREfcBCjonLg7G6amMvdS1A90zO8JbtqGUjDkxOdsZN/OQodE7RrWINX+n0
9+VI4tSjwOP0Ve7XdkouGE7nyjUnAjCKxjx/kX/lfKyhADQ54kU0jDIIK72PZkSA4ENx9tUIH46q
Ga8QjkvOTE1G9fXueDno6hzgvyj6buH1go+aedPVY3fVdLMHpLIyfzjGGF60ELf2YR06wbs/nXRO
JNOGoOLp625fVuJpNiT4hnlRbO7Vgai/DPWyf3uUE2kBmxGSJUvLF1w73iaZjWihmLxAK+wcsZkl
2lgVYOYq0dLN20Od2CXcY1RwHR7dMrYfh5QhFBrAUeEFcTy4n9yxWa4gQIxnUqpX7tzET9JKJJal
zDZ7Us74xXmGqKOKReSoEghjCia7ipFyCNPKR1BD/YkCWRksqZr8slM3XzaTNUQ/K7PXbvVFzfaO
jVj+zJ173/aGEvna4ggN5K+ibNphqW/i0nK3c9+PZ+imrwjc8lfbPBQt0GDyJbdaHJVHTeiEKLcg
6lHfmvnYwtDQDAHXyIWbUlykENCwNXPU+QPGDiYSCmqc/MyUKvugI9B2H8+ODlpNUxcB21s3cE80
0WRG1Cbqo/u3v+SJTSNTZ1mNotxPL+N4iZvM621F691AGUoIbDWIPIR38p0jRHbmIjoz1LrtqI5e
ZItucgMXluMd10R70PVpvGmmJTzzDc4NtTrq8zCGoVN1bhBnbvuxzAR2cvROMGLtx78zK4yWoTaD
V0A45XgB+yqLUrS6XDRIhAByDcuz32SG8D6E7j/FGv8l4uPEuUM/jZ40DVUu03XVR6HigyKYcIPO
QgxHid1l50GtODOl06M4ZOHyzqawfjwlFG/MORXsCSr3ve+VMCXquCzOxJBT2ZE09vnvYVZbD3u5
RZ3yxg2MoWk+N1ND2ztUzGutVv+kXaR9N0KY1oqAAqL2doHXEKpT74/MAH1Vul0ETuB78pJ/EWFG
J9dCU23Z/qJQIB4akJLn0Toz1ZMLimQE0q/AWNFPOB5lWbxMSzLA466WaHv+CwYQQlFnsp/To1Bv
lWrN1N9Xm96d0zkcitINKJL/iacmCrQSi8K/ES94aMsOCA81c1Xf7yni8N5kuydNb94iYZV/ht1s
7ds6PFdyO3mIXwy1mk8lCldENoe4ybriSiPL3nfmuKDnVhfb988KnIK8PHk6cbaOP5AOLVyCftwA
hlh1MXdpeznNZbL1xs7ZvT3Uqa9Ed4I8AGQEz7TVArY03ahtcoQrdEjI4CqxI+s4h0g+kWBht2Sj
CMHLDTzbKiqFZdtl5ZDymcbBumzmJLlE20u7gNNq+InuiquhjOunt6d2clAyfGBNuJAB1DleRUw0
JcPSdgKU2VAapgO281Bruqq6brmjbNzRajCSM6Fe/qOrrA5lbXD8HCvUqNc5fy08uDwzu75OMwTH
RtxodReqv5X3zo0TG/n7IwZuHLK8L6kAgPdXk8ysBRFqznKHgOG2TyATW9V4Tkz+xFJSB8dhRtox
AdZZbUhENdBVHhhFU7NhN0aqCyHYhnRdY+khsq751HgYxb79/U7VDujXUHnGoIUKzHpvplVRi4GV
DkgY0oLWpN4+6BFKWoHdl+7XPidGmrVR3kdtbQd1IjtqI4SgqzKL9INC3nLmF50IAYDJMKMClUnu
vA6chtqb86wbTuBVYYKkIQpcKvJtgel5f+e7WnisUMEDcE3F6/i7moA0RYbwT1BnInkYRiv28V46
5wZ44vRTtyM3p92B1ZvEn768byBgjWpLAAo6+MC7XkWYAqeF+P33Dc4XlJlI6ChJrpuwEaSmNEwZ
pXao+KZO/x3ll3L/9m45NRUUj7AgoKhv0vE6nkrmDGqdF5oTJC269sacu76wkBz+G6PoAMdAosg3
9GrBXG/RAeaPTmB4As9RHTb76Mb9mZfGqX0GGgXCNSB52bc+nouhKbmw49ZBgW52L7DB1i5DJS4e
UH0S27cndGoo3oCAg2T3jiN+PNQS4R41zrETCFwctnZkJzuFV0hQxuo517hTQ+GagcEGLWeNjXA8
VBZrg7NMkROAWKi3S94hAak5xTZSYDO/PatTZXjaSFKon4hFWrc6PpqWgrMG5hFoWBElGZR7HfkR
itRfHAWhDSVyPpWe2yOnpxIzWv3b2DU/3v4NJ6cLyoSNYoKfXCOXMP0Ls4xeINGrL4PKcqnqZWa5
E403nvmIMjVdXToyMUEizCFEw2o4XllrcnGuU2c7QC9WuYoqS9/WyLZsqhDGu5WgADwhSbwTXTw8
uDgP/o07iPsVQSWe36Toqxwi8rpM4ejZQe7mpu+YZbcZiJVngu/rbwrHiGK1vAiw0YHkdTxL2Lrl
DKkcT2X0k/yxxN8EpePc+aUg93KFxqW5rdvQ3okqrT71ozkECTyTezNd9OnMb3kVbPgpBE2gMqCX
aN7JP3+Rpy+Npk/Z1NtB56rFlWkn+aU9qE9vbyDJBzz+rFTX0PqiTsnzndtm9VnHelKMAVx7YNpV
P++WptcQIxYF8EsVKnHgltr8KzQysqlGxXmHasIY387eUmP8ZMS58EeMq6ct+rvFtB861Rv2g9WW
f6rRyeDoTg63qgjr4UrtcyySx1nLhkdoseonp6Vttxu0sTL90tKGEpqwmp0JczJYvty2qN5Jm0qu
eHpl3BCrrCKavRGRlGHYO25T3bS8FpASRhCb3bqoF/VAWqGmuvL77WVdr+rzqBSJYE2Cd6FVd/zt
aivKCl2DDGGLpt2lGaLBdjcgVyradvf2UPKfWk2QKMRlRFWfZ9C6qQ3jIrRc7jqwIIUXDGg8oYZr
Opsp0pX7uDbVIItM9zuuatkZ2sJ6aamKkjPBVQRdLJ1qV/eUFyN0pJfLAD7AnP9Ql/2FnSbCMSJq
LjLbjS6mpZ2+vz3b9cI+j0nlmRRRDry2U0a3uRT6wOc0c6FvlwiePwaeiEI703wmvsud/3JhqcCh
8AOokeBKgJdUtZfnz3JTJTJKPKcQH0YISGNqCDZz/kE8YkxfemeWcx1g5XiU8tmqpmyrqqvl1BP8
+4ahb/ZTabT7atKXwxClzYTieYaFVzymPi10GwEqYV/RYo/NMxNeB5znH8BDUCfaEBLWFc4GKSc3
tPNmP3etgz4SF5xfqFNxjhX3et9IZiANBLIP2cFeHQ63h2NL5K33nptIHcVSH35O9iApB1WZ4PuN
QnsBjnT/3q3DsNTdJRuKa3vNskEZltcjLZl9NuTfctdNN6JuPi6ac46jdGIdKRdBuKJERnVs/SGN
2h2VRpuxlSWlPiD/UyHTj07eu6djAYim7Mr1z9NldSEu0aja9SAw/bXV8Wk0QuVA7l1uVZS6z71J
Xs9IsrVp7Lm84BE1lKfy5VWkZcILkV3ax0rR+qbTaj7FmHz79oxeHzgwezrldbJrKuzrpp1azWpC
EQGbm6jH41HrzA3Ntf1oatEGwu85w5lTk+LlQ8WPdx+5/Cp9m1IkZUpeenulGrwNoKEoyLPpHBT4
xKR4uMLC9DAzAF++/kxali5FbOEcbmdPdiHF3jLzou3wXxgVfTizhCfmxEeGOK5LaBmEruMPBQXR
scjMqr2Y1OXB6Ko5GD31vbBa+cCSnFZYfjDGJFP3aDtIwa5Ba7Rq39S5eT3m2vTZqNTmTDh6Heol
DZhym8YFYxGDj0fBKxkee2dCNVjUMIABRZleG8z9VBjnrLBOLRtNRknqp/+H7uPxUKmKpEaGoD4e
F/DrVfB/9On7JXh7f58ahd0NgAXfWdLo1YQUCtlWPmGcXY+jttHrpYNwgPXb26Oc2nCS90x3FjAm
IKXjuXhTRRSQ7sl4U7hfEHPSdv3s2TtpebsRiCieSbBOzeqZl8atQX1+jUXNe63IGh1DuT6la+U6
SrwpYuVvHFY2AtgO9jRlxOc09kUEmvp61EsYyVLdUt2VbQ5u367e7ZooeVTwWgDIcYpI4o7XDtPb
SGiJgVXIOBQXPDKK3cKyATjtvDO7+1UrgEPEwxGHGOqPLtWEVUxFuT/Bx4Fbggpth7ODC0jZeKJX
+0PE+Z8iH67ivnysZu+qTsSZtvCJbyavDhC7DC4JmcfzHDFZHiku4K3eR/Mm1YYaxGl5boonDjD/
POhk0J0QC+1VgNUJi21oVoxSobApOgJs2uYPiSvOhb3XqRPFf3yneC+hlw4B+Xg+HqqECmSIag8M
Hfm9prewyTH6fZi36a2xRChzgu/APGCMPjS52Z65ik8tJz19uh2QNKFoyz9/sTmh9Dp10yfV3qkw
MBAo1AY0Q7szO+bEwaYDwRUMFhcpjPV9RaJRqNYASynuEBBNFwWQNyIoOP2OmYHeUKYOZ0Z8nahh
p0eJGboktC+eUcfzyrSiVAbi8D5v5+aK9yGvv6gyb4SWLv+PszNZjhtX1vALXUZwHrZkDZIsyVJb
ttveMDyS4AwOAMmnvx+96ipVqMJn0b1whI0CCCQSmf+AHCxs4RiAgeyvPHwvHo2I4EXYx8sL3Ozp
uN6cDY2R5oSweaU5NQnjI5r85V3Y28jZt6j2TlPuPI2i6e9sMsVPuKdcawhemLsHSo7rgGSR/uP2
Nf7zTYVba2syI6wxxggPcvQpH1yTmvfgYdnTFrZ6ABHwtxgDYgIYve12MCn7wV4+HRTC+9jrjgyo
Bzl2gypThIZiNv79dsWIntSbgE2S8Ao0QbQOvdquj6Zcsuc178adQWVh//Y9tN0zp88nREFopG57
dfuOZ8+nPAganFF0fUzlKN63a2e/h6/a7OZhzHdpB+eykIg8t3LKdm+PfCHuIEfC24INxLv4HCs6
Ir9VOL3E2LLDWMnkoRSXztIeVtvUV95sr7B+2xej4IwuUgDfhGTo9Ivxp4CHdFcfDd//YXXIOhrj
wyiiXVH1T/aobnxdR2QU4a1c5A6jUrTgs5u+az+/PecLIYiyNDkzhUiwDeflb7uRWTNyaR2nqScC
1g2yrWW5Xtk5F1YWDjCv/e0lBfz5LM6WXoiVWbZWuDH7/U2qiaSNVp+R/FyufMMLwY4F5dWx4Zwp
gp+t67jgE1M2gJjnxtpcSaZwB4olXsR8qJu/bonzFTciHZuVBIM85ixJd9LZmsYuKPFQ78xdJZv+
i4sDyxUn1AshZXtEQVzh0kU85+yaqINMC8cqy6MXlfPXfLaH/bIqhP1QTr2rpLLuCpVZ17igf26f
s4O45ehIhqKHQGJ4FsnyNSqaHN7GEUhqixTfVFZYvq7WDcqCI66smcb4Z7GfV6u2dnASaDkb/WbN
g+Oa4YVVknVYHGIzElzJQl713lh2bjN6vtvLe2t1nB6exUAKG6RreWydFhk9Iw3iMsfyDujOfegW
jyn6nQckV98HeX1fNPqxlvhxF978868PzybmBTOUSs5WKjz9HUXfuMqT8NMMf7TupiGSh2WZ1JWA
eOGIbu9MDAg99gDX6ekolBrnyWuw7nKlHkBE+/1dOno/3p7KhRMKoXH71KChN7GY00GGpgo7d/EL
RNBUt5vzfEV1HY7UFE1XRrpwQmnpsJHpUnJ4zkHXzgz8Fsuu4ujPa4kkJSFuQFE1w0KnXz+vWXnt
PfiqNs92gS5lAcHYEIXM8nxuuqyUgPUWriK785y5QWAzM8QHPWbesYvmamfMot8NVRjFM06G77CS
KpLVF/WVnXvpU6Kas/GJva2ndXaSt2RpttIayyVT9XvMOozEAFx5BbJ/6VtSmQ9Bv9J4B6tzOt8w
wBsP698C5m2Lw1qt5C4CUYPLY2NeCU2vJ/SngEvlIPpTgjwLgOaSuzpIsfyFg4WNTzp/H7Rr3l7Z
m9vz6TQSMQomsNvFTHP7fEKNTB0UfPP62DUofCR66YR8dsnl8H9DW2dIGt2O6b5EuTLDyaEbZMyV
ar/fEPVgZFO9fqf8W6lk2CzJqAnREEMZe+6fzaEcZoJH23332iD7WeZQisH61+n4bvWxqtxFpKt+
UgO3/zmPjnjRdT8j6o6opzIxcC4L3TuxYTmDi+J+jw2xDpY1gx9VKcwYiICfzHHQ7XHwlh65ZD/a
LanlfJUOgBMUCZx63/nS/CZSXf0yFtdcdsGIQGAS9pH5PZfGYu3HakpvXMPDTdnu2nqNVRmA3rTd
rEVdvQ/ElYBzIY9mvXl6EQo2KO55oXUxZVGMtgNDvOjWz6qP/C+y8IwktIz+uatzlKrRBTsAUbTv
gsZMd1ZY/m1DlkyW30DdEOgeyfT5G4InaGUvhceV46/ZYbbVGs+dN8QjnnFXniuXNvG2sWhoMaB9
rnow6XIysc+DdS/9fN8uaYne7v/w2MNQhewS7amNBGafPYqizvEaPDGqY16mzo1Xa/VYQa27cvYv
zYV8ElrtpshEk/707LtZyZKuGhJX176YCj5FmtbGlez1dYBBOOY/g5xNJbcXkZcLg5SioM1ZhPgZ
CT9P6J1fIzldHIqHJB0jqruv+IdNtk5t0KvqqDJzgCAm00MKYBXNyGW8MqvXFxOzAq3zp6ZLk+Is
bK6gdRYT9eAjBpTN3dCNGEDmbW0mFTLqOUaO8zXSy+vEjhG50ynobE+q8/QRx1mBujkjenJwHgKq
/om3aGSWw9ZONnGWgyqcv69VMSj11433BNzlPK0ry4JaZpRXR18JfadaR9CPFR2XMDZ+bwfuC5sR
ggkbnvccHeLzwjwmd2ptmqg8LqLWD1Vt+99KGRh/X4WlC701wWibUrh0zi6hYKjBB/aYai2erR9t
nLK+jE1WX7mFLnwsThRZBG8LqJPncKShrsn/oZIci7bKkryT1q0UJlYI0KqtB4xu/J3qg/AKZO/i
qB6XOY8mgP3nuT+syMlf0Fk+ZrDTDtJ1ZGKNc/Hop6V5aDO3+OSvkXf8++/GHGkAIetLWfOsnOmj
p74Vpsrj2FnYveBbGmOT/LcCZUR4bBto/5JvbkyPsyjCUrrW0I7lUa8yu5879Nzj1lPtlYi4Hduz
5OFkmG2T/qcgsyD47s6I7x29MSxucdgCgDCP9Q90ZcpDJAb/WBURRIelzsM7vKjdK4fgwhfECo42
MMA83r/n2C/M5Zc0l2mBS7Q7PipEvpLZzWQyq8neqQE7NqOus09vf8ELTyS6iNROqQhtZl5/iBf/
mbUYlrropETLwlNC7rlookfR9cEhTwfntw7D/ofqzeAdaZXCMqGYb3LDsI8+LMcHsy7TKzvqQhin
CQg4xg9dsvFz5D9mPpU94+pxhNquEziXFS5AlrmTOUrwb0/9QtBBk3BTNtk0qQkMp9+7DtPFrmYe
ZWQVIxrrEkeLYrqWI12aULDVp1wS0g1AeDqKK8zexFCP91KZw+he1+7QmEX44Hj6Wifw4oS2hi35
L4+X86dZ0GI0Lj2GymX0NfPD5s4U+TXC16VdCjACQjF3IFits8M4zTmkl9AujhiH4nk0y3nfNUt2
7+aLkeSZ798C+bz2Mrs0M6rEZFyU4elEnyUrRVpjP8qyIS6Q4tkT2vqfWbXy49sb4sK9TjuQS/ZP
kRRvu9NPhbRZ6to1D87AE/p9mWX9U1Ok6JtMTTQmY+p4VyLOpWlFMFnppsGbBk14NiDWLqPKMNYt
rDY8eoY7HIzFvKZMeClL5yWJuBlLBxr3vPpQGWat3BLjtqhS+s7M9XyrMbK8d7qpfMoyKNskMtUt
iHLxbRhW75Dl9domby/uhXPA0qKxhkIWZZBzoTV8h0E7rxlxJlzdT5FRiFiaCFf0qbpGp7iwrBw2
FMM38QSXrXq6rJOe9Iysuzg2rdl8i4TL7hyiZvf2hC6NQjZG88yB8x6GZ3dfYWsw3EuJWIxhfZWb
L5wjUSp4e5BLqwbUY6MlcTFQqjydCpVl6hy4/B7nMjMSynoqwbgOoyDbGa/M5+JQ5Hs+itab5PZW
bv/PRVCvuvH7LsiPVm58kbh0YspnPxlGkf4PO4GSNu90Fm2rtJwOxO3XqSVAmKYN/Cxpl8Hc42yF
E0T617wQMgeoO39Kb/TDX+mxuCiuIKxgo4HjSup/PRBW18jC/dsf6ULigPgU5daAvvsGXz2dUNF7
qraB/B3pAyIbAXsiFYegK/1hzzed9xrla8x9AMCssa4gefAYN7wrHKJXwYu3D5WPrbOzcWLP36Yb
hBRTDs4XIprte6GKASs/gaEhP3tX1016pVL/avtv4wG230qrGwfrLCRHo9UjedUUR4W9+yEyNa5b
7phd2f8XRqEfwFD0ySihbxrw/92Uro+qLg9ucbQi/UMaE442Fp6Xb3+/Pwy/k8yPNJWaH+8C6oyg
j862vjn3lJCFFEeDWgIG42IAE2Igd1flg/NPKKLy0ddFurPd3jgGBQaicY2T5ENgIzOIE0pZJ5Gl
psM6ZENcSVRfe0fP+xkw4aHyDGOHZ5uX5BLTqCRw5PJkLMK/ksi9Or7bHKKtDEMWhwDy2UrVKEv2
9shKufk4DDspG5csOfQrEc8ktLsrS7YtyemSQVXmQNESD2gan7NaXIEBToZbznG2bTQeskUW+zCl
RHpnUjvBdzbYQLdVP0MtSGf5s8cR6TFqNa4UwdIaeIRb4R2k7eZn7jvGsV3sucb21WsfRBOox7x0
s/2El+pDu+oAVCt+GwrxQOyBVvcWz7DwiIV8f1Nr17mVqfENVPU1Pv3rvccUkXaATgn1iih/uveE
ZTYWyAjEnNrKe1ywPIpLtxNXztEf1tH5SqKLDRYkAFsLZ/J0GL/AXakqpvyY2rhFTqt9MDv7n1xi
nJlGn4bJfucG6RNKfFXs1u6BV/FthOw/llB9kjfL09yoFyy+glibGgcj3R9kNTnxglxP68xXSh+v
12SrSG3cFBJMgIdnJwX2d2S4NBsPbqMWFTetW0t85Sbjyv56Hc0YZ3sAACCB3XmesmQlkhkIGOAM
lK7OBxEUzfeWsn9Nr76q/1mp4l4Z8NLENloHzU3QYPx3+hXKIZj7iavhkEbKuI0K3l3OnFd/m/CB
m9vQDhu3busen20pLxKwEml2QHHo9a07jWK3Ke39L3MBK0KCvlUDzjnhvtOOa1czF+yA84fMxCGu
q0tx5fn0OuCQZIEn3p6NZNznxMQ8tFtVapgho+zkzpd5rML2VwNA5cp0LuyFLZsDoIfIGeXKswMy
OtnY5kPoH5osW95pWfEEd/CYK5SnP8oF5/a3Y9vl8bhrNvwhCPCzm0243lhLsqxDDbvnq54Q2vRr
RKBGhDf3urW8K5H7wtbbiHgAUrm34aCfnam1bEYLXS//ENqj/S7NvWJPzWg+vD2ri5+LVAicKOQ1
pMNPNzjk/Qj5sm1WDuihHEzKzeDgrOktvn8lH7q0gNxFBM4N6QZc6XQoZwmRHnRWKC5Uf+/WVTrv
1Uy/Y733+qK7sg1fr94mH4gMEJ11gug5MmsUXts6qXAOvb3gY9f3m52T4VyZ0uvV29pwtFQphnLZ
2WffqC28dWYY+xDK6Pvql1aCw3106KGcXKnjXZoPAAiX7JhHISj508UbpaqICLZ9wG+vAijvTbs6
q9K/DkTMB/ArPWk+E9fb6SiLk+G+ljk2beiiiEU5WR+NwZpe/nbPAQOiPQNqjWIoPNDTUSIkKPM2
1fahW5A/RItGHIrOMz8MtpdeGerCsnF3biRb8AeWdc7tXV3EkNtwtsm7JYawrvduqoNrQoAXB+Hj
APK3yAnO99osUxOJYgbx8cSl2h+Ed0Ib17pMr0tyW9bBjib12GAV51XVRlVovNa1dVjDpn/p87FC
aAVjx/zZcEnsnywcx4e4NLsSnlqKW1Xcwa3Obtt1WBGaWpH93K++p64FxtfTJwv6Aw8E0LnxD04/
p5nVoxZwKw5u5pe/KkCX9P9NeaVT/Dp6UDY3qWRv9Ffa/mdFkahe6qHyGpNFpr8Whgsy81l1r3LZ
JV5d9VdO9sXhoHPSmd60zM+VtKFmwXSpM/PAgVlvm861sTREmylTdR7PZn1Nl/XVIm4cHBIAchvu
T/D6p4uoUuH2buN6B1f5UQykv9mbq3tNzfDVrBgFmCi3Mk8z2IZnUaQzVwToJkzch0X8dNUYJP2w
uMgHjD8Mw6uvvD0vzYkiBU8B39nKLmcBf+5EMcje9A4z5rsJKvTdPsML60qkvzQncGcknUCnKVBs
v+I/BQoJU1F0huseotzPjjN2p7GrVn07dAGwUYysD29Hr1fi83+ItyHRCxQKb6rzrpuYaNtM6KUe
CpnSSexWNab4hwxVn6zSBQ7gul2XU5q20Xcf1srGTq/P9CfMOLxih/Rcu1kJ2/aUhFjHWvuqtQyH
i0O2YzzpEVB2pbvlWpNrC90n7wlaBzxcwLJDCKE5f3ZKp4JMqrCke+hxAP3cALrYL43h75wOKhu6
SeH9DGzgyhP6dcz6Myoqw1RANjLp2YUyzeFqBhnvk2zNq8d2UdG7CLGPd2EVqptcYh+Bh3mrcYPv
sCTbSHgHCoHto9tiZa4cf7p5++Nd2JIUNsCjQZzexJzPjlmGzoNyC4j6UZO7jwsqQrFZLcPfXqPM
GsFQRE6oq27eJadbknLZiL3MiDrG6C73ru58qliB/ffHC4gF94G1KXFTxT0bxbEF4h+le8Bbbk08
hQI2Vu7F7u0Vu7RvUFEApGiRH6KVfDqKjYd04OjQOWDs0KZJHVbzzoogSsW9v/Q3PIncWyp6f936
3UrfEMwgxQTQpM4J5nMZLFblkL8ZNBJjwAgQdseov7KEFyYX2vSwifBEQwLv6eR0406mnEz74G7K
3pHFOHvE1qxdqrnPY0FQjEEmjJ/eXtMtzJ6dxc27EiXoPyzdzfX0vyHLXyoXvc2FhMGas3ha5uql
0HOwt7olpKSVTvs2TM3nNFx+vz3w9rFeD7w1S2B/bKqcpwNLK0C3nNhDVjwN+1HV02OJNv3tMvnW
lZP2p0BxPhbaANsLhpiDesXpWGU/iW6aFuvQCBOedZ93VYIC28Cs584odykltx+5W3g7ENvhnib1
tPexSXYTd23HPZJy/R1XBo7gI0WfoXCtdz2l9Lsqy/F+CUbkfg26ZtHUineSUxLni11jfG51w5XK
9IWgQeMVlC6Bgw7+Oe0sQqHL5PtYh8jr/RtjLoskpXFy5aBdHAUZEZsRNjLJ2XoNtWtSRRmtg+H3
73vcRZ9wYbeu7LztHzn7KFyRW/hnBO6Cs52Hk7aPnN9kHYSxEnWF+h51tY3kmLpdBt7qb2+3i1Mi
JwzoClINOAeHN8LJp3TorMOIEUpsjk5wW64YVL09yh+buPNJUWLnRiYWUs8/m1SDN1BfzZ15MBuv
8RIY0v0XjMUoC1INCb8bZZ1/anO7EMnsoOVGPXHWw6FSFCrjrJhMqJGhNfyWzpx2cY/s5y8nGNZv
Ou1VGc9hKdw9lIheJEaP9XrSg7MWR8T8uLwqd1o7BLcj/5tXd1G0+bKja8b/IN+2jqUESXjq4BJc
uM3XWqfhz4jO3i+LN/CLckP9cR4N4QLbcdwvWDeUcwzL2/vsZgMUAmgwoxWbsPZAt9ohELbKzcw5
qZG6/ScslRkmWJrQHoHf2X6ohC6/ZL2cs8Rxa1slymzXPrG6cG420kw1xvzwxdv/X9gGQR4OjXVQ
aVX4sZ8BEo7NNmy+X/k0r7Yb2FkCLEUnLlvY1acxIAqrbgX8ZB54mgV7e666eDZEh0HUfE3F6TUj
gpcktVJQ+5vaMPYbp2OZ3tSXwyrXQ85jSCa8+9Zbnu0Nd29di/527gss7EsnL6ZdNWX+J8xHuu92
q+t3k2jSKVkqTZXULZv2x1+vwibyRAMGqSM26tn+nGfZFS3UJfCa0sbSPiLrInuI7U5eK8C/DvDc
1ZsRCBgbgvy5YhaxL4t6L18PfWrpPWq57sEwQw1mUF1b8Nd3J0NtD3husg2QfPYgm8zRGMPWW5De
THl3WjLtnq3VXcCUupnxpEoPG55scdCxens5X0cVKhMox9EsRHcCwNbph/ZGr8pTd14Oi47Wu7JN
f0eeNq9kBuya13uXS2vLWTdqBozj02G6tRn72YqGQ9rqMrqR0bgYexyh13LvpMv81fUk+GGzzZw2
9sfI/6REWJisg/ZB38ohTXd5O1fWTnl1YccI3xouZuGOFLFlaSvfz1Hn2Xsu/9nd594sXzYz7zzR
qZgLMMroMtxgHUjNStbRLA9ZNcBH99Ah3jdVujg3q867MpkHyq0xAR9FFDwDiiwRKYWvx66uMUJZ
1iooktqzs3/lokIj6UKVh7uo6cJ7YGiZe+NnEjRp0LdR3JXafjGnSWax0rVBFpIWmdorv6/LfZrV
4tkHRVzTccnCMfkj7L5LJzPbJt3rMtnkV7c+p5VWO8da/C62U7v+Vyxj+gGsfvWswsz/KdPJ+AAq
zSwRPeusD4G0rM+TM4VGPPdhNWHn1PLGlkPr+QCDbf3gVpYNYtibo/fN1LdpHJVB4SXL0gbzYchl
hZhxYKztfY1SEH3VtYXMooSBtzKSlzzIZBdG4pH3V20eVmWNT9SuBzgfa25+lCrEtLzsHFUie7HW
dbwKr05j4SC1cZR+l9ewuOy02NEPtP5xdS+cva7sobup83765Hi5841m6IhAx4b6Fr2vHn3DyKs4
zDg1H1PR4bicr/a6l26kcU0v8tY5jm3XYMJslv6uCOc6jF0vc39Hfep7COB4C9gyN88cXMIW673S
hNi4FNr8hBeL2x/IQbJoz1bpn6vWUC2a+hb2SdZqj9RF/Dwa42ApjJtB0oGMEXU0UqL8unwph1Ky
aKHBOc0nY8FNqxt4j6mo4wwLQTspSp3pR5h67ndj8kfEMepA3K387e8qkwtfpg9J2vRaDvdUSFbn
0A3KeVEqqiZyMDMfOfWZjhLfnm0fo60p/904rXtve1o80TtEycGoQvFUkY7+E2ayIi+MgkbtRhlS
tTcLq/vRrxofoymoNFMzhrRNCHYaafHJUXdtXnrfS2ABNLco/jGzOlrdfVZky++uL70PtlZ+gLS6
bdGFGv1F73RApp9gmkrVEQucnCDVhtN6A85mqJN0zMwn5Rvw1H1a9twdOhP7Fkr7bR2GM8iXQnS/
7dZLv6L2I780IQzDeOBV9DxQ8HYSG8PrHkC/1T8M/vtAZfdSdOmL7qTxmwfTUCZSTUOTILwa/NIQ
B74UxWRbxz6q3OVgK6eu31W+y2JrUfQ/YCd5DUZ1eZgf7CkvRdyHqnhsQNgWSeAu4bdOSvVLUGF5
ZnFS6ALsoTkx0T791Ub5FCSQzI0m1rhnfkN7fnpZFm12xxbBZP40iNS4c2rLaZMJJec0XruyeKF8
KKrEpL9lxQ3E+u9DRK1jv+BT6e2mJWWDlJWX/stfE+C6Ju3HZaaLPBGeDPYA/3xScs8I/hmNBdU4
ryjD2LGG8alyOgS6cNYM2JVDvom3i4hPMDRB3sUOcNR3kbZTeZsiR64OnKjoPQ7qIS5h80Jv3LXa
PosH36apKBC/C2JKY/qFVGjtY76gLsifLOdd2PrLP05dmIkuHIi52lzcO7lGFnvWykN9N9i6g9nK
E2hMEFbN6pgJasziAn94Z3i+eE79cW52ZVN5GKoo0/2Q5mn97Ody8PmErYWXlz9aNx5F/6c28mH+
BDRKSK+QrpH7wcVrwIjGBgDcJO5XRFBfpGtb68EPOk/eNdjNSZA6BryQXhNKE6HK/H6zb2FvuNqf
Dy2nTR3WeWybo5qKrqGY1YTNTdn1CtiIqMF8zu3wb0UVf0hyuorHMM1cAm7XoOdeD9q7D6ceSnZl
S+vRBOXkJ7oupgdLDmh61RgfHrGyJIo2OOqJOzyRsxGjkVxbR8/f/OglTJGXviyqH7lt6OzoiXDO
DqMqGnGsEK/iHURe6xyFpyNy1C4nNBWZ6L4ywEzZMic9gX4aWR9wwCjpSPcGmUBPJtaAXDWWMkGP
3f681viFHvtJBeYNBq92Hnt8xZIPI+DYzFE9e7EzpWEbw20c/61DYSJVUJiQY5rAXf/FohqXs7Ue
7efQLqtbZ6LhHwst2zl2HBj4+yLIxHCTEozNnZ1NgYGiWht8yFAA9+OIO+uh59AFd0HQGSYa4W6F
w3zRVL8qMfUIdaES9IWOd/+uRb81BWtl9ZQxu4A8fFm75SmNVkNhB9PUxPA+9eY4KAqo04XhNjIZ
0KS+rebUi1teA8dJBmayZuM9tKPhSfH1uYvI5YrYxvBrOHhdp1gCFB/w/co2j0qawtOTK+asiEF7
ZV8Gz6inxOsVAHhaUsWdOXndz5YSGw84b/KKuHBNMmzyYKPbVUVDFpwui7TirPNbsVuWwLifauQ9
Kap4+RfHHf2HdZFaHAmUzrzrDJv7LLcKIw6iApPEqXYl8VIW85M3FcOXuk2rNnHaQCzEUq+ELKWt
Lt2t4DTKuNXaUzsOTBXts1qN31baD0ckpZfwTueivJE9V8euCEhSv5Ve6a97UerMus0bI/8amMrt
dp1W1pTQmBI3rV9M+3EW7WEQHdwr1ymllTRLV9+zlgXvMNEObSJWI+sSG626x7WCbvrdXWYKrFM5
+i9d7zm/8siH4eoPlTb31RiiCd8w2SkuLK7r2Ax7wsPY+sP7su/lr1Fy0R0REwSx5QzpwuOOsDv8
yvQUciuZ1GWb1Fw+W85c/1KrZZMdyH5xX0pl6B9j/zOvDlZRrz8xYg6/zNXakNF1VH/ndASdYQMj
CGNDBb7c8d082p8YQz7LKRx/jFOlPrdoWlexhLP7ScyB+sn7hPSu861Ox4s9kN65qARWH7b05Dmf
FiM/qipHAjLC/UrFIPrhY/TeOOkEEYw5T9Z5hWNjRkK99L0dfO5Cb/y3DMUwPULxb37A/C39JBys
oI/r1Ogfg3kQv72xsf+1Hbfrk8xN098ENq7mwXYpu+CiWmcx/07zz+Q21sfSrIMPSi4mQJjaQJGd
zn8ld7MgBdtxGqvolizKn/dla823/sp2AkW77Z4SmgBqIzmM0TAbg2fcs8oqnvMuhz2JSNaz2VZO
ttPG2Hzp0tL7VcLHI4kuVPTR8OzcgcXv1b+GNDLeN/3SPBTamvdCWeWyb6y+3swLxPStrlv5Y5Ej
lKw6Tbv1RcNIY0uIOf/Q6oikPchKK8CwEKJgrFIEBZlDuUAIbtryIwtWqjuFMsqnvDVEBaGhNbrH
VfaWsVMmBcpdQLzvYupWXEhFKbzg2FkWdUt0FTJvV2WjLXioDHXx3tT+0n4cBEEjGXrHXXflbAJ1
JBKMzwiJ913SRMEyxjVb9bHpe/MZSrqPs4SpCW9kXs0Sd1RC69jK8UiNw6mIlriMEP6LacJ52Y0d
YeuG3dvci5iGbjftyzHMPmEYG/1s6TGBmgvmfI1HsG8fSunjgjP6pvG1xoFkJZOu8n+0zS0aC0El
au7ddI3tHJRMPLdZ28ZGyufkODZZc+eN1pzjE6GcxxqBXPs4+JP4PY/NxMvaLtNdVMx1AMVr3t4e
hWONCS4R3ZT0aGoadxr/KYEoQ5i/FEGlXOLfYsyfcPBd1E0UruOyr3kFYodo+pKGNB6jXDORbXhU
MP2pO/jpKpobCZ7/3u7HcdmVTkG5eK2i8pAKux0QknO835vLMqmobkLvtp3a+SdAy6C7q10n6+PB
CFJKM3ZWJyU0g38dp+UklWPARdL20zy8t/HsrW+yfqqipNeeKHfWvM6fGmecvqVAELOknFQ+JLYe
u28iEn2WgFAMfjTFiu3p1DSrH4cV3y8R2Fh7sWuM/efRpDkGVKoOv1XthNweXFLqTXXtZffIrktj
b46+VeydocsxduNmduIZWHi2q/zCzHbGmimWZxWbPl9WrvVR2TWMBTtQhcCXBCmPox9UyFFof6Lq
mhWtox/RjWj0kxoC/6MRIB2TWHokapumCG7U6ExDbKYhVSu0YxGsgx+ygBelDpZ4mZLmjRwqx/5S
YRYyPRrD0IUJMkXNQ75ksr2NyiV/rMkT/HgqG7eJeYeOX5DdGZ96CwvyeF5br0gig2Q04WRDV1s9
e0qThmdGS8JCIzkO5VKQtRdV+QHFpcqJJ9VEmGIO06BjH6Hlhh5ENOjjyOcOjyLC6SIJs1zl7+zG
iZZ3ZEY4KQSdFd5WsjNBozVoqiZVEfQfKqucfjclEXGny0X+o+kQPddTSc5fZDwP3xXpUBE7YBVg
0dW1Y35vdEY/x+HSdwp/yLpEFVvMnLg5120fo77jfoMKPuS70ve6p3nGY+TGIA04liUdxH2rzPTr
UrLSu57UrkzCUZrP3SRJGh1ttsVeTcrot6UJpmfqz220G8tpHOJwjaQTF43Dwo2OnXXkk2Y7kcPM
bCRqPLTBAb951rtSEHjuctWPLRlI1n0ODHMUtyXEnS+hicrAbl2zft3VUYMhd6UXdA7JoMbjOFH9
RDg4xVxzXIL5V41Wwd2gPB6vasUzK4YbhviO2ck6JVyFtYqhtmcPA5zNpzDv/GfbCAnZlsxqc7+E
MrVj5ZM9U0YtyoBCicgjxprKLonyMKIisGrzR6h65NXsbh5/yoK+0w0MsfTQzmuU7vxmaH5Mg9Ob
u/9zctV22IfpQ7k9iNvSJnmUxmx6yf91Pk92WdOIpzwfkLKP2nkJOipPmYeoWoKSLPZayClEeUwR
OnP5bk71gd8cXdOvfF10Q7ATTCjS/6hqQYI5rRT5+Emr0K4oSGU0cYkc3AV+Gw6AxLxr2lavi1/0
FuEaU9qDovSq6TeBNNFW0S0H0Sru5smN3uc6r37+bYmNehet9BB0NcXU876YJdTSOkszH3rlPqCn
6ZNfDFSM/7qSFwQA6tA79mHlUyI9XbhimQzVWaY+mHBKQQBDfWrM5ZrU/uueB4bFGCvCoaNfyhE6
HYVbZMgzxOBxhJqKh7rI66e+jqo7K/Wcg2xD54pIw4Wm94b4BxC7CSggsnZWGV2FdFbPy/RBuzj9
eUSmulfc1878yUAAJQ4b6SYSIefYW3mO1MVz4fMu6P/WBdGDPORs/D1n614B8TudeD8qcpTMHhEg
KvSN7vBtalA6+OuPyCgo5oBVZsbWubhCaUOsyRw9HiBqwqvug4GEBweZt3fkqzOGYiZNK7D45oZi
OAevUumrRJsptMZTrR6KChsZ6svekQdClbw91KsjhrM1iFJ6Q39kU86HGuexy1ZV1Qc5BkPS5414
Gmahrxyxreh/2rSCUQNYCiU8asyIJJx+HH68+//snVlz21aahv9KKvfIYF+qJn0BgtRKSrYTeblB
ybaMfT0H66+fB066W4Q44qivJ1WplCNThwc4y7e8SyF4L7ycnL5OT/Bqp9/GsKeCqHyGcQa++xyo
/MVDRNtLdRe2HKwhSsKr/ZZ3+D1K1eJVlWm20YpUCRzwcBt0+t9MzYNrwLoguGILEKKt9oA+C2sO
LTntTNxq/ITk62JGovvMqnjxqn6OAtUDggYN7bVHU54W5dCZDT2IWpm3ZASzP2vVm3W9llH4dzFX
5+xd45iiwhkcTZYTrZTR9i3qcrtE4vE4C+Vv7ef/OnKdEv/4b/78raqnFndeufrjP/bJNxz3qh/y
v5eP/euvHX/oH3f9Uyu79umX/WMtftl15fdHmVTl+jNHv4KR/v4mwaN8PPrDFp9eOb3rntrp/ROs
IPlzuOipWv7m//WHvzz9/C1/TPXT779+g/8ol98W8bV+/ftHV99//3Xhhv7X81//988OjwUfC6oi
KZNvj+tPPD0K+fuviq39RnF+QclBFuTMWWAFw9M/f4TKFKJ5i3rXot/FeVdWpOq//6pZv9EWRpwD
TA4QOLQhf/1FVN3fP1oAIHDJaRkuupTer//8bvd/7de/3g+P4u8//1J2xX2VlFL8/uvPXvPzbQ3R
CxVpChS0xCAarlVJuczSWCZaE+hyaTakLmzt3NQVP1QgFW+KzqAB7dTIo/omCoeej9aOCCwttIMm
K5zaH6TqPmVlem32k9JQGa/vtXLULzph27jXUZ6mEK1gQIAkz1j71uhQU9E9irHsZBoNtjI1mxhU
zm3rDt1t6vbTxxr/dn0bm33xYHea/mfZFN0Fbmrztdck40041lXjt3VLi7vBmRiG0nyoNdl0u59v
8v9X9/PVzaF7fnWXv7x/qruvefLtaJ3z2X+uc/c3APcsVFY4pw/0kH+tc0f/jQ0AX5fO+iKEvGyB
f65z77eFDQrmDNEMcCRL4PbPde78BvANt2ywwwuoFSrLG9Y5u2Z1f6HhwH5CkoAoB6D9GqBVK7me
TkY+bOnHus5NSs152lUSUa5dluXpHzo9umGLDA4V5DkUab8TYHYavxNNfiM0tdIDQ8mi6lpY+cRf
9NT+otOoe2+SLk4e506n+TXnlfGdthomZBlIi8Kva7P7s0y5CjbOADzG12WkpJSBkra8oidc2UHO
hvgzKbWKXgaqTeSv0pCTn5SumSHolzYYMTgTNVSImG62L/NCRH7bDx5bqnPCdANUY4ouRJU6CkiL
zDhkurQeNDuV9Qb3RmTptWJEbbidhVNvw8rpn7zOcqjBKuX4R0smXVxmrrsUVE3b7A9NXCA1Gfai
bjaKF6PK5Hnh90Ubr/Nh5elm0FM4+ACaObf3pSZqb5OR6O0Hr/e6awxU9cmfauFSE2rHouAqmHWo
QgMnDTJkCDVsNApM7U5qblIcOI3lEAgEdj8UKVXmS03Nu6Xi0wMrpn1631tIuAcDFsSP2ojWoe/Y
fHoD+ngUW7Qe0a8y7FDRN4OalENQjbKLv8SyVO8o/Ki1n8xuRaOB0LY/kEqaw4VIhvajKKyeVqsH
a6XfKgmEiMumrrM/qEZl5qZPvOLWSOJ+9GlvF/vQ6dXHwXHTO8w6nK/ooZvCD0nyOC5x6x59LQLw
BYVsSu9y05MPdeNl7saoXTXxyxH+aRCHivF1dsZo8sWYzn9GoAAGelvhSD/aBn22a6AZ0JpQZiXZ
TJUAEdPWqF9j6ttYzrvUoYznY0/aWxezUjXGtWnGsU5hYAj7TQXLFVcuSxPvEZtwmh26iuG+tnqp
B1RFnacF2pIfqNbq72WPWf1tava6fVl3hp4Fszm7WG6PYVYEbjHmKLyH8GFvKvSDhqtSodK86fVJ
H6jihEIGQo51tMllhIROqqFbutH6xjN3CKXGStAVVp4FdWbk4YXSuObetItUbiIpgPe0OAIaF6NG
X3WXJRNI0LgS3XuhxQ61gtAZvmnFMPa+rSCt4dP7iPvbUtLEBOGOMmhMNWHceDRTat/RW9faKFk/
X3WmEEgI2YOKmpBt9FogtRJhBxo8jRe4bVZ9QBUtpLFWKpG3QeBRgyCbI7H/ubOU0KXti2w/t1Om
fJQCYWlfWKPy0Cb9MARJ4VgP7jCoHz1wBqFPXl86vPHF+4WifLvVElq7hjs237yqQdnPTFUuvDJN
JvpNbf/VKbP+XhnHEWX2fjLoe8OL+EG9Fz39KQPohdDT0n6SxdMUgvG9GO15GjdzkoWa33su+nkJ
hjocom2xyfPRyjZZHIlvEkSV3Az57N7WETgdv0obto0TJ+MfcZdZBxPkB3X40mu0ANRbsXNQ9aFW
HU0O3b+qjq6KnNkGmpQQhjuEF4ugqjOlCYi16yrQrdYD0qpJ6iEFBzVmTWaL3w/MTTqcHl5i05aC
ubOngafVG8Wx6Dt6Ix2MTdkn4wiMqxiMGz2ykD4pVPVboYfdY9ma9FKsAV9FyNa5afqTPXfaxQhB
8k8zTUsqk/jcfLBYhDWU5TihSxdZ3UfVpp7uRxJxHVBt04hUFbIJdZD0LF1/MGNwK645UCNNeAUa
KO0o+hqFsblXZWYNvtrphsLZmXnFJhpttfHdSkEy0OwxD9u5nZGlZ7B+L28dA7QzGhxYvKN8tZZN
sSH9zbMlUQ6da20b6qHnU+c/Z6Txk0zyPIpD9mWhl5K6OEDK7LXkh96qcSfGFgQVWliSDmar2BtV
shm6bk73caq2wBvS8MuQxdaNNgMICEzYlX/FS0fJwPNocp2v2cwSag1cTVS3qY+skqhYGM3Q2Eaz
tatCu6bS33+26lT82SSlSWDxrzDkROC6QNKPZ4zaLYBrqEVQs0CvH6ejZRl6msiTGjZClxSb3hwt
sc20gbfsydrVbtsmB94YFzooUapQarcRaZX8Ld78/xHiswgRPuKzd7PkV0cJ0P1j3T3+cngafrkA
d/h0lAj9/OhfESLVkN8gh1OigAm2ZBsUEP5KhCDc/EZCA+ByIagDL+Bd/x0fKupvlKRIyBdZTz61
2JX+K0JUNO032t3kuQSQ5FjQAN8SIh5vVfh25GBEOYtKHPh64tjjFTUYo6qM8DBuBfFjSglbKj9K
SuKXzx7O2YX7cxi0jag7wekArrcmsEIEr5ScRsQtQqj5n4aazoFJIfyABl/5MVI082MlFf3K0Ar1
YxPb9puY78vwiCt4XNs4wWO7tWYh01loBaDjaF+qFNS1zC2CYhzevz7Hl48SlOOiBUDUTg7rrvgk
sepISEJRvEfnA6rR1LQ0S86KwB+fNn9NBcsE2oDYQ/Df5Vs8I1IpSDGEHsqMexUmkK+UiwmFOxeB
4hbneGinJoS4FuBRA94WVebjobKuYVm3XbxHx7fjkneVnUrD6pw+4qlhMF+jmQvZgooshYfnM5Kx
a01ex4zGvpDbeChUP7cyeYaau9IH/vngnKXKurydBee7PNhnDy7pRaVovQqn3qvqvTAo8VaGmlOq
1J8GAUaoFba7NTr0EXCjrADwzNW2LexzRl4npgutGnafTo2Kou+qpNhTPg0xVo73uGt217FbANua
nfzL64uRA+LZTfHXbAGSMlFOEixcl58/my30rSIkAI/3TaZ+H6Dv+J5dv7NqKECoddjB66OdmhM1
7KUAByQaWfvj0QDJaYhc2vE+6UxqFinxSgF4/ExYcWLp4y+lmiCTaOMwueNR0NHsbb1o070xjwB9
POALTTE9DWo4bN44H9QrsANcRDJgwjPU8Uj0D7XcrtNiL8uMZhwDg1DyhHbmxHjxktCGQioQCTHu
geUSOB4mBDyQuZSZ9vpcJDifFtl3QP7St7vCfVfN6dvIKywKxkMQZXlBFMCgsh6PB/pODK1AVY5+
fBbEKVRGxXCL7Vsfno6QK602RMZ5jmtKEQImQ+OmZrEfKZ1czTCZNkTX50j9L/czTFzUYn9Kqy7E
utWaqxbr4haC5L62aWK3IzTcVG/G7wh7ebtYRvod8vnvDDDeP2qM0O5CvS8Bj+B59dbpQkpjN8Mb
AMBAS+L4oSYURiotLuO9GZvTFrTu91BJ3sbeXt4cE0S5AHbOoo79ooQudMAHiO/uvVB2W9RjAIot
6KQ3T+VolNVUKhHRWDeQHZF65m1i3Rz9aHDf5ve7zMWmMkynD8K26qGaefzAvGl0c1Wrin2hUFWJ
7GH6Ajaq2y6UkfvXJ/TixPg51KLIjFgZYiCrMx+uzACLRi32E96wHww61aGvN4N8wJPdPicBuhw/
/w7Ol3lxi3ECmngm4Wyylr2ZWxGBda+rfdHm9yNQoatmNHU/lNNGW5Cejbo0FYf+TGj14uxdhkV3
jU29nCI/eVfPTnojm8ZeRmO1d7VI8Y0C2TAxZdmZpfHySTIKHSZqAxyILPfjl+bGZVorGgpPQNXd
mrKI0hU3zSzCaDMhPRhdvf7iTjxLSv2L3iG9UZrBqxfnpMZMzSer946ggLoNmzl/yGO7C3eFO7uH
yJnd7xPA9z0kxeRcw/vlsUwwQsxNW2yxyVsPHrWOifiS0+wRVdTAGZPqw1Eo2/RzDHTxS5wDft+8
Pt8Xj3dpAJvLcQbkm2FXj1eHcCdAZ4h9REbng6iJ7jHmADEdam/TrWSZMtSi62JyrdGJWcdBipqk
jg1oZo8mvP7DHBLtUKsCM883z4j4hiMLejAh8drPgprjNGtl3u+pcfQ3ZpEVuwI77KtICcNPrw/1
4n0ReSwaRiqkcUAE67VZeVkL46Xt9kBfaGvzkq6HsVE2s6vIS1OT7pls4sTLAqpA9kXAqiHxvuzI
ZzsuqiTAXHwz9orOhKgEy6Bsy2Ez1qNzZnO/2AfL1NDBBNaMWhvpy/FQLL12VLOu2xMNaY+Dmqcb
BXGL29FyhkM5t1XiV15vb50iss4AJAB4rA+0ZfBFlUdDQZx7fLUJ6dZSpqK1cNf0ymi+G51RMbfC
HSz3XeSV7bhbslPwhs2szbcw2nTzumjLqlL9FC25AuWFusBxXAPuvp3DWbWBvbW5W6kbegVdehCd
QSRqmIOqXKGF0RoBEkMwDgoD497A6vrwAXaPstAaDDMHXI8vVACwuhIXhYbllx82dSOCblwcprHf
cvFl9FD7+dJiqjlt6rCYP+Ylqo73ILvIxnQ4PvZNGYokRfRuzOrqg5Z0XgZyqjfAKkK0Th+TrAcl
YfS6Gd7H9CY9zB8s8cMSLRQdandKfFtWbm1e6aXXyXddHoEsnS3kVXwTyK96adBSzILU7MSnqJgd
9Btphka36Orl+I6MMB98WxjwleLcdvvbBDr7raqO+YOUTmtsU1KD5A97spIrreKIehzhUuho6ok6
uYtFPk7bpJzdL4J4/qOikzlczF4m452wh4omDnXx7mOeNZlyO+JL5lyNMA+UajtNYai9A3prNT5o
Rse9AwOnAOrB3PjRMCfNpWxUutlVVYqqCcKxc2cgm/Uw+80C6gjA8+qO32N8Lq9QZ0jwlGsH7C1C
XRk/KP2o5UGNpcSnVkI2WJo0RQXVorbpB3QwXYMIYc3HOlY7CvaqBeBakkJfKTLK0kATQhV+PRZ0
iZClFl9hANnvccggI2P/9smtitVnvKWx5D31MnfnjTvj9rJJwBdqF6DZpyKYbaU290rZWyDRZgfy
HnAoNuYWNJnp3BVgsSW4NJR/vsZWbqY+TrgdsH2AcI27rZ3ZQHRP8aqv9uyKr3ZbQXBQZJZ3oCOG
KHuXtQmW635cqPqXkTwofpodGDGXSmK51UUeqpAZxj5GeBwl5RhBydHMsPqz0ly9CunPeTthZVh7
uhDjLMpzqZHNBD1xM16jjiTsq0walmL4Vu52wKdh/wxBKRtDBWqoKnkg5qGZNiKTmbyxcwfyWJ9T
Nv8yTZBGdt4woNCUZEabbA3dqOHReEojhD8Z1ljeuChW8+AVVGj9tBdFctPiBpTtLRvy8vchRHyo
3qZuGtf7bswtkJ/C7aNtgQm7fiWR/EgurDSslUe7L6rSrx3kiINKVys8GwTa8Rsnyu13lG9gQ20S
Mm3Vt8Mmsq5sL9ajnYNmQ3sxd6Gsr5KMD4MddZN8O4OeiDa1HGL1mqa9aQd2n1O7nLimwu3QqfW9
HZW0zUGdWc6daFuZ+bKvdfcTjbgMpCP1nrZ8mLXeDr/P4D+iTxOaYwNYzTwa66BU1QKaUz1ntkG5
xB0N8Qju3ZLvM3b7BHCUawUIbUHBQdaGRAQ/jWGYt8EMdPR7P2WN/KpGsaFp5c4ZoZyorMXBsjJY
SWDqDwo6mPOFiA0r/0jKDabRGtgAvVgYePA4bsZRGBd4gOT9Fby1iRObIttQfahl1NA1SmVX3UP9
8aC55ZmZvzPtFjyi0iQgr9laNBftPOqTyzYqDGjzbexWd7iXDOW3cS7n8X5qS8cKVKVFQWuTLt3A
pwn4Z/+DPpPev/eyKpKHNDVnMmUiGeOibpVYfyr0BWbE0WfN8x9TOYfwZVQlEv11Azqp/ZZXo9re
q1VRJoHKIki3ogZZfV2AS2Vj6Wr+XhFG4ixkI2O60NIOzgbaNXq37wnrrJ0UeVT9KMCkdtom5nhO
3aCYiGS7jYmGzW0YOeY3bXYS7zFkX0dbW6gN4hJlGsFSKVGQR7wkg4p7iTuGDWa8TCur3tSxpeeb
kdYkDBx3tD/1udINtxx4Tui7+J5ngaJH2aESo9duCSRdM3BE7z0UcUGTwFRE9d2DWUvPRCrzeOMV
Atz3CKx4wGptcMFVNEphXsZa76m+tGYavV4MudKXOpQkPytV80cpwxbmWmFB26F/UuVwTdPkC7eA
0fqIbTT4litdfB23qqNCPTGSJNAnd0GrDbl6P3bS8GAfd/S6Abor5h+mjONvTTFk80btOYhuG80r
OTmBFyOjNchOPUirhIPplkkpAp5LpQaTO5r1xhFR/V0OItQA7aBzAMx8ooZF79u078uxmJF/SaYE
7tqoQDHdhXnsTSh3z1582yIBNkTg50E93qbSiUhgKweiVKFDm7iCUWYPG0w38FcqIRhn/iwbTJf9
Ih89AWsg1SIM6JuUM88uLOtd045wXyKtK98js5DBVcnUbLqjtU6fHRaIMN8jJB619/QpUrZYgkxx
kBoDDVVOAlEd8M8Z2ODt4DkB1G27uUxgYYcXg1MNuBC1ca+8K4waj5aiUSEZgFm9j3NqonAhBwGp
K4LSt80J3b6gdKUW1w2AfsMXupHK7x16Z7e4RPQODMU41+cLzheg7rLLMlreRpZ0chMCiCsvxkaH
tlb1UNgxhCdq2fR9BbeCM7uDfqa5JZTIUYTxpeKmWCqipDgsoIY+L2NfNNJWbyhjDZOP4qpu71p6
6D+mnp7nFX89+UAfXT6Ith7b3u/H5fqJ2xGauEsXMtyYYzXqAQQVVo1ltoXyvjSaxts601RbH5oo
7HPXF5rgmIBEDG95LPP6O9xyJb7q+xJAdZrEKFmwEmprCHS26XDRVJox7TV1jKodrHnOrJBKa3eh
QwVgW5SpLDZFSpgetINdZ1eeVOIHQBJQ7IwKPl45q4nrN1XT4Cnfhd73JNH01BctUuosi5CycFvP
UMZsrSkvJ8LAcge6XBewW2R6zgT2ZAjuUCpFuQKwn7uqIRilATkx5KwZ3IyVkiifmjRut0qI3ufr
ycXJkVzU7GDlgM5dK3LZOgQOQzrd3quLeYOPDqvJKowN8zxXSTo5FCn2Ik5IxVYFTPQ8rwD0O/aT
a3f7eegroj9V/aSG6nydCLM8o9O3Qj//zAKppywe4EDHSWZWiYXQbdyOE73fu0oTIn9iu+lhVuzs
GjX7aK92o15ejjVeCvDZPdxS6qjQn5ymLe+aNtPetURQ+pkceBnyqH7CuySFMzDwZmty2R9Pv1bH
RqWW0e8nOBubGf9Q0HXIHr3+Pk+NAr4QLCotDefF+5xhIspZMgrg4dBXmm6EtqCZ29dHOZGS0pqh
z0WHjlrCGlyexOBxJqj0e32gWpJQxbhQ27S5crS8+dRBzHhzSkqYbtGnWTpQGiXl42c3TF4sFKnO
+yG19E3Ki+JeAJgI9bEO3jo1Fg0SftR3Ke/yn+OhJuGU1Zyb6p72OplnAQRF82tIynGgNAB74PCM
RXZmbbzMg0k0F5w8Ftcomaxb/ZFThI2uRd7e7KD17FPNEskFhMO8vYK/imSh6LEPvs89LuN9Tu/s
nJ/WgsI/XpwU6vWlgUhZiurJ8sKf5fxdrKsN0vHK3nZbiLIQl+6mQiERFRqkgVSQIAepQB/yzMRf
LlcScLoQQKcp8Dn28r2ejWvFVkh1pQr3M6tsW2at8NHWiM+UGV6OAkp3aUotfp04wyw/fzaKqiOV
Ahcm3IeZnHeTqcdbZ4kwXl85L843+BaL+ai5FA3g4KxWTt5TIAFd7uy7Klc3Ia2rDaFO4/Ma9TP7
78WEVkOt6mmqyHu3hkq9d4ZO2zdq6d5RJirP1LhejmIQYPw0PqNAT13++LG5UV00Zjl4+zpVnKum
6yNwc548c2K9fGwU/KlEAmyng43C+PEoKHaAlQZ5dIB6PgCRK3RyQROCFbopXvrw+js6MSVIONQF
f8rEoz12PJiDTn9G1hIdlDxS27uSrn2xp9Bq7t44zlJb4sQC0Y0aGIvveJx51vE8EBoXOAH1Dscz
7UuJ6MGZa+7lrj0eZbUM7CZpos4jTDAK9TM06HGrm4l3WShV+Eea5gO3TDpcvD6zF2OCeHr+BFev
a7bnwouVIj5IvXf9vlS2mnhCygG2Y2jNOwGH+syIpxYILSgq84sCORvr+Flmo3STJYE4uJOJMo+e
DcU1LnZ6cjlYU/zt9emdWCDgktleCw7pJbYLNGQKIFiND+ADtQOMiwwNl2ysf7w+zImnCGBmOSUs
XC5ZIcdzEvGYuBDc4kOJXuwhrYDlFZNW3gEvDrcFoMjJN7vhnBLqiSe5wHQIvszFX3zdx6bQl7XV
1MUHpwzLq9Yqk20KwR9+POTP1ye4bKSjC4WyLoEXnRSTl/bC7psOhqbVco4PHlmR3ypqtp9wkMSc
ZA51cH7oJb4+4KkXR9izyIOCWAPqc/xEnUgjmq70+DAWhvMpci3tc+aZ1ZsP3uUW4aLCjgHVDXe1
+lWEfuvRcOIDIkeNuFSs2g7vvGlW47ceIDy/pQaPxBi1YXpTx9PpwWy3WS2TQ2MZzZWeI4RhTGn7
9q3FKOQXnO8qML/VQ6shJaLBJJIDAKLo0gMT4tsj5nmYo58LcU4tCJaDxfFBqEEj6HhCeTtRwBuG
5GCp7XuZe+SBZQYW3uw+02v/9PpiOLXQl7YCHkDsLTKo48HSKgZ/b03JoRS5eadGQ/NtBkq5MSb9
XLfk1LojbuO8R1+QcHj5Ks9iizIvoQfInPRCMyKqKG0figfFc+L+j9fndHIg0idasBwb9EuOB8rN
JIHrbyYYw5eS8qPi2A+GOnjyP1jiC3CDy5iEEI7TahzSfiyg0hSpsqz7iLLQKINqrvPyrUEZ1CQa
kVz7BNz0QpcF8+zBzU0Z6nPHgnBifASiWEPw33HjD299arS6YRyamAEtb2k1ipDxRLmkyQ5uO463
edOrt4WdnTNGeLneCE9BI+Ee58C1XROuaN+oeOAa2QH+RPp5TvpmZ3UVYKRcmc9J8J8ba8klnj23
FNVqxbXn7NAn+vwOOKIZoKg6bKkXv83hinXmQg9dDDgdGmTQgFZDdfQrwgiA+0EWRviQK6G2oyXn
vDW5W0ZZUKIUrhltnfwUcOjNNinSQ58lAv1hGxbM+xYgVL/xstk1zsSbL/cRwy0gY4JboAzrswEf
ysixOoMzbxgoUFO/3kits8/cf8vJeXz/gRHiQGAfLWChtea4vuQXVsexEAKZpzYJ6qAherb6y1Z1
q9vOHdLbVImVg2lWo9iNGgaPZ77CiYUCCRE8lIs+PCDd1duzRNpUJt5XBwdNj2FRU1u4EzC+P2oR
qivB6xtt+W0vJoyT43I/cp2sbTDNyKwHXJDSg9kZYkdRjqKKXUs04LL0GhUleROVQr9sPSpMr498
4oW6SDyTQnIfL/8cbwgUfhL09uP0kE55HsCKSLbdoE9nVumpUaC0AYMC/gI0f3naz7ad5Y60QxqZ
HhLgch9t9BOLgP+ZRJvXZ/PynsRiljrH8hgpsawXTkjlHREvnqNiDPMHW5r1ByTEQrRciBFrOljn
xBxOLROOe/YeagGg5lYnZOFMA1wsJTnUsKcouiv9LheKdy2pT545jJc3sV4joObIKUn3UI5YhRtI
0KRNaqILmkWi27EnImCH+7rX1QeIbn2Qzv25AsPJ2S0vjDtgse1dvTa0QPGdU5L0YPWaucNqsLx2
lBG+iOGIM8HUqR2w8IGxqeTUdWz9eIW0iSQZGznHukTmH5Dry28aqRTXA7S1oNesFEESXOiuReb0
29cXzclZQsNcJkp13lmlmyONPdPywvQwarb4YngyBWwuZgkdygjluWrcySWK/7EKQ4NB1zZAcVw0
k8sYB7dztU1YG3UQzxkOxSgI3tjIIn5+fXYnl82z8VbLpqiRflVpwxyKYTKp/uVPUYfYWDGm6TWt
9+JWy/LiTGp96onqvE0PKzQKY7AQjra7Uebx4ClLoy0Mp5swRbnR7+Ou/BzGCCmcOTtXVJ+fFy1l
qX+Ptlo6dEHoz6d6etBaUZsB/DZYmb0S3qOUP16U0DRBRdCXnKTbIWTlGOVHGAfnIouVevXfXwOy
xFI4XzQTVlmpF8azN8DXOkCQozxW5k75vcli2hvSMWgg9ohf5AglAXugCV8N71pLD++R2I8ui9pI
UbdW521sl1Z95og/tQJ0DLG5xjiozLVmhOuKwQ7Rvz9MWhcj4ZYinV5qGf1K6qZYvA+l85XLvj6T
U55cBCYRFJ9dOjGrhUcpNAy7DihPZ4nDXJXGw5yG6rbJbeXM2XHqdiFTJspakNmA8o6XW+MqbehK
zg5jhGDc410a2FOv7l7fSKdOKFJxgCc/Q5M1zFZWIisFbNZDRaH+oMa2+JDTyr/VzQHjQkd6N0Zo
yktUtKMzZiQnnyRSMLw7lwTdWz1Js8URCqn39JB5mbX1kEjfRijOXlPjPicJvvyq9SVDAXuhrC1s
lTX+lgusSwjDs8M8tk+Fx1JFFXV+Eg2aYVQqpos4dqfPlVsVT6A2xBlY2ck9ZBD+wDoCA2zpy1J+
FifkatTwkzA7tOQEF4pSSFgQc+rFG32s2w9ZnciPDlxacEeD9n0srM9T2Zu7GqLih1ZVwK/E1jB/
fvuLh8CwSJXTF8J5+vhLZdPU0skkRFIrg1JPq6EGiwahfET2E0XXKS+/0OSGZYw/5JkHcmrNwQJR
uXtxfMA/8njowch6r1Jpv6H2OjiIQiAOBqUV2EbQFujABQoQaqjWOLxUQV54Xndmay0DvFgPqP7R
OTLAGa6DDsUIY5IBkR70OdPuGsBhf0JNSffaqESBUGPrwot7428Nlf+VNXnqjgT+De2Bgseyp4+n
7aEvSa2gTg95adaRb1UmLHCgJcpdT13vykB/98zmPrXFYKRyivO0iT6WF/Fs4UVTPGYALNJDa6CE
htxuh4pbPipW6DtJnp+Ldk49VnPRfqCMSedqLb3Qz6GKDY/HlRWj/ZGPQ/NVZBHIQy9O4t0wDN6P
mEzr4fWFfPKxQrSjsEMV017r/UO0wGgLft2h60fgPXOUI/KkAwG6WLh13c7oNPHn60Oeeq5kpkgW
kRRptK6Pn+so02pKIQ8eutEo75w4GqegbqM+Br1sZu/+g8Eg/AL1pVtM2nY8WBItcpOlJLm32vzB
6uhGIkmX5F9bJ4vi7euDveySk5symGrTd/Ho/63u+9ErkWZHnO8gKvIYJc2GjULffAtAaN7YCP33
uam9S1RRIi6qx8E0OxSrI+GgvznG50rGpw5uOibcEOA+KTasQy66Dp2TFBlQoC77HBZSHrIqpotG
vOMejGxs7rouC20Emef61nIpWZ4JM16SbpYHwlkFGJibijP8+PE3ME8aBI45vDNh4pst1PEWaYYp
SJtkvkPAHxEHgHP3UpPmLSYImq/GWgeOfUB+8/WXc+rcBJFB1ZqUjI7ishOebec+SuMGYdDskJqx
u6MPgSuDOUfNTVe70w79Zu+bORb5vq6qcx6pJ8NRglFOLgg/gEJW60K0+MrmSpYfyoJuuM+pZX6S
btp9UqSVQjqfhLgw+i52/XmoESTJywadbKWBhHvmUDt1ypBNUcWAPMBCXa2JdCjyLJu77KB1EwDl
BC3lZmMmAkTUPFGf3MksCn8oSq7OZ2K/UyNDQ9ap9lucqOsyqGReqEqk+WHmrzioV5dqvO0Uab7P
O5ByPlrlCNcjLnaut3vqvIGMujRoYE9j/H784s3RqyZzULg5rCq/1cZm2Jhq2bzv9cQ5k3ecmiP0
P5YYgRlTXaUdij2jMI1O5WFR1tuFKObiBaHZV+AMlBuBYVGKkfmZ53p6ev8ecxXpCssF2FyX2UGl
MnYzTNF7oG3lTYjm/NXrO+jUXUHVkg4bapVggJZv8mwHVYCUGxXw2yGsGlwYBz2b5oum7Dpv4+hl
1PlDp7Rnop2TY8JjgyoNTwoIzvGYoWfAaJnq7DCUoMN85Bg6xWeHQ7bJDA8hVufctX/qnCCgXIIr
tMWsdY0WJ6OuwRokO4yJpW7DojYThDbC5lLXM/tmcBKsMAS3ZKB47blWwcn1Q0RFWWWJttcu9HHv
qFGvs36UqL2u1PBgpyMgMrt7pyShCKbiXJ3j5MmE1MC/Rlw9X1Spc83FUehQ6jAATEKvQNRNuAXA
0l47QvbB7JSfC330LnSUJy+SuNPPHEmnUjUXnALRPWQjzubjV0zNVkNzmGWlF6WF9K9a+64d9mfK
jSdfKyqwhDl/kS+PR8nn2JibQmSHuHSyHdI7eE9kthtESh/f9kBkdr2c3NpXJtgDr++bkzv02dDL
W3+2b+zYJYEKNZoZ9LIU37Pz+M/GTYD+qs5Cg3h9tJOPcyGsL5uGdufqjWKOgA6vyPPDhAqR47t9
T2RVN6gFnblQT00L3DZwNY+eKpIqx9PSkYu2tGRJzNxaq/zUtka5I7wtKCi0Kqye1+d1cjii8YUf
ZlOcXp0+i8ZTkkYuK9Wm44DyV958BMYvfih22OX/wZokt1saaUunxliFjfmYxko5Kxx1XY6xGYyj
zVyN8Zk1eXJKiwocq572yZpfDbdJVJGX5AdJT0PdIBtW6hdGGcsPg3Dcc4aHp45SQsFFfw4APJqh
x+8Ly29Kml2bH7rKyD5IU06fUROPP6HoYbobQQnhP6gykbAtfXeAhuSqq2AjLNE4RMQ6P1iO4hDj
F/VF70mg8Tnkmk0VT+Z9E4rp8s0LBf3VRTiUArz7wklMWmHuGiXBljkbIdLjjpHTPAQu7buK0M/k
F6ciXDiRP5Nxl0t/bSnNiR3arU71p81LmGe9La4TLEf+h7Pz2pHbaMP0FRFgDqcdZ0YajhUdTggH
mTnnuvp9av7Frkg2mmjDB7JhQNVVrPCFNzzXczFf7bDRL50e5B8TgNDoOjZqfVLM1vkt09piZzfd
+L4ebRt2EuacOnnI8vvaLWKU3KCZn6DzUz33TQDAPchVqAtNLIyvXdG0f9xf6hvvFVI1sjwv3eWB
Wy6HbJDnnnBlJqajzvoXGq2w7hrkg3JILm9ATIMLFB7nMX3Y96oqZUtJceRsqgBml6O2UeWV/aTy
gQsxK6cmcjpA1qPupuf707tVe+KGg/5KkUcqtKxiK0DPjlIWTe5PmIGkZ63xaMDZepl9E11Jugwp
KXlKhvqYDFZyJmzIT1EdQshFsOMVs5r6yS4m5Zf7v+rWd5ZdM7S8ydphPCynLxovqMmgcx+ohnbu
6iHODgoWRFeogOoz4Pfq9/sD3goSEOeSxT/kzzjNqxdaD0ZMZQX3FBFQcOwQmjuKSp+f2Rej5IWp
x5QGsFRahKShsmJfVSUtdqZ9a69xVRJ60o/hEVi9a/SXADN4HGvKquJrXIs/XSWbnxRzcL5UVmxf
2G57FH25k1alLmyIZLfeYS661J79+eXGt8RURrrOvpsb8+c+RFrtAzYmTXNEETE9oW3zK3wvZQaS
2qNYiDCSIb7fX/xbX5twkFI2OGaa+qs7FKF88qmJUz1pc2MfKtyNrZNFevjDaYqh++CJ3ip3XvZb
Sy3lRMnTpLboWv6oaYzITk0781slG77piVCeczUxX50ZT5cuU5WnCPjx5f5Ebw5KuZ5SM41npHdW
az1Zs9F0Ye47+lCeoaAqV3WO4TVkav2k6VP3+5gq3c6met+66y8MTotiJtVlIOqrra1kXZB1eHb5
RhKXv1LsjeEvOeP3RpTjVTXC+ujG8xkmmUDULwhPNmJAR1o61bMmuujsNqV5LTFb3wnibt48li41
vQi5KeGsbp4ASxrubPiChQujbVA6TGgLZYxxl1eao6LBXA0MeI5DPIcnU29pgmIhA+I8OJb13FD+
jZKdd/XWTiQtIZMmhEDDZPWT5mSuRj2qc582szPiWgL0ndXpJY06VhtemWEutJ2FuHUCZdtBZtP8
ua5XaF0ZBbgMwJuccRy2mlp/9oDMPIPLrS+TBWbAc1HxG/IJvzzYx/PeBrm1LS2eU5rzhBOblAz7
3ago6Dr7tok+wWns6dMdBsOA1Qa9Sly9ObJe2VxHnFJ75E8ofNvQxw9cKlLGM61fkraZ/40mMLCH
qXHLf/AlrPBN1sfH/B3ku8ipkxmO7DbqNByXJwhNmcZMAgBtfaWO/RHynvbNyBpT7JzUbdgKs0D2
M7kZKXKuOxBpMiHBIXtrXU3VbuY/LR7Bqi9ftAzPgh/37wV5ApcnFMAN6AbIMVSNqSAtZ1WL3oM9
ZwM9zEw7PKH+WourGcb1uJNg3BoIWxIuHyynYY3I/f9TmobVXm4WMV1xvKFrXG7K/ASZa0+9TD5T
q+ngnAyqh64hQcWmRKQbLbOlvEADvIyBf7mVewJGEiOFirP291wp8uwE418S6bF+HP68v5zbA8Vr
ZlO9kVBBHQLVcpYucQXQsDhF9dR0fvEg0opzoQ9q+FulIBZ+tBFP+BvzpJinpeva9jwq5fwwOwbR
DWqQ6Byi2kLOL3/kT0td43CoxcqY+njOZecstbEIakF4YfCiaDOIpxqbyKnO9N/vT357hfGgAT6Q
kE/OyDp0wjkwLAlVSOuaSQ+OSGmJ8Dy1bj5frZzhT9FgVnvUhe0NwqBQMkxyLj77GvlQoCRYYZpK
nmxm4h/KgeLoDNZwNTOj/khiHv9Wowm985lvzBSoLg06Gi1S1GgVNmD/aFd9T9HTNlGcRh0A9a1j
mhXI3xqTF8PMzfAZv7+6N+4FGY8SKUqFUziQy6+aRFmUp4ISi1ARlEDgeHDSp6w2auPgYjz89f5o
t2ZIU0OiKbnwMKVYjlZTDSgxYyS5tEcDsYNC1Q/CnZRvbtuNPtX2bs+i+sb86EAij4dXzzu4azli
CZTCrrwg8zW9U+1n0an1eO5ov1Tf4Zc1Dz+3DgkVpCaIgZRb1x1+YSa9NetG4RuZKE8qnC5/yPEg
CyllXU26FN8eXk+K8ir5BFA56bawnB0qW2nhulnhB4mdPYnOMA65p88/Crttcc5rkIXfuXBvHAxw
E4CIJbpLJ75ejqhkkZbEoi98YOC6cqqm4C2AKHjI7Tl7sobe++Bl2Lns7NIb1zzlAS5gKhI8mete
DLUKvGptUfhcQPo3Bf72X0iKz8/3V/PmKCgnoR0pfZDW6HytCc0+gUfml1NZniOjHY6uMu6FiTfO
AGsH0YD1k3A8+f9/ukcR/MR0qJ5KoBnkwxcTQ2oPs2Er0TGgcSP90uqYr+58tu2g4F8hqCMMRWIC
cn45qBGFTdy3XuFjiWF9diJhfjGQTfkhosD6gtCwbZ0eXUv4FGR8gEQla2lNqkgKKWGqGqXf27Zy
7iuzvwRDp+z0UW5NSwrsQlIyiDbWaEO06s0ksl1GyR2I8no2HiysURGDkDbFuP5e/sOsJIwDCIgM
OFbfLpkDp3PROcFWfDReow6SplHOO8/A9ojx90vfI528Cuj56pLEz4YuW5PW/phhPlIEIsPyfcD4
r8l14LZtPP0WhC766ffntr0p5bCUThAJlnZIq7lVAVjNyfAqbEeV4c0KE+2F1viEkpHtpcrj2wOY
Ebx0jMBoEK0Hi7G9CfQwqv3GHv7uK0xQ5vBxXi3ig+w8edIw3drsjhqlkhld+8ZP+rrAoVS16t/m
lsrf+f7K3diFhNboj8M5Z1es7405KMwwo6Dl6zrkl6FywhecOv7Vs6rwJ6Xag3pvh+MGpoavA7MF
TLa+QObSRDYoFaMfleHvU+06R0VtP9nW4B67DFu++5Pbxr7v9/17DEZdeE3izDv8J1HnmXytVGzw
aoFaHQM16dIzz7f3sRhyfJarsM7r81hgfrOzttvDwGUJpZjeHg8rFZ3lxeUWQPuLtJ454WgGF27z
a6eJ7yF4qmNtjW9FpdaX+xPeLC+PGlBHiXOhwEBithyxtwzoFrWnvEYNBmrNZJ4VPUaSpnB534T2
aMTwPprDsQPlwPqu3lNNbSFLV5ryGme6dN9OOrjScSeeePDt6hBwP+yMuDnnFJwJ+N4TQeTs15XY
eOrVMqvJOJGOEPZpKhWlO4SB7vzTqNFk7Xy/zZvKaLzbMmlicsTSy9WkCWuAopDsGYwMD+bUK5/M
ft4DHN6aE7EBGpkcLA693MQ/vanT2IQYkTixP05iPKXurGH24SovSlaMjwYJTEjSwjjvUkt9/eRk
kYWLQwSWHj/l6gUkT3aetVHfaaHLbb3IOBkFbUaZzxH4bAh13PbBYKEm5/eUV76WAEaR/YwTiold
HgbFX2MRpypWHkqohR96I5jwG00b3dtT0ri1sMSxNLtYPmRBVgsbKWoQphOYekqOQXnu9bpsT6gO
WTj/eXb/HzYL8EziWe5Ryory1/z0Gb12sHrHGsjmC4DWuqrild6VRdftvD63ZsWLIAF0RGK0JJbj
jM2cz+BsANRkToJgax+7/8SuLo5aECvmfxoM7AgFOFK7NX466AINRgeDAQIdqBp4SXiG29x8FnmO
99j9y2t73LhEMMABro2zoLpBXKrhlEchBfdhrsxzjLYUIvjCe7Rr9b52PN0Ur+SbsIpQxjj0OntU
6IHmtQejy2q6GEUkI/kbIm2MSXOePHzq+Fo8d/TJqIBo68Arr1Dwoj6W+3QrJA9odArl0uUlKob3
F3B7+4NYoUQGiYSrFbLMcmtgmRxEVkPtssm6oUY6TcuVA8Jz5XxyhioOD3Ut6xz3B908cqwnZ4zv
RaLKNFenzBZkqXGdh35Ymoofq4p6UVAJRJenyZ9E1f6uoz23E2XemCi9Jl1eY1SqN22yhBZJEoP8
9c1kis9dU5m/l149fublSE5KgNLMziS3h44dKW0oaLiCgF6r1Vdu6U3TSIMinah9nLzSaf9W1HD+
2igzYmX3V3Q7O3ohdGBcoHvA351V2FCXqhnZ4OZ8/MGU8qjjI1OdxgofPyThnEgamOd1shMqbT8j
ZGsQMRLmTZ61FjdK8A6y7bzLfE9YwQtyv4gcZrPZfdYJHw9dMoXIOfaxtvNWbM+8icwG551GHxHS
GvyEDmOPSCJtB28UYFK9BHjm5DSXh1cURCg4SEJAunZrNS67AI4nHDqYqSN+dEYU/5sVRf/dNYsa
MCot9C/3x1ttF3rEpHQGTSVQwEijrE+8AA3ZKno5vXKnBkdN9u9chP5OUefsCTOvFlAOxY7UaV8B
e8WwcvUcqICn1Mq159cCQe8vTVzaVFTFnuXrrVFoxGC/wi+m3LY65Li8RVhjz9OrarbUS3h/zolp
ZDsbfy3oKycjDzRVYrApkEFXb6gVjFNTRtb8Kvk86dHQklo/F16DGG1cc1ZO3tA609GpnflfzOqq
8iDNrT+GJIeGLx3XftfC0vlcql09ndsiN/QDbt04nLtxm7H8SLkohxBE2HBoc+Cwz6OK4uWLWSZK
99oOnJBjOeZ1dqH7jCOdPhtldFGzILfflMmY7ZMn1Oo5NCMgR3UwkvodZtMJw4+J7bTRa1q5bXH2
MGwdj6HaqKyUSfL2pAK7mZ+x+8q/pWnkCJygKmN6bI+/rx1QfqJ+KlwcqdUnErpWoRnoqq91X7TP
QVZ5Zy3Pkgsy3fW5yWv9MUKQHI+iOfAeWjLk+uuqjJaniqnko/ZqjPhQa0ZlnSW48dAL4zG7Lgpa
ciidcIdXW1p2rfY4nYnBngOhvapp1x2wiUZLtw33Xk+5QD+Fre+jABqn28gWRMxqtYCmE2XIV03G
K64X+DLGzRRcRqfVzqGWKkd97v/tEs0uL/MAhe7+fXHjeLGQMsByAC9t2v6GMg55PGXTa20V+alQ
ivCTqmfOzg5ZXfFMkLImmCsKdzRDKEUuwwMOgmpPyDS8eub41Y7RdJxcFeu96EeICMZhDvYym+20
TCzWDFqEEkBBC3c5oFL0o90UioYndVE9tUnxbTarPUrczUHelacoksiwbjmIh01hl9i1/hp2QPj7
UIsu3Bd7Xm7bG53auE4FlwqTRydtFTV2WdUZCr3zV0AQQXkZKtFaB8DV1MfR095lE974VBTRIMWj
dgYwdz0px+nqYA4G83WKPO33HiHdZwNa/AuIhfC1hpp/mdI52XmLb8wRPCzDQl0BZLUWF1IsrZ3R
jTVfSYqVf0y3Cb6JMYbgheVG/VgUzl4E1M1pM6XRC52qVbvIGmctbhJMKJE0QktRsdKTWUWwy1Ck
PQU05XZO2Cqm+t94sgEntRSoi8hd9FN2lub2GAYUZF6TIB1PU2DlR2dqkTQuh/6A0vH06f6J3n5A
GRG/W0TQeqTxuBwvLmOIg2hlvBILO8MxmI2qe3YUt2ieNa916g8tPB3A+lmeWjux6vYesxB75hkg
iATCvoZddrj+mqPQrNe4nstjMKnBXwChAUuBk7pOTTh/NmEzHidt2JM8urHIElUKNJcKACxRYznp
hI52OLuI2tFPHU9VEnToG8/BAbSpeyiKyX74o1I14aa2aETI12G1iSBk1xVEWKpdTlgcoJCn11TE
0dGIs3Q41MM8/Hv/q27vGsZDY5FEGAAtqcBygrMnIjPDtP2V1TcPXVegC+LWe+2HNcSTzcowUKjk
xOh7bAT1JmGmTmorr5Zi+YWZilM7VH+Olvqv1RnhwY27L3HktidHnd9GzXpyEzw97890VcP530+A
usIhZbbce8uZghsH8Elk4/em3Ucnewrs8UtakgygZOy5XXKo0BXIr7gTRMGPXtMQMXZUtH1P93/H
9hyR3dGIIeciraWLvvwdwsQoMo3T0PdqTDrnpq80+vRt9addQcCtEpiLZjTVe0WW7fSlSR7JF5VK
kqK1os3geBON0jz2S3u2nyAH4KhqVnmlHtpItzGDHlT7T0OfLetQCaP7Vmi1+eP+zLd7jVYGhVVD
NqJ4rFcvjuM0qhOPwNMitOBe21RLzlZRjzs7entkqSXJ0j/OPGy4NcYqmZwgzcAL+4Wiq4cxGV/o
HbkHb1BewBHs1QpuzIkrkUoq8YBJLrE6sFxWXZ2EXS4dn4vfU6Mwz66XjE/3V+49G1lGckwK/CQy
bxpylOu6e4Qbgil0pfTjxBW2fqhZvfTQNBRGr32vxT/KwlTFySvGCjVsBVuH8SVEEWM8uQXaenal
Ds7RzjHZ+YIolfdPSJdEO2ge8ONj0qp1eZo1LzSeuXGcZIe7cWuJqDbz+tI2kK2D5YbPk94pi97L
/UTrMe0NMuXolAjO31+i7VMPwEma70E4Am+8KVZOyE7OXlD4DhZXWEG69mkMMvtYAYO+3B9qMyGK
eqC3pG4y22vDyOwDYVeFE5R+p3nxcRwi5eiiW77TTN3cE4zCWWFPkQPR/1vdV2WQ9IWWjRUHNsey
uzEIJZrZVg5BgIImzu71cOlt/UFdWikQJfUsiJegazPN1YY2jDGzUTKp/c7uxLFVeli3pjadH15C
8ivyYfzxqFquS5ZZPsXpjI2LPwbacOzaLiTtrOLT/VE2e4K5yFuWTiDvKTrNy52HP4UV1/HIXFCk
fxKznbzixG2dqPzsNR23QyGQ9B5rwtOF9rZatkkgPT14ovLF2NrXtjed0xDa0BaV6OEHhAAI6gn0
DKp3EgG3nBWVmBTD+KT2e23Sf+XbpKig4FZ3Tup5ig/12AfI3gj90fhWDovlExaA70jC1QzVLin0
qGpqP9ENCHXdnJyHMRC/B2mUX7w8Ux5kK7ETGRDQAqE0udameB53taxEFLWvYin/5ILSvkZp2p37
1Hmw7fc+FIspsZ90jKkaLpd0srQeo3GNoWKtelIThAXb2OzPKbWhDwnCk5/ub8ztDYKmCsEQlTsy
POSml+OZTpV4SmDUPvBk+1zmVnHJNeVBkOn/ZkWFkCMA5J8SynIUq+7NOBu82kcwUT2FrpYfstEW
F0ufq5249eaEKEPSJsP5FDLbcihHS+2xE27tC0sL/gRpNf7SdrPYueO3VyLL9tMoq89EyysMFKSX
fGgi1jG2nW46Gone4OwDrvUfxRr/7u0h+fYfPhYmKfKu4pOtE7vawSIeYnfji9ANX0ZpAGJgyfP4
CrLdAbGQR6KxsHb+tcwuUKLGbvweIVKOcoIhVBTPD9+IRCQS2iylx6Adrt7iAG+YunHZ6G2QpEcT
sUvfrcPpxdF645f7y3bjRsR8mgaa5B3zRKz2OMDFEOKaqP1w8MIvWSPU51mLPoRzPOxERzdHoqYA
HFZib9el3JiynVV0To0Ys9qf3NaND1qUuMc5pr9wf1I39rnU4OfeBS0j4dvLfU4Y0xlDnjR+N4XK
Ma/04qKHxuf/MAiVSFlNoPu6jmBz1e7tNioaX5OZfZeL8dDN2t5h2sTJ7zuB0FeyRShCru7zZsD2
peoHNhwn9bmusJ2pZ0yYCNbq5zAv9gyLb30lXQJlZBSLtao83D/VK5yYqpbXz8wqDqaEOHDulUuh
xN1bP1hlv7Mnbn0okIOg0aSICAW75WgGVNMgn0UD/duornGo4ldr4V52/0vdntP/G2WNDQs8qGlo
rDZ+G8fNiTJ/cawT3LXKKPxxf6Rb86GDQBBDYGaAAVjOBw5iJyhMNn6jxMNzMgrzGLZTcP4Po5Ah
8pHYfhvIc6gXJUKEXuNXSNudGm3+W8sxOfoPg0ixHLohROzrSD1u6lEJx7T1Az3CjHbsxms0W48H
6QTPvHx8HBCCG+wvyoOu17tl6wOYcP/QjMHynk28HfXrf5gNBFjJceMtXye1mOl1tgjyFqXYRoiD
l06qfWiKot6TTr25A4DVvnPKaIbIvfjT+ek8q4PQFbNs+TyfSA2cAxaLD+ez3NkSsgDIHnEs3rzl
KFlvTfFgIi2HW59xDqoW+zsHKMbDi0aOJkV1kKKCx6CvRhnARluNjYBdNmjHJImVk1H1j99wBCPg
SaSbh/xzNUo4JDaWRRasAZyRftHjWP0bJpzxKRRd+jxxCf15f1Yynlok6ZSVmA99PspdVNVXj6tb
DKUzuYCxhVOp/VMZdbXyZYzmXrwG41zWr8UUBPYldjB4fqIR3YUPh+hUDqkEo21GCgJ0ermsY86S
T+ZQ+WnTUqKNwlD7UWW42Bxhhym/ITDU792A21eErIcRpV4ye2YdUJhegtvfbHLMiGD6Y1EoZn4B
xyCuuPNBW3b0PN8rB2/HJGVkd/KKUNDaoLHUHqJoAkzOD2d1jE6emtX2r5kwhvCbYjaK8WeVJuFO
EWN70y/HlL/pp9MXtuMwUfPt/K5X9Y8pxbGTHeXdb3NKDHp/G20PurxOuOrpuEs339VXdF3Rmgoa
jz6MLeU0NaCoszqsdh7IW4vIVsV0hFoZNZ/VhOJB6wa1rXt/NtLvudn2B5EkH3uhP/dJuRfc3lo9
6a5Fjxv6sb5O98tSEykl3d7HKrN9QVDsL5DN89UVeFnfX7zNSPL2YkfDQaCtxROz/E6KQeWv6qbO
d8tKOSWohUJIMtpDLOZmZ6jNd+Le4kUGLS2d4jfci3yuy9jGGtgPClS/0sTrT0lX7R2wGxMiCgQA
DsxKoqdXF3JbT4MW68WA8klc64ewi/+Z0iDHI9vCsfrhxaM6bgNY4CzT6FztCROT5Xp09QEQkl3C
Uq/gquLI52nVscZ7d29qm/vyHVEPOo5sRN4fq/uSuMlq2twcfd0deQZ6oIbFEW1/u3nCHNOibTy3
2DrSqhu+16R8/U4gsl1aAlGpxsk7RLFrgx2d8RrgE6u+nWXxeaDUcmy1oL+OwtrTW9hkrlSI2ZgQ
9Tjb9F1XwTbgJhHVY26A8sUmWSPOIjtxkwtWcKavZ43zV2YE8aPdTxpm3M28SVL6mdR5eRbccKrp
5DaO37twI650gELriia7hm3YoMx7ykvb80DVFfll9g7dMnqgy+GmsR/SsCtdyM2DeuwizT6o+u7t
uP1oqMARn9BiBf9KmLocRTHQN/OMRPhZBLX81Lgdu9PpWrfAuxbhsJ1DLo/X4k1HGJa+Fc04KAWS
rLscrtIS6bczGz7Wh+YpKoE82bPbXHRrUnGxq/Vj28f0kykCP7W1vvcWbPYNooPv+tk0A7ll1vI2
dgSGI+8d4SPy1oQXd2wYojXaLvtAm6uxsEbGUxfjXNwxLvcvg83pZGhAI2BTqD2TRhnLmZtahENw
UGqolLtVdUkGI9IuXhVF+pmTOkwnnl3LPVrRlIlzpbTmg2I7EjEFko7VB3ctLcxWCWNtE0WV2mD6
icAM1Uo99xctIpaKxlb7gpv0XpNl86mBnYHJIVfgHzqhq5u263MvFsK24EgpzZOuBKn9bJVWRpuS
N/KcFjE+smPtAI0wOx0jTpNM2TjfX/XNIZI/QpoYSraWQ2i8XHUFlEQ+Z6lFgQHhHa6k7EUUlr7T
W9gcIigAyEeTr1Bj1YFlLkfJ20q4g4s42hhp5cs4O+mpou5/6q1d28ubQ8l2K9B5LllvdYDolJC0
aG7gW15nzpcOs7P8GOKEK45mjx7s4dH1Q1KYKjX/EAZTQl7OzDFqJ5+GzvEnrwoPdojUch3H1U7S
twmepLgdyR7IUqooG2nsSvdoNqWu4w/U6d4ct9H/dgCyPFcjXoheXqh/3J/VdhHZFGTL4C5ZSD7c
clbZoBii613Pj2Y3hYaCHMKRhm72yUZ27dEbj9eJorvs1oOCJq9djtXoVobrdBv4cOkLVNaVuTkp
VVOd1da0cK/GpByopOLm+llTIjtD/N4UO+t7Y740n+h4Stl32bxZ/oakslz6KWyaEs33p1Lr+1Oc
l+55cPr50/2lfeeOL254g+iXmjWvM21nMNHLsWwjk2yLMX1rAq3uDhEO7tU14cMbb6la983Zjrlw
T7j74pnSECl0F7VpGvNaDfOsPHEjZuQCVtjCxBilXXViRMn8DY2XorkoSTwGB73o7PRDI4xmALfp
Wf82bW2Vh9IatHmERp4Pw8GuK0Soo9Qz+u/NHJuMgiB6c0r6rO9Oc5aUCDTNnCbzkIYNtEpYXkXw
NTXNYHxS09INDw0XinIYNbu9zhSogyOyQqZxTc1uetPyzh4/BZ4dBM9JD1zuozYqdfOqhXXTnFqv
Qk9jKmLTeC50q0wwvTa7HABdZua/wm+bxaUxm2A6zomY8q+9Azn32oRqGJ4TvWvFSbXIiw5uZk9/
ou9SJEfV4ECc4zxHILBKIO6e3Tyc3MPoCqP+lLb6gFF9Y1vKE6rCwXDknI3hhXVVzbNIkev51Be0
7tqDNs+jd1ExdG1+jfB/d5NDRjZmICFS15351ihjjdGgqg3fkqFx8z8mve/zX5S4oQ4cVmEafJ1q
/JyGI17xUfDiGnHR/xJMujp/9oyyncGkxFr4LMZGqw4V8lTVFYCTRfxL5Gl/Ajjrlk/3N932lv+/
RowEZlQn10KugxNzwZRG9RYhCn9uMb06VHrYnh8dBaY9bD1qAWgKEJotd3ZutXmV9dn4RiLef6py
czgnkb7XZdqGKHSXyLkMKLJSE2I1SmCY7Two8oK3M/2ElVH5tVFR3z0XvYKvjtkWnkVRORl+e3R2
1MZZOyS12BvGmjiHBkTcYHSUvCl1Mk7HZB7NQ+TWdrGTJWzvejoLyLUiUU+njhbvchXrMjXVnlfr
bUw7DtlQ6tm/GYTg7+x+cERNplnVzoeTf+XySmJIZsT0KF2CTl8OaUQ6VqO1kb4pqSj1i97WQXYu
oAQPH9GFEO7Du5E0B0lINsk7Xnf1usQlRRpXRRwhR776nA2zdgnyRznvhHP0+UHJyJCSf/FWMUcx
jaGA7Rj4qWF21wps5OeyF8OTiubdGT9o8HyPbhAG5INJxRDZCVjFj7qZmAmuMIEPbU6/egn+FbhB
PWgZJ6cFnRKUBq/Vu/TW8lvllKAK246TN280zTdDRPbRUUJn5xNtNyHNIIr/ED1AMpD8LEcBrN5i
hJinb+Snxh9jXYvvkYEri1G5+UVRq2IndXQ3O5ByFx1x9gXNXESDl+MVkyZQbhuqt3LMrA8aIf5w
CvBD+JVuVfTCTNVXLoXhRztp006l7dbQsgXBXpGY9XUFJ83CfGoGs34rYOMOT1WRIaiLIInAsGg2
nPI6I1rSvYwaRLqroFO2wwLY3s30RZFkwhEK6AF0z+XUs1AXVA3s8c3Ui/kFrevgkFOY2fmgt0ZB
3F6mV3KQNaQ1SCni21Y2vb3DO+tciX9MVSX29EG2Nwk1B64SQkaOAHLly8kUQMZgBA3TW9IUH6JA
cY5pFyZY50CquX/a3m2Kl5eWhHaTkZO6gA5eV3NEbNZGYyTzG56TogCJH0afa3vuu6OTCb04Dfoo
3F+qNmzUM/GHVf8ypXanHUaoKuOfYa5QP6tHUYSHxOoV92wFzvjRGkPF+seLMIN5+I5FmQ9Wjy0N
FPi9q0tPcbJQI+qZ3wiAZCUyU58mrevfXIdo5v7SbA8v+n/El5wldjWNiOVHCA116AW0ujci2qE5
tPCGn4poHP4pab9+VeyxaS/3R7zx2Tl+IN7hX0vU9ioLMoK0GVMrEW9D2g8v0BXz40x98eQKR9tZ
xxsb2SOLlNx8ZHZA0CwnFzSpEppdmr+ps6o9daGIjhBe050l3AYZBBhcsSjfUwkl9VqO4sSqIRTI
tG99PfRPemJW32FMWmeFuuDBQ83ylPX9vNNOuTU1INhSMh25ok3qKhXhw8nrGLSCiF/FRX7UqZHu
HZwbH4sbh4oWwim89etAJmyGPlGSoniLK8oJHo2MK1ik4jiqRvqLOYvqjx4hgPwAaWy8Bs34Mqnm
+IeZhNlLhk/jB7rnzTksgbnZZr6nbrFZA4qVUlxZYkYg472LLP7c9/DiWZ+dXnsb8oIigeW2B1Vx
9Of7+3U7iiyhAw0F3UPNcn1C6MpBMAtxjI9mMLsiTrWzC+5+Z6uulSo5epTQiVIlH0kiUVe7KCHn
LVO96/1Mz2f74JkErj+QeOjbj6GwavW16Elpn2hJz1DyhONW10xxhftSh0WoH4M+SbozvtFiOkz2
OFA+EXO+J+y22Q5SVYlnlF1O0RH053Kr2xpNwr5pel9X9PqQxAY4O0R9Doqe6jtbb7vskmZAiQ3s
P7XidbEEFAEJGDxun05KcxycqLwaSeqdHv248sgyghxEitksJ5QhNozLcj34k9mCMfH06Er1NH80
2pMMY4nLAWlMufD9efppo6pm2mpg6VVfKLb2Ug5pflL7WdnZQpur/H0U2CDUCXGnXGOZazht4OQb
RiHHOfSJ9VdviKeyxnjGDsI9w9btVqCIxUagPyGbdOsynTUmJJ+ZoVHr9oL4YKTQQay2Dql0Z8av
97/SzbFkr9yAMIWtyepslEELhRO5S18pEtTFm8g8lgrvhmdT8L0/1HbbMS1pqYNqGTDWNfUcv7ys
R4RB88cutI+aGganWNR7XeLNk8GnAvsLgRgFEi7x1asr0mzsdMHi4SlXnsa+mKnP9MqXzoC60xhl
ddHseI8EdnNqVG5VmShuk+HJdqOW0qHmi3luL0ZBTTBK+70S3c1RCCngkIBv5p1fniit78I2Kk3N
jww7P/ZtUX8w+nDP2OL2KEBoECeXpI1VPdzupnmqwXPia9VZxyBJ6mdFafcYVjdHgefNLQSBYoOu
TK0Iic7ZZd81Dvr9Cfdy3Sl7UJCbmwH+lqS+kFGvwYj5nBb2QLLh4yIljnoev9lq8BWX9K9JWb0O
RfCYVScvDZvv/4+3LuNHamLhj8MXSqrujyLE6qT3wupkFf0eGnzTtZAjgROg501iuLHmaZFP7s1Z
0XxjxIxz0N2nOCyenAghEKMW32pR/hH0wSf8Hh5UkHifI6sJE5byAV1N+WV/unHbrLG6JGZ/IIQQ
XPV+mMEYe8VTRsr4aDzLJCW8CnAN6QUF8OVQace2EIJNEvWefsQo2z2UnkE1cuz28phb+5ELFyA4
zwgRyeoeVCk4t7RrdWw9PVwJvVx5sWFRX+9fgbduW5vMWsLgyObX0KR4MntrbmrdbwLHPWPD8yMA
HnFyw3Svyb42VOMzgQiisE1fF0gJTYvl2kHmaKugL4VfGGmEfukE9miu9GNWOsV1xM7irRfR9NoP
2nCptC64UO+snoouHCmDOntKStvlBSROHIkcB9EYJK3lr8kLY7ZMYQp/ssL5WGQeYtuiMB4ObEhE
wWBJzA7927UJEL2fJkRmVPcLlvUUdsMf1lTvyRNsp8K1yH5EdIcGwkYFk5ZvSlHGmP1QqZSLFg74
oLmdubNTNhEH0iVgMWh3S8I5j/NywYIg6rXIixw/ru2Ps2u9DlA5DxHyXbSf9zbLZkoW3RZkqWFI
ggkCkrEczJuQEx2S1vKR1DJPY25ie5Mbe5Kbt0aBVikhhnR3+EbLUQD+Dok3DZZvNVZ9sPXBu5hp
v8ePvjkKRVt4q8ARQHgsR3HdBjAOPAEfmnsMaVgxcLgPgy/3D/KNUaQ2hXwkkQWgYbYcpQJ2YQpI
on5olOKEEbx2HjplOt0fZXNd0JKDC4NMr8Rrb0Loafa6dlISF4WstvtSZ3SNYiPt/kYXpd85OreG
QtsJgiafR0I0lxNyYwSdG36In/dDcSiFPlwdkyZj7CXNo11oZgWgSTqgEhOR/S6HomyaoSSV02lU
0uiE/yraIyr65G0u9mBhNz4ThkeSFUp/nW23Giouyy5XWpqaoYrhax9o/avmdvOjr76cEOwheAEk
OnRqlxNqIup9sREzIc/8PcYW+tnoPWQH3OnR6qEUbgCZhIUcsSYCB8uBig4dlzjMwzcDtaGzW+l/
l4jSPZpREVDw/vF8SFGqTerf12FM3UKj5jwWnzFSjL4piNp9vr+zNx+GA0J9SiN3c+hQrbvNdHb6
eEhF8Tb8H+rOZLltbMvar3Ij58hC31RU3gEAkmoskZItdxOEGxk9Dvru6f8PysxKEVSIvyqiBjXJ
tEMWD3Fwmr3XXnstmSJO3SBibKnScGZR01PIjByhkyQ11BxIQ4EmT5vJ5IKwUDU7+3ao60n4pWqH
hwrLvdHrKPvpMLZVYe2ZkCrzoykdwo/xJEb7zsLuUr0K0c8aPmWxnBabqajQiTOJhEuPeql6W9Zp
H3xShqGc3UhrqeUKReoNV016U7ssDcmuXTwP6LpxW7MZ8X5GPrnY4eGaNn7uTFPmClsOJV/F7mf0
UpPgfhu0WWO6ipoM+kbI46Btc2doq62jNEO+CzF6HK+63jarnWMF+TZGGc2aXCpFo3o/5WIePsPb
o1ZsVqN9FaaRXl2gJ+tEl4OTil8Zx8kjsbimbOchscN3ThHp8XbRyu9ad9RnOfaHEmrO/TiSgtwF
qR5Fu2lQauAmKZ7qd+pgGzg3ADDjeKsU2ehqTeB8FXnH3iXWdmTUCzCzcGNR5O/NCC6rN5a6mroC
3ePiHVHJWG8rPZnv5ayxvqTKkAm+bVZG/jhL+ldbBwfZ2FMxq+/NXjPaixhvX9Wji01SXYQuKnSa
raA01Y0JGaP82eRdegfpRVFQNCGK3BatgetvXmMGtk8UJNuuprocht3Y4By1TRM63C8CEl20LNB4
6++GWOm/SADW0H641o3McyIp0B9BUkPZM+cxm37hOWepXoKrSusVY142XmYmgXU/Ey0626rXy94r
8n7ud4ZSGMlFa1ojygK5mAbphtud1ky91sODYIri7441BOlGBgCMtpWdap8jo9A1jz7FrNw4Q5pb
d3I6ZTSu90F0Hw6Sk3ml2ZQSClJyVfm9lQwyC6PrVX8YowhbVNrQ9es07VPlKh+CKSbnnZzk0NJw
PV3odZHOLi9DglHQWJXt5WgVTB68hST6NU9ha3tOWOc/grAp7s0QAzXXIGxsvDIckvtu0kb5QzZ3
2s0kjxkmzqw0xUFazZQTbyoMSfg4w4r5sm3lvMWBAaznzpj1LPHbSJfivaJnUrJLSJPDHYQXM9rM
krDVzRS1HQST5TV8qkqlUbdgHarhyUkylNtRJKW8g+7SqZ6SWlHlUrt3xh3loWRyozibv6JHaPaL
ewn7ydWrQM/8GMmcr72C8ZLfQO8oXfQHRtW3tUox/BJ3e2NTt41sPipKlctepNVqCtXEUQ+VJsfm
QZFFI1KX5rLmc8q+VTzTSEMVIlymtFvR6PKP14/Ck5vXBFFaVPFpVYYrugYslEEehkwS9T4Ewtq2
ThlfGLGkfqxbJH1fH+qFU3dhMMELRTMep+xVnIfziBGpTVPvjbI1L6J+yD2tVzT/9VFOQtclJFpq
XPR5c+yuK2lFS9kLA+x6X5EHXcFor+k4JMuBer5F+Pzn66OdPhOkJTBMZo54nIjv+E6sJCeQsyHp
9o4YJvTITOHKoVxtXh/lFENe0B00Nuk2XAQf1qxEmsisLuRV7ScpLwZXkQpMg6oypLk2SBS1c1Nb
s6NNk+Zd/lNxpkW7MpUCaETpIJp3RZaKcZtVNMvepFZmdC4u1sGbKxfQPqhK001K0rywV4/nAsGF
gEJM3+5Tp7cNPx8G+doYnfGNhuv0btGDTn2AO5z6NGD18Thqo41TSYcd8pw0kZZp1Ocu1NDkgQqO
vhnhQW1DsyvCMwvrpESM6ijUfg2i5mKitO5zyeJoDNqBnKiy+uDSsr4nyoB3W9jQepwWUCWi1nTV
upPe3B0FM5MmeFgFSESjgrR63lBGrGouTfO2KJVxpy9mdSg+vX99iZ0+HfEwkMBTcmTAzzye1Fqb
tXzRSrvV7EDampKuXSdUQX2jtPVtlqrXWYxkjtMM2pujSiJxknL0PolniDCPB9a6iotQa53boWL+
Qrhu1w1WdGei/pNTAR06oA9ypcV878RjkeyvqgZTcm7rLkjunNRKtopeSp/aCAIU6gzzw+vTeXqs
smGB0blOFubEukdTKdlkUeAMe05fmau+TvyE+NGNuvGcb+wLQ5HgUV0i+uccWpddw5B5i0a52+fG
1Pvo0qUPqGZq16WQujO1yReHAmGGtUjFkFb/43clRdXkDJHe7es4HC2P7QakY4RhR4Al15W5fX0S
12Zq3BTg6BTnFqMYkg99+T7PwL6pzFpZnaxh33Ki5XtaNyXssebMQBHSxtrNazp+7bIwakt1hdbL
1YOt49kLu7FMLOS/lTi8wBGdismgRPE5LOYkvOfrQdrmNOJIXuxmj7+ePUhtCy+/31uSEnvakBDs
UUZ7F6sOJSejoj1zlM5VGF64cQAk6QKi5RxgTV2+1LM5iTRUPiYKr3uOqS5ycbwxDgFzcmbuT1/1
cq+xopY2xtOMfMrQ3UzzedyrHSVhT5PEvMeG1Yn9bpr18Exo8MJof3a9WAvd+AQunPJ4VsDO5j0N
ktNFHHeQWIM4fkcv0PfX19TpO1s6JYFZl2wZUarVOecIjG3zKRj33NzSHVqNoXEJZq76RW5r+RY5
mGrysnSoI+/NA1NsB0XmGn/Ssz1+b5kVQjmBqboHfih9IHXJjRRp8DvZEXulqrKLYQmCXx/05NhD
ApxwCJVKLhD+u/z82WKxZkS5RR9O+yKbnPu4n8PrQjIc5Pri/l2TpyjKvz7gCy8ScJKsliMCn9e1
eqqidw3pVMGATP5NaCVomqAJ/hAEbbx7fajTjcC1AU7JiwTrd9Z1SrMIFG228mnfyHZ0rSYpKoR5
fM4p4aUZ5F6iXxg101OoTehaqJDSTHs9iKaPlhE3fqgY2U7uksDvUMg+QwR7YQKxj0RDTGUnsFJX
12E7mw0yEoW8VzLHxJO17IhaMbNL6vGccc4LE8hQyNwseuoLo/B4cWDF04u4qeS9Fg7BBklz/ULX
kjcjoqAf7DagSmqGnJWrB9LyLIsKBK/3xtDql+ngTDcAIOd0Hl54FjT+wFs5iGEGrau7Q9E0lKdr
Zd9YsCXSrB3pLB1z//Ul9+SEdgTo8DALuosALAc/xcPjKRusOJRsK5D3PTVDzQ9KDfKcAK1ARFCM
8ndptKG0t5CS76Y6qpwt1P8mDIFaSsm5mGpZTT01cMaPkzVO8zd1KDJrU8hWZ3jYgw72vlYLOfNk
E8r0VRrU9Q8riM32SlRxbz8AmJUy2mIxlUrNiKJkO0W99EZ7eC5dqheLTTNsOqZzzZxoUWfL+qJS
9noeW7fkNuj6p2W8sBIV5dPrE/rC7lqaHdnC5IVAYavFMdY5h0giK/tMyPRtKwakWZfeOu0AUFw3
mzpLVPNMKHi6VLgTKSwDIS0edOsqqd0iXzaOBb4xUqruVDuGxzTrzZmlsnzz45UCmk0bNdO4tOuq
qydLVaUvUkQa9o4p+u+Z0fRbFq52X8yAQdNYm590fL0vlUnWz1BZT08Q8iOIpCTa6FBwjhyv0S7Q
oAxFrFFENMp3WT0pH7sUwu4wgfy9/vpemEqGog4MkEr705rOyIXTSo1gqEDLhhuNpXIVq511+foo
p1c2EcHCmyTgJLlc61ZZLZrV2MBre9DS2i+MwdjmY2HfjGodvk9jM/vp4B2/fX3Q00dDkRtVNTis
dH7SynA8iygtZ7UoVG1PFcbxzDqNP9pOZLw5oF6YULwlJOEpo68d0qYy0SeBddQeU8f4Hc68bHV7
MG/MyjrH/T1dFsAukE45JAmq+fPxA+Wj5ZQSRdC9I0ff69lpL+WunLZD1Jyr571wSqJGRwMI9Snk
Cjkwj4eKTFBZvdKMPez1VMLTmAa/ZJMmCD9dKjp+j36sDyXdR5gqKVdmNM+NX5mV2MtOZdcbNR7L
6VMcjw5Kpb2+VLhGXU4uQquPD9WUhpM/1VL1E8/nML6z4ImEFyoSG/nGLOQ4okXJxvBZ6fLYceGs
VAHtT1kznQt1lgk73uFscPrw0IhjDQA2HT8l+uxFMNhC29dN/Eu0leZZendZBjQAqXHzbeqjyymt
8TSTzoSwLyzNhZRPKktIshDCjgc2s2YegIrVveYI892sS9K3zKiVMxvgiYe3ej4q7VwCaLIwzhqu
61FkqWe7Nva0RNkeoLlxm9lm54dJ294pVtPsZVR8d5PRCW+chvKA7UDsC7M95xN3unIX22LudIJK
ypHKcj48C2JJ4roYGQJ7b2E74YJWSl49VgLIe043b931S+ffshm5ABe1reOhWlOEeUAtba9LdrzR
MLeglEA94fVRXnggKMXkjABYGHasubfTnJalZGcGIRHAcW7E4a5XZxyxI9bO60OdXkPWUsUncF1w
uZN6NOJuqdOVjbFXQkvyp7BrH0wl7b2wtkEBFTuiI3BUpsQftaw8085xuk4Zm0oeBzerFVj2eDKH
TC5jWWXsJI4df8ZBgmRHjf3Xn/DFycTPgMZb6nZoVR+PYvUZjjVNb+zjuex2Iaa97yISsS1m9Ody
gdMdzwNZCxF8sWqAOXY8VFVLI5aqsrGfoGSiHcodce/EefMpYtn6qablP7M66T4HIG2hG4amc07B
9KWHXQx6WTXURk/uCz3Wo561Y+xLOh3ej1LU36C1GH4yc+McYvbC/ufKRayPBQoT+8SrRNQ6UhWB
au4R9Omti2DuJctNK9OhO9JKEssTTjR8FE1c5wSvY9bvZKeJqxuzVnCcqiBkFWcyvpfmn4CZW4wM
fgGHjudfTycLBdDa3OthM4GzZzm1yulD2VQbXZiG2wTK98YJt4rI3iz0C1eeNihoIwowFMz846Fn
LE+GxaFmT+hse30sBzDSw3oX12135ilfeseL7gp3KNNPF8DxUA2FE0DKyNr3xai6cJowTWlNNErS
QL9/fe+c0rR4LIRrWFBEIKA9q7HaAU/2Khws1lPbSz6dccNjklWoNOZSPt8NSjNNrjV32X4a0nj0
6bIN0m0r2u6+SXJz3GmpGp1DSpZBjy+eJaUn8AJFAEJc86j6ImybSkT2fpBr/Vb0eX8zwib78Pqz
vzAKOQ4CjuihLhZRqzdqxmFJD0nn7K2hG+GcFI342hvmdOYAfuFtLn0MNEKRZfOyVrQjU0RWN0u5
zY2Sp9COpul+MJRhq0SmfuaJloBjNW8cg8uUESMjpLy6J61En62ul+19Zrf9Q29EwTX0OmqeVia7
sh50H988gwjZQAemfQRKhr46eQtJVCqYlr03rSBzyzajUc9uzxmivzSBT8U8oPTlXl5NYNc3WujY
qbNP86LbBHbXeYqwcgR55XP2Vi8siaeONUhBi7TYWnPVMEIrtKrM2TdjNflDW5YeinfnZAZeGmVx
W4DHx6yhhXW8v6O6HscO9GdvtHiftIjr+Qkwz8WbXw71DuSuF44sdYjVWTkqUUHlMg0P3IrGrhBD
58pacK655YVngUzFKmC9cX6sQzMTPWFkNpCEKgct87rYSi9TTshzmNhJFMM+fRL5pWxMcLY2SLWT
QbFyLHUPem53sz9xaM0PStoU4GLtKNlYSeF95tOvXSpe1agyvb1mC7M7G229uUPFXB3vMc2EsQAw
UGcewTnu24vMhJS4Bsfcl1hGdMWt8LB1fOyeHP6cdoV0kQWAVTe2PQhYELJVUFeJDSN/qBEyObSc
LTGGu2Yru043IMOFusKUfRc4dtY3wkJSwVXCMLufx9jAK0jq2zJxqUMFOC9VCMxcl3UAkUYLpRiF
Bfw8HTdVjeTHkOIveh8nRisualWoxkZH2Wi4HtG0slxZASn+MtRyPKNZpUzmtaTHirWPnUxUlzFG
CgFtKAPKUoU6OZTu5maeXNww+tKVkChNaz+EL6h/V1q8eB7fuPAIjWg4pERKEZFOiFVa1Gs1TGzy
s72q5u22bWi2yENY028cxYLA/ATjc7Seqnj1BBpokkz2viPM8E0tD/02R6z+9VFOTtRlFNqH6MNb
wqB1wNdIkqLSeGXvbdElBxNTJDfvQ/0608ZxEwxZ8/n18U6206Lsb1DnBb5hEteXhaNXjuCnyj7p
YrGtVIRxo1o33vxUS1cjoSzoBgC6uTqADFpDZOQt1H0dWrUvrKTc0vcmXRvlKF0aanVOq+F0FslU
F00IONgKV/uyu5/nb4ksdWbdaHtcnvQDLntO5EYwwj+GgSaFrtxhG/36PC5PcHQTArpBjV60Exa6
7xoCmxqnLVOtJ1Cs89zyDausHvVhisqdWXDI7ypDGo0t1g6jeQbQeRIVXA1N8w+8WdjTC4C/uhQh
+i3Od46zz5uxm27L0cl+pFaRfq6tIQ23Vqp2XzE1ol6YpWM4oiPpoOHSOUH3WLZ5I106GQZVrmZm
kuOzJm0ofRp8j4fItBt1R1paz34c6xatmtXYll80Kw+Rq+uSyfDKtO7ijQBTqv0uNkT73glM81eg
9tYnWli13o0ndBBdGZLgt76hQLx9feKfbuPV40NXpK5GVwhJ31pvWZGUqTORHtmjG1C6FVW9feIM
hu4mk2N81/rpY2H3/oR6/49a9M0XvTbLc7fF+uUvMCGRI6gSdHLix+PlVkdwrZB3cPZSksa7oa2V
muq0Gqbe1KbpGbD15GayibdABxcR+qXfevW6g0Fri6ZunL0TwjIcSM1cemS/mmOuu4VU7YpCvQtt
rprX5/nkoLCBQ+ACgYeS3Jsnz1hbuWykcXIYYtF9HiSRuagZqx9fH+Uk9FpGoWdCgXrEQb6Gd41q
xtYrLZJD00vpzsoV+V0xzukWiOtcfnVyRpC4MxBQAZABcNr6jHCGJkdmDeAlc3CTMMcvYxpaXkBL
ftv10Znz4fTB6HJdwC1uEBXRhdVoYVSMIizL8FAPfemBIFBpzkrtVsm7N1sSAn/AzwYg56FAldTj
1ZiPIyp5eFgcklFQ5KnqfNtniMa8/qZO1wNPgYgi4ARoJFnj8SgSYJ1Qi4o7qg4yj7gjuhRJ6Oxe
H+WFaVsyJi4P6tjA1SvgsYosYaVDlDJtqRb6pXDKr/ZMO6+bNEUk+6+PdnKIUzThDuSJLDSCqWgc
P5MRxIOZD9y7shHOrpGjrOZU0o+67K+lpBc7aJjndBdfeEDuKKjayNIsd+NqyI6zwpzTNj1Acy8v
A6Ol9DW1UsbuaoP+y+vP98I7c5bqCRfx0on4RB5/di1G1hjqclgiGiWa8MZBnPpDoudi8/ZRKL6q
3L+List6FsFIIqmVrPwwKzM0uVySNqhziDPv6qVnWcqv6FayrcCkj99VFCZKgXBBflA7O9jSn2J+
CyMj+frWZ0EbRocmtQiRAwWvRpGcMg0TI2DGSh0uMYJ4bthX54wwT490RjF4KTSLIWe53rGzJc+q
aIriIDJt3uV0dW2cKZ23CE61l7qkjm6Ffvh1W+XmORrM6ZLXFj0CDiQykqWh43gag0EpIR1H+UEo
Vj/cq3VuJrf0xqjjoSaVLD5Matl9N8vASN4s9P7kyKChokLVEIRr+WrPVmNTZo2SDI04ZJE52J4o
HYzoMNl9+xajek5RiKCFN4iA0fE4WTwF1myH4hD06LVAsc89I0f8zMlM682H4iK5wP3FzYVu6zoK
1JJcQNtuxaEo524LOmIeRNKKMxHfKU66KDvQIoXUDXEFPJvjJ4qbROskKROHPkmHCzPV021kScGO
XCzeqENp+nkOLxV83PZGjKc2vT3otwVn3pnj+fQOpWufrU5de6lgrFfPhD4rOKUlDiVWO7uhKkw3
H6Jio0l14CspdbQ3b0e0u3iFoNG0aq/x/TzUjbGsk/JQ1b3wIR/eFXhf/A8eipyW+3pRBDmpwxZq
pmd23pUHOmJCb9acxCucgJZSNSg3+Sw3F68/1AtbkC5BeMXkD3Ac18kKOcVcT7VVHtgpmsftpG1i
qttbJ4PkaM8gC/BUw2+vD3p6fCIfQfhDjgT5AhDveAlxbAeILC7iRIHqeAFimIanElraZ97YCysE
ZAsEmyYuHJrWdAsF2vBoTHJ1EG0h/4rNQtznqVl8bDD426hl/GZqKp1itDhxlUJoQjdvFZbYaj0Y
2mCXB+jq2tUiqb3NhtH2ZfMcFnlSGmAkjhXgSE4vAtZVHF7XFbzPkCcDhdE2TZhVvUcaQndSpabo
mMRZLj+YE43bTh+1l6xa8fn1d/jCwgFMpskLKhoH6BrWazq16uc5aQ4ccULbcFzX6kZThi6/coRS
VpdIG0j3hZANcSaff2pfPkq6FuoMBVLujiUCXCuoR1GcwAnqjENW4aNhcT8ZJSKqiB+U4RX6n1V8
6ZQQo95FCJzXv0prnK2dPORJ876wZtrO3FSYs/lLMRtRXePQ7ky7dlSrZunpkYvL1ydqvQhpDWAp
8I4WfsWSOx0v9m6g9aCflezQW0Xj93N6FUrBodDDT9SO34oTLYNBwAHEWdK0E51VVRGdYs1JcYhE
o+D4mvV4sMpvzV4YBelmDqmFykSqtHqkJivVNi/a+oB7oekZhuTsWGoPhlMKD6ZEe+bKWS/2ZTgY
eyTYJBbU6JYZfnZXlzrMTduemkNcStau1bliMqdXNnRU9d5gj9mumQZ7U9dm6KlTFZ05RdanFcPT
z0aMRHTENb4Wven7SknnpmwPUR8EwK00PNSB3G9fXyano7CPn5QeOBU5kldnh9kg/6vNYXdApca+
qWgWyy/GvBrOBchPZZHnu0el1R2DCDwvlpKquQ4TzCaTCqfrhgO4DS46qpaM9q5xZvkKvdm52Gb2
nHzRDalS7qIawYnZp30J+ViYAS1aSbbcNRXQgkqLb1aG8Yek1+R5R19bMnp2PyAxM/WozdBi6SSJ
26WmPe/CIDe/p5acf4gDQAM3r6MEp2U7dD5PaMHS5iNLD5rZmMkbYyIeFtSAtBfC1uI7uKqmaCmt
fmNVjAfhSF/VXo92kUjMMzv8pF1pGcXmFERCgKHY5scLVKtC1c7jcgIy7RVlU49Gq7sVpLfJn6UC
1SdnHIGrpLF1UOsNx7A4ZBq7f5cYod1s8blOEGSpQfncEW0byafQpA1vzIwW7wVWMtuWwi4gyirZ
Kyt7AI2by0Pv2MTauWLdSnlH4f5pHf/Hj/E/w0dBEgDZvmj+/V/8/YcoJzofonb113/fxKBZjfjV
/tfya//9z45/6d/78rF439aPj+3Nt3L9L49+kc//a3z/W/vt6C+boo3b6a57rKf7x6bL2qdB+KbL
v/z//eG/Hp8+5cNUPv7x2w/RcXTxaSFds7/99aPLn3/8toBd//H84//62e23nF/b1Y/Ft58EQn9+
1t+/8Pitaf/4DTWs32GhkfQuJExQpuXIHB7//hGgmr7wRrghyIbY+YWg3/CP3xT1dzqqoT3Av4Av
Sv32t381onv6kfI78AdcPeJ93uYiJfX3Vzt6R/+8s38VCDKLuGibP35b3v0/ZwK1C+K6JwkPWh+Q
71nbXkF8sIvSwo1MQyTPa/TK3EhK31wYY3tOSucpCFqPxdddHEmWfvS1lqEi8gip0ybxK8ORbrKu
X8x2ddN3mumrmkaNp6ZZhLKlup2GsCS8gEeDPzw9BNPYu7oRJshrVrsBQZVrlf29MfO52UI7w1Mk
F9u8F4kPMAyXTpVKv7BT2mNmXfcg/AxLW27uZY6Yb4qs1e6evfC/ZvX5LC5H9OrJIB2RkUA85PZd
40VWAQMmDRh+lpRs2wIrecrYiI1q1OgESbruZhTK3LnLz0n3HF8eT++PkUE7liVGI8Ly82c3pDnO
fYstc+IrShFuDGQE/VnWz9X2V1fH0zC0mVLK5eIncV43AInBgZvm0BMzGKiA+7Uhl5u0izpfdrBq
5lTXal9NbCA5RQmDH22QhF+mcv5UDclk0VUsme8tab6yJojIaFK0tWugDvUrGuz4bgQRKqB/DDUy
9L0IHTfpuuR6tJXkK80Alg+WKmqavE3tWqvS9rIbjPHT/9rZ1T/CdKkf/8XR1fxr2xU/v9FZUvxf
OMW4nF45xbpvPx8z0ZWPRwcZv/PPQQYZCbcS4H9a5BH7OD7IINrCrVnWB3HoPweZ+TvLBd4EVnFI
tvFr/xxkxu8ACshGUEBiRXGaveUgW27aoy345FhDy6MDeXIxPlxthJJActL6zh9z5VNQq7Mr9Jb1
OjajG6nnKLFPH7cejtgQicLFBMh4Cgye7btaLwKRI3bp15xgLmp1drvhXBi+hvnUXc1DU6EhYyfK
6FKGi5CiJe29IM5TLuV0bmXXVGI5cmOrU7/UapZdxEUg3feimtDnVSb9Ti06VfMLXN5SL+GRd5ik
1DsrNORtFlQ2eV4VXxF6FVdZpqofIlDj0iPKQEimV9GYyLGDneaxoas+aDt/MqyKXuEpCt18nkqO
yKBP74YoslNXc/rkzHmoL9HVenqg5bNIwLZ5KayV58eSFASjgrQE00OV72tR5+WDOXA/bkyJHju1
4tJxzbG3hDsVEkWkXg+3qp4FrSsVLby7NInIXeaEKbBGzEWt1EwKLgoRPiRljoxCGscNfIS4ntwZ
ZoCLskhauXHSd2C/MymCIkzlZ9P3SbLtOHuvhiqZLiF8GciEFObFKLdovlpmYl/LcVNeDJMmvYOB
1W1nEsXKtQY1K9w5V8I7LYzSzwkMjJn+3dp/tsleuDmepPFWM0WyBnGUOh45xpoDRlEhKymrNL48
zjbd3ZniGnaIOYQU2nbvTkpSvjNIPXbKYNIw0hncIuGmjdBUgFOuXhfKOL5vB9nYSROLp29olZRT
+aOU5uGO0mx2JphcoYBcBQuTh2oz9xyMGEQ1jl9tFlpDmapZ6xeof8G1sIOLfnQ+x9hXuGCUSFoo
PWXdUY78Ip5b9M4cY5eldf8m0u1f32PJdIHlWGlrjLzNDIRsjbD157bVNgZ+33CYmnNBy4o4+Pcw
4Pi4shPEPU3Hs42OLGNlZ2nS+in0Frcx6tG3x1rxsxBHpqbVxgu66cwNH2S7ZHHBVdoktAoLMlIl
C87lcE8p5/FyWToo4CD9aZiwhn+MPCgsVYjGz/SpeqeKrLxEGksdvMgYBjeIhvwO9pOhbgqw5m80
IlxNNBxfd2ld7C213Wm9TaaX8OmROyDMeDN0NQjS64v6GCFa5gygGHdliIA0LBLcHi+RsUX6h0S5
8efBVMnY4xs0bK5ac5CvOnvfzu1fkqdvSj1eTSqOkpH9/9krnPr0szexJDpHmcjFt7iNn1/fT//+
r/vbUn4HXsDaDYbPn+Wxv9IQS/+dVBkuB/XUP9kc/317q/LvSO9hAbIAMWz8ZfX/nYbYv4OJLO2o
kD6pCEAUfkMacgz0GCyZBaOENWNDfuR/qxSV7gtNGuyIFsG+Zx3HIha7OLWdS4FXT+CGqiNurB45
6bFJ27051uE51bx1IvTnNwCZhsCDAd66LKQmVSpqMvFNWIh0W1ea5ulRoWzUNDhD21iH7MtIaJss
Hh2UvhAXON4dBux6/KYHc5MjjePL5Wz4UZGd6+A8nVHGoZIAgoXRAjD/8SiRnclC7XR9I/WpvK/F
JDdeJUTYuIncyvpWzbP2oqoK6dYcO+NTPwo13j5bfC/cbetjgL5ebgoiRmBJWkzWuYljFRX0eVXf
IMXZbFBWMm+yKXB8csB8N5oGZB45kC5eH5ReQp7s+RFpLJ52XKbIKVBDPcGnHTUPKpr6jY1cLJ5P
Iooj+VLSM6315kgtnY0zKnV4SQl8mD2EXAvLDWQDAiNVV7EPoQs+lLOMyE2fZsa7ojQzw5V7s/qW
xq0TupkIQ1yoake7rpS5jt0ymdOFdIizk+toGHu4cRSAjk5TQS7DN1XaXW1H+gfZFvm4i41Rtdza
SmL9ZwLkU3m0zBbDNqD7+iHS4uQzLyu5tzJN/27juNhvUf532os8Qd7JMyvHvA8nJ/46W6Nh3rVG
lOUPejpmmusYU5Vc2J1kfgmNKdBvtcyJuodUn7KdLpK539pFqiDyZELIdOU27z9ZQxQXG2XUnfI2
6DL1fWiCVWOeaSUPszl3ys7RM9JXc4ggitIpYc6bQg26b2aVKD80wlFKHPmgXYs+Hkc3GB2z92Zd
pvxQyT3WkTodFTdQWZtpgz5wjYYUHZs60t70srmJnWWll7MotG0BNRjhuDKVEN5qxy731bZVS9K+
AVy3FWV4WdClVZH0I5npAdkiy2YjRebr6DTg4Rt0xq2N9MUHTKkGx1XyGQUznFXsd9aQx7VXK7H9
I89GI/W4uGjlIHzS/dlRkp0cp4FCl8uMLr3JRgFPyMpH5AOU93OqoteN5s7geGqT578qh9YUN5zG
MXaZzv5Q1P13kcRT5WIipncu/UZE2bo9Vj+CNsi9WWqUC1y0emsTkJHcZa0VvXMa0/lch330ONT0
1YARyE7rWph3fc60vtqVTdbuLHqzrnN6QfrrRHL0L1UpZQe10kTpxo2qXxWdQ5uYNWrqzTg6dgDa
oTh3PapFtW/GIwpNyoiiVpiKOPeFajWboMVyyxvwLZu93sYaFvZ0V3k6XaaK74gujl1DlaKPZdpH
d2WWZtIm1kunuwgDG4W5rMnCjZ3YY/Ix75m0wg0hQptXXReBc5RzpRdXo54E8zt82pMcGcAcLQbL
qTr6Zpw88USTzjuU6WjlVhFbrfwuKAB55k6aZx/NbVNc6EMWftf7yYRW5mRJ6VL+tE2v7Rdg1RHJ
j9ISWBxqGNbkm9LoW4HetClp+0Qb2gCZNDC+TQr4cpvoBVWWOA/m+6mbxBe7ndUfOKjGhjtWUnA3
iQRHhDSxEAI0yvCh6izWOAzs5tESdnFwYvravBDA6m6KlRYrNhSwgDliyklb25CMj7ok51+xDC1+
OUUr2bB2sv5rQ0T8XQnlseJwUSLCeRyMKrfR01y+IEs1gn1Pr7LsQtqKFzW6EKJ/gtWEQqu7ktme
jB4hbnOCLpil/8g5mHQ4tL7aFyS2NO2lnlJ0IWuQVqjca+JCvZXbRKPnArPWzk872H9I/Uny6Ecq
0Z2rodqnomEocDRSB2DH/8feeSzXjWRp+FXqBaCAN5tZALj30osUjShtEKQkwtuEf/r5kiqVyEs1
2dxNz0xER3d1SSRc5sljfgOtx1u/tIrNQGMs+urOimuYIXrS19m2KocZ8wZD0Y1tPdJJY7O6HUxW
10iSEO+ERaPkEp7id8paoJHZiEwECMqNeLe6DfKJw2g0ic+MpmoDetKFulsbfLb9nr2zUtG0ifA9
DUlEf1BTneAyuvPdPHQK1LIaV9KNOjc8We8Ykv6PrW68abPOmMJ5xAHwyIzI+4MGEZoqnHK3unNj
E9QPqzfxozbRDd/o0HCxF6XSgsIdo28QAzNzy3YbvhSxol61ilVE7AhIUP5sOSLzO1WfaH9mjRaH
NC87N8CdyHBCr4NWGE6isq5KIBXOQVUbGdRs2x0x9hx6Vuacd/b1QKcg8xu1cssgskWuvXGq7Xc3
wDlQdslGAyNtAGl73Q23JgINVSEdWQbrohAXtRZZRxnqP59Mh3f1+hn6p6sxNwF/BJvHIit8njus
9bTWtsisTVrUyvmkl2s4TYq7HY3CPE2ynhbSP42mP+QJj0IET09sFLEkjJmBIoAkUpW963VdtXaE
EHODbMtwATe0AjdtDc4cqJ23Dr6VofQfTAlyhVhjLmp1rfeuEoX9yMLf9F4rirA17WYJ+1aYp+pQ
wTepY4NZlDJWC4R9L65tmHqKWAJzidP+R8XJ9xYMZw8TDPBMxfAI0T8wImTFCOE/f2+oOw1pT92+
KYZJiQNTQI25h8goOIjW3LOPyZVm/bDNSmqjWVNF5y+rrljblmj9t/32u2qif3Mc859bD+kk1/8s
tRf10NFdeZd+u3tWEcmf+FUR2R80aSKA2h156s+25a+ayP0gRzVS6JD1j3cL6fWv0YzLaAYrBdRR
QArjKURm/asmcj7QiJDVFZgmugWu956aCKmm/UwWsDX0NgRrIIJSZe2tJ73P+8HDI3u7amqLisCk
p3cuorjCn4gSZJ511ciehKd9qnGPg+aMV8UYrrkyLj6mP20f4CI3G0FZimaGx6mZsz+AjWAGkjgn
PfSwEolcO1s3s+H2wQAW/8BJi6FCUXdcrivPWyM/alqUQRcx5p+b3omrDUo7R0mUlJ+wTTXwru8d
yIR27BZZMOG5ZtJiNElVCxSuOFRaxAs2mP0wJkhjy7gpO8BydDZN46SI9PoWTVrPh/Voc4O6EX10
i7oafTIrk5aWPXgZJAahnYtJLb2DxCjnG9sFhMbh2q8t3CVYFQHTclSmUkGq5JM0ndWxls/hqGvz
j1jzZvKltpyvQQVJF7K8KAN11fJD/i/9PgK99jnOW/3eYS7Y+8zp0rtBt7tJImpiDdk3S083/aDP
2UZbB/VmGRTzcy7SMj2Y2Nb3Ttq2x+Y0Wc4mdSqlCdSmaE2/NzKUWYfVVa40KxqUIK3t/JYi3JwO
q2zRyNdwnjICYbjZbYOSHWdjQp3tr7oqdL/VoghKao9/YwAmRvnqzdmo+VEaWeY2XkdgD0bn3NWK
7lY+Bnf9rV4ayTc5UcO+AejkR32qIVhEi94ZYYIOxleNqtbwV/grrB16fOvJOOXZrQL6IhCcwmOY
anlGslb31swsRkm/dqbS5L6C2akZpFScP8Z2mNMAZ02g/iNqf1shrPR21IGOoRSs6IFiLobtg++a
qq10LtPJE7wpCtDY7RBeHkbzwhbGXO6SPpmOzMXEpoYLrPNbzl8vKnqUOVDplB0F5qQY4jyPxlkt
bJXfm24tHWxgykckuTX1bc9R/caB+bLYlnhImKEwEYkb+yV9MaRF3JGrbRugbQownLBwJiWgzFA2
IvHkuYQMWcM/nmuZOv3shP5/pH8yUdckRexfR/rTO/TdqrQdSD1+j+Eff+jX+Er9QD9ATq5ouwDU
kybfv+fwNMbIPFCOowuFEejvYG9+kL15qWkOAhTk3e9Yb34g1PNHtNNohdPwfE+sfxQHe5oCAefj
mAEoAMOUY2cfSFKIQa2zOqloBbVz4gM+jw6ypZoH32aOc1WOiYnafe5s0SpfwyQeps/2KswfpZ1E
d4CjDnCpGatQbzKv9E0gbZ81Q9lVXQNaN5+VS7MX7slK1+IqzQzS8ikrdoM+0YzJm+orFm3qVT2l
ww/RWBdx7LS2vxjqGM4VthvZqCcfRWlFR4liJYFdd47h64swz3DHiXyn9JjfzqOrfbfLwbplg3Tn
y2iQ5TOAuowbXRT+LDWRsZ4z+ssMlghjsaZ4WBqBj067aL3lp5Wp3mhUt9/XrCSMT+zSi24uBz82
YFz7+myalHqFAberttzSL3qc+bbGKNzDotaWTYQv5q1tY+SlcoSc1vQfvkZl62DsN810cDD52A6L
Ey9+3gtYI16ufy+QDNy1ubfNBvW8AZV+bVei+W4wt7hBCDIvfSNW1QOE7L1gXhuqoKJxKtkOaA89
N4Nt3iqreeSOSQHVdh4mP0ny9NuTlfyH9Hi/X0i3nzSEVYvSILOOfZkyNMWREoq9KrRs4YUpQ9ZD
dVHc8PEq7woi/yda6JLr8kogqYHJ/Oi6u/55IOGHfgUS/QNkc4nOgWsOtFPGhF+BRP+AvAKoWDku
klz0J1mj/QEAKER0CjkalBKQ/CtptD9AOSO9419KrryqvyeQPBLRnwYSUlkg8eCeETIC272vIQbk
XlBjkP3AThRYtjfrlySfd4NZqFVQmpN2NCmTcVG2dv1jXmf7HI29+agC/nNE32z4YsdIIOdpPhwD
SI8Pl1QvPiFXUPyNz3vXevvfXp7ofMtX1to52LW+/utT+q1+utgef+rXYrM+gOil7yOleGQr/8mp
5XzgO2MlA4PmFx7jSYmiIVZA/wL7EvK9J6vN+cAZA4MOwj5HGrH4PatNFk/Peu30B6R3mEGvAPg7
dcrzHKtKx3gsMlFu6shWNrBPphDMroMwmFOk/lAlFOZwwo4W3bkEP3qJrU61aYwsAbaw4mFh2ikF
Bz2qpHeZfqOxcWIXyT203uEoQVYykOZ72pDPfqqM3scYJMkR/jz95sl7/0OI3Z9UMKiEjkmYZSZj
SiWn548xNaaWRlpaboo66gJMKnAOidJzizo9UFpU1wck0P3Xr0kEefbqyEtJGpjkQsADNLMPLo4t
RekrRgSbqFHz0PCKB92pvnpqOf2M7M9gmU/BafvfaP9Ce9PYwZvXFGRWvKEo+9plcRm4pXf1+sP8
6Ro8jSR0sboIP89fYI9nHKrwFHp4dWH/OIkpVPqueeMzPRa8z4IbAEW0Psi5WLs2o+XnlwHDp9Zr
Uyph5w5eGKOgXpfe5yi1dt7Q3Y7dcN0JbePgs7nNVu2idOfz159zvzPGu5RTLby7MNIFwrjXqULh
ElfrLFVCbF5OinrKTxlmt34+9lrI4NJ7o6540VF6vB6BnNMBKWx932A8tZjUrFUUhbTplwCe1X1S
xrUvJLc9KpyPlQfgorPMC2vIHphRXb7+uD/9+PbeuAcBiDki+HcQqrLyeQJ/MKpZSilG6Sb1miOq
m7NCWfWNaWcP8dCsF7ltXaT5VO3KsTEYahX3COs+GGlxAlEg8xMsXMJ8QZ6wVtdkaySreT6Y7lmb
WhelU564in22ZvmDSi6J9l4e1gtzLMxcZr8e2szXcpLO0hPJea5pjc+A+vtYYDfWqfwXU6OL1cgN
v1rTS0trv+aRfSVc86LurAtX5cqmA1zImJiaWdm9Q4kNT78DacPVmBVUvrwNuCPCjyvnaqprw29m
7cIc4vuIFh9CJ+oXd8k8f5R/ZKFXcqlGc7+x9aLzi8TtDmwx60GScalCVAy7Fj0P6U+uF2ZXu2Eq
+NXNWJ6kmX6RCcr0xyfDXvt0Gdvl2GxlzEuVfFMp03ykOm1+mubYoTCBhpOYzWBV1zKY5skNFSD4
GxTFz1oDN5HVsr8ojqg+91TW4dILL6g13pxSJozG8tHgiYS304Gk+lVb3tvYHZCgn1mwAg9yAQi2
yAdvu1julS0bL8Tw9dRtzDFwEnyXLCNOt1VajSEnz5mGRw3pvkeOrzioDTvGRZOX9/li3Oiproee
I26jMik2JTNLX0ur5Vp+18ipTuiYu34xF8lHdB82ReZowdC4AnhMqYZjYyqovXSGb4qV/Fq+5MfX
OJt05DO3dUMEoZdrJzb0jVrzEhajxndIqyCdJKoXYBZ05iWFt7O6Zdm1C32PJknvzSrNmEf0zRYm
hOvH3qRvoG6s20lIM+HauqgL2zquXZYCGZB1PPEaErDE2y7nStmKcHMUg2ZqFSMPLTpDAWMXhpsV
Rxzy5Q/u1NzqiXP4eO/goaqdWjmHiDSOAaLrd9OoP9iRctXOQ7NNMraruvKQY5s82Eu8bvN40oNY
LIitas74A4OunqHa0h7kY3FR2iAf3HrWN6nBfedMTLZeJG5h9qihldk5LRpv9otiEqEmeE9eksZb
I6uWHZULq6bqb1eLBaBY6QOyX9WuXrrbfnbyzeza9PUUJq5UbJVfdTPHq5c2oKK1C0/D4CAduTMl
a/npqDqRm0alfQ7gmr9EF9Dw5XYfkpy2NeWdP+Ld45sJHkvzAPppKfMHa2STFWt5n3b2WTJpp3o0
fWxV76oE0uszlstPW4MFjzS9t0sjXfjDZF6s0egFrYAvR2p9VlXatKmK1AGo551pi3FRZGwk3Y7v
DY8Xs9Qa14i6W0uvT2hP3SoKb2px0s/00EAkT3wwjclIgOGXcpWl9nKaOAm+RXmUBtYot6izfhsN
jdmN616p65qHUalcketjPM6/MWIIDqK4r2K2LJTQK4F+/UYG37538rAV3W1W6hdd2rBpdTZHJRe+
GmEQpXXRhlHgHMCSscK2VirfMAkZq9Nh4JL28xGuVm4oB5b+Gqs9Az4zOTN6BCECtP4y38G+y7cE
N6kqSnaqMuVHCNRlizbFvdUzhLVKlBH9dI23SstgFUZq+a1ck8PcdNMAHlbmi6xDhCW5H43htiu7
W1C/vHuz1gPH7gjKDuvERTULse7koUiRwXncp0rjXJV4SOyY96VMuAcv6OquPmjckV0RW7y3kUXi
jsrVvOQsLsU78vICTZ16yT+hE17cjNA780CNsmWH9egPlfZoqM8GTHyTn4pU/aLIS8PnyIzumC/R
BZBpX+TJ0NjO2onh1Aoa3KWl7QwxteDnscTQer4lg6H53DUIggxo8w3oC+NQVsX+1LG0o7ZHJ5GP
ohzEaeeGRafcLXOcnBtuiZ8Y8ftg0An4uVXf2nQa2DbUcCdmJLCpjlf9k7amkVzQS3c8OguR1siV
0u8TRa39HNswP9cG5aCEB+xr9rDsYnXhJpaRSF8aFx28dXodwxj0eZPb9Ggz8bkrkuRjruCXY3XW
HbpieWhqpQgnT7ihnhjqLR0N6xgFtmYbtWrzRVPceedW0XKqFEzLQkzD7kWs5J/w7brTEOlKgzST
3y9T0YOMmlXZ6JOmb2Bemd8BTtQHqWaMQR6zWcaCNkUFYnEzL7oIwZa4W6cd1Vv6PvfzzPEsg1NT
s4INDmwQjUwvx+728Vgkb71YJkidFQPRQKjyXESi/biUyUbpWmfGyjqsHLZBQ8Aw6EWHeml1xyYy
WwH69B8Zy6df64oI/hgjkK4+U0VTXWJ+fh8XTUSpyWC8l5AjQrw8U4qrYkTbJbOdGI6BezWvzBwA
LjwMjX7eGMNpVzvfzKT4Ujn5cb4wuF5XsgQxY96FBR4dnFHVgy5lw+mEuC0c2YWko7B9K80fvd2X
47lV85NldihUIhc9KJWRBJvuUM/Hy0yM5RZt5SHsZ2s+1yfOEDEJKuOGsE5GeetW8jFpzXNR9mOR
t+vXIfWgFiX3acz7y7v0oaExH2it3LQywXhMFyqtu13s/L7NeJtuKgCrMj1+I1OUFcrzPA0mDw1K
xo9UhYiX7OVpJaUekjXJpnCJVbajXE1ciaCZPUxppwdrin4bKL+3JLAfpQKfXRjlfAeWNQYOiCcD
BHx+YUY8YhAa9oqOM35MUifs++TIMEdMDQvHb/AuJBdJkWXsipB85BTV5BvNaW9xsts5ecXowuQ8
X02DlC3PGPi2m2pot1m3XsYMJ/yYwi1IhDiMevUbKHvFNyLlM72VS6vpQGC5zbadLTqT8bUmhu+Z
XhygAAwAh2U9FtEDvP0+SMr0yI5b0rRinM8spc+PyoW9XEUEbsZ8h5PM3SemNxCE0wcrAztVEXUy
Y1E2ZUGEFH3+cXHBgvkdct0BZAayRpCtQTqJFSrqUvplk8+B0qzGZlD0N4iwLwrUR3g4jWtqbMum
Uf38LdeNA3wudZUQXr2yGXFWCegZHK5O/JA1RE8O1ofXU/9HJZ29DysFfaBvo+8F43yv1tIHo+rb
qFDCSr4pPo55iPjPemEkXrwRYv0yuA6jbE6VsjB3Y+SeyXRSXwnoJRyEoO8pADQw84HMmdSJFEh+
5Y5kYDHy+xnFjbAkhoyVS5dpDEXmdIe1Xjy0TXdrNGQ6w0pdkxkXM2xRDLlyDEHThiyIY1/HlnAz
9vAkTFJHmW4qK5lDSRKOSQrdAp1DArQS/oVgBMjaKFoec7qxa7xg1d0rV7BFFM6nPO+UA+wx+cnK
OmtW/iaF1O2Mp+VV7elG6otJcg+QvQrXiGP858lIzRVPHAzToiobtI+WnFvsAIlNDYG15CyGlzH7
nrcoMrEDC81DDzglgofWLoy0xfVw7Tckz9ERWi/rTwWZd7XXruqS/+wzk55Bof+9DtzuRy2pjmL/
V8m7+Yfj+T+DqqnJ2du/bu+e3Q3d8LTZ9vj3fzbbECL+AMafUTvynlKwiI7Nz8bu45/QgWcvPKrO
SjbQ3602RYXfhCosEnrIDqGeCO70n9au/EMLZgK2CuxaHAko0N7VbpPttN97EvEDhkPcBF6AUI4Z
+u4FWwa3RZK2dXSObhBYLkmlFuJ+abuFLE0/QKNY8XsrX4MOK+4w/4F5wBWyjmPYO0tY9aXtC2V2
bhB2jkBKHiKpJrM1Jw6G8Rt1/f3jq33XGvz3Ftirg4f/gauMsve1VXZ5B9n2r+O078Vfd9X3v85+
jKl4uuoef/5XixeqryRLMGOk18B3o3f2e54gPfVYfqxGBgcy7P9q8TofQBip9Ir5CUju0pTh10AB
FArEHFeFnyabs6juvwOZr79oeXF1aVkGwR1gBwit50dPhiEOyNlYRbu3z07t2sw/GZWhLgTvWEfs
LS92iVsnR1adavHGsBA7RCUtGlJ/ckgOqDj7mXR10r7VQ4IJMgAMzJ+Xqvbd2lrO9F7riKL62nKC
WqVyXMxorcXjfA+734bGm7R5gHZ79wOltr8xUv+yNfqC3YMXLDgHEPIkMbzefQ1XLGsYrE3zGsaW
nd4hc6k9zJqtnGTwHAGEKxC2fK/SDhWUCS89+qaahHint2s7HmIOZvU/07h3bZlXN8PTiPtf/7lE
Fubtr22gq6HLf26dAABXLf46FAUb6fkekr/i7z0Et0WjIczQi94wGA4ZGP/eQ47+AYI9Agg6gRhv
TLkE/t5DOkx6m7+NyJ/Nuqaz+88e4o/Q5IP2QosI8RFpAf+OPbSfnMNBQPMIiBO/CtlCyYF92kRd
EF+Okp6KXZ/y/mYpcRXUaDeGdmHmvujThxGZnhtDq++evLQ/jDX2RwyP14Wwi7QbhBMOjOfXXRen
QnNDjbe8OT0chdF9yqg3g1SthtF//Vr7EwB5LdxUCWDMqtBD3huh8CqHcRyXGBURBEgRxYi3wtbf
UuKSd/z7AJQ8IRhH0mmKwRYfdB9oI4TplLbGVQiY5aYX5bR1Ii0/oJlQHU3JXJ4odbTRzV0npvLw
9Sfcz8G5MABPtFZxiKET7+x9RWsa4tVFJGM7c+hvnMQ8AQB9WqtDutW7FPGPBoDC65f8wwekoCMu
odMgdfr2Yq9hRTRs1SLeTlGbBlGlGrzebA2s1kreYCX94c0yxnXAQ/JwNtDf52vF85KmmxQpmiia
9FyPZjX01ipFG5KCG9zsVytXj911LA6KHrjY68+5p6Py+F0l9lc+JTo/aNg9v7qtiJxrW1TmY+0G
SeOsO+CLBiLUiXtQTloXGvrqQLhYhm2arRS2PS4OmjvBuQRTxyA8SNTUeuOd/On1M/YAzMa6Jusi
dDzdt6tmJYKuNF1qs/C2Nt6jAVjLBtYDFer73wATWTnm5Tyi+7S3f7Q2m9LCTJPtGHs1dJrIuk9q
t/gKAMe6pnMzhp49IcyeVYdDfqJIT3UDh99N2s7tdh17ZjFapK1v7OoXpz+LntQWzIKEOZHD7i/6
Um3iXkh29mxwpHeFU/qzurh1mDaeVvuQY90r6iztzBhXfJMbxKeDEuTimYeQzdGkT8rnwZ75qUUr
klBAIAriqmrgrg7ofFSGA4wbTXPRueYJnoP3ZQ4kMkkSSnFlTouDzJ6sS6YunLxvvPGX+9nFiZmM
hgQdZNe+uxT6gYlNZqBsOkrRrTWuw7HjZSX9nVqdsTKuE/VhjmrbdxdlnkPD7KM58JZR94cZzRS/
o+g7LfG97YNmbLzPgGyR/WnjOEk2mrG8Rf19JFY/j30cXhA02Z/EWASxn6/GuY2spZ6tiOZ5VIc9
/jttUFdVTtrUlcdZUmufRJFoNcG3Gk5XOL7nmT5MI4rUkZL7WhtBeDeN3uD+dTCXUy7AB0+oodCQ
9eChzboyqr5rxpdNvU7naasmFx1Vcyq19J3jNMmtc5ofxacU1b64qLZxqro9lJDe3MHp0I8Ynlqf
Ujty50ATM/03baFBCz//OgfjfJ0Bnv7Wm/2w1YbuLQjmy/MHqDZqpo9GxTJKP387xmiNVmyYETiw
dLwumkXdVW5rha8vmj9fBcsMAwAFvsN736BZkyxSPDXaeMg3hZO+/Kgb230jGspf8vxDS9Q5zyJJ
3phOyLD0ZOaK20i6thZOpdpk9wx9Vue2040Sn6WqAJVLc2topi5Yukp/44j7w5UZbJIMoGzBGSCL
iqdXzkTvAfgR3ma0jCxHaTsPkikHl9wJuF7ONca9yY3iVm/ZDzxKj+09MjGG5U0GgV7jPtK9S+xU
STLD2xi1atSoB7jRjTF24k4XWW4C4bOUsNRUZZunU0nNyoz1oGaUYgVDpjeCsY3TnCS5unyn9Dhp
J/rsOhoUPVYTRXcV6ZlyPCaOcbUq6BD7dlUln5S8Kr8BeDdhMHnZ+Tzk0e71xfLySP0ZOJFFoUJj
cT5/mxg5tkvTqN4mabxxa06ud8kE/RMMZgK8Mw9bWDFnNNuTnafMb8nP/vmVsuEg10gfRIkcevot
czD4igl/ZlPn2IX1nZkgMl51AQB1Z5fl7fixUMrabxYmyEqGjj40sXy7Yi94XurRsmkr9yZ3IlzT
YLOGpr4i74AtyEFTm/bGYzoTlN2kh43a/IgNC5ZY2d0VaROd9brxltzKC+CHpGRTzAI0Qm9NdUjH
nz1MPM/amIyOs0Fwzfm0Ek78yPTS46TstZ6xOh1uGifeYdpHZlhYrXc4lx3Su52Ib17/qH+8FaRF
EeqTvJEX4rNzBQQ1zWv2SJd3HMhDdzcOa+zbxiAO3VVTPjoJ0KbWjEufUeHoQ+A80Yyu//TGjciI
trdnZAqMAqdUvH6xvHD1rpgCJ9xI250gF3O4rpZ6iARZekKG1vsFrYGgMOKTRSjmATQ9b6dldRE2
qf6W0cYfVjpm30Qq2StA82UvLCaGzgCVxG7Titq4Ri/FPbXZqcdCq1qUKjCicGLtzkPP7RjYQvsu
n1uZPHJ+uzQ7OM9Bu+2XV3Ub9U7WcvXZi6LTSHju1ijN7me+8K7S/N/sZv3H8qloJj1ZhC/4VD/7
Wjdp9Q2M/WNnq09+/PVT/y6tfohnLS75q361uCjPwSMCl5IL1UM14p/yHHk8lqGUvfy7BOfE/dXi
Mj4ArJfm03jFeCgX/lOdS3U88IYSlm+qeKfxxd9Rnb8AMYL5Y3amIUcMbc/k+HkeXCJP6VxlFXmI
kzGz06ms7NS3PWxDgsYTLVNJketw7A3jBnMPuIn6JNzzsS/Etdq3vgpBknlTrUdb0+raDNiNlYEQ
gFxazXN9QgOtTwJN0eMr1y4RyZ6M4XLp63LZDNBjDzKhv+HVocu68Glo4Imkvc5P4UsgxTKNeZJB
pJ6CsnxW5SFDQGzcF7c8N5up9rPMSAJrEcKPhADX4PVmqC51cWp0wrwY3CbfAZzofGH0Y8AE5Dwr
zOkIXrseDIl2nduxtYng8h/g6Pw+PWo2MUqIwCBZCKj4Ixi2V+u6naZaypLnoHzKcttP67yJp/KG
9HGExN3iYRWJ6Y1MS/vDi6IzjyI8Iy4DDObeIclH8oza1bMQDSz9Os+Wm2ZCe0kbUKeuHfOjbnf2
NqP/HwAJTLfNUHlvBK+Xij48N7wPWfhi70T36vm3clpKJmfkFlAydja2keDEYGrV7awZQ1BYiXOq
CqbVyWyvO03JlE2+6LIO6RnzIuh1nDD1940m/9aUk+JnKAm88ZL+oNsIhJjQSu+K1gfTx+d3uMJp
K4fK4SUZN+l4OjC8xiDUB/Poj/jGtl0dFNlH5pPBqs5HsPFPCuM7yGM/U8ogj6xwwc4nLnfkG8E6
uKHhVOBdvyxu5kOka2Z0nIWyTb3LbnjLLkR+v72NALIXfRqaCvSw92+9TbKqKhmCh0Kpoa3PHUII
lZOgH4ZkxKiszRsJ9ItGhtTTZPkypyV9l/j75+/KtUbTG9CUIGFS8Jx2i2MV7+tdPU6Ai8s8OmWu
ej/0Gd5mwEc3br42aI3hzSYAmPiusO0dBhzFG7f18jVwV4jQ0aFDv5//fX5XoLM6oA3cldfNUp8j
0YO66bsDYmwdLgpw58dj4V1n5f+JNvbrrDSwAH0qkr9u0i5Oqz82seUv+HVKmh9YoxxodMIogR5V
FH8NgqChsZZcZn90Yh4PvH9OSfcDLQHaM/A9JHteks5/DYIgMauQEiGk0C3gHH3XMbm/hoAi02Hn
sKYL9Dhber6GMDzomhnZEno4HVBXhBWDStiI7e2GYnl4klac/9ygTyHrcj0+3bbyWiAdEIWE70rt
tBdxVFGsxSgyWkMV5s1rHGcbG4jUxkvEzetXeuzhvbgUkxpoO6acA+z1DZDt8bwo5bHWKQkqwzse
3ZuqnKdQW/C3KDsEfuZxPLTzSAlRsL5dnBkYgHoO7LL+WhoPY/wJWnWGAB2QVgi7IqLnYTCJDUYT
o/bkLZ0q+ej798uYUBbL9NpfKEEgxVFa06R54bAATVhFSx9wQhHGmeiPNlq0hApnzOb1t/TYPXl2
VRqTrDBpp0DHDDD4849fFKlVDAuOkU3mWoHb1hdxOz4UuldcIMZ1OkWJ5CBP9WmSAn6cDW1jLrZ3
iqe9j9gMSMgmw8vNvUhgBAes5cAQY+3H7Wkz3sxKPm1TTVuAadtoiK/QR6wS7RBgH18XywZq1dSX
U2dfzKOYN70JdnIBSR4MtpugKpTucguxwagEzqU10RJ0HXKKZdxsRN0Un0WnBMY8pm/kWH8YHZI2
GnyIn5TR/dQBUmE8pXnvhYk7zGHnlFZgLPl3lLxSP6WWDQcR35Y9SkgaLQk18o4KpJ99zLjs3etf
59F/ZO/rSBsnlBBpYwJX2jt0ljp3TAD4Hmq8Kaxs2f1YGvpvWYkcydpm1IIFbYhUD/NEQ1RG9H2w
mChqWO3nabS7N1KaF5FCDtV+346zl8l55oB71lh7oSe54zEi6eFoAI0xhptuWt/b+EPcnMSRGgCT
HfQzXuS6c1yaxui5YQtayfemftzEjT2+sQP+gHND0hAeJp5tUpRhv5lTms1SaOnohUqB7OU491+x
xsSBLB1OSwV56jjDrnV2jaMmof0RadbR4iBIsvq2k1gHwi5UaPWO2GGY96kx9ArJn/GgqpzvRjWA
1/ROh0KLTtdJjQPFGLZRpY+bpk53iqnYNOKE4nsjwMt0DNrEu+4s7eMQCfMYRFobUrtgQRgnwFrT
pt4gjYOYVdmDnQ5ddJsP27gsQ+DJXVhio1C5SbkxZ9EFThHdKWr2HcvvLzGeIicuwFLFi1ckLlUk
mj1CSp5ej2m9+q7dorJaA3bjOskmr4Dxe2P1Vpf7j2uZQgyiKx736AXvhf5kLtrJzgsvdIpi2SDI
hb0bKkCVVR/0lnKVjEl9rKmJvSX3VXzQouR/My0fvMr5sZ81/7/EB+z3Q+XaIuBhUkr2ayDP+jzs
OV4z9G4UuaGDgJsPJBmjIbUGzPjNm/wGfCiEg/6tfPuPF6WdgQgh/FIERp5fVF0ntHwR3EL7nCKz
99DtHXvf7NrTNe2YgaHQwGr78kYM2e8myUfFEgL1RRMqPEXR86tWE5OHsc043q3hUDDD3qC6nu/Q
wPPrUfECRQxfnXpVIMM4Xxc1T4/L0ToARZe8UW7smbxY3AJ3IhWj8SxgcufsRbOot9a6GWL4Xd1k
BkuJ1UekQjdI0HEL1BZ+ykqLIWjjuTuKumwGkN9j6uMoZw1ZyZFrQ5YZaFuCaT54/SU98sv2Ay3r
UqpeUgihifn8JeXIPCAGQqzxSuxI2+JjsZwtOZohk71F40hj86jNrjaNQ+QjVxsotzmAYR2tdNhk
pSVFZDmjNBVdX73DrLPxvojSsBBWS0rApp9SvROAXTNvhyg6v02ng+dUdmC4gx+N2SlODu4G/tuX
OV3C2OsQUc7vbHX0fGVhdYDrzqfsAE5QhKIcZqlDnWZ+r7QNVszJHYhR1U/WZStqbT1x4o+tU4FY
LZHoqGJxrKjtEE4lNgAFLzqO5yy0l9YJoRogOdYWEL3MNwasfzopHEQwZVQlzfP26hIraZtqiBw3
nDJvDHEXC2Kpo92n1xCLup8h/F1Fyf/6Bp7U+fzX8Mfry1drEX72dy2Cdi+tMNWkrJBow98dOwtN
WMtELRa5LumAyEf71bFzAaVhDQtcmIya0MXW/VWLOLDcMUmR5EkUNizy7He07OQ+e7YPZZxC3lRy
myVwZ++QIMPVpxgdSmiY41ZPl93iRm8c+HLpvXYJGaWftNAIldizT1xiTsxTvUG3s6HhMnqXT97/
+c9f+LTSebEDHp+ETiZzL1vCH55fpkedNe5VNQqjYtrWZnlS10uYW94NMezw9Uu96DTJqgphAlRq
YHKCB9oLrJ6FwK26LlHojuNxovVQ4CSxRQ3bCPpclQepMR7XS/zfzJ1nj9tI2q5/EV8wh6+SqNTq
pHb+QthjmzkX468/V/UYWIvd20KfFwc4wA52dhaeEsmqp55wh50Zpcc4n+7EZO6n0NjLt+sN007F
xuHt3/TirpM/SaofUFESfrxFXaElppaV84gYX6SQFmX7aMDRXutuQvlhG/djmI13/7slFzHc1MMJ
mA9Dr1wNPxcTy4p4PRbduugSyG/hyhq9K7XCa9v176eUe+2vvSRceHNNzVNWSGQlSBhGZnrlanox
lnouz2kfSvlkF9fJxUZKnAnkTCj4uEH5MKvFt8I19wprMTK/tXPztre7m1Ykaw+fSIyirq3/In/g
SzKzlkARbiW6TZfP2JhWpwOlDzZ2/60ym/tZ5JupzfZp4Z3cID6iundMLO88eNm+zt2PUSuuXCbP
Q8DlkQXvCoyWPolU87n8CV4wuaHR5xBicwBieFlhK3qqGJdjP/ERHs+mjKUJ++AboXHEorlduXp8
dNEo6DRoe5DpQpShEg4eW+GUed1NChmvV9N9Xw0rqysf3t6J8ry9/L18M5leciwXn6xuqsI2o5JP
Ntm3ouXeVSDp6x0FvfektO0NzZHbQm1/vL3sa5GNEgYPP3AvdDwW5VmOLekYDAW7sRh+eE3+UJW9
39jR+e1lnpOh5ePRNqYgReaAa2GxI4zQ1YJG0MRJ0RZKsUY0Xehj0GMqUW7VBPnK3jwCl9mqqXKS
IQb9IwxolRNc49NQZI9VgbvYbK2UeN6MTvhop4OfIxUkFDwODCi/6gRhLoEIWWZ7r6rvYV9tEPHd
0MLHTsE4qniQsvhkRbu3nw2Vl1e+HeUJbTWpowFg4nKvzZHrpopwvE2heR8iBz/gsb8JLe/WboNN
FtgbsF7pSjf67RyLw4g/4Uqk32kJ+OjgHhPDBFMTfx1HhIvBrFRgiIbxvmb7wbdfVxNwgcBaw0dE
0hTRS6fJ94WDp2RjECHtPfaL56lhXzblCrU/FA+6datNO1Q39iOF44hGVNiGuyK3VpDNfPkmVRht
gU5kbTkQ7fDDaQd/rK19wxsN+eeRN9xZdX0f5N9qZ7yLjPaQgKfES2nbjdF5GiD7UhFughJNprTH
iynMT57T+0Frrb06+QpNB9cBbOHz8oFTfuqmcO1AtQ/HbCPs7Gs9iZvccX8OhrJt23FXx2hkR8lx
HvUjfONVgAawauh7ifGz1OY7COxjnBQPPR7VayVq7mmJ3brhtOvtaGcN+U3ZZsyVg6fZq78rFRl3
1Yx3+sCxNd1PuRafoe3dx3hEbqo5/dBPVblqiuwh8cw9orK+EkZ+F4p711WA1MU/XahqXEa7Moz9
rOrR8tM/xwlf1HY/JfJesACiTJ4vnLXd0fDbWcZt2rirnuAhA0lp/454tzLuynddTdXWKHyz/kZf
FepSwT8yrJ94Ye8LCcXi2ts7dnXWkvyEl/kmn50nZRhusljZNoVykv+uku5qOLf3XhodnSjwMb49
jX14zAdRrhxr2qFE+AGfNr8Po6O0nJEU51yZPwaGdWtbbDxlPoCHuhVhhzAftE9v3BW6d0qwQKkV
71FGHSVWd6Fm3MIt2UGyRmvX2ocpE80uOg8FbTrwMcWaftePKVe2idvLv1ZolnNttt0hybwngAEf
wZ75o2iYC6GquBq0/JTU6q7qrFXucG619tCiPa0GJsOi6KiIYVukydG28Jl1+hujhDfZTpsqEIes
t5AQQRBa8GIh58Vhdw7MhLZjcw86zS/NaWNM2Sas800x8GdCNqEziDXqSv+0RZ5C/MRDQG8OXWse
5aeOMv434LzUVT4pmFsP5uDDqN2rYb/O6nDXlsrWDMctGCF31cJvK/ruIIbwTHJ8TKcZKGzwvAcg
YB8nM/yNTfau1pE0iOaNo4dPNpg/M+N24WK19Q+u1iHIkBwtmOwhr7WRn0ZWUU38tQXZaOYDRFpz
3+f53tKCj7k+XolQrwV5wO20LbAeZfKzCL5zU9uZC6xvY7jNvYO2Z1ggAmXpV679F5NmmXbI2Tzg
Gob7zNAv42ASmFlVo0IFrTn9HXGKseKEGIm7tjVtWs08xlO+7+RAfSo7v1aKh7QIv8g7VbWCzxGa
k9Bp8zPS1Z8dyleE+NfJOG3eDtcvm0rPvxIgPINWCTBbpJkocUZFHrg077TJokuuZqvJm/8ZLHOf
6MZx5L8VTztC7f4xo6ZuWuPOYXy+Cstr3cqXbWP5UzxHznG4NYAVX74wHI+HzMiYN0xDdI6F+8Es
5h9dig8tPTrbofo1xE0x1N9jR6xrh2CBSsbbr+PVvfHXT1i8jbHPlbyli7yxjPHOqUMo5SVeMQAC
3l7ntc0BbckEKwm8gj2y2IR9VseKLgw5W8m+Vqp5Cy8Zar21F7P3fEaKPvAdqGkdYag2oi9Tc296
ytYgCnlBc1DwWm0871Q28THvOLZRd6VV/VrazP3NLIWphsffLN6FHU5Amhs5TilRIZ16P2oIPMDg
sThf2Vm/lYoOneJ9VEJaUDnX29vv6JX6T5qiWZAnmK3QxL7cDkriGFE9qh7oxm9jG/luoP8Tkwdl
xbXy75VSiykgSAfMykjLlo1VpUIoPM1qD5++Q94Zvp3om4QuY6VPO6Myicj/UlD/a/MUMBo/fpEB
siTsR0Q3ecLnJOqvuiez0W8UMUuiLOOnXBydxfCogSNCottoerRyaiD//J+y6pSSFp3hVnDF0r3c
EWj5r82aRjqOqJPZ4ySl760p29t2dsJU6tjOzaEV4RcaX0gZqLsu7/166P3EzjcjfyYfe98hC2rC
8BbkzSmPlU80z57GNPKTur3XpgQXBO8Up1x+kXUUDUiT0MLBKT62Oaj/JnnMk2Hl0Ois7YSuZ/EN
+YBPalafGn60/PNixJ+DfriojD04+SOcthXdOn8wuePG6IvMxjrWgyV/Y9WRX2Xi0Bfh7Zgka60T
9+YU+D1Z4ISMpIb2hkuZLU8Jusfch829SsT0MnMvk6Vh6NZdGn4JTYUWpxQaSY5g7X73bro3qJXN
bjzX3vzQFSPSakm/tStSxLg9aOTBMtNyuGxF33O7ZfsgUvxIVc5uGu4sLdxx2yHGO/5j6uJmDsc7
Gb+nxjwG+re4Ds5zlQFWUG5aL+WORkxapiJB756MJDxk460dFd+0LtwFCDNBUP2ktqTgtnuiDbGe
euDifIdgFuu2Yhd48WNI9lmT9TolZHLhnSYHj8wmOg64tMh32Iv6Xs3Ds8cEQNO9nfxz8UxiyI2q
jtYeVetbxeOvQXka6vj3yPsrk+4mdz80/USlZ60BYmyFCkOfC19PGcUE6WMK/hG82Xl2PL8R5E9Z
thnUaScTGTPxPrkmzVA7MG7hyUL5dj4G1COBJ+6dYrrr4/7GTLnwE74pey30eqzW8pNloymQ389O
ck4aku72G7yCNSBkaVvNiSatsoadVhnHIe8P1YQ+AreQMNFxjdPHeYrXYTncFBSnpZU+FhSsiYeI
idLw2vjDER52x7mKnmQvRO4Re0SAhDDVD4Qn9qC8YhHJOkwO8hbtvDPVnP06+J4pDjbRVQTsT9dc
6c28ayJrLb9No3Q4qdjoPSlPTskLUig7oVtYY7rXGjK54QNH+uPbwe7l5SfRA3JMCXaeWd2LyaCm
Jh3PzmQwVJ5kPaCb3c1MVim3QZGY+zgNnxzIP7E57dqANNDwrpSlLwIuP4GmJaho7FqlF9ZlwC3V
Wm1UY2TOgSJeXwho+uYqsLL9lP8hc74RAGX0vgiAshkDWUBXwdJLFMblYihVKUWBIcDGtJKjgrAU
kzzRIFQenR113hgzaTzGII/I6vo1cTiptU91NH6r6+hcTTXiv4Z+DCrl1EfDlkIGSszwwzbjtTuG
QNJKSk5igwaqD0UmMnUcPU5JGh/7OetWwpVpjny5FGlMlHZdbO21iaKAIbGrD7vB7tay2TXjZoFB
wbizK8SeBvy2sLbcB0F3A+72WDrGLXpkR8ugf+TEZ+qPc8vRAf1954FJawCQI984rDDnIfmfzNsy
C4tNHEE2z50Z4GD4OXHnaGXb812hTUivyQo0I0YZukBxqSAKzvnJbOzbQURfCiN+VNLyQTR5sXLH
wG8sioqKeNnlDjGWvcpEZNKDc6MFTypyO8Wg+MTh56cXExV1oTwpXLYYw0RnfK711aRme9MUP5Qm
+jWNNkJWrrG3i+rBtbtDz/FVaEWgtXNOk5TxUR88lba11gy+QFgrpzwNPwuDipDKseiLCr2h3icS
HMM436EUcwywixEWRR3EvGNEsaYX1MBlvwUlMa7bMDzXQkWiZmuk3HXCPSm694TC/ZGW2aMWiK06
Z6daNY5wVW9d6ulM8Xx5LlroSUZholo/bdhmx4li37A5otQZndVvRRUdq2TYpk14lmEWkbuP2oBq
lejWfcOIyayUzfO/3Ev2zIdSjIjjtQP7x6qzvdC5FGcpY8f/0bXpunbFk15Z8gpGR87wfjq2CDed
ax20iAm0iGpjz+jfXaFQx6jmd5c51aqFFbMyAyQ9lRRxufHOcKeNJax1qxbf09R9ipsOKyqJFEn3
jihPsvBOCMozhVSlih9Rk7lI1ynNKlXm6cig/RGhrU/Itp9b3T3XBGff63ICFjjWsA0+yhI7SnBG
HRG1URr4REQ0fWRybqdo+4S+nXFTlpBDBiB2FbV1qfhQtg4qdTKyft/smDKefDvTPJC+xEwk2oKb
UjOOtPyPmWN/aFuyk3oe71IH8ejScRjY10bG3Z589YoeLUP8jTpGJDfypm+K8Eru/ErkgOdAzsyk
lexp2asXtLfyqVWdjesNZEe8TC5eKAY3rVmcUroTb0fml8tJCVJyfggW4PeXCBI1tnEiQG4NdEN3
I/OTiKrZLYrvcqdX4zVH+lcuAiQPwKVJpiP4tGe0xV+Z4QTWDbDZ4GxKgn5Ggd3EDkyJWUUTSKxx
IfimTtHT4KanOMr3cdutR++PSe3/g3ng/0ZIRf6c/880UsAP/rU7XqD8z13bxt8vsPzyD/yZDGq2
+z/Ur0AiJOjwX7zhH5UU73/ovdMNADFBmf1Mp/8zGHS1/6FRgG809S4FwfM48c9g0IQbgBw/xGoq
IA2az7sGg89I1v/cuDT/TeALsP8QS8Wwklrn8sYNDFibSHbO0owJ1mpXsLXXYZc0HXJrAreUfk6q
VGzLOpubB1UVs30OXDdhap403vTQaNC2YL6Rw7j5ZpC2VvskR8Z5heowrNcqaFSySK/8FIUxOVWT
Z8nEDZTGlg+fNLAfzcgKAlrSuRKhWFoUbmOuCwsGZbtt06lm0K/CaW3QJNK7szX3qr7ydEV9cIHU
/+OpQpkeKsVLjswcNVzakF9T11MZ2+bOC+sBXqrZWV+0zhBIIiZeSJo9oMiLtmKV3UIaHNDPiznO
q8EUDdKEXZHgNh07UbtNYis9owmpt/wE9AS3qt4jIqVq+EiZW7udeFVcPHWBNJvXIHN0pda97Dv8
+23gbUDqQKCBscfi29D86XXemQPsuwwTRCSHpgH6NFceLne0xq51feS/73IvgMFmr3EZ8h+QcYu9
EIctW06g9pcoyUz+24do4SV2aA4/VD3Xm9VMdRrdlAWys//MXqt9YNDTfpkQCk1XU9xSl/11kB7+
Xfvvae9lQcwbYGgMdRQhf/TeJZvt8heRYcwJLE5cWdoETaGNqZQ6nYcZ2xSEroaZrtMQtb6b4Q+4
0etiLOmoO+G1n7FozDA0N7lSKL0Yy8gwvKSx2nbRzeDYmC5EgchsyqWg1O/TIkWpNyWXUxk/KEG9
YvyvpjfkmsYvVQNopo1AUlZpWunzdyPsW+8TW56W7C4b+6hmmOwiCvxTE0bgnE1hDITwgIHzP1Y/
tnA1VV0gmbV++53KhP3vr8wHxjxDhhVQJBBXFzm2mrjRFAsLxzkApiW2mAbKEHZk4L3z9kKXlYN8
aRaLcD0CCNNpeC62Lyq4AbsDpVuQSCOwTqV3M+0W70RuLBDD8QSeMifxeHvV5aFhVY4MDFJ4dcwI
l0PN3B3AyGDyEZKyh+EqSquJ/hhDw4Yi8Uo398UTMoIHuMFx0QGZQz6+3J4hCJ1MTzOma4GNDM9G
A8Yc7MWE8uERMyl8pEU3YDV55VRcJh+82Gd/C+B1LC+RzYtl4Tu4Rt6GNI7NEN/UUWvThzxISL4L
pG8/abCPt2hXVd/f+WZZFtIZDXJmlCBZFodx1vNhKsH/sSwasPVas4bxtnPdqgO/W5r/vL3aZftN
PiQmvHB8kGGR6kxLgxdHpHo/0yIIV7OSdnvA9M4u6AxjpwSZ99Ci8e+j4TgfI17wlS1EW3l5RqSC
jYWHGKoluA8vP2wQIGIc1wb7pw3GqgjXqWe2xbnFeC/9DnbSxKHODvndO9eaHcEuC1MMG7VeyQo4
1BXSUEhltsLWonWZNvb04GBGVSBjbbTMdAqcY+/rUbGhmGUpwt/o3nVzOT8OZTuWu4APnD+Wc9GI
rT1oUxStumCoJ5AXqj1j8GkrttQAjmeUw+vKGvZqa6fYTPYDVfJHrJOU/hfw1Dn8yOCGjh2KBm6S
3ppDrJt3caFq9WPh5fa4DnV8/nAhg/Xq3KSqM036ekD7FF/QISunuzYEYuMj34liGh5asT5TJ2hF
rH9OENi2exQOQRNLx0usQD9GcwbEPhrDWRs3FYIvDfSqeZy/dIz7GD/1VsG0MwXQba5Vp4sU91Ah
zJzciBC84l3Tu0Wys6cyp34L59Cbt5EylgESrayc/MhQzA9OemiijJnSnSZ0tKqtuOVd5CRukh/Y
uQ5EhApBUm8j5j7HQWeIFIrjFcTBwPKzWs9H6NraWE/m7wIF0KHZ11WORPqmNAoPIdtCMevIWXdG
MJk6or79VByoWhX3l6fkXvdRb4Z0+g0+ReIkxhJt4B+KVUktaIyIUAoyaEqjUqgNSvuLzMYRG2dC
BOGX52VZcVSMgJxkVeTQb08Kqhh2jcnbHJUb+C1UDakpkjRdmUPb4d2TMGH9DJFcG5gSaeVw1Dsb
T7cBmp+Ky1ol+kNU9AqO1OoUcvsoBXyPp6iIp+KB3KX6nSeV653DRhkiGyFxS0u/tGi8R9zpmdpn
gCHHSb0lK4z18wSvw7jpx6nFJKjDbZaNa8fW0RUW6dEmLqxw/DgxMd6HnhOkNJBNWgcN7nDOOq5o
+1LIO0XzIVZzDQ69GApXITsKO3v+4RZKMJJh8sngVGYummg7bGMRzDy1tR5p9q4qYi2rNt6Qgrdc
uaGl+bMiWuxe22K+GWi4GPQc8zQ7DBX3yrjOHBF3bnh0Q8Vyah/bVzP5gMxr3n2ao2KeunXdgBw6
jAaIW7auq+XjNtWNrDJXrarGILWFNRj1Z110pnrE16i3c2DlgT0DERgzqxxWnVkAdFh1g7DtDU1k
nCYaYzKTA/SISlmLqrLtEABCquo0RibeLAjVejZ/6E2oxQc+blT5ZqAJFXZFk+p0LywSUnUYxuTb
qCequ7Xqsu7uKr2sitM8udoE9Kgb4rUWG0pfr1N9qJ39EGBKeJpKR4vodztaeMuwLIw/YRkSpt1t
nyCR3frDgA3dtGZzmOOhilURuD+yJgzaj0Es0lhfzU2SQXIAFiwwDKRT5EUf296M471tttXQHXPA
QvahT53UCLcufaZGv2+mTAmalZoLp3wsXXdsFbT7DSLFag4w2P46DYMuPncKCp6IbCua+il3OhVp
GDUvx4PSGCK4lWpeZ3McTPOfSVhOdu1CvAzXkl71DIalfvHIOFANu7yHg8KKUsUNnG09IctSFimz
87ysAcHU6gq+ZH/lgni5HtB2JnXwy6jNXtjXoctial0/eds0GKJ9EZXtvnRQvnYNgvQ8G9fkAi7v
Qvl8UDY0vJAYQpIOmzIh+Kv6VwK778XgeltEq901u3HcjlE/r1HYaU9u52o0IJlMKbZRXsnhFvO+
56Xpx8In16WuFvjRy6W7krwi02cKtC5qo2NKqBhx7sqCG1WN6s+q3U+HTMJYAZPI/nuSD/k2qWGA
b+yy0K7I+r7IXUkqaUHDTwWGBeJdJn9/vQgtNJTYHZLgdwTM8ph0mn6Az2Rcya8uPy+pBxNG2p3Q
7hHogOi2WCVQujnhEZvfKRcuUPBKUdtdmZFX7urRbYqtV5sIBL2d7yxLHReULxnks6oivZ7lYBPs
OybOjgh+15wyUBYmSkW7RleTcUuNPvQHPKbw6xYNRt5MXGhLu0GiTl/e/hUvHx3ZD+bPpD9gErXl
0HO07DrAt1omPlFAQbarxrDJwXpmrtHc1tSHqHQYtYEl3tsLL7e4FN0Dz+oQuRC1QdTr8svqRjjp
ek2X1uhjO1kF0TiJnat32rkgOka7srWIy/rcY20eW7Gxf3v5y6pBbnO4jNQpUrEObrltXC6P1oDd
mVbsbCfUAfaZodfHUB+iu6AgUbrypV9Z61m4DD1S4J/mcsqf6WLGfyJ3tuTY3ikk01qhkJc+VHYy
+u99LAb1DtuJvWxIsuzlY2Wd2g+TVSvbIQqdCJZSkt2EpVLj+WeI6gpq97IseQ4VXLA2bm0mAnzE
rMvFJh2dFAsN/R1+Cu4hwQh8HZlFs9KrLoCRUaj2qkwU40pIeGVVdKUoSyDuMqZafjlkpUh+DVPZ
ZlYmHkuA7gfbnjra26r+lCkuICKlt/6Im/zXUdVCCIGHBSskgRAQbxxPh3pz+bBIOpGG6F68K505
VXd50g8k9jraECtdy+2tp4ZKEOKrUXazn2VVXq7bSXWGladiKSXeu6VojSCHwG+Ck8uttLggwq4P
4PCRVeG7paB612UN5hIdHsjWVMfiva/8OVBR8Jro1/Ol5Vn+KwonDVh4vWvrnes2fbON0xzuqasN
+Pmk+cZ18vZnZ8dudiVEXMYmXrnERtg2UYm7iNpssSxsq3KM6qDdDemoPiWGPpzVoh3KddchBSBl
ga+teBmTn1dERon+ExcgfJtlL0FNNaiFpH+7cNB8wNHhfQEABUCgqD6zqb/oaIaccwwZTiHp3OPb
Z3cZEfmM0uQQoLP8qLa3uHnHygQ3YQdiN5UUnWmm0S6Ky/ZDZuq4fRatth1QptqMSTpe+b4LUQb5
3DoYa+pu6ctNAb68AENmsFE/9rseCc9d7Ip55Y25908z9yPa8yYk2QFeMtKOID/7btjbKToMqcqg
2kF0f6UjbbrpAoTGrmyBF6GTbWTwYjREiyQge7HP0Y7jchDNtFNqdBk8q6t2Sjt/7/P+WuR88fZZ
SSqXMlDC6xxSz+UetzDA7iBv4ssi3SDGQlePMxD8Q5pYylehRO0JyUF7pTihaN8btFnaRlOU1jyL
o5VyuXRphkWDSv+0o6tGjmf1Il0ZWfjd493+fHuPPZ+Z/zQD+dIM2aEOeh6NFpU51uJLm0o7xlj1
aTveQOtDqcVUXDQlQGg3PdSZ3a6R6cnWuluHd6M3aTsAsDaE9EZ9qubJRv6s/gwEpFqHFGqohGj5
bZ6m0a9Csa9FncsvQrYtwfc8sidZxdybi3Yi48eahdxkY8Xgwhiejub8TVEyhQAQBum99Cs7571q
M8f0pkG98lWWy0thJaTDdHYDzVPC0OVXSQd3xCTGwhWrdPoDonDFo1X331Mt6nd0ELJ1Gw3escBX
fPv2N7q84Lhj5MJI4sEUk8Yhz4f1r2hr5e2Y2mOkbnGTLH4yMx7yTeQ06rjODaeSwml2/ylmXPTx
7XUvw61cl9CDCDOjBwTkXow4NT0tQ6eZ1G0Xu/qOpru+KfDZ2mVRyZduh/dprvxZj2/Mwaa4out3
+YKrCX54GdBKtwKnvXFmd7hVEqY4zZz8iLRRvRJeX3s8NNpB22HYIaWELpdTjKrJOrdW0XouvfvC
aqjaRAT6uqMYp+1mB+/T1vn3AWF20NQkqvM15Q7760OWADtjjex9O5hqiPRAre8m2oa+AVN1lY9m
eQWrKXfkf872n/UYFUs1b8L4sk2cmQryD5XOCzWBSoXR1J8H/smmtyf3/2IpaEQ6i5EKIQ5y+WhA
h0if9WDezkER+e00KWAAytH102AMlHddAv8+F9HRQacIlBCM78vFhDaEE95dWFYOo3Vqrcg92XCD
4OTyhG+fgZevUDaCOXrktVyESzxSPoDBGRJL3eq956Cm4qUrYNj1x7StnXdlz/KpwFl7SCGZkA1f
5hrCs/IqgXC8Te228i2zMzdNmCDTPFDtq1ZU+sSX9Epsee35qKjll+MTPdu//70lOzsa1N4FauOW
seOhGGaWH0ZzMLIDeVF+7WJ7GUJBvGtIzsuhEAFpceR0r0sRpYz1bewoXX2vlU494WMuXAQ3xqY1
kD6MENLGek2404ckrEYjvvLAL4MpHQQ55+Z5cV9d6qHjSalMc99pW31WMAQc83FdVNhf1TQC1lXi
2L45J9n7P62s9Ag2qE6CllzcXM6c5QAaWbRGEw2vKc05hNx2N1PsaH4Nvm+TdxipvXvrwvVA1M6V
t6ZqyPj3V7Th5XboBY0G8t82/AHYstpUmLjhue0VHuFr71QmSmxf5iUvtEaVNh47zN+NrYqwzlov
su5A3USOmEH6QAqhhVtfXRMWfmXnIq7maoAjpN/7srLFo8zCBKg1uJ2mCLpUma+7ekbYPqst/+03
+fKm4JOpDBSQY+a+WO6Z2KCRq9iTto1h/q8R7DHuBiceTsGoROdMz9Mr673yaOxQ8j50+8GGWIvU
M7fRjxgS1tPL0NhosxgfzCj/mdaj2L/9ZJfttOeYw/aA/crDQX5ZphbMjoY07aZ5WyE1+kXtilwg
s1Ykh/cuQ+eBrh2TNNROMSO43Ire3OYjiC9t26qROTE1ocW01kvd+Pz2Oi/jC30VEDUkSTSRXqgx
u6gCKy0M6a2auewJAtF2pg38U8VWd90HfePT34KN5dXXGrQvt4iE6sDIhhkB1mcpiuWaIs7DedSw
mBw1vzcHZVvUxm+s7sbbKIPY+PaDvrYcrUkmlDbVNznF5QstKBy0kJHQdgBBgWQNUBZ/sBptpXsh
6jXx5PwRqPuv/Y7lilJrAsAbHh/0B9GPXSRngVJDYwzx3yoUL1r3nvar053jaFfBijn0NZnJ5Qlg
Ne51OmOgXsBFLTk/hZb3Xql6AiJJrx5qksId0suoFeW4ORTvfJnPi5HqSgUdpBiW0DqLWrWMBItV
HcrSeuWpmzTv6uPch+NarUr7yqG7bCrI1jIPR2CWiDDazNL+6u/A7MYq893eFP6oCetQhNX02HmZ
VH3s8uSG9drbYG6Cg97a1hf+rn5neJHrayRp7B8UoF7s1RayZzwkivAF+Pg1DdVkOzHgXaUCiPzb
+/TFdwSDgbmMBH8AyACXcfmoo9cHACCMyh9Q+v/aJ1kVPVQ1VJWjHVfpw/sXA2LPjUcLTIojXC5m
AFkztNgkT6qK5CZw08L3Skakwmur9z8X/UbZi7DYnGhlXi41GkFn1rZZ+bMW1Vhbe2GvYgFcSgbq
UBff3v1g3NQcPi4fVnP1y9XSDnPkoufshczUt5RJ6IzXXrIRUWE+vb3U8iqnq8J18KyLSPuBVtvl
UonTdlkdQKrLAyGOdmsfqC1MH0YvddFkwMit5ncqWHEgaOcglye7iTAM6ENcLhq7BhPqrGx9B97s
g2KxTVaR3Yj9PDDgDXAyv3H0LtgCgVODNb26yY9HM66R5lHyx6wwmfZlZXTNyuOVdyEFRuj6QQoF
gLfYT6OXikJzGOaDBC62eIV62bo2y8kPwa7s7byJt01lhtcktF4sy78OwUDyY0PWbUs1K5GYoQFU
BB5sb02A/UAVmg3YfEBb80EVDV0HTVy5oF+cU7mmxBnyJSgFllLCQThCvUqRVzWnLP0dG1idtyQM
h7JS2/duZrkUbkTAtOUEdZlyGElXRtYUDxC+LGWV5ZmB3XBWHwrIOFfy0mV2w2YicaN/i9Q7NoPL
YWE8z/Vc2/B6WoT973DLrNYIxwzvPTJyFYaFGKNRI4LvW+zebMZh0IKxHbRGsBv1tN6OsZNtqQMo
SUGo3TRCn7fvPKdyUTnz4IwCUZJGXH/fIYYlOqOuwtHXa93YeNZcr2pgO49RFaOXlaKulXVd8d6o
J+O4xNXJ56RglOnXXxVFHKSjpiUdi9qmvVFLc74jDk2+pufX3H1eOQSMc4gJHAKmvMsER68mUXQu
TV0cQ4yfSBqNUu6rCNYjnuAfSlMddwEF6o+33+orx+AZEAnyTDbaXswgIzVqjAbCXGz1v42u1E4d
KBbabOZ0pfn0+krgI9EVkryqxaYxUUyH4wrl0ozVcD/bCqHFayG1Mkm/kt4sk2JOAQ/1n6UWId2B
txiYxQSvw02rU4KFcLXqq6Bd26khpNVN9KD0IaoGTTlcyXQWMDoiu1wbkDoYSbr2bJvLHdPgi+5U
3Tz4QqD/p5IXHzzsfh4yZxyBF+eIXq6KuLXOpW17KD+6k/eg9sF4r7ZNe1Pryic9a0MomVMOxaZi
FE5Nq14zy3glTgCr4L7jIkdLffnZ0WcHckG70deE+I3/8vShx1HoSph4kUDzKgzKVBUQhwHCYJEK
zXaW0r/hi7e9kx4rovDWbQLj5PaR4WvjpF3pObzIMuV6SGTRcqBIwC3o8tWDraoIrj3r1aa+bQWj
baMz4y1dKG3jul27JXyE6xZ90VVWjcXu7aP02gE2iL4UzWwDcoTL5TtzTrsgBtFW22N2q9Var+5a
2x1vnbKZXZwss+5eWMIyb99e99XXTIWpo9dFL3IJ3Zi1bBh7FCF9NAM6JH9nFw0nR9/YedZs+tS9
NhV4ZYvbgCXYdZxig7pocbz6FmjjbMMXrnBthtfX2skvWp7WB2gR2On0WWNuJ8C4P/tk6DdVE4f1
RlHN+lc5aWm7UqNKwLEIMuH3quQZApQuN6E7ut/ffjEvIw6bgWKRHhTfA/zM5Qdpyz6nKQ2XWe8p
TNF3qTSfirHU1tgaGcGVXPzlZ5D5BENEOkLo4kn/ir+vCg6bYVfg3HwjRbsR/Mr8FaIGQSZA0bcP
FO3d8ZSkgmElAkMcYfLyy/W0Supfzwj3MMnTseyh2zr+ygSW92uXL1S+fznnuc6nB22AeVhcv8Jk
qt5BzfWx/sMBggnbZzUEbx3oIbTLtz/cy+gE+5bGgtQDYKsZixgKiG5yoWNOfhR17S+9Nw0gw87w
+e1VFoofMlRfLrN4g605NIMdz5Pfg4fatA7EUq1Rk5riRtd/1/+Hs/NYbhtp2/YRoQo5bEESlEgl
W5YtzwblNMhAA4189P8FvYvfBFVCzbeZmSpPuYmOT7iDIR3lXjMqDViz0nffQIgai5RTjluSNI6q
mZTPdYKL7f7j33W1bYlzECxcaiqUxSmNXi5sTppnVEQJgRbKeF+Afrqp4lDFHM/YOspXe5byPtbA
ixkqTxah1eVQUR1BeM8aK6iSvnsCW2YeItz8fHwVy9qfsm7ceB7fGRCLDtJIGhkIR66bJhiFdW2M
MlsAgbW8Q4bF+oqag3d2vdi6jzsHy4iPJ/PqTSB+o7PGP6jGoWq42rYkcHlbTqkejKFaPepJZH9W
jcz4NzJho6A01sDMGlXaKKeo8+DEy0TZSqquopFldFTYuTO9pZG72maEep6RZ70eRPgUfy9pZj6o
1AheVdlW0y4bU5wNO9WGrKHXG1v8eisxl5Do3xh3HKRVzOXEQ2eG9qQHtFYWbpPlyYNlIN4bFZPp
HT6e6qv3j+/EuAdlYMoftMVW+1YYTm6Zs9CDflTgdgNC/syM/lug6re3oNfd5IP2388KnQPu20UD
eBGIXc1t5/UKGQNza1lDdp9Nihz2dS4d2G+zPqUbspDvbCbgoLoORo0k66oAPxqeYplDawQksQnu
HdN4nmtX7CEFi2cDv71AjbL8vofA5ueqXv35eIKvrkU2CphUqFj0NgjaltX+KxlBPTycO5FrwWxn
xSnsnPB29tJ2YxlXMC+mkRCCzcoy0i8C2La6FJBuNIum7M1AGdXwWz2Ww61MzPBVFnlk79suVHII
YIuUVz5bo9hVk97/Q/XZ2XQU4Hv+buYuPwQ+6MJFwZ6Imujl96ISa0lBjywYs8j6WoM6u+1zWW+k
zNdX0gI44naAwkKssH630Z9x25K8DOG85F9Th2TkqyiKnEGOF3chmjAbN9I7q8hzTbpIPZJodX1M
DAySenITMyBY+BW7hr63FHerf7NshdXU0Xckhne5/IhFV9ceTjYY8rXSDMzJinZVjfkDCZi88fQ2
O368K6/mj0IDzNxFT3SB0K4lHHF5IrGDrxgkA5htDCiBCNklYgearD6FadbvPx7v6tMYj02Jw6nB
M0Kz6HJXENkmrTO39B0wHXxRwcchSG2Wcm82jRFuLNbVncZgjgW88K26eqUEojiFWck01YJJLydE
BFv5UuQz8GRjXkQV6H6k1TxvhD/vDLqUkFGVJ77D92x1kRad0sBo4AsBeYo70Xvq2a4c68j1ah9s
DwW81oIa+/G0Xh97FLbx710SNVC66DCv5lURnjOXfKqGUMSTpivNzkyMZo+eW+KnsaIeqgJ/x14z
q6BTKwtBA3frqXxnbZcjsfTlqdgDMb38DWo5RIpiC9a2iK1DrfY9WIcZycU43Oo4Xh3DRVBcX/I1
5O9ogqy2kegUPWzgrAR66GX3wzhF5zmFyvXxrL6zlATLHAuqjIiArj2rldErXZQzaINXsRnESYgk
JljSQFET8xwhuXuGyLHV8H9vFt+aVov5LEatq3vT7pw5cVxWcmSld11e5idwKhimTLB5Pv6+dw4/
0Bc0IYhHF5Ha1VBuWKiepAdBrJqiEa0Yyk5zUonxc52g4aFvtcDfm09eAyJdILGU5FarZqD/Sa9H
1YKmyvRHva3oRJRoawKPxTskrEa/s7M0+Pgj351PWp3kW5wLLu/LXVnok53WgOSx6lJTv26zxo91
xFdUWGwbQ70zn5RLCC0g2OJ07q0OIcBlxMCamHgmVyaMV3NCGjqcpvcdyqW5jyyn2Xj+3plRRmQ4
oOQkiut6VWGn81CHRG0Dav7YKaToi1E0OkIkbFDZjf+ZUHHfyALemVC2JWPRXOWNWh/z2Klnu2OV
ucLzaGf3ZhoMDuYZNs7ax4/X7ir4tt7CfoOcaVGWX/P7hTqaeuaFamDA5wwyQ1T7coyqvSHyZuHw
zYF0Z8R6sG3aOBrvfeQCFadOQp5J4f9y15iNO5VJVwBuSkK0tCa19aVZkWB57lZp/L1dQ91hCd2I
LIA2XQ7ldW5rGxgcBamIwDXV47xLu7541GMJPx8Z1f/D+hlk5ktBfOGbrw5EBkI76iYumGjZODaq
WDjthsUNSIffHy/fe5O4mJYBCuFhIuy9/LJUqTNHzUo+Kp5K/fcwFZ39SVNiVcMdI5pfPx7teh5J
hXl+eIAW1Mb64Z1nLLQzj4saHUQ1UEwvOySkjEdUL/KTmtOO/Hi8669bZCcokS6ukhyD1Ty2YAmQ
dSjNoItV68bMQTfE+lz/Y6MH9/njod553pexgLmzF4GivXmc/ZU8dOg5kP93aHiMziIlbQ+Y50g/
SpymPiK9gES21cJgfbAbBKcKHEZatI5FY1S0+yiuhdHtx7/o+uLB7pXcFMD90ofzVptW0N2tKyWj
JhyFoVX7vIhZ9HO00fnaW1MfFQcq6YA4nT7JtI2x31locmKanAt8BWDz8ud/TYalOUIbw94Kogwq
A0+Iq5/KWHcDmMD1zgF6vBHSLSt5EY9TYl/KDzTmwFIDwrscME/mgRCk9IJOVlnQTX3yGrp9eUtt
UEVnUpH3hYEhyxD21cb9fl3l4oxSDAd7C5h6Me+5HDp2WqMouxE8ZyzU0LciFr+vAQGmRSd+zL0x
nosSempilfadOgI6rntRHZGeHr6YTj0eCm/WN3bj9fxT3qJyuWRdHrH1KsLtYX8biV0RFplVfLZ0
xLsyrOrPcVXND8JyP3281d4bDtgcuP8F/E+6dzkFAPl45gDrBgpdgOdaR39gl7o9hlia08+HOje9
fOPduT7a1EGWtBKEKbH0uvLCYrpCg7CJmltcImkvKzjWMraroNcW86yPP3CllcXFDwKEyBlHg8UD
knzs8gtnjWTejHhRkW1q9qaL+KYtO/3z2M7l3pZ9u7fmDNJ6kRc/uT1f0cxwdsVIN9Wq7Grj25eg
73Kzo/MMQJFrG6wi8MjLH1NkoLM6rdFptxTtMW+9KdvB/4qrjUN1vaxvetILch4NH3cdXKtS7/s8
prqVlFP8pVCd5GznWnEuABP6Vu7+/HiS3/ks4AnAopfyt/E/AY2/Lg2Z2WUUm6BLs5E5RsnBenDj
Sn36eJR3Ng5fw5OwZNNwCld7VbhtJGaK+UGVp+aXdoyxW/MyNN87zCd0/+PBru9g2kZLMUmlc4bq
9epamupsIgEOqQ/KOP4RK571AyZSNN9SDlbkgXdiVI5Jg37FxtK985VUI7kOedMXEKZ+uUVazWmX
aG1JiWZEb5HNSHzcw2oIg4r68vFHvrNNGIumHGntEumutqOrUSIYTepZ1hQXp5jLcp8iZuzDAokP
sZPFGyjkd8dbGsAsI4d//apL1x7dzrF5abM5vMlTNz85BCu3bp2Ze53Kz+H/8H3k7USAC9B6zREk
pG3sBhseDO1T++DpoGirLHR22ZKITaG95aFyfdnwXnO4CVygrixUncvFM7IpNtzaNYO6mZ0mEGWL
K0Ey1gAywkYeVFc6mg/2xEQtW8guxqZPesd5ohOsllqzA1y8deVc7Sd+Egh3Llx2lQHY5vInzSBP
GwvEdVCS/p351dOhHIFo5M6Ubdy1V8vLUAsAzoYDS5V0/XbFaTMnNEXNgMareIhENx7jeUQ9N4XD
0MN/3thOV9cO4y3eLxQpUXIF1375aVYShgjFGWbQ6ljQo5dKm9ufJ621Ny6DqznkFiBHApZGyZyS
4epRzlCpckSf6UeOZhq0o5keJ6/RD9zk3z7esVefBL6Me4eFolmK3fTq2hldRdoRmO+jAa/lmU1j
nWApxBuUzutR+KtpiS8XjLpQui4nDrkTHXC3tI5apeCym2Sprkd+OOajdP/z1HEtkoVD0V2E+9ct
ntnIzXZEs/UYwm76RX/JvgnLCXGsTEVo9ePJu9p/DlTVBUPLSNCq1qcvd7TGqozaPWK1R/tIbdo9
4kjGXYgnQK4q4UbP43oW32zKgZhTS6J7tdoVfdZlmd0I92ja03ig7jmfQ6Qgbj7+qLcq8d8xA5Ty
hdewsO6olsEHulys3naAAldttR+UQbN9Q2vyEuX2oersvZcKPer9vgNyds8JYUp1iB3hkT5pbJwg
J9g5aoSZjsWhlE7uD1i4INqc4cLuR6OcmkADiv9P3VnFn1hEzfMgZvcRErDxZIWZmRMP59MLENru
HGa2/jyMXav6UVe62g7iv574QxpZv9KxFd0O2q96P7rq+CMedPQfayrD5xY9eXPv6FNGU7HRvflE
DYv7LzNFi3OiM4WGb0Ng/BQNOrQNT4fC+aBWfdvfhcIxxkOVZ/Zvz5DwjPXYjL+ETT78KPQ5Binh
UBy5i6SJ3BGXT93ehFYbPVSyH9oAvWMFEXerxv8IGFtRBQ5yFbUfZWrqHOxBj7QntxHy99BVRXmk
w+seQlRsEM6yxnn4bUQwKvfRyGkEnmgkyMdPjZUV5q7J4yzf5yYGP+LUleis7lKbZjRqVh1OkUfN
SpEm81s3asJyr3tZVzyWCGbHh6iJrPCPYY444BB4oG2ZqIlR3LZinN0dzrK1JneJqTQ1U2h2VA8I
R5M6KPC0KjxfdWleKIEn43S8rcp2HP8UorZqym+Gh6J+003Ttz50jGz20RBvEH6nPW/uN3YkG+5i
Q1Lf4KQBckEKnObTKmqgrTFrIu6jQxKl1TEVZov9QqXlfhyZ8+JB4OL8MSewYvG3bXCA3Rh/fcwJ
6AkAF6UFWBZE9ctt/Ve02c+ymiAfp4fQHqtT68gfYd+Vge0qdeDoVftl43PX45H8c3PxqC1UeNqM
q++19DAG1ungFmAUIgwGTy+aYB4bHc3Skkbhfo6LZLg1daFbt45EBfqAYJd+Hme1844IIOvW0THT
ZA76sFZDpEsb1fWL2kQ1KZKJm/1TydjBk8s0R/W+6tQsfIa3BnsKc+OyfpjGSD3RWzVqHzEt/qlw
Fj4VhOH9tzZytOqg14Pe7m0no2xhGdno+I20cda1ikELH4u+quQe9U4sWQYnIhKijVE23yVwJAe9
BiWmJwsX74vQ4fE/ZsDZ7zRF1FgXcaX8VBHuNw9Nnablg4fYg3EcWjXWbvRUz/7VzDSzSl+tSbF8
bo3UexocXXyWaR99Z6XQyNcQ7rtPNYmPkmMp82EY6jZ5HpDvUs/81jH5mVn0b75GqRLNd+08gSAJ
jdqp0FkoHBCXZQb7GFEB8OejJuXwlIzowh4nxatySOZYGXiVNiW/jdkrj+SzwE4yujCeebBoiCl+
2tGOjne2BZeSek3aNFgZJU2hv9ZtVI/iZkjiWNy4aNomSIimkQZcC1mz1k8Ge7ZOOrmpsu8br46e
jClVx2eUBrXfLWGddqZohv2DGIVHc9TV8+IQekgF7tBjd/vXj3ciqdvq6C3yLSRZlAXQ6aXSv9r6
Mk4GnSuvOqGspNVyV1PLcQK4xBz4WKmqCDNdjn0TILthf8nHcPzXi7gWnkQZ8rRnFUhhXzY60LKW
8k53Mztl8lN1y/ghqnjID0VvorBnaLow0Wu3vcjwUR2CtIsq4aT7RRLr5SN7HIHzslDRgBXTrLWs
l1pVT70SDeITOGulCCy3CKuDqg5Wsivr0mhUtMhQWrvrG0fL/HZS0ULZqXEJjLOCZJrdK0WaJIcS
d8MegVfE9Nxv5iTN+butzK71qjd59dOVMd7FHXpb8tZNIiyjOuS3UKfjPtDzB29CK/FPMoWe4CKy
ZYoJp51X2mnqsu5QlLOeBl6ce83izm0YSLkDDJT/0NtzdlMuUKDvY+G1p3SOLVFwn1lT6E9hXSfY
+PbYeGtxGoVBSh3wwdQrTyKfWJbhd9sueoT0TcBBt0nnVFOQRpzu+zCPBKg3NmO7CxMDpXvZKB3v
Z2HJ6RMCaF7n6+o4O4GVwBnJLCoxn5phKG8mLx6zHWC6Tr2dStTMzgohPk4HRexmvtuMA/7hut5M
yi5unDZ9yXRHf52bIuwQUm04fSjMKHWMZ3neFupeNRJlwiVVZNbeqVxL2dHZiCt7J3XeOr8EVuUu
imVTMQPa6EWPfU9cJeqjWqL89MuZDWW+SSejKg5t3HSDig+zl+afCFysr2NdyuwLled5r5Ra6p6s
1I1+NXmufcaJutdumX512teoXr62nJ/oBsUnFjkFeV0r+9Ca9aOhpqnjD3YF8R6VKeMVAH1iIbDb
JYvXhFEfE7T/ph8lJvLao0R4ZfohPGmwTJo+5g+40uSJD11l/BJ1rpPudLUd9sCJacy2fV7eRBXC
UdhGCaSl/DCJLcjbaGbpfo6obv5SKlP4j6mI1nhMWm1mwdNBjQPY13iMDcqkf3GQAUvuJMJr1I1E
XyVfQkMWqX4ccidxbr2G3d/5TdIaTb2n/pMVh9kcyukL+pfWH5M/BB1izkBefQOF1HzyvTRr5bGM
eOZuolqLQxujnkaauzQVc/rDmambfsON2lQIzm2UH86xq6TmKcY/0QlKLTPuGsWRw80koP3ex17t
GOc5VAptn7cpKvdVgRQpxBh39A561en5bxpovXfm77IIVkOjEwfVqZ1jZ08RgotRgo79oY+wjMSA
DfEN38ikFP/0GuL9Bylt/Zca0gn41QuRyH1czG30SemM5qup1fBTSns0cBMedLPaeSJOzl03ZtN9
A3dqpADF63LIW025paahEPz1PTG039We16U+9kBdoC40hpEKfBG/QuLIq/t0KLqXukTj+19iMKNE
biysxAnlt0Hzx1TVfkdqnG6JClw9+eBiuWjpf4O0oVy5SpBSs9N7pZbqScnGPD9qczjNfubQmxv9
1JKatmu7RlGet+739fW+2DFz6wMvon5grzsR0QTIIB4FHkqEi+Unt5kRVd9RGGl+GXoc2w9W088h
wj+ADg5K1xTjUcQFt5k5Ktb85I2IoeFwP8z/WtM043pQlX2L97mFEuhxVkL5cxhkjzVXOwyqA9le
WyyGnFrfF33X9dlGcfmtnf53pLgQ/JcWODXYJXNew6FNMrJspMF+cjUZwd80qi6/RcXNa/bItWeE
zRVa+nlZ4b5UWnVxqAtHOE+uORlkAiPdjzuljBJ1SW00s/YrOtDhZ5KsFH5XFOkGSodlYRzQfam0
bzLD0cmshGY9l2ZmfnOtVmt9LUFn9NYWXeFuoMvfgBCXn7ewo6jTL8SNawqM1wJTDSOjPw2gokSQ
l6p639lk0qJtysd0UjN8MswuTXwvGsMYpLf83kxlZewnxGtPijt9N+nt/AEPl4MpLab+xez63244
6Fs006vAgaoMEEQdHjSvNoXNy5jZpOPaOHIaToM9TWLwRyHTyo9SQTPaH9lQcucmqfrgqMNYBQsI
7r8KutCjRLx96WwDo6EisBy5v6J27DDpg4a2emqpeb7QxGoPNTB0BFVTnpwxKohdPz5O2nJKL9dH
BfqPnIWztLqvag98aitcpbRPAD1SFfiFqCrcu0kuzo4wUvcBgDbauX2UuCdFpxQy+c2kY7qjdU4W
6r7RNZ7zKevlXPiZzPP+S5rabgpa1ULIbhy6RN8RweYPNv8lHpqcHtXGNyy5xcUnUNxa8v7/lbyv
1Aa6PHIyfAbdUyTd4VYQED1Sh/fumnp0/nTNoOz4H8qtQsr1qBRhqQkb4MzZMetz6xldHer4rp1F
7qTWsUkbb7ipBqd3n6J8yuMvmWdgw+NqSEBvxbjLTrz8YlZsoesjNsTo+mqflJmhUBsSxVlmKt7X
g4sCcQs5KfqU0BZ9Uup6EH5aG/jpaqji649xhhAl/qMT9pk4aKv9DYuXPExp2jelP9WNlR/HQs9f
x0iHBWKkAuoB+U35r+QbDVRUQ+Ft8Bqvdt4bnJm+JVzDN5j15WaPpIw7XS2Vk2N3iEgm0Y/Baqc/
vCXWE29hdJi0uHtExdL6M1lzuFHee9MOupxDRFVA5ZAt8J4gh3g5vN4nWBaPc3buZ6PW9rEXDXd5
W2MjOhB6YO+XZKhgj0Zs1s8O5dKal9+ST0isW+MuFFnhfDciC1Mx3SHADXf9XITFT7fokvvJCd0q
yGZSzl01Vo4c/RhwmnLIuaObyTc7V28xMI4tvI8TE4MqEzME6CwCsqRfxsL8bVqKSSY6TkjZRK1m
twfE1ePoTMfK08/dpA+uP8lMKN9FS6qc3prGYLs7SlaeGvuW1sIIVuNQqseN++J667FswLWo9IKv
5V+X01YOs0dhTE3Pgx2Ns294U3vS5Dw8UEGvjtQB0rNHb9xXtei3GF3tBKuo/fHxj1jvHB5JlCgA
PlDKBOW0Ltd7lUii0O76c9nQCbrNQ2IRnzOOHS49PWqbhpHa6t7UmsEIFKtSk7OZVGoe/OefQUfc
hK/HReACQ7icinGeBw1H4/acOVNjHAbbGXcdQvbjDl+pQvNjN2kPVpQp9/1Y4JPW59XGJn4rq/y9
iZkJUJ4qZRdwiIAeV6vReDEluSSuz5hgRO5xEWWYfdm7qInObYcJSBKOfX1HitX8NOvW1XEAMKuH
rB27ZvbRy3ZOdR6hRiH6VpFB1yR9s2+02s5av1X1qb1xe7VL8RXL5V01q+X4I2SNvVM/VO65NEO0
hxQnFyccjRuk+d2mFnZgYf2BTWPWlYePZ3zdY+Bz6cIvH8rjuqgvXc74oOnGHClOdVZc+9eoukq/
T+PsW1y3wtxoMV61qZaxqB8AMGB96futxkrT1s0xuanO/aD8GmGe4eGXF3jw9PWUHEVHbdRPGsOp
sNJui5chjOP9nBTddypy/S2guM2ztw64uehVuitsfVAnhCirWjr2muPQTGlzVoC+Jru27bECL7O6
3akWJcydLpN5iwv7Rp6/3GGL7hRRCfuby2MdbnOd2OpYt90ZSTuXrMjKsSHtK132N0PWoqtpVnXR
J2epKhguTrAGxWON28U+m/I2f51jClSvHoWOxyT28GQtvbw5k9npDqXRRut+oxg/jIFjz3l4TKne
t/5sR06yL7Mstb/3+J3wZhllMlgPUFyy4RO0Lx5d8tr2VTGrREmDGpWhatf3XNUUbszRfYBEVEcb
m++qsMT8A7RC6Rm80oLjXO0IMYSKWUZ9dTZso32YYkuNwJ1Ikd9odChdtMAyLdo3lqxnTJFa8Qt2
x+gGWpoOE6Q6NukJcoS6TwB8JEhn2fHXXETVdDPOmpLuxaQbt70VdpvY7GVjrNYQ0glpxsJzoTWn
Xx6btgQAEA9Vc3YcdvCjrHjZ75OY6rCmIb97rjPNelDnxgqPip5b8SNehZncddgAIpuOZY/z7eNz
/M7hAtNCtRgYD53nKzqg3qiTm4GG4Oo0xHm0ezCUHT4TmlY9drUbPw2DFz4R4+u3jWXVqa+ibCYW
KOv4LWoATW6EkO8cLeQV3AVzskCR1xCfMS7CYehy4ywpJFPvmW08ebUSo9Oafv+s0obeGPEKUQfq
ZsHN0ivldlkEHC8Xper6XAsVtT0bQx81u0E45bgz2iJR9yxmIfA5NwddftZS/qeDW1Fm3SvUjMDc
ZLlhbazI9QTw+fwINBlgCV39msExw0gVdnO2pGMnt/lME2yvRmZv/3SiIRF7iceIcruxDVbBBA0K
eFekhUuhlpRn3bajx17A1sjSFxnJGXf7RC98M8Z/0A9DzrGP7aO8m0SNZhKWaqNNRdJFs6m35X9k
n739EnRUoKCBF0WQcbUabTKQBdVj+mLApcv2cRfmxyGZ6VOJuXn1+sk4JKZsNt7v9TlYOjQUUYhg
OAfw/dfwaYmAUJ+MTv6SlQn3ZjVmi6tcYdzymEIz58JRsIeJ+xoCDrHpsXGFc+86XRETadT1AeRS
sUU6WBO0lx9lg0zgcKIEAsByFVSkIV4saiTEiyhIwf2ocbu9I43O8aU0XenHdUfdv1VyJ9qLcmrq
m9HlZkazu1K+oIuU/qbD6/4qlJaki/jZMXd6HndHBFCHjfbyGp7IbwUQuQDl+JdN+r5kaX9lzDXU
LjnX8fSsaQ7uYEMMpcn3kgSrFqdp5eD3SVSleBLlNA2rYSnqDp6V/2v2SvHK2sjpPJHxfkUFXJ82
Vnd1pt5+21us8qaxBn52/dtoVxudNz63E/Ks4ax7n3VpJejPlqK4tZjRdONSeXfEpRoHTnHBpS5/
/tdslKYn+1Lpxucc0Dg+a10c3nkxRVC/qJIy8blE8y2K7PtjAp9bKHa4Ti1Vlb/GRKCy0HvUKZ4T
WHifHRQpXrNWDN+0KUth/7jmvx9fGqsqzdus0tBkvUG3LTnI5XiAG9yWdRyfTdpOkSxltUts+u+6
cJR67xmK9NnB8qlubLEBhn1v6OWNWKpE9IzWCor2WNCIbOT0XIpM3nSuYu292bbw5lRlkHWWeYv7
q/tSlGb78vFHLx/11wv+9tG40FEiBPqykHIvP9outNB1JSNrxZx9MgdRN5RhNG0PSWbLHuCdsSwT
mS7QFIQ53NCXY0UChZrCnObnrNPkqwa/8Rw6StvtzZlS0kaY/c7uYTAoN8iIQKB8K0/9tXsoi/YZ
/KrpORO4sgAHkI12WxRdh+mv2sX3DXo55s3Hk/numARxKOMTDnFrXH7g0KKwOfYtHwgqY2zcQRCd
mZ4C7q0x9T0sPdFutOPfm1McSiBzLNwjHtnLIbXExnM6bfjMpG2esecA65AZX/Np+vnxty1/0Wqj
UJr7/wOtTqPbLKaM7jw9cz0nO3rN6c6jXrdrQHq8hKiD3dSogP76eNCrCQUgvsCXyM0AihPVXX4d
Ps8zuZIzfrGaBN8ID4lcXvDMA3SRVCIfdnZoGeHGKr4pGv39qaYLd4xMkEd7EXVaS+XJWgChcxzx
ko4VsWE7d0jFjh42MH4i0uKpqrNcv41owd/UsSaVwJ1rTb0tdR3EQRQbEsFC7Ztji+ZbFM/Ok0mH
LtB57+9ACuxq3KVzp8dpJLSduAPtbE/qcaqNTMFez8L+zIoSD8dwsw/j58gMx5sWp7JmZ8eytP1I
pFG8A3FiPBlR7FIZjMLma5+gMOPz6AyvqRcb4e8hxrbtB/1d8bvqJ/cO+pbh7YYhpRdRC93NNiZt
ZU600InoqqmQogk8oSw7q6UyRe+EU22LF/COWR7EUWo4vt5OY3jUmr4rfCEspQPhOvc/EVYpviq5
NTi49Vl6e0NdHtfS/7Z3TCiGyFSgo4ZhE9Igqw2rChFLGhbti1YOnuknbUXGFJZK7YfFPGf7QjZb
rMOrqGsZE0AfqatBQn1VuIlGb6iHqupfhlLrBj/BCLtDU83My50YZhC2tGT63+DGcndX45ZyH3kY
kAWz6M0On/S5anaTU6Ryi9u9viWW34XgDJIEyHhBNlv+/K/LcBQDRCyoZC9O2xf30dyFN5Sfonl5
0Kb/GiswGCoA4JoXw1iokKvopOliW4ZCkS+mFRs/w7Bzf6GjN6AmAY8He2LHHYqN3be+nBhyyXgQ
nMUoCUrd6hWT1MMp6dXdi1IY867xyvor3gEqrIN8+NVwI1bn3O6rYQMCu2yhi4tiEegjNmF0SMEc
gMtpLWRiIRBsKl9A3sAQ1FvbeTQ6V36Ha4qoVsGlz3VVUlZK57TaWtS3QtHl8Gxs6vVwGTzmec3Y
b8KkYvl654uaN+gXWaObj98x6UXE2mpsp31BTKs8u8VgseWq8AUijmLdTFOcqTvdbLMfRWQk3nEw
uWWPkxXLZ3dKc+A5utQk7fNeL3ctuPByv5hUpUAWodTvZtm5zQ2gv1EZyB1wHwBoTLIAICsUEvcX
LdOGbj8K1FYCp1O9F3dK1PSIHD1gepjN6UEx+zg7ZhU7AXXJru4OQxTq4VHkdKbvxzH2hkcNBu8f
0jhX/EGAeTKfKUo74hPQDZNx+2ZqgXGpVRY193aoeltuHOuXh/APjjtJygLgXoSZL5c2UTundvG9
/KKVcdmeHFAAX5qxLM5CTwRo9oaNsnFhXW1ieoMIS7CdSFvJKlZPea3PVRUmdfUylklt+20am4/4
1+ZgZyI7ghMUGqP6WYu0Kgw+virfHZmzuhQokLtcY/o6K6ROFPblC6/ewEnByULFVejRKTX1oUyn
aqflIfoTH4/6pi/59/5FyoO4/q1HA//rSn/SySQPMa/fy0hAaAeN1Kxv3kyD7VT3cnICQDVDv3Pr
GZUcahVnF1YiBiMepJAToHQ7OXluNdGO6JP2R6H01VZwtZ4X+HZAmTVO+AJHuAIihHGqVsZYKS8d
UGPTd0pd/Ei7pKkOOJKOP0YASs8QsF3lPwZ1b+PCA3xjMsB/WdUM4qYHiDaW0VfFCsWLOtCzLnBk
/ZT0WA9sLMK6UvK/sZBT4dHCamjtcDPRaRC1pigvDV3pcytb8aMP1eKgJLq2E1qdGIfCLfAUlHlP
N4jcwL5tLUd6G/H6+i5dfgc9D/IQ+o682avdD2ZcwTh0DF+mfnSNG5T/59dcFuWhEsMAxkJGJli2
qJv1uyLhqdzYjOvzzltFiwyBRLh/kCjWwiSzhiKjEzbpV/SY1HQ3D2q367FA+ZYOjqx8EDDhxsxf
f/AyIhc3zzGVGnX1wZHO3YOAd/Y1rPH7NDNLoBcyDA/oaisgmQxeZ4TMINu3pb3FPl8epouTx9dC
O0IgnUCNhGX1XiKe7wxt3mZf6yhXj6oc1DtUAMMA8fTU8tVm6KGNGNajA17qQO16y/d8HY8ss/1m
1k0mqC4swcvbNYun0G2nPvsa9dNwVjBIOOJHXB2yDmfXjZV9b56XXgLJEVEgqumXY0kHf4JQS/Kv
4yzKoI+t4rt0zMFX7CY7lr02f8dmezoo7cK+/PhwXd8fNBF5Q0jtYV1Z6yXu6kEBYOhlX100J4Oi
8dJnNe7qQ20U1mmWXv0N+T1v4zJ/ZycD4AOjir4HzZU1+3CkIwhHzsq/mqg1C8zCzKbwEwA87i5J
MCjzNXPECvs/f+mS2EPxBDFBlLm6sRTNWF73qvhaeIl9aru5/cLOmolms8Qm5THs13ZWoo1R39lG
8JbRLgMjzreuc/y09RCeMubyq6sXJxy5ImNHr1Q96ANesP+PtPNYbltL2/UVoQo5TAFGWbZlyyJl
T1CWA3JayLj688B9BiKoIkr/rt0D7+4uL2LFL7xh5bi+cWQoz0A3obTGLXG1ZRGGJU81slOBZPyP
zAfUp+ihtOmTuDyGdqV+KKlLfQ+g135M0cZZWdW3h0e2lMY4KfFScIDJD6QKOO1JbzFK+UCX1c6R
7hRUcTFHs75WY9e6oeLLxiYkYd1UMtSPlZP0xnZGXYF6Cv1xaFhLxnYTDVSr/SQ/+bUanvh/1JvE
EljVDHIByioeceGWijVLkzfOL2xMkyAX6QPqj4sgu8wiR/RllJ/wOAsOpjPI5jYXswtsCVvLg95U
4eLu9KFXvZfCaHBPaaROJjEAEv1XzQsy1jjhsOYna1Qk2esLNDo2eT388e161luc0CNc2dNXiTQl
OYPSA0eXIgRZ5OJ7ww6aCT668bmUVKyzC/DE8T7qG5h8hk2YX0Rp/xAEivQJpUDR7QmgjTtL2HjH
s30wFb19spftJCJ7fg8EddLGmTm+7CSoBmZVogmj8wjaLjuWRd/5+4ijwt2il2BVQ/KgYeskZWRt
5QHoK2ZJA788ohpmv/cUcosa/wtU1LmfspicUY6QJ8Cgljgxbn6NWWHdh33p+5htDuOAI55cgekV
JfbHYAHj+Jhb0v/pN1ANnnkwsx/z4jdoY9rFCu3OswDHu+nZOwepjNKfSdL97OXJeoJTFGdu7oeT
F1TJmhTP1SlkCuho8WxzJmaZiMv3rOjLvjDSODjncmChJO3QxKyoAW26pnG+K61U3asU5VdC0qvS
BjwZeklzzKBQV7kitRdVl0yYyUqnQITJphhp9KBTQxqX4rz6hM+5tc3tarwLQrm510URH5oxGb7a
gdx/7tmYKy2QeZIvIhh+zixTR6meX8SLczkLAwmJyCcrOOP/rnRumGvKZsCdE0Ed0Iaulo3WPU6E
4lCMdrHh3E4rO/HqWpp/AL2JuU1EfrhMvhVjSLDEm8JzYkbBt7xJnJPk5Pp9aunpkymBL95EUZX+
AgjWn24fyasXnqFn/54ZIcQ/S5L6pI4TsHl2gDLUxQGRQFhrZUUxCbeZO6ODE3l7vDd2HOkoPStq
oshVLFMEbYqUTjGl6EyE1T+2ctqQiqmyZ0aGvJkMX3+AqyGv3INvfCR7GxLj3JWgtjHP/6uSVWIn
EOx6NT47cNY/w6XlWqkU83GU688CNPV73zaoQgAG1DmacHhm5jl4Ndw4Y3VqyoJneFD2vSZLE8jv
EfRXFnaOZwZyhkV06qxcrlcBDKPyllOz4jxfOxdLZR85/mAn5xxy2w62h7PT2kneK35CveX9qwja
hkAUROuc015+od7WPDZZKZ06K8LlmmL1I0ogBvDC2DrUnZGQ1Mrhl9uDvnFKZllSWpSzMxhN8MtB
pxAGsNxl0klqJTwYAkgXZ63PYXamRrchWtc6L8+h61mxaa2c0DdeUmJRqrCwn+kEMcOXg+dlL6ux
YfqnoOgTuLl2pwu3SYUaemWt+D9MUoBNiFc1ShbEr41XFplNGXYY6XA2ab9yjObhLq4sKoT05Mlv
WYQ5Qr/8OSGB4wjDJTyZtSQfzdGwYzeqO9mGLwLwYGW5r87PPBr7igRk3tdLCQ0BpzypWzk82VLk
bP0uk/eVn0CYzVvcWsrReby90mvjLV5FX8USbejq8NQGSfRnstCIdq2q6zNvbM2XKA2gnLx/RJTh
yCTJ2IlMFssrZ6iKwdcJT3in/Qykdtx1jZV8QzFK5gPz6Pn9w829PcOAbTBjjC6Xj6ZwHFNujE9y
U0dfdeFkd5kViJ3k0zX3CAjtNa+26w1D+qhQGIOUwv411MsRI8y8KMOV8cmU28mtnE5RXTg3k9uV
sP9WZvPqkke5FKoI04l8/izLczmYneGPQs01Ptkxd52EKZV/l3dWAztAZOO0sS1fOyphU6+BXa83
DgPPfWhqAlwVS6lkZVQTo0bL8xQOTdd5Y+mk0kbSEdfadpggPfWKMpXH22t5dS3NH0s7EfjhP5O4
xVrKQDcm22+TU9M0xZMfteWECqXjfELo2/7mT+n429dEpng6ZPNu5R64jqipctFIpdA62z2jOHE5
1UUTQTJPtOREcOP/yISdfMmyUAswVvONl0JACNlQXlcfNCskd6/HGp+XHI/325PwxvYCG4VUyBzY
g5dYBJK+H7ZZW1vxicbU1G1FbCTBVk76kSadZH27PdhVvDZ/M/HqHEECd1xuL8FjWjullJx4D2B6
OvlQv4iRui32E+MucigZuIXWlD/yPPBpEyRlcrr9C97YZzO2fA7YKa3KywIj5NnJTiZqTrHatuqX
cirDfRLQGvLGrg928gRj8r1B6lzO5AmiMc65umq7KTQ1BkkzktNUtaLeVIFD/dq0y+JRkpriYIva
+RWMVtPukSyAPYxof7iCY3rjWNPMppYIVAi912WYmg4J2uCZlJ4qnzq1WyoWOuBC6n5BDi6cLc2I
3j6bSV/sbs/23OS7fOzInLmTeXtRUqGLcrnHE1EQwAk/PWV6HNfbOO/U8VC1erayqm98Hy1XMhPK
EbN25+LaMlunNbMsyE9OVGvPRmNnRyW3Ja+2O/sb0xF8HlJzXLkrr5MhkHXsY9I/BE8oPS0eu0oZ
jKD34+wEuHgIfia+XqZ7OP4tBShJCx4JJYW+kXnW2xe51Xu4y4nIhecrXXusQT1PWwkW91pS9MaJ
hpSKxcfcgp31ii8n3SxUJcgcPzspWhWG23JQLaD4hd19GLVcDCsR+hujze5MCDdSxWXA5TWmA3Vo
S1a0COu2+hKklWXBJ+2t5Lfhq3q0cme/NRzJP5EMrgEIZ8074VWETk9MFLIAUWc2TZfskPTVTY96
V/1Xwvfk+7u3L/PH3gXHg7juUnxdqdtEGs2qOGWpoU17iND5cOfHefJ0e5w3P0qDIkeUyu5d2kBI
sVrEXA3FaSyT8rviSPBCtZoueaF0KzfwG28e5kPUb/DpRrxjuTnqPm/H3hT5ybSntvPgDHcfoBUo
B/xayN1rU/nWq3m8SyetXTFAeuPq5Z1BOoHElf7Osp+VY0qmhdqYn+QqM2WUKgT7HymwfT0F0WPb
xO9UKueVwTSE24fnFVEsorbLvTKMgEO11CpOlhyoX53ATDc1WdghwAf5Y+iXQPjpRwHlvL2ab30n
DGKwJqT33Ejzar/aokqDtsaoVeUpV8fKM4s22pZagqjvWEcuQgprGcXVeKynhRwd7QUYy/zL5Xjp
CC+xGlPlpNMa/gDFvgbcotN5d1OqpF4Nl36tX3i1YRllPuuUoCjawBW5HFLCsNQOzEo9BVMQ78IU
SmQSNlnmZkMNmPr2fF5HSiwkTRtQkUibQfRdvCKp1hTAvBX1FCtj/WjlVf9g96Zk7bIMCJLXJ6VR
HTqc8HZKKqX3illZR9ACax64V4/M3JfkKqACRvxA6Hb50Rptx4xXSDt1ZG4HZ4IrYEgm/OdZKhXH
mD2kg3Xh+/njLp7QeVRiFc4LTXk4Mpej5mlfoNqlqydk+9JzHHbxfkDC7qEdazUBjDFUL/KgwfGT
m+mclyKGx2uZH23ZNzwft8XGHUU4/Lm9JNdbjqePmAaY01wPWtbdiiSpZbk1tJOUp9FLV0epvzGj
3kGOLfCD7CAiAfjj9pjXe44xZzoH0QQHa9nmaUjW42IwtVOZ29bPuCiyTxXC6ptOD9Xt7aGuwhbm
nIoefWCQh6a2zCnVLp7mB1Q/dUOvN14TBHm6gegb72+P89aOmmu3XIkEh/qySRfYraxXY2Cc5DQt
72nr6z9w3xBuHSj1b8NA4cptNW3tCXhr8UwcS2YfZ22WcLrcUaY0DkXCLzo1yByZbmt0iU/QKTrI
VrX1PLTOtEZmfmvt6DGjhINIG1K/iyFFU9HGCIR2goago7xv6dUeXzjhQT+3m5V4+3r16JjwYUQJ
XE6Mdvl9RUPrPEti7SQiTZU+WSg9attG1LL56/byXb2lZE2AM1hBWjU6xn6XA6GLBWBmMoxTpMkB
NlyIvKioofry15C7bJfboWpuerw49gNaXunKJr3ePIzOvYj8wRwJLY24qBqWediaxqmMlAGRMXhi
oq+qQ5FPYhMg3iO5jjmu+YBeb57LURfhXppUUZqqEqPKY/cYIvd0LFpdh5ehGn/japxWjshbc0wU
y3VLmI5+5mIxRaPEKO4V5kkapnSb2mqIlg+6NZUZ1B+VXqq82FfIjp2o3d1e3be+lG+lOICuBY/d
vM1ePePI95TT0E7mKZCNdGulMycyzKdabAunrb+GY9CvYaHeHpITQtfPJhWf//dXQ3aDBU1dpOap
ShP9AL/c3+ptDgwfSKEJPjYxq5fbH/nWJqLJKBMR0t3j3FyOKI1AFJMpNU5NadrnTgxqhlkuUr5I
IquNsUWyj6ZuU3cBc/5/GZphQU2iM7AEug18UWWMunECjQ+lPPfFQ5gIuodCKPVRQhjpFIDRtw+3
h52vmov3FIID5Za52DT76y3lu5JxtPO4CbNzVwXywZAHcwDmVvyBAVc2bppmBqljb21MRBndzDHf
u58BEVKHhmcs2yZSzfOCvFritmtkcxik8txGgeqOet2clUhpt/x3PizpTHtSxKh9sDIRrox8tdQz
/8GanbmIFfnDfEe/GlkrBgPLwL46x0Gce1qNm17Vd6ic9lF01KcyuEN/W6w82m/MNsimmdfKQnNJ
LgatytKGdFeLcyjg7IgiqO4NPxZ7FKTsrZNGytbUwnIrhrH6qveNtHKGr0NHuudzd5BeJZAulv3y
o8s8MBzkLMTZnFq1dRtLcv6YoHKnz7I2TjrKgIGVuYFpoCetBAgtHCSlScxjMiKYcHvjzZ96ufHo
2GICN1fkNa6VxU1WDgmGYaAdzzCmavQEJg0lqjH6GSu9sfICLkV/wOAwFs0FYGXU9YAtXn52IGKH
0rsuzmmMmJoXENY+jr3VKttcc+p7MbZQpQlm/W2TxWHumspEubySUQhyozCCGomaEXo0CYJRGQpt
OtSSSUqDyLVjyXrQQkPyd6MYzNBty7iZPKdFbdLt+rhtPDvDFsMLi2R6TGsRf7k9jdfbmPhbpetN
aWMuUy9urCkt0C6s/fqspo2xmQq/cBMTMaMolMSxactPxHXlisrQ1b3MdGLxQQMLPhmts0X4AiQS
IKYVNGc9zSy+tYW2PNBLmqZ/gtLl+2vD84AzUn/mLIApXxwbsEWO8I2uORutqp/LmuYjl7+0CyxZ
uqNgCNilayv41fGUY4Zha22OpV/w9d1TzRfTBp2bAah3L35F19VYFsllewbXFH7ml35vU/xGOn3I
tnIr1IPfqGtgrqv3Hl1FJHbn+xkhLswhLnfuEMRwxwa9PaeV40dewZkGQ2IINIpGWb/rrQz5DTXx
EXjSs+fb3/uP5rY4olR7yLX4j0q5Zzm4WtZoNnTpmep0+NQnOG7ag2gtr8qDHLpwVY+7IhhStBOz
sL8fENH6ETZK+FcSZdcd21qBXC86qfjdD9HwOfb9dNcaRXEwlTZwtfIhLHaypDqHGF7fPmqBeq88
qtf37QxWYu7IXebMfHE6klHuRJZG6dlIxvh7AzfrHqmWUEVGIem2UqqkG6WlsQAnOHSrSVOPt6fw
jZMC84WeCiUJgORL1ofT+HURyEV2Lm0tfKiQ7/sUSkp1zNQG6dygtFZqSuob+0VFlwQ5XO4E3vPF
krVpkradreRnmujivlat5FB0eedG5jR1riT04rPjBOG3SrUyVNi6UZa83DbCLwm01U/IRNSP4ySG
Fg1lHbrxZFUnSvXTBuy9s0kNs9kAWJS+0MNEJq+o0zbxBtSCDkJTs0ckSFPPGiczdzON9y1CUPY+
SUIyqdvT+s/bZ7Ez5/Yf6e8slnHVxB4kRxNhqWZnBxyy6er+aPWb0hRF7jZG3f8Ar+gcnTbRG5c+
nRZsRYOh9HEwo1zbjXFoN17WldFLPZXSszPhaLCDmKYbiJBR85iBMiPKjRyzO+A6FRgyBFc/lmqa
r6n6LQXb5qeJ+jwSI4DJcPpZPoMVPR5RpH1C2BMJsdXVWPMsFPRyDzkj6zBaTjFuII8b6KCZ8fy+
KNYx0wL/G2pI45e61/ufmkzzbGP6Tpps4mwyd6ospV4VZn9vT/virbHoJpDdERrPRWCwbIvTZFpD
IkopVM/aY3CwvsqP49FZ2cCLA3s1xCIqKALDYJpj9azyZN6jToJEqPkr+NY8qSu3+eKkXI2kXt6s
dBJDS0bi5Kx8Tu7M0jW2eBrzmHj/bc4WoYeKeG9R9MyZ/zHfxBv5sT8qD/9tiEVmFlGT8SU/Us9g
ij19g8f7djVwXFv6xdsXqWjFlhWfUf2sPlX7XbQ1E7d96jLX/B1JbvTsHIONdGwq1yjfedivVmq+
ZF9F6lmEr1jT831xsBf6ofa9MXuQa462ZNzR/ZdT45NhbwM68ZrkSgbOFvIRZsxU7/jNm97Y2ggP
o0qgWys/bRHDXv2yedZe/TK5loI4HdhDofWS9V/q/HsrHm8v7psHAiHHGc0H4HdZtFfDVu2jgiH8
xP2W3Sk/nB/BJtgVh9vDvLm+r4ZZnIZijCNYFwxT/OXF+DU+S8dx/9+GWJwEyQTmQ0dfPbfbYDtv
09Fdc/Fb+4rFSWg0SVWmdB7irrwP7tRjdUx2t79iiZ/635q/mqnFSRChXlJCYwzlc+643X02Iujn
ipdSUJz0kt/yy+0B175psfvrwJElZGrmlZk+SCftLt+vLf6Sc3b1TfNveLWPkXILUSDkm/wf5b26
L36YD33sDned2DWn8Emf3OY5XEki1r5rvp9fjdkkxSBCtLvP4+hJZ/T+pNJzvplP/232FvFQXtKA
Ja9Wz/12OPxv02nH20PMC/AqFvn/k8cLDLAMGsKy+E/ZfMIwLFHPlrgrpEdbfzRobWv99/82zGJv
yzDa03himDLcOsY+Tu7KEl+G/e1Rrra3St4C/JKbBnwpRZnFA9xYoh0EJJXvTm2TCSvR0H7xbXXs
9vQmMVss8gLwtmUn0UEaUATeJCi8/42QclC8AE75z9u/Zzm5sxgcSSYFzzkJuuIwjxTFtbjxle92
kvZuIg/5ZyGV0sZQK1IgaxpW4o95Fl8vJuPRNqT+B4aOiGzZD56mmJ+Dq+SPwMjgx/txlLae5Vvj
yrW+fDlAds2qH0wzEEw0whahVDv4lJ101f/e1apdhR696Va+awt05RXiP3qW2/dOJKLHRJkISP+v
X3R53HD6wJ5RpOUPrcoMb9bMlz0bvI1rGVPjUrQoxcqIywOuQhCZ0S4sHY1YUGWXIzZxIclTpEU/
a1WKPkxhEn02Jdn/aDjYuUw47N2nub+GHb5aP6za0YtjUikVACJbPDKZlsqDNIngp4+0y7YasC0K
4niNwna1epAMCIKZUUougBAXh0QqbatHcjL/KaTKKb1x6IpHRxiBjqJ1n628ONefNNvyATGfK+Bo
fiwGQ4LKxrlAzX6WZt7eC8oTX/LKWJu4eTUuNv6M1kfpBq09eGNU5i5XC7xmkui45TxFYdHtSsk0
PgKJVg5xkJ16uzMP0hTrpStJSueBlFhVlpo3/HJ8MiCwcNQ6rpVpDJlWihQi54NBQBi5RTLY4qc1
gBP6mBf0dVzFFmRIJOlKlH8TIHYxEDID5D7/JPT117odS/VBQNa05kAlz3RU/rDEoPAc+pZI9eDU
SFLcxp6f1Fa+N1pUIL9kU2BZHwQcA2VDmUzUXqCbBAOyzu57FNoUl390DPJG36vJzBD3NMO8NCvX
SWuzvsvUGlprjsptBw44iGZvBb2O9TUo0tXdSbo2l9TBCrB/mNPLJa1SUse8T3TIw6b0iSpPNH7o
RtU/CztTup3oVLQkVyLiq0Nvo9YEmnsW86R0tUxnBRs4tM3MfioVJg0coO/atmbdSXmkHf3JrD7q
hVWtvMDXe5czT1+aryUxpVt0+aE+hPh0Kmv/KaxDA0nIWK/TbSQAtxymtrEtequaMh6jrJPzHZ25
3N+owAhM7/YVu8wowRABi4L8AviatH7Zy+jmNAz9EOnJnNDX+9Q2ciA2PbY32jFsKqfaTDQkC8hJ
RkkiGANrfbr9A66uJaYSl9x/pBS6OsZiHmR8j9A7U4vTlIxRTwEhHoadUfljiEAmHm4rF9PVcMw1
cD821z9fuGXjHCspKw40KzmBlUott6vzIHGlGLcSN2Hev93+uKvZha8AKYQIi5YB5bxFhgK0AaOq
sJWeYLyOX9JWa70y1fJ9mQS9C5W43YxpPGz0PFtTq1x2TagV0bCZFUXmfxQIl5f7a8hlA33EVJy0
UEifROY493oXO5+KsTVg3yc6pkGZ+kXx9fCTTvlTVZpsJS67Ole8aPBTgOlShoVsNj8Sr6Jlx8gS
xDYqonEemxjTGy3Z4o2U/O6xCrnTq+A7enBrXJHllAMUo95NZ4E4aJbKWbzgho4Nsmq1xgldj/yh
DtriC2R8vfuCgM/0t1etxtxkxlTFn2D1+e3KVXI1OhrLJokv4zPtCChdfnJullXS2f1wMpFEuffT
KG9f6lJ1Ug8eqJDdQlaHbD/qTb8vxrReYwZdrfq/ptQsPQsskMfRWUy53wWUC81oPPUkR4oXxqp9
lyd2m9xpXTp0LsCK8VNeq+VjXNUmtIAxetEKfzBWbrflNT7/DhtpC6DxM35uqTIoGQpeDm0ln6q6
8UeXIKEU+16FsnNsnAC/b7nN1qT3rsdEiQ6eLcOCg+dKuZx72NSykGgcnZw4sDeN3jmfp8r5ZWcJ
rlN4tKzcnMvdPQuhGhY60yQd2FouCayJ0Uwqpi7iFE8Rdb+u6T9OqCvvJGrVqosyF6E/hNrft2+U
eQFfhxx0ncFQoIwEugmc6ZJ6FOBigApsZZxoF7UYYAxGfDZmn4+VjfzWOBweC2iRwjdeYezb3o5E
5KA/N3VSdIcbToqdsyqEvjLQ8kKeNWWBhRCYgiGYewCXq1Y3o6OlaaucgmSo3UTB7aq3RxU1fD/Z
3p6768PJUDMQDywp6GprcRvjjoMaeR0rJwOfpnttEtaHttfxgTHYojJ2hhscpKeXtHOylb1yvTVp
GMOIgYBOS+VKVEGpHQxqcTIADRHgOIRfnHxXEXHYbkX4+k3DofDH7W99Y0ST1hHYCDCXoEIW0wpL
Tk5gpAUnK0zqHfp0zc5Rcmdrj6HsYhc1rbSrr04DTerZIYRVdFB/WTbpgxxu4Ji30yku1HRPc1rz
8AEIPZkzcgwymP5l0T7f/sarPQqrFEb/LJ1lIfG0FKFVuiQPbbjDp6RwpM8oHmNQXI9rONk3R5kh
CDPXZMZcX25QH9OAsG2b6eQoQ7MZsXJ36yQcVi5MfvryZFMo4CzgVwQqXrnSKjS6HHVCU4+efElI
6GniSVZu8B+tkpfBrKIaKhwymIXham1XObGrxVGYY1WG/DkWYBJGjr9HP67Hg9mnduBx16JY7cY5
nW8vlTLVeaEVglkxOiJT4z9rTux3lSeFZo/wA1oUrcQTPZjm5GlT72efa1yGYt+F3tMgKlyGLYWu
eJY48nrQqEYCsampxsEbLAuXkQDXNwwMywkoSrGvazZJ6IEq0Eyq7ZgcmMdxaquwdn0o73bnqSLr
JpwZU+QGjUMLwluyNmOhQgxGPBiPZQgIWosNU9dD37p34t4ZPqV0nZH6S7J4qJKtUdV28sFq/LB4
joDfF495ZYVRfISvogOP6U3ZjzJ3zIcxCOHLqL4UuiFuT5XkqmqZgq1VtKIjz5EaLD0QV6uqI5UN
JT5PsTq35cCXk7m6U18izUCmRIHkkMnGOH0GvdCIPVmdnfyVNUKO0tODqpM++8bYUvYUgCZ2YqA/
9stH2DPfRpBVSUwx1LP4mwbW8K7nBfF3JN9m/LcYmkTeVWHa955RTZ15woVRVC59zH9oLujwD3ag
h829Ct82QsNeK1s8yVINTbOtHjeKHbkWvqnpp0bxUwz9hpbu8SFFmF06BIHWdBAd0yD7juKSIm8d
RDCNh0S0CA3IMoWWwVNmK8TJky269wh0DnkRHBVVKv6kZVWGblGpQ7T1U603dkZgp8becXJJ3oxq
PdSPZS/V+X4k1A33JXX58RiaZdptykHz402Xh0G9sWwp0D0EXdL+QxtoQt/LTun0nqgAh2/wSyzF
XTxrgD8m6CbZz6OPOfSE6CIuqtsBa6rAi5AkNPZRJSNuHRg4Q+6IxyYM/uxaHTzE70Tnjvzd0aZT
8MdLPAeLLxAveojrzuiqZo84L5s9kaNtV5mVhPKF7zTjgxRK0nRHRypoPvddq0bfO7XWjX3v26jv
TV2qZR9QWBp6N0vxBfsZxIqebYMGO6ycoK4escGj+FbL3zAYQK4FRHJo2lvdKhsYIE2hazvTHKzs
oyQ63Yg93YQtrGNbatTooOrpCATItVs98l0NgTbxjZ+AUdFA1poe4qpz5G0LfiX7WjTSVP6pSPOT
Y8vfazyMtlLNCg62MSpuj61l5Kpsv8Ltq0lH8K1MLGPMPTlVRP19jImKsw1Lp0UWeqhWUX4q9dBq
Rhc96M7/UfGTMlzV9THyjU1a65Hz0le5P/zUuwHzLTeA3jbuspyL4GOc+FlwrJUusk2vKJu4GVgW
HNi/2VkYG1v4ODFhUJQH8WS4wjJaXlYweZJy6BC0z3/nulFEzQGKPPOxUSsyot+T0tr4V4ZW4Lzc
fi+u3kTsKZBZQGBxBnCBDr+8yfkYnDG1VPqGF0Nuu5qc6ZqXCjF8NNOIC0fOy2jlWVxGN6DPVQJh
us9oTrN1F1kYni9jXwkp+x6HVoWNdqBiKtpKkTb8MgdQb39vf+EywtHnuBD+CEE3UvGYkl9+IbZ3
1MlEIhiudxyv9UsR/sHZNbc/JKLjzlGT2OrAG0wTjomhagzK99u/4OqDwTIDtiX7/IfVs+dX7lXO
hyJcWXLxpOdS0RJgclr4e5Dt+ouqV9KarPgbY81SwrNqJ3q1oG0vx9LqxunHxorPbYrwQVEag7qh
Lt0gIpJVdrUSw13NrTbXaCn0gYBkzCVrTUXWzhy4dM8KdMvBw1Da+dqHRvPQI8K216Rc/U6Ym6ib
0kqL8+1ZvepwAJ+mkADLQFbp16CIePmpEV5PjUOUeB7D3v9Wmmjqpbs6GErozpGU6+02DdLE8SSe
0F+FGIMhQ1a/zMA9qZBclC9o+krDiubFv8bC62QE4gGpAdMB+WG2jF8cqDqLlKAIhHyK+qTTon1o
5LKfg80hMnngzhqGdNeMlBgo6MTAclCWCoX9HORWVngVvskIs9e+nEZMZ5UjPE1BMDeRlwWnN9IH
7+X0veeRnJiq/swImZFNS/4arN0xQCBCfR5qpTD3mVUl6qEvHSIhIqRwLeO4yseJTQHe4W9v4ttI
GWTeVK+OQwSeBSkXQ37O4knXPlF+V4eNb2t1uYuGKgP13gdcD3tVlZpYcS2uoOAhKA1MqYSBksb+
9j662sNA4AmWYQ0CX51/0uXPGSpZDRrdip7r2re2SoqGXGMX3d7AV3qDFXy38yej8gYpyVd6VFdn
lcaRAfAJmgOh7xUFisWXopJX4Zm0jHgTQkXofyh9B5hqJ1MpWpHhX1718HBmogpfiMADXatFFShr
eswGCX2frclKjrgaRkcMQaSvUdjER7NV03fCWRgP5uysMMo1RNljMbG5pIjGTwe08JvCj3HQ6rJT
E2VoOTVVocIGmgxRAtHy9RVW+PW8kgJR3VPm8zer/1+uaE8bd77qh+fZ+Ti+q2JHyj+GUT7FGyuP
p2BlXt/Y0POTNst6ovJpyksd95wGWdZ3vXiWLCr53zC8JG7Hqz0vPshjoMd3VAjkEUs7gzAjy5pm
QMXO6SLPLqJkrUhxvcrcw3P5gAIMVeQlxDZLMhtRhz58Jj1UNiMCMcda+yQszQuoaR1un53rmSa7
AJhJ5Zi4hREvZ3rw1dD269F5trEzeULLVHmIS7NNiaymNdTuPzLVxc06C9USu8KpgIKEftzlYL6Z
N46JNe5z1gB/z2l4YlAcodxaO3RCEczPxi8FsX12byQtcMiqap30VFa08+5LTQoCjLIT1S4a1zZE
7z/JMSLPdKj0QrEPoulq5WMylmF6lwFdG59bh4D+KRzs/vGdkwZRgYCAaigFabrUi3erCbIKa3RZ
OdPIscI79kb13SYpDD/gRW++U20X/S68RZBgQqHhXy9jMWtahpigGWbmGVEO4xyiyIQotWRsZwrD
ykGYz9XFAv0bCg7jTI2Y3SkuF2iE9SIL3zTOTZUqczYWADed6kOWVtOGVoruxizrkWc33gaTvubq
d7UZGR7dczqrcxkSFsrl8NA2JTWJKvvsk49EdIxgSOxQ5gnJxAPZWUN8Xh00wMDccNTyzXncJe+k
1SQUCwFo/rINyAE6dphe3AbBHVNQb6skj1dwNsvx2DX/hLNpYFA3Y9DLz0Pm1RmdXlZfOtV8sO0u
uAM6337rASWTEXUrb9PVaLQm5oo9tHbYFmBbL0crawy16SkMv6xGpvc+CbkRuLs70V61yqjcjgU6
9yvR5LLaA1wFVxH68DRruVH1xZhp18CuTSb5l+P4+QP8j/xDG1vV5vbxe+PLqE4ja8GlBWNl2Q4I
UjvKMaSXf0mt352Mzhi2yLyniP7pceqqUvXn9njLbQnuX55NGpAGwK2FP1zOZDuh+1yWfvIL/wi4
KE6YbrtuzNwurqZ3LxpdFhaN4075mHDucigKUcytSJtf+WCKvVxCyScp+VgSQH4cB9Dj7/wyFXQ6
eB4eEv5mKv+XwxHEQow0p/Fl6NF0qHG82QV6kCINYObvfGjQOmC9mcm5wk9UsdgaQzxjGix1+FVb
bbEP7Ww6RjBv78OsHE63v+pqf7BQ6OCiKsYjStSyCE/9UjVHbTLaX2PjpM92W9/Z+CqW7qQ14UEE
5tfbw81R0OtLEy9YjhfVTerRPKTLTW/IE/gEJxp+BVZpPRuxbFBDG2Q4mBA0hnzbUrqKYbyqTvDO
uJ8mJHRi2mIcOZ6jZTcUNyR5nOw8++UUvHIuUZzvTmTB3tB10jsVyPFp4z6hl02nmduLzXm5V4RZ
dfoojJH7xHQOAayNv1bbTmc7pXveBsXa/bVkFhDfcgbQMJ17DLO+weK6pMQVYhToSy+VndjDiwnE
bToiwo5atmenws9rz5rGpFS3kJ1S/K9htpReXkVFeBx9w+9kPNDYjG7Z2k22aboozhs3NnpYlh9w
f1FUV5EjGTHzPNd8bGthC8eWl8Zp5EiI9ouWBopeheU7ae6zbwNe54BB2DMg6pYcOPn/UXYey3Hj
Whh+IlYxhy3ZSVIrWHLesGzZwwQmEIxPfz/qbizKpS7PwpuZMZokcHDCHzqjLGe3Sv6bY2N+rOlg
nkQwt/vJdItvjjGP/3jK4duhf0NCzRwRIso2jdf7RkP+TlrfY6z10Hfysa6VCwYXTL8uFc/bGwDF
Ier41RF1jVWOu8kg6owzYFMK/zRje3B/Nzqyy1AK56TXxK5PaCIckqWljWzmDrdhNGSAIKcwa7mq
0yhQw1SJqNSy3Mp3HZgu+7wEtuxDwq8vLm3pNw0IrIBWBgWFPlY8eHFvIjs3ZzqIuBHPvR2o8bfZ
1n28qxB+H1OyH2lreyvt9OL3kGiWCidlYzSe6ApR5cRH8Kc45UzA2vrCLboJKDRjyCvJgXiBNuTU
bZ7QUxktGt6Xj15NImJaiHVD96DPpvv4rnYZujQoQe7fj2LbGuhlVTQs4PBQBqBlsjluJdTM2BWO
esTSBWxOPqYnUQXtdW3S/JDOONyQQAwHm6gduciQ3K96kcf3f8Qmcq+/AbASiefqlWMSa17HmN5f
ZB3bQfvYIJ2SR8qPDT8q+9k/erLz71SSpeLfXzZdPSQuAAytQ9vNkuB4x2aqjfax6GfroRqn5qgN
xfQ1TQK1831CzhLb5oXn/MsXxrgDVUgI5qDbtomuht9Mo8pRPpZ5UV2lzCqOOlYWt1qGn7q/9vu1
Oh8vfOH1Mv/jnnp5uVCFiOOQfXF02NzAreM3dF9U91gXSH01aCWHugWE2W5L7cJlvz1Y/18LZZhV
qgTVxG0eI3JNMuUw5WNaa2511dNAwN9d1HZ8syxdlxwqu2TAxzHIjUdp5Pa8S2NT5qHta6YKDWkk
7b9dlnA2CX5kAyuW0Gf+v+kpLFaeTExF6sexz60rTp84qUBnmBJPxYU9tQmC/19qTQZYkf5YYL3e
xvqYKhMnuPoxg5V6qwXGsO/r9FKyvSnWXlZxPW4QalBe8VZ8SMHON7y2qR6nek5v+7p7XkoNz009
SXdJ4Mi91bfq2KR5ewJC+f39k7rdTOvbpG+MFyUflz830QIVYg8dCjt71JYg/8AtrUVBvQzXTkZ2
9/5Sf3mbK5pwTQRW6Je9STwYQE0CjcD6Eatvi+HSpO5ROi5+vL/KX97migqhN4EIjIOt/etvJkrU
UbpMax4Lw2e0nOoS/Y7Y3VlB6u2H3kbHaYaVaLXopURl47kXTuc29K3KuwgwrLxqFIQoazbrt8Vo
ef1I0Ndleq/HDVNq3cp0sZstE9lJJ4kv3dXrgf8zILyI/YJRWTU2ADpsUZKgOpoibc3+EaN37UZ2
qK7uzGopmScPNGh2gtnpXRWr/jloVXkNikU990FaPhtZN/0UPMcl5Y2XaPvHT+ISpu+AKAK2KzAp
uY5evwUzL5J2tBp1U41dad0mcUcOtlBoyUPlWFn80AC+62gceWUZxWJxnxvsq8czPYL0LtBQLfhV
jcJIITfnQr/G3ERoR/q3WORwAPFyaSwxfGcOngNLnTXtEM+FVV3oXm6j38tT0N2iLACxBVxuPTx/
9MeLXNSLqWEfioti0X1UQWvc58Jtu3DKMlSVixh01fU02cM95m999cFSIxoQIDzz9LNTJ9WF0LfZ
27SKVyPel6ZVwKhlOyK0Ey1IV4vlM3uskUWYxUvBTLwwOmsHhoaQGTYJanQmQ/1xN87YpIO9WErr
Qnvp7eddcTukW9ztANs5aK9fTOfIYJkcNz/nyMC1fVTVYzd+rZ3aDCLEfAtr2s+eVPYp62g0hFU3
uN5uqQx1nu2kVzejL5WT7ly+MEVAa9e+LkKtD7gvotoqdf+3nSXTCd39uD57jZwF+X5SV/hwDrP8
9X7E2FzioLq4wNcISG98PUXrv//jK6doVI0KCdUz/Jy++6LXtOPNRhuNHXPfJu8jVKxj57DIRVWf
3l/6RR371TlZITv0JQyaEkwK3U3iqg9BAlKus2+yQrMnhlPz5MeRnmZNloQelnrlx7zx0pTfUubg
TayuELSrRQwIugOeZTLT1o08pihWbvJVGq2e7NHS8Z1DZqW5tRscVdyUvT75j+aCHJZeKigj4Yix
hHaj4qr9Zvo9IVmVrQF0JVDyDPFVF3UYmzMIHVsW1tOUqRLX7B4puMhgOH+vJn/SjqLHiuWc6Km8
9tM4aPfCzmntWgPD1T0g+sz9WgLZrw5YTU23ownR6agKVHEOiWE00ycz0bLPaogLd6cK0T1r3qJ7
5xqpbSPKu9p/9rOycq9LPMl+lfFsNbSLrQ74AhuzPNZ0IKej62nNjagdCDCqNO1jV1RFe7JHnFN3
dDcrkpMuBwFwblyv0zD3Cxz9QHo8BzdaUmvtcWw946poAkSI0t4e5n+7DthcDAFgPNAw5Nrj+L7e
XGB7aTv0S3qusHgdd8DU+pOtp7Z7BHO+nFQxGV/e31NvD+c6z1+BZ5hM41qx3c9VKUH5EYHObZ3Z
/a9gGM3vZUGf8igCM2miIl/wZVItg0aPdkbiRUix1BV+XA1FdYjWQA7A0SG4hKNu6Ml1UWTGfFyS
2gEMDoLO/TLGQfYZBNiY3YG2qb1T39ow+99/kBdh183hoF2AM65nErponW/enc7MJCm19GxK0BtX
o8qrxgh1o6lBAHVNfpViwIQ5X9vXIM78vE7NMpLSmw4jmJHspkN27szAXJn72ld13oXMH/UvAJSC
eycf0vI6tU3hJuBSRFLcLbM1f2wbr3D2mBCLQ2AR5a9BQBZPBdYU1ZEjo6twcZAVLXZTV0wzPkSg
yObIyJi/hGlnCyekF+D54PXNgKLyQgdgTV5evxGaKCvZjL46nczttdpjGdAmKghuPFDjv+FMOUd3
ycyvi2HHD7rG1woHa7QhmqZVcOlzrJnLdnFg697/02IUp19/jsCb0eIsXf9mLGNEODCOHJ0u6ty8
+umldZ58oukkvF80+I0fiaec7FOnzMH9ifRzFoSZ7c9D5EIn/jEj765kWBnefI9fqzcY10YOLOMT
RBi/1UPhi6GfotTBRIJDiqVp6ADluYvbVM92QZv43QjzYxgPmd0WwefESIN7P16sjl1NkJOhG+f+
nWYOQX2XSFpcp26S7U8cF+r6EkXl5Z1vXgsTzhVijcLiqqD5+rUg189pbHQHr6xm9cOp6qAL7gwH
t9GpXFoY80h7HJ0SUV8gCFr51YYZ1tZUSEDpmnAqujz43coUm0k9TbMsrBSq+N/A1+FkkJcZ8XOm
bZmJKMnobEW2N8TuE67frdL2dV44ZCCVaYP0MkrBZYvdA9qHtgySchePU+B+d8oqM56MdvLrW1im
K9ityzu+oOMj5BFNeWZfSSAi7RMSPZX1ACTLHM6K9sUQOil2dtFoABNAKY7nA2PWmMbOpMavjhJE
xfgEOI7Xyu/yPshyLNRd4BX5Y1V5LQwGfDflak/etPGXOtcp3iJ9bsd5n/qFnX91Y2tIwo6To31S
rb3cWKqa8iHklghOsd3zY+cqmIFcV1oj/4P65Y87kFBa8vlCtFkbBNvvSHMUWganCyzEJnHPhO6o
qe+NG9F0WRm5hfR/rAwR8bx0ZiWeDT+v0hD84rKPcZHM9nNq+uN+8DgAu94z0gRlnhjN1NtZDoVx
L2mLpB9yqaxPidXUCm2YUmra9zpzBu8pSQuuWkcfW4tbHWzD16YTXvrcpoPco6/oxME+aDF1p5eW
c/v7yTI9BWAyGLPWeXmgHFwueS/9Jbrwm4Al0L+nnbEt0Baj8QUWnPONq2EzcU2rvH9A/drqbzlz
pn5jy8GI74Ohz7rbXMFEveRr/TYTo0BcB/drt585/uYojYs/MVMZjJveRSjstqAEvpU2BMHVF1ZP
93NeAualm7TIw/tff83kX398EjDmlWs6hjvFdoCSiho8Sl/n58WYxmK/KK36MJnC0iLdabwLkXSr
ULMmBYgnvXDBmaRjcvc6ZChHl5bqY/8GGXXUlDD1ALd4ikXhpWv8ruqvfWs1bjRaY1NEJi4ODoEQ
ouih1JXpdzuBNu940875dPSDHqimjkry8KFqKgzj2a5jKXZFVqnkwmt6+4HYFS9YDoBDFLeb4lo3
Cj9Ps0G7EVPmG0cw2HoZegvQmcfaMSSXgTN8Nnri5YWF//J9mCfzquAH8+dWKhOB0noCg5Sd/TTv
p49Ih9vmJ71PsPsNyYGdwQrf3xBvz8IqOe8S1zkSTEk20SCZUD9L8yw/qzyo7QMp22jvBlLo+IFs
2s/ukT82mrBTXfqzL928+/D++u7bDYn6Jq0EIGG0u16GKn8UJVRY6GY6XXDT9lV+PcHzJFfzCv1D
z2Tg1hTxcmmGuJWsYFdCIyCoo2q+IqG23S7bDwR+L4lHtWsA082mXAxYAZeyu9H0WrZfmeBnKPZN
Etx6OvqdijBTTf0HI5nLb26CMLNP9Qdw7qkcZgGgWZ9LN7jwYf6S3kIApsXr6YBWga9tGr26NnpN
4MrkjHwbuWM40+ZdnodR9XdI6XtBKMtsOblFZXlhIdLmHhm8AEvfFs2De0jDdEQOgQ9i8ewqVPlD
1yxT7S6ohJtFkmF6hwqD5fzUYkOT2a7nG1So4pVDcqG78PYsMRgjqjCyWHEaW0cJ7JGapdOK9FyD
eb9Gu0AKwGaIDJ5ojhuqCzWLW3Hvi6BqLom4vYy6X8c7mjMgXqgU4OGACXsdgUrLyYtiyr0b4O7N
w7JYw1fHr7BBRva2AhHmNWNCCFmU7h9QEF0baLo52hl/GnW+czBBPQ/5XM1PsyV1yQ3eV+WPBfVC
+SnH8Xz53Dv0+/cdplD1t7adrZPjFgMaxmpM13KeEYC09oFP2yaaAMNh9Qfvp9t3Y6BN59Yo++pZ
goDP5H06ph2auKk25AimYmBQa0E0Dm7lnSfLa5yPw9Kqq0oajX3oyjQwQwI3zwBlV3YhTL/qB0cV
35cRnQQ3gsmlfR/RUwb+iZ2GiC9JUb/p0nB2mJGTpjPzIVZtgqSXe01nZi29DnfRx6jwTWY+0tTK
L0niaxUutSmqzgejEcl8ndVehdS4YWv91fsR5C/7i/64zz3DTAwS8+ZnFAUzZXoCydknYpY7LaAv
GPrpohth0dnjcelcf1dIB27APy/srv6duPBY8La3Ja8MRsqRpJpvQH4gZkcl2R4k0uP8BLhDIR2/
/OzhXnhh2ZfO6mZPk4BDJyMygOHcorm8tCSTHeLlxge86nmRzAdXHmakP0RYw+r5rU9rM3agGxpc
x7a/3KI3AD8lRvFNC93ebq6hB+X+TZ7P/n4g0/PWtp4BCyYAmh8telCOONYXeoN0VNEupK3l3N2S
vAJbi2lHzDdpMOcukgAoa/4Q81DXd5rXT9bj0trFj2EC5nbEkCVxIyfWZnPc936aje6us4u4GnaL
O7qn9z/Gy0X1+q0wuwGeTe8BjD/9hdcnXZml5lmVHtw4HFzjyhKJJ3eWKqr5sa3q6jMnljShzJPg
I7VB/S2NvcGfdi3KOJ1Hy9ZJq2NV5dqvCVifutAd+cuvIwStGFjUVldhmm0jEYsgJ419cZ5EvyC0
WuXNmF4BiKXOCJYCoYHEqLvbEbmK+JPZTEw3w0zH8FKGk9GnH4OSTvTOs+PM/jHMjcwuEUDfniL6
v7T0oQ0AYOUcbV6fR3d3skq0850xv9b9PG53UtJjSa7wMM/nY4ItUHe0GUZV8kKe+DYHWEtKaMNg
e1Cb2A7fYA8sBUyU+mxonf9fYSPXM3oyQ6WbPmVouE1mX0iz3na8gULS0iUJB/9HGWC+fly09Roz
j02Am5Obk4cL+GGnIB79o8yqD0YNSb3wDJh0Vj5/dOXoo/E5BvUHXTTWJfO0Lcz05ZXTyyNRBorw
tstcJJOPcmGnzjks3zmLzKHRhx3tNn9qwxl2iP3g6I1731sqwYmpKR3xoV+AtyRhVs7aooWjNfmp
FikmQv5Ti6Ow7YYYsintUyc0O/5AFNLSq25B6+I0YYeWPiyVRPj9wmt9IUC8OoQE4ZVvvk4uodlu
Q5OYmbZYsCTPCZS8/HtuQYx7dNPBt/CeC8xr25uz+j9nJl5eWwKU+m5oRDZ+lslYHDL8IztOg2u0
RaTREq8iRv9g/oip3rfY8MrqSRdj9ahnM4FeiCX+HheDl4RtzQW3qxvEQzLQWvj3GisVLLdsPHGM
Sgi4YHXTZrbYabltj9cOqF0L1mU8WVak576hqZ0Cm1We4j4u/cMymk7y3c00a9iBYtWdfVEb9XAa
8XgLYxjnpQodp+rLu8QRVrBTdWB/j8fc0K4VqJjuUROTu+ZmmIaYKd5d0YSEenZSDn4ex6wAh3LV
sy/b0BhthYiSnmAqaSyMVa5cbWjjUzoZ+BA7wiS1Q83cs9COD5blh1ugxqJwpYmbpAljKU03Em4B
vT7sRl8ghxZMKt1pqSU758LnfRMjgBitZRyZMzLgznYsA/bUdWRSJWdG5Eb/M3UGP9JjNVrX2dhr
u6BPyTogIFiXouebTIOFCe0MDph4UiOsP+yPIkGlDfMQ303O85KOXtRZwXRWvBQVpjSXtO8Btu3d
ddYajXeSfWZiQUdA+Qlyyv22iBYsCmTPIpi/AZ/SB7VjOGAubghHtuqvAED31nViGyJDrE7M4mfK
RZL+4/CSQ443IAM22Nlw0d6k8ybmAFaJH9Q50FYfCyOfvZ01O/adZ8n4zNzGNEO/dGOaWWIUR1Rw
6zSyc8MKvaIA3C9iV99duDPXxvLmuK45HAQcws5bT+CECk9JUZZndr6aI8XZyKPGqKV37pIk06LS
H7ita8YR0Jxa+bPy4uDb3Bc4vGpWPfaf3/9B7pvfQx4HyZuEaa1Ft3j7RHnkMggUnEklFpCr/QwM
rgWjG1GYIGDbxRcGfFvuFF/FY0QPwp8Mllt5q0cuSBtE0dfxWSv8JlWhah1tOXejXuxpx0FMpIWZ
YR5To+GSYqbZj7yGnS9md7LDMtHa4cHIHLe6IeVObH1nxEmArLZN4wJpmTphOH3hMKwX8atvhi4a
mCdnlU+gQb4FE89+wcyuH52zN9nVdV/U3pMv1Cyh1db9E3KCUxGWvabdV0PqXXhdb8sphniAz5hW
kGJhpbpJY+ZSJcpYAuvMpvGr4krrjOazsvUaHOLoJ753UJ4F/yyqmjkrzb2TdbkTh9Ms/RhLYmPw
w47P0YfctzpU+jYIfqbKn+vbBiFj+cHWoc4faxMPrpB5YWVGUve1D2M7TDScs5b7BOm5oF+KvdEV
2fyk6zhoPReGLH7bRZXNu8LMhiIySmtOI5OZ+sesmb0pRJTZ8fax7fX5rkbDObip9Amk2GEcumDp
Qjth6hjVttk6eIUOvgaRRder5JvZ1/I85mmLVBDgmBwBk0RJmmaWIfzo/e3/pl9GdCAyrLhcD7wK
MNnXcY4pIK3ZVq+uJzkgMdCYilNgLJ5+hDvcP/pZttzmjtQ5Dk13Mzt9eRhjrz7pTY2uoeMoNG2k
cY2QkP+Yo98Vju6EG0FQBpeKkO1VQIuKf9YChHyNhHYTkdM4TfMBpsd1u+jOyRci+1XT7D7Nrabt
8TKv70WhXYgOf1nTZv8xYYSAyPqbNWkh1GPcaeO1aAf9BHZ2wK7QrCKIEuMJOv1q9ecNF7b8tiFH
bACd7dGpJVRw82xmc03eOLCe2v5UodX50UHPsYDNUoGu7HQ6+hd2wDYAvqxGLFoRUtgXbpGvngo0
Jnp6f2qwYqYPVmV62Led1+xmY0rZoMFgXdKoevNaV1YkHRLwDew6fCBeb7rEHPA6qqsB+YfA+RLU
Si67xk+K6s6ecnWXVZoUH0tFtnWhkP3bq+U2pFQDcbJqFL1eeAqGII4doz/VqoPpMTr1cvCBi3Yh
iArvUrfizaulGctoNQiYebAXzM3Zkm63KriP2VVpT+luKtx8H5AGHOLO+ykbUv33z/JL2+HPOI2a
HcJPQEZeNKCCrQpgXwYjdKDFPYEWzIV37LEn6/vIrrIyf2hzwx4jD0+k5R6dqAZijda4ZyGoCx/a
UlJzo1aYfK+H0sx2stQ07NaVBXgkD4jtO9PNnW++IfQfLRENN+PZplvljnX+scpzo9hz4QXBKfMr
88M4p10SFlBe63MlA3c8BZko008BUHwnPVQoQ7Xmng1nx89ZUjrGj5SxMMEjHWu1jFGr90o8S1pQ
UEjaxBnqXZk7bboTzKcFWPQsVlGL9fGzGbdmdqODsBOHlNQ7+VJQ8mLQWhfNrq1sPblSpYLka9mz
QzwnyprnkVx4X/mLM60SFIMbmaM31C3gB8ugCKpS076u5qTC9sEbBvnRy4Oi/v3+x/rL3qA9iPcB
NyoX65anqhk25VAugOHXibF8NFNIwHVR6r/RkF36OzEX/ygDSmWEYOaqi7Zq7eHDtwkrQTaQ6zki
uyqkIe683jfkQYf0/l3LVHZJO2ebMvx/sRWjB3OdtGFzwjGeUvQQZtA+GugM+gq0DiHvTTs/LqiI
EtlgV+rr1F5aeUmC/c0hZ7QAsQoWDfA66uwN8MfJRj8u897hkE8xKAxTv06Mxrq1F3N4fv8rrn/V
5sSxAJRDWKgGtqHrT/mjSoDWsVCvSfdEJTGGLU6weDliF5hfCNJ/Wcc31pD5kjpC+3i9jhF0eQ7k
xEfQpdHsL4M+YDtUQqrsL0XIN6EZ2hg8V/DeoKAJJZsImWXm1DNe9U99psf3zGLHRz3xjTQsq2Yx
wkEwOwtQsPzHmQwSS1TwxC4ETKFFbFFv1MOp4zRLcPJKAKgHb0ZL6xCY5LoCH5smckE1XBISf7tP
Vs1d6ry1mcqL3exRpk8l4JZYO6Fol6vbWW9podvABe5QDPz+/kZ5uxabBM4aSGSKMtZ8/QG91mlF
DckYpI3ePY9TGe97UG9WmHqz/vCva2EQyYuEo03ugtLo67XKRGiQuUbsIWIHfMcwOQDHANNASW/8
fzXMJawQV2ihcZ++UEU3l9w6LUPyJo+vGhHYK0mne9DzGflQqMU7E/uwf6P/reuB9qLnSlHPKw02
XcNKm/Uyt1NcviZtCH1ylNOA3HhDHSWDY95l2SW1kbehel1xFRzGLBK+y+YJDZPre+kX52pV38v8
1njQpdFdE12QMHLGS/5R287DywPyPlf1a6LYNmsoVNLTwNYd4rS27OhN2bhE6DVQ9cIIY12bT1mp
ll0C7/sYB9YlndQ3fcp1fZCwvF6IPxDeN/dE6dKc17DhvBoBBX1L/Vbc4J+kf0M0p/zmD5o6OXVg
FpHlVP4ZG7L5GIOnvS4XWz+8v5HfXiL8khW6Sehbh6abQ+NYSGhMdI6vKiA5O6df5mcqJ+8gmX/d
51i9wXkCRXKCnlL8fn/pt+eVYAs6jh+AqB3tgddnaCEB7zJHuCuZLrhWaEDss7TMnry6vXSH/G17
BatSJlcln33r+oRXbWHOI0s1ld0cxj6rd6gq+KEGaPvozsElpdK3EZ6QsCqCgwNZAcbro/9xZ9Fn
l/hLGWxnY7YtxKLy7savqWyMTpc7iZRcEfFW5YXs9O1jUkLBHaLrwSd7M/XvK0lxG0/2lZel6dfB
kMjDLasXm9Wh7c4saPf+F3z7mKTegBvputOzQOv49WMGS2a7WjJaV4NAq3p1ZNkFyKg9xnEVO2Eb
J+JB681uuHBTv904LAs4lNELT+psl02qGO/mvLYJh0N2hKLj4C6NKEBSme6FO/NvT4jwHETCNS2g
Znz9hHmfxd2gSvtqbqX+Xxf78kucw+BDH99dppBbaLmtSkDt//pm6cYwWWf6SKVhsYVer8tQrY0B
fQZX6ISnt61JfyiqtMA5q3I2ztqERpL03ez0/vd8s3/WVSG4rNkyxIHt0yIcVHZlP/hX9L29B0CQ
dMPMZsx/2DbdwhDF4Utmo28+Jfm+zmZlXeIPgf/1c04JXOHVGfcq92b4fHFVpqds1pGWEI1+KRkh
3+Gve51LMg7743Nar5cra8ME6t8xKXWt8RFNRXe4aqRLwW+UDILCSQYFeo3IDzp3+Gc3+k8alN1V
S3BSV3o1TDEAvwyi6DSYWHq01gyUAxEoxrrgJM1FhF2Vl/O+dikz9pY1uQ9J7lnjztJn/SOX99RF
JngTDSh4MhpXGZZd/YOOdE25X4a4bL+YnTvO57HUpP8w1KAY9l4aNM7JnttK7mY7js2vDfClIbJh
E9vXi1l74mANvV7vBtksw+cO22fricvNAGGPiFQV6nJGKLIqRPyptpHJP5oVFI99bRjJ56o2tGRn
lll/11hVxWyGh8U8qS3Tm3Yc20cNyXARZpkrvH022O2TIPn64Zml96TseNEj8gftNMrE+s8E9f5T
d3B/j0D1VjVCdzBow0YwaAyV1RAn8PNWhxShr3YPaiDrr5O+Sx8Q2jHdO1Tiyb6lUc73XoZXo86m
/1aRLFIS8/pQYJTBdR47Ko2sljYf7iK+X34yjKoYwrEY7a9MhyXK5oaxtPtkjpV19PtquunLSQON
YQtzP2qtY+wWy1FjyP/X34D98pnPlqts0lCL5ibz5iAWyIFaw603BG0b5oyF8IuPmzqPqOg02D9u
arq3aT7yWheAnU99K5P4WA5FeitHcBuh7jfjc4F32dmo7KGnEk6059wzgOmjeSK+JSKnuxaOUrb6
B01AgDo7ohTiYaUKaz8LCw3Zrkx89AEDFDkPU2q25Q46/VBHY9tMwbXWdPrZcPUxDrt5RrY/UdNE
8wOhwva+8uARhCU6nPYBc2huV4m66dFJ4SPeJ03mO9HQDi2ggHRIiuMIRGVC5DDJ9OfGGPLmFpEr
0Cwtilfuf1hHJ2nkQH/q7+tSWQvGWqXzH5NuBhrEDHn2OoAHVliqznAQ6ZyaIvTdpS4OHu3fHVV4
3OPgjoetEdnKss8KogEOrwCM2hFM/jxpv8s2WD7Y8GqWH73nYFOwL+O+/NlYeq6+mZjN/mhGxelp
HWkMEh72XAtYFmqhV9FmjVmFSS37WsG/SfXkqU0tDycabR7EjTejtjmFhaujz+p6WaFHiBPAP9HT
otCeOI2DfBRmjWgoc1DQeWknvedCmRpqwsvgyQOEIDUHIZd3+qWAc5iGxRyoNGQzO8/6SBJ3Emqk
oQy5qwqxUzeflIuOy2li0v2Qy97wrl0MyNuozmbxW7ZZa+/8oWkhdld+O/DbOqG+MMsa1XUCfPfk
FajNHMbZqf2bBLu49lQtRrBEXIZjEzYgm+YbAWuh++VldON/DZrd4J5ZNKkjImCuQ3PylVM7kV32
8qoCvtseIZSPcwhWB9CjhgAMHXGlOc0ZoJUt7otxte3sLGv+BVghmHZ4JFku08cZN7ehAxUECV03
uwdQzba/YzxifJFyrB4yR3P9QyL9qQ5ns3ayqEcIkYPRLf1T5erTByafdSDDtOn65BZ1j0mj6aOY
mRl4Npq/2f4pEoqJ7t36SEs1oTvUWXCVd2byqQJrxETPS/gPAmvscPhxE59vzVY5ANcSqB61DXhr
2jE3pbYiXstKiTLqOk0WexH3U76bVat/DspFw3wBNg39ZTyMRCi8rLzyLWlZOwVVrsVteAF303Qr
EQdsu2+f2zZxv1fl5N/TBpgGgC59r4WzQOx/7w28h59yzKeEKXSfDMhd1BNjfmaS4PXcKbZCCSYs
OTSO7JOoziUWDAk0AgTM0zH/rQES/G8UKHFOrp4CR7BaJ1rr2zpsjGD6NfQ50cdiwHmTqyR9XJBD
QbI3GAkcIk2Dz5o2WOLKTNGfOtK7W65ytmkTovIdf5mwuRIg5PvsO8LE+q3XVgZ+fEvT36ZmgYRx
usz9sPd7bboKgq7+KjSApOE4m40X+kpTnxOQxv9Jzey8qHa7tt3HZWP3UT952S+A5VUWyhodHysc
QHbQA6rAIhybwV4OS2Oo4IhplJh3CrdXI5p6nY+0dKq4T5EIySIyrfmDCZA+RVLW6cU98oDTZ2Ul
4gPCGi9C725b39t5q9kfLFsLcKwgYY67qwkU3X9qXqlO0ira4oOYFudmVqO34EUzV9+bWE3f9LR1
ioNOY9Q8gEWQ5xRJTS8chbLvurlwEXPt3ZZei5ROcmyNxT17laGZoTfV1UfRJdpvJjD4sk6Lh2pw
23Z8FRu8I4W34YuoV6lbouWc1OLQ1glVcqyaakKAF8DWyRp4uWEBCuiW5qltc+HY5S0QHPfTGDc6
4J/WCa7dggti5yKcWl7JuB27K4vKT+1zlff6XiK7DRsn74sCLZCuPVvZICSG01na7bJaKEBYHaI8
oZspZ7x1QNXfjxTZ7S7Xq07f6V1pqxBua3YWQRJMB7+uXOtsMxX9lcvY4IoDvAV+dCxVHvaZ1T36
JSQICqNM5EgCD/3v3i+bb8qix7svzUWdqGgR1A2AX7phjEr1hzKLmz6cC10MoaEVPdCGgI91zMah
fyz8BT4R6Z9xP9eNR46VUeIGhekt95Ww/TGExcTcxaBmqcKpI4XhxqlqxvwwNbTQLgz1P8rOo0du
o1vDv4gAc9iS7DxZGrWkDSHJI+ZQjEX++vtQd6PpFqbx2YYXtuFqkhVOnTc5bEOe9ssx02qCaDn1
971CDJASq1N+Z6hT96aV9JP8pYb9+Uktiyzmm1bu2bA60QXaVI5vmaJJ/HxRv1Z7XWui+MR/YXhB
o3SJ43d6Mjy6Ms2zk5t003/OGGsiSGxh9V+0us+bTdy16hAAqBva3k7/CHSWGWwzNbVe36WL278Q
Q5KlPCB3wrAzItdF2xq1Ef0TvXmYh8Zujkmba5nfUwMbb7Kp+nTnLnqUh6Kxx41Xd1EVUjWObyPn
Sb+tXQmdbIplbN5b+YR7TBI78VfP7CYSj2yhkxfDx/ICK8ZQwtfpViYHWZdztlNUd3bw/FFFehq0
uTKhWuHKiVv1RAyoN1jRrnA640uaiKXe9AhFUNMNpGZsPW+ZP0HzkWKXSsrIja5XuP411GnABoq0
MOj2vPxFSRUsNGOAaTfActt9yhBEzlCUNSyiPKOOj522GtIas2bme5y03bfEq6aBRnQ72ttSYnQY
lHhUCs5X6KVh3gx8ddyDqv7ocTwBEPRalZwF3KrWr6NB26mYLqqhPVPghbSL1+eZF3RZsrG18j6C
/xPtRBOhDU3rCJtyArB1FuKEHsKn6whVp5pTO/PhEyb1Cx0RbTomTHoVCEVEn50lUcDalVgbIBx5
9X/IXPIXTVqUgpbDaXOcdKg/w1SwAPI8Ag8pbL5QHtFs9alOh2LTediz+J2Q7ERWtVDSFQJWnW/O
UY5w3BmY9KGdSsyYmdQZZs1FHG+wEEvUT6msHe3JW7S88/FDw4NcxQmmgCaW5KdcLtIN5dLlj3at
1+2pJC067LAZK5Ev1D3rt2sW2X+2+sHrQjdp+AXOYpWvVYnU+rPaaNEUzEbVswD0IfO2U6vUESa2
XaIduNkPWu7Luunloz4pZn7Qrbn0/K5Oy4QNPGm2cT+2GElBaUcMtYJ7VNmODmnQ98Buz7XbypYu
B15yoTYWWb2Flu14m04MynPu1aXx3U34P/tNqrc4i5AdrYQNEIny1DemRmnAztWEbtswrBj0sr6H
8NBRppSF8iLqZfrstoQ2niwx9DlUAYA3pe3Zv12KUxnkSl/Vd/qi6/nBNEfV8DWv5svV2jQPD+DO
jhdgutRM9ya2uopPkzFTnqisKb2sWFTOJ2QFyrfVoi/6vkyifehhCfY7pROqe4Mx9K+OgmHBT+Ha
SwL5pRTEyunDDH1sHuKxO+J93n/SNaEH0aCYW7Wcf3ejcsvm5U9D5PLaCw+TgHpkB3RO1nv/X+2o
iYg1gbrSOCAgdbI7fPmlEZYU8BCQMjmt4WpNb/la0gr9GCVsQ34zjfo+t5RW3yJggnthU5O85jFu
WJuYLdzx6eWm/4Ez8BVsLU7u8IsY2lCPU/uz6Q1mdQf9UftFc63a6nOCNYhj5Xy8fobSGA7jUHJZ
VrhsvjR4aeknXU6lvGsnmHCb2SxGXkaXZ0Gh1tWjO41sirhFebH8njcNBhj14pq/Aaki86CVifsK
BSya72ohrbPdo2X2K46Q31glcwn07EhJt725KAW3L7dJT6xR0XNvaF04IsjnodLXRev6vbQrd4cg
t+mPqYPA8TAnqdpvaQ0tp9me9GqrIf/UNsls56+z5w7JK65W8Jm4EgKEYX5vZP4y99ENvOGqcYGe
7P9t5AA3aJNcdNrop3XoRozkqHiV+TJ1xnKXEwGLw/FSSFrUsYPLXN3uEjl8/rgndN2hWWNM13gO
WFXQ9db5/NfcibnZI2ars6PX20fXKaM3CJve1tCmtLnR17tqP0FVAK2FSUfnZtWYvR8KyYpUrSq3
DzLF0mNGvHGCODAHTVs6n6OouPFO/9GFZzw6l8BiGEWCxr0fD9F7Aw4QWQe78dK9ni7Zk7JM7hIW
rT1/wUk5DRwmyklPB8TkY+RQAw5jYx7VVFnePn7NVx8YvzN4y3xkuJBAqxfPTlmoe33lWARmL+O+
bQZ9m0mUcQbxVoKbfN1+7wb9Z5ZEkXOj1/ivoQnJ5PuqAJLWpZJHa+IawFC1D0a81nVcX7aUCu3W
AyOhVI2q4avDazo5uTJuP37qf30CIAAYMagtgM4v7WYMU7hx6cz2ATiEDL5KoHpia4gauCoKeW45
erlgor2i+RqWz5y9BGLEPkGL7gO8luKW6/o/piBMEv5EdQKOfxlzZSDIGWNCsAhUGbtdM+E8FipS
IYhVFk1KJy2T4+bjd/CP18+QCFzWlEua2hcwSOdBzMzryTrA+9LDdEji3WRBBklSMznq2ix3GNB5
3DXM8uXjkf9xFGG5D1eetY0n5p+P89fS7jQJB1WCUnh9726LKM5+0HUl5CPxlMOAFH3lRC/l/z7d
4ALiR7MuPRbd+j7+GtXQyyhe+2fw1hNX+VEUnpFsR93Lg0l3pjqknRIH5oAFxjaZyWm5oUr41+te
USf+wAIape774WeFgB5nUHhoIrG2FfqLkyvn6UlMvVMFXdJGv+K07vYVVfytzL5r2BHWkAdcrBE2
QF11sYtXklYqDQ5w1YFOg58JNqWAizpyeq/DDxJb46EMJA7h0IdG+x7e0C2fuavtnPA6dtcVsl55
MZd7Xj2MhtdBrz4goNe3JX4Mhzpp73KnWm5Q7K7XNrZpq4+fifkFrLdLp87OmRCSLewrAz3dcWtU
8FQ4IV0aZ2ViFuJuLEkG8Vf9nbP1RJ6JZzx7+mS75Jl7N43aeAuWu9KIov2FZsg3YKODhHHJvLDL
otKQGruHBDfvnd5SxPsmVf/OLrzlhHdNm2GqIZcnpxB9cRpU2Kgns7KRRpWLXobwlehY5FrabpSy
i259nKsFCcDPpGT7Zz80SVB4Pzc9t+MIdofsWDQj/Vg7G7cAoiLUYkd/w+eaWB2aWDdO3asFwaBA
hrBTYWjAz15nzF/rcenMDvwhz49WqZHh1Nqxjst7Lk4JUYLLoStSbaCHMmfJPlazzP5ftwOGB/rB
2wO7MayELtajpQqdMxdve3XqbTZ2d5UlA7rRXio0sc96saousVHdKLE9fvp4B7x+dvRbf4pxBFxr
lMz7Z+fLT/oCCn2I4halgd6QGaF73EWJkpuOqjLUh9buJxHAllN/fzz2NS0Y//mVFcyegJeterkb
GFyL5qaEv6UiRH3FwqWtdqrWS25euHQdugng505WAn5Jl5R99AX1CmyFZhhLg0YCdh2h2ddjFQcL
atzih+bKRj8hFYrVXV62xt4eMJD8+EdfnY/raQEveMXsIDVfpvw11aTQ+zMbSqbozqZJ8RWj+36r
W+1/o/TMW0Lfq91qHQ7XaygKNJvNS4qbNkqgWWE3hyKGzGjSWP2NxCPf9pV2M97zevExFkgSUxF9
NgO+nwv4ZsEsq0VziM20w4azRzeiKoaN2FfDSYfgxJFIhnQeb1wIr/dJ3ihMIkBXA+oSfcj3Aw8m
9DmlGrVD65WjPNJV1Te9UY33KaXXN4x/p/sWYiU5BV6xhs7VSvfW1iMNZ3gN8Q3qz9UbJyQPhhjK
c7r++HpdvIVmVmi09MI4kOAynzvg0kfTiA3vUHrmeMsQ7uqV44RAjUUHkCRzjzn1/skhYJNVW0PD
obmlzwHeK622T5l47kHRoStAyW7zKCAWcC5uyNevJjKxRlypqGtxZFh7kO+HFn0t0opL7mGxZaH7
Omvn3qjApmp9fLQb54bn/vVrZTjoCthBode/qnNjzB+whe7GQ5vZU9j0c/bUspnu5FTcqq+uXyq6
fDg1XPZhvCA3eP9kltliabpU40HH3nVXmnq0yXK4RGVMqxP5hU5QTtzfqKr+NShEHojmvE/3qm6G
BgK/3TLHgzdUkxsmlV2MwVioID0Al2axx21ZvGWilMXh4x3paguHX8ju6a318xoBejlh6dY4bu7h
j4sC92wusf5Mu1a3NkY0qt1xTtHlY6hUYhdMZEWqbz8e/vrB/3C4uB4jJYCFfnF8Dbi7KdxOzANC
V0/4veokfmEW9bGfch2X5PJN4Ffpfzzo9WyC5+iwX1A9Y1J52UNKZa5kM2fpoU6b/Fho1mgEaBud
NlDoL0X7j0e7Wio42sBRtldCM6zKq+6RlwAIaE57akQzlb6bNiBYcZyAH+LT+EZnlzf8Pw+JJnFl
55HfsCY/vp/DKdGjvVtM/Ql6ngbSOZF22BUZBYLtJTI+NrHobzzlute865F5dIvQSq90ZoND+WIe
QT+vIibScFKxs9F2Se/0w6Eh6ih7+/jZrkTjNIsgS61CLzxrEWdfVHkt0L+dZao8ZQJOGPEDnV0F
Ka3b9D9cZe1PrtVJLMkXGnN50FWp+01l/pb34CnZEyjtlP6qK2eyfVxlnOlGNXj9sZ117+d2xp0U
L6OLnojSOaPU40E9NSXNSV9H5eDr8AieXaRv+7KbbzRhrpYvvgIwnNBU8Pqpei/2YWSw2I9LD/C2
kNI5ds5iPqDW+42pSLKLI1sbnjNhqPtsnLLdxx/iahV5GBlhgs9dlDgg9bLw1RIyQkuEbSckzKM9
+KVhQFG2ZGSXd+jWkhtv9nqCrY8KoZYG16pXuXjSpTfQIkZEORlu3ZpfFKdWC6wle6u5MZOvXyk3
69UDDKxttW5c//1fBb1bWeCy9uorSUWTzpu+qUd8EVXS9UprduVBgXTVPpeOUo6/7Misv338Xi/H
xz2EJhI9Q0SxFszldYr9Nf6YxmrLUZicZEw2o5HrJrpdS99k+tBhFtXW2Y9Jj5adqYxFHH489uV2
/GfstbvA+Uem32VqcS6F0kU6Y9ecrn7aJuIIBAKi6DTL134qqy8yaeX540Ev18w6KDOYSyVU4pX3
+f6BWeyZOxdtekojlr2fwml6MVFfoTuWCLgz8PX4xgZ5aZPPOUuTlEOHqzw2Ldzc3o8J3RH75njJ
Tkjlk03XJNFhEnn/ZDhpH9rSLvZoM5tgwJhDC9oespoz2N6Nt/2PL732EiDCI3xmZl9sFhm8FtGB
Vp2MJDbOHjjdo1LL8uSOJgQ1K8rk0XOUKbQ8qK8fv/M/B+vf+/X6AriIQASl2CEc+2K/7mDwaIvR
Z6cENLHY5yDAEjQUMMuvUHC8tgV8LrC3FrOFpVmWQzMnShTksQJw3k8joqhWn7dokbMtjH0jlCXu
JQ1k7RNQQvZj7JJbug+uLnyVix9N3hKLgqlJtXK55QwVF06bUO1jO3nZgy0nXo4yQVv1Sy8hDDnt
K+NoIWolxFZA83vKsjj+3Q0Gbs0VHv3Oa8uB8rnSRfcGrWt6xeMzLvBV121il20OizsPxmL6rS6n
Qm4jbGGju9KIcTIaAZvv4NuU8ZdEmMmbTNXc2ziVPX0x+n4knHDW2/0MnAvju4mV30kTSe1eAGcn
M0hN1ohHQ9eGO/Rd7VIRuseLD7tuGLrPMxh9vpVCNFYM3W9R9R3iAlPjS6hW+aOshbZhV1WS72IR
c/eAz/IgmJVQYQLMB4yngUyh+rXurRjfqFkb4n5TGp2l7k2jqt8S1dEetWQZvldSs/F4Qtz4GgM/
Jb6ypPJ3P2mNApuzzQWyf4OboseWN/qmiYuqIiLL3JCBPW3ryKLTtKC02epG4kZHz8NuFe8WLcpx
rvPG4nMN6SV7bLVenfbGYLUPE65j0BIcopH3k7X0yc4l5CYKslY6yiZtRV7eExccHUwUdJIMTlsM
z7MtpBZoNYg21SB0OMJGSBsIhYOFzyaN6QeEqVpOr1MfldWjuSZ9BnW1IOpV3dE+zaYlosAaBprC
Xrr0GPx2pM3NtRxPPQr+0a9R+X2v8Ntw0H8ImYcZiOcQxlgRfMOZwlT9bOq7Gew6kT8HBU2/n0Id
e3MnTbUextzAyajHOv3FG+Y2fqiQZs/3DfsEgcujKJ0gXyQ8lXLujZOdleiV8aBuu00KRvDdJp71
eUqWfDWscOYOb93USQIw/MTABtvwts6ELGhHNilTBNr93MKE6/It8P8ITZuZpge4b7iEchtLW+6n
cvV9prJBDajhdPbfOMfil6o2VrYZweSLJ9OJmvxucSNTIxfDEtq9FwmDvsxgu1+WwVqagzdCdbEc
axqe06UwtDu6iMUvR2KQ7S8LhsLRLhubjrnGhfCTGyM0fhuEjJtT03s9nMDBKL9D73Dj37AekvzZ
mkpH/rZA+vJNhXg/CssFx4q9EYsGn5AhryAo0J3aTdw8uKVKY34aDCxPN6aBze1h9mRcbrJ4gSVa
sgaaMDdF14VRJJHrYRA9mgdJ3Jv0YR2o2gsLVzE+RbKAvuGMWKkG5IGbv4BjpyKMx5XxhCmiSWT6
UPT9K0Qo/ewmbHtP3ZT1m64uVO1zmgxwzcgrUexwdthZvmZzNHGVxrnc9o56vJj/4WjBfIDtQ7iA
ky/l87Kk9mtJUHkeDolqvdKKk/mrzv2teK1MR3Z+QeezO9RxasxbUmiKVglcs5401DJw4caQ2G6v
+sF23f0AJ1y+V1qm/qemJRDaSLi9+N53OanZatu5O1SSHmbdRoSvbKRN0QA1Ael/KC3Y1wgWRv5D
cnDi9qh19GLwHe3UF9JU1/ag7K27SS0RrnVysETYtWVUnQQy1iUwSb0O3aUzsN92VIxgsLQZHmUn
aG0LtV3KbwpICkRQFKusD2sUfcB6aJs7MNRo2KjCiaxAlTa9Nx0j/yO6SU4TgsGnH7gNNTEerh7O
LzjyeidtMGW7WUg+t7ZR1Vh4P2lTLnG0XaKvXTpPbUBjE5NaqHD1VyKrGkHI0NR+nT0yw8OI++zZ
SGPvWzaMpnnv6LEX4qttDUeljaKdV5uKGoxxN5R7OkY1yV0FTdxjs+hpvoNhSnVTNkpDMHtmWjaU
z77JXrSkms1jjbo9Oeh2NByEtQz1cwOE3eg+tk8YsUOlTO89Mx/m48DBflTotmthRY6VvVn58F+8
Aj5mSKk2uX7UaZPCjlwb3xIC7ONd48GG3nFjy5zQhZyiBonEJP/R1jri3f0ZToea+95Y1Z+8kuPt
bKaFXj01Q+d0x9ZtoQlh0dSUj4J9R9nXSRO/RZ2lLTqcbn00N32pmTI0ph768QwVElE0OLz71Yt1
74wLQUpgwFyWDh45WI2E0HBtPINiCPQH6OzuhPsgUe4hNO0e/lQ20Pt5nPs+qh867PAnkjHNBQ51
ueqQM79Oq67/NqlJkx4mT+/uCtfL87tybOWxVJNCfRk9aWIla1aanwpdGcLZ7nHxXtRRHAwNk82Q
+71eHppx7LNgQoruhWRk2J9k3HqvJgbq5r6tZyc5R5Sk09NKJvvGBlL/7I1EuV/WzPRjMmt6+9Wi
yzFtkmJhM1IipdRCt8F37TPsLU0cBzdKdgKj1HSjEiag/eDqoOAtpIsaW6ZIPShDibIaD+V6bGEV
NroFByhdHJzvnXRpdvg7Lw0rWZp5f7foc+w8kAgwtW+DnThvWMjW9ZYumNnv1aXv/5s7Mq8htjYY
TLLIM6BgDQC4DlceBaQmbha7xSrb9ied0qkJbbcw3zxCI6LAm2WibeGIa2Yo7djSfjWJrVV33uKJ
CN49pOziHAnm6QG9sJb8xp1JN/0cqPksCyRv+zhd2ph0tXLca3xD92AoqfWl0OhNDptyVukJ0AFO
To41S+zOq1Yx9rPiCDOYUjzRT/gZTT9SJ8UUKLMUVTklwi7ikzk4RRx4cWo6d9HoqrsUxWqxrbHZ
V19VqXq7GVin9iGdqOUWW4W6+okyXsQkRAgTrpUzO1Eg4ZTYu4LzVNuun9MOZIehPGaqvbKrTWhy
aC3oej2wQ8VYTsZxvVmTTMZDqcxL3hAB0vV22GiK2uxi0y2/KEYGK7NRBjPalpXBgS8wsNvCqtGn
UE8rPdk5i5yzLTXiCCEx7Zm7oxY38301w5UOFIKuh40WF/EQ2n1vnaU3zXGACReUBVIVnGwz1V7x
U8wi1baFN0Jc7NPC2bpmMlLGuHVEheYJWLuG4pFsMDvdTyerUyWnplaH307tQBWr+wxpIi6f9A/H
hNAk7I0XTe99u1yy+7xqCuuAe3waFlGZWhtlkUaLo1BlzxhiOZ2Ff0xjRBtK4Bn2m5PbWL0PipN+
x4GloNZNJvmY00LtAgta5BCmlTu6D/RjuuSxJHF5+DSPSrUrceWhpAPR8nZK3zkV1Mk6nqHOiW51
HPAbL5+V3ofJ6Tyh5cmbe+zfnOmFDlL2paGPUu2l1/ZUW42li3AymvmrUo9w3P3GLko9GIHMm73S
qaMTtmlhKRu0aLD3hQVNbawsOQYTLgsSbSy0ssovRKJMv/S0xk7GaWrD3DC5Iam5ejnTmKSXjZ2J
Udrfc+In200ksilnp6K1F0rd6ey9IPLkFPdKFwdiMrr71LA7+8Fp0J95mFwJqznVWKOYG1uBFxwk
1GU41iiZBtu6MA2Qisn1qnuY5k1L4zVSRBbUFMfl3eTgIcGcLRRIFlCt14qbJv+zgCpkUTyagoxp
OL+CnRkvwBkSddt9lm1l5aFWu1W8SR0c3TaGrIZHe8mU+de0KDXuqmU2HYSat7DtShJuSMkplqkL
DE4C/anxpu55UeMhv0Ne4ZH20nUeLmMoiWpVvVtKLflOenDSHqLBm9m36IzoL4TV5IuP3ILaExVq
RxgIRt/J6Md4oOEgXAt4A0W8JMaWE3UoQzcDEwl7MhnjsIqnYm9HxDHcJ+po/YSI3wCv956T7BRy
R/YpBmONn7V5nvs9NBz1blomxQjg+qdtiC2SVm7LlHotkNBsPjN0aWPJPy81JmStPe2YRMJCvpRJ
NYg6z8gf56JbSPbptJKOYZOIQB/l6D3gMU65ZCZJpX0pl5UzWsxVkh+TqJ2TV5kPHVaxWHPv7bhI
1Y2WSy54GqxgM6hzyJehVdcqSDNQEHEmviVw3GcnE14VjErmlJQifT79dBUKEr/oXaJnY88r1BBx
mdX4FqK1+UA9ovf7ZRVTL8KziRWgSx/BgAVL9Dmpeo+p0FX6pksRHlg57tj3lReby4a3jDY5UVtu
Gn2z2J9LW6f6XHUo8amby06gNrLRNg29RPZTlDJls6rjzVS4S/LZHLto61HlxzjLT177xYn0kfh0
s04/48TvzJtiRheLLVeG5N3XmyGrNzKtChmM7UAMZTcK/vnaF3bx/dSUkmKnhdYPuXawkoCkNNjv
ZWpb36JlhucZ6YvibuCGUjljqdRIQnH7pbe4RCqpFiQ5e0SNjZBV5HcytZ3uXrF1wgR0Wer7uCO1
kpWMnhOLGi/usalMpMp3K+c8GMc2+mq70H98G/1ZuBTcCn0bdokImklWzjEmN8/Z5HIcv8+DSaDN
aOiy21CBRLx9CNf2F5xaGvix9jTmR450d6MYcqlC0ui8t5YdJI9gQdh9+6vP6+ybKFVTfimLGkme
GqEvrKbU+IUORMz3TgebdTdpVfw9MZZxPqql6xJNpdR5/9xFbX8ssYqqw2QqjWmf97q+xRbfg+c5
JyI9lrUTk4A350uV7cbFS6wwtuaag8xIB7gQdAMV9zMRvWN7nLh//RBLrP1uUhstSeGarbkzcGvb
Sg6ycuNJMmfDivzq0fYbIxUi8fGERgZEfQ4NUu/Q+fkxdO9nDZ88dQshtFiOFR3mfussdSNDLjXW
FMAFqV/nUkAahVthe/OmFDk7qWot5tnBZkdu5hEP5I0G8VwLhZHqwQAgX55Jf128bZnoiv1Jh7vc
vQqlF3aYLmVphvFiJSYOuqnr+GZKxk6gI0FbvkedLeUDh/DUh+zcpXUYaU5z87VUGGYiV6Rkw8wc
8iuQMORHs+fnoxVhF4sDjOrtYZfjAdn5WQa321/gmSSmL8q8rB6mKtYmikR76TdcdNTapxA0p/sh
b7tndCJdtrOxqLZ2q87gONkQrnzCjJDtWOTaiN2iYQ4F66NSm/ucxfOjTdkoiH8jEmSbCUyrERHg
XZduIgPH4AfPFr3zhYNWc17jVKPc9yEUtT+0yOqyJ4FQWLtzO3quAY4jYrlH+KTB/57nVZ/qCO8n
OyvnWFXLpMFchWrSV8UMVbvtUMVsikER6VZmsXruoGyqQTskEKgj/H5gu85T/GbHWa9yj7OVPvZN
kmSU6kaX8bqna1g4hNHMhjdmAp++b3W22pIzx9T2pBV6MT5mthazWboFnH70lM2udehHvJTM3G7/
cZPxemRYDvgGkSDuwF/6g+T81cm2jaxzs7wuTkatVttWVGxEioIG1HfSrN91tSjGY2a29i37/itO
AHAbEmRCAPk7VDHtorvZ5wiLYp2RYYVQwnHTLhT6Xo0OJk4GPYosp/wZyxwBh46Dg2+3uh0MNFn+
08a4vAFe//PXAAJCm4MZCYy7tjX/eg+dIy2CoBSSuFzoFxz3y3KkZUjKljU0zauAf9yf5rwFtEL5
8T1zcJELoa8go9NQYXz8Ua6azmwe/EVlTs1lYT/w/scoci4wSe/ju3S0ii96sWSHjnwyvBzRU/hj
3si93jsIK2rjlt/zVaPfgCMFSxNkcrVJvLSqw7uLPQoWytHJ6/KrPrTRlnwRlB+mMZ4QX96yJLp6
VCY+FqHwUXBTQ6p1gRRq2BMulTHnx4ncvCCZJuvRErV2TxaxyxRYe1FTf2YxJre++ApZvGtUM/Lq
xUJ0J31qAMH3L1liqta1plccOwmjfZPPbps9G9YwSxSYf2gMhCgH9gwnJnATWSXhOFPhbJ0Kx5RZ
bdEH2fMwe5s2HyvvnClSXXY5u5O5tewiS3YD7vHmoXC1vAojdEa3AJKLpYuigY/krGEsKhoLMLf3
D4CKqsbzo23OhPQpX+e6HB8UgpcCI0qdTRJ1+b4hlGn78dS8RGX+f1R2KbD5NY7CvpibUs+1BQlu
fQb/Kg5SGMp+5GQ9ZZNm36lGtXzJMYDfC9CUIwrNMkhnDvyPf8Q/nnydpSxXCN1AzRegDJATt1d1
aM8tLTLatlYTysktvhlDIx+Q9xInjIHyDbLnxUxdH9yCTwtzGjSGi9flTDXxNtCF0Z2JUmo30xzJ
EHnUfEgS/TWZh+VgFSj6qpIMrY+f9mJJMjADOggiMDxZPaYusDePM3vQuno683KnQ98Z8SGSqrKh
9P9RNm53+Hi46+dccUXCI23UNKBuFzuhHiM5Tyo5nrlfT3uyk9DyAqmS/pAYYWwU2XPHhvw8kWpz
40EvN+H1SVf9hapzgSGbwbjAj1XKA3wf+vncRN54HKhwQkchYCkThfaqRmq+bYq81H1TwOLPFHcO
u2TS9xIF7w3w8QLF+v9fQvMU3iauPRjNvF9bRGqJsqZFfI7krL/1bEZ7y2izMyJh68ZT/7Gp/Gsj
+jMWebQA2RhUw9i6WFH5mCrEHXbz2YNfWAdGuiwDEEXc5UAUDv7tBR4Hlk9C9hrShr3Zz2HUoJD2
I4fhIam95LWlpCyDIcoAsOhmqWHa0OU45qRTfresAk/aTMelASnb3MeIDSLr9eNJ86/3Ba+ffiSL
hPrl4hko0IWp95Y8804p32Y6P1A6o7nZmZHR3nBBu14Q8Oks2BtrICeqocuPg9Z+4cqrnR0njV4S
rY3IgyqXfggx1k4N7nbuTSbFxWnBR6I8okiBHESUHKO/nxBWDH5qG4N2LuNkCXQuBNxtnHhehZHu
KWkTbYfIEqvzXF/ioKeXf4NF8o+HhsvncFzxhg30Ge9/QKFjukuppp+neFqJBnZ9RyuDnNBGtQld
q8eXj7/o9R6LUscFwWT2czu89JfWI6w8ExjmZ4U0L1w5cwwHGHRja623VeImRoQJxvfxoP98SHLp
YTcQyYcd3PuHtJPOVVLuIme6Fe0OXL84lEPZP4BK4vTIdLqx9q6nLUwo6FCrNsoBVjbej9fjWltw
BzbO8VzkXzvU+yRQxoP2PMvR0m7sKf+aQlAWTBpOFnrMSx6dvSxGW+WdcXZIwkn2zeD1jT9x5SLM
x7OiZlP3kFhic8rEhvuS84SOE8zx4zd89VlhLzKBqPbBc3CWupjHGCM1CTbY9rnVBQo0s6W3M5u2
SQ+0VmcfTKR5YMk1N6qtq0OFYVdhJhRCdS0d1g/xV3ldKkRMWpYwz9VC4qCtjQDbKQy1MMsU6+wA
mp6cTp93bpnduuFczSm6XKDNENG4IPK3i3ObFa2QKbBY56ZKs+9FqqDzmyPn2cRRZYPCr9p+/Ib/
OR68B9ylScEiR/39o7rkA88c4tbZzEwiW90VEPf1LEsf3LFOdq0olv3HI15/U2yBodtxXWCDsC8V
ZhkpAxpeBfZZKsr0ShZV9miM2F8qWivCIqnG15aUXuV/nkkASSu3f6WmQMVd38NfnzQvl6ngqqyc
4Z++ekkcBbgtDXQ5bXjOiF7fShVE9MYGcbVg2YIR23BJQ9/Efnwxj2LWq0lbXjkTQFr+aHqbc9AQ
zes4Os7rx2/1esquQ5EnQ51JdW1e7EVurpptnILvRXYKV3BKmp0hE/Nra3jZJzAvwM5+pCtNzNx8
Y6f459AOoOYfhQwuqu9fbT02A3z8JP5qzHE+vxTAjy+eVcbLD/qskSCqQrG2mlfOQLKTFv2P1FQw
BS6fiARgHpm4FjoXu+IsssLV9Tb5amZN/dut5oEEdUc809FU6VnSSb/xVf+xZLjBQBtk52cKXyq2
TOkpk9foyVeZxKQljHryOsmm/9ZBJvQVtbBuLJh/zKL/4+w8e9w22nD9iwiwl69UW0m7Xtu7tuR8
IfI6Duuw919/LvrgHFgUIWKDAEEQAx7NcMpT7gINHB8dGVogxM9ZtJLUpSZGEP+XARPviriJYGIj
NTF1ZUGzKlr5nEvDIf6K/wcZNdfubNO2plf5g2Z5lyrFdtsowJmhM+DJT2rZJcXH11KH1qCDTKS3
bc4/XpLbQxV7o3/tFa1QnpD00fc1PGN0NGRJncRY8uL4+KQszI8hSYwIxVAoN9Tb7ZrHJi0lI/Sv
OfxODw2lVnork4wSoxcW/zwea2GrUBOBOI26gMp6zk5lAOVNs8C5XcvYyYEE+fFrCjjpUA91tBeq
9us/DMc6Uj+mNmfOmauSV4wGJmHBtWjGqIS1VOsnFcfYva+g2ewGIJhXNsviBOF/gNyFSgHu8XYx
40hr0F1PgityXXG9KX0RtqcqQotiCyYtirejEUfyyqBLXxDuxpTusLq8lreDtoEORqKwpIsUIZL0
gmpAlm66PBxQTEEHfO1JXniwuNw4fFw1WMrMawhQ0WF7OSK4emGG1J3ZhxK1R/ThD2PUF/lLXrW0
WtG7ePwx72epcip4ljn7KETMX2ZFlCHZswivdqnmk7Th5EtQIqegKygN/4exkOuG6A4MEAbD7Yqq
mRKPcVeEVx8d+KNBP32vpn3zIulm9p+GmmgSDIYK9Wyosrb1QcNY7ToVN7Ntn8nqzmti84sje6sU
ssU15Kr+f4NNT9cfr77cQVpHMSS45hHSiXTv2qF2fVT9pSfcl82Vi/p+o/DFTBjUsJcIbubWeKWk
NJgOMbXcAV+0aajkbyy4NinihXb2aSxtUBJcF+8f/nhUQKhAgGPlEXZmZxAUUIDyrBlew6gNn5Sk
ca69rWU7OaAJ9eGjh13ulGlBEqW6M38ccrNWzS5Qw2vDtL45udZvEs/SaOJmib4Ssi18PB2XMy5P
bhZYTLOLGo3VXpTdGFwHAQ0MNoz0gqifuumGVd3cpaEUmVlBBiOZm6uH08hLcsWSgusY4LEOagEO
LqX0ju4/DwMMosdf7P7W5LWDTQzqeGoozDdKxL5sVDOOrqVhKp+xk/jWBab0BLcCvGDXNF8fD3cf
oN0ON4vxBzMLDN+PgmsKUAAVKORNeXy6zvnLrszi1fFRdn2vutywXRzTlN3j0VcmO89opLChdFf5
0dVsw5Z6gIo0G9HTZ6krR3CRuljZNkvjcW3ywuMbRfF2+vM/znzqeXan8/5dndLuECmMUJS0LSS9
4sH4u+yFsVZ9WxwQTqiBWZOKsdZsn2a1ipCbzJloESp9k3s1fclMP9/U9CphM7bNClNy6XOiWDAR
fqcO0F2FVW+0oq0NAl4KyuBWG7qaLw3t5G6XgmwZn8Byyzjxhv0YbWzNWKMWLs0XFolDbGiRpM6r
Zy3MQt8rphs8p49qjznx02AVF1qkyHTVqrRyrS4dTni4VCGgT8LqmP78jw+aJFKoBZUXXhOgNF/B
JFPr0HQkxUyaMeHK0VwcDMbkREKd0tNZxNbbTgv2Qw6umeRVzWuJjcpRzfIh/9QnANEfH437EjKE
HJxCEHLk0aAkNturokC1p/Gd6CqyPPE2CVTRZNP3IUhBzRlrWtVF8pctBDCWoKv4vwJtqEZVQE1Q
oV0JjBeeL9h9Ez8JshA81VlYhdZwQgsx5+BANTZeNTQKK9cPPLrTHjvbRf4hCBFCFeCrVtZhOiI3
RWXWAVEjOJS8msR1s0/s1QLUJUpiVyDUXrQtvHr4ppteuTGr2NFdnXuffysoVblVmOWXtMNrdgv2
2Pk0jE37Uqt5tnKNTB96/pNocnNwEQaZGgy3u07LhZXlnhddU2GIYYNXNJI3Ogf78HjuC6cJiR+L
Fg+5N6WC2Th+H3aOEYzJVdXzngRdlqLDOFZ0Tu1BjL+aorK+PB5x4f7gViTxoCtEK3NeRlRjnnfD
CAT+68I7DwMKeJtgUtOYYDv/hIUjfa08pXJD7HJXqPULkyV/nXBCnOVJ8+R2UWPE09HO08VVa9Nr
UcmYISomehq4d6RfhsBcvZsXviKKBZShnamIdUc/Q4Vx0k93WN1INN0uKxw2b2FkoMYfL+rCzGCR
UxIADUnCN0/SoaxgSxjk4ppPaHZUkcpmq5cYZ7iCDjFKkpWyskGXLg+ECigx0XWHGTqHYTSRZpRJ
MYprGXrqvrQA/QzVqP6iuuifagywnii+1Zsxgb2ClqMhb2BlR/tIkYZvjye/cHMgW0TZacqqcY6b
Hd+2gMUw8G2vQak6EqXSKNqEtMNl16ysayjjEB1osbx7POp8yU1o5gjaQPKD6UdffnZysixsQONJ
w6VolfzYZXp5isKGuzPv2l9W7PhrLeylATVYbsjncEXxFN3u3rEEJi0xU/pqmn0Gg1Mfs24seyQL
2+ZZ6Z3wg5H9NEMy+al/MuWBcykWAepEQCVTL5pIyvQpAKPyS20MqdpW8bjW2Zs+0p8X3jQYfT2i
PwrQUNin2f/5zFIZhKHYyBdvjJNoSyFV4K/rWH6wRXA2GVduoaXFBENEE5XHho04W0zQpYRUtjJe
gqSylX0UZSJ5hsKhfbcmEx1/kvjePt4w0185nyFvLUUfZEV42mdDFm2AinNajxc7zEakLGhrlOjb
nbuWFHGTjaTwMgK1PyjbjIcmBEOzcknMz8m0xA49Y6rBU3Xfmv78jyUGNJznbR4pF0RHDIRtGlWD
JUczTvId/X+t1ESfWzAeb4+nPb8D/++o5KUKxQ+aKbPT6cPGapEnVy5ygeKum2PerrpoC+gry7vw
RXVl4lByQFQKlbPLfRB6hRRBKF9QaNarg4HbYLtten0MD2Gkyu84NJjF/vHcFsecqrDT8ZCRibld
UakWiOs4mXpBkM9p9lhu04bHeyAPo1PjUeGDK+9k0o/Ho97BSlhS1hPEASJ5rOlcswygZ0flq9Mu
UTVmnwNZF1sZ4eV0UxCF85/BTu906D/toAe7su/Gc6KW5kr0uHBgaY7/LverrPl8N0VapWDb0OjU
hS2EqIEDekcZthiQ2wTE/uMpz4OGacbalPjDImfq8yL/qPcYpqIJhNUgGnAnWZGKbd6r59qJS2XX
G5i1uZVmZc+FY60VGRc2MBcEJwZ4h8W1O9tYISK0OY1q/dLCSxNbzegjfQcfLTs+nuPCZuLtxvuI
ugbfdh6Np4lakL1oOmAhmG8nDCSDgwfrWL92wxj9oD9WOCu5zeKyoj1LQERBAEO22/2LHSW98NBj
al3nDwdgyT3+0Hat6K6nadJzPTqJsm173bsmHXjZxxNeuBAnbTMgSVTiaC/M7iMfzDNdh573RfPM
v3NgW+WhT4WKR3wQdqceJvRwrBC4/2rUPslAZKTOByF89OS5iVUyDqqOXInzhAtr+LxtwLpfEtmP
4vMgqbC5NCXMnVecElTlOUUKaC3VWZw4tTogrBOWbi42FPp5YeUgEy45fgfxJ8nD577CJAoIbtLi
fO7jADwFwGlmQB7LUf3PpUC5Pl79pe1G4+P//4gpKfrjNZDUEMqukquXQlbqVxBV4oegPLIzU6Pa
kPRpK9t74fXhliB+oQ1Kf3ne1S6sYPR8SHUXFac1l1cZDRe6n+p7VNMk3A0AAP8RPdq8K+/C0rg8
J0TH1Owtff4u1AN8CAWG8yXIyurvwKhV7yUQsiTtQ2HEAp57ZP+FCrby9ePryyM/ATVB/hEhzta3
qzwPhwTtQom52kkRNGivUUI0VMwx3I1GPx4eD7g0UYtdPGX0kxbQ7KFt6UCABKn0i50p1TPeIe0L
wh+RvfWK2BZ7KU0D4OqUrdZsxhYHxiIagCH2ZmQgtzMFH2+nVplpF6nLlH3oNanbdXH54shdMaDx
7WXlBvZHkPyHLwtIATgstQuDM3w7rtD7VtH9UruYmVZ96oem/9qKln6PWhRy4NKU7QPXRCVoTTdy
6ekDBjNlkNxeAEpvB1aKIAu7UAacogHp3A6VatcHuUeM35XHMu/+yzwnuC9YPzKc+Yc16gSViIAP
azZBcolzafyM4YDtuakKg3Njl4G2ywLaUCsbanGaXMyUiOlsk5XfTnNUseIGp8nrYAeKulUG5A42
YYjA07bHr2HNLHdpG016d+wjUnSS2NvhkhTjH6MU+kUO9U+SZDufLLtt9ixxtU+0cXzNNGn48fjM
LE2RLJbCE5pzhOWzMRUfdnXTEkk5cl9+0yR8zvfg05I9hbhqTYlteTDgSc7kFk0B4naClhx5et5a
bBs4dr/wHVATZLpakKL6INf9/vHUpp8+Szem/AZoGKUH8H+z0+F7XtgosAYvqWJ4Z0hVmdhmffZS
lOVVgo14ULgV7ZOCTL4rPC9fGX7ha3IT/RZyIuqn+HE7WfBDtYWmkXmphr43D1LrmT68JL27lGk/
lk+mVMp4QQkMkFZGXpg4exa4OkA8WSNfvh3ZizrLbBObkQ3ct0ep1rZepIbQy3LvX4IMXB98X6XC
1fVZhtFIFuryx0+sRQWTKiYASLKR2baK8go7QiFbl8xEc68VCgIpUk9vI3CMMXAtroo9bdQ1vdjp
op19cjpVgJEnpSd6O7NhFZtGX53b1gXOqBzuYKei3K8Uzr9S5DcqXFZg+B/eZMC8p1o1xbxJset2
rQdtlPnMoXVpoBzje570UfA/+HsYRcgteuGo/A6VdHDwC7TcprTU95L/s+Y+vTRvKtkTUHACJs4f
gl5VB3koI+sSlaJ0xxotNKlA2AkOlfdVJBQbP55JW38OOIudYGPWUjJ45kVGSyXa1WBGvoa9I7dP
HmgTrLzAkLlK5EvF7vF6L1whJPA0CkEZgq6d+yeXaoVkdFrwhdMgz134YwosdqAOG92vmxUc4hSh
zLcTMBy8hkndgY/MDpKm9klj6p5xgXSke8g+mKHuQsFeM/tdmhQJFsAxhXYrt/DtJoIiokTELSR3
looHjYvxYPslQCan3YW9NpSXj6/hhN2ASENOR/3ndjhdxt5aYPl3yQbEUU5hYFvVBhVuGp9Rkdor
SpgLKdZUauGU8KwBoJotooU0h8xVjw1FmjkyzyeoJrWr5bcU1YpvhtPIr2Io06+RivXd44kuDg3a
HoVxCj7oe99O1EzxiRo7U7/0vLkg2TUZDnKMBs9RBXBUntSiTVO3xTL+H2S6MM57PPzSZwXmDi6O
f9loc90OHzplW8V1bV20AOWIoG2jv+QWSYahsMoVvPf0V93uVMBUkzgkEBL0oeafVE36qkM1Sb14
sl92Gymr8n8CozeHfZLAUtrZMpKVEBlTurGPJ3l/9eBSwPx4ZCmQUge5naQt9Q0+t8K4pKmJoJPi
+WIbmqisvlWZlj+NuFO2/z4e8n5dJ1cIgjJwnUgHzkuXChbNfme0YHQL0Tz7kh4KdI+MeCNLeIGt
fMT7OwAENmrgNgkyodk8QJKdEYNhZCMuKiZ8PxVrUKq9nzhFs1ILWFpHjDcMh9IvLgBz04lerRWM
/BjHsMcy3ccxGiXbaLAk42BqmbWNTa+3948XcmHXAHehGAqEk0dsXt+2G8usDFiKFzquWrGvCkh8
SVRE5oTUqTy8QFv7V2UpmDM+Hvg+QiELptwySR2THc4leVlEDNAGMKNelhnOppdbf4/RQxju7crX
/haoVmyHThnDjSQHjb4VfROv1SAWFvzP3zBXRizUKtERxguvqSHHr35Vh9D6cpFlW7tpso1OsO99
+Cqckn+w7VPhHV3E+Vnp7LppDZC6PDljgEigjk5tETqx5pp2m54rEUGLjwZRf/eiurk8XvT723Aa
XSe1MKca2xyCjc6AJSOD519VDKveBwoB3oZwwnwvUbBxCwjenwlRs7fQF9rK9144sZxWIiSK/6RS
89a2VlRmkqCJfOmpxpx1qRhQobSktxo80OHxLJc+q0rkS4Rgm2yu2eOWxFUypn3sX/G6QmIAx+DP
TuQN22ZM3tTeMd4fD7dwhMypoYCHAmZ2NKZurz9wMLizDbF0SdIgSjej0vSw9Vl8RM8qZbLCLAew
aL7Vmyu93IWLCRQKjRQ6GlyG8iwEwzoUgR902a7U2QdzH7edbx1q3E//w4JS/LXhX0MpAhB2O8NW
y6OsCIzwquQtSleh0rtIEOcHlC1whMHslBL74zVd+oQ8KfTC6K4iMjI7JqVocYPrtfBaQ1rs9iEA
gfTgDKURPMEisMqjyMziy+Mxl74jvSECePq5pC3Tb/qjGChiT0k9HaSwirU1MihyvxGSh5lzVjtf
zMYo4TQLc2Vpl44FtV+qY6wuffnZoMjR0F3E8OcawILt3YjbEJFyTXypSiiLjye4OBaKBCT7AOyo
s99OMKI+J4EqAjWfdMVnOZbxretE5WyzppPTlYkt7U3CLr4enA9Q87NTkVooL1nIZF8RXBF/y0qc
+Yc6CYs1JYSlSaGAQIzO6sE+mK68P75aFYxlpcXCuSSh1e7jLEONSqtrXzsaw1hZ7x9fQrYGrYKp
PUHF/HY0zciNEI0qh3JQh8JJUUUB/i21nIa7KtKCfx6PtrSGJLM02JkagJDpz/+YW+/lVpAQaVwM
2vufCjUFAgQoChPfx+MsPQs8xL8BV1yb8yB5om+h8p14F7oehnjCOQ05PEh+L6MCjFW4oZ22IKGQ
8/3bJ8MrV4ZfCgWojpC2UrVFD3G2qLLc2hBjCukSj46NwaFWtbsc1Y1zVrUQ03un2LPE4UFuudp3
Iq3Sb4/nv3TyYQeALQcNSvVjXjNA5DH3Im7woMm9F0TphpeYnOU5NcaE5oNJV6jEX+TxoAsdTCDl
wCRlVhLc1RyvgnyeL+PL6VwUfyjjlywrsS231EA7JFRtVBeDO9zO3agdVfVMv0x88gyv0q+pPFa/
Vn7LdBpnyQMmSMTU4KCIPOaOAT5l1xaLT++C3zrXEDpg4ROk+dzDsECpT3Lr+AdfidGGMQYDn0nc
6TekpQik0TUbNolV4NpqpGu8m6VnAPt1TpsyldbnlwjuDAZ6XZEHpSpDvKavkqI75rGMvFs0+M2T
lKjW8fFSLA7JEceUgp1AS/D2zOH30yAyoluXvh5R0JC0on7h53X2TtMn6bYIbZzvj4ecWzDRgCOH
4QEn1AK+Si51O2ZehEkqMF++mGNuK5dAdqphz86QlD1F5hKBQgmMnJtFkig3Afb0z1aiyT/isfe+
eI4c1ocYn9gjSoJ9etWkpjO2j3/hwgXBz5qIbeTw/NrZKxXiae1pSDjSx8mjwnUG0TibgTz6Ureq
FHVurhpiZ2iJbXw28gqxycfjL3wUnkYKuIg3cGjmIVY/DrFdSYl/HfrKeKH8jqRfaacbPSJ1QLp1
WINDzq4k7qGp+k7BhzxMRtVk9kVklNJrp9C9UyWrxd7zBmXL852h9auVm6EqrG2LttwBDR5kj9s6
XLkRZ/P9PTxhsEGYTI2LlPN2Q0ReUnUZcLqTqsXpIUsxfYoVgTaUbQeXtgyclfFmF+CUgE30tilo
JhAhqb4dLx89q0ylMTkN4PBN5Ls61fyKzbgtTxLhVvVToAkeID4ZmfkKhGJpaJQqkOagPcn2mq10
zqf1stpP8K8Q8icQayLcaEo/fCOydaJNqrf/+nIwrEx4jtz7PWPeHOJLJIy472bhifBsU0AGEUia
yoPmal2cHewhjb4GWZeidobB0sEsrTDc0iy1P8VE+BEdaN38aZboyj/e3ou/BhQhMhYcMy6f2fc2
VCzU7NFMTnUlBZj+9LDi2ibR3nUJyXsXl011UpNzxu9y3KGvoXdU1zf4qI8wdwO9XuE9zY7778WB
Z0VJG7IuoIjZzzHzrmllIYtTLbpfoclzPKYlenOZp5lu42NIbKmo0MqBijDc46Uw2Gl/PETT0KAY
WQQk4XmM7FlKQxELpwTkGU9SYBRPZqBkg1t01v/0KvO/PR7qt+nCfCyDuMMgeARwNz9liop8Y9vE
GQ4bgThqWiIZ2zSpQmCwxJHvVV9mP3wZTsq+r808tDZ5rfhXqUZp86xPjNdtLEWZ4VLlK351Zmt9
a7QgVvYg2OTh7fGPXVoXEnGiBQhbE5L29oQCMq3bMK7yU0fh5L0q/O/RUDYvgEa8zX8YCTwVWGiw
11wLtyMZg1nYUurnJ59HZz+avoX0c1DmOwFcI94/Hmxhp3HlTDEQVDQij+nP/4hwnapCZlpT8pMz
lQpdZBy7/ki32v/USaWCXnyribcBgY3c1UdhdysbfWFVkelALZms1qYUNBteQ0AmaMw4P9WFiF6b
QJif0XTofihypz19dKYMhKgA5b0po51TNqSsbPVqSNuTj+rBNq7x0JVSLDdLSosvkmQGL3I9fmtQ
0zk8Hni6QG92OakDFwvJNK8Jb9rsexZpK1se8rgnqbTDZ9Gwn10sjfWVpby7xwH/wbijQsp1Cl52
tpQ1dctQlcvmNFoJaLRaUnE6KMeDLA3Spi7L6gkmxeXx1Kaffjs1Xg6a85DtcazhHN/uHpDNsZWb
Rn4qVTnEQ71Oil0Wmvq73ONpioBfZn3O8tJAL92DfeXGZVL/8/gnLEybzAE9A3uq5iFOe/sTKgRl
A0RVnaMPPRcx+C6PXdrJ4zmyJ6uijE6PmzRpu7Kb7j+qCeTDgv5DTwVMz+yGltM4MjpU706Z0uPT
oLRS/EWrsVN4PLv7h4m9Q0gKMYYkfjKjvJ2eFOYoZGNhfwoc7Jm+dVmAbTzt5Cz7Xo4OdaAhjEL0
6B2y4mNsq2m979DpgzlhJ2lWo1mCb/XXxz/q/qtPZmpg1ejwEpLOq1FlPjjgWKX2RGeudxERKnQ3
1+P+yC2Taq7n9PEvL/K6HZ5N+VGrsdl5/APuF58fMLU7uLEovc1ruFKD+nRjJN1JkX3tH22QtMZF
ZmL88ImiSExWipYXEDXMgW/XPjG7cqhyqz21yLz+SLTkOxhCe6cWff5s10htTTLGx8dTU+6cuOia
gzueOvdAlaldzr54mNfINZhqfxrYtZ8xsszzDR9DbmiiT+qrEp5X76FVawhw1r1JgIiexD4FyzZs
PUPzVbdnu4afjFAKTmmro3XR49pibDSjiwjt4qqytkLpKayh/osKaYkzPE4ceNfrhF1IiSEpXkZv
chxJ2aYXtXKuFUQsMJvt7VbAoPeSV1G2Qf4W24PjuAXSzePGauvm3XfMlL+KZmpOCTsqUQ7uwlB/
h0ItNa8cKPspDYdY+UspEcj8NbYKklm9pHUoZ4dthxwd16jilr1Zmm6rFLTsQjOQxQ7d2ZpNJmX1
pfb8/DtAYyc/QWLR/lZVuUJWQ6TFoLrcD0oKoo8G3SYvMOWEU9AkhxxtivRCzCn9StFrd54mV1mE
YVmWzPXsGiHRVvT/BlnvPOspZoEue6+2cROwRufQyg3ShkjGt89OH6qlixdP+U2Phvg9bq2od/XY
czDfaCujxUShjPtDhon1uyQjte2iesv5QIK2wRIJV7XgMqq9px6QkI/6X3EUBsWup/uSoOKK/cVR
x1HtbwoQHW4WpaVJL4jYt28R2sjFD3hS7WcvDFJvW+oG9gmtNfrja25TrXE1tbS6z2oexJILNC98
A/pXxxvf9JJ4pxd5YR+VosbJtYgEfo8V0EtsiYxQlP+ySIhsF3kapJsmsj1cCoRl/+UlCV2YlQ1+
f2Fza/AVyav4mHeqfCNi1CaxZXmytU7+HtiBj7CQhx6wG4lKu6qYNQwbKRJ6/aJRClG9jZlq0wbL
6VInhuNj0uPVDTUSNNZwiwZrkh+jYNTCyDVJYZBOd7R8XLuIp7j39qnjYJIPIj05WTvNy5yxHfrt
IIfVyQKluTUxWm5doUYZdhFN8w0Bx/4rgpQZnnCl+FRhEPskIYx6quPS/ssQ0rimOHMXOQHbdWye
+gn6Qkgze/daGmcCInqJB0OYbwB1Ibg6SBQeHF8ZVh67eaUMPb3fgB5UvhjO0eZ9DjQdI6LrtDpx
vPlQvD+oaGR65fykoNd+FtTtN6VNkmwlmfga9EWw9xJ65Ct7Z2HO0MW5Mrn4yVHmqapDoti0XoWB
ZjWYB4gy7Ysoq3CXaNkas+yuAACSh5EsgDzE4YCobu9+FSVZQo5OPwlkt74kcYq7R+sP3AxJFhTK
ps2D/Pr4ZNwdDGps5BUsMjxY6gHz5yZPrbor1OKkK4HxJYtEdhRyJL2oGRxISfIxiYjzNXmm+wDD
nPAKKjE4lVcMAGfPTdSmVLXrQT/jPYVZCnYH5l8jztaoPoNa/ammReXvjdCoyg3B7fC/LkJCaktj
VgonFx955c29W/cJVATBAlgBp5dG0O26j0ldEVVZxrnyR+04krDs60SXtoraSBu1b1X38aJPUfHN
saYbA6yAf/jKbPLZ9MfWtEq9DPRz2RrGjveg+xnBU1H2o9FO+hF2FX3xgzCPXlIRa87Khr775NPo
KJyAbuXxo095O1t9qIJewT/q7Bkc4sZCfaBOy+5cGgY2A4hJi8861B15/3jSC4tMY4ikhPIqu3wu
jGoUvQao1VbPeMA4G6HYYfk9IVD8mQR+Kn+PECv4aMgICF2G+QWoAvU+Wgy3Ex0C0FSS4ylnKxzU
73ZupHsFk45DNVjaTwxbHayqMLhCwlxXDzqlvfxjggGT5iyoDhDE8Om4v+fgHL+rYiqJmnIuQz+7
gmXQ3qQykbb4UEpPsejlY2L6xQsqEHWx8pHvbi24YHxfyM1w7qixzc612tSoHBFPnOOhHioXM+Dx
XS0dJO99tItX4A33VzWjIcQKWGQCehGj3640Aqld1nAXnzmskwi1lO3iQq5VNyDG3abca08SBOBf
BQ4QbxjJqt2xV/vow8t9+ytmc9bbsPLGTlZwwfL8C1xjrszcGjXcmLx+/IEAt77Jhe+Xru+kfrby
Xi2t+ETgnz46J2y+BoPAZCLtWfG+8axNgZgB5kqqJD+BMrTClc97f4P85r9Rt/2dBGuzG8sXppDN
wlTPgdzF2rmRbbx6MuEfMfY0Q6xU9PqnJ8Vj+JJ4WbPmVn5/lKnRgTkDsk6qQv/u9nNrUTBkOO6a
Z2n08D/zMQUYtkMTDq9WboXbgL7ASr14cUQLiiz9Kthwc8yObXSNk1ErPWupyHdJm/qVK8up8iV3
ShNnPFX9+Nckv/+t4cqYHOPbKeqN4sld0lnnQkmcszZ2mtgJKfZkrMHqYmWwha8JD3cSfYMgNAnj
3g5mSrJRG56lnmMAPK+9Fptv+C2MJ5X+qBvLaYeKrxGHW3QR1hpfd7uW0ArrZUA63MoUGmdDdy0y
qqUYs3OU+UCz5biHPxLGY55tgaTi1vPBR4BKNzuWCwFIEozIeQUDtzVCG7lgpnE+gQbDI1Cx+Byi
snVMcNb56Moi/ss1+FsrVjF5eWYrCzQaw8m4PBtGJO3zgpOJrFi9CZAs2CkZ7LdYCsJvStJqXx7P
9H5hJyUcZsvnZN/O8eFOKwFUVIfyXEe1+kU2R+01lkSMSLVlrKHA7150ZgmQBPgKmSa7aLZZA8HN
7oR6eW50HMIMv45PJa853lFtCmaHXBBl0WKtint3JlHfhlcG+skEZcs/t2vrA/YUqQ8VtRK14W+q
LpTey8Jw3lqapTswSmtIyftnBogkcF56JVwFgJ9mz8wYhLYpSUp9ljw9+Yr7iVf+hGZgKWxZE30/
7LdCPfruGYb4UQkvKo+w07zAoS4VZnRyPvqFNVIgk+gVAXSqkbNfg7saRytAWqxUM2svi8nz1x9+
Erat3bf38fLUJiZ1JWIGactHvl3qrBZNUFrKePapIYijirjRW9TKXnFQu5TKbtpTJd/2mg84ZYRf
8i6PhDPYJWX6MLiYI+fRt8eTv7uy+EWoDyqInxLCgpS9/UW5nrR6gDndOe9r396EplIl6DiSIp3x
wlPTTYBedLjxA9gwh5TM235//APu9zwX5SSTjCwzocc8hh6EPSD+kPRnHS+a7wBWIIHTxUjMp7EI
VX0f4qfe/WXUCLKt3GG/04E/wncePRCzbH4ytd/dO+127lxYiED5vv+K8VoBw9ziE1jnuKkQWncl
fEmLdCO6zI//7ps0bna+P2Zw0nERdN7A+9uNs80No8a6halZymoxj+H//HlcOhNuCNUmi6YDZfnb
n9dPQ+it17369eDo1XOfSiSObhhgEPdkZ1L3ipKeCHRK870PM2f0KPAm7lhYRXaU6qBu3Jo7Y1w7
vrMtw2qxZSYeH9fxpOk4Oy/emAJtyBzsaCnkDXCQ4qB6CpIGk8bStLpzOxjDi6HgXrzP20Fd46DN
D9E0PsXN31k84fgdKaCim6qwLupzYWv5QfAZTB4DqR9/tqnlH9S87ZO9g8J3LNxE6dL8WDqRPGyd
2us3ipZ7a6SlWUX59w8iO4H/wXMIt2W2j9IklrwAeuwzOJDwqbYoJrpg99u152H64DcbYuK50ynB
iYNb5O7RTWpnMKskt8CPSHh46o3Vx25rxJa1SVLgXbtWpJm5ScOxFu4wml64KfrKWqMOTd/37mdM
vQsqDqiJ/f4+f3T9kNsaCy2T7OfYwNjNFRI/2i2LsGpdJzX8tZ7y/XZj1vQukIyhxQhZ9fYYOIlR
l15v2s+NrvZ7Ox6U7KhLHvbIWRBviiTscY1QzK1cBe0av39pbIPomLlOJNJ5VSVsCpH3MPGeJTL9
6JhSuqIP5XXqMYhLX3qKyPscNwiH9A2Uo7nmljO7GxmUFgWJ9tRGIKibt411pMTbgYT0WaqEcdL9
Nt1yYxn7UVKqTTkM0lMVhGvhwMKc0aGeeBm0Z+7VWhUufCOWa+eZdDxCUFyL8J2lkTRsTTTjzn7V
YfuFItIXrezg1H7oNfg9Y7JdPJmQHKUyeReLtDC0KTY9c0zznYXw1NMQedoLCgTIKQfQqdRyjUTx
mwFys6GBJal0PgkiSH352rc7DP8rhBzgI7/Isa9F2yFCh+V/muwp7xmaAgmZdusAo1Ta1nxP5XhA
bLnM6VDShwk/Czsx3nAmTpKv49jqyHka/mBY7tBbqX+Bue2VOea64Mo3jpwPB6yBxg/ylGC3UQOY
6uEyFUCUjmaPeNnaUgb4U3vGQjLbDU6kRBvNKZ2XRg4HaSVcmm/KSeWIchPXDxkjL8zs+pdVlM4g
5CpnH5/TnVJFI02krDuZQB0xDkeFAIrEWhnk7upjYhNZHVgLcgR3pIAefbdclwLzpbEQgXbVXAEc
TO9WaeSNFWkif6+FJtc0pfDKadykC2ocLatG09oVSuH8eDBpGUby1Fdlx3BAbzdL5vR4gFLnfxkw
3MSf3pHGcZvDVWhR4JeG7pAXVlc9DSlufn+pqHBg3fj4jPxujP+5X6n4TSJwE7AeggQVz9ufoKtm
igF6IT87WPb5Wz5y7j+NEfxDN2oKS9p6/hifo0GW/SN1W+Vb2aVck+6gVb7xHUYFUE2kzOjofSo9
rgAk1tLMGjeVXDie5wL77psnhOfV9BULQ7PfMKBZved+EJi7RNFwm6Z+FGhfhNeNxqHv2/5q5BAn
jhbyV/ImqsqmPfiGyNqdrwdasKlV2X+tCPGDPShwOPh14pTCtbUxqUo39VpVnhRChL3FLjOtXfIH
ScdvuWHxnKDq33MZj+fcpaEYx1vJqCxU6FrNwJVS77pE+YL2SX8sfcfvXxWtUsudqgWavu1wLbV+
RN04vssBSDVXCUSsPz3+HncHYvILmDT0CYioxlqzchW+uFaAAnXw7GMRr+wNtS1efVQVPmGIo24N
xCezJ4LJtaroLG3j9HFXTVsQaOUk4DRt1D+eYW30Qf8bufNsa8W4yaS4OlZpxhzToTe/xFiDfrCD
wogEfFQupguYQGcub5A6kSbFauQ8N6mBJodF2ab5P6Sd2Y7cuBKmn0iA9uU219rLZbvLad8Idtst
idr35ennYx1gplIppFCe0wfdQLsBJikyGIz4l8bqd2Sc2HBfX9SLLI/BLLSKiGjcnECnZmEmHmiP
1VURPoJzm7Sb2IpAr4U0k43NRGtzpCan5u6uFGMjfWAd2JFOM0LIj6wwvJenOFk5+ZcLzi8C6UQb
Wa7BXC6q9l3a30EfPGZuZf0aAy35hyc6rfZaetlhD7TWXpgnWm9LQNhzHWkOiE7V+Rcm2xsieGDB
Y24Zzb3OsAdamtGd3Q9rEOGLodAawJVRktpk3XceUtqw83ln2fpDBYbxqdWj4UlBoXbblPWa9Mg8
lEMjg75C34BnsFRzm2XL3VgFLYAm+z7xolLZN3Xp7bvGhy8z2hzvjVI03m2v6O2mMsPhu5eNzgrX
dp6vg9QEmiFVm0CBWHC/ztd16Ku2KKukfVRDB3n2pDa85CEox3T8eX0Tz72+5KuSqxK82P9qgnMK
SBnEdhn3WsVzKO+ybT1BTRr60PB3Reobn8Z8xAKoHLUi5BGH0/EWSaVUOXDvUgNHqTWxla9aaxfV
Y6p3Gm+LBK7PtjJzHacZYdGjxzbZ9l4b3usZutSB8eoHntE5K0/li63PPKRDAfJlPNERADhfMa2q
WkqzQf1IdaS5a2tHe67iSLvz0X79r62UNYzOwnhcbmxGNCCkLt3shtMQBag0BGMe227KUfX105/c
VPqIkXb6KS3yNeH5i+1PJVqqgAIucCQnb3ap14qwOtLRBjFmmI11ZPvcNXY8/eQp2n69vikurgs5
FteFlDii+D7f/+BgPOHWbvOolpX+CMNQOXiu8O+1oNQPdWsN/+khGmYfHJR2NErVQH0I24w5e0T1
TuD2eI2rj4EzTVsPrvXe1vv4qLVQoiTEx9l2cR6vOLddHDQ5KlkbQqWUli7osv6Y6zjbN+pjoU0g
ChUrGr+DMgxvr0/u4uuBnCInYreAJ0SBYTa5gh6ZiUWO9uhULl7Nemam9+Sv9oveOx8UYyfRplLG
hpSSBDKGzHamqZJfRlhwPw6Rmd1xBvSDkB7QFnwPa+PbWfH68cnJmiEKx6DIeJidH71CjaiDiQ4H
+LH20IM1NDSOcS4Lb2sygLV98oYPPsstedJzE3DFs0AgImcnfXSzMnZGK35C6sx0dwJPJHs3eKKl
3au1IdWl0vA2nrCq17yw4xMAoBiR66m0rQ3qEOKoUG1Ut3owNJ8NkErFNkUe+VmFJNNvqLM5yo+O
Sm+9MX0Uu/+tkZOP92PlJN0PEjc/zQ5JW+BE3iVt+trHvfu5GgxyRDUdwftjOh8VKId0yqQfrq/z
Gz//fOZIrLEtJG+E1Z4n9j5aW+AZAu3Rjm219nhDVO7Ub5EyTcZ9YIRudG/1nvlMrS3ABTYIzE/C
KPRyJ0xyfzqkCCXfVYNe6LdxNLiUmoTkhKYphOa9U1O+3rqlrseveZ+mYbav6KL3D2nSDX29HYMy
rsKNFel5+zmvWb7vZMJatPPrZljTg5/dwG+EJXIq3HTILXjAzW5gp9YaVR9U/1vLpkt/mVnRnfS8
92/KsVS9RzIqAQ4nSC37k0aL19vimb5G/JxFwbffQGLHZuPZjSHv7A7OePp3/jQp3xAc9cNdmXkq
FPYy0LvffYwk/hY78tLfWGMAdv36l563H/43Njwkis7kPBcFTPJcoXdIA5/E0HV7tw3EFlt665CH
vuLdUP1w/ivZxU+1mVVHNWtCsZ/sSln5GYsr8O5XzA52V1NI6WpsokYjr/ubxEANFCSuMVUvdhQN
f/oJiN82BQe5Zvg1i5f/mz860y5ZGOSZuQRP4qeYj8SG8k0fpb1qMZrGS10g9rNByio+Xl/t2Xv5
bTB4UJRrXcQpnflVDviHey7ow1OHx6P6WdUzXdkMGp58u86Mg3uzbtz4D0XP/pgVWa2vDC9X8d2p
/t/wwOalvh6YoDkjxZmsIsmrMjj5FY5RXgFRYMqy8nvsZdUX3I8ye3d9vkuHC/ytlOMnliA8fR6v
EXjzgj53AkTFe3o5EwThfWk2wtg1iquYx8lUHKhgwh3FtsmdIt5mWayUKxCKpU+M+QKcAXlVEc7P
f8VUFq2WT0Vwohjt3/SG5++MsbZ2pb3aCl4eCkE4ivKEzflJVqyE8ScrOGlDH79WupQT0L3B3mhN
53wQuPj2OSk9yyyUsS5K4IYGhdBucCHE7Gx4VMhVE0yCywILXC2y9BU8zNLUqHWRFzps3IsXX6N5
/VS7pf8tLCtN2dmxEY6HXgFdtq/Z087KFbS0V+EikPjK6EyJ7fyj6YT6IJdSFFaJCFjv6PEuLgr3
0xj2wSYgm1o5G0vTo/OrskkBDbJXzseL1DJIOrVQvpmt7W8KT76hky7IvnpmmKxhIhfOhat6krT3
Br+ck1DNSh9VBTepb04NF5F5Tnf4Vea37VTc1GPnfc2MyDkYsdLHGzfHj3XlXC5MFqkNApE0Eecf
sxNRYNHlu04dnBptFDd1Ozb3MIa0TWmW/po90bx4Ibcpg8Fz4KVG92JevLAqw2nSplW4YfMqe3Io
lf4Oi6yKdvz35T4FBxltp1jtMCOZJjXflq6XJvvMKZ1uV9bFhz195A8CBYOmICk5SAr5dd4Vi/xg
SAd8odlahdYfk8oxsk0aomhH27e901iDtbbN0vfmW0P/pnsJ2XO23mkcKVUdWunJ1OGAOumUgm6n
z7OtiX03zqREz77jJ3vfN9ybylgbfulzs/oSEMvnprh/PuFAT00tiXx8Kyxh/EjcHsXRcDJ/ZgT+
39cj/uJQtCRR5VClSJj883draztBSwWhEqc2CiEUI4iAYRladqB9BjUpV1RjFu5TIAp0AMErSFq9
fj4aPTAxNBVeVMnUGtXnvLBS9ZMNs7f/p5oiye/xui7919e0+lhZyOKv4GEWghRvZDpxNF5R7Zhj
VAo0gf0gccWpCMwxoM85hf+ZSNd/dQwYDIfUHsK1/uriAss6mAT+g1KYfUsaa3xgyJonM7PHYWsP
lpOQsXXJ9OyLQVt5tC6N5gJpoq7O85xn5fkCw9apjCEqY+xVBt4j26EMJuc5Td1U/xX1gLo/vnsI
jBQkYURJfaXz4XjmFGGvOuKUm3i6bHqiJF2+Op9uSke28///RpNf991e9XXPz7UgEiejSePpZSyn
yr+Pcs/67TarNO2llXwzFqGByWrOp2aJaDI7BQPGrIj95vMgEuFuJ4rHxoveeL61Mrelk0HVCEqD
jDnuW9r/bm5pU+bKWI3RCQl6qEZWga6Antka9B4jsMUx6F0vNzZ62tW/UVDsm784GbCuZXfGIEeZ
F8mKfmzyoHAwFq8r52ftjM5RE328z5XaeIkyNBRXJry4vmiBSdkj8BhzFnxj2m2E+lB8osKoTjsP
XJq90VGY6LcwWZyPOnvJO4T2IreZ9B/iCj3fO2BPuqZAvPNkh0aPj1SlTTE9IyfdNm5frQBFZZo8
y9thddNX4YVCWJ1Drke/qbMmEcnJa3u3vFfHaDLu+75eA+AuhDOJRJV1b+ILXY3zSdFoC7qqNNKT
nw52ctAi04KTFUHeO1glrb273EnMNcWexUHBolJoxJgdJ4zzQXsjdMpOunW1g5+hETOYYNuUlkLA
rsljwwbeXmVrcKeF3QJ8EswTcsrgreYPk4C2qgVkMz4pVhVi36L1kMgq3tx+gUxCmCFMcD3WLM6S
u0oaOpHNztkYo14NYDbz+GSVY08df7gZA90ooNZpabNH5LhZe+zJnGK+aSBR0p/hi9KtmOUcWhPU
Yoy6+DSlefbZnIi22yGa7HZrlUTZR0+Jbe2oqq2TfvxWpqSLAgdlTq5Gb/bqmwa7gQFTJCckVtLy
YBXNuHfiOjUekwmr3W046EbUboLCV91tpaSd+3p9sZe+rgZggucDMAAYiudbCmWdTk0COz3paZz/
djsP6l9nIC8w9OVw/PhY+puBk8xAkNY8H8tT0DYEsokBWVBaD5GWZf/wNKJzLNTm5/WhlsKA5DfI
djfaZ2+J9ruYrpgNqQjqwKfMD7Rhl9J0D/a1Q2p1fZyl5QNhjKwjyTG8uNmln1dUw02QW6cgdK1f
LRwInLfabJeLDMPAvxgLzCMFONlJnDvNpwlyFK3upSe3tpIbgbD0J+wvHWfDDltTEl+cF9GTTrGU
h5rjtIMWYaI2M5NTGWMRchvHfX1saEbbR60Ks6/XJ7Z0/HTyNHJh4LRAh873xTRpIS5pWLjFnbBv
JBp+46pB8hz3mYl29jD8qUxjuL0+6OIMJZEbJDG4hbkbeeXEU94mbHzq0OZDQofs92iBS9xZjWKt
qaIvhTRe5gDaeKcBUpod83Qw8alT2fkCwJ1zrDID5mukVfT21EkP8EjN1LY9fHyGPNJ1skTSG27e
82X1EKZUIvQzTq5a5TRrPEyJc2N07wtJdfuLsSTkDHAJNYE5zp7yn637k5+eQIf02dZ20QbPrR7v
Dc0IP2o0S0KB1IQNaBKxEs72bGKR6YADT2xEr9raSg9GVyYpHMKq2uPdHbp3vInXsN5LH/D9kLPr
nj7bWCCEkp3SWrHbhygxuh/YelQltXm1/dyX7cdN9pgkWwV5DbSZLrJSUTZd3SdNfrJVzEvq0Bue
fPpHYtNhens7aiL7cv0TLk6RhxJBjAf/RTfMmuqp0Lw0P4Xo4hx7PifwiEjdtrBd77meppVwtjbe
7Cv2VpAmZpDlp77k2mOGfERKj+Yfcu/sZ6IV7kptc+lOoGxPtREQPWC0Wawea7ZLUFf5yVHTKgVz
TM9lW+fuGuZsKbKQIdCfgFcD31hO/N3dUwyt12I6wEJWbfkd3BNwyyDNX0BjryBLlmYkxfBJINC0
uiD5TY0kmWZdfsI8Sej7pMnCn2USrqaAS5+KKgXpkZTtIUk6n1EWZEIg8p+fhFMFL2le+l/EVLc3
Wjd8zsrKWAkma8PNPlRvKSXS1SI/Va60KQKd7G1QQ1Ny6v96UOxsp15TBlv8ZgRK+WqAl3ShLD5V
3tTqZoYxuKmaO0c4xsH206r8YlV67O6uH7XF7yYRujSRgOjOW/mhQrMUtbUcBV/L+SSQFqk2cVlY
K1fcwsOW1JzkEukNIsn8ndcPXezXo5WdAOHa/r2rh2p7TAq7BGtopA+NhdQ3sgZhrj5mU7GmdLn0
Fd+PLhfh3TFQnVqmKy6p0WSoL0EeB/UhTSEAbGLHG9SdV2BT8fF1lQsKIQWxbbCE50NmlZ2oqdCy
09Cmoj/qitYjUtKpzl+Nw8sPQCcIujmToQQzGo48FU5oECjFv8jg9MUnj/LPGmZ2cQ1pIyAPCXyA
Mtb5hIQzjPkUtZyEMkqVY5hWd+aQI+2fOU9hnvvZ/voCLo8nxSYAHmEILf/83TerkARUeAXmJ3OA
jE8r2893Y5BMN1XZtDasOa9aOQqLe9REiY+ITHCeoxGz0oiLslbyk4It/Z2bT/U2Qyjuv4m24JHT
Wr/gqZLAFubmuz7XpawTvYP/O/LsNVI1WW/0SVycplq4e2Xox5sEvPwmBi9+nHD1+uYVvrIy3cVB
bWSjaGlQ257HmTywQcMmdX7yaVAPGzyY3E3RuzEAXLpsKmG83SIAsXYlLQUc6tm6lJ9XuRTkz3r3
XYu4L+iUw0FvXXonR6WNHXc/1aa6/Ys1fTeO/NrvxvEmlYqEsEla+nJvl130Lx5LmrsZTZry+wgh
18c4aNaEC5eCN/KJ3E8QaMmvZ6NG5tgW6iTfD1OqDEcB60o9lMZQGA+RKqxxJawuDmdAP5SVe54s
s0PJq6Fuh8qLT6YV68ovrD7a+FFtrcLuNrJbLL5fX9Slj4foNPZyUhsdWNT5ojbmwN0bNtnJTSoK
dZqGYMK2rDx7zUZv6fTTH6CYxdyAKc12ia0hbYTDZ3Jy4jz61eSYS9/kNufhgNoN0hCVZbQ31+e2
OKR8+WHCTtd7bok+6aOhjl6TnvAtScNnzyqM9L8u15r6LmhQ24YVERnVSn4xV7uSbTbZdQaL4eG9
Q1w9X1F66CUUDEf5JqopsH7WEALyA9lUqv2BIZZPu9RMEv3YdoBrnxNw4o7YalUDNJq2nxQwcvLB
qY5VCY3mYSTZ++f6qiztMN6lqmx58s95z7NGCbEta58dVgTTl2z0pm4zimS8RYTT+3J9rKWIRF8I
YXO+AvWS2W7m9dtkkaEkpzbPx2qnhmHRf9EbU/gblUo88i/ih+tOqb0y7tKuhhrNEWKClwCLsKEo
XBocWvBKiffqeCbiLlsNM7phZaSlPSZTIGDRaHDRsD7/2tlQNYooxvRUu23u7/TIH//DjVK9b2I/
+2HV2ni8vqRLU6MmDOMEDAAvqtn2Qo7ISZsxYlMraTO8hM1UJccqd7N+e32gpX0iD48B4o7i+rw0
yw1mTXHGq7SJEyNEu6yK2htXHdv6UIdSNuj6cIsLCaBXcp3Jkudg0LTo8My1k/yUNcNwjBD2vUeS
IXA3URPBJRThMPh/s5SYp8rmO6WsuTtDhYoI3AIlO2lgX4P9lPt0Q8w2yf/8xdRQWpUJHXtyXluL
oetlScPj11aaiPZPG2JRF1Vm1G/1ZgjtnciadI2rIPfBvOwsF5MOjCsVYmZHD2mfPB57g3TVQWPd
UgUydr491Ttncsd4i+yz+gDczr9JRVx8ApRe/Lo+66WzzzOEYiyPVV6qs3wZmCHRnY7BScVxF7nM
RtWKQyya4EcpCuBWam2XYofJnf16feClnYSGIxOHl0WYm50QMQquSR7/J+jI6p5kXTc3dtegFUMz
uP6nBsH2QV3Ft5gvEy5E1ICkg5U5jwJqUQBvb5T01GROLw6xBw3rTlGKtvqpoAeLwnrVYMOxSZM2
XktyF9cZqo8tsWxEhNk6l0lh9RqOi6fJoCIQWCJ17pFtl+gcBDO/D25YG9CSQNKtdMOWAgRNBXr+
yBBJDYHZpO2xRiexpuIu+r7DKjWuh3vXJvB99qZRhGsl6iUAC4gulNMBPnFs5zLCRQ3/2o0FdXdI
nq/WEN6avU7VXW2H4CF0qvhHJbrwTqhO9arHGZL2lp5+0drRerm+wy6XnPuT6tn/Ov9cMOcz16IB
ZhqgwZPi1yUmqopz7zb4im/KSvjVpgBTYmxqb6g/XR/3cmczLqXJt+vGRO3kfNwO9EXUOW54Mpyu
OOpQEMSeg2s12yRqJ/mpi/j2+pALuFQ5pg26Qj71LxJSdRqUTis9wUu7iVGMc6bkBjJZ0v/jKUYF
BrpIbecOTlCdHEY//s0zofYgQ4qh0FZSq8uQxk/hAYBgHk0DZBLOp+84+EFarYNKW8nLZoqy4U/R
R1N0l5ZI+e/hYw/NUcHTlxcCtL2t1cSmc1xZDxk3z+MqPwLyE7orUjvbm/2IiNJAZqU09B1BBqsr
Vd78mxmttSni2t6j7p48YkEmiV+OOp4iu+dfJkEqdrxSAMev3JqX2YBB6o4WA6tB2JkHnkKfmiqv
hvAEg8MueQoVWnqglod/wvV5Lw4ETu2tbUpZcBZUc4Qi/UQLwlMZKk2CA1Yc9YfESao1XM3KQPNr
o9Ir2ypFyUCGV94gQjmKvZMjJrfyIZfOEqgdwAPUN3mSyD9/95p0K1WNY3eITnVslu6GSpeqHs1J
cfoDtIEke4oTtVxjdcvNMd88XEmUbiVH0p0DwEpateig69EpyJHFuJ+EMfzytCR4GvJsSI6gKsJh
Y/RTd8zG0o5XvuFCAJUtG6rTeF6jKzN/muiR1WpGWWKB1bX5q2OE/UMXNoF1GALeMZukhp76FOTC
nvaCaq250Yauh8Pl+q72JyvUptxd31WXVwg/iIzIkJ1H/j+7QhoT72bfK8RJ9Fb2mqgT/FuBcc8e
y4Y1puTSxoIijQgxRSZC2uyODutCq7VJxKemR3PjEad4Pbudqmrw1oo/yyNJ4r60cLsEWkadHzdh
zawCEwnjAuRs81/SKMVaV2Vp+ciVJWURjgi1jvM9jKxjDbM6BtyjJ0/qEObfla75d5xG52/iDBR+
WvjyIFAJOR8p8RFjSyFonfgZfbI3Qg/ajUNfoF5Bni3FeGT7bI4IaB4EeM4HSm1w8JnDsYzC0Bk/
e3mfRD8r3YqwynDCInqKXWihG71Xy/bYKU3wjC2xb6+8fZYu+Pe/YnbBowCr6kAmxKlpavWmcxN3
PKYkzrumr8w7K7H0e5AVbfcXw8rg4KC4Ba5wDtgQNHGttgjFyQn7LN6hAmTeZtDtv4KzwrJnai1f
eVCNelIOHz+HiLhI9Ts0YC96BhFeIblV6uIUgY+/B0xJ/qI7/WhvrYHM4G9Go47+VoIAjjvLWL1w
tC3RD+LUYQ21L8fB++JFxUgJb4i+XJ/Y0nYiuoPZkvh8+kvn2wl+a4mqdCxOgx36ALx1ZLM30OmE
2AboDujb2jEA4RZxnESboGqdrYrWiPv5+q9YOqeWxMKBJZamOLMwV2ltiwpHFp5c3wroyiNgX7zk
adQ7G3QLoN9eH27parPIBwBV8/pBEeJ80jr2jU2fcIUWFHr+dJb62re68ijgN/8DplusDLc8u/83
nAyH727SoDRHbYI9xhobcbUfSgC/L8U0Aa/gcRut3WJLZ/OtpCRR4zLnOR8urRsXNds8ONmtmScP
MO79OqZopjbRsRKe8sPxy97ah0plF3+xcWWJAkAH98dF6YxrcBygRQHXt+z+c9ehm7zxlCLZuZnq
/kWuTwsPQDPtV+6s2UdEjB/sbcVYaDP3WzfQrPsSvfANMP1wFzqD8+EGtqRb4FjNUw5N2XlugN0x
crWxEpwm08yGHb4lgbdTpjZYCfBLu4XknXI6hQnuk1mAd/oGvL3SilPdlNGzqKpUFl2UOC0R5NBb
fWVaS2eB0gvIQhC4ALZmR89Lu9RvS9J11HEmfAMm0/qpjLmxd91evE4Dbjfb66dvcYJvgEZk3LBz
mB0HI6YYagMSOWVp0B2SLvSKrRLnzX+UZPxm9xeD0ViWXTUuzDmRrfDDIHeA+J9C3ajSvT2qmBvp
kYJaYT6gWXJ9tMXFBEKFTyV97Au0pl1j7ltFTnjqaVE8Rm5dPGogNnegcIS1jVR0Ev9iRMqPIJsI
aPCpZ3mHBjtnFC3vGycvs2drav6zKj9+ycq232t9F64s59IE3w03v5kq21baPDLDU27l/S6bENZy
7ABauu1E/01UE/58fEGBGYHFwRcDeP8sgWsHTZkUQ+HzxY79GyDcIyqDWrTNWnvc+IXV/UWopj1I
1ZhkEeTWLKiUqK+VGo2FU2dn2rgtsEz+ipm87x3J9I3b65NbeuxwBCwSRnpL1GbOA7Wee3XfU7E4
JVqp7qEgKzcFMPt77C88BZmdGsm0VEV7v9SVn9eHXvqOUpaVyi4yJReiMHnvJWqFgc1pbIzv6NKp
0kihju9NbdAfm0BNvl0fb+lOotbJwhJhqLXOtimifrWVKQP0DMcu/1BabbJdmsfZvrNz44Z01rvx
/Eqf9teHXQo1lLz4H4hNGIGzz4mKnhThaQFStoN+O/QUoraVDYkpE+gWrZyNxcF4ZkgjS50W8yxr
a5w8wkgtTECpdfUJBjQnxHK6dl85Zjsc/mJmYFF5CQCaAUJ8vncSNcoaYSXJKQ6gStSNl764SkLD
qLbCv0ko3iB/QGZA988ZjukQpFNXafFpUNpyunFcJDbsIsw+RQWKJs0YO9NG7wL8SK7PcXGTSm0I
XsDE73n9dBgcR/Ak5kEqyuq7mbvuE4nsdJwio9dvUgrrzsp+mZ1IElDk4iWdh4SCcDN/xaG2Ufdx
Qege47D8Ygq7VDexomo3pRdMiByUalDd+I5UWK1IFqePfVQ5PMVLMjbKSLSAPbkg7xJFTG3cAFtx
/xEFmRwPK731+20nLQGQusOp4fryXk4WMTJKXfggSG7hPKEpNUeaeOT6Y5FH2XZsk3DvmGF68BQR
3VhunN96GNPuqiSuVlKcec2UiRLv3hgGSArTD54dFbsd66ANJ/3RbgJxX5ER3+pJaG8bwU2wCcs+
3RVFQyQqVePGHt1m09eiXqNVzfYXv4JSufwLfiWisnMD3ixUhdmKznzwUeZ/rttEvPgRluN+nI9b
HbchbWXFZ1FQgojAR1BaAk/AO3L+2Oq83OnyscHoGRrXH2rh33tp9xkPjb8FYG5uxQTL8vpXnkUl
xoTFD1SK8AehHuLw+Z6KGlcJwtoXj32uRPdBO9i/vNb+EXleuoKHvFhORuIqAxCJbAzOjrOQNBq+
qVa9Gj9OcS5wbNX8otwZGY9kFDKC9seoWs1a+rM0O5hNoCOBJfGOlX/+7sS0RQel2/fjx0Q0FKuC
VsE7pIcng+9T8PXjK8nUqPGjOURHZ7aSXejWdSjs+HHw0avhwaH9NJQ++2VkkFdWAtHSvJA0kZBP
CkYX7tg5o6eBqcWczQLZErAfO99V21uhKWKlabD02XgFI3ZF9JE41vMlNMOOPoqfJgSdQm77Vn2M
eiGOlsClYS8CDVLM9YW8PAZvhA06VbBecEHRz0c0DIHZOQCLxyhLxCuVK/eVl2PtY7IlGk5/PvWb
YCxQi7s+7mXYeSNugOmQLTlK9LP4OqpJkhiuwxf0uvBnZsXmvkvqbFNiw9UcinF0ftiKR3qZwu/4
kZXO8IrYhr8yfXkO3tW4306kFCOikAVOkkLe+fTbxLK6caJ8m7Tq8Ell5a2w/B0HQ6feVm4OGFVv
JmOHc0aw1dWPCseDe2WKYNs5NVTsL3REJmfwFDfpx2ezSfIOGEZsNvsSZ7LS2owGdCQifmf5a6jb
Nz/js2kDtUW4hVoThA/4ZbNst2mi0qyKqHp24qh07U1WKvEXwyhxBwFPVXR5B4sgxOihcUbtsyYN
nu5z30qTrQ1DUtuOvit+41CXNxsKC71nbSTbo79zUisZHxwf2XEscp3218qmkfv//Hd7IKOgpgI3
Au0xxwn0iH0EkBzapwjrwV0+ji1662GXb7D/NtxtXmO45tSKfx96mvIlinPvKDwdTH1fqqW6Vc08
/Nr4TbCyi+YG5hqFelngQbSUgou0rzjfRpMFGTdXuu6pi8aWh3uWJOGWIrr9HBRR0+zxlqj+QQEp
rMeNO+AX2BS2WePnXrngqaKiGF5isN78wkj3xLM2CEVbiZgXO51En8AMoJu0X4pjnP/EKKcApTYi
flLHoXC3oaGjktda4imFpG1A0+pr8+D5rYvvs+tX9dEOrXxNufAi2lBH4QqEiwX+iJWa/QiXh2op
kqp5slMUvttQj35ZolTrPWbi2tcxj7sdRKfp2/Vtczl1QLySeIuWgsS1zy7Dxmor3ld285RXdXsY
Sr+7tUeBvkqD+rcT6dvcouWpjIX7UthOtxLTF0anskJBR1YhJKTwfOFzH7HJVvXap8BT0btserU9
UDLs9WMEpTb4SWGu+QS0pwi2fZcMHr4YCHK+XF+Ci4vlrRGP+CavW7bpvPQC2pYMXfOaJ12x/YOr
yFqg5o6/3Vrztzxpq+8fHg/qP4x1XgogPeay35XTTglPJfFc+7kabIYRANHWywDvaCmQJRsS0ZpM
0hzLyCHEWMrmdQKGhzRynn+MrsiRoW6z54A0F6RtDrJY2ZBUUrTYZK2PDy8ty4pjV6Smuk8H+EsH
Ul8eh5sWMP2rpQd692DErRHhxmiWoTqsBAprHr/gg7mkErxMpZ7lRVqW96Gnl330rNdjmj4N9Rj4
m6xq/dfYH8bycP0jXO48WlKsMhcL+++CfsPwwoK8Wjx7TjYijKXAOfci61sgUG4qG/c7yqhYv4ed
fTeWkaquZNhv5tVn0ZpEHnApSGSKmUAp5Gq8SwgrkVYYMPThc4455HPcDYaxtXE1jT4Ntl/6j+EA
Xvk1BLST7Zw2FsVT2MUmyFKC+/e6ikf/xqFn+UpAq4JtO/legLcSz7ED5AZeIPU4Wtqucwtho8Ii
8OO0HJomRzfW80/MPSMLxeVM29RqTq84Y58/Is0nXlKvUrRNG0XZS+NOuncscVWqdpQ+pmFXl3GW
7f3cSNJgUxg1dntJoVnf7NpXvog80sVLGDjNLx/h/OmrbQjN3ASBx86ZNGsijpSx/jVRHP8VFx7P
uLOnN1RAglTLn6Bt6+I+1sbC+CeL1GbcekZSGZDHzcDf1ZhzlndpYyb9IY7lw0fBjLw4jEj8DXdF
UXXOnZHW2RN6fkUku11TfatgIWrcdgI79Ge2UK4dhm4yUkAPXkLXUwlq53PSq0W41oZb2F08Vw3q
HS45MRff+dflMskgwIro2Wqa/m6s8uGrjvXXg+/GrcS51+UfJS6tEQVELUrZZonz4SsNjAHQc55w
/AKQCue/QI1higpE0Z4ROGw/V0oSfg3DtNlVjpr42zpBqCtSVPPJjAr/QOlvjct6uQKyV0dMpYwm
zaFnySMaQBOqybr/5FthVB1E7k3oz7m9lWx16jKwGrxqss2TcNvysYV4nuy82p3ilWV484g8P2c8
uIix/A5CHz4L5+uQWPY45Z4ePUfZNDkAIMxI/eJWRv0A1K12N5qepg/cy84pwzfyLstySlWDG7if
Jy5/+1siikJ81fw0t79bCSrM9yKpFeuDFB7iMwjdN4lYsk64erMkqS7LifcF0t4alix3ow76bBum
XE0bJeyI1Fxb+b/XI+AcRCLHlELzCEBTyOHunY0ZpRiaeF6XPXc17k97Re2zr7QCsmqfdykK6Elo
4Ui8ibU6Ev9MoWekWz1T+sdeEyVueYoRxNb367/p7cI/+1wyTaSRTBGdIhNYlfPPZU2ZrSt9qn0C
DJV4T7RF2ubTyCNefwhUUfe7Do6rvUky0wtfRmuwlEcnLka8aNS8Czc60kXJV7NBb3KrNh1GBXqp
NPG+q8YsfkUtvy+OTTr23tehaMdgn6PK/FRpozp8HtspHQ6FbwTqSpLzBnWYTQrBFhjP3Gv8bX7h
G2Ubu9DkjU9IYky36hhM/4Ixz4wvju4HR6MBlPctKkvOpRf2kXfnpVad3JpN23wz7DJPdiEOaA+2
mZjmtyoJywcHOHB/xMmqVR60LO7SfzwrisbPqdPpyrbKnPRb4uvRmrH8haURBGPK8BwoSkPckOrs
aRTafSYcoK/Pau3UOiL/Rj7sbDXPg89dXyMJk06KF96kkdXj7Zy05aZJRv/LFJiBsY99EfNfo2VR
7K7vmotYw2+BiIJzG7rHUrL+fNNEoejaLO2G5yzNHe1GCY3gaYrK/M5HTAOpzyT9XvpGhBGB0w1f
p96NVlKXiwySH8DYsrNFx/UiyHS+yPUeuuKz2eLltgEzbP5O7Sqytr0W5F/UJuxXpnxZInCp+1Jw
wR0A+ROwCOdzBrdD2oiTyrOaRsYvte/uxikQB2lkAPBqQkV3cGP//5B2HjtyI80WfiIC9GZLlulu
qlXd8qMNodFo6L3n098v+9+oWEQRmjvAaCNAUZnMjAxz4pzaU6ygfGlJdJ8pnezxP9zmyuJXAMUS
pULQnOsW6TSptdaRlFxSdYHhpa/hojxIxaQ+SYuThd4gFcr0KA/w2JbGPBS+NtnwNrlDnWuTm+Kc
la+TtGjJs2F2g36QoOCpD4qTAXscDZg4oGhV9lQibx0fv5rwCwAuGTMOcBV7KZCMdf0wU0ptK/QF
M3X4m/cjX45lry7vg275afEj04M8NNZRaqVp8tA4f5VKU9oDSd6eHHjzxFDN24QhOI/rz6jHethX
9CUuaaVbpyix/9HLTv0kozwKbrGtnJ2486aWLphyiLDBsjFPQ2Xn2h4UbvKkdvZ8wZ2jrR61y0vV
2vrZjtXwY9QvhrtMDvfD6hvj2/1bepPfIiKME2SkChllnuKVaUr2DWXswbws7dB9AVkH29Ichop1
DGJFetHa7F+owvov961ubDB0XWASmbQhFFpnmKj+TQ54c+ti23k+uFIcpafBMpe/8q5Nnvs6/ve+
vZsshvIBET20jHB6klevXGRrDU07oiF/WRYDT1ir06e+a3pPiFnv+IBbt3dtahXiLWbaSDBoGBez
yBHjsiOGNj3ZKLtDVEfjKXCs+JwK4sdJm5JLohl7Mp23wRXYacqE1O2ZVyCAWZUswjJL8yRw5MsE
8jalCVxV7UMTNEvq9k7dPNgFLfijmdj5z6IbS4OYAYLxx6yr9fcDnaO/tWVIXmtEbHoPxcb4VKTR
vNc9uT13gN0R+MJFMbwCZPb6yAN6ryaCUPVSSWN3sOWpP8hmM34ag3nqn1Vpyc5B2Krln3YZkL6B
0Ywqok2eh3jbtVnT0aYmIUK/IJUqe5CDwiIR6dZrSaX1gUJD+Hj/4L0x4V5FGaD6IaOEWRD4H//I
ap1OG096VQ3WZcavKueUsEJzgzQzFbeCJ8d6ijq569kAc3pU+tGcTxBaOfDOTnEHP79WF5KXxMir
n9GXVS5kUdP4Tlt6CRWcWZd/VWoMeNLqiu6hV+QZEB5QjtSt7ckqcy+A9vpQqlrmHBeSaePcd/A+
fFPjdFCoI+kML6t5MatuHlhLeGhVyUhfjd7QzwFSh9E3COzGjxQEm+L7rLTqF10DwX0M6OPY7hBX
4yOjgHPw1DCT/i0f6+I17ts+eDeSJpduA6g1nN1i7Ixf93f19jozbw6dGeVBGg+oB11/RaNty75s
FOvS0S+LDkEOcPNYCBodN+v7QN2r/N/6ZzHfDicIhLnMPa4nI7pQk6ShlY2L0iMH6WmlTvSX0ppw
G9mQzzC4tstZmeM+B89iDOVRG3DXj1WCVHgUW2r3fSxzQpCkXPLCFb3fQ4/SkuLGDipXJ/iMFMp6
bU7cdn+j3iDKq+NHcKsKET0Rj8irncqrppjCMe0uQRha/NBcjQ4qw+MXi4qp8SnUe8lTs0lSgU/1
6TGlfWW/KHVX1K5ZRJpyjOcmPTcVxQJPkvtySF05U63+h+SUpddCEZF9ZMfD3cmLWzdKa5kiNa1e
R6DXVx47TOPerBEEuHAlFsRJy8iVC0t7asuychtHcg7FVH93Bjk98Yb8cauVrJTDBTsnmgDE1qtb
i2aLXaRj311mXs5XxQmi7yjfW8cxjmHznvvmS9MOw94QyMYxg/sQCIHQeBLN0OtjzeCHtAyWVV7a
aWTYFaHP4GBVtvZQTW1wmOym7R5xj/lDHpYII90/KmJJq5NCFCKUIOCdIWZfGS91hkBsI2sueZGp
D3I9lbEn2wFxK2XIb0Uopz/uG9x4AZiI55EC84LOxfpoojZamvmcDJey1trhMAXlpDzmfR4eYnj7
vGioQlKFPP183+zGJlP3EMq3tpjrWcNCurReFjvqx4tNopR94weg9mcB8usPY9hW7T+g4VUDUhWj
KD9awdzt+K5N+0KGgAXS4FiHuX0jFYRhZX+xJbVNAYKg1dprc2ycZ6cJMk4cKENXmls7Ppewme11
fra2XUBU+MK0Mnl9rw+Zhhh6lSnpcEnUVKldWOpj+6TbQ/CqFergAsGSqH5PUrxT2Ng4XyLIpIqA
M7KhRbm2S6PLGarZYd1LPT6qY2xCJCyX8t9qEONNx8DZCzE2nJ8u5giJraHhEmW/a5PgbbWa0zte
JtuKp6di0op/8fGZdgAOmLZ+j/TUP6loIZ4Rig9+jo01SIemnobAU6XB1H2QQql0lopGQmIxRPac
+phl5q5uUrg/d7qdfG7yITaP98/oW1RwfRn55aIQRCWcBHZdpxvVRGWiv1guiRKPr+pc85urNoPG
odGC6t0UpslLFFKe9hbdzqOjZBLgHpZh6Bq/jaK4pBmqlCYgVVlKDzW6iAyvOfSEvdiuK+ehqvKy
dUerqTS/UEo1BctupqNXZpP1r7x0ylfmd7h/MXVo56wxTZW64xIiNHt/obeHAmU1CI6EwJzALK0S
rSmzlEqzpO7CUU0eGh6lzyHZ5zNDxfGBWzHshGO3bU/KWFw++nhAMHjNV16uU9DtdcAuXhS7TrPF
7YspoRXM7ODganaf94+4QZ35bfRI9O9RH48+dylyjgwWRMlBZVxk8gwU77/CLd/Hr4q5mH//6Z4w
BCSCjf9Ni6wjRilXk2Rq9eWiOpGiuT1qigjnOPHTQH7MhLeMGth9i7cuAYsUpukHcz/xidf3pJkq
Zxmlcbl0epO4o56pT+EkfQogDkm9Uu7lnwWe6Hzf6O2np1AC7QuVReqdROTXRkt7yO2GidNLqZbz
AT0M3U2nhhmOTH4YYej4dN+cuOvXN+ra3Mr9wNOMmFgwypdhziMXwGf3XYuMb3kyq5/vW7qNXEAS
MQIHKxJlDHUdnKa2PilZU8mXKp/bkzWMgXWi9mRkf7etRTycqu1EV0vTW9STltROvXhKJ2faec83
FkxezVGnoiBAuqsF93HuWHMUGBdLmZvFpVevggMM5WOLTNPOtdr4liISx7UDzcPlit/yW9tMj+y6
LMaS9AR+9jOQill3dYY8O7dpzUdynlw53d/kLYs8oAwdiUYOScC1xShodMRWJ+Wi1FLxIbHS6OxM
EHV6Yd6Hh2Vs96KVje0UpSkx3QmtC0iAa4NN2CotcC31UgzLtBz13BjsFznTndkF0xboO3mqcHyr
4ypopvhyBmHKTWcYXSjVGRpHuZRQGf+dI3qSnMG4NupOFfw2GhFoQrobBCIiw1ndQimqFkBDqXoZ
u7L3lFanEZQZ4ylHX9Yjq5IfoblJDog07lKLb3xCbggJFWMcDOzbq084hJo21ZRmL2lWp0/REAeP
DHB0x77O+0ORq7uwUbGW9Z4yi2xQGWGWgzVff8K4priI1JmKUGuhe1OUTGcw9P27Igujd0qQOB5c
0eprF1XqsxTUDhwi/XzM1GaXkXTD4Rq861RpALcIwrvrX0KSXRdaMioXnuTs4wI4+h9kxrMHHbc7
uoWS68tBkVRb2rmnW4eY6jQyUKLudlNnRJ1ijuW6Vpj0SLSzM9pokUjCA5laYO08Y5u2QHxjinNF
y/V6jRSg9LTk7y9GWQ9wkkjNR8TRAEQPihHuPGCbtgSOglwXbNq64F1KSRipE+uCgWr6ZwgQTffI
aQf9R9lDJ7pzZ7a+nkYTzBSFHWACq3OkJLqzNFRSL0lnOg/6rEVHPSnak9PKy180+9E0Q5Xj832H
t7VEECLggd6O8LpwVVZ6D0P1olxizSTsCFP5KVfhzvVovNBB/Q/GRBeDEQEKpuvz2bV2NQc0Oi5l
uiSVLyuaddRsCc0/Rp/26Ie3/ABtYCoUZJ14oNV2lqPdj2Oa4MoZW3UOKQKnMom2o36v61E69EM8
RDvnZesLEm/iAgg/+ISrs7lEeaSXUqZdLMmuD7FVooxTWnZygMVFchWUfE4caWUHt77xCYGRUUkS
01a3DbHZavqxX3T8D5MPf/FsZ8oPaintA4+crr/e/4Qbu4rGHo8xY3k2UAfxY357km2yA1hiTOqr
cZM9jsXwq2pH49BlVMg5n6k275yZjT3FIEPA4koQwK4+o2UX1RRT07qYWiX3P4d2cMYHapBGf+ZM
M5kHT1urHjojDJedIcQt08QeFsMeAPzZ2eu1xpmR9KaeaBfJkqoX0Ft5era0ObfPgNbS72RI0Fov
+fhf4h4TyScxWcatZCjh2jCja7D24sMvi2Smh4aBof6oxEvwvIR2fZGhutpjI9o6QwR1pC4yAtkg
Oa4thqigyFqrqRfKxtJLrFmBdajLIUlPqbnk6c7GbvTkTAaSqOaC1gCpsW6ETQrcjDBN5i9LQzZo
R05uHuBHo2xQSMsTAVp8GpQUBRuUr54kzQrj91ElhU/UU5QP9w/0LVhO6BADP+J//mAY4XrptpaF
aask2UuMsIt2KYdO011IauIPZbNMPq9K99gmc/Xcz+YYeJYxDQezmpp/wE1Ss0b3r/SY9Ep2aJpu
I6g3gjMmzwF2oa+4iqCUBjCcZXTNS8AsSOrGQUVYAVjrHQgg6sHqKH1MwVYhs4jY9I4fe/ON1yEN
h49sVoz8cOu0tXHHSaO41TsOffVLkWYQ+JFhvKuLyDpHSpp/KJpiOHZqDEVXHzZPo5EMO47m9vLZ
ULkD/yc65s918khpHP3Twp5eCGggQJ1iMHAT5ZHXTjETx7XVHK6mWlb3WEBuHRznkeIscCZaXEwf
XB+HouogXHWq8WUOtOHXYjvdIzNBrfQZ+D5PsKGHVrjz8N+aBGFK9YqgXLZRAl6ZRPGqCfMusi95
qJyjJlVVRueS8mhouf0hX+rgx/0jf3vZRRrJnKXJxAgFu9XXjZYYKpVeti7kyeWvYRgM6qNm8HVE
kPjjfVO3twvmBAA+xE9wzPLSrp5EPQ95bIu0eW/0+fLY61Px2NellR6dMQ+e9CwYL0MEUX7UpVrj
1WOofja0LoJzzVDib5E2lz/jVCm7nRN+kwchlSF0NenagnEBuHb9ldUmqDsgL837vFfrX5MjT8w6
0csoH+6v/+bTMnZNZwfPymm2GK+4ttM5caErQT+/Z6oDVVLIJLgxekeKbrRh8StcTPP0/7O42vAg
MTt9rqb5fc+kRutJtp49BGHXvovBw5zjeE8nZ32YuJ+iAyTEwHmyqDdcr7A2W6RIwzh/rgo9feRZ
1p5LLbgoUfrHo4FvpqBGFLSP1PbW3ZOszucirPL8ObYCelx6Xo5A/OCeBESL3rHdmT8Eo97spUqo
7dyZtTsStmmdQIlKgRus5+rO9C28Q2NvZ8/TRE8qzmqTMcDcdkOzV6pjPNnaL9gg7b/+7GO+WRXu
j0MKrc7aGaXQoDiVFMFN1i2yr5b2V0VvI4A2y7sxr9Kdy7q5RhqJNLDJBuiDXn/KNJHgHDe6/NmU
R2biQrpFqjuDDgyOlRI2XotM3xPq3Fp/uL/MW8NkPGSOhAQMWSNgd224joIsTvUpf06CaH4Kk/Jz
z0hvSw85UB7idIJwosqmP7yaQuMF1yS6UhTyiRWvjeaDXAUGMgbPoS3UwMtMc9pTFusTDAJGoDGZ
MLal++cLFVOIVEWIK8HKXtsc6jBQE4akn5nzV05a1joPsgYkOAQW/tLOZubRGN8zentDLZl3DB1h
6HQgClkZDaNhpt9eFc/1rLXHIV4U/RiG/fKcwDS+hxJZO1ZCVoJlnQoT6QhAjFU01dZxwLCB4RxD
BS510dQNEILN5elPS/wYchjZYnRVo8sH99L1VtaaEmRD3jrHKOA1CWZd/8Cc9OAKAPKls7tyh4Nh
7cnf7ImSEk0mQqP1VRwTVZHGynKOSVlZp7bgZBZwAB1HbZw86mg75tYf7c2cSDsEqxS48tXpVGhr
2ZGkOsfMrurvsdTVx6oz4zMUhXv6zhufjAEk1gVSi/LCuimktAZCnI0OlCMvjUMZqp1XqN0fqprR
j2Vyh0RcENhREtTFr/gtcTTqMQm0YnKOE8PVbqiX5lGPgHuoSpGfTIlMo0Qh+UyAoB7vX7rb9WFZ
cBJQn4LnYV0QZJIiVwNzcI5DojknUxl75gvCPYW6PSurg6+GTtjXfecc8WOKD7ereYpMUBD313J7
CsVaxPkTE1TU+a53MR0VrSq0xjlSpRaDIKMOOxZC0rbR9ce4a/cQhFurEnz2zOEL6tb1s0dQVzc6
cP5ju1jJKV6YloJITv3DmEWcDTEtbQhQE5jw1WGXA7lqujy0j81imw8p1bjIbdTCgttZm2Fxgfd8
xxHfrAt4IoTvIiYVSPx1l0i2lqCfOiU9LYNdPnfmXD+jt5sc7n+tm0sMQhigjvrmqjjyq68VporZ
aSlA3XpRa082eUOnpkiOcM0XO6Zu0NoCjYy75TVjhJasbXX+JLOSpFYF79iGdfI5A7Z4NpxeWrxc
Ua3veg6yHv8fH7XWjiK3K43g0pmt+SvM2x6kJGVhfeesrl918YuICWm/ssc0nFerr5YMKEQwpicn
avPHXGuLpwl+jgNMsfS7zUV5muk/7pQWtrb8d6PiAv3mZtI4LJuK8egTlfbm1ClNcAgkxl6HhHni
P/+6FKEF8IBIguDl2pTRsLtShCk9KmNiQoaymBnu5gLmwaSo/oM1EDxv+DSIdNd1sD5Ie0nrM2BJ
bYyUL6w0tukRT7XmCdqOeq9Ec+NoBLid8Ei00cG4r9PvATjU3OVFekIIN34vk8WgSscYUYLS9ylP
rD+krVfewPQaLo0GBlHKWvA2NJJg0FVegVmvVUqn43REw7041CFR2f3vJjKg34sbmGI+UuY/keKD
Zb3+bmqkq2HhDMFRL6zQ/jyg05o/GGlUNo96Rn/fy4BFqT2D3AagxKEewUnf/wUbhxQyHiFNwvmB
xHYVaMtKp4VW0ktHNRiNf4LGTJTDlGvVS2DEZbnjGTa+JKRtLBPCKgXkh3a9XDlcRt4lmUgiLSfI
1IsYOGBnCaWlhAq5QyLVLNVOSeN2j7kYlPgIYBC1Aad6bbTI0o7Ct+CWHnPLU/OlO1Sj2p8WZNhe
OLP9oQubCNn6KtxZ7toy2ej/bolgqEW9eRUXdoEJihVOdT8HeLKcBeIFWhGtfY8+IEqOzOS0jmeq
eeMnaURB58++rMiFGYWjY0QBl8mZ1dlqEiu0AsaYfDm37cZjQKb+CeJKOw69ou34V/Fv/X6O32wB
fWKCnMSboajrPY7h7obAKhr8sB3U6NgMyNTT5pjrx0yL1e7g1GmSfLDNcHzsYM2w3hEyOOH5/oLX
Tp4fAcaCRgIOkPrpOk7VIilLUycZfRS1yofAUcNXJ5ntD0nVOq+QkHcnI1edD/eNro80lhhJIn8T
h0sotF2vvOPXLFYFbX1Uow3yC11giMNODrJ63VFKlKX7UeBGopf/n1Xxq357WuwUpgC6SKM/NsmS
flEWKzMOI8IaxlfdZHrFI60eP923ufYUYqWgA5gf500Hv7f6xrJUGoPaZrNfSO1iHwstHoYDuO1U
ce24HffAHRsby7QX0d4bCJps/3qJQwUtQTE6sw8+3DwPRhd+TnXe7WFWo8rr5yTeC5Fuzw+oSWgr
KeqYRGNrZywpslPbUbz4yoKncA2lQxmgbjvlUQ5lyXwYeA7ed8hQ7zTNbloQ7CwBGcoeJD3UuNcj
2eA5GiOI59HvQkX6bDdB37txHlvKoVmKF9WurQdlAC/2ErSBmZwaPVI+B5JhZY+IVHR74zK3Xksw
T9GGFQRfbIb4+9/OlgMtRlkM0eTXSR/+BXA7fEpL+VcPPdJHLpV1oSOTfOC52mMzu3UiImSkIctl
Ahlirxz1kvR5W0v16AdTMZ3UWAsPIfQwX1AnUN4VUZS8jvAoP+vB0l4kxcz35Pk2F06ng2aDQHE6
K/vBMCiNYfEZqGsNQBZMp6GsP6CbHg6NuXhRGGdfaq3OfqFbUX65f7s2Dh+DbBDeEKGDBNRWfiSi
lNcHE4vPokU6Ao5LnxtnUtEXnofuMBpdy5CC3Oyk9ptWSeJEf0+oK63eiIlOAP0ka/SjMoqPs27N
vgVY4qDKadVAsNgVZ3zmHj75pqfDgaeXKPpu8H1RXlqZTRU5MjqmPKDABk8wC7lFGPvj0lPMyHnJ
gyk+DuUUnozUuEgi8lOAyZ//w4bT5+DJIo8lMbo+5vRd8Jr05X0pCoYfTqJ9jyI5guUROtkPQRTX
Hzopck73jer8o9fvJAuHsUrkIQIVuDIqz3G3KJ098eA35llijqdyiy4K/rlvZuuzElZC+Usble1d
7S8ayKIpltExbKcG72XNqWvLklx5kxpboae1qXKZmX+sduKAjTdClBNt4c/oZqyvsD5nU5DGOafY
qqpTkHfBy1g3n4o2L3ZO7tZlxQ6cIkTq4BzETv/mpUgR5V5th8kX6K5PbT3Pn9UytR+kMFPHk2XN
/SVUG4fcCxDqjsPeWCVvPUMTDNvhKtdfMViYv6FmO/sq7WKXCzT66pCUzZO2KMre7POGV6Q6i0NA
RYualbV66mFosJcwbmdfaQaVHKTSDpHeqY+k2NDXx/k/KhXXf80p+aRrSfXzjw/SWxGcpiewHEiC
rnfZJIlfBsVafH0I5uBETIl2oRtXdRB609w70btiiHv5YCGisqddv/GFbdR8RWkaxDr9wWvbvZYg
fJlOPMcg6CQXmHu0vNOXOUYpx6a20CQMxcqdBO47iYdijxjhDdG5uqu4RYaiyKqZwFpvfK+nwZg1
El/ZsQcsFY4hHUINVdrnQo2XwhulOSsjiHpUq/DCxQrlx2JRkupAAcJUoUhLovqoi874d7nI4tpP
46w89OpoyYN7/ztt+BXGP+kjMlcMpGkdQSxwsjONrU4+/ILzN1sPdM+S62SPTHAjJoP7F406weVD
HLg6DgM8FIYS5bNPaSGxjsoi50ddQ08aXbA8Kc6T0e9xGGwcf5v2GjEZUFgKAatopEvDKknUefHh
DlMZGmng81oSS35f0HO7dJ0SFiA1LK1+TCNz/BE3Mhin+5u7cd0BSyNSDwE4FYh1H0FH31nqjETm
Jwwo18lpH38KGFio3cgYsuwPq0ZYEp6TuFcwqJBNXR/7BLlJlGVy2c/Mcn6utJ6Z1pmxJuWxCPN8
j+h/46UgXyPq/Z+1NawZwEicBXGBUp4WjucEYPeHGIzHF1nr5YfJngbmadN5J3vZ+qYWI4Y4bnIK
sorrJfJiTqWSR7KfgOfx2sbRn9pqjlylUvMjMgsgGxG5eZXsuLoEWh3uPMJba2bCUeBy34rXK/PR
aMFrGiiKTxHS+pn3i/WOzlD0BKGQUnpE2FF5MGeBA7p/jrZuD6EGl4dixG2h15bUKEybQfHNShuD
GM3wJevfN7zUKE9Dxwm9qVpZcfDvfbNbfhQaG14PHAMv5erSTppcxKrExYykVDsoWqR9tGe58RQJ
3UAgGcmxmeguatmU7eCGtuI8Wm+C6AUENNCq1Vk2ZLodUNgt/kD5KvZ6cXVa6gLMtX7KnLRP3GRg
bOavrs/H6B08zYhnpJOquLkWKH8MjhZ3mEYgLR/wsw54mutjpxc6F2ioFj8qGmZ9UhDSiNxF7ixX
42EeGzh0IV44j6PuPPZJkx+CUpfdFoLAnYOwlfAhAUEflDSayfD1gBy4APg0DX5JIQ31j7k3qx/M
R0he24bxQzxP2sGSzBKG876hir7Ec/nkdJRRlBEOzJ2nY+M2wDxHog0TjyW6Ode7EvECJvao8o3y
uXswqMwd8TbLeJC0oXqvpjJ6zEUR7dGgbZxK6M7xcm96EbdyQJFZFnTXZ392pFb2lKacBy+lsgM3
jmnDPOoVLcMWdjBVh0RXqBrurHvDq1ODFHgbalZC3Pt63ZpEfbufyfajWdah31lqF1o0JB9zS/nz
WFWgqmh3MwPAsMrqBurl1Ay0/njDGDz05zZB5JAbWbkjDu9ZbRmzcts5SfPXqofv83z//m/eQjAF
XEMBi4GI4HqlUlHqLRTdfGFliL1Bn433igKTGQy9Vfw0SWV9YKi/uhi5Too9UVt3jbpEhfD+79ja
cDH1Rb7HWAB4vuufkcllrRitOPS6wgRAMceHsGIuvxhjaWfJG+EQpRyKKbTHwRWveas1UHK9YEfw
SbbU19rM2qMaK8rr/QVtPGNXVlY3J6wbYBkdVjozU752UxZ8K2DcOymN3R0Dpbc/WkWQPVpm3Rw0
AENf75tfX1ygRxxR/kEm23jN1qhMIsHYmOxl9tMmcJ5tK6u/pfWUfJXnPIZ+qlKdwu1bKPbum12v
GvAtYEQ6I6QVOviDVaspp+fTqFpk+Uh2LGgggdRxXDiO5nOad1V/mM24otBa1R/rzh6aQ5ZS/doZ
HVofJfEbRPgJno9s+sZnOcrYOnOqWD70kgOSWvRM9YPSJKA8srS1/pDen9iTbiYMkcxUv1HJiOP2
W66ZOeok9CItPyTi/5znSe3lbZD75uKMrzNTZ4g22op3f5/X0cKbUWrL7LVg1Vj75dDuk0ovCttP
wR95TmXPKAl0nfWx1IEwLgydtsf7Fm8PFDK70PhaNIJoQ68ZWeuq5dNFle3PAfK+ct/1r9EkN74B
E0d8aKS2/Kg4Y7HH6b9pFrcElJ9pMCLC691Ne6M09Cyy/TBRjUdF6xn5JQZ1XvuoVw9Qd1gwG1vT
njta+wj2V4CtRFsY3Qsev2uzMEma8hA7nKHK7FM3sSLHOeSmDpDv/rZuHFYM0R6A7hN49zqP1SES
7cIws/3cogBTpE5/qgNDfcwZXthxCZumAEcIXk9md/TV3WzLWo+dMbF9Y+mj57YxVCi56sobVYjK
/3xVvGdv1CQUrtfPZ8sUoYXGpuNXvVE/KzLsmMCgjK/jYO3BzzduAmsR/V+Bj6DBc/2lSAqdRWLW
0++lcLg0i8X1U53AH4MwemmryXm8v7StkwG4Ergs1WWBArm2NyllkSRWo/hJnHaITC3pz0CNhp0N
3Dr2wChp+lKAgohj9XqgEQfMhKjOt62Scec5hzvfbazOeIQOQw7OmhEU50GL7T14xoYDR1SSahJ4
k7cy3fXyrKBFiaRPNb9SO2VxGe6Yn3Rw2A+tIcE7DABRPeemPL/rGSOWvMDId/VS1sGfuHt063g/
gCOzBauACAZCK3FCU/XHvtZRJdStEk71Mjs1+TT0nm1mFVFCEmfuomb0l+5/362dhxkJUQ1qv6Qn
K4cz4g5qHWJA34paZhimqnkYBJN/LEXNxzmWbLdlSvFw3+jWoRKeVSya8eH1fQF7I1HOihRf07r8
ENO2+zvuyvqv+1ZuYj12FjwypWVYRxRaWSuvJhelHSHRpPpF4SRPBU2ao9m1oL2lTj3SY7eAtknV
+zpkQjzrYCg9tLFjf7n/KzY2mEkNyA4A2eEG1mgb1ShsdckdxZ8MfdDDI7O9re41KTPSXg4nWAr3
Ov2rEI7voeCO7LycG6eL8WXqwjS/Yd5aZ1exNkD21sq6349h+BzntvIpLDtI7so+67x5mfJfmlVI
BxtuzJ1If8NVUVMQxX0wFeJDXN8t3pOyndNa9+MYcaqHuC97w2vRc/umtZNRRccapnF1j+9kw+1D
L8E3BxuDWXvl9oOwduRR7XR/Atp2DIyl/QDBiw0gXTMf7n/aDedBHkMuw2StKYrv1wtEujusxqpS
fUlLivLUNepoHoYmrHQoJgDBFl5EQmFcRl0q4o81U6qPxVg5e8SbG7eJWS0+LlvNh17vc25DYl3p
jsrcppM5bhfr2RGiM33ZOUob35MJL74kI1lIAa2vkz2Pqt3qseZ3sRP+W1KQatzFqNtj2NojVPnD
nnjtxtUhFKHgyfgC8dDaNy32gh9UC80fRnn5kY0pbcB2eY2Hyj6DLh7fLYmT75TjthbJfYHQkyLR
Ld5JV4eeicVI87OWYV97HHTwRmBiFaPXjyTGeyDwTXs0eDlBJODUP67PUKJnRK9Do/lxoscHK9An
hP+awqu1PDsTwPSP98/shj+guAE3nSBqhY9I/J7fwveUlyDpl8r0s2CAc8alZuxMf0XRbPdHJmKV
KXwIWodmb1BlkTSdRojM90CeG46Zqj/4KgeuUtgV1jgrhO/LKuoy07dr3a4qT8mVqPo85r1FiNHE
tfzOSJJhUI+dkxTJJ4Ajcw9xH8QhvZsFU7oX/t5uCmmTDoSPlxB9K221KXBTWulc1qZfUGHPjmHZ
9k9pYgxeqOnpa2ql3avdps4XWyv+w/OPbeDdNJSoiACYv/4gU78wpMjh8sdsGSaPtwSSvrAvUwsC
trIa3o12Fw8e5TcldFuw7r/uH4hbf8lhF3oXAhILmmXlpRe1K5VYCnSfuetSd5ciH89DvpiJW8ta
tvPw33pMYcxhnA4gLHgK8WN+O31dovIS6oXhW0U8H+0kKk5pHVkP2th+JAAJvjgGo56FFhXnpR+S
YseDbZpnjyl3woqANOu1+biPKyPsW8Hz1M7vQKTRSYNL8MMYKeiKzwH0/j1w2MNoZdXk6tDdqTvh
1uZuw/IhdgFPve5NOYhMWNZi8Rwbef4JiaEPrTqWj/E07V30LUsGRoD70fREZfB6rc1SJrUZ2bov
1dFDFprBzzDW5ZM+TNHOO791e0izmFpUATEAh7q2xHMLaaXWGEBVnLZ6gf+isCA+jeJ8esmjPhyj
A7OTzjfwnHLoL1Off/nzI0yQQT4JvwiQo/Vn1dIkM2rT8NNl1Pwma6cPclT3aENZe0zBt2+taPiB
6KZnIkRqxN//doDTOdUgRXQMH9UCs/bQFAa6HZpa8fX+ksTX+b3fCuaGnSRv5P0Tn3B9KyW9q/Sq
tnzy5eik2NPr0AZQq6eBrLllsOwVsrZOi5BDeSsAUOFZXcyw4i2se+wF+jBPbtvCEOt2Y1E8mENR
7RwY8T1uFgdNtygC8AitO6dSXVk1aY7ll3ZmfkEYeWx8ZzH7/J/ZnvTmhzpq2eA2QVfqj3++rTgY
1WZaUehprU6K3fWjIaeB6TcyLXPXNiTbq0rD8KQ8S1JXKdO//4NBSurcP8Etue7YNlqt2mVomz7U
vFX3YGeIacDBl4WXocmd8ci41F6tbGt3AdZwfAi7gTOtPuVQD7Y2zJJJxF/VL/VQDA+RVZsXo+qz
hyUO5dbL7LjYqwtueQH8GfEwDBtg91Zm8Zspg5acIKvRK68DFUnC2qTZuySuINowunk+joG0fJx6
eW8ufuO2KHhUfKoQpecxvb6VaqlKWhzFtl8EUu9FSyYd4zyKT2MtBx5I+mLnGG3cFsYnIDV0ICzl
0qw8Xq/KZavI2KOoazwC0LPfDX2Zfx+RSNip7m4tDaC/GFZmZ2+qu9ZEEqvXM5U5s9KO8pDJRwA3
/0fYlS3HjSvZL2IE9+WVSy3aLEu2LPuFIW9YSJAACIAEvn5OzdNE3xvTLx0d0W6rxCKQmSfPkndh
ThzURdW/CYv+688D8oj27BaE9U/eMHfzWFYjAMjFOIUM3Kh5CqWQP0PstycxuX+jhf+3RwksGcbV
MKfEO3v7PP/nQmWVg2YYITIgWC5LvyHb8mVHbOHXI/PRv9H7/2PViPYONQq1H0vnm4T3H+8oXwRM
FRvS3I9OFScjWPRF1DwM26L8iRdad3mUTbhlK+/6ZAYm1VZjkXwDKJv9C23qP48LPspt44fXB0Xz
n8TSkqHHxh6kQbmKGMIiOP22+CJx8G0287VMfPaW54qsJ+RzLx///6X0H+L/23PAOugG9N44ptk/
qliqawKfiq25n0MaQ2K7LDdzyGb72GLm5vbIhbvmDcxNImTG2bZAECnWYA1if3qfu/rbLVbn5qXz
b+cY19Q/3r80vrGpMZrcztbNof4fR4soKSfYabhhTVIQhNZimrIO8JgxHZ0IvCVKMcZz75C++FkX
GPRboxEX1+52jbazi3a99EXU2K8VHkA2WAoeQNdkFnNVNq+F7stE53cjsuOL4Rb2knXHkY/faGSA
ckF34sPbbc9zSeQcRd1ejDzzHUfjepiO86a0eSfydE7gfDFaRyxsMkXCQwf/GzY+8RAv0zdsu7T7
IHGq4KVeoke4QL/C6dYiBqoY3yKbapO2o8iqY+/qOfKEISdC6/2PW28PGRm2bo/KdjRi37/kiJZi
jweDb9KJBhS174AWVg+jn3Vh10zmUfNe7LSqLyNCTaRvN5SAxLWNcuN2hp8c1VBzBtKIO4msRttW
nJTkWsYyJ93m6jF5LmoFxuskrZMdZeQo4acBXZZ8R8AYnlCYkD9rWexn2yY5HKKuXqfQbjW+1uy8
kV2JB19Ll3+iBDZo9x6MXXZO822uu2ZKBQKfIXUWFziRxvN1geL0+ApqxiG6Bc6J45A2vszft0n7
6QJP4nEZMjsWvkWyeFGcIr2N9WBElogO6x+iel2SdPu82yQNv0cAStkjrM6T4xEy4HlnbVPAuOMp
gp09sh9hPjA/27Kk4XcR6Ymdas4ZfTTwS4xOB9KazeeKLHAxnBCUtPaQ8t/UVImAiOAe7DZHjivo
r6Hp9Dwf9btZyXr8wVr7SMqbd+5k7ubSiO1XGLFalv1udlj7Djv01nkHY/YGJyvJgprntqYLoTAM
z1Rm0w75DjGpW7ZCs/U1tWbETgfl0ayPzezl2BOKsc+0yLUkEW+biOb1QyjhZjdE62H2SwrREP5Y
mNmKoC1shErKHsdgKv3IIkjQ5k6WPpuTnqklCZcD+6w5wS+Bc/9EkKyIeTozU0loJ3dRqm8ebszz
Haxz8vG0ZDMIfwNM5zm5FAeC19WAXhohWR1g1trsbeLVTndohAOYdb3QOKSiXbZRlndLU0FMHLAk
Wa+wGN+a50SyjJddYpOZPcGsjWy/yRgm1iFHnm/JQEtht63bwwbST96ocnovI1gRirbZdzxiuNVl
lO1dslLs63pbhGQZCn6zZVwiMFLbw0ZN9REJiP7AT0zWR+08X9sxmUzT3uRG4m1CfogdjJSbfGww
5wLgFlpOb8Bk4LpHxGjkKSgs99IuS2mZPlVYcYZ+dFuePtiiVMXV1xVGqX5eQSA5p34U6scosCS4
W0RZh9d9duqgyEPbbNLyPUzkN6y4EP8F/GhkDfpZruIQw2g4Lrcz5PcLWE9RtUZrG0KIR9xVtSXy
wmNV2SukYRyeFvGW+uet8BsylxQhY3N/aFKEVqy8yn9Pa7qR0MZ8d7xlWRPd6KiuisffYy4i/5HJ
Veq3hNBD3unJ0OmFMKLimxSHRD+QkZHlwN0F0G/VhLx5HnVs4zsKRWW451G5pemVwgZ9lO22YnnQ
pwT++9NJFCX4EmqWovxBMxWRX8w6XYAhhNXlQFPL7XmSMlan1LqU3OHL1fKXhNWEfiyPIoLddZlP
Mc4CgqXo/tOSZQonSMNqPreJLZy7kB2GFCgztUl+Ad+PCWk1zGD8SzRq/KGsZuN00akvq9MEtI58
kpuy7imhKnLXWG7ieMMLUpUdTACU7Uqdb/LsyuRQF5q6mF68kbfXfdGH++lXJMeHe20IVk+lmxN+
hf/OPt4zz6TDJSUjLIRSolny4UBg2K68VgtiOg18eT4WiYLS1SAjmbkt19q4MGRE8wNWIBIZ0G+h
WfPCdKPKodyICc3jH5CFyuJuod57c5oPQdx7mmnYP+w1ikJyQtkR9tzIEqEpLZBnKK4pBBcIiJCB
87Xj477LC2qgUl9gjLFu72DKxX4dSjtu6sfh8fqgWBzbUmHIAX9JfkoTVvjrVIOC9lSVFNgm5Pfj
eMHe91iajhpSrlcRWxZd8bOr8jXsfmdfKcGpvsLWvTouMkoZKOZFsXrWwgmVPThTjgaT6VbPH0UZ
lfu9xR4ESaW5mXzxhg3ABMf1We5l2qMQwCkKVrFwDULRhLXXeVKFtztihKFYPFtQfswLMOZ87dGx
r8AmtSxkKVvQ1DCtNApEwWcPXHsZFmSZwKRTFGJFdty+suqZS3TRj4qLIIbJ1VFmWjCWCesFJNdR
t0R1uSGfDH4wcWthLLJeKGz9USwU6LsdvtsUFhyC5eWFIH0LRtETaKn3zRKvdJgiv9LvRbk2/i4r
D53vw5EJhAmD+F433+3mIvYC/73UDiVU2zq7aF2NyH7aDBRFLTxpJKKXYpzT5anKd/rVxmAMP8Ab
cIzOLiyM0QGMYVbJNtiShY9p2+X8d9MqxidcgXQ3z55oFd5WTvOJdxITc+h8Lkb0jgcs3fenzG5I
vgqmyfxp3uCpilgXpAuovEOdPMbXEbYFpyAiZUAvgyHxeYEuMX0izNP1HrszCFx7aD6QYNMktycy
g0H5G7fScgxmFXMPXwOIMn0atG6R4TerZ64ifFV+nxd4yOJBIVdGNsXfmU7stdKaOlTuDLYx1roN
/RlyT++nw4+/FNuwhY8k2obBUzj4dSn2d98LXtfsScqlns7zVuvlbJcJDXgMDwzonEmqThB2FuJk
5YhwilFJCgNXFJXladdjUeGnge589usGDyLpjPvNamuLtq4J+wEXdfKmMx+D1kgql5yYsDPipAn8
ko857HwACcTCVWdCgl1zhtgln07WV8o+HBNcwC5JZMHcVAxl9E7My/56ZNl4PCtVR833cZkS1kIz
XL7kAJCjlwjucfsvJUT5mqyJQ6ZoMY7PPhT4Oo/MwaE0joX9PUEAN3VzLvPXzazZs05CyNtmSRt1
72HB3vubEOgaw+GQt7I6DO9FYkp0wiov0NqlcIRHeJNP1jNuW1JcZLodiPqU2fYqsQVgKAp4TH/0
mivdwRc6+L4uRxgmr7mkr6PDC9klVSRe2ark76muzXhOG7v6H0FU2fzbB6SVdb6aSrzNVCYxkuOQ
hjwOdMfm8gcaTNt8RoTmur+ZdCsMmLsEcRUBtjlLF4uIiwf0SRJI9jahmdEo5gijg8dX9RnljcV3
O5aTed/UPret1kcdnxhe14AsTsKrvyO4WxjOGoyHZwLuijwjmjny3Y7g3AmcAJfb51RjhfgAr6d9
f88jrK1audp9GUpSk+YywYJyRRMVCDlzW5Ks6BGJUuL1KbKjGkxOq7v88CW65QTX4INzNmbnJCdR
ydDeNSVyd10Rv8zTfPzhMeLt+gKf5MuURY0ZUMLytC1r5/ynMPqkwRSVo02AP2LwDesRqwQopJiV
mvrJO0fvsF4WtOcKYY5wACOVvKzQlzffUT5FMXBUqeiMZdoRxjbEsY76fYUgDLvqWiznKUPq/RN8
6DLybap0tQy7jLfszPc8XjtPi0Kf4FrD9sfNa4uNkly29QOoiZ2HqJpQ4kiG6+y74mFNrzcOIINI
YT+aC0FKxPoty115VqPUoP6IzMPMUEzHROEIV7L9GZNFtffoGWtYxkuFAKlUQjiKaREhYtN4H681
JzjWGa/ucIPcEoMKXeuy45NCiDGo/LBn3Bsh8URTg913eiDuJJ/nveogtaPqHCDUMm1ek0l8W3Wc
ObhSZzL0lT2s76d6HV3rGxjiX4+A6X5I4bo+91zCCbPLpoJ4hAoiWPXdyhnBtMsKQ/IYRwgtFrlg
rvKH+RKAooJIAYZ2s4PauyVG2DbiJZnZfTEeVaKeI5eh1CKPZMEECmC+xD5idnV8V5k5yftRqa0+
MBIjYRcNLGTnDyq4BH5cuIpYt+SH/MPgmacgGEy9fywFwqCfMDsv+U+Kb1T09qgp3jeXGMxwJMeP
2poFNNPksOWrH8E+7TkidpbhgP3Wew2SPM6ejrJ3n2cMoVFqnLGsSemeXRNijb6TCEkuO1p7GHOy
eGtey4oVX6es9D8K9LJxeyBYxyBfGvHh0KYkfh5wiuHqN5We1B/zUsW8iyx2LlCkIiMBgXdTds3C
nH8WmLcAlGxJo65+idR6VgniTFoYh/i6l3rdTMuOiDT9WCM/rI8OfyDkXq7uk50S0IQSeoDZMPMx
NffTmnvcB5CItRz4JO99kmnaIs8vLi4Hm0jWUfgevwPxaNhpZbXJYO8uF9XBPVvLgQcJDldW0ypv
DxhhLu1Si9Kf00igzCFp6Tht2xKXbY5svb+N28j3haZx3CL0rvwb64b8LEMVRLdzWFFljZbIxMpH
/1hEN2ZCPBeuQs/R8GiQTU7mFoHnxfuOhfBfejjhkEhvle/KxokfUzXnGJ0YroEepPEV04/ky3gN
PLaqq1cwiNNsZgUYn0BUepMzdPtVQ/KkzeC18LOA8bdqkS1YHq2Cw8WXUmM4aVl6lHw4prmKwJCr
5qnboR6F5na3iEiMIrNFuEsr+3nZhW66ESjGQ+QOYDRO2GQbVO4JIqXRZEZttnmLeOXcj7ZbYWp+
ywW1S9IxDCe021fdVO0cHfTTcsTIqiqVPcLZYQb5VE70Rjkf4ah6grjewhpmZOYhqTjUt0duwzuE
wJj79lEFoAPq0HCKhk3IF5typETtVT79wni2QiUcaa8vx+3sPTiledIlijHXjq6BkrjxW/JcZ2GC
PULcuOcozyfbM+9Li4NU1w873GgeIZuYZdfggtxx+W7yb7rxMh5GbWcY/JloPRuBO7oHW4pvXTXN
MYrlMVLSzgRjcRsdDTanoVkQT7DBUf9vxBaE6CYbbFQ6vGWz7ty0mpccnywZwPUidDCxP0JPmYel
3gTQomqRTyW+yCU9YG14SFQHuqGh70nJkl8ii+E9a9ck4T0H8IjPQjhyQ+CKuD5bxP7hXigj+rGm
Zpkg653iqMVAC7Z7Yecd0W8YPU4Bw8kjqFZAQeudFxjoDigeBphXla7P6ATJSF2Z8tu+Ysg2NaId
MPeW5g178qVosyJkKW7nkB3wyovBr9w5qIHjscGqrNnMLYxsq9Hg1IFiJkgybkc841sHlx5IHOlX
U/5GMAskqiL1rEunSv2Ru8e5iZO3iW71bbItfkrGkx/HVO99oz1sdeJx4U/WAWzBbTLWXxTxmp10
VqLgUjB+VIvM1xIYyBqydzM2yQwpRYFATQHs4IJjtmS4KFUi2m3fjqzlmcqrfkmDJ/i7dzHAnElC
5Z/Bqa4FcQkRrglyaWY8HZSJdjuSZIQOTsCJt158iR4UeVrFjVBf7u2oJgcdKkmcaivJUwIDwVWI
Plnq+Klkm4lRnOMU0WdeNSmycnnzO89WRNRSXHzvLKUFa8sRYXttpd36Gf2PQW5bJpDH7MsVIs8U
3cD+GeTFEQQBj4+lcHIVkJVsXnphfISmR0q1dxWbj/xTOYLRiyeSpCeo+4FwJSIuxr5gC/uJjiGF
8kbZ6Pe+blMxHLMuXxcUZdGtlkrM13FN/8bcrGYA/OR/iBSpeL2wmNpaQ6FM6wKizbZXEJeJ+EQr
c2xPa5ypu8qV7JVxJPy1K02Qt4kivZxCDZrvHVIg8SEXWyUrtgt2lANBjuXfUO2Gd/yQc4HmPsPm
EX707jIBTKy6CbHyEyKxm3Js8W4hIU8AkKAn0Nnm9ZQDd/In4IcYWtZyjluptoC6vrqRdnkeTaYj
BTS8A5oLze9n4MxsiLFRab7ELozANct9xqAo+LvfI1YPCn6XmPmlEdOQ2ph/LlmUx9cUJ2bvIIxd
7K85isGMXmed24dEAeK/jhYahMvIAp+vDXoB2Y/oil5lFjhgF7g0gWSxpAqoMKZk0ym/VZjRZZo/
emzTk/ZY4PEArnVZpGdybKXvvbMUf8RUObmiFznirhZRONo4g0NGh4Updk3J4jlFfBsc4rqaFSbG
F5Pjv852d/I0Z7sXj1EUFtO7PMcJTq3g8SXmIAEyLcvpjMx6zrEGAeeog+QxbjpM5EhtwIKdbmeh
7ILxq9F78V4VvHKnagMe1CGCmosWcKgxvxAYWWChEGH27DipK9EviHlDEnFADmiNFyBekxsc/L9N
kw1fAmaa6XMd0v0N9DWkgEhZ4kctxtDtkXKg6+eF2OjVAOFNW6WFZthAubVaOxeiBGKsdSz/5qlE
gVvg/iJaxRqMwIuF/3ubgNoTDTumoqML6ZZeZWOUOi+gXbwRcC5F5wjk3ArhcOE0Fla/6amZTOvx
pvF+xrwn4D2Chc6ASg/IMFs3Wg15JapPIqqA1xR0NzHM0Gfcdrju5VA1LJo6rBb8C1LH6/eYRDW/
q0mwyXOqlEB/k6J5G6BO3nSLqqKyxxtqq/qU+RCuFQhZLwyaja3fNwTdDJPAoTwlwY1lhyNtd+SD
Y/a9QoQyPqvYEDVYWSQvqLkNQTZlvLxvuy1UG262LfcstkU+LLnC6NPsWfYyAy1lrUyW6OdULWpp
wc0tRgiorQQcwZCEiAmOplkHj3t1zTkU9h3Jhf2L7z76Y22zyHZCP/AXfpcYbpaVh7mNdX5gF6EI
u/lGYYdwavhM+GAm15CBI6yn7uZqm3+tWZDbIOF4gvobvHtaTZH9zG+DT7sFjA9nDAOCYFE8r3dL
jVm79zVNx36Xzn5nYi0/SuwD/44JWz9IE8ERcBwjnbQxkg6OAcUFXRXfBMCwTcCQ5WEqhB+EdNva
T8AD8DtjqmtlMflPs9u06Az3xWd8t5XHYc6Xt1xV6wTHE3pztqWueBMYdpKulsHmaF/Lynb4bGI9
kQnZPKeA4GREgsKkA5kOeaDHYHFDP95O5VcYYI26q6E2E8OIVUY4IQ48fVVHdXNJKPavuj7Y0bMJ
Zt4Xnx72FTyWhfa5NuFZbahwQ72sNtwzgMJ+wJiFr4vBwKHphIuwCkKw6kLw2F3OuxJOCLozo8r2
TgIiWQaNxG7TNhZMsrY4ZopRrZ4CnjNdStYFk4ebzTXoXgK9L4K4d94oQAUbq/pKq7rns4PpTgkD
xhOwhJSc8ng7fiWo6eVAvCBXB5uwCcGYWI5gMbfBE2cfKdAPnq/0ZPMFT3CBb+3arorRV7uWwNTx
7i7va3Ic6JX2cp86AZNH2Rq7Ls9BMaV6lUb8K1btMeuw5Q5/RofBqCfzrItOTqx+PValqrOCAfqP
BrEad3ukjX0gZU6vrKBbifY+2b/yYjdpx8GsOLBaMovvoSvi+9kgKf46BVU1p3pE6HZXYHMUYbIz
9A5Yy25aBDM1dyoHR7xNddB75+KN3oMxM+luLtNR9hMKzR2mYQXHgUpnphebFKrTHoSTTmlJb6hb
s8bQEADXBITqVqxyJ2KhqVWBfN1g1KSGAnsn9GPoxHg/kci8op9eXesyh0C9nU6IR7SQnP/NxhoS
4SldwyN+8UAfiyKi+x3zDqN+KgryUcOHKWq1Awjd5XilHusV3NTONun6XfoaCHrNjrFuuZrte9A+
GlsvajV2FtiEPxGI597iAxrPGFu57yMto685iccP5Bpt8LJeJ2DVPjQQ6gJ+Rayz2Nf4Tmdk3bs0
ocV9hp7UdVnul69Bk/HvgRvYtxiip085dKRZC9x/te0Bo9WkI3ESfedHNC3D1GAE7ECjDnyImmzB
fi9bj1s88FLPnbDRjaA3pYCfJtnA48iVeBH73UFFOOQmMLR6XhZlW1oJd561IRVi/EJltx4ZJVgm
YjTG+Ti43rEZiYoFSYoN9pL9rgvMArGmPrsrrIqSztkNCJHM3fJcZftNcXsYVbewERMIdGgWcJJG
cbxXTu7k5Ismcj3wIjdeI6KX9CkCeXQ+kRJgL8o1qx5gjL2ngHAEe08sPAzR+KarAFpwS+RdD+Xd
KcmRi9nB/gqVUroEZ6NSXqHv9Af7lkm8fqeKUoRfrGGhf2pVh4CNl2H4a0lF8z7CuhT/v0j3+sIw
0dQnW1AgaEfCELaU05meoxnLhbOWi3RPBmrSqk2XHSAg9h4Oc7JGJztAOaTqDt0sZ5jfcEefwPsa
98uYGKvQh6TJF35UNJyBXaOR3QTdp76Cd83xiUEQjJMz34LHby/6C5ROehncvOsERYLQecaBVzQC
EojIvx2u6OUuz8xs6YBIHGVOq7S56ryt5dQCQWjiS5nPxTfcqXg5awABePvmHSl2WWmLCAUeTQlk
6drfy0kbIJR7ZHwbAbFircGWDzg94QeHi6Cpm26PS6a6lFP0jw2G5bkdlwameyuQ6W8pTitSbnVa
3r4Q2/AWrx7+qUgy3Qm+Na8BKYRlB8ob0EeHgFYIuPKDf3iscNDVLKAtDJT4NLnwRPuArq4YPzLR
wJQ2O2Yb+riK6F0F951vhlKwmJNaY04Au6SZB17uRqKtB+UCPLcYBtyTcwzZ2zU6E4hzuetgXzCF
3to0f18UOWBuo7L6EQaNaNzjZNcP2F+s5IylYSLu6qoYp8cIEYDkC1RmKrqAbIKSn4TcYfEvE/+9
YVZhJyZguXBfKMbNN7wRGzKlCwPjDI7OAdj8mO68W+rSYeGXiYwPjMoK133FXH0i+4glV1RkL4iO
pelwHEuEPz2VLIY1NFnRoMdQoz7eCHb+aQcAI95wDKmY2rHZU/84LwkXrztq/ttIUuFfYR+IRw5L
rFoMGbwefuY628QJH+ugEOXBb/3TZqDo+z4diVGPI2jd9ryndBtqh+7+si4CJVEG5NK3uc7LH8ea
GdhICxy6ywrH9ewS73KJX3PQF0Lvvci3YatLjUsZvjEe16AJn2MmhL+AC4S9URsSTYvzAuAqadWC
hc6Dl0Ae2hwtq/m8igP/nIB8BwzlsH0qrik26tX7XIGQAsVS445neRh8oYeqUwO8lBfrK99oJLrg
EBB77zgmmpPMoqp5Dq500cmUq5MDXBTFek/rOOg2Q8QfzEfDEjusmjNmunXJ9/WBshmq19tD2u+X
JhTllx1W9cdTgjeMoJfBMq94DcW2J8UA6qNWfMgZBmM0kwEBCdMh/a/FC9Qth7Jz0XU6vu3AnSA9
cgd2Ydi811WrrNauHyeif1qHtd+A3dj0I4AgRAdk8MxN70q/QG9s6PzkitKLK4ms7QAHuU7F9DMG
ao07bfqEevM2lvXYNaXWP+fdakS4q+Kd3QLs+1Hu7EeA5i56SvYcw+4GBQBOTP0xwSj3rdqLbxNc
OmA9NsuvxNUMMbMY6TNkLq5zj7y35cw0md8Sc+TlKZazAVRAjx9VfjQNatU82t9zlkxPZawB5k3o
QGybKxWiO9uwGsnqNgcWyrWGcY1xRfMnWINVBdTk7EJU0TyBbQHgahxJ9UtlOclPqP5N/rJWXqYn
im7t6AUnE6wX46lsC0TzphdSpOGMpXl2D7wLuF6+ipcUVNQT8I16aSNG3a88hbv5BmoE7pucm0HX
krvTvqzmOGXIIkMSr4BvEC1gETJg478McUFhyQb5WNHXmEqwyKl48cEXChigtrfrhRA//sQaW37U
3H8C0bxZ+gkhVkC8dYOAdZdCXtduSF2hbaTSatDEABzd2OgtIiyNO285z3VXmliYczqjRrXUVizu
8eo0iPgtJz2jkcRoYY7gYhzbHMMCAifsZzfu23VjUPhiaGqmH2gQxBOYrjFGsFIXF413MsM0ZjNw
MyWZ6tM8M/oXbl3lLXp7rb4j6adJMJ7V/tdKoFbo9lGyPxXFl1IUgZrP0JtWLehzE8XyzS5PvDiq
+eTcqrN35evlzy6PCWBzbIBMV4b6b3DOJRgPwg0AKpI4ephEo5t3DwZQ9sSzxb3ToO0CpFEc0WWc
7cxBzNHIEVsXsFfaUER71QsV4fTXJsW+UINNfM7GUI0nFVdMP6po3kus+2jxh9Zr/BuUWLK1UOPH
8YtHVwT5TsZ2/urnGNJJUbv6TxRGnJzx4NOwLMdGz8VeYfOq0YQ9gFI13YFjlcDvhIDNkeO7irDH
OLbBFNMqX/AKYgCU4piSU2zibe9YyZUedjS/qocoaTV/jKTWgYuTothEuP+TSwIdEyBNBZCtz7At
cQ9eHyrBj1MN6OMo0OTMeJ1RgMO7oejRl2I7UURcIaIZm+Fm6WZQQKZ+rBJkKszNgRZehxKfqhwx
/c0VaGcn2/gcszZmDnkTVW8IiKaTjLqEJ/IbUrDx1+8st/AXUYHXrbNkBLmhyYCOZjC6aNDc5CgG
dUSrrdXg+oMMtpcTuyM6QVztIWXxJzJu2Z585NDc5QEukaCixE2LfMvyVxZZs3Zbrg/TR4GAPrPX
IK32fkHQfTt6Lu3dHIJPT7fJAOBXjLeo3IG4t6i6+TgYj+rVNkfFAM7IoAasHcD8aAxvQDnKLUPj
GAFI6RZbgvHCwS7CIO0VVhly3qi+K1cayksFzZ9B8Jwm/ooMsZwODL9McXIHYs+x9CkW2pYLLx7p
wefPkh76GwaaEQN3FC8vZEyKK2qNifsmWIVJNCw3qN7O0VWLQEQLpfXKh5Hp5cVjjfuTH755ymUm
d/Qxmv01aCkBOGMDu3bEYqEPoDu49FL5DL0X6G2feOzdnzhik2sPkOeyVqhG3POVm6sC0AgHFuy6
bp1pottYzOkfDO0CxMMsFV/WSky81yrB6m3ayJy0YHHFVZfU5vg+U3FcUe/DfQWEHrvNnJK5x+30
mYQY/4bVyQ5JdZTU/VzPHjbMO8WDr8YYdDak1O9Fi/WHbwZT5/ou5fP+lsMlvujWcVyPge1+vjuw
mVvv4Dg653DkjmwBUaPizynZJ3fvLOYltoBG2UKVD2/aFAuwrPV5ot98upanDSofsAlSOGueFnTU
N6MrxjGaRGqrAJlM49ya0KAZTw8mvxY1F39wH4IAMpGZPsd1TIdbqQ/9/3B0XsuN60oU/SJUMYdX
Zcm2nO3jeWHZE5hAECDB+PV36T6fOh5bIoHu3mvvTgY/yf4mIIGHJMkQWis3lNAiJus+MlIwEGMp
jBPS9rNQ7upGcRZwkxNS6BUARLw0MuBCmxfuiDnopoG1DbhjgTHy6TDC7N+n68z9wrRa9lvSjtdy
D+KBbCzYRSdfWGGpvoKGCcV2CtzGP9eOtPI+bvMGVcsbtF52ZeEViGjwlXu0HyuPPX8nyKkNw2bD
tEkp9Hse433YFaXeycgE6At+RdMwr6RgHw1thLradHCmc8awCJHUDEdjluqlRy6v97bIK/kqsxo/
U8WvS+3Q8CeynAgBJM+xY51smdmaL4K0ywu7aNjZFa51wHxRQCnc9zmt0o77jx1nK7FzdNvhJEAW
GuUx74sE+7lroHt6/4XEmq31iMvZ2EqqYSdja//MdZ1n/NKJlHvG/OC6A83PTxS3hbdDIg6LbSqF
72ylk8XfYTgTxjAjXO/m3GC2b+u0OMRNFN/LYOp+86mKv45etN4bmlDn5KuYVcQxCCXqFAuzzENc
ed0AYVi1/Q+INR07ALn30Mbr+tbzOrXbMhPj3UItPu9dVTk/5JpP9wt5W8VxEk7yMmE2CTaelEN3
ioaVajZsbO1teVEqiWmXtMKt34wEY1koUiZZJmspFFpimmgQsvhjDRfGNtYbfRbC6kxnT70M8vK8
AHRE2zgYp4bUqtgftqIuQ+9QCu1wAQzuMOzMSq4uqrlMneMSRWh8nSv760pckGFDVta3PKHQ+eEm
c+IJuaBL0/EYZPOcnSavg3hiBx0dhE4oSOoqqfwzTRBWtoG3PdxyVrJFtS8Z/x1WWflXckMBRFxP
l+7O6VeGqwxjh3iTh7OjqcXVXHwWZZmIXysNVH5sGYrJLU9oO7ob1Bc1nbkgw3EHo8o8bwY9indT
0UJkB2RTxYchZua5naYwmk4TeT/sqK29lSsbSi7nmdZcJ23UON8pUOvfKrSe5FfI+vDo0oTEt/+T
u7laeB1f0VJZKtiJLOH/NDknNaCN88IKyAlAGQtUtQkE2soc981/VQZb9kBsbl4c/EnNn3Vtu3I7
lVXkHwJ6M2QapXhfhqGbOQLSuHbPveC+PtYlibv3AbMvcaD/iu3GQ86Kj9RYTDErhnjOCQ+LEDsz
jd2dbweWOqiMcyBJaj5eIcyfUUbRcExKmwVUIGW9cuCIoLuPZr68bWPK8dk20JzMhcLO36TdDbMX
yLrqEGZrlT+u0rfpLhr8YDhE3BHxPy/W8QeW2Gw+zGiY8aVKk/7H571m/tF4TOR0xHKsjcPAlpy8
JodWWTvVbCmeugdXO9Vd5fbBoRbj9JDqwiVcgCvh2rLJ4B1Eso/2q8TSABSY9P4DgC8ymeh8/1mz
Vjjfdobs0ktmpuAt7Ez62ARmqXdo/c20d8dQvWIC9Ju7HPyDNZN14aCPJZk4DalhrBLNrefsYyRH
epqg+liG3K7vTdVG9WnlL75iCa0JcosAYo6s3tb3+IFAXcyIQ+LGiVSGaxunLpd6lEc7KM8p3wST
Dah115DGOPZ77OaC1X0EUBN6iZKUZpYpGlGoW0JR838kRKbLMcZztOwq9jb/hoqFBS6YbVukjWA9
THix2dpaZBficK3ej/5cvi99xLN2UzNfliWnb0dUveHjeWGdrR3L8msWjH03EfcwoGv2SzZ9fI9Q
PT+Doix/bluH8Rkw5mZCA+RKeklRN+39WAZwL2oag/1QhtXHoF3GMBM34c4Bul02GmXnBU5m+D2P
kJM0BlX85EfFmG1UQUTZbaav74Z8Ti590aZvLZLxlc0w8m+fDnRTfRHYS2Xq8Kn0xvGx7dzhP0f7
KUVHOk6Phl+OQb8O5WdlKOpXGw7zxuou+NusvKlgW2S91XnY3DVmdai7sOHtAvYuPpjGQUrkLmnC
WM2krzfR+tsdGLzr8Qbn27D5zyZ0P0slqWskkpeXR87WJMG8vw2O9+UQmUM9K31c3Vj91bP0zzYL
o3M/OOq9d3v3Lg96gYwa0BKFShe7tEXqC3vvAYBy2NNHT8+gp38KNeZ8HvwyqiKZSEiXyoJkJkiW
JltPski/8d8R8VHd9Cdtjk6s7SMcXPR+e6GPtYekJ2Z+7WkNypPyc3tMVHKfawbgXrAEG6J8EZhD
I78AedMr2u8hTeWzkomHvMldu23T4FCNS3+Xk/WgnIE9w8nfZphAEdRy14IobvivM2OsaL7vdd++
ZR3BmdtSQ+JM76UWtFekfQ5bm+ix3UHKRe/JbQfWPox7f6voNR/CIophxLXt/kTR6kWH2pXxw9pL
c576qM8Z/XYGEj5pgUfK8YpvnaebmQG0d6KG/rC2Yzvsi6peCLPRbryNkjr8z3qreF4xgH50CaaQ
os27x1ao/M8EL05pRYrDd9QEzudAQ/FLdCJ4U6JxH1Gz2yenl83F5GLqd05R+4ecu+LebcdmnzKI
vkPVp0oeFq/5x4LJHNCmnYtNEuhoP0AOob976XWx4Y00Gu2eOav85dawURuZutVFohcfExhpBDPS
1j8itSTfllv/4iGX/ksbiKP46qKTGFj+gZk1dY45QErMD6RWqvfctVTxiTF3jMqwrTf5ql+9zDrf
Ic6TPWUA4u1omNelq/clugBUdK29/dB3wXvCu3Kqp7FEzhgZZJb1a869/eSydpqXsYu9nzK9mS7m
MIf3C5cLZ65EPfRUD+qelu4BcS3+SPO1uadEbnmjodKf3DqQn1zOMdJd5l0cQegnEMSSteykK53j
PCXyzlGQ2YBDQiGvuM384weieJ4jfDmyrMQ1VvX8sladN2/83niHUXvlLzFm/lc5dWbGcNEtZ4o1
MWIdCbJXsgOar5k4H6BhNyj/dkXm8/PzrGQ0YkbvFwMB+4IhSUOrLBHP3NxKfk6FQP4EAc4SAWrs
PD27TSCYRaYYmDhGCK1ZkhzbwDjxvuUt/hitmnI/tcZ/AKbUdxY88s4D4NjYWK2PM7lhxRY8zxW7
cFKAkEnBUSfpI/eMCtunVNcLij4TxPcs78vnGtEbtNQRM+PmvM1/DUumBvxWIER2Fe2fYujzXQ8a
l2wiG6Y0DSFrUzduVSzspiaY/CGljLxqYbElRfi/fqOrQCD6QbK+tyrF05/i8MI4Ft2cWJdcCO+H
8qphwxa0qD2vOshuwsrqFeZEUeIGz751Su9CN8akaE2FGP62jZmcDTM258MvTB+BjeNo/8pGYPhT
bfKp+T0OQTwcLf7D+lctl8ah4Uuybk/fsobbZBD1GyRkKIFTauU2eziTqdqZXuqVZkpFLklEq+6w
5cyrqsOWP26qvQt2j3o502tYQL7bVk48PwwbSFAy2LI0Tlst2EncmUXadxEV8HZbFPxyPZSxyeIn
m2SJ95A3wNH7MMyTM56Y9Q/x2GWzLZZmKE4FvUD7pBqKhgNc0Dw7h6Jzm2S9tiIysT709BlVfuxj
ZnXlJjGjHjHjpXopX42Byx259+yafCmkh2gflmVr3wa/ueEe0tfLgmshhFvuj34H1VHiolvZJNou
aA97QNkEjMGumcE1LEApnHvZQjGyeQ5Jhu62dSqv1zDeiEtmO4PazfnOn6LCvSqUpuTkNb3N+DwR
c8xvDjmPYeq0Gne0Zy9jZcdn06+jOIKilXbYJCMsr08Bnw2szXKSPll6VpHRMzuHOCmn/G1gt7z/
kgzETl7BYrqBmUbvOzXLQbEQvEeuHNR5xGkXI4pQd18CkIGUlnaepm2Qexn55xIwc19C/dX3RRDb
bMffXfYOKpqXzP/xjRRg+NE0fw8Ybp23peOk/NXHTjPTHywVo79N3ueN80VAtkfyzErlWj9Hg3W7
q0bR9c5YqVvvSIJGBykfdIgzPAm1xhg1y6a8RhpNDyiyd/x9gHQTH2WbKfsvilTdo9RAIL/iasjU
Z+sPLjr05HlMSPzZUK+OpXbL69zggmVwzo4Zb1tiRMqO6xzNqGw0aVwdviMshW8DfbrLE+KO7hzI
jWzF75H45UF4fun/V9gyFg8ongtfb9eLfrlmSFzJG84WDAaOKlrybtc2rZ4k6DDL00n9yU64KeNs
Q7r8sp6bBYPeY5+WfYbaH/v0F6vgHy02fFpJfhLJsMzLtmRWFqgD09y2fCatJ6we2ebBgbwmDkiF
inTIDIgNZl33KAqChMQmF6bO061FtwjDI39gGp9cJ64hlXEmD/KMlX1APY47pPRNNLV5TrATHXT4
nyOTwf0OKtYc7+vJ4lnZ4yzWGZInZqhbdFDWpcOxzSmC9prf0HN30rK//egv7Nj0z5ztCVX2UHbM
ipSnff+XdgSPSNzXwhPbGzFP8SvwbpmR7KyM+hWfTTjfZyOT2w0nnWh3GV9nPED/3YYhW18oDY/B
SD5zPyqn9c1TCDFUPWZugi5uGFJ0/2A+m/wSJPwY3EoF6PbGZ4aSX7SNpvEIwzhl3yRyT92/zrRh
f1YeA9s9lG+R8czmizkO8TA19yQtiPQYJwwuTnncrqwQUVmW7dwYIHSbToEf/MJ1GlR7YvSn6amC
ZxKHnokgnlaFDXuzxAkjMtzIKNiFoilnGpibdS9yT0c8pB6pOzunLiZv51aSZ/+QMPHOP6kZrVHo
32L2nUuYmnKYDlwvHgJCV8aluFtEA+NqS0d0CNs1KetcH5GCb6fomSdJb6eG7i4IxlQjuva2CnYm
DsRimZbYxX0VM/IDKhNN+Wu04hMBvnX98UHUi4qPoUQTep/mho1tGBv47zd5GK5g7vB93U1gQuMN
S16qLUsCjfnCbVxN57x1/ZBTDldrSzJdWGFuSLWt9gsfyrCcspAc29fWtMgLnt8G1V2baQdO2M8d
FIB9wlTYPNq4qqpf2q1yXlV6fW+VuzbGKpsdKIAazx6Gym21PitsRk13lHwki/6ILPP6Lwfvircw
pOW1f2qTsJfRu5f5+Js3BcsZop1bDklJR5UbmVyUztW/kZMk3Qo5VukhzO2IgRk231mP2ezX0z0R
5VhhVzqq8SnGS4qzlVya53gaXRoiv27m7SSJ9eHN6H2v/2lJXndxK4aIDNGhbNkh8jikbVc3Wyai
orqPw1oEX/HasguUJUeDOigdstBhozmKCwe7Oha8s4mCNLtv4shlJiFZqRdcBN5rufc5Lzlo4RrT
uwUBoD2DLgwI2MZT7YPxdF1fYu5ZxJwJsaPdgBFMKQ/TOrmHSDGZPUl/ZtMi/hi/yz99UbODnhll
KrzT6C7ad9+7kfP2dxH7bfGpapK8fHhUHLR2g+649tBM7K5Sm7GvI+igysIIzWxoKPbhyHzBo42c
envp/ZRB1X5im5O+V9bFcENGUh33256M1PJZJQjVaiOTuQU6RhKUm0V0ZfrdERrY5wznRVEWhAeS
mX0IuiqYvD2B/ZE/PibhoNYzDmutfvBHIHjwV/jiWWumnvduAkxd7LTI6deaaR6yF4zbloUDE1OL
bINXGMC59diNfcfz5ddIRmse5phFMzEfOyrYP+EaGXsJbEYYhRijAcUkNql+XZ0i7f4rBFhBwLlW
p/qCIGQFI0kEsrbD/RFk9Dk1n1OxK5IJuZOCx0TbOU/q+kizrrFByLCRvyVBYsVTROhF8w9q0hT/
/Om203PTW+LJIdyB2RbqtNIxGLdMiIcTD6G/E17ehIxjyzH/wOMgq/MApto+RvAIxbN08V0d1iqI
1XlaKkshtJIAJc9+2Ya0zDGuQiyeyRo6SMigdt+jstxJRO1ZCp9x6nUzHqS2osI7btNlPBah4+bt
rhrRCk7YOBHls9vWtjtnqCO1N03n/l2UlPUzmH7YjzCqvHuXBp7rUnkMSinVsQP/1w5pkv2GUh8m
sZEDRPXOQIXFyS7KdKx/nLnO1uW05Hk8fISKPAu1KTyCnTY5qSVkvKDpMMhPxrwOifINE/qt2Zuj
eGeafBwPGunVfDUdw3bckY47f4JcjAqzBfeP++aD2HAziaBsu50KwM+u2lsSVK/FdfKjQzgYNEyg
J8Esya2zA5c/B+vI8By1KjECiXG0qJ8H6VU3cAyJ1EdQd2bv7HpzVx0z6qXh1MaU+xUVYFWLr5VR
B2RrWTrpZzC0BDhsGU9mdt4McVDJP5T4OeAu8bN0LSF6bHa/+DY2pHQwbH1BAhr8bQW7TcGFhqqe
cgCs5SOHASOzQnBd79pERMFv7hfjHCc8ZkStZiUD7bEgEKDc+CbMzKFMS89csV2Kcp/YRQd/stiJ
x34bOE0wHSrSuypKEvjlmV8wj7pvhlcsDQ5Ivqq2rgiYCG1w3uHFXULpwXnnpSBPYEhQNIQzWoLl
ejVqllBnqg9vNXOu30U8zkD34VBWzcF2Ni7+2YzjDGI0n+X0hv06WY6c8eSa0wDNOYHj1IfuzUOG
sRFYkL7Ec7WvfpZVZZOz03Kklhi6kRckUuMSv5F7P1X3wDa4uqvxxgd08VA2p7IdHBgUdm2Q1mD7
2l/eApuOwU2qiPQdtmJaKhFXSzVTQ+Lj+kW2SNcdTYgP7WTTWbaWJ1mL+ZWICRS8g156BjNLOOIy
OiqqnmLHVlXPXQ5igjA+1klOw8tXPYXHJhwiaEpAJs/HV9bPGYB8u+QY7abMk+E9n/u6XIe58PUh
sOOY/uBJ5cTaOYm17EbJS29502y//YIGC7504M7cYhq4qLyvhpBh4B7MlGSG0Bvc4s71lMAAxnNe
dfAjlhnUjsVFcr23Ref1n1Sfvfn0JuzY7AzmqpruJeVDfqIQi7vdMmAel2eed9Unu4WqClftGHOB
Cvqo0SZvTo3XIjkaUQ859GhWrSymkorM8ESnc38wdb/YV89v7DQBl06FChAfNPQmO3tgjfpTj0us
ssQWrUP76Ma82Yoxf7/yCOuuKuZXGHxRPK20z8uvGkJFfIckzc0/dc7CxnPLwVqukKaOm37zsbbL
cekieCjMk3OV75xG2xncziS01M4YLOtv8suwOlGsjYHHmxqnMOKIYUUp/E1oLQMAnkMzCrMhAyMQ
KeojlDa3NxduZO5XIoz7bs+4MW4VfEM/Rv4uIDeiqU7B6Ovqnd0KLWQ5tEM4/0nXvFt+MxJw7G+E
u8h7GXCwxv+KoZ68v85s+rHeIIoG0nuQkNRTv88cNaqjccqe97uf0jFOuKTyyYY7d25JlNjGptO4
W6RjS3mUzPuJZfDwtJ9Q28vgOI+5Sp7bnFyUOyJOjX2plU7Ca2dEpl46JNbqP9OCdh2KaU311UGN
iza+CCp28NDfl98hw//sHIJPc49wi7q7kSXa5dYpAlYzukhAwfvK/D96cRZqVtJPfHX7CWjc9/O4
JH53QygXFnZ1XCEInq0/Bs1dljur/AxDGaYveNrw79Mm157auZoT+ZRmVeSeDBOuYB+3nEB3lufC
HAl/8iF9tEOIcFKwn2K3zHjOL0tpnOkWMrDSg4TEMswcSosJ/Ce4nDU4RS6RTyUfij8M9tglKdwM
sve04uQJl7i8jDxgUbTDRBA3Z2Qp463kUAdMdoZ8LcW+QbwJLXcuNJnZsb2jAP9qw0R0P+TFNHLY
TpgnSedfjJiDOz25aha7FR3r/53ajB0Z3rfCh4kbeA2rZQOt6Yu/k085otktGWXzEYxyKq+hwXrD
muvVLw657PPwZANGVwUxFPQWl35eMXnhU2+HG54aYcR+4FtzFppit9EgAVNuvDNObBUc1CoaS/HR
rIQAtDjYkgdqMOU+jbjmlm6PHZ9wCY+TdXiwlYnUoTDzEGpIktSJvinVC3LFcAHTkvVNpOgzYWTQ
q6GuxBcNRDjzRAMvzdsgAG3vd6CXOendJUaOsbpP56JU9Oaqtv6XYFYVPJuaA+tczEgcdwoWGJMg
d9ZIUknturteRUnBLLHKVXUZUEorMotWDjOCWQwzbuJiTHFY+R/T57GIlu7YE3nVv3UAJLfzrfXj
6KNZ6N7/EpyQ6PchUhIzV+bNMfY7hYT6gaHGIckkgqX9GNvU7w6G9rn9AhlYMjg80krK35N2Rv0M
+Cgo5LAo8hpDX3jjs1hIMkZHc4t1B24pm+ekGW4Ii2tcyv8uGXBMjpGcRLxJW5OZ6L5oJXB9l4N1
HFZbjcNxIeal3AeEXoRkNHTwF/d1HuMCToN5bl7bINDpo65X1MfJDvytU0L15u5Y6jZM/00FH6+m
9gk5e49NxZjpIpmN1/uQzz5Nt/Wcp8Exj5Puq7+FAeDxTBdQktF3p+9ksKQ5Xpj1ITjRy5HqQj3N
EsH7WOME/JUlQclsnh5PU/N76A7Vx0o6wUTFBjxbU9hHEJ1waxlGQlgJLb4k2ab2DWnKqnc0Y/TR
TTv0xfQAiTCtt3+YEWo7pThPPGWZaJduqpbu0S26vI73S9q6DKEz67MqBJwVT8uoHB9Pu/HscuXe
bBGlhMXfAW7Z1v1YILYXAT1BVYd9Az/sgxFUzLXKa5YGRmwxhNrue176VZ/gtttym5cRAQgJ5Q6k
UZlPBIKye2YIw2TDUEAitJg0mbuHoPBl+j7rNoXqDXTiBBuOr8LQf3hk9WwYjc0hXpjE8CsnuEx3
JR645H1VOO2xWpYZx9q+dCs2KXVha7GTtyYWGMzC3FXrrnUymQTX3PWoPM51YNjdHJnWW/QTDM5Q
hC80Vj67q9nKGgdvVer403nuJAHUTGwZQufNksbMmarSPxCS53jPslGlfQ4XJuDvluwE9z8nQQQ9
ZASVyDu8xOS5js7YJtkmKsIsIloh1sl1GmzdXOqyb7GI5mXAVpdjsQQTyxQ7n+T9CkR3KSBt29vG
UrRxr2po7UMlK/urTQfNh1G47mVKUlE+4ojTtIJdSymzU5hC1FGMGoF4A5yIyW9H6BIgAMpdQU5B
A4VRYPKou5i2FVtB1q17FGBmqAkMP32YKKOg25PpNKaPTHab8sRpgyLFvE94yVerqXr/WzrjMTXk
04P7x4jIRAwXsBu8D2KhXN5gYwftIo6R4TKSUOzwK9N6VecR82mwq7inTLUtc8U8M2YJk/ciM0gl
u41Vla9fligMguHYEdXCKwB9ZzxafqCGcZ8aGFPAwKJyvT1hQVBzjTMm/dOKKsX8H2glBUETA7mX
8ZIDm5NMIcuTV1rbFA+32JtuL7t1gWTqacPUY81QwCnPw60uKykkMAWq3TDaFkYJdjMakvzCkIre
76qnFLsCxH1oh390wrglt6g+N/JKRZWcX7vJJRLswEZ2V93R9S/O37U3qfFZ5dcVnjh4wVwPLAwa
Wj7RdUWD2OHXzZZnqQuneSHgJYmmc7z6gZYXXCe2umLQqQ4tzXf9lyn6mDAgqoHwLDZUwkQ8d3hz
p2igfdV2+j1jEOO+zNfphblEEh+dti3/FDk86madw8GPmbo6vWg2K8eXfxBDun4GvBR/spHIJjYI
ES+2oaX07+pg7qZ/lPfuUx6oEkFzKFJ3Fw7YlTBAGe9x7plRHaTIivosEk8dGrkUPk7NuX8e3RvW
Abg8xr9cRqotSSMTkTKQQ4CVE4bl6rUjcVBdC27h+mfE1+m4dOVpMTJ08np/euecjRN/40RttHx0
40KFsaFVcuWhZTR3w1K9Yb32Gn8ijsW1G7du5/Y0PsF46wiCNmR7M34gaNrCAC95Mx5zuGuw+UPP
FU80Rpz38TMXj/MjZQEBjunHv0xhXLRHaGca85FoMI9ntKWj3Q61hwO+wAOWMewpkdb9Zlm9HZqd
+jt6igz8GEzqDXDHB3QgBtX7r28S1mzIFu7sFA7a1JcqUb5L+nnaeHvV99VwX0IymueQlWj+JwCu
DT7zJhi8xyxhmHEn2HHa3ZVAB6TEyKjxuk9GmEF4Jh9LXnRvZsbtkUpT2BtiXo9pVhCkyx8r6nMl
s8wCpeZt5P9A6qnO2XYVwXBnmJy4OhT+incrcp1UXPtSjgy7m4WOZ4Pkm6wfRR020wMgEaEQ0//T
4snZLp4CUFESJ6RN10vaiMh+CW7LxFIuMtRkqqIK/g3237gDyBt5WyMIClIdksJocp5A3pXn2mHW
ulI72LJUDGHTJp73fHFz2mCRgJpA3mtlk9bbMFhr8C/i2JiQgulmavz0GZgG0GcJ43u37kVwRxkV
OXc5LN5wJ7BDBXCidVsPn0EYGnFxUih9xu/h7EHBpf3YnTxm+OG3SA1xcCxQCKezrWtcpzpt60eg
01lRcflxvXfDjoKBumbiVEmmNSLjhRCZGuY9SjmnSpefTFcDoFw1c6D3iVRzdJBVStaORwgiJsIK
g6vewYnYb5rmedoldOEYSqtpeZ1FVTFB9SafsKUcVPLqmWltbyaN6IlV5OO4l02eT/seCbJ6mrIp
9XcON3pxXeRyMyNM1a8Sv841B03EkeeCP+8jGS4vpoKxvvcFgVx3M0ckmlbdeReJl4kSmaKDUfka
Y5l6ZkiHm5PEJsc/Gg/nNOA5E/Onzq+zs+TIw5o0QMk/cveU/SbhIEtON/wl2BA3oV2ehATjWDBE
EQanuJzsI/Bs7f+eyJfIcY4GrPsRkK1Lh6lrND3QMVFphSGoOJDAJd02pccOmYlpql4WlPRVt0x7
tveyoCB3aPc5GaeAUNpt1Tl2JMlCiJT6unX/cZ5K4CSDia5Rl7wEZg2OGMmKYecyDVv3/bzkAWNN
r/lJ5sXT/XZOTPtFpidG4jIemuS269CKlIeUCQZuMYyuGrBRF+OFJYySLz3ziE45rqGKI5Lc20K0
p3V25PJMiAduKnrrfnlfChBjkmlUFSyPbVv7/4zvt3/xhDrhMQ2T/OpnlJj7qhyoqhxFj0KrTEsI
Ht6zYRlXWGn/C8FYx0NOsXWO85IEaZsJSQDFWvr8bqQq3GbWTWTrQwbD8gIWX2HewkV8T4Rgi3sc
Zts98Hf4L1i91LfrenV5qvhymoPsupCZAgmNyyamSBEXfvh8qES8lq86nP9v6aIcu2QOC2F3RB5A
BNG08uIyV4oQK6bity+j8S3mhPstvCBZ7ktj4+5qW8e88xf1wVfe1P3wExaMgBhq21qd3HLs2nMh
O4RR0+o82yMik4+Spz2+BHfBDI8q0tZ7TdoECHpRNsOzB9K+nASjaaJMXFnn9zxa6od1yDI6rF2Z
vQyMAv2dDqiu9w1g1MhTgPWScUFYJDviUEGrczaMQLN0veOo76W2Yb7l4aYqKmkNzd5jHUP9UytJ
qBSDrayXGKRV6FXezhHIhJskhavEcWbkGJ2IJs4J4EgqykLcBJoXadmzaazVW5QY0+zmkRn5L1EG
ej57hsiQJ8fJs+WWEsWCVVBuLWNCG4xLgbkagNZN5fQocJsU3121H+pSQKARCxdec6e3f5nXifDP
QLLpf13vltUrMjAkSIzafEUfJDg2WSfvjFbGLZ8bZxEnppzJH0ZP8pIKErtwZQSF3gdxHD/DiNvq
EPUT4Sz4P12yl4kHbggQYJn0VnbE2BHUgpkajha/xqOPy5UxYGZKwgfqVeDiC632tiNSv3nHO9od
M4beCyVWTbwGIYXauWbk5lTnNg0BjDM/X8OLSXn9keHd5DF3RtVu7Yy+cmFiOEoqKk1M39i6YI6a
i2aHzdNqwgiW6epBZ47blggwF2wqiV8n2jF96Hhg/gnCVG9JBO1Cjwqb6hzSOmuyY9EnzrnR0gT3
jCzxV/b1LfaF1qp4qxn5kPlHt+BtCWFNjgsCI+P9ULo4wAUrDB+Mis2jw4JkuWUdmPoz8eCgyY4s
EY+Y4rE4An1dsLSkQbjduKVyIyYiwCC7WsU1e4zHtI9PVAIIo+NUOyBnyEfstprW7oXTAJh3LYt+
3pFltMJaIjz76XGxZr2qONRPNpsCeYxugniEaBMfo1n3JLameAPKu5aVXYF/UHxR9QkZJKdJptdy
90b0YdxdEs3Yxf1wtQit2WMuLEABcJo0v6Yhcqv7use+e6RqaywLWKPsz4LCdpf9j6MzW5IUx4Lo
F2EGYhG8xp6RkfteL1hWZRX7JhBCfH2f6LextmmbyQhC6F53P669uD9OpoR25xM8+MzxhSOUMjO/
R3A9GP24PtGREfGecE4LUOHpe66J0hy5aa7tLitDjkLW8kTCsyoS/MS4Owe3GRxDd7+y6LLfoFDQ
9H/boWuJUrtpk9cAB/vUpRaVWG6c4ZEY4luXf1M2ryhvPW8aOXBk4A/hBC+ePG0b5EwvL7wML1GX
p4u1+JizrHmvx2Q9daOns8/aXVOwigJA0nwolG0VSQucujttIoAUo/A8fyP8ObmHsKtRkwZcIgds
uGhGjuOAFYo9fm+4sBVtSiROK8LSvL5W7PXLpD8L8LULlKBuqXY+wLBkj+4PtVcZAT6HJ+TsEsdU
p5nuyvvYFnLZycbOFMrksy68Z6pI5upnGYYBBSGNeyA+wGY8/wMTFRUIe8Fo1N0IJUFNTW2XfA0o
L8melRxb8KLuhT71zURMPE4zfSaIFsZ/Ygv24ZMz3uYXoBNqtyT4xlFT9HJT8FGyGGlieNHYM4of
UUUUT/MWDS36w2AemOGX9rWGOfdv1OT/yCX3NfgBEa4ck2M7Vs1uKAyeYhJCNrsEWEFZ55QG5Ido
MOncCKDycE+KxtZHUyVLeLCdqu1LISgMRUhN4v48wDXNcQmJdDjGqglJ2vasdTfliqWWXTD814qV
JIrGqTf5gh8rBi6RYaUvD/h1mDalWeqnCEm83xWTqPrDkgsNEKWueHdmcWL03dKX/bnnWSdrJlfn
2PTXMj3dDu5TOpROvC/9UF/WYfXwga/8sm9rnKUkprtB35Q+UfxdJnRFAMAW2ELT1EMC3dD91WM0
nOR4WQihM0Gtjrq02UCGrp25sL0qhzfjUcwMMhtpwzL81UwkrjYVC/8fXrHZYzySwD8SHSufHOME
cBCuYhF7Z7UoHE1o8M4GjgfalPGW8JeMrokVnhUmd1KG0FYGkqY76w35owJQwL8/z9nHSJmc2ZGr
8Opf7Nm1v8EYuN5DNZqyLdsjid+UzR1crjrEQp5IEWDqnYgYHTwC2f02trPzKxqdaSHI6DHC6RKk
G7H76fdiZwJbV1wDhqSIDjca5OZ7WPbMyh4tgW9LJycgIJ6P1QqKsfkVsVktHurSzTSRZQe4IUdm
o6bHTilB6J3cUXnM3Yh7rHZm4ggUe7XoCCtVI2oZiREsCSBp4nZNcVSd3+u7gZuuPg2VyX7PJYcw
m1V3ec3sbPy9tis4pwL1btixEOJOA03bHbY1jTAnwOEz2/q81K9JVoTRofGN0QdTmuFPnnDRvg7F
03NbOiGAao05D+JO5EPWwUZryBKvwUeNyb/eV5X1q82SlzzEQc2Lf8Mkbz6TrJftrm5bv9wBfZjR
unoRH9u1KwgE9sWlyWz9NoGcwCTZttUvjIZZfdvDwn33BBydW/BF/hM6f/0OYmdFzRPZeI7jWZMw
x4iD+W21hjBluqx+fY89Lf6LoprJmwDsmzljsuuG+yQK2xs99nhKAUYkbwSvgarPNbFqjFdlb++D
JiNiX1RIcPk8l/4eUUHv8RVa8mGDrlnpUALVX7FdKeZeQEbJ32ieG2sOAfP8fCj7EOUhFfC4Dz2F
BekWCEVyrlKMLDtyipU5VbMf3QBInI4gDCfCByZPcG4bLif3ZCsbd1901iHV3dNlQRgOU7rAbnss
/JzmnAmrHZPfaivOnkq60QEw2frmpaVw7vIOseqKQFdkEiEF8ANOwWWbqfhCf3V5ZG0/J/K+jsrU
eUaaQj2Kl1BNZzca/PFmGbJaHQqM4M6mdJLk1zKkoChqbnzAdxdBHCsal8w9kY5k+k1aBJHXoYpD
RHdnkeEnYfMy5u0xYphwK6jNu1FLL+2wkNuSBZFvJbrhKtu22fUpZG2g49mkvzyRMG5s0jGf3mY6
wdj9epPa6cmRxXN9NQtvpjZxhodK0SF1nGrKCm+IhDr2OJWuBBM2Dxh31qFinh1HdhfbFZ8dgyN9
V+qi57ht/4wQDx7MxNR9SRXIWCyo+PRZxARgwjfTWEbthQ0/YDE4d/OAa8Ll8DeWBOSuW9fyqQpk
/Sflb3wZS4YdMv58kCwt5/kVPOikWDjWK/qvtED3YZ4jD/QhfnC/byWr8Kyv2l0h17g/RRbPFsda
lXhnJRN5Xkbrv4dx0dxTXwxYx8PS9p67AiJXIAWkUpaYy4vl+gT/hYD5eIdpEs08WzBwEkrXXrfz
cqeV36uhLeNM+2CcH4uRmZwpk93wrodfR4jYgYoIFoXjppyIZmxFANt1I8HhvKHd8gWXtk05F/J5
mQ7cLut4V4WzD9i4c8rPMYzMGxhzdog9yLd3vBJpdaHazhm/okxSlufOuTqws6jdewDM4V3rIzeg
VBblH+tm7SVXtSr/jsJ3FR0trKW56MfQTil5QLTiPgy8cp7thMJlgnX4NETjiLI0fG8nrPvl20Rp
QvU2TetwF6P+Nt9xGITDI34o82+C2ldua2/1fnGb6tszjGrV4IUw1e8+dKrHZnQrDHqRgCxnKzfB
uO5N1tyJ0CVLxETD5mRKXKWekjxEbJR82xc7l8Uf7aeu89slKktgUSorDzwWKbMM41e984QkF4RE
GJyWkVXADbSbOXhCh5Puc7NyE+Hwbbpwua3dXMRPkty8v8PRv1Rnr2umn9lL3P6oTVJ3txRG1kg5
RYg82Rp8Z5shHpaZ5Z0d3Z0REdulzRQ66/BS90GTPOK/FQv/k637t6uKJDiLMBbuJ3lW/dxNdWrO
Y9HMkkiE543wXvHmPjKb1OlrTz4h3c741pe9Ag/7vGAH7JAc9HiTlOzcXzoAvXRt+Do8Vu0ID5z7
PcQl4gklzogvbGpReBdD3i02c4zfk1YxShdOVYLzkuRdmVSH0Y0xhSXIM9sATvQe6DiVnLoIHP9R
GVoGL6kVE9arodLLFhWMtWJjkuUptxmlXlzdp3lr/SL8qhblddm2y7zGbJo+bfBnh3Dv8KgMOUkf
LgUgEVXq/w06VgZ3Ls6rD4h7pXtMESYkFCExPYeGl9QuyjuxUi7Sl9NPCBwNqS9hMwOblg973/A9
Y64ZC4/Vyjp24a4okZkv+cBiT4SNDj7lNGj/d8zt82akIIE1IC011R8/sP645aLTETPgF4EdIp2S
M6sGj7F+bfpLMVE5uSMWl8JZ7ZiqtrmLnrWBmqe+2sDL0es7FYYkieXwO6laIBFqDVSBIjVh/gfn
u/44qc8EARY6+Fkb0hp3mdEWkSuuUjSAjpFmGLVgVGMU7jY0enBdg8SLa2BWtcPU2s7Q6cBwSp6l
OqjHB7pWWNgg3GZyG1bGQjId6XlUmM8VpKSKnhHGrO4KHcQMdcIOkbIU0zgmvAL+HtJTH41bumvb
gQ2OJ964sUeQ+P0WslhVQWbx81BvBK+lf57FVA4dV3V/KAzIKK1gpOAoTtnTbdw5nR5JfWre3rwg
c8CRsXk12Ez+gHyH1pAUs7GMDi58MHLPOJ1DGy4nj8vxsmEPQ9pzgNv0NGJfxStYw1DZDDiG/B1M
SP2VVytM0YrNFVUrQROVd8UqQWdIkgrYesO5+1xHBPervUgClzLNc71afeSJAcgD88B5GvDMpFzY
yuHsJ4lLrDJ0BLTgSgf//MRlreH4fn0obOX8xl6PyytUSfmgl55DLgXl1bP9rdU7TgsAsbKki4xd
qBi3VX/dGXuEHa5xEfihu8RfxHsvcvdlbOau3SNI47+udCP4JuZ5+WFR0ryFBAFDkFxINRvR+JoG
HjYnZCcg7zVg4KKQmGqzfnXVUP9eI5FDE0WkoSyvCUi1pdOUsrmroogNOrvVjefHzXNuJC6k2mC4
5U+boz8WpuqJLy2y2xyKx0AOriicg5tHPf3g9mq2baq8fxyaXmQEPAsWDljdpnzr2wQQL42xa731
GM9edRsNj7w6awCFISc6ecaWYvsI1/V74xo880verR+6iTAB8sts8q2co/ih8GYuCkzammCkcGy9
0Z7AJApps4O3kxKyO6QkX+Itnc6Nx4RQsgHH+9+/z6NYv2EIlJLAJu7pDMEQuHw45/+u8zHI+tVd
XqSsQnBumK24xvF5c2fL2H3alpqPoNMOOTdLTtmlUeNhEHKBtQuvN95c7ZZHamfahIytItxesg0p
tiW/5xv4dvFwtjVy8CaHa0FeNo/xtxpyL19GVAYTPAjYp7kS6Ep1m8Z/asK0MEwigr8H2Ufxu2cb
Fuc1d9hndpz8R5ys1wKbYuSH6Uy6l/u1k7A+Rqh7617Eaf1UZF7+3esreZDEnXNoee3kW9WPPF3Q
cNL7yGvIE3N7QCzkg+BtbNOEy7TMkqXbLsV1FGnalltSLaIu23ezP7L0K4sBMwXdYW+4S1HbCcJc
o9g2UTezhzVkN2E0+OusTvaXJiAlUPJjcZNGzfoxcw7qbTLW8nNZHJUjOhXFG+Fg81k3oYiJgQX6
IQaW5G4738Dem13eWpuCUfYlGb2UBW6kYQchYTP0+yWWdRYR2BDJVVXhuZRj95FYtlrnlA/vDzZC
OCLA5Bjx1yqXZ4mNtTjUHXQETACT3rc6lQ9RaB29H8Mmv4hm4Uj2l7TMYXWE/cM8tvEfW/BzORDI
SJwNHUqi2QOPRGCckSnYQ6P+UkcQMYeu/YLopMPF+LswVEBWEaO8Hy+XHo6+YAnHU6HH9KlqfLAY
Mwb/fLfALu62XTcZqFSqcIN6Y3wheFhcE5xJnDnfCeunhDv4Ut3zWaJbj1RC3iB98ReQAsr0oaXN
iRlrXPrbrmTfvYsT3/JPWPW/+Cli2rBB4vG4MwLqJ+xOkJp8Cgugxrv4uZMCUuhhbn2UuKPkIR6B
9RMFYmeiHmuFNXZDoxK/3nYdgE6gMmfxbRYW8W9XKEzffqeGf2bGeUBFSGcmij8nwJ5/Vg8ySrBp
vF7F91c6AG40HqsO0xsrah8nP46OVhwNbG/9WZMBUISRaVhYIBPhXKJfJi1OeKt7dgmYGOaJJliX
q+6nDC07+oNligxP4FKRNFHU4A+jZPPKGfJ4OaE3E7rqZmVPJcUI3A1llVPelZDJDnN/+C5UpOJ9
nHs1kOUhyn/3HEzfRCao7OqmLsmZsHPWdks7kVhV7Cd/kqSP1nTb5IOcuvOqfD++YRHck7dNsNXy
8atQ6eAy8yJq/lLPY5lqp1G010oodR1lwLg1jBR9opNf0sMwtmMpm4WEzJBkjqJv84vfYDveXi9z
EPvrhTiaJQRAorNWY7ldC3YOus49Mv9+ar7RpAOsB17fLhcL4DwBHS/olufD7RqDbQhm6zw8h6Qs
hohkj6Tro+DqTpA5Y0dzo1el3iq35N+jjsL2D8XCQmQjayf+TlKoVtzKyBhsWjzX1aPJqpFGliqt
fktWrslJyyl+c1RsLH7DiDiN33T632ADMmIN9Ei+GAc0Ly3RTPV7OH2xOibj0L1iW1ThRnPtBVvR
yoaunEwt8m2i4fDVwO7GTOAnoz15iw/XOqNUxx4TgtX9Puxat9lNcvLv0Xz0xFHA3jXekNeqhlvj
qWL6nSGzun8d/OqCt8RYw9sh+H00/hI9ZoaN60dfGGTn0nd7c9NVcUMgHHRaV29ZZhX1t0bvnMZd
m5M35k5hM+K4G4/Un3NhuOHHhUta/sx6AgHIn+LUl6Jd/QQwyxgiJ6flEN6OMRZMSpWKtNxMQdhT
LQXVaRQPcXq9BvYUAKwAOfMIJ5xfVSUWEGPsFtktB86FNaRZ9r1bpwpqt6h888DRkjd/Q4RudQpY
3FL8odnqb6AIZe0L+fbOPntlZJ8tFlZWVcsc8wPvIuiFPKuFgQq/luJlZfue8xpP5vwNtnOyfORj
OXcX15uEuMupAue4K8sAmAJ5gfRW4+Wj3qghDreXEfEk0sfV/wJUqR7YJJQQj/qyUrueKm+uqiEK
y4Zdezo+xFpZexrqTt3yeudVQ97OzD+sxKg3CvEfYTqwKQYz3Qr1ltmylXemCpNw52r+H3/UuuyC
T1KlnnySsF35tLEks3aFlIV5iGYs/cAh3nG17mHT7dGKUvdgtM6O3MYLua2NQGjn8dPdpsHJO37j
CWcRCucIz2NqDcs7oD1AJLN6mYc30lKAMLJYpfoeSaAL951mx/6lV34jNd8ZHN8Dnoa6eII3hkIS
RLp+xzQ5RJtpsOYhHw2Eo3adVyyi8Fzlya/DfrlF1B3Eezf267xzQkUN5Abdm0y3SV2v/IdYsPg3
iszF9DhSgNe/d37EY8IuhbVHiCObh/7HoOviJ5INdozVGyU0UY3XnppMg12HoaSlXgEYfUB0Bvmo
v2UiZexqcPoET7RTqPjNB9ZF8hUrRvoViyh3n2EbzuC/mHLPQGmUvNc4UMZLjVx7ZPfRtrjwMS/c
EC0B4rN6bCV/A+MMUXMwPgvnppidqHzlwohRHjB/rdx525QEWV5jqdrglRCYD06QPRwRPoyQznYE
YEFgkEiyC+schsBrgRciOnLdd09YI+r4FfGPTi4PX2Wx6yMrHk1T5PYUAj+4GJN5r2lSEUB0SAvs
K90W57B12b2hWWTgVYqGy1Iy8ehvF3+uL8twTZREGu3sqXHQ0s8T+RtSvcRFyBrMFjoPtsLJuVnx
ROakGF3YhA/+mNEc6a+jsffISFg1afgu/F+Vh2r7xW+qDPcYPbF8MKmEvMJ1jYfzF83xGC8lKwW6
3Gqp5obSesvGgkuuJBWxkQHv5rNgyTXctR3qPcmwdLobEifBEegC4ZMk0hLiqQr5ngQCWOk8QQ+e
MEvd+X4yvGJyar+ZYWX6nfBnfms5stGshKhQUoq1/UfOTcXsy2qBhrQsS57fLF2WP+HCXrPdBP5g
3Gowr9BLkA/u2PYqhDm+paLeDqK8Hkchaa7t4DRiF5bB0Dynth+9Q7A2zKnTgncVfIpZLf1frnwI
4yaMD1XSsigI4xwlop0XcB5pMyS7AFGJp64oTLebeR877yEr3ehzmpy3jMQNYYrOOQaSV0XQ8glv
KIYQ8R0NL+vM6sbveK0rAkaCK2vSO+V9FywrIeOpKpAn1YCiFlu5XCZBTTXXNFDmlHAkje5X4gtx
d9fVrnqzg+qvOLfVcx9LtsXOnQKRHjxCzq+Co+bXro6x5Rf33gmuV5vJgzcHdC6Zq2M5hclXnsfy
b4yFmAvBmsw/VRM1lD2MugdJAND9RU1RQ/km3Tstdpx2eWeuxdNhi9m7BC1WKRq+TM5lZCCqdUrZ
YJK8pq4kv/H6ELgQDglipGtB+8KxIILxLTEu2Jcr48A+JJhOQZ0OiLr7xhZZsY1wFpbH2h0Kqj6b
4U+d1G7HnO30GCedxPinjMtatw8x+V+GBFl/x2bdNSwVe2FArJL2xudc1Q+zHUIUJEgp7jtEHKh0
0KoZAWfZiPWyrCWwXs9Pen1qorEfDtZl6Y45ZxD1ltZXzzlVZLcZ0P0SRpeIcHhuqWZ02QhKUk67
FBnsKeQeCVEU9vE4Yl7VBc+hdVr7EfzfNlMOS0HUVlD7dofFfrnhJhTkd0J0/SeTaTMehReFQBFG
DaA9E/m4I6bVk8qBoHbwo9YcHElJyIYuXbscmjFRxU1T4HmHhOIlbDz50bDli4xcjin6UnPvcUNY
b8MwmsP9lEpx7fko5rI7iTAPHlM9B/1XWFAjTXmIHfURNVe+p5SIQWOr0TtJZcdA2QDLU1dQCGcy
jEtCwDiQ3KiCaIi4bid5FvVPgfXqmyCqCwfMrT+uB4/lWP8Yzev4N8H3ioRhbew1t2OX2Z0WVxY2
26V1Nzss62/Z1iJvOB0Bh8cZPD/FNwQuHmsR98XB48JxbTLpyuBzwDRP+HwpnG/Pd8m3ofQEzR43
nvaL7Qx8oj4hP6zPq8iGZDkK4kgBF2wi+oKvw/go8/7qOLdYmvCHNE3KVTOLHHRYmHrEPlVVHjhO
nEccjL237Sai1gntflXU7OMokPO2zZEUcFcrn8lUt/qXHePqNlwwam0Tdu/JMdJ+NEBPgu0TcZWU
3HC3tokUb3DiAPKGYdpb8PZHvAhMC64YSWQFO7CiZ0Z5gve1jZbK+cjxIN4qXctlG8HLsQeaBClC
HRx8A9wouQkDNlqnj5VQUHPAigciedIgivAPd08ccO4LFSHp+qQGyQUPbbNruSstZM7q/spgDsPG
AYRQT58U12Hq8PAR4Yht07cUJ9wvxERR8h0uLDAwRwn/1DVx8+ANQffdtVd6yDrATB6SxPqX0hl5
+U+rWOAqlZ172/Se1b8bt0j6J5cA44ELc89Mb8OoffX6JszOEqG7Prssyo5B4SssFUsr3Kce+RDP
hxeJ78C7PilFLAy9f13YwUHxY2KeFvih2UdUk6TcTLTH8tvzsn639hmUb4oiKQ9CQ/DzF7vMabBr
sEPI3cK3UO2vLNWAI54qzwMTlG1500+qfFbWnd1joCng3MDBYMmCrgZIYxYuQR125tpJj4jJEcLh
mKUyPKZzr69iyOivz0Gulh+aLqK/A1eiC1TIHIOCoL36OCo5r2+YyblthN6S/ijdZ9Od8pz0kQMH
QhbG5QmsmA+6deNP3PJv/u8I+XSN5QWJB16l4s8kM7qf3YFAyR5SOSdn0+et8+2MJHuFUFX8UOVF
+E7Yo3O/EFfb+Nm0nJNYKXkVuhQpr3249UJ3nb78ZXYdVKOr9WGX50Oc4gYhurwxTAA45Ju8VzcF
YF75ikcnAI2FKOp8jWsQ3IK6sgqAYOkRl0oqDYVchz78dJd/AE41JKwDxao9G09mZhdw5blg9Ruz
O76i+otIZ0XpxtjLmbqHbrzTI0hPGLf9PN9OXk6p3Cb3m4wfNF95+52xF4o+g34cBYNDW1HRxcoV
rzozEV+L5vvlhgdSK+DsaejhjpvJuRD+AxszEWT5BesgiTkD3HS+USpe2lMt8eseAsmBe8654YUn
1w/Tu5pJcn0M+hXTxyjXJaMwJBfZDVMwbuyNi1CZnodrF/cjnoJ1PbpF2LsP2gdC3gBLwwrgNXCt
VD1obqktfy35xyoR4VPrV+p8Dcmu++4qEADL8B8jQFZ/hWWXtptxSeEWpld8RwLQOxMLjhDhujjL
xtdqNuP8Z3KasZ0wfilpn7s4r529Msv1QRciYnTgJvWaiYpm6I3hQfpGkXPE19Xh4O+hIab+o2cK
ndwkPcPaXdPI6LxSbRFecFeyFYz5iU8fLDF1fUxq31m2+ZhM0GCsGnegU+ppP7K04G0aX2Ow2zoK
ouXbpukIn5jHd5nWbSJX8+YA8vYfQrBeyM/0S7Pu3/XWIQR/ndnucLWr4Z5dYjQeOoYKXBh5zeCO
obFavifbahaLqjd/StOn9jGcl4Hw9jQnFOdw3hJtC004P7FJ8Tz8d1d/Fa+c/B4GpmzYwLFQQ8yn
VGsrQmvaJwo7x/qYzwiKW0OHyNltpoi+CzNxilZF2Xc78H3y4RrJZVyinzHYRIvXOI8tnWR2E/oj
VSvTAH/x4Bri4BDAKITfmdDJXugAEd4Zh6/kz9DZ3BwUGIHXZQCwv4WgLulPWeYc+W2ZZSYPTeE5
Z5qU8KyIEirPHimU21Q/xd6wLan2JIVTYm2ioKMsvcZCEc5ctVvB6EQHn63bbzcpbYockYz3rIOu
5kxotLuMNPbKp7HA6yP4wQ3E5Bo8GAuLpj2wgEFihzJ+JZ8JeiS3coI17g/9omii8XuzY6nbPWYl
eeztkI5MCjjcFb0I14Zg6wGc28aTM7uoelP4R/aN7t4mkt/iAcnXFdshyjysnwAL7/AdVrcK2uK6
XUuCZbSkNaU5U7RX/vVAA2WHDPTZrS9VkcE98IflrS0HB3vzlDi3Ja1K0aVw/TU5F0XY1QCzguVv
InpdfHCUzU9NUsjujFZLVnYjEcieysRbrqRi17BJjGc8pD6llhSZLz3DhUEyZRHlcc3x9ESClh7r
aZ92efdJCHGtH/g22/ZMho6iNluAQ7tBQyRUwGPu25+SKw/vDB2NzZZcn6CpQLDC3vGiQZ93+tRQ
091SScSFOq1D2kcqfO09+ft442myVTHgXBeTbdGda2DSIHzYhp3kQAUFLEGWWTuNF4oGdATT5xVn
oDyhEkbLWz1JQigj5IaTClSVbbGyXzsoKcLpnqcM/06UmMZ5iReilRxviH2PrA+CJ6djL/CY8QlR
l56nrHgCAqxH6ZSYVHsUr++uoXJ40xul8RbIYDk6tinu0O1FcCw5Qc7GXUyONQQY530ShJrmFA7g
0if7GsbtA8FZ9xjRagOysmvVeLA5hv4X5MrslSLVtj+1VewcTTPRRuIOsTpXMfvGpwW5s/wmJq/h
3MXRWvyo0qEQFS4oDz4CqT98zFg2ztIZXDozF1Lr8+BkzcWspHI3i6p8OMeSYP02JvXcn62Gjo0K
loT1QWpngbRjqW/gnxjIOh5/586h44GtxIyaRq9KmD3MIPCWMyQfgOw5tM9/wA81XiZ0vWe+/5y/
L5aF3Fc+KAL8BFOtP+o67chTSzRDQUcxG0j0lnbP61AFx4m3Dskcip28jbI1IFKiFvrStGhVj64i
BcXugvwwjahFtzdDCXcQAWTl+gvGl1ZLM6brPjUGdG7ISkZeAmimj/lMh922z/PqY2ri0j/E1M4X
tKuv4YNtvSndk1MaQtKKVwj3ipTzhIkGgYOdro8dovSSX4SQAN4AEpmG+46luNzgq+l/waTL2Tyl
V9JhyVUOYWwmQeNEdUlhX8mItwktmISnxLh4CYVb9k8dtzL3xKAgPsJRe8jDZWxO9I+26+Pi4s7C
g4YXmzT16t7iOqJ4bFF9nDznsonVfhWlYi08iX9sRA3jHU/eD1dqc8YoigPZ5SwGjTIr99/V/EwD
JbWK/nmIev0UwzMKt45jsP/gTiM3ain+utKxBzqKdFX/eGOBg33LzS4+gGwJ0lcdj/nZA3FZ/yW/
5MOfI/4qcPIV4wCQ0LCZp7DbX9z5qOFPLO8Bw6z7k3r+UJxi/E4sBQkwg8z32tc5DfHPrEGRkf/N
BrpAd8hl83QLECOGLE+caL9C4yeq0Ab2ZQQEwk0ryW3yRReghLAjAANCNmnze0oWLD9p62M+yh0p
CrCVS0ETY4GX9DaNi/LfKCM8ZhH4s4mlTFx6hBSuXZuE17kUyVllL4ta54uxiMXbjlLadOtOjaUy
kaDZg+BdM76GbZx2m3GY2uLYzk4AEiJZsnskNf5woTTleq3Xidtkggm4UelKZsDgYOWcwuzymxu2
zvgfDti7b5SmA/Eka2gfJz06w7ELSOkfqSm43gwdhPaboRmq06Jw+G9tLVdCfZmnbgHLLr9x9zQ1
BRLctO5toYN0l49dDLtY43/fAUMMiaNGwA4w2VPhcHJVbDPqCIKUbj6vqdJ/rIs4MmCF6GTHxOx8
44tmesw7F5RjGgS6ea9suiIzhUTXX5jrQac6kpFxi0MC75gopThRoaftIVq7qD+bOg+7C1e9hf+i
cMJ/MPYmiFWjkMc0iWMKDqMG/21GnH64oU+Q1JyFNZaySucDe4+nwn8Fux6jEEfkquDSZALeRolR
cCWFoU5sN/rpM4t7KaNbn2uy/WrXRTk3C1Wcd2PUEEVi0xi8R5hYom0xBlRtwTBYKWEwTjdiAYzy
HlMgXZiAANxERUd+P3lwNEkFu6/EtPM6KurJTiDQc3h0qtTiWm0QQIR1RxZ6CHUM7WKuGA29RFcO
YYdFX2NDbrwP1GAfQAmJAHdsMl7nLuLUe1H66XyAcUBPDA58uNzd7MZqQ7ksTFJeuPpCneUVaIU7
l9nELg6QJr9cd8gIWu0SY9XHbOh04g6DIW3PBov0QSyFfoOlO9E7yRjwpVWHmNxjJuZYh7TmYuSn
tmqTMs4kVCyP0zNIK7opmEkdYmuu6M9qNJG6uAzDV9riJM3Rc9vhnp9pvt7aag5+lU7F1E5Lx7he
qtK63yPFRP02XXv5NpqqZSony08zKSdpviU/3VgEfsaBPQzH6I3hOKNHofSdgYYRN7lfKneK78ba
8IIGm+G95WZI7tlUVwXvvLxmT94ac2lFRzkU3JT5oFbQaHeVKYqHxTNxth06RdeeU+o2P/PiqR4a
xlaqID2ZxHcLa1ai2v7k/yuhbxw9aSv8+jAkD2xBnOgMEXPhsBBp/sjLzDUbhOzI25u1wIOZd8Dm
BE4YHqdhcD6J84s/cT1Qr0lSeThSB1T/7YXT/W4nytMwIaUs4plky7KFOpt5jyH9lRCGAuFgxYSv
xzAsLFuK7ehN+NBTb0TWTf2J5taO7e1lpsxNbPlRQ4Ga+hU730by8NpdttpQb/sAas/OM0516Fjk
+dumL/zgCRW90vuFKqerBD+rdL+uoL5xqzpNf8elgda/zUyj4QsPTEvzIdtLpig/nd6jquMq5pbU
ShH5TnCNejM/in0bY0rfQT8gKT6S8v0biDl+q7jW0s685P1v6JK4RcRirL7rTSeGDx/Fby9VrUNW
hg7CCQz36YNKDwBNEV7GB7fPca3T1YxjB7TWR0MXVLIlegE5ouC0D1Gq5ukcNvHi7irhI5BU9Dg/
2oBl92ks/+PovJbjxrUo+kWsAkkAJF87BwVbkmVJLyzJ0jDnAJBff1fft6mp8VjqJoET9l57tOPZ
DFn4BNKAuYFkahHxo08kDmd85uQtgdPZEFBBl19HMRmKOELT8BR2KkDK4+G6PBMVjhgZCJlH1B8R
kq8+PYTzhcY4hstl+v7eKpMkv/05QFPN3O4NoQ+CH6WwVe6ZPKUs2ZNS1sNf1cTReqZbm2b4ok0E
Wj2MV3Hq+aSZf5MGKG7UJFU+kcSxPC5TQJuSYjg743FLqkNLYmbzwKorvELiVTx0GtMOyIUG7vRK
bk15rUCzuce4/z+f3YYheNIGGP5IRtY+WmPZHzMJ1uMDlb73aCxF4c4lEmPaej3kLqqvBdjGFgFI
SliJNW1Q9psW4kBxxCc4Y4RUjutxeUm3JIfAX3/Pnh8w/S3M8LuC38bEeFR4uF6VIBfgswJRoa8R
nFlgYlGQTG77K0wlmuodf1u9OFzXhcvogpmnzzKUC9HAQApLoo9XOAM82NnMbN9FXPMMUsE0B2NN
+JvCUjb7cbX1tR1KMe+UK/GuNysFyRttUZoc2RrMjMILb7hEPtS8HcWGH+3LUQ9/6mWiPWhTYaAO
LZk6NQEz573Xe/obk/DE4ThxfWzauvb+5rMXXkFP5m9hQ8jFhoiWiby8XnefTS/oqLuGuAWicFHM
bBQLMjocd1S/EHPGpOUFzRDux36oG0yPTXH2EdlMp6VprDwyniE5iBKSxa0tUFofSWxo3lcyPJ03
IRay1h2oeCX9TDyfSC+1vyJMvggsnK5oPh0Hme42AntADasbpISE8DmMPtK+8j9g2a7FeSRQ4H4A
sGI3XryM/0G1yPVulT522VXj6D6RQ2H0nulZU11ms96sCwCYkK2SAhex3sPIjtZNDf8CN1Ffadth
9Q6dsVyx1xH/nM41XglcqmV6TmvX+Y27vceUFiK5uCOfIRZX6vMYKfTidUYdG0K0kjMhveWummLk
GlvIR3F1iiKAJFfjL2Bo4BEgZJMMtLd0NFV6ZXO7/I4zHtITds6Fu1mnJH72iisUSR8cnQOVPfK4
NTCdesYWR2xnlUypv8d+hI0AoaoxoDEkSUyQ1ehcsoH5OUR0f0qzfTCWmvQMOEWLvbUQ+EvAlPTr
WzRPRp0dUQ7Zv6IosCg6Ve8RvgKOHy3fhvpxpbLnz8HZO7BhLXp3l2Po8PfERJG/pxtJQ1vRzq2A
ILAHkhzF/3iHsQrJPoCIcU+1H/1MyEhH5Mcdi6BG0i5sFG0/c5y+TP4mfs1I81GzhomfyYvDZwmk
McK4yUuCEOa6lEPr/1CFrPlh5oL6acjCeW9HQrTPUdhBszIsaFaEDR5bE57AOrpgr+gvpBIk8aXt
Bvd5jHTFa8m2wj2U+KnMhewI+x+pzOJfzRSovL0wZbjHfKNZgo5hu+56AaEbLaEzPIBrM84fb8YK
FS8ZUwbmjYVPo5xkSLaYjhXTSwVgRtzHCbPs77YgLuC4IEnkMwVjJd94ADFfbAdIT/Ep5cv3vno9
Cve8ZKj5mG+11ilPQeCLAvOqJ/+jie4Q8Fu+oktsNUmyO8eVI/pIyRTu21E5BXjIu0dYQjz04gwB
C0Oxg5Q3PrkLD+Ulxu2KpcNDPMqJ5EGjj5WQbUCSK3LrrY4Z5U47z0KLBZ0C54RNnO8orrHJ5xIS
cero+xYwM7zRiKJnn0TA1/dgN7R+ct2OvTN2lzk7iJmf+AF1NOIsM6j+rB1H++c1UCUzOamxas2Q
unx6GUd1h6QLygee05iEs5kpPdDjAgBNMFZ6n0HHknykLJPtRaSI8JgRqzD4U+FxABRX9oHPgriZ
3kTWep8d2pnoZcCdCBifBeElMsNE2q7OgyfOeYeEs8UwaoVNUN/NrSSIs1srtPoQbKLTwJKKXHt3
9K8T2GB7pMSk2W6dMGS6iK+l2qnQSnVAYhCUf/2c1cc5NZTkL1EKwmQzjUmq74maQAQNV1pnqAvy
SqfPjGQVzXvBoEAfxw6KN6Pd6gamiBR8VtDpAbub3Zo49KyboCPV9BmBlaweVjhV2YFJWvxVN0BK
8SwiRztUIxmZ28o1LKRokcjxs0Fr35x1tm9pYLRzalUbyHtmanj5kFIWux5IyXc9tRI5o859eK6D
6zqbCm+3QVuoGTStaBWKzTILPPP5NFmzrwi+ici1km19Gh1yLPeqD8l0FUBYnHOj5366cDO58yn0
6b6ecNLMN29hRas7JjDZs4hl/WbFaUAomRTE7YQiVh8UD5woQ00ldvQWBhabGEED0tqSOKNjFUli
5jF4gjr1RmV+ob0Oyz8BY7tbhPDkXfkFFp+TEbnIrogjCJu+D6M3KtulfI8wqi8QBtpsdp70UCNz
ySYgK7h80Wu8AuzVoARx7qC4N8gD9L6f8iG7xmQ6I8J1ZFpcl9bI+n3V5PZ98kP18WervC5wP+uB
3ekJN3oSHRp/8B/GkP4Fy3eaONu5AGpx4b5ZoU9SAvJ3urp2nnJYVYxn1rZbx2fTiKZA/T1BHLhM
8Mn0YVKMwC5sJqblM/WK+e1GMgU1Y9aZuWMcix2YhlQysnGrJD3jog4cCMBtgAp0TGZxdXqhw60l
fbC90+VMsmLECI4BciaT2hB+xtkJxgLyXLp1iz58uG1dUC3lWQVZcgLotUHYG1xzL07IEIdog+yd
9HB6YsRQAF5v3Uszr0F+tGGVyz3pN7w8egDyAjmRB+GZOXMIW2iJONvBlzhmaxM0a2hdI8kt1oxJ
/A8Lyxz9bntu3rvCrprPR/Nno8dcT8vwQhZen//W6HNu6pzJjakayMnBvcwy81zDvQLFB5kPb32+
ZBqiFabkQ2Ajj3YBcn2LrC+L42OjU2D9G9fyOWGhyKCorrvK+r1HQHgg6780uva30H7tAqLN8CEw
INMXwSLJoYl3JML4oPCeSd9eyeoyJeCOPdbFKtx5HKs4arK2OU6664I/MsroKllGrgds2LgcOpg/
I7JvNjVsnwxb/Czwgj8cr6jBcQ5r3qc+mIhDhLT1McyB952Ck0NXxFEJhzRiXITMQoi/KYNXIilR
DBJNLlr1YbOC1GpKEZLh6TIJmoxbgnhgm3Bd/kIFRJKX79b+Y7doRaIatHHqxWYIOMc2XQzBB9t5
D+/BK6JM7BdkTbfQE63EcQXQ+sKimT1Kjaa6OGpGGsjAkv9HIgPtwxUy9Z64SOtFOfR5TYhAX1HJ
sCAcSSgdeys/UKFAK2FjhsdwCZnLQ1rtVHmNql4dfIYUxLp0pbY7SkePk5UsOpTlOrcs3aYJoRfn
TwuXHXcEw2eu53gLVSP5yUbREbjYzKClo9X/njJS+JIyzr7ogcBaoEH8hh5LtoOLR/zsV4zKNgSQ
584X5zBS/njgIdxTJBL9WTpugKSshD541zQSHp30p64+ZRZVLCI4QOUPKe32R8WsKt8FfZC/iFY+
2slG5WOfW+8uCKbCbpde+WTELAEYx2hxhH/qtJWgPlgHMhMH+5BxRKDVfKZPH/WB3epKmsE6UeaU
5ZJTiVYD9RWUv9XU2C8r+kcoRQgAIdjXxe+g9ebsfvLW4p+7NtLdVxXWhonfzKHt2dK/r1/Fgobw
WK1+a7eoU4neTiZ6wovL6G/Y1oGbtxun0A2Sh7oSf/u5MH87twu6QxUaN9r3uev41yaJ4jeeibk7
wjFVyd+5BMi9DZyBAXkQLPq+WugpdiF6P2KibZsQ89TF3sING3svUWgIp2ujcZ1f+86A4DSREncN
CSfVDlAJyaAMvny7a1yZvtaLwHnlF2AysBqxX4x2NkJvtxV2GKp7vCUNFW1do9pZ3EVcxaIIq25x
ngLHCJNJoHbLK2q/F4HzTzzNWLCyKwFpbf3B2HyEC92nWKUWnkQbl090vskb+D2Ga1ixmGlNQZzI
rUqEgxcxqVD7VruBmAFEdo2GI7ft08YZ79Y6mNrtQt+TPc+q6znEbKCiXYTEDCPhzJgPrBmeFIvM
uO/iUnKoTwJv3OBM/Iw3jQmmFAasoKB4wGd3SI51M+B+bcuqjWCmw2ZqWWN0Sc7sLG/x73StYThZ
Z3pC6Guc0EUejg2PpqIcfLcRx5RAE7Pe4zpOWch2Dnb7/pfXZp17oPNqm9elFivJXb7fjtGhyOIB
H7lO8SgPGo/zU9XKiQ8WshzQCUTGE25LltnRculXZIwHS1xOdd+FtdZ3eTZyPl7dRDYkq6DUDmdw
dpxzEu5Bq6Yja/lp+mIPZdVbzIY0f+3TCi0zESiwErbuQKjtLu/btb4TDOtRk1VMcMGEhfEILqoL
cMfPjNDLo1vzx5/TEr8TiDVWFQh120k5l3xiTn1cRZVmv7oSreaGhr/jP6qMSYHYJeQFoHmf+7vR
taV9z5PGI4DNWSQxDaKst1ErhytZNHJ9FnDm/Es7l8ChHHeZg/NEI2w3GSUo8aHkUTBjqPVCuSs7
MExHw/rgH/2PwRtQBC4iM4pIlFRc0jUUoARsEJ0U9NBLz0p12saT7630xyC1dy6ET0gIWph6NzZo
iHeR50zlk8jJ/Os3nSY8975fuLiQe40Am+5ZP+jpKff8ob6nkFqGV2XofpltFkmyU47FNegjxIVd
opvx36j8NX3ANe/d1e7UvyDzFtXJ7zzoYBoziGBg0BBns/hUgmXtMQtq3FqwCcq68S63Exzk0sQW
rUk334hgDaCo9zpHHYsNqAi/Ct4vswcsqksiWSg5N2MKSAwpqoggoPPFyODodxGq7gwUrz4t0Tqw
biMxs9yi2CIMFVQzbqSIMpAA2QBoH6t2Y9p723i06XUHTJqoXYt2sCB0JToXo5zCN5ex7d8G5S+a
F0Q492mZZ+uDM8+i+gAx0me/agyXkHbAxKzIwfsyCp4n+rRuB2vBfDaDQ8neKCqTE3r4+A1tcHuG
VobqHl2c4KWnnbqbqw4V43gr1Ih1ZOL0wsKhC64AdfEVCMSX7tZ01rWnCV2Bt+8qd9S/Uh5eDGEl
hI8HZyLTYWe59r7CHjn90dNqSnFAMlzc9G6o851bt2V04YkmnQLC3y2fwbTvbEbKfqc0vQAkkWG5
WL5vsTWKwfJdh64A1Qbs2fHat22yTic1rW71vapwcS78DUH1nLmd/UXyqxV3jifUXypDWZWkN9sc
3CZ0BrQl2zYfQvevraRdiiPfRZGwiMY+qJgsEnH60ab+FB9KP8hfM1apxKwVvHzY9m4A9WcWllHK
+juqxz9xniQ9Fnuvx0QJCq90D4oKrbxn/RzHH7y8qw8Ml4U+2oUuTcSODvPm2x8rQ1wy/qY+qMAA
eHn+ORYAO29nJR1QrjzvxjopVODtvLBksDeV8YCGcsoy2T0b/rE8F4pTmDOUybN8adbRXtIoB8HQ
cbeQbpM3WJRbDTMeSLC6PWpFrj9pw+Twt8JYeuEJM6jo5xBnltdqGkES1SWU3wQI8Rc+LCVPQZiT
UZ9Ctm//lmxOWhKn+NYx8y8uQrMOxODBQyX+VxEX/4CUgahAWFeDOZA05o2ILOLWMgoJqpERVShf
QURqItvK2fH/oNGXzdEgPHLPxY0ARDlFhtGTVvh5JjPO5akEfp7uc+W2+D4Rx11N2iYRUUq4LPa+
i/OP0sWJz6K1eIyGNS++eMn7D4PNHZqsFv4b+yNy6RaoiNEx1R6hzWzR2rc6iF0ibOcheV27avoF
ZorJdYPbAXkbwdI4PBo5119UZZH5KRyf+6VVxGLukqnP7AVzSfVUR1P4Xwp+xJDJ7pkQMWwIGStP
x7rYIg2362tgpXceFrySW8dna7kdmci2rHC4io4sVGOkwPUEJSWrlXxuwn4pcFtBpOrd8lYxtW7l
s7i4RaqjOc8t40JiRs/hOCOrqdq5qg7ZaHW/M1RmREFCZCdRGKExeb+2ZW2cRkmDRKbPmF2Cp0TM
SG3m9iSUTN5hIqbc2RdKqXuvcCY0H6ufP3K9sImfI8+DJd8HisV9Y3UXbDOH0+lAiooNj7ENbmxw
4Nr5+DcubrShsg+THt2OwIg5JGb4LNwM7FoIQAjDL2kIM/6Dgbmp51cvNcIc3nMKObkxGFWgxmKP
9oYnM0XIATZo7VfvfsZK/N+agQrf9kY6xbZamOVARCALp4Lqljy7no+zimd+eWWzRwUNA5BunDnE
AJ80cxskvIFxfoa8y66yaqLi0qxJm54cndT3dUFwNqa/bp69jc1Wn+xuyVRnN2Moe7c45JJLpiHy
vVI55NdJ9HV+s9BGzb0hOUL8W5RH8hQ+3RjkjuP1bzw2cLkTTArdlvmxAm+k8+TVdzHXHLvKQ2l5
Buxd2fcZbwDyVaui8jgxOXuCEBh+z8j40OHPlSvfTTxO9p6YH6I80ccCbIbF3xACNmLC34Sp17Jp
dOt/uCzCe6JyETD4uDyeA+ORP4xmQorH0GHo1Z3dVazsNwGwTA+1q0ZyY0Rfub/UajP/qLiNIqTg
jiz69jDNRWk6ROikJkzAwxAQUsHXKhTLNaLyC0CSuYGcNxChC4dmhRU+68JOhN+4okLJD0H+8wk9
zhwQd4w0d1NlA+MH/IwGHI4YFuzSmTsAsq8XDUVK0i3huKtwu1B52ruoJZn7II0IL5Al4q85AKm5
m0rXb9+oI+ecTHvOik8PSMYrGJOJWJCk/gn62Rxraf1XLBnBT8qNTNSFS0eAR5xkLoLOHyK0BWbn
dbDwMKbY5j/663k5WZGD62sJAHlFk82hj6GO27iLBZuQoPOY0qRGq/gKJnj9QJWyfmLL9D/AGvPL
eCFrHSZ4WOoOARKiW5QOpruMMJf1tE6UDFv8JFiXIkrBNyKi3ZVPPorsiSSO6eYUpDl/ZG6c61+o
p2qBzIWKq7tXmafXO2iFzrLDLRjgJydCBfafe+Nu9TVdEu92ABiwR1dVfXWtNsO5BdAE2yDw8/Ia
w7NyADITi/KkBH8q38SoMhkGo7Xn+AQZ4d4DcC2wFc598LS2IykbyPQzEqwnfG28DSQiZ1yhf/xW
ON8Y4V3/FMAnE79tOsbc3qgJCE3Bl9bser+q8oebuv0Pbwl5MkNeLlswOLnHKnYpTp7bFSCri5h4
rn94WRB/jrEnTxOxKCxIc2nvdJQP8pwTygmTjZofmj2WI9JVsoi1ffPqlHlFI5bRNZNliyF+788V
YTtymr0R7lpq2g/be32w8zt3XI8sbovlEjLXYvcOcbn+Rkcc8UHkvN/Ne6UBCR7xFfjmcAsHWl5V
4czjNi9u7E/gFqSJsNbq4ujJz3nPqVylxjOGvR/IUgjGoC9a0mo3OVqVjWgcsnOThHLqoqNq6ADx
ojmPD7frHBhMSZKWJ8ebutV3vZeadVnKFnQZ6q1P0Lq3XQnonJ9LKvn0AEdLPDUJ6M2NuH3LDDar
MTti7ykiRhwNJ2qZjAYlkanEnRBhdSJ2kqwKWqS1OwHuQSiQU9q/50uAmSHipD3NqFz5fZGf/QJI
o+Mv2GMZ3plEd5Q8cU8eIOul5Z79BckVcaoc2JezgtQVcuT+Md6C6G6SLvtSq/0eUuPoLHvh+Z3/
K13mldsGJz9iIPTTL2PqLTgR16y7nwXXc+S1Jjqk0mUyxUK2XlH6lpK8WzQf/RP9RI+JFx/RT1h1
fnclY8CQVWCz6Y73vgrQ5Yr2BWEGwd/oOehfeqcwMUDCZUr3U6PUY86ecIWfiWE067v1q+F9T+iu
JrjGjOWVi2uTRR8gFJi2MdQEnK9EFQQnPDfswAHJwNzraP+QXPmRlx99Tp36PNCFzfse0nI9HVie
ZN6e79XF7J6akN1SOfnrvmO+Ew27vmHToo+oOkbOR5GBpHSfvCKny+t65TjHsfGX/qi8gU/By9gl
8Cgm6ENyZxF/JqlMSbPloERoBTOnnciyOPix8F1iUqBI7UBo1gHOq+Fgo7EyduAVY7JaPiFcXJaH
vMVexbMMxraZ5pbLlKSEe5ahEwPRidPtCCBBfbLk8BDC0lePx64GOX9GMonCKisgKmwVTo2XmxEs
5X52OmwS9Tzc5w4FLtmOC7sdx3ojs+FkpGocSw+xHyEHCU4h9AzjxThcGDtMMByd5K3VyUWTfwus
fgiTR6bqMIAMPh2zD0K52j9zPpKZQtmQgqdLSKV8CwtR3kcJHAMSmXHOYNhGCj76csuwlOM8drrw
SyIogYjXoeHdDczLGTHU6fR7TQYSTpg8hBeSN0hfbIs4ubqFE0avnZimU0kGSLHR4Yw0giSwBTUZ
Y/mbNsD0qxT1EWanZ+7YvqbBE/AjCL5M6cOHyhUEVTV4035WUi7HHQJKI7fiZlM46Sq1MI1URBfu
IF016Kp8eWrTBYrrpEgboACqw/BA/TKZx5ZUpH1Jgx7sE0Ac/t0QRn237wkykZt5AkdwKHKPimsm
Ty0/W7BoP11iUdhhRwS0SS7gf/1Kftwp1QFYb4gtJKqcWD5l67mbDUDCLKdg502WBKuDyeqT48jm
hpVu0HFFP7ToSQKfb2No51NRDMPHkNtRoWgi7/mW8g3OgXu7n4asvcM724XzSZPGN1wK4ZUuOh6u
0ze3a3EfVAbmEJKsruKrMZ5ls9nhWdwidAfg2NPGfHZBW8woDpZumRFmgnd5j0XZHMGJVeJVIgYv
nuB3xP2DBYS1cu5TWxgLc1HfglKzGJudx+qZ2eIKaQG9Gp7hTcegLX/WVYD6ICBXO2Rxn1IR59Tu
+JSKZNAPeCbIAWIDcGO0rIQLLdvGG9gyFMU83HwrVUGmXVYwUHQjpX8vGbkDpyANObM2umR2TpLd
SNQNKl2Ofzbj5cJqNt7LMqxpo3gqZZwfvJSQS/gsE7jhp6ISbnQDsDiDfYqQ6COz6FRbjZuCCMsl
OdBglLLbrUsTfSinLNJd5zrr8Kclua3YlSiSH7Cc2efMiXOzwe/KoMfSxYfbAXLxfc1A8qnqKZTZ
TQ7m4oc+Kk2Fcf8pcZKMbsYQ0n4gNDM/B4iml2MLqVa+O3TrORktqH/y7ezkCXi/NSvhUg7zsL6v
0iDE3fJyl4B0hWda1LNwyL7GbKpu+VeR0d2Dz3iL+5ABKBr2UBVlzLoUSekybqq4Rc8iggwem0wZ
ET9MAfKSawhFjo1gFaOP3HHXKXkgo9sJSbMgnrx54ACMJaLORLF/xEgPWGvbcyxJ8sWDBLIMYCpo
oDv6t2byNh4LR8jt6Niy8l/oo0LjtORcRodP1hYAtYLoRiSJ1AGpc+d01lvupzpR7TfDQMv0JnaF
xrzeeJl7rMEfodIrMbRjkIf8vIbjHvl9kXw2bhh5e2lTm1w9UCsTyZauTeP1zXJdfaeo4Sxl1CDK
34S74EfYtShELMXuULoPeRbdvFM0v699hU/vib2jL99af3SAeHhydrO7Rqy92lsLzmWPXLiYfiQ9
hIxZqqawMfqZy1c9sLdVFVrGJoZjS6Xjp48h8eguiqYs7zHblcvcP+DmnIs952BZPwKIkmgJQdwl
d5lCuvGrd2mwv2I7wH3au4O0MctjZJ0pXnmWNPqfopzwbtLfuHzzudnweExMsS6RgLn8tmDNQwJf
Da3I2Ls17IqMYbXX7jxM29GeIh/2Df9HcMOfkZ1WnbxI7A0sFVmxZMGxYbU8fw0ydHucuWnrHEzT
a/cYdiM18woWMIVEFJCxsRtQhEWEX4WxEZimK0qsreeQocKeOw2aO1TgUUK4WrZKFi6oWubkPLi9
EnC7Om2Wr4bY4OA4S82KFCIvzuT3IqduRnjppclulk27IK40UXVni85ryE1P6aDnGAbIl2sUHBvD
KGpE+MAlED/C/OB2wLPnssqKUgF1t25n7KdDBsoymFugLoCZw9Y7rvna2wcYtIFk4gYhB8GPsNEf
y8ij3A9VtATHCY/NcGjRZud2W6mxIvEe0o14JjuIZE2GU15/Fn47kCucyaLkzMPS4wMwaeKZwTOo
SScgOdzSm2GmWL0MkCBiIDT5EfUNNFx4DAeogl1dnCogD7LBgMFhSHraHLi8tUQH5WKzsBtv34tx
HPWL7hDKkrfUa2KJTEDq5bbJTeoPWMnpaNkfMwmL2l2QYy3hX7Kt+Kqnpai3uO0Gs7FJLOR7EaZ9
nl55bwIfW3SBLr/BSwAyf0NcCKc0I2FBhl8i+hhqmQYRtwnzTkPB7CV5DazDLIAneEV4C+iYW36Z
nov7zTL78O/YVxTiR9co65HiWgd8MWJpGRImUTANhVpMmrkWyObBNgby5LfJ5CMxXFgpXCrNpPVk
ZJjd3I7C51QnKoTMK8wzaPBGZv5bhZTjo6SOm7/RNzD2I8LICyfSUDooKRJCy8CVZ4zzNBKCQVcl
DQ+9dDutNf5v9ur3Aehx+Sv0IehMMHUBOuEEbdLpaaL86qIL0+wBUNwW12cGfqfG7ltmDwHEIJM/
ACdsTHhogKx13R7fr1eBWKxFIMIt2Hx80gvZBwb1epiv86Go86B8j6kD5mvIkzceTd2TTVElUWZY
o9dDdJqtO5pjK1wS+JxBgitibIHR1bjLQrrSjTJ6Ztw/zsiAU3Sc/VB54MFMGJKonkD72leTtueS
3go1KB9StavQq7FIRq3AwCwvsyeUsh1zfjUXJBt1tA3bBR9Eu6trav6dY6KR0oj5Bd1aWpNOh3La
2wz+MqYnBjZqOQVs/sSOlZZ48XiAopMgVPmLU54hY5Vredf4IyG2Xr/+7UrhTXtRFbXBFj7g3pKY
RZgpqRgVAW4D5qKtTeczEVHxz9D4xCm3Kg6HH+QhSn3S2rgtXwkKuK1GxqJOhCt35jfqOWJvJutD
V2jyoQoOzPVgIBfd4GwbotVY9/mzM7PM40Qadi2ePoPRZA3lVxGa5oo2JAeoV6x0US5VOwVRqSwm
j8TDzBaCJMUw3hXZdRj6JroCXZgb3MwlOraEEHtvz2qKUi1IEiJLgjzjwQqcJke92Vi1cihCbkTK
G6Zvzthk66kC2TjwbLt1fOUUQCY1zuH4L2Xr+CJKYVn54jhDKe821MO1RP7BbIo6gaE4DdsmLMJG
bSx2OaASi+YdcECeEq8U6ejDBRKgfi0+hcie6kYjQKFBSS+kywTzI1LxPDsPkRrFNbDlovYkQ6R/
hlmGIepfesB7+OXdax4irvzUdcJUrlbgtHaxYi9waAvX+UhCVf6MOMprvg13+DM564Klisy/amtQ
en0Bi8HiTw4vK4Q2vuVvzlp0T1iSK++8ktz2r0x024BygjCOnq9dMxIDE+Ox5svNdYC++TPOaMCg
kUbR+pvcrPSxgfi0HOOqUt2WDe8tvKYRQbMPSHMmZKYP6hMq41Tu3LaJOmagiBx/jx67psPYE0v1
uI5M9p/ZVpHCweeTNhy3xCNtWBioIy0StLx0KF5BKPj/qSbLT0iqwdxj3MpeZDcl3SXXPugLcnbg
ouvQEQ9LMuP8JVq0epqFnJtDpRc3JGEpkkTpgbrtNlJnw3NX24LhNIfRIUfcXB/DrEkeQ8lq+zT7
TLuI3SkjbKkzUZF7Z+g08CiZxmLjBwygH9O6MhrU+CQxNwxjyEAmyZ2tdjMsCGQAyODMjMWeA8fF
6T2ZQNIm1AnmHjKguwe4vMTtODrAceoiHiKkFmsMMRSRdo51H5OKUaAUKJg+y56onj5jD02wqPOr
CS1QQrg2ub9BlJagysTpdDutMbUdOs1r/BknGNl2QeyoJ3RHQOun2iS/u0rk39LJxV3NmJxB3P8h
XU6kkO0X63o7EPHeI0qslhEG+5gzSgPHW98pMBXow8ZB3HTSNo7IQAJnVtygheMV1kCA3GxYuW10
UZl/rksNHJBkAGUjaLLzTBTBbc6E+w8p4CzJ5nLWatwJ3XbLFW170t4hTsMSYfP0napv0YR4tcnL
hNdDXYxKSbzC2VD8rZ2x/coJj//OoWy6l1uS84vTI7ncsmWsLx2/UrZLsZIzrnHJ23hp3CF6TThH
n5Qt2hL9F4evQIPfi5cKpG57Jo1nPrD341MO44AgQr9VZhsgPh8obgDHWuDP8RdjKx85B5Sy8ihU
7nsn0YXZv1WI9TtkuUTi4rTmxwiCLa48pxThiVJvYU0Z8duTUC0SrKq8OhFNrjDBrkL8QbRXooa7
EZCgZDvOk8LcpFGQO2XBzIwEpvVipjmAv4XQ/h6p1Zic+QZ9oM0u2uddLVTBoqON6OisU8RAusdy
cK8jHsZsM/kWXxU3b/2w9JmZsScYFyqR59Y7f4Wuc7euffc6hcX0hs8RnE7khEWxDxLqyO00urcO
MUvaj45hEMyTjCHbe+3Mw3e/Coz30WgIQ0IskuvwWnq1nr9w3jGeBT6svxKz8FJOnuzshuWe+CH2
dPlh01pPd90aI8fc6DpO/rlIeAo4devgn8KMpO9NA3CH0xQ1vHdARh7W91MXqvow0Nb5Wz/oVP8s
q5hFOLF20QF54ETGB1Gut5e2H19MAoVlzxr1hhJEREFAEnU7CWrwX+h28zr1cRwhdNuaUWKYSNLU
e9esg9XdQBqYfalxTwO18dOK2F5ES5idnRmsjx877jmcopI4l6KnLNZjrOorsjIyQgFONP9yZ2Ua
nVHYP4eNLN5wkiVfMRw8s68X7m7UHBGd6TgHONsz2T/GLVXiNklnqOnN2CfvoLWxH4Ft0qzmmrhj
GJSwxEP0qAD7oGucdirwycIiqKqstoXE5U/AfXALJZSOfEL8w8JRZwQxW+K5w1+Vq/1vgAEzoHPZ
+59lip7khN2CjthvEPsQ9rUEe02cUf3oYxspuL8zUTy4AqPeg8l6daOgwj/ARBXiLt+VKlzPUNct
iMLKgkwUVdT6u8y6+F1aUwySar6bQGOiLxxP3dxYwGbQNNyjG6EQ5KeqCC8aQZHsUmzFYoO7I5x+
m56WZxP2WFUvzaDyUz3RJVyXLu0AhPdMADYrDZDap/+j7EyW7MaxbPsraTkuWpEgAJJlr2pwe2/l
faMJzeWSs+8bkPz6txijkCtNskizjEEoIngvLwkcnLP32taQegfW7vmMI4VEDEyUq7aujcSG4Z3s
kEPPHoOpOz7TFo3tL0XNHOEDWw0+7f3g1cBGDyNi6iS6YvhHiPSRQYPb9fvUw1PK+UOMKuU+Z9G9
NdkqAcYUhEN7WQ7KfWQR97y9iuO0285eHr12OCa678uMv1ru6eX2zlYbvNsEdku3eGviXF8MPfYB
7CVICQpCoNAY77JZDs0VQry5OwxmrhAUIomxpp2iEgt52oWFC7IJad3dMePFEaFg5TabbM5FAKPB
E+2zhvNaHXHh1tX1jDPUwjYZwnveguAq4xuSvxJB53uhaYPqZkY8zOAUqgP+chJxoI7pfJtZcjEX
hoUxOS0s0Oi8iA2M8CAjMjpDP9JzmJTeuAYN6IBFA8tbvl2UPT3GS9BK3L5d0R6QFTnF3kGReKci
TGY7ryA/iHaKlT+mJASIq7DWFK80JJCb0tlv5SNdueFHwAtMreyrkUjASbMt4/3RNtNAgmu3PDXr
8u9VTXHUtRq9U+3QWmaqBcLmxHBHRN+J90IMCa5Q6kNVxwi9PQy+8YkEndllcC5bu7xQ8dAP39ng
RXIFFIL7lWLYWyE6lbwXa71+hxIiCu+hTK0TxXmRwAnymcf6sDrG44NZQH2xx0W+OEkVIbqkih2e
vTmek2MUYfrfNN2EqYwTOZJ1zvI2jZXY4fCiKRkh0+jcL7apT827LVEoOXeKQz2zhYIo9fRL7GNQ
ZQcAIZUtkJ0piqA+Am/wfeUDJqrnG6oeQS6ADxXqCrij+tEB6JgvaWP43cPo2IS+0RNvEBB5lndW
ZECSbk1C6ftS45jQJzeiOYSEqjRYz+Nl3MyRsobnOFZ+dV4ZBLVbOqu1TbxV0wZf3Grq7D2NSpu9
gXjK6kM4jAQPyNcUjNO4jGmBunA879G3j/nZGBtaZvRjAqRPEdJOeesiQH0d8IO5Vy2pxf3BCSkw
YCgI7D5zxs91GEluX2kR7WSaLea+mATttkV08k6HBN83KQHyEjHg5ACLJ8oAWaoV1vFDXfjzG3XF
PN42AQHORBQZRx1RwAksQ1Yt/WKD1rysr6Ko7NIL0hq89LquGP7sAgCGjKzxepQ0d4B2uxg2sQEC
4BcudFUa4D4cJvRYdRMQFYBbrbusUL707e1UqDB9GLIxQd/Pz8KiNacM49lmgtC6SbTjte0DJw1D
9GjkRAUTKGvpCaJoZNjr5xqDygTEYsCzzp/4bvDc+8HcfU8DjtEnjFCDOo2+cpJntjzHuqFjbsI7
GaVNd6KMIVnQTJ6LZ9x12FIK1cnyZkKbHe/XmY9zshWet71OUG5xpmaczazJJoMklNjNw0JRnFLm
dMTMQrqwWkRH8kBv2lBhC8KM/PM6wnCz1yrpineABHAtpthLXhpporNJYmOhoSTIxUI0Mj4KTacD
0VxjpjNnTPGEycjo95C89W7b0pgmfSiz2ES9YBTXtMKJIslSntXduoPpteuqnwMBWoiGN5woBoAV
WBpkQsA3y85pT8toDyutqsFQZQfIPRnZzFkNVMAHRdqW/nIeeliZ6HlNMCOb0bcbAIGGPJ6OvlC0
zXoEKm3uT1+tMslv5ziIY4xTsUKxiRQbcjNMvOepZn/EEtlGj3YM84XuvLGuLEwOOJU6Xqgtgjyq
eURrclwjeJMn9Nb9R2Jq1EgWEnwmynWi+FcgZNBQtxKQ5RSA3zFeY0FWqIlDZsh4/XYqHLBCIv9G
mlyaxX/OdJZWuwa5/Qu6foZ7iZ4MObP4DF/R1AgCg8hSOdOK+Lr9SGP8qV/WGU8nivm65SG9gmlI
YzPPKn94Biuavy2L6FakmgmtbewN7i2oIHNnRNi/kllZfohOZt9C8mbPhTADEMcaYf5mYjPH5oa0
6I3mKMqrdm7aet/CYbD2QZGnL8FQgsBz0D+/JvjU7i208THyZuQnO4Nl8bqICczaBG2F/gqIW/ve
ZVQrzNlFdouV1n0KbFd8ZEnyV1rTMHjbxS9a1NmDbmzIl05GNCDqY6Z3UenstCNYFyekp9mOKXJx
4aPMhHxEzHGzQcEIU9mAKy1Z9Br8i7NsSC/CHskgIw1Z10hFYXBU+BqTkJAp6+2Sztgomhjx2sbv
bE4EnPasHEefrD5aWXd6S5pm+4M6q0r2wpReQgFTQu1MS+Fd9IgObZxUkkm4X9V814Zwm4RjhRfk
59rNe4xFrFcDYVEIV30bjQp6xTQcjywGxQ8zNvKbZVhvVyB4YZ0PtW7ePUZ8ARq+oiT5NaAhv48s
yFf7YZHNde86/j17TqRPJPER3zCjmwWGUXKfNgPrKqc3K/Has5YWKHi/Mcrv26YjlFKwX5PoWzG0
3TuMXD5kN1gPBkXwaWlq8QWm8krXAcvUMTPLYgQnbO1bE6SiOCZhhAltjnP/os2X4LGEgjFsBzgO
qBurCttIIihSUIFg7w2YCN5YiGaaM1P44m4c+/i2CR32wkgSoAV0IJqunW4sAXMgJXc3MXCyC0x9
yzd7pDrfxi5Z1xs9cQpnwurgqJXjND0Ze4aTyWGUuScz6xZ1tlvSE46D4kwhdhq3Q6v6W8ZqzUMa
zdVVWhKPtUEzQ+NMdV53m0N9pE0TedOHk6VoR5iE6aOb9Xl16G3yyQ+WRQL9Ft05AZZ+My1fsU81
9347RohI7NUb3I9OWRyom0g0572vxq1tUU7tS5UsZmsSH7wVYjp7Q48vu0kzO/6G7cmjR2Qqlezw
MKZ3AQdbj6oxLN4G1/Leg7Qf0x1PAhlZNUeyuwDaDx/DwcezZ4jQXASrTWG7RIVFp22ps8c2mNGp
FJZRl1HtlOIQUDk1G69LWUCjlkYSsUGsq5sAONlLO00e5mPN70/VEPJosKEhEGJtgM0+1IlzQxYi
6xRALuctYk7EQ1UN8tjNff6iBpG/AG4pX/veRVjp2LO8ZOCQPoSlhgXdl7Trz8YiLY75BO1vNzHX
fkWGwwkp9Bqk/GZBBEXtkFL2eqKCvClQm8cnKA8MxzvsreOZLDk++yGCb/BOM3OulpcRPFNdUw4Q
bIPIyvFsaMacHcmTzBbvnSz31oAxU+1LwWnz3tUWocsYQHzsQI17O+MWmvYWTqyveRyPX4yPSY/y
WiiKtrGQyyrEogsGUi5/tGyUXhusozaayCgKzI5uT5fubURACDk7+sCbbghW/DrTFro5lec8+by/
DNR1mYEeNxx2N1EbDf2W5tBYMxdHCbBHOAHvmVzj7FkR/GVvlswQa561nQ9WboxJhmi6kCNYBDZM
HgqWymvfW6ILhDH1tIN/n0avaRe7HwlSJ71Bw9XRXs97TBhFXL0loBou7MSs8H/jQCfm1BH5BKvM
5TPcX2f+QrO2hf6BYusqniZRnDnpBMkEaEcBqkg0kD1TDi7VqWzTVXgJgwLuU9Pa0d4CvTxegKpk
mChbFJ40Kxx1PTaF9WNAjH1U60eH1xoZrHMkmr7ruXBQvw+rgN0d1Sp5zVqYhEFaN/fZVHjfgrYz
7KKsgfhUYYHsZ1tIqEq0Qi/lIMFsckAD1eMDTcuPpB7CjWOfbMymFaKYiD4AIIc8FBshHJ0mP5JY
XOEQaqIwPqm6gjTiG6r3fQx/TLGoK/PhkmAU7R2OQj1T7M5aTQl1d4aV03kBsM4Md9LsRNuEfjXz
XAsMOjDS0StpeNgq3LCjMRoB9sX0YUj84A6pGls3trXoipkwYyzbHjnb2Y4pn3PCcVPo+lX4hFAf
W2cYGfdY9wwu+XHwkzvkEq6ZmZO/+qtLzm6iLl7bvCjjCwoI+YXfv0EVXqfxNyzI1WPhF7Sf61BG
xXkEYYPGvGXTIUgYJXWHdvSr+5CEHMrnLFJXEpcT+J1Jm9co6tmlmXHIdhc7IvL2oybHfmOLokbX
Q8d6Z5h0+ZsxxSGJUL9rv7gcfPHmK6v5xptOHobWYfUx4fohTxaJBUJVOaRvfoCD2h04SR5KO4YD
hTOvvw2IG6LVmFblGQL2eqT/5BE7thadNDu8STznQOaZhzArXr3MxNCAq/TLszyK1/Z/l6EXHDAJ
k1fA/JXdqIlR27ruxFNKwEx5PQHcfo/gFBF2szRJs437LHrqkJNOvLhlf+1XxWQxxOBl3YhswL2S
u21PwkEQ/uABp50DabikuZ7a96yMxX20lG25U303f3WwXtwycOjVlvZ6A+obHtZ1uPTrE0Nm3bPn
zeaMpFppb5cusFceVQg8w4nGLAJMMi0vDlLnK9yAGCvsAZAGt8+m7eapsUanT9i0gSoaw3jkZnDa
nycHdpfNYJWiJbNUtcsDy71yKMDIakkK/4L0b6xK/Jyi2rmty+hwnlyKsZ6ASXtrmVYww6Y6wQrk
LIHZt5ml2z0ibe4+y5D3lMuEnm2MuIe+R1O7J55/vlpdOM2zFj7Ht2Ia6WP0CJ5v52K1SlHc+rsS
vH66NnqwxTaUtPiGcsmxbMA0cGpx3RDYkozjI6GG5T0H7/HbFKcZtqKOmByLVkO9LelZFpuYSHF7
Gy2FcxQ9YYfUq6t5t3XL7AnJevvUQd5L2RxXJ0NizUysA2De8BhSAr3cMfE+WFR8b4f3JPX3Ju/N
WwwV63mpmb9utEsXd09cXKJPjY+x7BhRs37p/IGjF+rwFO2XyZMnV+JeAMVJMP153FnlHbrCGK0O
Bnl8WmE5vcY1tdY2LulU7mA1OmesXBzoO0Qo+c5CLmBOWAmia8xcTLVcOh9QGRO2HZLJCpVu8Rrq
AA9+ErEHMOoGkh5V5luRM/E54Izq9g7RAUwJG8Q2tDvb1toxxR/jO/rLEeVWXVm7CSekfd1PqTPt
gjJHZzb7jGnPehJGH/DzdieAgTbjwQW5I+NaRqyMsEU67NNhCUEv8Ei4O0g87utg9XAjWxIo+7PY
x8x+WB8Xxe3lLdozzYa5wQEUWiW6wZZMLsvTzcHC9swBijjwGZYgqeNT1VBe5b6EDeFLwg0QKZH7
ymS1s0EgBpU5+o5phi3FJ1sHNuXmziOrLDo0jp6+dsm0El9agWGYkatEwYDcg9iufqje6LVKsAUC
G8rGQm78mAK0gRLjkKG3aUrElzuZZbB4bDtBHNJC1AZTl1TOW18Dmd6yhIsvC7whZDLKkB01otki
iLWXM8P8YMXKdnFmljNnSpPuUBY6f/bnOVabGsoWAgzqhfzUd3VAijROvvBIVhfHELqHoEpbjjYf
6ZDigRQ9aq6zwvI6aIWUMvQepZHhKaJVgrV9Iv8a3lB+tcyjtNheorF80B7xJztsE2FwnbI+fx1i
EzMrqhrf2TVlaDi+kuf7jcYArJFh6mqaSszy3FvYMHW7w2+Z3iRZ6xpkDfzhDsPywnuBlYTMbZ8i
Z+cqK35ZZIHqO0rc6CYfS7ffk+4kj6Nnk6k0qWy4ot6bkqPgSJlsJBuRzds/QNPprMx5B/CUvjkD
rJdtW1tl+wCn3b8t7IHJollEax/VgDIU3XLL4Y4ZQgK/GwIVPR7RpG/YTssfmMudapvbIZ4Noied
ZW9JHVs4unB3sKwnFj0VzimQ9ijuYlIvxx0bZkslA9nrZcx8QH3t0Os3qRe/xRvjOggxo3hNp9bD
eAoHJRFCEmFXHnwq3h8uDchol6Ijp8DE1nKDXYgNV1WM7TBh9T98WjQtLQnhAVPCFRceRxvXPVgK
VTyhGGJ0V3e93NNQQRFCR4+DXA5p4YF+W33Z0JTDY5W3pXkoABp6GwQ5TFvQ5pCqjIxZ0JZMvXTF
9RM9GhUqOXW2Kjye4mIGek+7dfi+oKxK912LxGLnoNd4yVjdv5csR/czCNpkWyq97H2OnPDxq0g9
uUNaXtgdSSY7WblM0V1VfS08FxkNDKn6BrBZ/GVxfYnRYMjnD7q00w8bO8sr5WR97tNvTXc1iD+o
VbIv9jm00aeYH/iOIRVKoWygtZ/EFeD6JiglmvJi7bQF9dBNDHEKYqcw82TXvGEwjah1R1ODfCfa
efhO8UUPlZeyTvNbRDOxRqPqV6OgFcHyvHPieWARsYUag/sAL1p56ONRexvhzCbDbtPaXjhuCp85
9LBdnGnuL5NMVMyXEVp1X8kB4DZ5GTNmGtxdYrtnEZz+gdFNNTcoj2grM2cvF0HHa+tYBRPghOdz
jdHo3eTYExc4Meuebd6UxomCTLLroYU9WzEdLqnvDfiQPgvc6UYgm8FLoVjBmptQeILhDWwBTf5a
qvMhehLasQt/O/Cb4wBtUgX4H0YWGMv7lFBoIPmm9oYLousCeZDDnKqjJtCwfMfTKjx4EaLuDAzG
utJ7wA5AEs/dADIr9X/kDEDn49zRuHhpek79VewPXlee/IDMJX2BX58BxD6J/YQbMrk1xJ19l+GO
kHtQhBMYlZjcuo1Nf99eTw+c8PH0TZRqgbXc5HD6iyOSb0Z3IDxZJAvZs+GzQ3XeeUp+oLWdnLIi
dQKxE4GrGK1WFpgB1J6SPr4AzCEZeBvHWNZBLgiWH9w/8XMaQBjbpC26VCqLpHTw0Grlcj6n1ttJ
IkuvFdJ68u5bpCJ5x/q0wX9tfW1puH1oKdsnerltt01BDVBQFQS1bPskVM8MtUnwGSrhoMFThJ7v
kgoDzc6O/NzdjqNuP1bJMBkARqYr9qRV+PCRspN1nrkgRwGQS45j0/zha4zWBGEXExMhZP1UPlga
sj0+LPuEpFAoWhB1e1UPlpo30L6Db15u5gOkd7rzRGr0KI+Gni6aJ11UcWbok9cJif7XiKC8ZD+V
bknficMaiWPMxdSJz8Hs3efQsJwwTFHlAwimKKunBoR7tKhB8lfLv5JFDfibc52HCGjpcRxOmmp1
CwE0bPcQjwiIrxSpIslYBi901pGvYIUt9LlmhI+ksssQQAZ9Yd3ZWtKfUW7afMQ0YedtsSg1XPhp
K+6p+VBuRQGF8WaxSQ7dG4nmZaMUYCVp2256RvYJfpK6ZKCyxfyI+igRPhnurrS85rxfH5Fdim3G
OtpmWhIIUg7i3TBMvWhLgFkK8sNZ/EfNiZZhKjoKQXbeKDCCof0kS6TJSFM3M/qwiTEWNZyg6VPX
GMBZHsg/4xCMwBsaQUlwyBC3vj51bdmfp2EX6V0yCjNufRXSjAC/wj8NV0dt0rIKv6Ek6p4DVKEU
qZgsfiincb8DCBt5TPTMk12LHlj8BLd2k/TAS3dY2+RzYNP9PZR0qW8RjNFf4rtlpwGN/S2Ipemb
Kt36SmgCbQ8JM5xwT1SNDPYdIWzsmO6KNnJb5tY7KTAeb1XDD0w+g27zLakadNVguQb2BtIWzAJ/
DGeGpWn6vcxLslnLrrSugTrlsN88uz0vsxK+sqf95lgkBDieBVjuL+y+zV68mAWZjFBAgjt4B2gQ
UTejX3J6Lb1NuCTFMxoPB58fMK5vcZLN7waCMedr1CbdRs1RkmxoDHP24TgMdJbbwc7f0RN91LEw
r2Lpq5tQ8UPRXyxpRJQW3HoixFxwubOx39JClYzph+Quc9YOa1K48whk3ed5k2TOYb+b6Npw2sNE
QPGKIcCLTPpmV0BbnSwZ8SxYgBzwPS3JczA7nt7FaAmDQ82Aut5QEDApAKqsMOk5bNYAzk0MKIKA
LZy/2OdIbvPMO4e/mZjkZuov+B2xDaVOmKynLrpxm4GlCJhlLZS/MhW8VxXI1Za8FNBoOHuVyOHI
o/jCEWvixG4lajjRmWyb7aAddQPGZ3rDv9i+pZxY3pnlRgMHvmV6yfEW3zH/7F/Adrf3E4xyKEOx
A17HcTXfGAgkN+K/cL6hvqTS3zfwSetTY3sxYI02GMngGmoGQecJun7iqTQ+ArH/97/++//+3/v0
P9GP6qbKZ8bs/yqH4qZKyr7733/Lf/+LqcL6d8++/++/PVfZtlQyQFXp0fBEg8qfv7/dJWXEP+z8
V2wncdd2DJprt+ivRlD4dRiPN7+/iPr1IthFfEGIiiNQsLk/X2Tk1vG4aYK09Eyfk8SL5QGFaI+i
J6CptfnHV/Op6R1fua52+WI/X41HAbOh76F8s6kn93iugL7PIhjOXcYNH7+/2K/3z1FMF3xPB2jz
SHH8+WIZIHzG6AR9IT5r8SkR5MkaZbkvv7/Mr3dQOehSbao3IT2UfD9fpkZVBQwqkHDGcJVdAejQ
8bNBja9Ps/TD8P73l3PW/97fHgsZBJ5HoJerMG0pAYvx5+vNdBMHEvX0bQnXHN9BBfuBUi4aaABu
JtU15shoFnF34YxjQ6KDmCnDgyHMv1lMp8Tem1TMMs/SN46MYJZugQdURjBCRlmzMOs0bSAq4PRh
pz7+4dM7v3x6Xwaa109I6ZHxvv5of3uoZ6JMEZEt+hb8Y0FAgQsIaCb3scDTEF8tlS6+wiJc4y9T
tgv2rhzYSG1eainS7vz3H+bXO8mjFviOzZlWK6rpnz/LMFNSMxCI78rI68iokpGmYJucr6aNPVhU
2IxsxjwXv7+q/uUOBFyL//HGkWep1ufpb3egTOFtDmYcb31Tht+JZSoeWEoZjKxecRpDozTz5e8v
6fx617mmL4R0XF4ER61//vdrFmvA7GDbtzO/TXCG0neGBEoWN3PzMiSlyOyR5+ojG3NBrzaYdF6/
WuTfLrs5MFELw62H4fWH1SD49U5ohxhmN3A1Cgtl//yp6gXZ8TR2ULTIxe29HMIXD8eZEalUW0a0
JZRCyUoEq7d0T/HMRrz9w41Zf+K/vUwssTYLA0Jf9CwyUO7nNcLrIcrMoXNbcpTgqFuPiT5yPl6s
F5fov5ulL01Jd3+ELd/FcxcTLGSb4pz5ZmBn526c4SrkIKcKQDEsR3L3+w+oPj2jfEAWCrALbG9B
4PBBf75HbdWGXoal+jYyjbOk53rQMKFoaMQEoRoMTtalbOdxOltiH6Mu07bFc7ZpqwN9a/smgOfc
qoxJQQnAA1tHSTzjPbVk1F3gG4fITrvLfLRAnAlDbSzm+dtuNgV0wBRgEIf1IQWfOpM/FU4ERLf9
PQGkcd9glKg5DRLDZPn9TkSWcyLtQ5nD5FCWfCGsuM4OHGYpKNH1jfOtD/vIgJHq436P6zw2+zRH
kXJehQlKDCSV5kGNIMn3JHsyMd/GnK/764GVV97W2V8j3txKjb4hSBdwZclZcdmCJCLzTCBiO1pL
Zlt3fKr8xaFRtDbhI443KjfJeDK4QovzoZmuFwsE2w0aNzy8f3icP79l62/lSDtgbECmoGbz/vm3
IpTGLuFpOrcGjuUlgGTmGGs2ByGtUCm2pSSKY4cxBZcBLY8QTKZpGCbF3kEl4Bgefv/orE/Gz4+2
4Klht3UDJVlwP620fWVkBBylueuX8IvppvgU4DffmryTEy999uHLEqznGFZ/WG3+44WVEg6FRbCu
Jz/fBsvIGrJR3d4B5IpPdkqcvVd2NN5qUdykwGdeaBTxN1s0xKfff2dnXTI+fWkWV4+32VGej5n8
52sjCONZmOb4rkbGFeyoiEnHnWq8e8icEXQg48zdh2R0ECIQWnZn0Hg/5wFHnd9/kF/vgSuFbQvh
KKXswF83gb8tuMB00MpWFv4Vjyddho7YOHkxXxZAS4+2bJK31NbxFrqy9fT7K/+6YEjNtqIDbj0R
TOLTigaeYAE4Wlm3mPmm9ADeO54vOUqncielmHeOZrq9qdDp/3Ex/etb/Xz3+a6IT2wHRCDm+U/b
jJ3kU4fqNb/jKOoRejS6OJMOE6w2JwdnA5WXYVDOXo90ltSjOJDlcj9Namg3/YyfKN4hikwRrFmj
0Cc8fia8FSx308fUklmU/pgLgNdX8xg24mjSwsTHPhIBM1EIcsSI1kPM6D/GgrvRNSF4sH5aR9y2
iL4umNwSkph3vIUMVRL7ikASwYnatpkjkT2EqARfIwls9HHH9ipcYixB2FgqIJxRC9EB63s2dA8U
ZtUNtszla8gKGN6qqmn0cZocmrUjbozg0Eg77Y4dzlGG2r3mfB7rwfbeFzyvBQMSHDbnSisIEGBJ
DP+uG6f6hnFocVmmZrCOM2wg1H3QUVDWLtyw/ryFVkYIFSi/YeeNrk9+cyc0rS0yP5r72KJXfEM6
fV9cYDMl5YYWi59Fm0qNIfmKWBiS5LKbiik7eO3k3wGKAJ3qxWH7jBtqSrE2Asd9VbpQX8G0QS5g
GtURL+6V+jgkjP3RuUJl28YGwMyhF7Y5+QXipScj5/aEQDhFS6o5PONvpMTb4Lea471OnQwDKxGB
XSswgXYy/d4y2CEtDJpxUB6juZHNV99Enr5pBS6gGy/tUF67VawIQZ5BoO87KiKIr4iJADQ0prSv
mMt5aXNYzIIktSUhx99iE+KVnipsoq+tdkx16SFNuHBIVNc/zFz4wL4K8ySqeWL2rWi97CJyxsji
KGqzx/0qkARhYTtlk8chaYvOOe62TPBma2vni38eY6aej8r41VdyBNDgGKxjz9pWOShOS8Pp1IAq
iABaItHOR22Enb7Adk2DI4zVesY33CBVbiufcIjUVzF8ntkY5jloVoP8bHan3D6j5z1+a/IioikG
YBy/pYQ39dgZvbiXAyZ/7xALpL/gvvrRK4huTsUaZCnHC8crPHnfzw703ZWE7iQ7WQR6/sKDkBdv
HXbm8DqcRGXOLOSaoNctK62PHtMjHJ6OyYqLMkt69aBkFI2XS2OrbjNOsXhfoJDwchlaHxdGFHiX
t/AvGsyNMZSBNRKyPhYeiuwHq1msJTpoDq5nCGgRYRzWooaKqvDsx8mq/RjitK7XVJdQVYfU78RU
XAN4NbWFznpuXeSiWXeL1zTNbwRhJ6SQZ4UVfvmniyS2W4Z6FOFAuYX9aZGcUI6UnU76u5DB0q4b
Kn+f1rF9OdtV/Ii5Pjun4Sv/6YbMS0epCwIDBZfvyU97U+bNhHLVdniX5Xo4QDtPHvzUr96hNxHV
WPE+OxfYNjDO9gGNod9/4183JKXwj3Li8JRNB/1TrV34NhmPaPxueZgX+q+DPw3oWGmFu8ztEy2P
MUqR8dplgFnFuw7Rf3z6/Uf4D5uz8oQjIQVCAEGr9OkG6K4AMjslyR39QEojcADZly4gh0kWDSoD
XFwnBc/+BEDWu50Cq9tbqOT/cAL9dPyiSOOlpJ0C/zdgbw4+FWkT7rg8cEgqy1UB6gDBaDJHR96v
yd9HhkPSGf0q7f2hHvhPV6VJTkVEk0CLz2U8udPYjsmMv/NsO76tUCD86ENYLhqh6BccNo77z4tR
bXu+TR3ksJn47qfyb6x70srdsrrrCF4qTxYuuAlDBLS8tqkqD2Bz7PvXc2OeMBqmxxFtLh5QqjnE
27H8Q5fp16dP277W9H54+GjKrEXL38ohCIFLUDtOfWfaKv/awTi+hAWrAPot9QV6igVHd8SqYCZr
+MNb92s9REGitVS0FVysv59edcZxNWVJU925Q5dej4Nr7yajhrfJ80EN5oqzLe6wu98/6r/+3Oj/
GNPSLeRRl/anQgjtutVWc53ejUMT3dQJpPENKjLGDVMCLoxzlP2HB+yv7/Gp9nIlZS9aDpaXX15w
coWoFmiH3mYJsycavhCwt7H20T6QqZk5yPxImFuISnQPfUPaNet3GAeE7zqOVV/WPpPCY9RHVXPO
zNhNV5o+mzKApQXaeCEIvnEYQMNpqWY3+E7KPXx7HCpTUpELg/sCkUHSUsv904VL8MYIj0Va8vup
zw0j4MEVprMxvUfRny+7oFPNibmuOjo1YW5ekFTdxqNFZO/skgi+3/+OnzoUPKxrT49Vi4rCW48V
Pz+3jBWxLU91fi9VbBDw2zwyVEqX9pQDq4ODjKAtc7+4yFHOrSR17n9/+b9alD/9qMJZW2X81cZa
SMPv5+vTI4aew8Ny9xc5eWulObaUyh/Vjykg246+lUTCYXvdMW10+QBWFSODz8LwOIdlsenBlz39
/iP98jqxdsEpXLsRet0/Pz/ZGf5+KyccLc2S/M4tPOtk+y6hYgL0wynNxvByXAio+f1Vf3mfGPby
6gKaYPIu6H/+fB+WwIUrF0l514RW6F/M+HYvw6ao9qJqgoyME2t4//0VP3V1+eWFr9fbi0DdCaTz
aZvAd4a4Hv/yHTK14qFrSKz0UCwfoci6f3jIfr2lrusol6O6ZmMWwaeVOkITN2KZje7xM7XPlRGv
KIw1AFkX2fcQDtleW3X6Tw/pVLGSzVjYioWZxsXPd7QlcocUUdyySedGF5zZ/K1NMBJlXqiuQVd6
F01J2bfhzR7/0AD99dZyZVTmHgskTZLPK/IipmrK8iG+r+jNEH4SAfd1xjb6AqcFb+7vf0eIH3yT
n98hF89agHFC8hbx7P78TSseZs5QiXdH+dG0t1gwTEO1tWBg3oNLl90PRMHh+IDewkbWFDkFbUdK
cEbX1TCNNniEAN1/1/dOedCitr5DmSA9rUuS4sYQ/Bge3IGAa6xKaERowDVTfN74WecS3GB7RPJ1
A0xksoJWfnaPRDBZPQtFe2YMXJ4bqnFneEdaEeTXmfIbm1MWWKXpC3Y8Iuh6y62B/ZmOgGmXU/VT
XSTFI6GQMQmiSQJ8Z8GKS5DKYDfvDgtCtqt02kboVjp3hENSZtddO/jhjsLaJsMrLtsfwDZmGAdD
V/dXSCKt11TJcbh2sql7itvKevHLoXvP4Ram+2jqlhutipAowRFp46XtDupOTsXybujC3cdFSy5H
NtJaRlw4MaZPhAByyKQrvjKuSBDW2pDqz/sire6G0Bn6s7LsFrWrmExsa5AO/jlSfjKGGMijVJCQ
4Ask2dMSnRi/oX70MaA+wVBGoDVEXf2BPhDzMhabtjvmvm3i+5KTu/UD8VlT3cxDlu4oK6vpoII1
yD2kzXIJmwh7MI3d/oP/S3FLkWneA40+aS97wgCQp9njo2XwGT5X4EIJ62NfOCc30/X3iQmHdDfH
zvCKEbCp9mm7lN2GBl6H/pKWrLup0UpROPP39U7gUoCJLrKq0oQVRgw2iacSwY3PaWk6+HY1t5eS
3kXyqLqU+Iw1TmrCQRS5GHYnarVNTB6Xt1WyUqe2KiGk0nGsqs2AzUQeVVIUw1Uz0zsBIgUw9MlT
TRaeE7SJY5Kk0jABy8t5K6i/FmJV+ir8NU+DN4fZDtHacBxJrHPvYSd1krk9wukDCeQI56lPZ9wa
IuCAaolwmdBoVP4LzftAvyOLRAPQg31/bBic44QmlTK9UOSTrLwWB8tA4Q9FdVbGYfJGbLeFSzNK
LI7y4yoi3o21Sd8jtqn/z9l57LiNbGH4iQgwFcNWWR0tddtue0O4xzZzLsanvx+9ssiGBF9gMIvx
wKUqVjjhD1g0NeX3NMkweVHQrdp1boAgchT6zqOsRoxpSw/z6TfK33mxoXQ32JPrEKoXNvsfWcfB
HcKvLXixn1z+sj41sJyfALBhtlAEKU2DhsutgV8q6YohBK+9IRUq1U9Ij1j07e3Qss6OR9H/IUFc
+qGrWlc9kAxyi1ATiME54psblAOInLAMn6GL9f3OnYBun/O2/6OgZJtBt+KnDiqo1pQWEuQYJTN2
fduBrPQQwm4PMCUUuBptDJ7Stmt+UY1mrniMgkq+gTpr/huR3PyZaGxuQCiTmGfduvV3qKp9+ICL
WZQf+yGD2zIOiOWYYdQjN1GjR31Ue09picay8E00OMr89CpHmpQEGsSM9CbS/ytN2XuHuGiw60tS
Iu9Nh9FECISLvuARdbwEixScIc1T4KKDuo6NqpP/eTUQmbsWpP34EjUCkiHsa0n1UFhKvC9B98Ps
kIX40rMfBbAWXotDPCg97UXM14CEBG28i4owLNZq4ffo1xGZo0nXA/TbqK3jmUd4jxF6QjZ0RFYQ
ETT0jFLdo4KXhNpGepX5ZI+9DUY4glAT7ghXLQqFZlK8ma4WdqtGeF0ONsrGU+/byN+PhxQ8011G
ACE+S8NrmsfWo5y2TjUnq/Z9akEXNH3d+gJXEBaUZ1bVY8OqNmJTTh7M90YB82KntxQpVqaiRemu
F8i+oOdNGyE2MyDlTkUCe3atpuRidjHTsdY9SOdiA4lHQZUoH9wtf4Fe7q1c5r/iIex+gY/PPhtI
EzaH1uUDAREBwHbwSxWzVxUAFMV4W9Q/itbQxZNqhFh56riYYShnFEZwN0gVciGlQlQPN2UP82Gv
aKBZTuj1VL9zyFuYiCe58gvdN7+9bxpXlNsS08XgRpiiLYNhlFAtZwoA6d2TzV4+pHZRyALVMKhS
yCigfddlzjEoNRKqeIxtZL9EUVu/UeUJnyl2Kcqdb3Aa0eataD+Bw4KnGkcxdh0hO2krSjP9NdFn
qQN3HowN4SI7so/CqnuwB4SAb/z8ZZTlOHT6CFsRbdJ0d1YA8S27xh42qF4mlYSC96pxt32Cx7li
qa0CKjhoNzjtobR7PQBZrhoBq+7aFOVpMi6aQm6lKiycLF4MsOw87XAl071sHDR0RiwLuHElZiOA
wYburYsbCDAQqfz+xq9YBtCEzrqYgmhiWiTcLr9dSSE2QYgtfxkx7HovGRcj2QCGThPkylrvR/V4
fdrL5TZpN08tMRq8ZPyz+NI0OpPVHIwzaAAfsQ0RFRvVdGAvi6E+Y0aM6JWfN90/z5NhbYo7lNrs
SR/xcp5jBRIYSVTjPNGLQWEiCcyT4jzFyZg+WVb+8u+zJBeiJOwIHOPmVTX4+0Nm6LVxVhyr/g63
fXJ6BWWEvxUl30lK7FCWavKv1RR6+Jagu2PTsREQ4i4nmRcIk0ZtkLxg4oAos++WCEPmafuMdSvk
W2VAv1rSXVsJt3byG+douZ8dTdMNNjIUIWcBPwlTNaNy1jrnpiuAVlomXRXsnEIQXgJxhyY2gUiP
FBfXhTZ6X9F5B3l8fdU/+AkGhSgKLBQzSUNnuRmQgarH8CV7kX2MZWkXIyTVYVkFOB5TVlrkKLv6
Ks6m8JgxyEli0T5d/wXL48RVSFsPZJaKOto8e6KSq6LaZtcvpDnGpA3TTT5mmnkHcz8713qVff7H
AV2VKrXNRzd5wLhTLz95qdawE7CVetHgzj2WnTpsutAUd3R2yjsjctobCfeyVkvhEDyEoKgzlUzn
BUs7t6DrxQL7zBwfFTpIf5x/XYAjq0ZRfHxlYSV/7kbHfjWtBh1b8MP5MyxmU9xIF5dFkOmnMG8u
Ec61ak5XzV/FQ1sU0iij1nsxs6bbGRgmPUGyL9YhO7GmrZqFO3SOlE3nq963REdXNdQq4zs4de1c
oPPo3th+H/wgQQl3ApbxLeg2zzJKfO/R+eN+e0UeWOBJVAbfGjgF6ECLIQvWuKqFmxIkE+UxfRzu
fB8i8ibGTvir0Av1XbbIU13fHosT4QpKY5pFbZ9vRcHzcomAz7plpQVIZJUw5FYoGDg/QB53381g
FA9cFm+DQHQpb1T1GIcYNN9Ykvl50LjrdeITZxpecDFdju8icC6SBtitUoZFcBd7yHZ+sgs8rg+w
tlHNtwsRWDcO4fyJYVBOBRrwhrDoq+izz5D5WZhGieN8ihHm/yklWfO+5r/qe13lDdhaPbI0Oywd
y+rGtT8vZ3P/6RSGgN/pOhX6+QUExBTIGpTjEzAW9x0XKjxN81GDZaK7nbsVY6R8g6Cs4EJugW89
Xv/YC5zJBNQE26ACKQUACLjjcrVB7EEpE8I/5VnZ/+h1xdrijJsWawOOy7fEt+UepxHlhHkslFeY
fggkt+PKIQC/Vbta3BP8ForrdDWQSAVdZs4uJqX0zBqsQ3LS0nC4c5DWgsyuRwfkrMZ7BH1AATeu
6+Pdy9O895wx/tJWo2ccbqzJNM7fVR6Gp0jrWiBLWRZq95drAqPBaDqKxSecR7NjNQzpk1n1Nnkg
EKX/qtjRfthmX78A61d+UaD0tzDUb1zSy21hUddSOYhUtegvzdbCjRFJjZJWnJqWFufaymDIbsgS
1M8VAuXDJjBxrkF0FuPBFSyX5hZgeHkgeAxtk8IlmB+CKf1yDZpklOjMqv1JGkZ6irU+3Y32ZArp
wT5OjE45skS34uppYS8XHgSlzYukAWWkpDc7hSgPGm2BdfSpliPSLZaXYdTXJUI5UtmJbtxzi3uG
YVhbgh8ALhyB2T0XghqoMNDSTpiywRmzKOGugrT2fodY2e18w3T+MdqZ5mUC6QAxZtB+0GcD1mlf
QzsD0mWOo4sex5g9WgHI+CdgF+2RfRx/oZMtttRwkcBzxiRwttd39kdT5lYn0LFVQ4j5y2/mKJFW
OFeeYJn52Gx5VTs8+Uh677ws1LRjQgsvudEeX2xkZi1QHaXCz5xJ+S43Ugi+JK3jQT0JvwGNL2BY
HCitNMj2O61tPFBFgtafeh4ysrkX/Lw+42lNL3aUoU5vCVc6xRYC69kxsmTJmUGm6cSbhndPaQTV
18K01R3yL6k88HpF+yygStUHqY2Bk9feuGAXW3r6ATTuIGJxisFaX06fZkOhDooOR5z+j9yYGBSa
R1hUyqpyPdwark/3Tyo0my85GReXzrRpTM/mWweZTg3JdU9Z5ALQKssWuuAG0fzuASiCxCS2juFX
p16APBvmE8AycyRLlHfAJIZBxbptjUOD9vgWVaow3jUQVKF8tGYAeGldonGT3kN7Vwuk7HIR7OiV
wa7KI0GWVNhIWhU6jioIqI1DvRotEK3QXcIUNC7UY0riYVG0FswxB5PbXkxBv3RN+Ry2fSRvxXrG
8tvTbSNp5C6h12fOdl7dhjh9jJ51SoaeklObnyLD7M0VzhvmBgNrwvkAcfv7BvPcLQps3d7EnP0H
+unDm+vj0gJ2VL31oxZvC1r4E3Jj2o2GTqPmcj8Ept6KwIjHk5ZR7N7DA6vcB8h7mH7Dl84UfICS
gipjq5XutpB6qux9brHwHGlFptzYLotLnh/joCQFM1rVXX2OrgT7FlQjbg8nXc8CTPbywNuEQz+0
a1srxNaZqmNR7Bmb67v0o2Fd+DsUEYh5nHnMkRS+3Zh6rp3QeVXFEfEBC6x6HlC1LsuiVR5qYFG7
upTyRqPqg8PIe8YtML1oZJzTn/8V/feV0ANwfeoJMFr826ocHAoqBVnACNG98sYs/5A1ZmcR9CID
kt8S2c9fM+pGmYuPh3ry4Ix888EIoYFEXobsepkEG5ACY3QPfB+jEsRycHP0OxoWWhZVRw2M8QP0
+6H9FLaq9dbCWYTcroxwY3u/UjeVJaNh2xV0I14aANrBWgZVaG9yxy4P4Sjws83jInM3ZodT02Go
2gn7rg0S/YjAcGGMXf+kH9zypC9TYwxGAM2t2VnTsJRpqrY3TkXk+ttJN2ltGSVOWqDBiwMlZow5
Rjq8v5UsMA/Xx/7TP50vNC31aZGJ4a15DmWCm4vr2tNPmgvyhKqpG3vlunbGtjoOAKWNF6Q7uj2O
9Ib6SPEwe3SpYGGDRbp67wejMyDLJrtJIVQR6SO8xO45jjNHv7EjPnh+qV9N1QZ6tDSNZm+B5osR
G3UCgGqw1S+Q27H2iuu+WadI/2abyqnCl+tLs/wsQGdp9xsqQDEQHbMRU8QPtDSp9JNuqaP/3CB1
/znQlWTY9HarSZIrVfsG1j7wj4Zdm1+uj758fCmrUDzj3zy9UEYuj9sgWwOcH29fM1GFanRL/rM9
0SKOCzpLKXEvp7bj4rNFfbxWsKa8PvxyuTW0Iagwc/SIt9zpGvrrtDNLk8t1NE5+Ecpti/AlXimp
jvpIHGr0Gkw53oivlvcLgatGB979A/GYt4cBUDZIOYKb8UIfikNsmzQBMXGw19i46p+uT295izIY
tB8yFBYZz9vL6Q0D2tt1kYmTHAK8kXpbKr/ppUAFsAy1fxzUOHhNpfz3gAYSiaPxj0266MznyJJG
Sspew29Fid8VxaG6DrLFvsOIAVfpf5/jBJkByqAhfOrOdpBOqwaxaAYrEIBBnbtXlJPVeuozCFS/
WAekQtjJY3JzfdhlJsqenUrc05toWYsCvx6EQKByzzwhMoLT/GBCcoO+gmKOCHENz7K0/lnThKVC
q4TbbBT+luRI//b//Ax7SkUNg4Bdm31ipK6QLlJs89QaigZQyIh3FpQIwDhIrt3j4QDPOxqK/4Yg
dJ7qOveoyoS3XutliYCOEpcrNzvH1KJ2eLnRLFFK5EcsjY9QN5hZDnTD97SYfHfLfQvctK0C69MY
91ZGUIhBFdRi5FO4UIJk0soph9P1dfngYIOk0mDrALwFjDf7QSgUZAmC6Sba9HF4p1ZhsIOhok8y
zPGDRBv7xr29PNbgpVSiZpC2vOfOFGj+dZEEEeFuLBrv01jyMK/qKi2+qgn6MRkiqNWNO2R5aU6I
XiYGT8sRqNtcDuZ6cQBLuYhPWo/89LOsEBbekzm2G9TqAtxOUTu3N1lQlt8sa0zeXLUFBfLP544E
kb4HlzdIy0XFVhqDUHIx5Ke8qdN3fk+D0R3iK+s4T51x73m+fh8jIHYjHl18WO5pdvuEMyVXpER7
OXeNR6n1O1ogcY9u986FSEnhERCtnNx6JpfJf9xIJp0WIi6aS6TkgEkvx8thvA1jqHsYU+ApdZRG
k72aRVEnQAh8dL1jsx9v8ESXU2RIFtQxudJoLs2GzODIgVtw3FMtZNEcc1eEe3x5XJTYRNZ3eAOi
4n9jWRdFZo6vmEqMgkuUwu48Eg2sBF/ePPXPCYpuKCONala9TcYp42tf92aE5Yzm1nd66SaPNpWA
YTu4PlwzCC1pfyxliTFei8a7cuNgLfY6fX4Ikyqqw3hULZPjYBAFyZd7Sm3ZfI6rLn0DCOHQi6/D
2nxu8R3/UXZBk5wwW8y2sO7DG/nYB5+Dei/SkirVNkojswCp1dIS5evBP7eR0t3pfqh/w7Qgh+CF
mS7yaIlv3thzi5CMOdNqmkDrUJGB2F7uOXwwsCpnOU4Qj0blPjeS9JgUjsNp7hGuQNi+MDd4YaEY
SXYBfeT6ll/cZSYlddofkMlI/mg8XQ6P+aiMe1Ao56CUeOZ1yGrta6TEgr1oET+7PthyrhbXJvOk
lE9xfZ6Bt4YMkawq43OkKPJYUPZ7HUVpfCejfXPBU+2AoGIRTYOeDvb1oZdP+PRNQdkCtaVbvcj+
jRysOvLbjE3D+Av4eHOvYQR2lJ1SfbMCkYPzCsO19JQKqbEs/N2D6Lhx2D84eBNwnpYCBdQJbGpe
rjbeFgrW2619MuoeLs+qMKR8CXtfEc8OjnHjCnYR0UtIvRm+PYh172AqGcpHWtlFaMTpgf5QTWLc
N7b9n37GRcoEixOqugDLDpNgEeBkMtez1oldojie9q3UFFFuQKrZ7Sqp1CGEPOegf1UEvopGjFWj
mgjVvEYmrPL9gwOpGRwMfrwR3jsOUnXYiqRf1cFxjDs4BIoJPGYAPh6Bid01ttv/Bl7YfpLQr8Yz
+uYFLpWWWhbboJDR+40vP5VQ5nOjoepq3K+4iFmzRY+ieNRs2XLCaJtU29A37DWmnP5Rcs1QTw59
eHKaSYuDbux9MujDfrSr+MFGcPnGaVvE6CwzPwSNAsuktWHNUpCGZ8e2qCqiLGuI9ABf1P+Ci19l
b2u18ydlKwetSx8X7Jfri/DBwDxqNJSB5ZKLzAm7CHA2uccVdHJFpUFo1hP/LQTH1+7h0/RrClDt
a+AHynjj2C2vFyIyaPCCXo7BxGflrT9aQfBm/bOUQkshj2nlGpR1qa0Ecno3SsvLyHSipwJyBstN
kqfOMzynqGTWQrw5N/j2/Qo8u473KCMb8rlDuE5sB/roE2PaUuRDKrHPewF1hCKyocUI4dVqqdw4
Vx/dOqQr03M2YaKpM10eeAX5VLNsreAcoq/5ueA1f2pylRaNZkwyhzIsV2kS98c0RdMflG/br3Aq
kvvrX/8PBGd2BP60j2g5AFIi9b/8GRgnAGzAT+/UKU1WHM1QwZgV/qIOgx7Iy7hNw7wFdoZSIEjD
1hZvvqhBBhaYoDeHPlcy77OHOxxmU2Yy/Oo7A3qs45b2s47GxKdRCwJ8Wlq1Ldfe0GcvA+RDsXZw
EZdPwFcQ+mvM1H8c/SD5ZTcEHvCLM+OhcgFB7/zYiMIXRw2bYK1YNS53cPcHBndi+BfwBDzrTkNZ
fSsaP6x22GKgHuSVkaPtRS4VzBsd6EXCg55GYUv13A0d4jz8L9KC8lABakDxF+3EaF2jc4P0N7pA
zo4di/al6wyxdt+4Hd6LxLfZp3KI2uFBwtzuEIlXgvIOMRnV+GGIBF0mxP70YdsjYQHLNHBw93HC
cnxGjdH4XriZ5q5QJQs/X/94f7K6+ceDKMLLAdYJaLtx+fGwPE8EAv/eSZrZ8HPIunLcB45i4dsK
thgBcyiOGDcNEpnbtHbS5l3nKfsjcYREd1zLCn/ftpRPJkhmxBCdvPkPwGYZrvF9r4sbV9wfWYvZ
z6UA4dCvnRIGfvLlzw2zvkV+zVVOwZil7cZvMOpd57434P5BrTu4b/U2KZ99WavOXqE5VsFh78hk
6hRbr1UBhJikquoM5MiVvlHNLVu7OTRJHYFHR9XxffRU9oGRqMUPrYviFxtLMpSMwlHFnE4C0dnm
o54+i6KzgG7GlmDgOo1wEWxxSmCXtzECwi49zGNSsl6rImiHciuRQrp1/nUmO18McC7kiGgGTG//
5WKoFGSQAnC9U5hSlPvBQwcvd5WDB/VXlRwK8y1DLB3HvG7I1Ce7ku4dHnhKfgcEXu2QcG9lcZdT
9bmVwy4D3YnFb0J8QqMEruLsYrakbaLKZGTnOMCZ5BnznPFbZFZt+FRBXDvQo6lvvMPLEanGUnYj
sEd5yprXboLewF4odtNz6Ne6CuNdJ6BJ7bZa+fVwwrkovvH2fDQgLXOuO3AU1KKnP/8rTcftQbN1
ry7OyPQ7B15A2MtDk4Q/Cw/bt71ae0V9uH5Wl8+sDSNJUNykzbesPCe+krqj1hRnSDc1Vsqp/a1O
jBGPFVyb1wYCfeWqgsd/Y9hl3kR8Q87Kv4DOLsKKNMeIWoR2du5cnBefcKFr83Xk9uVPOPwg8XXT
GTEE7iD3r0ahtFa0EtAImn9fcE482RuEOoBk7mxPtTY2DhURzBnMDDxuxEy33IfBN8v0EGco8+JG
OP3BBzYo5dI3o1/l0MO+/MCy9zsF2EN1zmHU79Pc++5iEvgAGrveI+sTnK9/3A8ec6ZGB4dtAyxv
oS+V0aHvhsEozx7kPeycBgxKsEPA7pMg2Rh2FfFGsCXG0fR7oN6o44o2x4xV6xH9vJEqfzR3l6oX
Dh4I9yBBdjl3LAliaJVtdfY9r9v7+lg8GLFmjIAk8mck5+nUXZ/9Hz7g5VVms62JITnFwFDmRYM6
ikyX+nx2tkITLSkvwG+YAlnvHsYCK3lUPSdxxqH2GVqFdh+CE/XzZxVMXYYwudFJPCZLB1KJmikG
BCgNC2oXeCe6PWZMil0aZrGp/QzbKLUZMSpruEaQeHQaA2JMHre7APVYfHIdCBobJcLc7ZPb4+p8
faIfnGH2LxU+1wT8BUzxcmVdM1KM3pLJuaya5FXFdm2XpErKgEZ3VxRjfOTdO14f84PEkHYI+dcU
KloOd8jloKmOcWfljfbZBAN75nNWGxRlje9lV+l7S6mjr3qA61XgNqy071vFXQm1VkcoEXVPZH60
4Z/PFl0iHS47b9YENJ3tr8GVoY1hkH32Qy3OcO9Bxi9Fp6LfItupPxQxqK8bC7/c0lM5WQX/bwO+
hVdxuQZBiOlf1Mb2OWnxIoWNBNiZRRg+h5Eaa6iWVv2N0GqZnTCigZDQVPCbwOSXI3bwi51EMmLs
jeM3XLnMdTKOIYbeZdZur39iGvr8bRcHCOInzf7p/ePaYp6Xo3kiLgnyApdb2h6bH4Ep6xYfkShJ
onfKMDj97vwxQCG0zGWoI23TxRA4UHPyzc+c7MR9A3ul1OqKE4XlKRhdBcohXh7JQeRWgrVuRVOZ
BnHUOps87hz/B94CiGQJVD/FOkIArzr0Qebf9SqaPQ+qI4m34B718H3Sznz1peGbTxNnIV4Vk/k8
C6FFDWaPxHkaMYleDMT5oHS0ZIPwozLcQWXVH3U/rUWzBt6gQlUzRaOTUQ6u/lkhR+MhKIIeOCse
uCgGmYhVidTwdlDIEU4UaoXbsoJ3xFe7NdqnKaCPD5UViR2kq0BuSjQVsk3HeUxok/suUjCKClJ4
3SHwo35uSkOqq5iQ01sXXTWeHKV07W0i3PY9MFGC2jgix7lRduqL1gttwP4kM1vvGEV54T1YAS58
BPGaOKWOV2dA5xLtq8jieliVueZ9ivK+MzfpaNTVBsdr/RfxqDC+ZBzD/B65bYTN2ngs31HwrH5U
DeWzfaNq9T3nWVFWke7joxHH+JC/VjkNV6NrkjcklMpTaPrlgBxq7J0RBRZw7Io4XqctZboNnuv1
PfjjPFqHZW+fLdhuX7AAaV9jO/b+a2NXS1ZU3zNMc3Tffyvc1P1FaVLzthA+Sv8ly2lzrtOYPAD/
Cbiaa+jtMnnKsJXpniKchN5taZNFDVpE+bc0EC1fKQlE3VXQ6EhWDNQLi03o1qqElZXV77i7VM59
oAURbp34rITYK4UujnQZGvqPzuhJ92RDmIfCr6bWvaMP3WfKnVh71KaLtynsWXddoVeLxGoVoPA6
hEN5ssYMFwEAcr5cRZFVFCRn0wWAfWZtr1Slcb8jvZD/aAq9i5+YVLBBHN9ptmPnBXce9DJ9ZXZq
070MDh6WG9xfh35beXH5q/AAjxLuqd2Il6XdJJ8buoc63EJsVtdmW2v2K6KW3nuHPYry0lDYxrFd
jbG+tIvGC/ZBisQbBZmhrdCQzYcRf/hUNSWuCQIvoYJu249K0g7Bfgih722EotJ0vHy088JQYr3Q
0G5Hh6YPNHIxt4AygqszNhaRWkLNsfRWe2szCILftKI09WcfikfzYrD8b1Rw8vbdDPCfxGLbrfX8
GPhJ96C2WpV/xxYvb060YkdQHV2FxhCSnLX9X1P7Ufe7DkLTeqoBjI671EyzYVWg83+Xq6HbrxBF
LfDbU4H2irh2nwtMG8Q9Bshqf98k7WRDUaFSuUZ4maxp40GwfQIbKNI7/sdkK+Gk9tYaKCLlyYRY
aWJIECsc8P7Twi+piAM0dtRCHpOxxAholHLAIwnwDcLGPg4DeE+ZpX0GdObnfN+4djYYBGENIauy
e64wGdSOpD/K3moj4WKnWmAzKhF/gvjbDGG7y1yJmJBeJgNofd+p/aM1usP42poFrkfM18s/R1HU
k00mFUAyrdStT6aUvrY1U5n+kgp86xtP5SJg4NUGxjGBGmi70wS/vNcNyiUFwo3DWfV1cfJA6mI+
zP5DhRrJ5jtzNLVw7yVefAvQsHi+aFQ5oHHp5UxyM/b0538lOKrp+k5Lgne2kkz5ifr/q6RkEW50
NDPqG+Hf4nEWsIFIE+n+TfnbXGBINREsEInhnLMMO/S8GFPc4BOjXHmDEGddVsONAHcZbdOQoE01
zcwAGzdneY1UlhKr1OFfQ4nYgqRVn8I+z342gaU9aVXd36lWbey1UbRYgCGAjj1Qa75df7XnmRVN
biAr1C651aem2bQsfy0xrvUdFll2+qIPRq6vjIIumNbk4Ttq89GuUiNSqRGhlx5mcQfcscJS4EYN
Ybnyqgv5ntq1RWHenmvyprkWIVerJi9a0ZTeTo30/peCwwvmUVgo1HeIduk38sllIXUC4hGQMmMS
WvKdy2kj2tLUJrfEuTbCfJUIuNERRmyPZV0SGyC3Uzx1iHA6m6FO6vci9ybrPxOBeewfMMq8/g2W
C0AGD0eHXIdg1J3rHUZYP6W+nvVnjE4F0gOaXPeKlCY6/9I+uVLxb8A9PjhX9ADJ78AKgSqYK6Nk
oWqPSWMMZ1Ek46orA3FIjbj7Msjcu0X4mV8e0wajwU85ZIJdIvV8udJW5CiYI/r5SyMq3d+4hnQB
W5aoV7l2JB+CpqrQ+M7TX9fX1OGv/TsWZVgsMuk6Aj6lNj0Xyw66ArHISi9eHAii3rOXZewnDmL9
dTQCf1/4be5v0ox869GAdf/1+ujzBZ5Gn5ibHGzgb/R855MW2EqBVXyhCASlKs1y+xQnenu06hZO
9/XB5tsHgRtKXAi8EJHDpzJmQb49xqgPxLH9ondycjww3WAFbhFJLvpo+rvpY/F9Y8hFO41WPmk5
6jpgPWGVzWugcLO7PMAW7hWLcBgSq1QdhIFgQGZHhGVl6h9AR3bal1ztidWJ50d3A2DGeM99ndZn
5fh41/R1bI/YcKkqzpd95EQ7j0V6EIZn8cAaGLchZOv0j2TYLf71kxnIWqJt57/wIKnDqvXgTqyS
pu+tl+tLuty0TA+uNqkTfVyW9/L7NZEXdmQz8lX6fXqe0IoPFRnCayz7Ya30tXWPPUfw+/qgC1gn
A9JDQukY/Bd34QK82PhOMTpZ/opQZ1Ws08rD0rKxQ//eF40tjgGylxvUnFJ/lw6VsO8cZJwORa1U
xh6CSlusNKsZij0JbX/AdjrpDzo2P/35+u+cnvvLozVBibmqiG+hLc3L9aEAEoO2p/6CXWwBsYBq
idwbuC3euBaXh4hxXJaVLJxi4xw5rskcZUsa+y9tWUfDLhvtnwLMGZa6rUqb498nxXXIfCb1Il7E
yy8O3xDvMTSGXpRMQeQh9rPgaCMvMdx4eT6a1N/jzHLkxtGipFPhopINlLhwuiARsGmuB2+yQwdK
dn1aHw0HFQTROPKIZdsblQO76J3ReAnpfxO0FeG9EGHyn4oN9K3q6HJfUPqGxjjdvAw5Bz+EUSbt
INTJNby4+4axOK4mLXXNz/86Jer6E118Op8TV+vyS5WlqlcRXeRXvy8x1NIaOfJw0m2bPG/09+uD
LZ4RqoE8W4A6NLaaO+dMWahAaw6CRa9GHjcYRKaZ+07qB4HHaczhAZxY+CrCqPg9mo7Z3TgAi1to
GhwIoknWhODmHHkKXMAYYyoSr+RNSOy4ep0amwytI/ya/cTbyyLOjppnjTeKdR9NGrFFYmDgcEQI
s9svdLDqre0qeg1k5dHMgSK/xcrefx1RHHzN4ymx7xrVwvZFlNY/P2dAGCikgBkzAZLwEy6/r40o
DKpNZfKKlSid6y7O1rheKT/MuiyOTVDfqsotjsg0HsE1mxZ4r5hnN6A7vSAFWPgKE8FR7gL8R4td
j+MD+Jk4G9wbT+filGCqMYGvkDCFbIgC++X0dKuydYIvJLMqX6bUTlLzpzsWtzQrFmQM2vET3m7i
UkL3M+ZBJZ5WyPKW6fDqhBRIvqOhadibscQ3dhNVbfNoJdTSDnpjud7WoHVFlbWzyrLcZ8Id7hI7
FFhGWV09HtCYl9ZGimJwtkjU1V1A3jtU411plUn16jiYu+SqWmmocSgNbkntiChZpSvk9Vgfk9PL
vR4nIUWaIrNQiK2iH0FY+7fIPYsPiS0KL4ZNTD/BJObdkopYzpZe0LyOlmKDx+jtNw2hpn1pNdWN
jHg5lCCWZcNMMd4S9YDln98JAqBXiCjyNQhiV8fZuj4jhSOa3fUraBlr/eFzqRM4B3wXxerLHQPi
NiR51KvXZkT6eO/1dXJAMdjFVcwLZfUb4yasSUG4jGIfGE3xAuZ/pHI+9pQ7NK9Oc4C74xhkG7W2
ldOgpiXWSmXdAxtofROVHtMf/4t8bMHW6C7pvwXx2oHuwVDsFDlpXEVKUJfPJXTG9AaiZXHVTOxQ
l6CVLJRAeZH70ZGNMWhvXjW7bnHQgVsM/atoPvV6lX8ddGzBTUQk9wi+azdu10XYPH09jboGML2J
BT87iJqbYoeMetFrEVDNW2uIv5crlNnMZl2Falnv0wB7phuDLq706TTSPoQ6xAEFKnX5LZvS4ZHE
cOpVK7Wm3+MGmoFKwZfe2BCudU8ZXOwdJmb//JQwLg1E5JOJBqDjzB7NqhK4XhlV+6qjqo0nPWp2
d+jKHh0YOt9aMmRUBC39Vk1lcUym6BCtYhq2qk0ENwt22gAdfyk85TVrqGripgWQY+W2SpLuvM5O
iu31k7LI6ula2sBHJrFCaCKcmMvVBW0Eri0bgs8DaPX7sKQZrQVd9ECt7zGs8r1lhtozBvD1E6U6
cWiY8lNZdfU/fmQa8jSqCeTpuqCmY02b/q+aygjX0+mo177VuTp8wqTOXbsImJ8qzzHpG4yUfi0o
SPvrs58fpT+jspEBX3I58XBfjoqjM4XjYQAgb9vylGBy9GIYmaJsu6YJ9fU4uMnOSSx1j6VoXny9
Pvj8MP0ZfLqczEltFj2Ly8HtkmprjP/NW1RXw0OOmrtzwm3Te/AUDOKORVV1aEJeH3N+lv6MSXSE
LDZTAld4OebE8wpQpUtAmDgU9kfNrX5mAVaE7Ri7sP60bpd1WnzLqeSDdYZmBYkUWczJfmd64P/6
um2WWYUow/jNonyUeqDrwJWWlJ5bwNXbHqvir7GWi4ZOcZLcEgyYRw/MmcFBlXKqbEobs+AI6GZH
nF3Hb4le4k+a6z2Vb8VOmsM/r+2kdDWJBE2Z6Jwoa1XwNBiGSSpWulWUALs/fArx2+5a+aVzlX6f
xaL7dn3U+X3xZ3bIcxBsk1yi0XG5tGjGZr1HCeGNTd7nqyCR3vCohAU9GTOXRfB4fbgPF5Pjwpal
zAz67HI49BsFQulF/EZfMdu4WiS+BkYw3EotPzgbtAGJ5P883gtoaquNdd9iovzm5T2KU1oeVfaO
QsLKxoUwQHYp0L3d9Zl9cDQou7E9KTFP6Inpz//ao4qPKS6PWPwWdiZU6s6J6WcojATxs0Oj/rtT
+hRdoCSKW75gHy0q7wsHhCt/0va6HNqvq3jMW4/ZEi86MNiCotzEod/+Hzv073FmL6lDV5JXSyRv
hu2X637qCsZdXW4bAAyHNEAJkX5B+H59XT+cnIkhHtgyeIhzAJCGIlI3GEbyZmNj0cKZLfX2ZAVR
vfl/xjEoPiHKwjrOFtFxKzvtEyd563HlVTddDZn1nMPtdG9slA8nBJxjSkUA/cwn1NOBkGWTpW+h
moh9nIne3wqXYtO/P4kAikAH0AiFBzyXAkmosOPCHmRvVmL7n/GVDLQtzXQXld+otjH+pTKrbfFw
7cSNV+Kj0/fXyPOYgDusbdWCkcGJqs+anWjKiqtHU/HlSp33GlL6/zFX8DUGBO0JYTIvPStqCM8d
Q9O3qOnHFVDOgN5Jn57UYPDxgsvD/5F2XjtyI8u6fiIC9Oa2bDuZbpmidENImjX0nkn39OdLLey9
VWyiiNZZs2bmYgBlpWFkZMRvDjZO4lucp7XYSRHYQ3IbNAt0suvvLq7NuULnuPDBbnm0TtS5+ml1
YeU7pZv8un0819b0z7EWxzPFEQCvgZjdjI3uq6d0uDS3NWK7oxo6z33e1i//fwMuPnYvHMj2AM34
uZvJvpBix1Ave7f6pLW6+a0uBmrQfzGkdAnndYBgoLNYT5pOmY5JW+aXA5WAVFhW985NvCjczxms
6sPsJHa90Qlb+xqhh2F54EFXMpdfSQBRO20BZflAfdt63wSGjZtyiJnx7bmtXQ9/jLP8JqwiqbXE
zTIfL4AfWCtQzjEi4zl2kdD+XKTlEN8HceBsJWyrR/T/prdMXjq1Qd3WaTO/R8QYTWY3p9sE9KBM
8U8ZzXgjtq0Nx/UHzU62Rwx3cWiiDqT7jM64X0l9o7SbrHsywxAt8Tz+/PYF5QmO8A4VCMotcmP/
uG+5DqswxU/QT3Rz/AUFuH1A2rKHMuBij+LWd9gvi41NXPsICS8UIPgfDdxFKmjnLRaAtAT8wShS
xK5zr7ov4I08AsEJ8ZUv6mZDTeRVx1rmZxRZcAKhSC41Ua+nOaUo89oQJPzRBRziZOO56ft7pS+d
/dTq2HNNFZLq2ISPHShgt+rAOBViy61jdV8Rg+UpS3pKxe76V8zg5ABYuYkPKgRdYtXMxGPowDHd
8+Kott6wa98KuAdQT7wGXfb2ejQrURz8E6PED2yju59zUVm70cbDwZZy6xX4+suITMhGhF2LBNCJ
uPao/aKXt4iwZtoBmFcrmQlH6l50U99iK6RF4+H2wV1bSxIZMmDgbO4rg5CsEkUdGn3qm4rePYoR
R8jTCN5L21EeCTbC2/pgsAU4OYBAl42jvhwQWvKmxMejyPyhBJnyoJah/QVHPnG8Pa+1j8Ok5kHj
F309gK7Xu9YZk13MisGuwQpM9rPHP0YUyT+2QzqOZ8/q640dWzsnskYvu4XQTZeuNfhpqLlTRKkv
ugYcfgSu7ufUopC1E/QVuoPSNGNzxqZb28qE15aVzwEICf0pWgaLqofb4q2n4EXlx0kXdgDPKu04
Yw48AA3UnY20+1WTUsYAtBtBK4DJkcIu1yvLjRjgbdFlPj2CZl9RZ/5MHbo7lU5tnBVwrQeCAGJn
wp6GT6YQdr+PcdL52NZu/ejN/NF7Fx11d5cG4fwVOJp9f3vrX1WBfv9CRCwkFQyw8fIWnZDtzUTA
L5xmF3H6wHbucqWZ/5MmTfyvlmrpB6WxjOfem6R8ttA6fBR49+mAj4eN37L2GfN8psCJHhzinout
6YZB1Uq0/v2spAyL8ZyKAlo5qG30F3fdnwMtdwXMTJvCPvE70Gbf52rO8GLsAbnfwxWIko2vS0af
PzvAcoUdji6VU648fdmoVlsr6xLaYnjB93DHZ70FCxo0KFHtxVi54DlaoDRjEr9XS5r4t/d3bXAk
buSVJ5+3S2IAyiEEa4BhF4cyt71rE9WoPgJcMZVPFaaUyRnrAit517RFSmneQUr0fPsHrHxvEj4P
bgiWNdqdi9gsqiFqWn7XxdI7vAa9LBP2ndlZxVf05aMt/vrKdAn/6Ppw01EWWb6nM+CiGiU074Jz
SPMJHw9U/bS69uYToKwhPuAO66qHIhyaJwWfz+gv7j9AHvRULArIZFKL1EbH7zxMa9O7aB3QpYMT
DoTWfRbU3vOk4Y2A/10UvlhFXBcbd9NaqAEpTzEXbQ5KNObi6g0AQtUJnIuL3YM63/dC1wgxCNR8
rPKqtU+N14fFy6y0HqHOG5QL2bP5bKhDGxyVwGsa+IP9MD7RUICuM1eTMN5B3mwT//aBWP+h9Ggp
fNKuBRpzHRONhmJWg6zGBbaHXZ6p0CXpXgW29xGDdJxclQk5Y62neY7OwjiL+0D1yuEcxfE47LKq
t4JziDaCEe5MD4A1p8E9a5m6ZVu0dnCpBtGk5/qFw7VYzyasO8wCVPcyKHl/Mr1APCF9Uf4ygkFs
8aJXrsPffU5IBzIGL2traYbOtZrnwcXoq7g+WOaM9GFVD9qj0hdhnexq+ojmvhIajge3t0NOYxGd
5NeJhzI3Ig/hxTTnUBlB/uneBZXRzD4IXIsfBhD+6g5AfdZ8aBur/Dcj/fjeVlr2Mmb4Vdzd/glr
s5fIFdSioCC+YoVnagmctg68C+YlFi6xynSq7ao0v4hgxmRM7xP3+xQMqXV/e9yVtIesGJ4cwDMp
aLOYuh4WAvMLLbiAJBzag86dW+yTNFNzmBdpTEsLgYqNua4FKBquQAXoatF5WKRas5nGLZK9wSUN
xiZ+qHqNhqF0qN1PPGePmgvEb4ef4hDuMNHsv92e8dqZBjZJEwDeN0u+GJ2GV6FFWq9cklxB/9P2
4mxIdzpcq+SuN0Htblx9vyV5FqcLHRFW+TfnEiDK9bc+9Jwe/DkCSsWthglJ7TpI2aL7+TVMRvUF
D6XpUwIqfF9MMZa77oies6sUuArkNRTuXVKU6lFxA3WjmL2W9pDx0IKRIimvL2XTKRCsqAzlYoVe
/DVs5v5dytoATI91Ozn0bZ+/L+fOdg4G1AvzMBPzP2ZRnxnnOJPLdXtjVo4iFzFcSW4vjerM4t4I
YBraGMorlyygZcCj0ErM/wAMmHcFVanmQOI+6hvHf+Uo8goHfASWmFfNMuvPgYu5XRx6F1E7xkNZ
6Gq1rwIncA+eXae0koc8kG5/WhjsBDqRwdfbc15J95gudVQq30gfLz3stUzJq9RQnIuCI/C3CT+F
YI8h0GC/vTYFuoNHuGz18TxcZHswYfTacCrvkmFl5eyKSVOfnKjXgnOL8/KDN5R9/3x7aisRTeoZ
U71hXGrf8jv8o8Ixar1Xwsn3Ll5YtY/Jb30ESFzwqICP22AVE7SOy3Ag6tweeO0cgesg8QFmSnSR
e/7HwJbo7QZ5Ne/SRnP8kFdB7eywSDPPtJydLz0i6Vuud6sjUnonnCEE90r9rFeGZmrR8blkUeLh
TKmH3yZDm3c6RVv1UIl41E6357gSxLipeILLvpdUTr6eYyPKIopgGF1Sgukp7PrsMdXjz2kzii+3
R1o7oWSSsMUl6gnCw/VIdtDXHRmce5kaMz4Ih5f4Hte2+a3Kn7wQwBnwBRKSSDSWUbIPbersueJe
zBpwKKqFdbR3B8N+MZQYzYaiVLTvt2e2toZ8ELxLfjdll0Is9qiJuKT0fcHGtcZWnPBm75W0ssuH
ujfjLeGD1eHAbxDdWEsqUdcLOeIBBEjYo/gDHPeQ2OU87fNoUHcUdJot25i1XeNGh2EALA+hvMVg
KCHnnq7H3sXlMB4tmjSgrKwMDu3tNVw7+X+Os6jvGX09Glk/e5cicYaXDPmTFBqjl1Q7KsNesHf1
Lv/n9pAr6yi7LdILhHNPzna9jgC0evS7DfeCZPgPM0g98PnzpUlr+/n2QGvFS0bCd8TBSkpqXV6P
lBfjBJCK1wT6Xek57xr13Yw0kgPdrynOhdL1klWZQeRXYvdiDVZy0HG9+s/tn7GyxGD0yT5B5sks
dVkR4Ckn0mjk3HR5dzQSW/syDF20Z7z8PYrXw8a0V9aXRzKFUio18Kj0RX5URtUco/ytXPDkJAGf
3fA5DSINJUndExsv85VjKvNOSFQQ3rAKW4zlpXWQF7oZXBRsHLtd4AVTfUL1horpmxcRTJGLCAvo
O0j7ixxMj53OGhJNuZhu2457XROpgJlkKTimUJ5qv2gJEL2NZ8VKckHIkJ874mYkWIvZOXiVhk03
hzSEbKP4BM0Y0pY+9s69BUrSOGhTr0fv0D2Js7scweuNg7OW3zE+JnJoLVHYXJ7fWavtph6D0Hca
R+tPsC5wjBiaPvT2Lh42z5oV6veUJSDnqYWo4QxnxbdxaLL+jJ1XHmxs9spBRoyXNItPF37eEp1v
gw7RC0dBZUuZDEoBo3OkqQoTxE5Hd59Ys/b59qa/0mfgTgGlJyXuKP+Y2lL/F/fIao4ahw2AA42R
I6Jcfs4jqL6bBi1yCsryhRd+dNzQkGD6KjH9Puv7+cFFp0c9qSPFobuw7HCRw2xCi9+LYq46pPCS
ujnBdBjio5abYdDuZ6nidxm5Qd8lbqtoH9w27pwdN4uafrGtbDB3YVCZzhGnkjF8cpKga37enu3a
aZMiuFQO0AHmpr6OVmFK3W4whXIpbTLYdBd3tTd+yLWp+Dz2hfOca05+P2a289SHuXG8Pfha0OB5
AygazgAHbhEq69YJ+thLQj/xtPZrEMfNTnewnUWs0bY3xpJ/1uI9BZIJGhH8BPDey7stFhqSRdYU
XDCt4Imoq2HQoAqki2oX5sM7pwvbkieMq7VHpFJV3CtJE5ONw7yS3dLhJWoRveC6LqHDht7iStTJ
R50ZBT1QMthHn4IiUl8I5BlKWdBb3k2dNeb/vn2ludNlA4YFoJy42GaUnVSiWXAJNDwZ7NYNwx2R
eTiqkTWfb4+1dgOCtgWLROEeOs2yMFLXlofAKE5aHhrwxi6u8uBJVaYQt50hGT9qZdylJ9ft9Plo
WgklodgMEufU9M1YbbUSZbRcbjtMJ/6ihMqTQt4lf6T1RTJZOKnqvNttN34So2l+1CvPPrsTKnqg
6opPTjsBp1Pt5EOUW8ZXO7PqU4u2EJ9eRzaOqGT5Vq6ijDBsBgKpFHgpJyzOvfAoGAg8Vi+VjlDh
yTbaQr1DaCJWd/1UVdpOdZQSa1HH+Yvzhx6LVJ0hh0W7/Xo1QsertcrslEucuVG0d9DI/6BGLiiD
kPL9flZAWx3LoWzfapDze8Yg4CyLBifYkcXAUTRYYTcZ3sVIrfngzpa6U1GQ+lAk2r0xGcPGtq9d
GoAXZe0cvSomez1PFYWOKe8ijrvX5F9QWIhHrJ+ReRkhRbQP3HzxltvgWnwhgJI508QFuLVIuMpy
HiovEexprzf1Lg7sQBLzo/R9RSsOHTasVI2DkSKg0JhtcTKjzv10+8NbC6fMVrWAGMKgX551/JOn
thlt7xJbxXzXkyR1x1w4/4gkwtb59lhr94a8LkgQqA/A6b5e4Tilkm7DXkHjY5jvXGxdUnQL+/Gf
XJWEFmxFEZSfu4DNrkB5/kWIQeEGLT9qBGCQl6D6SSmjvsWe2B8aqjtRVrQvdmibydGc3Byhu3Tg
2+mmwJ8M9xRGeQ9EoATbeX97FVZWnIIkmA+qkojSLSNdqwFQaPJGucAhtL4i6+LUZ2vofmCtW8cb
K746FsUGKZ1PDVRdrHiezpFAfyH057yJ71M3H3Q8hRFVgmo0bKn8rnxAsstA5kHXTQLrr7dX9Ooo
XDuO/b52k2cJQdtNQZ6964tqOOhKudVHX/l6CBHSPoY2DMjcxYuwcjFmD/s69tGWQ+WwS+JROQ1N
12RPdjjN4mA5k/1TzWfzwdIwjH0cVRGJv1hhWYyRNQs8eF+hIYcQIY0ECIYN0zXdgVEpPw8APn2z
VY2NCPW7n7W4mCQ9438HW9wBXW8Z4Pb02I/MzPsVg0lWz3miiXMzWVVOqi2kA7pqDtaTxRv8U1f2
JvjkEcGhBF5eWlB9Jo/94SpoNO41U0zNxutn7cDRv5HXFKANrBKuz4CRmsD6I37hpEq59rSJXPOc
Iz2d7ymCz+HGcKtHDqw70gSyDWkshivj2gJo5zFck9v6KdPVpjiNuVOLPT5TXfRk2mIj+V3fBA/V
eHIiio3LnkIQRWEICiX0C90DWbWLG8t+qdJp0ndZFw/lHUqsinffTV77VOQeGhWd56ROtBNBiNgT
uQtlrToFjIRpR/UPXM1BeyMFjM8CfWMkM4DJS/7SInMrmH8+gZHzo9QW2NqA5d6XeVDdKY2YtjTU
17YcbiIUKdncRtXgesvDyHDy1lZiX3ODLvzQzshDnOasz7vzXEfFv7ejp4xYy09ANhAMmQkDMVsk
BVioTU40homf19Ily2rBK74gFISi+O2BXqnCyUUk43KlvAs+iMuHPKh0a9TzPPWtWnGQa6XU/aOw
4bYhXVC6NV60UTfssVkpz12cjPeBkVRH8KzlfrCs+q6MjP50+yetnXZUUCDi/yYgLFu5WYddljGo
ie9+x029f7AKpX6vBVEc7MzEbLfi+VpOzl0JiO2/41mL8nZrtqFhF3bsm2ai9fdTMon8JIxRafaq
HT3WVFmCj4ORhnvb7jTnjheQF+/yqC63NB3Wzhi0KZUyP0g39v/6jMm7hAwqS3wdW+RppwZRcpiL
3vjHooG6f/sqU6rFoAl8NLng4jzP3eDNXZ4mUHcslInb0ckTesHA+nZILKN4SGqmbhy2lcyIAiqB
HdUd2pXLszZq3axrqDb6OW9bHLGCMe3O2qBZ70SphekprodwOosqn4w9PJQCNuDtSa/dpXzAVB/p
CnuvHE6rPAbIaZIbKW0nqxV5Xx3RlTPNfWcoc3xQI372caTo+MVSYNA6SmH+BQQXPpq04yANRABR
HoI/nl2KYotA5ev2jVLpvw7V9NIXGeRVLe9z//Z0184TJRjyTancpC170Q3ZPUjCNvKjepyTB7tF
6Dg2U+OEGopQ724PtlYdAxzDOwYGGtWE39/ZHxMbxkpAv6Ik6DWKfaiaXPuBQoaNfFJecmsUhjo/
RF0WoVmXOrH3U5C9uAeRoK6zQz/OsTfyiLU4wvk2VJmqUVhYXA8xzipOGSB15gnFeQhnsiRR4157
rKbBbQ/0YfKPt5dARuVl1KZcw9dE5svQi4eONbZmkhjcmXnQ9eFBD/TefMCdyy6PlWKF+1px++xg
KmEcbuRn6yPTHPzvyEs5ITVIIX+DdPZn1xXGkc6u1b/UaesBYcfN6V3u5QC1PBKi4vgXc3Yd3D+J
IuCTFtHTNNNK4XIJ/Qki0zOIw+ABybTS/IFqWLpDM212H5xZrf/z9mF/YzxlgiKV+K+/Ig3kIoXI
LgKdq3WnfgLah+mCfRdhZP61r4ax2yPNmG65ra2ts7Sz4XuClfdK5L5OXUtgpUEBtEPRI2hN91OL
Dt1DrQ6ZcUrzNAt2YaZgoH57umuYB4IFt7wM2cCcFlGjZGBu31i5IP04TI9uEYQ4NubI2oVq57zM
VZ3j5Rk3ziMQW2vfOs5BqTkM8LnFPJ08tdK/dECrw7/Iwejk0Ar/7edpygX746M3ZsxYwYeFfodg
JjIqkz1816es+8dNu+Db7UVY+6ApDxponWsyyCzGsscGwDd6ID46hRqa9L2DkFONWdUeY0FxyJJq
qzK6ut1of8iqAepgS1sPil7wltQs9h3EBF/G2aUBF1fjv3qeIms6U1U4qEir/8XVjK8kYFJCN+F7
cbZHynFd0kWRn8zx7NPPEepHVLeN+SUA1tQczFbb7LivXRVkt9SDKFxwNS7W1pzMxggx9fK71Gu/
NUlr11To3WrvGDnmSLc3cnVZLRJ39EVoxC0HK/W8iBuog1Boo1bf5ZUzP/Nq0MN9ORpNdsqcdKYs
hGCOuvEdrR0hCQWmEkSpgNLn8rgmHQ82Lt8oU4MffRq5T+6Q9saJxtH3eqKJsLGXa+tKsZcbUeJU
2c7rAQMl04MyMSK/lJBurMxdaP9pa1W4Q/KijjcgSCsZFg1NCwI+OSRPo0UGWbtGRRmCAxvxTG+f
WmMoK4JBOLn7PEe59L0Qqd7eOVkQa7tYSdGXuL21K/NFKQobHBCO0jxRv56vgbxmOSOX4YtI0w+Y
yvF26Cz3nwmU46fbQ63sJW8jjpBEdcOGWdw82gS7OzXzxB/NYhwRZjW16kGhFtQfNHcE/oki0bTl
sLtydKksSIdGYjGiLov9tEVdU1EzY55LvXbwvCbyDkGoOf96eWI9NmGWnQMNnOvGMVp5D8LF5p1G
j57EcUlGcUJN9AqiuBeAtV22q9S4r55zUcOlur2oq/Pj82eGvIcgil7v32QHuh02I1hn0wr0fZY5
kcej0HWCg4vRbfbcIqrc7unXg+6/PfTafvJdSmoTJQfNlWvwx1ViRnqdq1MGxCIcyicbXsOpT6ru
EfKffsAtatqIQmtrCnxEsm54bPLRXI8HT6vOkrkDaNAH2nCvoTZHLa3Khg3OzVopBYEEABa0mDCl
XaoDWmZXKF4m3At4xOE+QT91DzNmuJ+cSdkbyNh91nO1js9hUx6bbFD+odSDzH1od3Z7B9+t+VzO
TlefSmH0G+dqLV5IWzZwECTYr5oPdT4LMYrWvYAW8tSHOuNxdKc73SA+J2lvK/g/m+IFIIVRn026
U+H92/ccMyWqcVLJB6bn9R44fY+nxAxa1sGa91xE7XSYgOydptG29vUc/AUxGNkywj+PAjhQSzw7
b5LIyFvGa2GX/1QrQy8nRJeGdMAmflaQnO6oHj+Osz7Hz7enunbcwCxwrcubB9jg9VSDCeoSzsjK
JXBAZO0NpRb9Me+c9tdfjCP1fLAVkJUqYzGO4ZS5E4G9NuZ4vEurxsn2JgW6LQTIWqSnz4toA3Uq
55UGYRlpMxobwBG7tur2eVnkj6B22xOEwPjL7SmtD0UhkjST9+WyZ1XknVICLWFKSpre9bn6Mw2a
4UvVcpf+xUjgGoBBSf74MrzrIrcTHQuCSx4jDJ8WJbZGqGo/cYaDjat6bVJU3KhEyK16JWRQp1Y/
57SbL1psz7spb/Pp4MQV5hNh5Q2fbs9rLayThYBW5WUKPVb+mD9ia5GNrSH0ULmgRl/htIdkOdWN
CreRfWpm5T2C47zOPWMuN7ZupeJCGks891TSZ8zNrwfGaTKoLADBPk+T5gffR/Upc9SfldC9Jy2J
gjPdQIThx7iqn7q0azbSkZV5u5iJULWVlYBX/XZ0b6eqC3ueJ7lXfFLaHPHQqfeqR93qs+927cWf
Gi/t3ipsxcuQxxoXi+xic5UuZp3WZB6hm0Z+5rjFN3lPA71srWBnK6n5QtaQbASXlbtTUkp4wGGE
RyxfpCVdANGishLy2nAuv9ZzFHwc2/CTlotU4yLJtvSSXwczcFAUKSXSnRGXMO86s4BYIlp1mdwi
eQk0k/uKJMz48cZjC3WEnQMPQn2Wdqqc9h/H1kjUvFCsqPJbu8k+4X7mdrt+dKpo50xG96iWhhvv
2tx6s1bGYtxFaoBKRzJqoV768Lu5FALHenaR2z3nSjFg+RyrYjdMwVvvQjko9RtUOggHIOivJ5uN
HMzINCq/ZzcPPP3MQ9pUpLF2pL94lSjfGusYj+clTWIpXvwKIKzBgaRSijyFDYe9hydRGequ6+xK
+RADOMre+inK4WRdkNIYVsTLQlEa85xzhrT2LdoKByy7S9wupuIubazmXFamvTe9ztn4Ll59/2DW
ZTOc+AzmE6TQ9ZpOY1nlpjWWviyf3I+6h4V0jCmfPVDtzuuEymM0NBswxVeRXQ7KK9rm2Ue0tRan
dgjKJsp1p/Q1b1CdQ0SF6iWbEnU61N3mK2h1MEC7bCVMD5rt1zNMK2tC7SOr/Jp856soy+rZqejw
zx0eJm/NmOXE/hhrka31sdsM+lRUfjbZ1njs0hD/KcCG6Vaz7VU4kwNJAAOJmuyzLl6R+lwltKUG
lFOqyn0eUlGc4tlO94GDX24yumIjRV87JrDQXWp6PAYAQV8v4sht0ABZLPwOyjV2vXmClXwxDbsq
41XnlK3yXMfd8XZwe5V7M8k/B10cE82KC4o6Senn+LY8cTIUvIhibGaOLrLOX0WdhT8jD7mqPreC
jcC6dmqQHALbCMgQw+LFAhvotY3oNZSACooWPFfm9oexVxz7QGt7vNye6KvLQk6UdBstPqmUsdQU
C9wMicKkK30L7MdzOiqTg/9QUWwVwVcXFAY+THxczqk+XO+irhiOMrei8OeJ9iSGNd0u9Ob/YNf5
cywdddqL0opoq1VFthG65Z98Vfj/PcP/GZl+2vXI9YxHTiCawm84r18rl+KZPQN41UVY3aE0632e
jWqsdoVbZIEESyufby/x2gcjLeN4R3F6vSVc1BSDh7C0UfqAIh51vTLf643bHvUMTVkMKYvvt4db
+V7A2RigqShsgXVarHTlEbT59lE6KnGrqbB2mnfCpShJ8Eg/O2rjPg34LZ1uj7oySXh1vAAYG/rs
smyYomZSeMItfOD6zmOslsEZcl3xAOlRjwBb23O9vz3iysmVVDbQ1aAuHO6Qxb5WQ9PKzNEvqi49
jlGj4/batVn35qsYJds/xlnEnxKNlrHQEFeaRBP0e8kzP/ei151dih3s4fakVg4rj232jc0AWbzM
FUUekxBg9+C3aDxrcLo9ca+Jpv0lkdR+nSZQk3ctOZ++a/DqdXFSH1XvfPtHrO6lBQ2K7IPbeVmI
bUStxRR/2csimCgtpfM57AL3joRkPuMjVXy7Pd5KwAOHhs0IHHoK68vWs9AU2M69UfhVqtdH3ACN
cdfSdr2bZ68oNo7N6uTAFKNoiM2etszkdAufeysISwJRLPZTVM4v9NTV+6aNtPfplIUbn+Pq5Hhh
STwaX8gSIqY54ZgOM5PDwLB5GoWptLtKDMgNK/HoGRuf4drHj/Yk5UEaPzSV5ez/SMrtSnearI1L
n69jxFMrR/gzcNRnzRXiI5c6fhJG6/z79v1D9Q80DFoeFG9k7P9j0BBDx9SOJr4QU3Pf4Q4DzQur
lu+Fk28phqztHpwKuPP0mHAiWMxPK42kHjCh87suKcanHOdo5aEchTa9I0ceg++qUOgtbpyZ1VWF
tQq+i2Ikf19P0CobytWwd/ykUtXPIMlc49ypY/pTq3X3cx2k70o1crYEu1euTM2kLgDuXdZWluVe
pzOBTBpt7qtBG3/xkgnvNKFX7sEdYi3bByiRR7tocvXyLlIwkdtIKFcnDRsMmQAp7LTEqtLrKQMN
Nzc/y8psFwRBtOuxl3Wx62y0o4hmLQE6a1QbpZe1HcYtnkUmEBB7FmEd4YIuwpGFYDA0OYgmd95z
R1Z3SY08RAhe5i+mKYkVwLkId7xjr/cWRptRRFWIWJ+mZ9+UVKsPDfzkj7Pa9fdWB6J0n2Ljt2Ex
tLa3nGGp/kCfgq7M9aiuogYGSFWkwvQgxjMdXSDSoPCiqe14GgehHIVhdr/SLko/3f5Y17aVNNrl
RNn8S12c5WJu7IzeeObXfee8awvclMLEqvNdVVXTQW/y6uBZ1ZY22sq9RnSRaABGpWm7qIE0vYqA
RxwyX5K9O8uwh5chDMNDMcGoPMRthQ0hlhtca5EXWC9R0zs/b897JV3gDHORU+wyZMfvesXntNfU
oOYXFPrsJg9xn0cf6J+44+n2OCvxnnHkO4WuBbLti3RTTyKzqR2khurQcZu9yCYh7pu5ScsjGttF
evcXw8FgpJws5Q2WgDxqMDrleDvxoW5wkkr4W/qTHZjBDNeszBD024iFKyeXc/t/A8r//kewn4fZ
5r2Mercg0h5az8GjVOBlcKkaHoFN35Z3xRgXP9N6mD/enutKaGBogDS0USUdaPGpOk2p4+OErpIR
dq65s4VwU3xvdPG19gbvnzTJrY1Ds/KxMKIEVaOkB2R+MSIq5WOH703qN3UTfVCNyAGkNZbZj5jK
xL+F0nv4a9p9tLHGa1/Ln8Mu1lj0daFoppL6Xtj8KKvSeSzMLk3xTO7rH7iXPwIk+mB1rXgo1Lis
j3+xzJSjgVUgZEaidL3DbTEBjurY4bmvQh/s4SOGVdOPTjWns9k5w9vza54LwHZ4ovH/5QlGsjtV
kiHNfFt0P9umnEhRQs1Xeg2LjdszWz27NPmIQVKNcvlI0YQICg9HZ9/L1IegrvIHowlGsWuVUJzj
Lu5KoKOB+1CFb8dDozwiYbP/M/RiS73aTbGER+Vaa/A43jk1LrWeYlqXjjRwY0XXTi33JMhwYBxE
vMUVCh6d3n9qJn6Zi77F+Ffv+gc8M/v21CiOd0gVvcZXtNastzpS0kKVpWfpPgTC7pWjQSFCr8sU
UN+gW6fH0YKO5kIM+GWKVmzkCWtxlhcu2eZ/IV+LUxqgCi60SEl8IMjNvVvP7X1fwvzMUBN/uX1s
VoeijcqUoGVxg11/EEo5WemUoF2IFUdyduc63o2pMN/HDhfJXwxlY6cEfo6VXJIXnJmDiw0XAWeu
+x5v4ck82ZEp8D7PnHLciDNr3wOiL/872uKgdFM6Iv+INKIeVWm7ExXQrndaMJj7OMMjoHbGPNgh
IeycK6stNlKg19hueVik9ix0S7TilsYtM+BLNewZPRckhDsnGjJUPHV9QE8BmhgGwMGoP1GGsz7l
cWur+xmU/0OWKtkWh2NtgxEmI+TBzOINs8gN9FpghFwnuZ8P7XDqo9R5pDHfHG0rVdKNGLQ6FkBm
3miwwl8JtthpB9tKU7CBrrF8iHORaPsqxqJ5rDtaz7eP09oag8PBgkc28GUD4/roZlZbKVNRJj59
024C56ulw3FSZ3Hss0aYZ/whxbBvtdmeHrROK997doRlA6iv+vn2T1kJSrwPCYAYYOCasAQIhl4S
4cyDuFxcZs5TEQ8GRpcKDuDBryBP5Z7n2IbfHnMlYaD5jacy2jESy7YIunTCbIyrAXjVYE5/WkDz
tJPT5LHzbUiaGmEAvLzS41+MyaOJVyofKrf49Yp3eonq6jzGviuK5AGXoVLQPBnGO2im6vuwV5U3
S3GD8JFPU4vhpErOIhIi6aBGox0g+DspDpZyinvfKkn2Eeqqu7eTcNgacCWV5jnKRpIiIJ2xrNcY
Q1eqTs+ACfbhe9HpY3lMtUFTN5Zy7cigTM0DmEc3F9ri8LZaaI+h5rKUvZI+60lb1fd5aQ7h40CL
MzzXlUttMUBjYnzryNK0SvZOXQlRB9VwvYl4AaFxpkHxKQaPh3VP3TxCvsmoMoC8WBLuLXC0zd7y
Cuef28fn1ZzlueFa44mGuOMr2yXEh1Skhj3hhxrt8b2jJWh34DISQemO7dHYa8XcnaZe2woVr+IS
A8uqEaAUIIpUV66nnBQuTmhjPiCI3zXvyrJ/CLEONHcTpkRvLYnJpFIq8tLkwAh2mWCO8dQEKHE5
fmq20yUX5vgSh0G09/rJeWu0lUPREibiAHDgK7meVd0M1thrieMLWp/DsVTAAxyNyBof88JMD7f3
7lW4kdOiCkbWDO4G3NT1YFVikFElZvYNz7foGLbh/K852NMlatXyizxnW/ns68PC5HB1Qm+FqhRC
GNcDzpWRtU2XFt+GyMqPZtM2eM9BJ3jMvGr+jgjZeI/U5pZF39o0eccDS8NFCUrUIt4EQWcXIwT1
b7XX2IeiUBV1B/cE5KNn5/itJp32FwuLCAJ2KewSQqeLN3XFl5jQDM++5dU87EY4vu9yDBffRVNS
nKrSHTbGe5UXsZHkza5U3JASuosZToZdDcro5t9G+EDHScTKsVOt8QvdFnFqojCqd3k6JjwcvOCN
FkZcGLziYdiCRyauv3py5kUS6S4T+1RpzW4u5n23ZV60JAOR4pBzUaLgWoRYSNJzfWyQE1GE3Rra
D22sp1PZVN03Sn1QA2YVgrIRfavGVjmlsAS+UHdonxLRPgOH6j7f/lx+SwL90ZnjdwD3+61HKAGO
xNvr31GUHUgRda6/W3pmK9XOULKxfwwNCOOPQngITe1KOAXxES0MFZ5EmoRGu3OCNhk+zJk5m3eh
cEvxq+vQ5Djkned+dQK7+emkALvgt4xwEO6VuATIALbV6983g93+B6yudRFKp7Y7zcz790Zli/jX
xtRkXLmeGtZm/4+z89ptW2nD9RURYBm2U0qULMuxHa80+4SwHYfD3uvV74f59wYiyrDgjYWskyAY
zXDKV94CMgYy3XLVre+d1mqHMgq06GkcgDvfgnRon+IpMvHBcgOw9ZOthn6CSrR5FRmVMPzKGtXU
8PMoT+fjpJaadm9Hiky9WdqD3E55HE4wPaO53CtTkQS3GpDq4hCHFD0OxojGzqHM9Ez7miT8pW31
hnkBObE69rz1ACc48Av3e1GsXF82APoC266mZ6DGxYPeuVHnuRrWCq3uhjsr7y9QxCCvrhdxcR0l
36LkwyFU1wijMhpyJYWJ92SmUWnulWYiEfMAxlfW9ZyNduhXPVLXGxtYjPal7iCOuWgcTb4ZFFru
LdWabFfj3PikSqlo28CdstgD/tU7myqySrnDubHOH7ImURNvKObwzuzgftyYTmvYwG3cId9Lp9Ly
n40IgvBYo2o0V3fz2JZV+6XNpmwvDHosD3OMqORVUnSZSQs7VsrMq0U99nu6MfW1GudZ49XpqEX3
sxYOX3Kr1h0IjF38YjUyghkt6vmbyNHg2TZKz5lM7bTaxdM09ldtpiTBvoh7vdmMaVhgH5dWcbzr
SnfsrnEvrqnADcYUWLdFn6WvCWWx3rP1oK5821Dy6HkSE4LyTZLiPp5miRl6I1qcIt5Z6RBE/8ED
SR/diSU75jTK7U1lZmn8pazQ6+4oFgha815rVqZyNKrAfrIJj6RvVG56V9Vz1yKxEMTW3kRCLfQb
d0rFYXQirdy2OPJO/tzXQ+k7bOzWa9PRfUBeVS89dTAbdw9SLwm8yYSqvhnDxqi3SWlM7Q5OTxcd
aoU6DcoGs/LQ8JgFVwXKA5kH/GqU39xqKB0/1yzpbJsOdOtNrqpliuS2lbm9j7KHGm3A4o72sReF
ZtM8QF1uU1VBDD1oGp0fBmVS62hPOkbtZE+iuzULMxdgAObkWu/QEfivlJzZmzqvx1vVrLvOS00Z
uWjVYk97qHp9dHkA68r0hVFo2V7pXDv+oiZ6Yt2WUWuB7kVaf75qIid2vdaRoNizOYegL0blGHU0
5Da9Gg/5Ey70YbcZeeZfHKuxp01lFeU91+eyajiQjr5APX06GmhLpLd2Mcy/w7mVaGW3hV0mXoyM
CuIPqVoHtu6VfTQ4G94sa9qHmMdkt/OgKlrqGQmXa7lVMiQEvggCk+AbVjdad6iq0NW+CLVW8kOQ
FfVYbIyuyrNvYZYp4W5E+1A+a71V5XeNaqdtsW3aNND9IdBLtKjsLFLjH4EiO6l7g9bYhb7Jhigz
/1OBHlpHTFbV6WBXRVjQNCJ72HD0uvab6ih6Hu702TDKEI9Yxe69IbNEcD0M1ohbSR2FSQ27u0+d
uPWwE0HmsQ70RG51awqorGOs9AsT6FD9LsNafZhpDoZezb0QHyKuZm2H5L/+FuAZdhQaSgFb2OJT
7+t9rRrfZqlMw7NmlAZwlF7t4u9D2Zu3QjFkdWN2vE0eNxTCyY4TqvV1FQzuuAlNva23vWsBzhn0
IlMf4iqL3zqgruatqpIXTVT2LG9U4mzeFHFs7mdknjVPrW3rxZpz42eFHIbG9pZavbWmOTY3QWkM
WJ0qdtN4BSpH4UavwhkdcLspGhS3HKQlRFaOAI7mSEM2d+5eHU1O2aZJlOy+AbjoeNIqnPEqp9ky
eX0TBqNn2nmRXVdYUjU7VbbyMBupoW3rtp0Uz53aqUUJT4k71SeoKrItCrXOXa/MSuU1wsq1rQgw
8t0bItZF4mOno6ArD2M0OfQwlxqwCJg4mo8Ik2SvQS8412mXNnKLKG0v7uDjtd11WqNHe4Mifdxn
u1idhXUd1YH8aabx1GzT2TAlYv26wMi6Cs1v0NDjYavMk40nKrqPfRF6lUMevdHRzb4LRRK0v1IX
5NKGNpEe4xCoLrMryl7Z0tvXyx1RACJdZccV9bXo9f5KHXKdpK2GS7LJRpnNx2ZIg+4O/jWCCSkM
3V81zaM/PG8i/B7m07QbNdStXlvbCvWN2cxAvVD6T5u9Wc75veomrrkprDo2fWMUXbmbaDn1m9Kq
xLhTaG6C4E5wwvSmBOTjVUqXRG7zQNg/czAe03FoF7axk5qiO3Stu9igFlHhDXPb5jd1AubLL61o
tA65NrCfYWnrlkcfsagfRJRH5R4sU2/5gZqDSW9KW9Fu+h69IW3bIFmlvUwZMlW3KjRTqPTmGKf6
TbgUUkEDhKwnLPCx2wRkM+XPLh7KItrDUxeKvU1LOWebj6OhVTuDxt/ihwSchZoX1ai12D3N86Bz
p2R+jkOz6a+KsE2/VahMd3eBEXDGHZ4RzeO1scZd0bZG6WV553xSJmf5FVT4iFuoliDVsmb74XWA
h720tOfASKPI49L/pbVukkMxuSRGeRYqMRS5OxVw2Jpk1OI0sIW8EMuwLfVnbsX8VzO14dGWUf3U
lvPU70vNTi4ZnKwyFiZnUSMFEowQI3n8ulmfIJWVENjKFzcV0vQUuxxutT7TbloFmbSwxFHALkoc
FMZWKy983lXlYOnrUl2kWPE3JzTXALvcHOgM1Ur80rblWG2SyYoeM0pSW2tM00s5w7J0J4G1A1D4
b08OoBBs61VJr6lDx6Q/FT+HslUeYjhR7RfejqLYavAZnK0ZUsjFpL033bssg/7tV2pb9X4dzgRl
iRHDLIBTVh0CQPnfBGjgnjJv6/Z/gkE6hdhC1e+iH4MiVXUHzyRTD5FbN7+r3LJS7k0nK44zIMf+
ilgvNy5gXc82DmR9JEZIzTiMJLurulMfj1aDpJT5PBMt18trroX3iS7r46D0NZu26or6Qq3r7PMx
5kJfX5iTi/DcKguru9yZdAq+z8ur1XnwI4boulMonXiFG3aXVHDNdWrE4lAaWer+sGDZOqs5hgNy
o7OM1OcxxgltV5Za3t2PSjPMR5NEZvDNWpth9fD1zG2up84T6Ixe39CcgS01If0xpl4MozP9T1aI
8Fl7mKRzfauXeaddpVNouQ9zRYgeYcxOxJd7pWHI8i2aysAkPO9hJ4xegdBH9L3kJQv9AB2O7NZ1
0izb6EAXE1/vdO0RjclB8yxRVWAnS7poJDll3FwXmZzlN1GXZn0f5nrR5bDNx67YgvJWw41i1Yri
bGpjCOIDVvGoDhRRoGN4DGlT8W09MeN+01q9Zu9QA55nrLdEY6Odw2VBgdzPerMfi21XtDlNtCAu
++ZBzDxhP90gzPIXW9Zm88naFXfVQhQkvVOhxVC7Wl1ZqBDH0VAP0yP9gtCP5hzHIhk5t/ZsvGDx
qFzoc62fBAv2GwkyXC4KqTotrdMbsq3lqA2yVR+VglxhZ01JuJuURL9XUzMN96oz91vdSY3YSySi
HV5jFYm4sPHXh43fgDIvVzQlENpta1XTIVSVMHVz/TG0QmNjO0nyLR8K6VHBF4QcUNkuFCPPCi9/
R+Rgg54A2kRl4HTWSal1ZhU3+qMtiCqiFvJ+KutoNxRB4CmDNe9R59A2edT+UCIlPmqdCDdOlV4S
1H9n5qw8hx7BCgpN+qqelpky44CnxmPQRtFBhXnli76evgK8Uo9d2w1XHwcAayEr+hIcTspaQLFZ
bl6L04nXk90N5mCJxyl2m992m1q3LnmPdYROY6te1MWOu23bZE732H8ppLi1Uvud3pfzNhjAp+3A
WgQXChqr6un/fhSasvAYqNeKNbEgxIKng+omHoEByY2O1pLvFFWnenOfD09ZgRbBbq6NQP15YTWW
5f33DVtWgw4mdBtezXM50yaZwLdxMz5K6QQ/wJjU2RZxzfKqkq3h+rKQ07xNglg+Jm5R/6R7GvsQ
b1Xtk6/N39/B+ICVqExTEzz9KsKNitgcRvOxa3rnPq51exO40moJAiuboNMpkm7/8dzfWXMcf6j8
U9FZKLWry59upKrMqNY+llH0Jx5EcVRFgftUBu1qS7mu/YETkf453NDyoREIgVEsUBJeRDRO59lr
lCTUrLMe+3FQr4Qq8eUY5nl8oMAtPMdMwktknHeuN0SslkVF7AFYy2plXWLstC9z8zGvm7n286me
j/i92LOHLHdwCz6rTTZGbPbDBj5QsVFrY7rQXl9HhMukmSoFbBoDbLfVGe+MqlXThkmrqAHsW8Af
18ToxWYkydqqCdTDLDLy7TSalxyPzup2y9DgRkFogV/F+2i5fv6BiHUGBTbsC53HaAyS4UucsyMe
ZCpM0CCJqXc++mFJfQvV29hMVucYfk8GP2xidMpvCyTv5CGLB+Wqt4Ju/oP5vN5FnkrXIdo1ja2N
r6MY2i7GKUdqDzP0CmdTQua6gRrUlJ9+JKhA0qpCT5/uEQD107lUdYFAVZGyjCVPeGx2bezJUaSg
JdwkudVAFF0Ip8/3DiMCbqOPhNAMImSnI1qhCLSWGvVjP0A6moXS/hqVdtq1MsuuXeyrrhpDnfYl
T9s+5SG9cCksW/P0cuLrcVvbBGnLeVkNjyNhK8iNrUe3l91ed4p2G0p3RI12nHcfXwbvvIdcvhxJ
NGgBStLwOJ2qpJo6BWNpPVpDjaJbh37ToXW1TnpFZYl22ztdShWr075gKJ+7Vy3HzdfpawG7i8oi
/PTlxM/hmQLCrjpLN/305yCKJPp00qzHatL7r9IKKl+WU7qzZal5M8zSvZ2KT8qVcjkxKAsODQuJ
d8TnTgcdHQX2Zdlaj4SI9t4q1OEltm1AIQ38nc81Xv/vWGh4UMBHOG+dPFEiNpo6TqxHrdDjHwNq
il6O6v+hKYr8wrc9v36WeSGssbz44MdXd27lAstS+PKPqdVjb8UL7PWhXm+mpDhEZqhswhklR90M
owv79/2BUeECOA+vbT1HaVATEr1pPSpD427HqM+v8KbABSp3EdPuCr8f6ufA1LIL9+1aSYTFRVSH
QUnAiSmRPD39kGbfRaaQVfokRpRKvoEvdjXPcEKN1m+npl5h0u3ZTZkxiF2VicresrcSDXOccsiO
QmotG34oqSI3vRH7Bo4rl8wy3zlw9BSJ8BcMLYTmdecvKtoiKbLReJJl+xQEabIz+1hujDTVt0mI
BSFYTLERzVx6VTimm2YM3X1M6W778ck/v2SwqgIKiVEHggfWOgBtI7XppOydR8S6JMCjfrxvql55
ngZTuVR9Og85QECiFkFmLejuryF1AMzLzCIDe0zoQBwDzagPgTRjQPeq8mPW2gR9zfrSqV5O7ekt
Sp8IvDu1H3rzBAGnmyGeQzudrT56qnWD5gVN+McOn4qGpEp06C924++PV/S9AdGfW2wSlrLT2t+J
ssQgQ6HGT31jTj8B8Da+W+vqHkLD9Ktr1ZePh/sbHK8nSHwBNWVxc6NlfTpBuLd22dl2+FRFTmn9
V2SJXm6opzXqMZVq5CklpVEEtn43owyOtYG1ojfZrbYviXn93moSkJRD1KU7c8CJ/lcJ1fXCkrzz
4ZEAd7nHiUEgX64ioMkdJyMKGucxqEW5LUwCr3hsU6phyfAqss7xahnzwHy8Mu9s7UXCH30JciuE
EZbyxz/Bj9Kk1Yy9NqOi8QJcKdFvZnc0f6lK3FySKz2/69hbf2UliTYJTpbf8u9YqRmn0pjjJ9WO
4k3VFP0+q5vUywnfj5ZUu4dJ68pNmEAq+ewsGQ0iBcAz3BTPaAclJgXN0Mn0CUkx2/BAKeWbocER
xEsycUl6953Nxmig6YBmQlFGD3k1T/y2umlokidsM1V9k7fViHOhQIj3XokxdvRFW5jTNkxR+/LT
ZHDsZ6ja411JDzbwTD1Q/6gIIdrHqeyryUeH0om/JW3DPv3kspBLga22MUGi0HxWv4uwxcStpJUv
0cSjsymwG90SJU+BjzD1JfzE2ddfIhVkPUlhyWABc5yuypxkNTZPrnzJ9CC56a0k3TtZRp+c5fH6
QjG+11Z0YzR9feGJPbtrljIRBQTiU+SpYGScDizzkUoZhb3nmPfhmRLdfOz7cvxaptX4DDXkkv3H
++MB4iIOpzp1VizKbaMQY6I/B02WX+kpdl39mKd+jmBe5YWoMl+oTr03IBkM2vE0Z3gqVxO0g3SI
omAUzwAxnOe5H637PKU7puJ7uDV6cdHKebkUTm5TridsmzjDf7M2e/0pNVXWnakrr05Wd9a2GKqW
jEeXtMADN8qPRi3T/iXVJttUDhLCc/EAIrpt/8uNqQp3kTH3VX2VaePUXPjWxOPr37ZwgOFK8Ija
2nlc06hhXLeoMb+CCpCIB+tuI4mkwPJG9mYYc8cMbhxqN/tQcdL5TtR0g2gLNiR3SmxK97YM9WyL
CE1ub0fNzIbbtuyQhsltoTZXdW4P+WFUQoSGUojWCDACijKv5iYS0VWNdWe/G9Q+U361QQf8kUKl
kfpO18pXg1hBYtPTEp0PvRblD0mKDLzcwADNp9i3SqOuKi+nc/yd/q0y/XJlaz8aJonxF01E4pHY
PE5fZ9GHnR+7eSo3ABbSF9m2duSVuY3tXolj6N4NK1T2h36c5H2l15Qq2tLgn25MlWQE9T26oMOh
CC0zerDjuHtAqzIYr5Q8yP4T4JkmT1lwTNsptmkDKslYHie91b/NbtNqT1M2Y7lVJEkW3/W0AI4W
mpCRN9NRTBdLECv73ohRVQ/O2IB18+YG3PS2sYz4xoXy6lyL0DE6zw6VGuOUtE5wUI5Ktz3QKZHV
W5NROdo0lVbTkZn14iGGjyxo0kdJeoOfkKHy+dzgu2l3+Ls0WjFZnmklAvmgQSrbqIAasEeqWbkJ
smx0N9FgF/U3q5qkOvidqMok960ATV6JF1Aond0IpP3XrMSqeE1kHw+7KKPKu3MrxfgjomAuMohM
jkvB3BqARA0XHuCza3EpZy2Ab+JbeKvrsp7mhmqUler0yhXR7mU6dLtItOFuyaq9Gvwd4rtYbqvR
kFxIAc5GtiGJAaKlj0rJhWfg9F4sLKQBsqkXv61BzWoEJuAVbUHQaV/pLxXfa9A52E9Q/SzcfYtt
PI2Dj5+fs9IBgQeiLChNgRtciHKnP2DKxsjMsjz806LRF341nNb5pQzaTCCW1XdwzuP4OFdB7cey
y77zOk0X4vqzkAucLbUDWpFkXnSbVwEJ7TYtJ3FJXgjvtX2Ep024LfMpNzz0S24VDOUcmulueQk0
ub6wqSaiDUPATci9BN2r3Ct1qnYsa9V6mZBw31XzVB1K3Sn3KeqjKCRWOGB8vNJidSnSxkZ1ApkG
up/gb9dejl0aojdsj+4Lim32DIaoTz1leaMvgODW0eSCegdpyyuEnodFSfH0i6qKUs68su4LlaLI
E2PTfzOLMHsDdGN+UhgN+ScECpZ4kuhFX7ygTsfSJxFMkT4ELyquUFdxM7fXTVSp6OIiz1L1F6WU
/wbg/756fwcElgT5j8NCGHM6IJLYaRq5hUvT2pRf7d7t7wIHEnKvDu1hwvgt9IKSmkFWl+JgVOWz
3pbK1ccf8iwl/vsj4HQRR7FzwQac/oi610oa26n7klWdXm8Da3a8iAjvu2z76XqYHOFLK05ehzEM
3nQ5D3epmauZZ2aqs/v4t6zvj//9FErV9IeoGa9J0mneqePc9u5L6TqddXD7Pq+9vsOU1HMHVGy2
hlbNtB+L+KvWTeHXj0c/39J8fnRU/t/oq4VAiEuYHXKfL9WQR1urcaZwY8jLbr3nZ5VxHMIqKOjU
INZkq8nQx8FtGxY81ZP/hAsnx5pbc8/TOBytyJ0vtHneGw/sCvxnLIGA5K7upKJ3rMl1J+dlHEwD
NdcRu/NpGjY45IintqqjC+/Pe0cW8gaRMYcWePyyzv8kZf2C5B2z0H1Jw9q818c6fMylMx5mEaeX
yGTvzY1OOqWGhWxE9Hg6VlITEdY4H79gVG+P+6Kz0mNhRM7sKaniYtubmsb3T28TsAIa2Q1lG8SM
VssptHxwlLgIXpRA68JNQ/cq3KkJT/mFK/ad07DYFvDR6FTSqF0lfSXeHxMOBcFLo5bFpsgDF1RE
qfgWhr1Xej2lm6oI6m9xXDf7j6f4zhdcsgzo+1ANqEuvvqDeIsApqtp90YxBuvtZnWNcq4SYfXUE
fnchali/mZx65ChJ4BFRRPFrzWq3Ir1VUi1UXlKhiGYpyE6p1+iWfA1KJSWKaDMvNNzg18eTfGfr
cMkjAEFljF16VnfGTYUKs8nyBnWI0ETRX5EqjgcFIwPfTLpL9i7vjQdXBWIMKRxjLrHLP8eCZmCd
auqkvCz4iGsFVs62L2BR+YoTxTeCVbjUbn/vMy46WMRBC0VGX31G2k6xGyBh8hKiuRluYdUGG0W3
4nyTyzi4sFvfuT0Zi0yJo/+3/3U6vdQcZFPKPnjJRdnpNJIF8DJtnNULt8t7u4W4g3yf7j3bZXXi
3b6ujGS2gxc7C7vDrA+Tn6RJdE3fOrixqzk91NMcXHgk3xt0MSCnqA0PD8zG6eTGIijcpOnCV4VM
YSPSevDxkcbQQ2rVVVd24kupR/GFU3g+KHppFDPxwOKR4DY9HXQIejUKVCt87SIJPTYzq54OEaS0
nTOG1U2u127pwQIX248PxvmXZNwlAqKuBQ1obcxDxboeQ2lzJpLWqL2KD0FIQsnoz8fjnG9PLlA0
mlhO8Db0aU/nhyualTVFJ1/HwXZvjCmbvHiwrQehK67/+aEWFgV4D3IDfvDpUFkYJTHGgxFDDdnN
pOjxN7wlwTYjZfHpa+WvASPsF97cBVZzOlRYNbKB1sGsXCP/kimNchgnjaPQyxtHNsXu45m9s0nQ
5uBx4A5dxGxWm0QEpZ11EfydRm3MbWSP7S9XMdJD5sYRmDlDR4G2uCTMvk6zWEQ6KOiE07qgzLee
I/iWOhd5Eb2q6jDsDT0OtgYuqV40JcYtFeYWnuGo/wDkMfpuoloXrpr3Ng6hxVIKW9hbay3+IKom
uzKU6JXqXH/gmYw3ws7TB3vuo8PHy3t+aZMVUMlGGp2zwG49/Zpm4fTmbFXZazOmRuWrWVQk9w6S
+fp3KlTt17CEdH1JeOq9QamFcdBIJgltVt80K5MECHtRvGoDJF8VH+Ov1IWMm2nM5RUiG+OF2+2d
8agTkDhj4Ekqtw40cteaa+BPxatR26YHlDlCW3Ro2u0wDeJPTJn4wot//gGXV5CGFBp7FDXX9UyA
QXEedmP6qk76vHOK0P7eRwbGQFo/65/eLJDskCymGwFKl2rx6RckjCjkMJTJqxLQKfg2JTXpf+AG
mXIooAt8+3i/nM1syeO0Bbu6FL/PlhKVybAcjKh9XWSenlq0jzyNAJXHVzH6/4+xyMxASCylDoph
pzMDPVZa6hx1r4ZamKAEkLXyeRMheDRKdKkFcXbPkIRTm11yI2ZGnng6WC/gLFeBPr66Y9PcGEFk
bapyMO/GPj70buxHep5cOHtn7xBoOcDA4NN0joG7RmQWpRPkaRjrr2qiEr7giVepvk6t8ELed/7N
FlIfZuN06qnSGcvx+Ccwc5O+6cnT9NeWHgXsWjxGruUY9O0mVd1LUeCyTicpP99rwdrBP0V/mR7w
6WBaY8J56dz0d2p2BuDH3PwOLzTezGNqAwCN8g1ENtcPEz3//fHWPKs2IBOKxMKico3+rApC6XRo
Y7SMrKv7+g8lU+s5QujsSGY1PVQxbKO0DoffJeKB32Khjde4TTo/9GwaLqz12ipswTvbBlqlFNKJ
a/hz+iOiXBmDYjbbN8MA2+3PVhzUnhl1YUVdbOqQN4lUtI8Q+xffFZFJQHGToV1lg1kn1Iwz/blN
QL8fUlUr1N2FFVrvuIWiwXOGUC1ZMgIWqx9nRAiItKmpvyFWZDz0IjCeFZBWv6h41ziYadDZRqpH
fkUmeqzivLc3rqloC6exWIIJ0f+o52T8CQuju6TIcAYhXX4cANLFYY2dCnz4dOW02knbXpv1N7Vu
3S8RnadfGj6Qlac3jnE3wBEcPLdFVskbKNdnHt0JKbd9XQ5XrZBQaKWopHnhe66fjuVHkQgTCZDV
LGzt0x9l98SJfWJpb/OUjm9mpRV/zJSqquCrPSBWdsnz7J39wwGlRr1YYZJ9i3UkDrEok9pov8VF
reJGMeQtqoh21nqVbMK7oilz9caWk+qJNO6cbcFT/RDkovfgB2a/84l4Zif1Nou3H2+e85Wg9Lsk
6yRAYLrXeYmTFuhKdFrwO+nMZyWxAtr9eT/cBDbajVlcv3083Po+ptJLbx1uPluNhGRdqwzcroEK
oYdvIY+AN6t4xDRKpRzrsmkPg5H312JwpP/xoOvL6++geHdR4Qe3S+X39GtDl5NwzBi0mIGstoYU
e1peLoTAQrvv0D3dj2jMHJoQRu/HI7+zutzR1LUpdC9g5dVnH2ZZmWanhG/oFA2PZesUWxlHxlF0
Y7IdHXn18XBnqwuDCM1RbmleOzRIVhMlUlKjKI7jNw5Ok3kGwlqvo9FNDRId2eBR10Kh1xT9pTxz
/RQhBcKqLgURQAXnBWEN15oO14jkrU45OlBuim3o1oGJ1y/v3md3LIPR2oRZTii2aFeffs2ytvXe
ybvkDWhFNHkVnFbFTw2qH+DvFR/hjrr8ZDDG/KjjQz0zwAURS6zuMEiSMY3yPnszwzC/qgPHOcIG
Dg5zBIT140/4zlIyFABcHhpEbNacuxlSd5moZfYmUz3yM1dTdqPU9RxaIgWCC/M6257LvHAcWTJM
zDHWOiRUIWNNwXbsDfSi3ETJaFx1NKP209Qr9xmec/8/4yFU4xBkAsxdO+aoLaimWIuKtyg2QxQh
yqJqD6o+msewzgvFK0thXIBOnp39ZYqchuW6AR+6/nSJpCevJHb2ZsXx+DWIq9Kvi9jy6i4BcKM2
entTCXOxSS6HS0HTO9+S5wUdJPbOkvgtf/9PhDaZJAwhVM832Y0FdKa+Kq6aaogjOt2Zdf/xxnnn
WzIYaQn3OLH8mqqR50aUpUZTvM15YvgF7vU+kMJx36PKuBmg3l24a94dj5eT1umCJVsvbKbrnSyz
sXjr6ti6oiCR4BZYZ/c8XPlVwzN/oR1wvpioK2nUdcFHL+ZDq8WsxswOh0xL3mZ7UB+qsKu2FJin
ewr5l7Dj5yEnQRTcJhLnv7pn6uoe1UrwnQRL6VvoVCUmPLOeorngWD/dRo+/4hgPZyxWK5BTvXFn
wTncNf1cXWghni8wP4IGAa8HOiRUtk53D1XJSY2ngsNpz/HeTIoYuYnc+G2PZXLVuMVn0TqMhEcX
cFiKBpSa1vVsdI37slXm/K2ZxHPTVe1VaPBwlbO9jUiVdh9v1/PPCTSMTixlycW6fC1bBUWoS4xA
6d6MRAS3kTojXBO70UEY/dvnRwJJSNhBc5/29irWi1xsMlul7t+CQS9vZt2V/tCH0Q6z+Xr/8VCr
9xdYF3KooGOBMGjIgK3teKa5QapDyfQ/YV4I+MKN7lNVC3+UYWMdMscMt4FUm0uklXdHXSBl3HMG
Afaykf65ZgaAmkMrW+0PhAch/Nap9B+taLs9CB3j1Sj19GeHyIr2uct8mSzFEFo8JPM8/+v8k84s
iGit1f9M+qThwpUHxkOIJvdXmTWB5sVJ3V94+Zdn9p8k9H8jYsVF63m5A9blUGvEP0YPc+OPHOki
hV0x/9BjW7lQ5Vmdu/+NssyKGANK7xqel7UUJvNcM/604HgOCK4AkxwUqJ9FkuMyOen4hn4Ot8aQ
f6vzPFGkmMTbq7vNGbvRVTJh/KkKXLb95f/ZvpoiKBxRB0hqJuD4eKeujt//RuT2hrtAlZDc9nTP
lFWOSqCeij9AECO/cWPrEEnUSpVeKP7HQ52vJ8kWfQDaZPxHW+50qG5wo8WZS4aeGk71BEJsjrZm
UwSIiKsZ1Amje/n0iCirkRAbAugGf05H1EKnGEyQM6En4sa97hz3a0zW627jWkD0bTBwu7Azz48g
kmOsI888Dz4chtMRpwAD0kQg3eF1GrpqXzqIKAiBKNOfJh0dH7+z8NkADZc/fzzT5SE6PRGMt6gO
ksNCzV4Did3ElJab1girgvpUv4RjJw+ohDmeUZXhzzBLtHu0bnA8sRtxtCbVvuQ6fb6P0K2E68RL
idAES3A68VZ3e6tVizj0ElMAPsHS8Y5VhsItiksMkbPjv+igAnNZxqLstTb7LPNiUJTG7kP6Lein
gNhGxacvs7D87NdkIEg27B9oVJzH5Wv/c6HaQzVOda+O7NggmxPfRXdf36YtIl5fc65EywNR14bX
nY4Cx4Xb5y8I9+STMjhx3FI5pE/BPXc6eFBZcihng60UQF+adjNVRP0o0zK8jzIDIbLUsVsVbDhg
w+2kVKp7rQVIk8FCmotNFYdW7lV5MbWengwZWeCoEavEHsIIkbgvMnTVNkgttMIDKWthjovKR/Rs
xl2hfLXqUubXZqz0KkR7zPI8w1In4mJtRCyp9AK4odG4EUbovKBUlP+SmUSN0Zrt2uj8YK4do9hS
BJrhC9Wodfz6eLefnTIem8UbiWiasjEyy6dLQ0W5MtLR0ELPcrPmkDdB9sUQVbaRssyfSATHX43j
1JeYAasUgq4RKhncYZxw0mvSiNNhexOhGdFkeuhJKETNYaiKqd4MPUp8x7Ts7fQartRwRNGtzPyK
JsilPOLsBoUCsygOL505uKlr5I0FzQt6z2BIlKh0d/IAvrbUscHyq5vCzbsXS4TmhVv7bNKMibQl
mh1ETkvZ93TSIMUR0unRU/KEWfwusHK7+z/sncly3Ei2pl8lLVfdC+hiHtpulVkDiIGzOFPawCiR
csyjY3z6/hCSMklmlVRqs7uo7rtLJRmMCADufs5//qHEn5zB7egd69Nk7izY/Vt7WuyfrIB/8G2p
ugmr5uhd5Rhv9lLao8zyMrwU/blN9o4UTbYXur6IK5kYnXlaUQUXP6m1//JkMSMHjFoNQBFaITp5
/W01YfZpD1CYwsA1TV/iRCgDrbW0wi9GUQdKrXhnLQSW6CdbzQFfe7Xc6WjgQK7KPpgkSH5fvzNm
SZVXGAYSE6kOsjyeaCe7Nqh7Q8vvJVp/GMZmr8m9SyJgIgPHhb5zOtlJ2Z855cgRvqWjxuOixffx
ou8XJfa1VoeGXihFX4euJ81dTLGKjq/u8I+myMbwzUfKK5ynOMvtPjQpj9Ujx6BZxWyJmV104klW
s+4rpaMl5GUp3bIxi0JNzu0MkCXEn7qtwxyS4y9aelPdseeRAk/Xg88lQP7r65FRP6v0Pfr96PWh
pd96eewX8/WvbSRv3+TNRc/6URqLFuv3xjV2GYo/zX5y4f3kmXr7HL99kzdNpIxJ/7YUod/TuvmG
FgjluE2O3G/+v//xefpfAJLvvz4r3d//k39/rmoeeQxy3vzz72fJ57bqqi/yP9eX/fFrr1/094v6
ubyW7fOzPHus3/7mqxfy97+9f/goH1/9Y1MyH54v++d2vnru+lwe3oRPuv7mv/rD354Pf+Vmrp//
9vtnjFbk+tdEUpW/f/vR0dPffmc++OK2rn//2w/PHwteF/Tt4+fH6i+veH7s5N9+V2z3HaD2Wpat
csUVDf39t/H564+8d5Dg+N+QRZgoUUz8/ltZtTL+2++a/g6bTEZNjLioM2jlfv8NMsfhR9o7/hx7
IqYEeOGALv7+/bu/ukt/3rXf8AR7XyWl7P72+0FJ+OfCX/80mNtqQsdpDzT8Vhs1J6qpxIuth4wR
laelGeLzrB1lfTJAiN5ng46cxHawyV1TXMtF/bC4enoydJPjBQZkcAIm7Sac3UrzNgk4xGWi2FOw
aDX+P+Yq6QrMumuvhTa0WxMSHm7YaeXstdjr8n2pBcaXAaLO0VIOkbWp3Cpw4iLZDClr80zGyUnW
OpnfKMnywYVT1/iWN3bORu2W0HFjY48zY2EFOadSjsCiz4sQo9OW9oiTYjuh+filFmm9XOD3tLcM
qjmIuWav94V+gfqlylIPlT4/rtxy5AC279SknoIE9e3XkIr/ikU1PLeyb59/Y011v2378ulR8hz/
Wywvnu3/+P4I/2V5XT9+ohn5ulC/rkZ+/fvaMt5BYlu9slcF/EoL/HNt8SMYu1Ro6+CdVUdH8H1t
Oe9s2nYHhIKXMLJkeX9fW/wIzwnWlskoew1P/ZW1dSBivFxbVEoQa2GgEQu2smD4eC8LeC2tbWeJ
XD1cpKfs5szZG03p+W4/ftGXxe/GGxtIJkiN8XMntCNPS9QjZanPjRInsmppT3OMq87gZ2zp/s0z
S344XMn/frxePS/c+R88XmyLv236TrJc+u71g8YLvz9o+jsKM5ohwkKhONBqvnzQVr8HnJCYdsHq
WkHaPx80oIYV7zs8VAeu858PGppinjNQTgs6CLX09xXwL2zih3Hl6weN8pjnnOdttRp5O3kvEmXO
0lLTwhqD3WB2osCcHsUk5J5Q1SGA4hUmx7PRJvf5uG6Xin2NdUKom4UaMo8ogmY0H7TRTbfR4nwS
uSh2xEC+10ZCw2nIQteprnXsHndGOl7iHRvINP02o/ylh/GHpcGrkuLi33a/Y69ag6N+8kiePT62
8vlVHfLthd8fSeMdDw/bFAjESjZdCQ/f6wrj3SqKARXlkGKsvhqRfH8k3XcM19cQSnDLw8v+3Pv4
EQRIigB8Nw4b5i88kW8k10h7D0E4NKyrymmtpl9vfbKq4nSOTNhUhcj9VrMHHx3VHb6mZlXfSUEu
TlSVNz1B3GGdCjPI8iSn3Sh6DPDSexbrGJiEgv6sz3ndYR0+1+pTyjSOo4H/evO5RiTGKu6ORoiI
f/Rlh72H1WJals+f4gZ1gJpHHxUpNT/Ol/d13b7PSsAqM6/ucLfHgTjHw8VSwrZ2bzWtVf2xHhGr
ijNPLPmpI3KiS/vI8tnA3y9L1IXO6OTQ4YcmaFsj3YYiM/PAczHIcDKzwiAj3und7NtuVuB5sMwb
YMSTeonzr1/8l1bXv1ie//uurJWe/MOV9bju9mesrKT87X9s28fy8/P/fLnnoytY/8L3Jcauj50P
RFk41l836ZdLjHVHJbjmjFLAcyD8ucTWHhoC6krtQT7AgfB912eJse2vCrnVnomK/1d2fY6jF6Dr
1yWGCGo1boXGS2n6eollU9bJibMpnBdN31d4wgRQNIknKZOfjXYOBJHXBwyOg7wT43Lgh78IJA1r
8TT8No0QWd+4d7oNPhFZiI22GRjEionRwQpoEGnQ2l4Z1pJc2Snfui2fBCmkuZNfElVYexz6vNA1
UaSoUCzNtjx1MtXavrin307HVy0NBeHbC8OAjW4LjhOMgrfzbt2VDo2IYYRd5dyRPp350+CiVXbj
s8qDoVgDKzJPvbXXlew0e1Wdy106EVBbwD33Lbim7EQ4nDWG+ylLmhunRarOUDIonEb1J6iHmEum
TQhpLMyqzNhiEyQxSneO4RBOvqnUrPmxdMP0XJcdehFRb4TbMqhd+ENWUSVbTU+PXTU9ae00NJLk
CVeTKyzxp11kKTduEx2TQfANS/ulPeD/hxN2DXr458frtn0uP8e/7frkcR1z/NlZrC/7tvItbe0D
iIygxUYQzPzmj8PVMt+trkNsB+jKsCBdWVzfVr71Dmss6JkHITFc6XV0/W3l6+/wbqUV4JwmApBw
pl+r9w5r+8V6hMrIub/q59aWfWUHvF77jdT0rClHC5ulaMiOeoWMxmA23ToNvC4biF3SW7UL9NzC
hWlMmvEDFhBmvxtlBjIeDRHG8tM8JqFcmkoN6kotJlRiQuwsJP3mFroTXJRUymIjLVZ8JfXG3HTt
DPSaZLaC72Av7Md41uLMx0ROXLSdwmNNdSqw1GCtYA+uYwcK4rQsWtjPC4Txse2+eG5X3DEtwa08
jWqJU4MTmVMwtEXVbIoCW92dOXdKvWvTHpZcFxE/cN1Pmn0My6GbAi5++wFsKAYYTV37sqkm49IW
2VDsi7lKnzJlbq4yDNY/eJoYIJsNcfMgdMkpTrJjqpyDVk77UTWa1k/jZn4u1sS1sHQr5zOMwPhB
Ipi9sjCDnsMCyoN+ip+egnEEWTpRUHWWedvk3pAFJr73LsJapXjSdDIj7lQhbfeuyxcioCMM/OON
qw3GzVAW08qxdBTpq4uFaD8qhlwLpD2RgNLP6NnwkNTt5L1aCGwiMi+DI4fPV89djIfJ8N0Ut9Wz
rMPAj2udLe2uL1tSJLxYNMfQt5onMCTCKtSZdPNt68xuS+ZDbpR+FrX6vKm9pTov+rGtMNrpSH2l
o5wkcY35Uhwn5DUyyFj6hnKosBVrF3lWdlHiGszt1G3ynJs1VChY4lI+4eSnt6d9JpToSC+M9gET
LBcLlxHTgrhkymM79nxnpoq4z9UR2WPm4rKz0QGPerzDcUv2jcLrHRGgkOgw4cGO4Mx0GvNZlKRF
XGRNZ2rbOFFAZf2hmNJb2QG2h3IqrTxQCmOZfJI17Ngv7SQ705BWl35CSoex7fK6t68cp4Z2pyq2
egQVSmhhOTlTGtqxXRdhjndlfAPvyk0HP9HmceIcYJ0Fg9XXDy2ybBNyopg+6RX7sT8PU9KFEdT9
h6KZtHBqMDLx28J2L6s4qZStMSx5canJWrQ+eUOjcmSCRH1pJaYrx1gxx/EjiKNkDIpVpXNSdCqz
4GLWJIIfxwJrX/LSjrYlERmN33ZDjZHpMpX4Z0jYt76Wx9LzB6eMJOZMTV4HJBiJdLeIKnlQSzt+
ZnzuZEFpO1iYQISwKr81jLHgXhnVfrJEeSnRpkxbI29qnqaM5x2Rk7nIsIaiQUYA9itGmKTjgK3I
4JlflEzUNU+JxKjFS129O7WHuHx0tK6J/dE02utsNEzFxyYPvy5TyYlXL3vPbM76uJIT+oI60kJF
qHGBhZDeH48kgeDHX9iCI69Wk/2klMVuSq26DeNcHS6XqokeCC9plaDNpXteqAhKQ3Y+eZO3RVyE
DLqzGyFwy/TXGTLTZNW7qmWuv0cN2p6lxmIEubCxA+HjxD1+SV5FBntRjMym4p74xKpr7I/skMk9
uvEJ877ZdY8wEBF5wE4N19uYknYOoiwqLxAnD/HGHnXWpijT8f2c15rhFxh1mkExM1UjhoNReLAo
lkcIbjG6WujqWQ/+l5bOXix2NlP9KN10TELENITu2Ec89YMr802bDBRKh9Prl071/9crezrSHx3p
u35+c5YfXvD9MLff4VINxQQzR6b19LZ/HOa29g7WgLPyd6mhV7LGH4e5+47mGrobMauw3lZd7h+H
ufaOF4AfrhMz6m7wnV8q4911zPPqMEdgBX8R0xm6dcgib2BCZs1oi0tSwGPk4RrbGfwiYlkqsw5a
gjk9vxTp8nFYNPN2qWNSeEoXeWJgLfg9+ySTDtdjMk2NP2uZ8bGLXU4SnYREKP2lgmJrMZ7Gpfb0
sBPlcaNG9dWILohjW5lGeP1KM50YmOirnP+DuKoiEx9nrFayy76X1qlmRk4TelNr3U0ZuSs++SXV
6Ls58qXAMWcz92EpUuR2i1CvMUVHVYvCRDx0ai/Pk5iwp7AbMc/ZqlLwjZwo6x6wUY3GEBbhejZM
qvPYmr24bOqIzOK4N7Jn0eGR77dEZpKRg9kv88JRkkvRdt0jwgWKmrktxIDRUOfCoi9L56TRIyCt
QlcknjE5cXNEaPFmG02vWKL2qIkPshP92SAFPgoE+swmlqIFruVamZg76A7dMZ4cSh8WxaBctGj4
823nSDgleuOVA+SVXlv8ovesISwhAETrfSE9rV5UfS8Em/D5KGKTgYg1OR80S0YCYaWolTDqMi8+
UsbSKvzeGVLisPiH8EUyJMj2mraLd5II3j14cUYc22hdZ9UQXSkEN1GzdQZeg3UutSsMq0QeNnCp
zkw+nwhH6Vh9IAxnuRUkNxFqr8bukWoXTBNTp3ExG1aiGf8oM9ZTDJJlXfp5oXifECkbMXkzlvyk
TRbVgJFp9bDXVSKXLJngH+Uq+XBDrrozkHPXzdsaqmvkT3HqBnpvHSdltmzGMYlmKBpefcZOaFmQ
UzhKgklxtC9I9pTCj2ZnKv2+0bqOq01Sjq+OnrKefLrZACO29hw6RM/UQTUr6kXam/MT7OHqeSAl
48tULeqFDeG82UWlTrCLVKOhoHbI42aTZTmWrDoGx9wyWGqfYntEgNbqCwT13O2Gj8MU1R9JMCIN
aUb6jZfXDDkot23O+cUazxZ1UhJmSSWHD+CnC1dladuP6YhZkG+P1M+VPtCrmZk0Nw0D+2NLytxD
UxU5i7+IWDc3RVO0pW/rVd3iHhTl59Hi5f2G2L3uqE8ERmAk9RTmZl6h4h2agXzxVbsncFDvrBMt
NYpow5lb35hqYbh495Oy5Kc6QVnBaj6rBrPIimVXEft+2a4BdEf4nnlzYJcEMQWusrif6nLR7AC2
k6b73qBV9vmk6H3vJyluM5rWVBSeos+fpOZ27UnrOfFpbedIMEx1mtSdZtdzsmESrZpBvXAvKHyq
+otalPFzpufRA3l9yyMWXHEa6IptfyjzHtKxVM36A45uteJXIiU7SR0pBn01tQjJaxbG+8EcxdON
qw8ojMdMH86HOo4TX6DS+EimkPE4ZuasoESJieYqxpKqc1mUR6en4QknGqknpxNEEi9V1N0kS+HI
I4PtL4bMKpvrsiGtkGfM6Lj6dW0FC+a06YZ0R8A2lzCSOpgMO7lzCeooA1nw4Ppto+pi2zNiFJuy
wgTpRJq1px33KnzHc1SacNTkiFVSQCpwL4/tyuNyrHPHPChIkYyDXscLK1DypbVvqibOVjJM3VB6
hWaasskVaZ9NYZYo48moEgVybtUoyTZtjFlkOMjMmc/S1Wn1QiuE+gn3SV31ozyO3F2O4StlBfq9
NLRsOU0XjeVW6b4xajU7ray2wm3drq33fa7M8rJaOnXBardMojCa8XW9MjUl1o/beK7UYyzKpui4
JWPGjsi7I6Vb9028K0EnnKJMyO5qtaTbIBlUb51ltFtAJLyvgtKE1R7EXPXFj2Oj7M91l3nqHdIC
mT/jFDHFPj2zO27xOx9qwiVcd94RtlezS2CTf+/GIJ8dz2LnU7iVrMxJ1z6hcFI+Faz71CcDsbYI
0klGNdTcQt6MXJslzE0mY9u06Zw1/yqxp7Aj5eDcQpl13JXR8pCkRdQH9uKlZwtDGG0XucNADzm7
CrjKWNWfhRTLZ5JN2ouqydKPdUNyXxzb2n3Egv6s1WO8BKP0aKjYdJw2HPHBeHLGsb81LFGB6yRD
IQODDMPU74coTv1aTd02bLvI7WCxme69MUxedWK3xKwFcikoeBvZdhtasKXglGDL6dFaGUQIVuw2
UCaNJUyh6WvB4OHNxHlpp6eJk/TXul2a837sauuuGscc8/qpn2/1GlOrYMhyQWRJI5DdGeNIQlci
oQhuMewslrBSXS4gkVc0f1oipozmLSIQShvWbMMsnpwx6KOmv1PtycRDEZ0UHqZan6R+vrha7fej
kd4mzti5TIo8HA4lok7JcUFz4WN5kmE4W/B92I/tjWKJhccsqfSP9F1k4lRsKAPHf5YP27TwrI+2
sIovjvAwssfnvm63Sm+kH8qqmu4sHcN7n+QJ+5N0a3ljMCnlBDVhdfm53nmc4pPsPjvEKh8NeP8+
uVggvPdQ5rFhmINehq3VecWmJjjuci6TtJp2nLZeqZ6UNBp3fRo1c9AJ2fT+IhXvC+bU85dBFd4X
zaxVdqfCPMfc0q7I2227CzzFCRiO5uqMyBL5UBKNEmOKJaubpLOajFRH1BR+b2r6UUIApbOnGUBX
X0Yuo1hpiIQ4wdKQG0clUiDUllzuo8iBcoiutDCC2J0JZ5exoeLgNy1zONWxWe3R39DRwGrKj/D/
8TLfSHX9xqW/vylhrHpbLNSr1B9VmAWBImpqril1byTZQ3aQeFlroFAqFQIVx0Jd+77hwSOUwdgI
u83wwewMI/E1INrzlbPXh13fd0eJnbhQK/FZPu9NwiTOCyIRtNBKC3HLiaJmR6mXaXeO0+hjYExd
tI07GyXSpKjSDOfY1cXGcPrZ2Or4IKJpK1v7Vhql2u0WKqeH1onzKSQYKbtZUrV+n9pjIgLS6dXO
nwTOkGzqdL+eOTxBcxZPVLPzp7xPq4/uktHEY3PLrTNgjPEpHW51wJp3Wl+r645ljv7zfeJE8S3G
EW4Ex55yzAdkVtUgUgjaGdM+ysJVF/Bh7tPlpBSJ1WwtnP294xqbaIRVYyTRUiZRXXEmCe2uKYbq
vSCntNhXdT4B2mhxF0KiRscd9Qh8W7PUhqAVdLJ+HDXOERkRg+5LpGLHxH2keQg9juTYUhDL2CeG
QXphTIphwDOccWjqg2r4vaijnWsM7I0LdkabBXaP2Ip6kqUvqkl7oEbAdbSvKBJDt/G6+1jaCiPa
qB8yHyAhc/xOeqBxoMJKuofzizWzYka6E5bt4l3N5TJDKHed8cZMm/i+MrwaYmBRIgSvSCm8L4mk
fIZCmIuwPGj1Ss3qvSAjDvkkQxJ+2TdIXZH+js5NUada5XPGi/OkdUn/1pAyASGSuQnpLp8opNwa
C9YF+p2xSVlmpdErD0apOMY+VSCvBVU/lsfKmDUxKMpsHWUkL9ymQ0p/P7Yzf6CyuuhiMHQ+wwj/
B0e6WROEfBoEaQZeH6vfqHv/3RC/wKrxyPhRQ3zdsxHBTnsJbx9e8r0lNt6BT+NsRYI3uDSSqz9a
YosZFYIMiAQ2yqGvfe83fNtm4sx0mN9m+ATJ/wW+rb1DDcPvIw9T0eHAdPmF4TGz2LcdMaMmZMNY
jmAEwpjsDfsSmi1zETQ//lInGr2PvjjYNumI1v08xzFm62p5fUHYRVQFRT+N9wWR8ieWQFpFTnGa
Rnsz1cRdDPpIvGXSlQTnmHmmB9qkFduiwG0+YILUlJuUZmebDjHByzExZVv45VpCrTemH1NlgWte
5E5v7FynSwbfdAp1IlDKKk5mWOCP5tTTF1pU5b1vLE5M+p3eVk7YRZGu40RBExd4aRTrfonv8AUm
gmoVzLWozA1HWbsre2Vk1SYdRNhUX2QTSptmCGypcJwgd1vzE0XOhJNMtcTatrftrD4SndMr/qDO
OTV4ufbpZpQspAMLay42Ll7Cnm9UBEr7IA7Mvqo8dj7T0cR3pTKOy1ZtZTEFWjx5l8QCR1/Mvhe3
kTV2t61R8XU8Vxj3bS/iK33SJ4Zgsi82vaFTGw0HcIw46fIiLV0gsw4/jMJ3Ka7zQJ+SyD2qhTM9
tl6a3gMw2h+TpKz7gIyIyQ4Uz66bsNLShAQDTx+qMFuxO21F8bxl1Bn9iehqXDG+inYl8+M0y2+o
eQABcc7ubzh81oMU35Pz5gAYGtL1HpIVRcyZT7ShJ4ZiV9eqluzLFXEUUwqaCarfH7dDTnWke+Wa
4501+EssqmY3Z6arAGEmBziz8wTQJkVTe+0eAM9GGcrH6ACD6gdIFGYMf1CMIKXpATRtDgBqcwBT
0wOwum6utLRMMEy/P4Cv84rDggCT2szNLAK0DAC16TA2mo99NQCua9TJM0ZFBLsfAN55xoE4WGyh
SEY4KwhsHwDhKC8r2+8OQPECDNv46gFAZh0BJkctIGVYHkDmRS4W1S/pQy7HscZRXGq9khzDfZ2+
FC7p0Ue14ghGIC5xipcir2tlO8AUvpwPIDeFGkMbU2kfplzm4lgzczU9sqM2upZDTz8W4ig96beM
e6zmEypQO8VeZBmuKbMH9740UfiHTmLbIsBlo572TatE132RCRn0CuiJr5q5U/lJDqx9pdg0d1RA
ChUZWv2EgVNs6eKcnE0aelTGQvommsZ4V9Iwp6ejPo5nZNA4fUiTxQSKErDoQr2vNFQytVjk+0hV
ajusLV1S2aooCChiKTBgWlRIRYKkQ4m1lU0KsoDXN0q6QVhg5qpSARxlRWlODAiQ2VOMi+G0q+CY
U3k0fROUMZHMG+try2kzneAD2uqlVsXNdeqpWYz2wrTkkWJN3Y19aGBlIb2nckTAHFJ1KY/52ut6
JF5Lv6IaVriYdMOmkw4fx68t8iTGc7ACGmfG0tNNfWin1aaitVbBHpCoH1ruGHCd/9ab+kPLoK0J
dLcjCejQquP4MD/ma/8OQVE8N5pZfcknG9scojUWUsoPbT+JLqO6aw5wQLciA1Zet+2Ja0TZE9yG
kqt3QBH0FEBhEnZhnzcHoKE6gA7Oij9YByjCEI47ByVW5umRoLq9bDw7W3ZeqhVqYFgJgEZxADcq
SXp9oFRgHvW0rK5LpnGSSXymw2FwsoUB+wqVIM/LUZEeIJR5RVO8A7CCKLE4tw5wS36AXuYDDOMJ
14F14DgR2hczc47HjCj6TRxXA3aUQDkEmgPqIAlqP1J68Luu2TZKMB8goBkwKDvAQmkn1P30FSxy
I4CjfsWQshVN6qtyUmm22mkgSBy8KRq8vg8BPIChyLgEkprcAniKTEigqjlt5mbntu2cAWSmzb1+
gLXscsFGBajLKAxGKN0BAZsPaJg6dSBjjCVAyfohATHzDugZyJwAtks67Ys1Wj0gxAFri7hdOIPP
1sckj2aaUOM4d0o38BpMutg8i3k74uNNlTrMw415APX6zjav9QPUpx5gP0Rz/aekt4m3zlZcMDlA
hNEBLvSSZQE6hNoOXneAFOekcY/0IdKAThl03A0H+JGgktWne0UlqW0BKMe2oMPFPc/xowOEaRpR
8WBHfL+jbsU5CZWR8U6JD/DnAQqVB1gUmlh8o8yDej/YygoKlZQBjF7t2L00U6IVlWKur0RZqNaG
DKaYcd1gW5xxVVHPweItmfff05W/CBw0yq9/zpf438Vzm3x+LH+7fiyqV4SJ9XXfCkpqsXcaOkWK
ysOwZJ1xfGMjMit5t5aYEGRt6BEwc/6YsSgaP1o1B+QqEQazSiD+GLIomskEZmVQI8JChoMC7Fdq
SmY8L2cszkraXVmSFu+EpuKtlhLPp2YwrcG51iFLhWKmQ7TGWWJ+WqpHESZ9Ry+uEZXILKryJQlp
JZG/ekPs5NWVBoYVzarDf2ubwNPPZHGphhvHm40I6wJJQl2rxe4xqQ09U0FTPwVzwPu4MY195Zli
183UG6Fmivg4xT/Nn0gES33DHXAvT4z5mVLqw6re50iEqHXVmnP+USgGyRmRplyAJbLVGV2RHM30
X4+TmQk10KpSDWNbjoFlmmgqK4Ci6M7pXZBOtVl0RsBN8eHH3/0NMQ0nDioYuKR4x6xS5LeuVrAh
imguBnmT6Y4ZJK4ew/8wHpZWs76yGl9pjl5e5TdsTt6JyR37D5x9xnHm2pC8JNh7JHG0hrSLm9JJ
GDblkOidJqbCcyR7linq6qQfhb798fdbn/M39xb2zWqjZBlrGOlfvIg5VfCSnIqbtjG0LaNicu+l
14amMcc+A8MsrMSYBbaMT0tn+jzb3XTz449wiIF6MTM8fHOkKKvNwko/fKtDUVcNu0nG9Q2KAv1c
YEO+mzDX9VurOK8cvrIwsnFTK67YxupyqcZdf+SNPIhEd2abrLP0jcyUcWeT9/EBJmrrz6aTHKW6
txzb3gcARX3bxeNyih2Zvv/xh3/7fMChd3k2MDBaDWIOqo2Xd00svWHkXqJcp+q9rYugUo717GeP
xtsFv74Js17eACs6oOY3j8YgOkRDIlOu7bjY2cmzLKAUSQ/qwd3h2/xXwA31v5nw7Yfngv/MKf70
6kBYaaPfDgQbmhwiVvY9lyS7r/qb7/R08x1iGEbygA/0AbBX/zgQjFX2pqmcE6R0ufCzOSu+Mej4
kW5iQooUFyNNDpNfkr2tjPuXS5ipPlYXSPJw8cBsxnobs9b0hWIDyrXbScuOYivb1YRpjxHCCRAD
fQwn6wovyHDI5nPhZnt2sx0fypcLHX2snaVOtqsU02/muwGWGt1iUJJtE2deUMhuT2oclqXKcU0x
5BlPpvzoOWCrTb93Y3FfZ+1t35dbNPbEoqZ7eOQBQjInrbYTgdXSxpiJ+a1IiZ+R8b0wu3BiQgNT
Zq3q/CghK8Q2YKwap8C4hrdv7ZEu3B4DLwEbtPBr9vUyvQGqeYi84WqJ492IL1nmyRPb2hmAlbLI
wp6/g0XuT7bkN+vuLxd2PRdfmBa4qj1QKnYtzVV1XFP7jvZ7VM2bofkpz/cntxAM6+U71SQHxVPN
LfT094r+YfhZvPXBsObFHstXgaiN+BfqCB0cjmev36BxlBKfpbHduuKMZi0o3Osl22ZaFNimn6k3
Qq8CD/6/22TndXxiVMU2Qy6ZphcSeS0wy8aoqf3z+LhTrNAe7nujC1XtbuLBiasInDeCKjn6qayC
9W/JZj71LMh4kpQf41LBhXGdhKRAx8wsNnNdbbqU4GBTbFrIfYuS7cuKcUJJAWwdN5US/HiffhNJ
ypR1vQAa/JZ1HZOxst7rF/cSgMSJ6OfbbWtjOlBxxHxOqSm8/r7H7j/T1rEqoBicuBwyBBcl16Nt
xMf78ef46yP1+mO82coLFC32LLgPDKewXPD82fDwBQZ5s352tL85mv7yjVeqzotvXNXmAKtyYltg
cqdrzGapwBgo/eQbrRvjm+1n/Uo2p5PNZkdN+vp9vLiFz5FxZTv9Jq6to1SN/HzEHYNTSonvW+/U
1lBZmcet2l8tynlVDZtuude9JFgY55U1xhjRJoroQbuvHc8/rangNf3wo71hI5kdpLUu7dstajgY
SU6YxZ2f0XuVjdhwqu5ozTYKTKH/m5v85xVh53955T1lmqN64CaDRYRWVflEDAddPWzz6JtU/Z9+
w3Xd/mVdv7j4b7ao0iIwWUCH3eII7newN0TxE7e/n73Dm50j7ls181reYZw/ts5N1//ENukfrwgs
TMn5wbfsrfQDyyuY3vgzbHvtQs6f4RRtOmH5XvT5xzflHy6HleMODc7mzH2zHBKHcXnR8T4MSqGW
7Gqmysv1j98Dxfo/uh/IFxHIMqRAg/P61neWQCiJt/K2aDN2uHFbz5x0CUjDooYyUyFnR76LYBbc
Y5vYJx0BgYtIEzbJu0mQblI7X3QruUjG3nfbGghFmW4H2UMMSdrO1xJ+1U3GIIuGvZJbp8V0m2bq
3szLbaxBn43jCyXvQuaUm7y2dmr9JOS4VfscUu9yLp3PavOE70mQOfWxUqvHpMyjJ/HdimKfxgoG
3EhEmvHUmbdaFSztkbQ6jIeyEBbMERSesHRY3Q2rRvECdPpbsURbwubZwuujaJqCWHWgGcuwXe4a
RTs2hnSfq/1ejiuYvam6/Fwvn1Wo2tWnpHW+WOZwZ1vLtRtNV9LZSf0c/t9lnztf0t4LY8j5g4ZJ
e6peEygCezw+kVy4LnZOloomJYZP0Hs+2s+NWzsw496vxk3K+LHNYNiZxg6QaVfVi18XWZCJc9hv
Gx6R94XMzrNOP82aJzzz/GXvXMrmMxBfxNm4foX/w9x5bbltbOv6ibAHcrgFCJKdIbXULesGQ1ZA
zrHw9OdD2+ccEeRubq2rbXtdLVtFoAqzZvgD+DZc8haAAx+H6ltpfo+Wr4P+2mYOl9M3lIeDcM5d
U6D0gWISLoK7hSlhNaV+7zg+rar91IHumO27YVYPU/x5app9k1UUJAe1sF2Z7iteOg+pmPZqX92v
x0VKfjRJsZ/l9GDp8Ue2Zwdoxhu4KQph7KLKuBex+sMe5r1uh8+4cOVegrQJtp/ZPaCKB1r3pivR
btXG6blupuNgdYe5eQ7jnPbbXaF2kGoTH40lD+O8u8Jm+Ap50TaPQOXcab0ewLqkc+tayMgDM3UH
hhQzSCij/1tCJ1nExHHJS5ofM/9SUpQ0/cXO/htKuG9Gk584yk3T6zdY7jKqcQ0rvknTb5qWkpzJ
e955GZGH9g+6/E9GkJteKg1HayVbZbWnJkDKa80v8BftR+dTMT51xrQjD3FEt+tI+/rhbzX227QF
kPJYDdhhBhhsuAvdz7SLP1bFCN1DB6xQ7GA+fYGMye2nuxXNTjxid9UQuW1U7lUw8+HgEI/VByce
d02u7pEkemwt/VuGcXSiL08o7j5Wy/Sxm+z7glQWC0cljG5RLHNR0z70w/dBd+jqtS+alFOlfx5B
XVQxFsPV3734OemxJ9cj5OX02Fqg6nrhAfmkZ1P6VLFeTo0dB0PSul36QwmRheq5DxXFT/j5Vk/B
HR30yeQ91KDayKSdBCic5Ckon6hA5oBkIDTr5/Fyj7TmsVX7u6KpvFitH+ao/Frzpw3qar7zVKkS
v8BNldS1o/6pyjrew+TbaeWa5rhPpBgzzpfcoHZoiuMgYUXfG/us/hqKOggHDc83fV9NYtei2tP3
6YNtP09q5Yey4UmydQCZ6III9DupdddkUu08M8o/tMBJASR5idBusmj2k7bc56aET2j4ount0UzN
nc3pB4LhlrFfgNvTm/meNvFTLtHzBcVk1EUNRpdjiTSVA4xLEsVxqcAH5gsctsTL7P6ZhsRhVL+O
U+Sn5bORAxs69PX02FUl6l4JFrHFV7uVPiR9ews25F4VipdG02GW7iVAak3KVHX5mtLo0NgFg3Dd
i9Yf8eLkG+vraq+wkFLXe72YbvQw37edftTC4WZOHD7hca8Pjr/K1GWV49tyQKK50xqgvubiJpLq
AXM8RtJuiaZ7zW58FEMPYbbOs6JXhwAlZf096pby7LidHMTOcCdAnUomEOjo3kiiD4xOHrXmKzOk
j+0w34zjQ22D9RCOL+FuKtRy3+aMoMqbUq0ZkGYHjXA3pfMjCLWXFiRTqsRQ88YnxSoeliw7DpBE
QiPxQf/dJN1zG41XeiJnWhG0cuCEIjohr7P1M8K0hGhnnAxVuzeS6jZF5MtMCAZMCLA6xco33xcl
JaGa7mZwyxLKgabs+Lod32Wj/DCTK7X2GEjxSzZZV37a2fW8+WWb69liiJ6TkLV7E1UKrQ2fZDC/
arq4RveSs5dOV+yBxe7eTwvOUo/NqpvUQxvSvhXdCiebgYnoL4BxDrqaX0t211zvJBdcl1FWZwdD
XWl568P/lvAzV8LSRc14OKt2zcE8GhLZ9tAHg9z6lWTtqtnxlWl6WhOANO58AWDJWYa7sbG/RGxF
rvnM37xRZJ413Kl97RlG/Fajx5PhYkDn6oP+WW80ikYg6diMa/ypjfzDiIGBC/NmMl/6j33yqVc0
d3YiL+sU+EI+dmqUhKM9eWHrGcw4AZP6iv6lDn1NJzuJOn9gxFwDxRQx0zJTPNIKDXQLRxjtZ5JF
QSx1wfrNmcr4YkTFFwnGrrFEQd45fu4UD+FY7p1oegEi6dvO9KGr1a9TIRDgeTYj8H9zO+8LsTx3
Eh3kcTiWInwRk/kl76OPC6UJJIODBM4hpxqrrfTX3JAw4RkQFQATqmzXre7KXCTA3TwRa97750O5
snNvJdZvO0cIDFtB/5dj+Yg44D5un3Vpv7Zx7MW+H3nHy8twO3TVgdgbOt/fX/6sfwQ85J9mFFAV
Hf716bnpGns2WpzM9lV1AJuwr2/ix6Qw7vvyX2nLP+ovfqoK/tmK+ZwIYvzPKECHn9WqWtVt/6j1
1/w/va7/HbJb2rvdx+cKw3RGMDdd/q380f0OdFr/w3+6kLD5/2uVtULm4V9Ji3+HUqiQ/he0eU1H
nQJLnjdK0L8gJ8lgWoU4hLyqa6DzabHz/7YgpVWVi2YD/xfxYjXR0/5kJLU5wQiI0gSl5rFXYhIu
PVs9xbaEQyKsIgmKQVdvu1ou9iZa+DSQzAhl2nC8VYAF7hhOhX5uLYaf9cmMPHUFH80c0FWGC3ul
sHyrtf5/PPznN+FiRXMC+XYmC5vGhFVEc687YxpkfW19CZHX0t0CEvEnDfXJn5PIu2k3psWDAWxh
nXVY0QfMPOD5zsa0jG5JFDvUkaZ8SkWO+2ytJ03kijmNK6/My+nKV6ieBoF/fu5qgaUiY4bf3tbr
SwPJY2aqSIJc7h15VyHB9akdq4Z5f25JgS1idNMbUTs3ZVKMH2eB+7GnRebfSHKoj/KsqJ/H2p4/
GfR7DJebo/2Z05o7SPCuPgjVyRAmHpPvhh4vn0WX1c+ZOn+U41F6eT+cnDYM/u9z0AlS8a/ARXcT
TpS4b8nJ2yQw1Sm9sSM99Uialf37q5zeqW+rcGgRk5URpOKfTVtCpt+X4HTNgWulbDfqCjTuuWnu
2pRc4/2lTjsU/y6FlzkC5Axe8bk5jY9jlji1bfJAUjL8ykd0X3rqhk5SuAMd4/P7i116rtVOjxYC
I2RIe6eLTQ0UuiHWkyCuLe1ezvsevHJqPyhFN19RU7ywUciBrC5CKIshF735Ppj4JgX+AmmQlnGy
n3Rt8nELn64kPxdXITIw+UafDHzO6QOJAjr3bMppgBJTuuffaIGWIAD+/ms7X4XJ6RqA4B/aOHRt
EjtVMadwXpQ0wJEncsE2DfvQTtUrz7KZlq5HAcMlhIhWYx/01rYO2f2sgwKMM44ClK5dqRbxEWxH
5yYUmFZU8AIbVXVhrYPJmyvhank1/6Oj9992/NZk8TSqoQUHW1PXIS+ujazT95muGrHmmKXBFKu/
hjptD5rKRCeOI1iIeMB549iihVBZ1764C68YVinTYiQaGGht3SnsPA/HHK2QoC2HaDfEORDRClTp
+xt5/rFh6rFqqOPYiGzFqlf5exJr97bKX0kayI2jecZofFNF+Srl5a6J5iuyuJdeJRcmvW8GdxrT
99O1xtSORafXadDjx+u3Y2/4C1LjbgNQfKfNTnO/6PBWIGBW1w7Sac71dpDW4SAkWcIkHOvNeR3j
Ab3FsMsDe/6adeODLjQf1gEdLvmGed6nNC89NQq9uQx3uAT5xfIci/Rbi3ruLMCBZvSyhx/vv/rz
DQaCoKPyx4SZM779Us2xiVUDdG7g5FLyAsPJ+Zga4TVDhzfIxOkBNi1uBQs15HWrt+5lodarNl6v
6XqjZbtEczI4T2Z/nNAM9Lo4to7WLKV/me1Q+Uj4OMcUAvC+1tHmef95z7d/Fc9ajzTJFed6G2oV
vUU+JE0DvHuzY13Dhsl6efbzQo49PGZ06tclYXaKBuf7K58fclZGM4mn1xzwRJtDXmgKw5GZgzfH
jvArQc8nMRmLOJCQnuAGyYf31zste9fTBrKC3AJPCV67vV1PVTqk8iKeFOhO8mmBrpCgICLVK1VR
MyQX/7sy9TLRFDdSnuzjMoyWK498advJRVFcAvCo6NwGpx8bvExN6JitBQg8OHdaT+VmkrO49dAh
WjFm5Q3Nxv45naGZYsdpevaId5ihxfWVvHCjD72+DVBaK8IL1RviJwD/kxAz1CD2RlHAykl6Lou4
gmXjVqlaDf4wKmrr4zeSD97kVNEdVk6+KUa7gaUGMQ+7mALrr6aQxoBeUBn6VVhkOJUPqUybMYKB
c7S7FagoOg1Zk6wP7fu2L9W/KlrzYLUix3aLuey/WKM+f4RhaQ9ep7biJ5S65FdjO/CBhk6YtOrq
9lc9iOGaZe752VudXbk5+JuPfdUI+z3AJg7U9SLOuqCSRtUDYS/vOtTuvRhdLFc0ifb8/tk7T2i4
+gHNrepVuDyqm7etWaNtps1M/d429dGINQh/AgRBWl1Xy+Knn0YWliJwrZ6IFli7zWelDHUjelnp
goSr+FbCDGdnpbK5f/+BzsPkmsugqI1xO2rI23uwEUNiz28NCVnjrMz1q6Rn43+yCB00BqvUHOTS
p7sUo11sjlpF70ao1T5fYBkJB5OPP36UFdGnIdvJdYvA2OkqWB3UqoEyUqBHau4rWLZnMXDfP1+E
jEUhR0eojJh/uogNPLbv6mQIcnXo/H4ef45iaK8scn6f2hp5H1UoifM6hT5dpOd2d3pLDEHqtPkN
9JH2KDlyfkP5GfnLoqEjM6Hl/OdPthbX4HjYI2cF//z+KZlWg4qq0FhUBvaQGePgF3aeXnm0Cx8Q
OT8TRb4gA3GPzakuSqUFld0i35iMAkR0Ku0kXgBVqlFeOQ8XynjmsCuMlWIHXayt4buGaNyILlEb
pEgYMFzKLX9IZ2VfD1b4EKq9c6/q8exJqdEw/VMbf4oa7TlvqtQ3R2v+rKICf0Wl+sLnhmmHQl0M
xM4hYm1esjFmc4FeUwCh3jlYkfUzlGzNf38nNxqfb3cC9QPdaiCQFJXKJir2NcRSuTX6AE+w6EUS
bcZgJtKBMqEgfoiBy5MRLOXk66OsoNw9rXYpYZQaKrDtKUKVaez6bi/s8jUZJCZnjVMV5ZVfeeEk
cHtrQInXDUJ68fRVJEVDTwDkbNA7kMoZTsVgbRzJ0+3umrjopZNwstYmOUJ7Si1oHwyB0sb23hBa
9KTHEj1CqPRwf/V4X42KcV8bjvRkyagCFbQnvDwL0yN0tdmzUI248vgboOjbJmHmRHzna1hv8U24
KnsRh0IxpqCupPo+LbrG1dp6Zc6E4/TdVODNuvFSdpBMG8k2945etgEdoFr2urHvsWGld9wh8B7X
kRdbMeOfGOwpBE5n6C2vN3NGOI05dPvYkNTJhQzCTJ0OSR2s/LzkSvjY4Kr/eR5yQPSOqeTWe+t0
P+1ymSMs3YcgabTOz+I23Y9YHAOggy5oFTCrCjP9mVo0n0KYUrdhDxWEySPMwDQ3W19gir1fGPLu
0HBF9kSotI3yXKX/qo4/plV5G6UFkC8dT5oYxq+4H/TA1sdoXyWpel+Gc3kzpZNzsBPb3k1x191I
+Oj4s5WK3Qjq48qtdn6ACZc6RQZWo9xp2+Kuli18wGJ5CmSpkzzIYO2raSLllsla+uH9L/o8bCBa
yjtFhYgSi4Tg9N028zDqmOhMgdQK7RB3+c8mG5Xjf7AIzn6wPvmftf0gJa1BL7Ds54Ae27SrpNjy
6O1d861fY89pWkOniwYooQkUGJ3c00cR6BwiWWrOwZh2P5Pevk0thiZ9g6pczyzm/Ue6tEUr1J/i
DHIs/eHTxcIJ586iCudAFW2O9sko9kUm0/2UmvzK9/wWVLcPxm1Dx3NdDWWG07VAeKahMDIRtJFR
e9CekpsmydS9yjx+N5ZSc+uIrPumJCaKkGyfeWdPNjgnnM46Ru9T4fQolbWaQ+MjKtQDHjPTrxTH
8/bKS7lwmOAIWwheksEghrm5HaYOAK7MJRxoYqo9eXBiz2yj4soqF0okegLUxqupMqnMtqfZIPhk
YccpkFtOa0SxVvqvq2RoyzJNbvGfaS25PaZRNSLj3HXKtwg5Aqwhwqh7DgeIIFfSgQsHj37catxF
AWjp2wYhlEGt1ZJ6CdB6Vb4t0hJxvK00KK222+XzVVOmC+0152TBzUkHmCo1RcOCSGyETwKS3AFm
QOJBlI5uBUgFdxrq8EuJnc1zn+fafpznPxvWrkGZ30A7iKYM0YNG1OmhjCPL7NJiXoLGUpvDkovC
LSepRyYr0v84s2MpDhT9Sp3js/3WhiVMsqSYliCE3Ey92dieNozTHq+Ra0jIFW2+DSKsBQR4nYis
fYDTx8oTJNTNyVhoONkagAm0EvVIj+6yrLWPsNd0mg8lan+JQPDJAfYzIrHvpRBeP0HGTa8c9fOG
BE+OwR5q6pi10LQ9/TVS3dqlyIYlEEQHt1NG43NVDCkEm7K7zaAoorvWC58n+t62o3QlpbwQ48gn
Ua92TIj+Z8meMmRGnwLCCdQl/9JHADbmonrptPQagPwtN99EuJOVNm8dMRQoLZOkBIUp8gfAZY6C
dmRXpztEIfunRTeR5snDfGjcSetwFoxalS5EXZiHpbfBhGg04D5Ffa7brsArHEr72PY7GvdOtZdK
tf1uJyPwOitvFPmeL1SFFyrb6X3ZIKbhNYhRNleCwnnUfmMqQZpe3WbpoWyiNqCuGRkOSQtaO2v2
YVJLByfuiiDWIwV7hakWzs6RcV1Ci1KtPjgMA1+RD5BHt27sMAMvYywHC6HTX2HWSjI32SQ9Z9Ko
vLx/k22DNhgIZMw0lIXN1cV1a+SYJLYplrTqAhhlBigYbTlMTpdc+YbPV0H9HP2u1ZyF8bm1CVmT
WWRa37dDoJt9cmw1USInJca/3n+WbSSmbUaFiVeHzueiYeR2+r2UTj0iMttOwTz14j6innXrOXM+
S0lp3Qgga8/vr/c2Rfj94IJcJWlicEqqzaBjlej4vbStc6XXSJrkIGw063uPWlboNooVSQBXxzHy
chT5gBuRZo8ef4bau1GuASBMSP5/dFqG/lrbIePnjmOcvFrN0CmoipUoOVRKh+wj4sFQNta6rvAs
fL3QEEtysozGTL52/NcV6ixSn2KBO3R/t60SPXRDDWoKu8qU9qAhD7CXAbOjHRfSWEuUtkuQfm4N
3U27pGf+qWbdQnlgjIyk63bexZMubEQWHXDnPYCVahcbWv2QSHabQQyf6+/vv8I3p/fTV4i4CHM8
mEEKQ/FtjBsGRc7KshsCJ1GQiqNcXo7OZMuPevNdijXps5Et4q9FxyfWLpNmVdLLqx3jihQhED11
buVqqX+UCsM5N1vA5e2KNEFtoEX+5lWM6Ni6YrLk23jFFt1jdrjcJOE6vgbQ0v8dx3bdHCxQz0e2
l50pJicO5NZsP8W5zXQhwnzbQ9Uhk9106GvtYUg1rDBDCP63xYA8EkaVQqYRKZDKdEF4Rg3SGaP+
gsYGFLuoS6VDkRkRkiZOXja+marTQ7w0GiDESnQv4PaA/VctTRJvBYuhf10OQ+1O9mB8YABYO75h
KvGtMHq9IdyHi79MPeomuEsvvaf3VrvcSVOaq7fqqPef1awE7zoO3WB7UQts786GnPMgRcv4oars
xXLzSP7KCRtQ5I8HpXXLPERjScCizGHTx5PtZVpWDQdDnahX6yaqwMyNCGZlWZN48zTbaBY7dTb7
RVQaCuoZ9aEoCxEfh4QZAFjXsH1RdUoYuCyxMNxi0b6EpjIDE5aN1j68f4C2kYVsEyyXQ/OPcgkE
3HqL/QYK6kSRqEOtDoE8mL2vlDQbkZjW9n+8Cg0z5rKUL9A3VnX431dBXRQBgrIkB9dt+DdaBqY0
M64VfmeZHQ/DMiYPtKICIeKcLhNWWEBjTS5AbHX1UTb7xc/oPuIXtUwHlAG+GZUyu53QwIgPVNqd
k3VXirW1mt58jysccZ1cMnOh5Xn6E0DGhkKawoHBKe5CJQCOduzQp5TNEtFlozg2mG/CcP75/gs+
g6Gsj746zpNgadC1t5lX1Y+WJtkNA4NuQDIknqXuteA1oHcrOc6vsq/HXw5JSOalFs6ftYmsT0av
KzAlSfemIn9RyqlEgYXc0BeKaNF7mJBbdfteza/MRtZ3cPaOGEgRt6gBzyzku3IElD7oYzCPGEtg
DS5Do01zX8ed4zjXTk/tZdVXksELB50gyVCZ+5px4Ba3KBvlbA/4vQbDpKDwj5SIl9C8vbLKNuVk
G+giwsc04e+rJMKn218qVW81sjQFyGInR3lcAGjbyTKCCSKd+qsvi9hGVLWJf2HYkzRe2ITiWsfn
wuvlG2PgCBgJP49t/yPF1K/NhUQlP9nLUZmd5BAJNflglOONk7fhp6K31E9Xzp92vqcmiS4tfmYV
qDxvOnmymZvhGCkiSGQHogjKInP5SOH4SWWCLxoZucb625jrO9DUQU1Uz5UVCJnurvyOC9vM72DO
Dl31bcZ8ugE9YjzE3IhqZ+7nGztW9TsHX8jbos0tt9KE5s1qHLpqrdQ+ZUHrlYawmBUhHITsODYt
pYpILNoI19oQay6zOfTUuBy8NTZR725eUN4asFEyfpg9Dqj5VfEvG9/HoEmT6tipRMXG6AHLjlH2
LU9Ne4+Gq4FcFanr+2/owungKwDdsW4UkXwToJwqhPe4ltvRNKiuPJfD0zzG8k425gZd5Gre1ZKo
b95f9A3ksHn6NaMkVabzv34ip9tiGnlaa7WgGAINdAjNMdybddYdpgVfBOBhpYuKw3OjIASsS7rs
tmnOy2BOAPumtz9QX1l4OOB+2cVZc6+nBjIrSdTfASyS9u2wWDdjZvbfhZNMSN6G6puBzU4dFf12
lHWsqDREcMlEEcdflf/HSgJ5HML7WSYIJWVZ0OZsEa6VLYYrfeYzSsx3Sim0Bx1N4SuQqG2eTZBg
GraOkXgjxllt06GynWJosQSdQAsVtePEdeq22MWFM3upKvQrd9K2El3X02VKRFPhjnjDbv5++zY9
Y/lsCDl66jAFmYmUa57FvZ8id3V4f6MvfH4konSbUbPgoL81/H9LJ6RI5/7F+TzIgJ8dkXbVD6Mj
XasOL62y+vfJNIIAfOmbpAXPKiWtjFEOOoNkVi1H64glanXltZ11M9b3hsb9GxgWh4+3TtpvD1Mu
Ghl7FytBmHO/gpJZ8z2NfPrDaJbZX9E8j6+GE8f9bciTfqwitPK8JjesZi9lutx4edVCV/nzN/zW
BmYciAL/lmNdh2oCfNSRA8exAZAgWOklxNorq1zIJ9aZIykMfTkUJ7YNqsqwUy3hag4yY0n9anQw
rY/kIjHc3MmzF/Ty4leat1DTwihqgnTUBqqzLIEUMC1d8pXhoZ4cjaEo/0Z+sHvU5hwOmYWqvOPp
uhTZV8La+ZHg9zoMrdYiVmd2dRpg0tGhnSYMmhuy4FoNDXuniLG/cr2ff7n0+0HkAWA30OPYZsuU
+PaCcYYaWCbBY9AQXNYbrb9fujw+ptOCqsD7u31xQXrC600OhmT7PXHVRYvoFjUwQzve2QkmBQCY
FH+iqkTuHGn199d7S4NOAzVP+NuC63v+7czTHVDKZtDUoNSEixh7urO15TbRrXuaxSi7T5V9HKU+
xI58CvdFl+gHWjVoIwxV85FOSLmLyknc4iDybc7s1G+YVNyU5iLt8fR5/7eehzV+KvRXsHq0KzCY
OP2pSOalIFv4qZ00JDuu196tAUt6SdhnV5a6uA2/LbVmP7+9FYeMZ5kZEASOXvQ7RgX0lnJdcc1J
xHs4i9fSyEunma8boQ2QBjKN8dP1Il2k1GWFGmgIhd1EicxTiWq68lTnqcDbl80OWKBZzC0lI6xF
NSMzz+EyGtOrUfANSjNLPZ2cZD9T/PsgyJzX93ftvEByUPClD43M06putYndpayMTmFnWtAvmulN
ff5Lrg37EzNu876Ta2pyZ1y+hYlkXYkQl/bQQl1qdddcJ3abjqJmqoIvLNWC2aiTI1Fb7Bg9L496
gRaDI9ThP1jPJiDx7a5t6G1ncKgNY1CjWQukPqfxakjJg+W0tVfEuoAkVVRXqqoLnwPHhZoDHR+Q
3VsIFN3uRMxDsQQUOSRxqVAP9qD9TOsou7LShdMJlhF0MgAl1tv2CcNknKfEaJcg1Rr5UMbWA9jX
awC6C48DABi1XaTOVgjyZrtKbV6VRkmShiFvjuRk8W5Rmc2EVRtdeZ4LJ4MpDDhrygamkltvOMcp
lBZXhoWdstWnfq60hywzi30+COVAFzC/8t1dXG8VCcBplo7I2aPFYSXo5soBSpH6HhHL4bXJh68S
FnKPC4YBVwYRF9oi+K8z2AUKKnPut7eWqDqlNhJTDsxaXg7d5LQftBiNySYM5T1fa7yP7EbBMMUe
90bflrfdlElXKoAL28lvgLijrXkLVKLTiFYq/SAKrvDAppe/T8YK8SAz1Q4o7o5XXu+F40nmJlNs
rFaksrm5wpCq6E0TtG0wJmp4J2Z431Hbylfi2NmEQuPSYXxHLYjNNVPsNdD9didUTYV25ZpxoGxc
f9ekYbXPkFTfKEO4SXIe3+HfM92qFtKhGmKSHmYrOKDVpnqozKq4ybXkp1RrynESdbkvMwTV34+0
l+5y+h0r/2rFJpylyXab2qKTCzkQzgA92JoQK53S8Zh0yV8zFK4DQDBs1/LiVY1KnEUFWg71TAu4
RPD0VRKgxfvWBkIxgg1vJgPxgLJtd32Z0VW6kuhcOh/sGpKHmDMzOdyUx3bZZNC7DTmwehuWJL7G
H0dLX8vz8Bp16MINtM4oadOt1JczCpSKHgxGppESQHth/s3Y4WFu8/KxN9MOKLCjrHwtmRtC7X+8
vyOXHpIbAfUdA6NMzdykEVOidnGKLRXEDpSM4mT52hmTccxTZfTfX+lsyr+eTq7ZdTSAXZcib743
O+yXjN1Xg8WuHyuGAAclKvq/uRrK51zLTZceUQf3PVe+KnOlfja6XBw1K7kSey6kGMQ5Sl1ZRacE
EOjpRzLjZlUt7agGkdqi27Toj+Vkm7uBTsluSbFdDCPl+f1HfwufmxSWqTpXBqJp2GrL62/67cOs
UXXM5tDQglpJ2pVnEef3+gy1ymVwiUo20e22SEx4bnaV4VdgJ61hoT2QlwmTG/w0ysb4xWSxjXcq
8xTfEbLzajqS+bdEointYytCRMpOaoBQg5WVq7L1PCF21WFHiLxQgYQVcv+pb1tIZSN25ahflKEQ
j8KYp8MisAp80I0uvrWaVRWFY96gMVAUd2E2mQxjl7TpmU8YdbdLMBdDhECaxjsoSSOTqqUTcNDk
OC92uAIstWsoyGd7c6yYT2jGQtxXLDxGGYDAfwD+jJ6hZxoDPqC5CGfp2HNUDoZllncyJmDfkcU0
Ecgm3XrqVBOQmtzU1WGhZ1h5TW9Xr5o0rWaf4YLo9xDX42u9IAuO+lX6I8Rhp8bzITLWbl+LjVkR
1asIk1OhLRKG0TVQ+aVDDVgIebG1cwKddBNyF2ZQjpp2WgAy58laauUeq6Dl81LOwy9dyNNtD3Fx
ZzHu+6uUQ2kGBF93j8pS5cf3z9iFK4ZCCIQZ1ze2F9uva8LKVFLDSaPFWkY3jBBhH1p2dPjjVdZP
WEXzj1oc84vTg1xaHb5wUqgFeZPY+1A1Mx9i9bc/XGQV5VQAA8kIxpr0bk8XmTHimuW+N4Oknxq/
0U1ntyTJtTv5LPKxCka/oPIsQ4WNspn0DigPz3KoWMGcmrmLcQ4SnBQ5x8bSr4W+s/DOHIsvf+Uk
k3aTQZ4+0IRHFionmRRUVoq9CGrpmSx6PPdK6RYTzB6rzBgnEb26hqy6sPCK66HAIPRCS91krEaK
b281aVKAJnPywWrryUNwe/Ax4vphy4gXpBk+omguXTuN/7QBTkIeyHeKYGpFWV2hCJuQ1wA8XSQt
yT7YnUWRSlcn3uNBlj8MnZTgqKQt0mpE1I4PjAHTo9EZtV+jGo+ENSRTPZJpXJioWT/pCAt9L6rU
ekkwuH0aET/VPSxVquoTjZUEiaNMlOFeiSaz25P+VH5TLkVI8Rg3HSJ7KqIOXTdXt42pqg02PABu
doRX6ylTrH5wncGsGtzAOqtAjCcej+1SRxgEqMscoHMdYfmV5ckHU3KwKCj4AD1RjWWgNIXziKZO
/i2tlJzA3TlooeQFeP9MMrPXFF/lEVWyafpptsuwIITTqT8VK5zRWpkwLO0n5y5Guah7IIqmyqFT
GvHaG1OkeQ44h2jfddjOuGQA8w/EzLUfRRvJvypov1SlaYfoyQomdZCATeA6x0as3ggjQYMVlmn3
MyvyG4nIRPiPQlg8Ws9hOGK7M92L1NGfcYSWeMgkN4/NhEtBjKaTtfiDk0W+VYBPwBfHEBjq9Nrw
Y4xno0V9fUQ8blS1cY8yWtn59MyToyLlaoSu5UAzxW4Y2VslnfSwQp9FjqSvg5Znr8WqcsveVI70
9lTpLd09PaBRmL7qdtOh+xLG6OQPY9x96fWuaXys34bAHpZ0r2MGcNNgHftX3g4a2M960B5jA8aL
G1PGYmeYlV10JWE/SxLW00sXgqkRe0xfYPPFdrRMSQ2SD3IXR0h6yJKP11q1G/S697saVaratOcr
Ced5d5cJCH4ta5aE/x/qt6erylKjl+ZgZx+klEGcMTX1C4xB4TWSVB9VMaUHuynzQ1Yxg4/TRT1q
DHOXJVPurM5M/rQEhQdNyUIjhgkuDPA1fv6Ws6Qm2+tkYfGB3xH7qh5ifDBPutuNsGAjETpXrpbz
mpBc2mBOyRCCNeE+nC445Lmjp1lXfVDSDC8WbAkOaQbPHEOw7mkZbXEnZ6bM2y+UQ1Lk4qMiMvWv
P7166FfolPbsA1f6mSSzLcW2XabqBysKqztb5OOdqRb/2v3+t1TmNd6fxkZzVbQgW1iJ20wnTp9U
Hew2QVhaDxaEvyV9rlz8ZZRdXkEEjdX40V6aGRU8Z/QnkVzD9J7feyzOdUdLFc4LRiunixPQVAus
mh4Yehs9WDiju3mJUFOIpsD7L/P89jFpQ5IsAKN629TTlQyscBe5zXjMbnXvZhoi8Ok4lGhy+NNY
WXRiB404bTp/SBVfhT1IO+gIrZRxKo7ThUsRgy5NOj1oVaf1TJz+vkVzo++dyRG3mTlNO3RwKt/C
qfLaIV5zk+3WrjoWNKEIIKq1+Wo6VRh20RRGEBbiRWS9+ckazBRQqRHfKqtCV9WIG2JOvDP1ynmc
lfTGMfNDL8V///nLp7lBYUf4ss4memZt4gQzGEaABsnwZCzU0249tupRzqW/ePkQUCGVFGQA2fL5
/aUvHW/amisdkfYOEJvT18+dmdZFohlAA/EdtIekwC9xjm4KkU9PVWvfpXi3+XlKZI2oUt5f/EIY
oZ0KU4ZZHFN3wIOnq2txaTnpTPY4Ynj4KJdJfRwj0T2Vk2V/tar/w955dMeNpWn6r9TJPbLhzTld
vQggHIMuyBQlaoNDSRS8u/D49fOAmT2tQHAYo1nPoqtLRYkXuLjmM69J0O3Vax2BSWhFRwA76XrA
mPPu46c4q6exAn99iMUycHyr7aY8NGmSdLI74AywCXoSbKNBbAKafbT+eLy3q+F03SGej/nMrDtC
MLbEkgwwCfoWUZR7IWcSkLM4Tb5oZpy9GFwUD0YJZNVtZDsN3KZstC/EE0rt0ZUQYE7UMWxcVkMf
uAF6yemm7WskDk3wql8IKIDLRemIpU4FgrVcxVGd7AhfDUAUZERwJZpI+oIHiirBHEvaXaooeLVg
BiN9HwQxz8dv+s4lSRRN1xi2I0MD1Dz9vlUxEIoJ27wfB9rjRS1Je6cWzu3sLboBLwyracThFMCC
seLCODgWT1o2ITq9iipf6kqef2iehsh+rtPKkOkXq61Wi77ri8q8BygnjnnuvLLB+x3utPahV4dL
zbezLE9lOFY2FXyuZvKX05ePwAhWkTGY9wpmftdGkfXUbLpwf2GOz09uGOvAqpHbgHEHaf10GKyF
zJDDy7rXK8n4BhiezH4Mj0qkOncqFl8rXK2wEByl+q8uHYcbbYgPTexIP6CLEVKrWWCsA9W3E09W
M//e8Z3Ak1MtiVzsGccL2IV5Ly2XPgZ4c/fd4NBZRk1WKkdla4/mfW8FmEYHAZKMgBVXIOkuSUu/
My8cLHNK+gYqWu6yxCx7Myo16z7BzW0b4F257a3ROeDBpq0UP4G3X/SOJzpbvrDBzwNSyyAcnWMy
uNFnBXPcmZoptsLgqIzTsBs7Kdi3aVDvWwwe3ECOszWN7/zCWXp+kFNDJvyjtcxZDkbmdBkEUy6Z
SFmER0Qh0kPWVbjVOnbpRZWqr4apn1adwAwSpL+DFSneTx8vw/O9NQ+Pph9XONU6lLpOItBCbwxV
Lhi+q3xzRzOppdVitl4rgXkGKXWJZvrueATfQFM4W+iGnI6XyJkVjKkdHmPsNbdWn4odclGKm6QS
OrZtfql1f76ZZ7QNRBiT69kAc74Yz/Q1BZRGdOxos1DiANWQ+0iAfjyL57gJshhqnZB7ZnAKDMTT
YVrQzLSjleioolP8OBpQA1ZVmKX6TTBKYev6eVr+BWcSOG+iNnihBl2RqqsQHCAUoCDAc1tXu75f
aXhrH5vJ1F6zsA9kzxzr7C7W0EC78Mjv3GY8MsELgEEOIpomp49sKyP9L62Mj+FoSR5+6lyfSaZ+
mfAq38q5FHhlYyu7UhE8re2X+0SrLID3mvRIGm2v/STWdqad2LtIaa312KJzovhle7Tw2r5qtHFc
w9q+R4ARs6ko1uorq7brnakE5ZWaWYoX5whA4s/7e6LfEJD4FlBvkB2ksUucuDhYTQcB0sJO4mNG
caARFJ66KNJJu/VoZaLd+PGnPz8ZGQ3cIcMiPsI9dTqNwggno7GD+GikiM0CtYo91agR/6emfCHw
fWctMxRoX0Tn5nx5schSSuqZMtnREROE5HMhh5kbJHV9ISd9dxQmzpn5XGz+Re7SJZUUiKGOj9pU
BVsIHJLX6Oggfzxt75wDxI3/M8p8LP6S+UpKJiYjZpRQE5bbyinwQMd5sOVK2cCk+X845kgDZ81Y
GmN0BxdTJw99Z9mdHB+t0dAfq7ac3G4cLTQ8JecKU+NLtbnzqwRIOpYFGsoRlHGXLZ9QyLaedhCP
VcB+G3ikjVeUJvYiKmGggYS/h0Wc6f3+nM59ZYDwvCQVhdM5tcYsaOE6xMeZKLNDSD100c0wMfeL
vhdafCkLeOfmIvUDfw7kXtdYCKfDhYEhhXrTJ8dYwc7b0vJDM0iPWaX/VDvt6AzxtZ4Zt0OV/67o
Bxuc9g4pvTp7WYE5XAxMdcRQUs50vwXOjvEh0rLZ2F2YzYXS8Ns5gqcJVTISa6ICdbFEm9yv/VCm
PoWMCRwOSFQNhp1YV676hGNrNaWSsZcJxjw6z1Q9W5icwcrvEBWKcDtDj67X5dd2gL02TX3hWv5U
G2u7j6cNAuQTVux5n1yqb72zr+B1sGuhwM+anYvjaEh8Y/IlSsJWn829/abaRmYSbZMpNt0RkuaF
ffzO8UdQOJPu6WxiEbQ4LWAIpqPtx5TTRPccUQffx3X3ChXmksbTO8cSKHOo6DN+iCHnF//lwKgG
38nKzsKDNYigSRex7jaqNVz46O/sW3tuEM+aK5RtjEW4YGYj9p+tnh1R+aG9Jkum10NXcwvTSdY5
ok2eQKR0/fG+PccUzJAXcBIkHrMq3XISs0EQbLZBfuwVYbuAKbONkxnVwQZUsBVh0R+zQQdfX6DM
FqeO8YLRc+6R+RswqKjpdpHUb9rKz29Fa1e3+nSxcPjOZ8b2k0oT1RbuniX8tG/tLAjMMT/GaZsc
bHmiri73A0RBu7nwCd750HxlCoM0qChQLnEcTYOAkwUT/6jG1eCKXELSOUU6++M5P2PPcohAqwR1
wIXwFi6crifZ6hWUlpLiCH9JBySuGVc+pnBfpqp729C0T+izXk9x0G2JfIpNmajVDeqjlDoMo9qU
UwOjRypfRVlEGwBT+Vr46bDB5iram136rMYGxG61nL5jVl+4qQTl7ON3eG+mwCXQEUVqjhhkkTpI
/awA2dkFsbSscADXJrIX4SVeyRuC7DT3I1h3bHLVmbYDAux0pgIYfwD7nPKYN3rCcoy7aIt4PtJu
UptpqdfiyvwtTGAGe5XaaE/TGJTWqtd1/4V2hHLssMf+5KtB+ZhPpvnNz8e63jiWiI+FofrfYdCp
OQXEGWUt4kYpV4mNOe3vT9Vc+Z5Lzm+yiKfvMDmVVkVFUh41vUjxOWh8jB3qzHn+eJgzZZt5VdEN
nPWSIUWSepyOE2DdPQzYKRw130dMoX8qelooSU8HrKaqX6/1VlnHFeLbk1G7OLLv616+Kabf06J/
u7soP9MMpbNCjVSel84vp6WGsgAfNI+PJlZNLuJywz42tM7VYqfeYiL+c8ytTes34pM25OkF9Mc7
s0B4ShJvg0c0kRxeRAZKUskxDLz8KLTOgjKqDE9aiNUCPCJzG+N0l6xKDTMUQy7Cmx7V0XVpdvYW
jmrsmqEw1rmuFRf0ON+5zjm+ZpogHClgQM7iZoQeFyAvRD3S0obgRdTJCIUX5NbzaHZStpIqtcA6
ZbQDlOr06BBXQtvpGuQ5nIYV2V9H/K1vqaWQFw1RDKWkqYaf+KTAV41zX6a5hzvPpS7GW8x2uvkA
nFMJoalNRwGlltMPGfvZkEImJSesdfGgVaH5iZIElcOA7gNaUQhLFh5Zh+Pji2dVe75IuUV9OpLc
PkL03q0Mv002Vd7q3wpfVm4aXm6j5oNgnw1SByjHbGO4f76EL1rNWTiX9VoVuP6oJvedpMPIsUqp
flaijJ9BC7R7tFk7f51gP3Jnj9Foe6VW9eVagQadeI0Tjze4LweGR3F2gM8T2NAFaifP3c4vJXOj
VUBy171dR9hGCy0tvUmuLKpsIJT2UtCG8pU0hfU2CS01WxFf5EdTEToYYTEJLGoCtBJBEUgeuZ/b
xNYtIkbTfdkDzJiMyfxeIApTrXxc2f9qG7VNXFUO+xdZWBiag/jEMaask/y773fFc5NOJn4lip3v
GhvxFWwFfDwsBlrEqatLnQ98aBgkTIX6xGwpvhalcBXOd8R5fQusSZXlxrFJjEqlsBuMPxI4R5U7
OjVd0xjVJHOVpChOrtq6tn+Oekkj9uMzxzm7BuatNmPaKNSalK0WC1uTdCOCFzMdTQzVJ5fzAHFI
7L9lbAsjO4VwPFnEfu3k5FvJSXv5Uwy4ddOpOZp/oEOU5EAfcChXdSG0V3UY/L+MrkFQnfwlcAWe
KOwOtA+xW0Gj92vZTX7jwpzrD9DsZfitfIKHqCWfW7eBrj5HdhNmq3ESEMN1TWD0NyrDQR2aCRJu
KCqGTlVtNqeTX6JcnZ4KOWXjVF1Vap6fyum9gqAWnaRmTNI1hN3UdwvsoMp1MpTZN+yJOtUrVLtR
vZ4dj3mEM/bQMlKbrM7qSu1ZbpJxr1dDMBuyVXa3dZRC61dC1ylUDGmjCgwjkLey6hHsVqF1jrGx
27JTVhIsiQae+ux4ZoW5vM6LMfOgqTqpq1VKvqoCI/zhl0ERAZIMwtTNUsUMr+DzScT+sRb+lKcm
+IySZ/yohC0eTZUw0QssZ3aCrs1ehTRlnHWfTWDS+jQZobRp2XRI4Ejnay5I/Rn9Wp/Dsg2CF78K
4Nz3KoRZ0Vvh7BkFpNyVpMq/CZMsKW6DJlF7fJANudvaI1izzSSK4vHjNXZWk6XbN4NMOD1mRI+8
iDTCyI/TqG3qYx/bqWuUpXWlq+JYy4FYdQaKpEbaf6sHzblQdp5Pt5PTD44ChDJ61XRbZmHo09Nv
jInB4mkUxzJJNbdokU4uAhXRRV+vtk13kWH2znvOTHUKR1ziJDOL96zjXBls3We81D+0KfWp1tds
AL7ZoRX5lrWFtaSq/XZCS9jAOxJpUosDjrUYVjUDxZ7Urj6GMwt6FoRfpyYC/B9/xLMYnoaGNcNP
wShRAVnGcfWUsT3lrDsqlXUc2vAllXXnuteFemG1vDMQoc+sjgJMmnUz//yX4MNvEMEJ1LY9Fghg
eyQt8DJpZmySSlwK498ZCnA7MsscgFj8LfsSvQJSgfhxOOYIDLucCdMaOqV9gLeWXHir86Yn1epf
x1qkurFWgFFqh+HYJ+gYNRUtwGBCPExLVGQuuAi3eFdYT4bBjVyGsVhR8y/WH3/D87MeFw50JFmk
VEAQODqdWivJwIzY1nBU0dfzzNp0rvJxuqTNdY645FXJY+dQmaVCQeF0GFPESWUIaTgOqlJspczs
DgJ/rLXQ+/EA8MF2q6CPH+wU2FA6iw+DQ2s9qTLs3y0v8CBvGtqUmMg+lg8yjDE6uFXTk4/rYjX0
lbEG1FF4CebC3sdTeybTSZOAexSxNfbi/PqLuUXwBaBOKoZjbWjbJA2+9rYdPVdVtbJ9f6u1oZdo
wXYcqj3IhgMY6r8aVt+qtDTpxhKjDHHY3H38TO8sbz4AuEY6n5Q9lulE1GqRPbXOcESTM90iE9nf
xT2ARqFSSvr942FWrCIdxomest7i9Z0q7UadqsdRGA1AtCS2H+PeQiZSQyXq49c67z1QKjJpeuJ7
AQcN7MpifQF5ksJAV449gF3SPtnK5Y1OyJWvOseB1hf1cSm5mGoS6WazfuEnWVKk66geEMONmTJ1
NVlGcV9xX/arsfX1Q0AYHc+yqTAZGj/T1gD+zG8TnNC7NOLOdcXQ/xymIvnOZdPiWNhL0x6qLzey
NQBDu5l8jBl/f/0iCkHFGWG/WVx0cRQCO+q0YDTHo6EVGswQbK5CClkPdBKqC1nXe2uFRvLfqCrq
los9K3VtJ42JNB6dsRu9POlSN8ywmArG8KKA61xhPb2XqcLBnZo7pVTLrMX3Q/CtUCeTsYwmstyi
qUr4+yay5jmq5ZoU3kCGkbwEEv2O73Hdq05xYWLnERZPgGs6JxRLCN2X5R2TOpIxEHOPxzoF4Y/A
l0xoFqBqKk38VwThn1O5yGmbTtmle/Q8KAEAglOSgYLfrNG9iLdp1k1G2KbT0SCdwR40Q47K7CuS
ImzGxkH5/X1JfxhyM1x0YL5vxcNfblNsfkVnWaN8dCDyWJFafdIyrdkPPazzj7flO8c+LK2Z1kTQ
RdapLeKQFgvbqUxT4ziB/fjkO4AQYgdfVLeqYHGtOuR694UEcAIT6xQ9UmdyBtULygQEUlVbTx8/
zvldNwPgKfryfSkHLpmNOZK1olBmRPDgPAOf01HOtasLJ+z5x4QQBI6MCtdcsFmu5Fx1oqpSK+Mo
9DDZ9J3glVU93isNfopJ1ygXyhDvvJRNScSYozBEApfoBgrwiG0EQj/KKPes+pzSlyicZvPx1L3z
VtyWANMcbvG51356vrZlLaiQ1+YxF0Z+lUB72bWBFm7JHgaADbL8u1AsjoO5cA38ff5QSx1tv67S
adRH80grRXEzotl1K/cUpoPU2TUVnn8fv9/57ofmAxaL7gwKl/z/0/fL8gD1ByW0jooDDMmHfw7z
pZH2QUWZTZlE7U65bW0nKfzx8cBv3+f03OE2fsMeoiurcwaejmyGDYIhgpnFB6v/qeuE0oGUirXR
Sp+Y4vqhpN/vRbUNvl5Ood+UWJHS0tXXyCGMt0popK4Ta99qgkNsDcP8aCNavPEbS19FlpFfWN5v
2Kjl84JyRtGCE4um+OICqhOMvIZWs45VKuVrE2KQa7V1/OwXaLPJPQqRjt9HHknWeF3UeUlOHERr
pSklr7bMchXCt3eTHlTRxxN5vg+AfwDHmOsVtHSWOBC/YzqMYAgefBXY+xg0qhsjSnnplji/qCCb
cyAht8IYOLqcfi7wZDgP071+kKhHHp2qksi/h9ZBeKZs+pdi8PWjVVE0cCe6KfYmDhAQcqNIUQr0
/USP625iFXcptx2cK7y2v2E41apXNpZIuzwOnG0Yx2DfbB8a9mooI4yKx6CuJm80nOY4VgbeYWZO
er2SjVjgAWsY2RNa4tPBNHORIb4XOvAegJyDT5b1aW2FcbKLHafLnkE9TYhatBXmv6llpmtKNcVn
p4W134kweeB2zn5YQaQ3O7Sn8k+V0B3gLWWkPviTZW1IZrIXuSpCgTiHP2Seycu8gi2QpxWn0PSs
agnmXHUzoiqh9QIP27IV/rpXKmUPeCX+EZVKLHOxpUng2pkuKnTqzPJQtyL+WRGSImOuBtPnqlDN
u7hqswTh+ES7zVTUBbeWhcMNwt9DF6xatPVo5vhlmG7TPu/cNExN1lVFeRWc19CsVSzFr6UAkDbo
cx1v3zo2E+XCephjoNPdMMvwz+I7gLwom2mny6EZEUO10iZ6iBs05x2zVz0ts5ovtS4h3qJ1zZWw
JG1dVDS5JkTjLoRo58cWw79V6+hr0clcRA7RhP+M7mP7kyfal2wIoamEielafWRSerXae9ol+Ot2
aJh+vNvmX3zy3oipEiMBFCeFQW158d5mhCNNC2rggWaOuBkKq/NEaCpXMcWwjeHHwQ0xv3Rhi5+H
EwaRObc3Ww9MAtnq6WxLKfuS/aQ+NG1WXPsGtdQ+kwYvo+e+r4jbDkaR+JsSwzGaBHhX20mSX0PP
rS5cT2+By+L9wUWg6AuuE5GEZemjEarS8yz6wxSaIOqG1jakdawa/d1gj8qtEodUe/1CLrWVqQct
oKXOeNZqvA8gi1YdqvmiqA8d2VG/6fJcvxVOj3xTnk1y75UESihLlthouJ3j55s+DmqAwOjzrFDX
a4M1YFI99vRCd/YJmQ1h6YTEvqcoeYkmGTVxjJQxO6faFFXoEwZWww328Qo4iwj4CByF/AeeYAjl
LLIDs4lFL4hzHhzqtKDPnMyFJDltStHna3w/Iu/j8c6W+lxBe6uj0V4FrzE/zy9Ra4DWNo6QsfZQ
myK5wcxIg3bs2+mnSi7+SoSsPldFbzzjelhfICac3SzzyCgMzn1qbuhl80loUl2r0qg99GKYbYel
1AV0c+n+emdx092iRDKHpnPlfTGhmZMNvVpW2kM0BsVV5KSYYxrYcWdJanGVTQF6f2p8q/Bxvxpj
8sVu9GiPMvUlYbeztI/XBacAnwMMjkaD9nSi01Jv4yhotQf4EuNfcp8XO6ekyRc2UvD08Td9b2Z/
HWoRdRHbZbrOyfmQ2RQnh1LKXCKkfv3xKGdnNKAiIDdQU7FxoFI5P8UvKyeyFBmFpdZ8CEdN2SRy
lO1BvGt4cY75ri1L5SpQNTy15Ha6GRNFuXBUnpf5ADRR6wZ/ANaf+VyEDJHec+2bvv5Q6oO9ju1s
G4VxutKb6gAa97nL5dt66vaFLu46K7o0+jyHpycVyB1Cd5Jqw6StvpjjrrckuclD42GahummTRTt
iIpueNMlzeSJCJwoNFvxmmhy9hVv9k95Ec3CtSK+FDjOV8LiQYhzZ5IYn4Gi/+LKqJ3WmiyRSQ+y
IJFYKVZPJxtRluZO8LN7M8MOdlXlQ6m5NtJ2P/ug3TUcstBI+3p0p6aMFKylnfjbx8vjbOPpc2US
ZhfXigrubPl96iQAPA407Ki2Y7AdZOPaDkZtZ+mFVuCXk41XSPfW90YCdqaKM4l6RJK/1IEWXdoO
y60321nP1TKuFZ0ocwkQUywRhSbV5mNeqlXo1aNUJms1JIh3kirJXUgy9CoM9E+ma6eUAJGXWYVw
W6A7zRebf+t7A3LsI+i1VtG8SbPTuQHW69FaTCgyrWS9Njk2KVwiJ5pP+bVvpb21EkUi7USqG98r
SATXdBZ6ARE0qp9t7tJ2Bf+l7FdolHff9HbSPztyGV1XhUxvQSNxctwih+7nZmKuncVBMjzZ2tiA
UY6zA06BBqJaca6uiN5K1ROkMhLSJeU0uM2U5jF1Ftq9K2XIoktuVGdAqDmhImSAogm69Vz9Rw6a
XOnLKnkM9ESo+2ECc7NqwgBlx6iza3XFeZ+8doma/uVLak3lbkqaR7VptR3xd/otUmIdhDXFYsqG
sROELgK8VDEU3HZ+XliH8znw6wbhWTEWAUkAwR280jK1SCejqLOYZ4WVi5BlYqeN23WVss00ud3q
aljsQ6XItmosksdxFqwEfNF5Sp8kLvXPS0oqynLD4t1C1wXoycwo4f5bRFso60ajqCT1UcI8BJH0
HcXptWJ+DW1KGrW5mTVcCvMlU+JbY2Lmim6nD8lvBtg8BBQKvFVRx4Er8ibS8cvhjbyK0Rq+Kj+m
RWu6Jo6brjyN5rYj8r7KarlalWXYf+3RhEa580LMcYZUIsCl/unMvDhuZU7Q06ujaRvDt8zMepzU
+yi9qZW7gq6srbUe+pTe7KOmI8kbxw9m42Dc9mWEqKbppRsYNxkRqbDXeq6sHPVznMdbORMXbraz
q+Xt+QBL/vN8Swe0we4HKVFS6xFo7DZb2/tuba+Gdbg6frw2l1foPA7qFDQyWJ3U8xbzoPflgF8Q
85CsVBcpFLdb9R5b6MJ8nx3Fy3EWQV6k+WXXm7yP7Cqr2g09VCC9dbwCG/L3uvqPEzpv/V//yZ+/
FyUqKwG+fad//K+b6DtRdvGz+c/5n/3vv7b4W3fla/7YiNfX5ualXP7Nk3/I7/9nfO+leTn5wzpv
omY8tq9ifHitudTeBglei/lv/t/+8F+vb7/lr7F8/fcf3wu4K/NvC6Ii/+OfH+1//PuPuc/yH7/+
+n9+dvuS8c9uC9GEryL/182LiF7yl3/t6/Ql/1Evf8PrS938+w+aRH8StMBdAk8KsWP2jOpf//6J
/if/E3jmGbxJGYhPlc+/+99/qPKfEHHoPdP5opxPK/qPf6ECNf9I0f98o+hDoJkTOeRX/vjvJ73/
+yj8+xsxMf/8+V95m92DxWjqf/+xSEL5/WQCtITpTcwE8GUzS+Eapt5iDGg3CM2jn/PVSirdjXMZ
JeY8n9xQ1JdK2ouQlTFhuMypJ1QQwDHLplZZ21aucafcT13bbSI5n7ywyrL9L9/knTdbbux5GArm
tIfnRp3D/50ePEoZp32mKt29UML8Ooyz3RTGg5dOuurF0tCtwloNbiij7YfcfjRpm16KG88mF8gC
dWx6pSBB54T79AkK5KXHCaTEvY1m7U4vE2fTI0VIDaijAFUbaB9lKPr4YRC5WP2pe2QqKHEVTrpL
FGGggCTGQxtqyY3SKMEh6Mrgm4aiyYWZerOd++XWBEMyX5sqGT43hQnj7fQ5ZaSBY8C/OSKCebgx
c0yoDJjxWwzljN2kTh1Kp1ON+IhW3UbSEHryVD4rYRi7mT79aDg3vueATG9jWVRXGYDbm9CPnV2q
Wu2G8FPbloEdb7gfy50ut/e9OfZfFK1GO8SAnhPWSgdrVs6/mvHw+LuLgKXN9L9FpwSDS5tQzByk
sdP09N5wEv2qAkqCUaERXcs95QCcQ2W31UV/q3P3r8N8lDc5SeOFI3m+5E+nF5Q23EnCEQgLlH1P
p7eoaTBgyJHc93mjHmjlfEZzJ19rvdluRuvOmQLF1UwRXlp+izorss+U4RGYkcG9Umpa9moa2akR
R84C+KFj6E628jkF/OSGM63Vj2tnFzXho+XPViFQljzIAtKFyGNp4MgjzKJ/nDGQR5HhX5pN5IpT
5LGZoxAF+W6Lm4zuVdVkPQR5BMCPyHmrjI96EKN4NdIyxgykjgSaNq06eUVUFQdQ3uEGWe7xmGBb
hbzBVs2l3Esb5QsCQm6jr4Q1Ob/XD5qfmkY4yQOmqGRaS9WypNFLggIovwLTIoiDfbduxsq/FHks
0sq5VYKkNfNDWwGN/CVhXx2KIigse7qL4mw/BK20HfB+u7KzGrt3A6pKI4YXrdS/Ra3FsWWOq6y1
LffjHbKMz+anYGhAvnwfErczS8MEQ8OumNS7XPPlW6PsruVpSJ+7xrHvG78E4VFpiXKtZrFu4p3R
fQNob4ZeW1o2C6dKimfDuAlrBzJNk8hOu7YNsoTcEPXKt2K924VNNd8luvg6tWAZP378JclzfvzZ
6MCBrctFBkDsdHMFBQ09kTjyXZgZ1wIh+md8uPt1TEw+ugLd6WDVtU58E1d1cUOl10I3Z+j8vdWh
4LChv0j+MobKVwMVpRuKWH6z6rQxoFmOPueFZ52f5eQgoEdlzOIctD4IxpdgFtUZkgzHjeZOi7Pq
QQWUtO0r36phDCobSQoQKO9y65CP5fApK0omMFOKcc6yOGqruENcQEcPclVmcXOHrF2FcXvudP8/
rCNunMO6Of36P4d1MP6iX0O4+W//HcJJwCn+VOd6+Vv68k/0Zul/UtMACDn3qLlmiBn/id4kRf2T
o4OjV+dqReXVYSX8E75JqvIniTQFbzB4NDxkSDC/Eb8tVCHA2Okyq4kyI6W5t9vldP1Xdor5lVrr
TyMI7qtA6usvXahL3/JaGHehlk93yOeOnm/Z7a0UddoeUdvB7Ss1vR+bHtmqX6bsvajr9FB7ex7k
oYE8E3KZFEDnmOiXZFOKgxAJM8l6QtxM2zd60azqNC4O+mQBVnBwrZWkIt9MsWqvgQAF4ERK1QWI
m13oL5xGmW8PAjZ1tjriWENnehH++ZOq+bnTKk9+LtJ1GIS1B7vgksfQAjU1D4MRKKgMQmcwefpS
cmdMTclv1M5/knw0RpAPTDw7kycXN2S6aH5jbwezOSCSOblqPfWvQ4mWJfgna2/G6HtriUg3mVK1
2wEPKs/Mp2Bv9/BU8s7B37SOUg8lyeFgptKwSUq0fBQ5rD9lTQkIi1KHQ3YsqnWgqZeiV3VOSP/n
tPr7zVAgIDuYMwOES0+/pDE2atZRzH9CnPJQthIVKHGLUtN1BSJLWPmOiHFlzopgBQKVUJw06J56
y3k1VLswwD1E9jcqVSk1twh0i00cWzuwV48wl1alhHabOkIx+q1Ow38/NSkT5nxE3Eu0sOoHoMqb
xn4K4RvsJDuBOVJW9YWj/Hxxkc4RyXG5ICZJJfZ0brIBPQY7yu2nkdIKJA8VEHhtDZsLm+mdTwC2
exZKmNF/Z6rBARS3UE3V8DMBUHRsFVxRt6IcOuLlIK2PotYreaPZcfQ0irItcFTpxU1ow6pwTa6K
ak2TrZ/WFWwVpGAmMyvWGWZr8YXnfGc2qPGA1tEpPoD5XeQ5yaxfq1mZ/xSXpYSCHcbb6lhfgu29
t9VYh5Axwe1R5V3u6L4UMhUKyX+aoZm7rojKQ6XK8E5zo8Hu0VDcEn1AIIZlvUWH1HbHplIfHaq+
z4YajZ6UG7LbC7rrY5H/iIhZdv2QI53emMnKDHGoGFtToypcS5t26iAblqayGfHNAC/dyMcMBZIr
NVaLC4D6twdf7DQSFOIXEE+UiJbzl+MvoLZINz7JFJqvxMibkPl9o7eTbG0Tik5bpN2mpay/orYp
bnKrqFZFkeoPEnDKqxa9QRcFxEtn+Wnewlay2P0U9EFIwlvHn+h0kRtDoNttDHEiUPGNHSIlhDAp
awcb26LDKPD941gTN3VWt97HC/80UPpnZMQO0CinLoHRxenIjTa1Jg2e4HNmZ9ckEeajJcVUZHxp
38TmpTbsfCWdTD/vCRqUejElSu7mxWY2+iLRtI5dhpuKcJ3Cmry21wJ6z3jHl1U5rFT82ncfv+Kc
9C0GnSPXOeeeY4el0OIct9pO4dhPPtnTbRiVlptreu6qel58sUIH8Q49/6y107Q1ur67sGPPDhYE
RjhPAIsCPZj1lE4nGKPGpG6goj2NQWeQfKZfQ5CZ6BInlwQJ9HdmF909FaQ0bKgZMX06VEVlzEiN
yHmSOsyhUFepzW1A9edbV7XhrtL6a6u3rZ3SV99sBz8f9AN2kxgMzwmsn52cVR5QpQL3DfVrO/hI
eVb6M3GVtZkkFSUuNem8Mc0lFLCSn4nuRLeIxFeukidYwFL7Io30xcFotc+TPMrr0omb1Tiq+lpp
JeuAtGW0Hm1RHkCo+msQRWsdyEeVOmJfZNK46osoexkLwwE7YDT7QvTYb9cAsRw6cK6iT5pnKaCV
P14c78wZaE9a2TBs5sbrYv3XljFoXTlYT6RRzkbt0mqdZX6CeVs2XU0matJdlv1em+Bt01GXpjwt
QxJhcOLZXyO32AiAWpSm86RphXk9dKbmKVYu7TLO0n0BiwlmRVV65GHWnV/17YUN8c6ShMiEhD8U
1blis9iFjSGPWpMmrJMQsdM2U5v7UkP2KSuKC5HhojL49qYAaQkQ8GGYPXzng++XGFWAozedMXSe
zGjK7+1Wbj0t0mSPxl6xolfYbxJL9G5vY1GXdKgGmQ0+Oh9/4kWd/u+H0ChQEipD6LCMRXg1ZHXf
S0YhPaVFpiM3axXXWalU20RkmLJamrjCrFq7VuFy7gLoy5s2LMId3ZrwQrXjncN27knMiFTgtlC6
TmcjSjp9MIrSehrw6d3qhKYrJy6K23g0HppJVtYfv/g7axunLEzQiSxp0tmLYCEeex20jmY/iWgw
oRwjYRzbhXwtabSk0nhUb3vH/PHxmGcBCq+lk4XNTfOZsrFYW33ai0lXevuplkNzPUb5i8AR6cKl
tWj2zV+U7s7M7J4Znyyrxa5tLAA8qP9Fnwup7FbFVFE2SrRx3/em+eBbot4BXR+ugqziPsO+eBsq
qnRVRk5zm1Wtvu6kvry01M/SsfkKBdMJaoI8lSTx9ONCBaXmWNSEFlj2gVUcu+u46ydPSfx01xij
vA01bVz7URV5KJv3V3Wv9NuqCf8Xc+e15DZ6rutb8Q3AhRxOEUh2ZCuRkk5QmpGEnDOufj3o8d6r
CfYilmqfbNulcZVd+ok/fuEN08ayv7PfKffzCCzSX8Ru65C5QCw6C6CMnin+h1zZYXuwirI/krb6
31Eq771oNPJ9AeHmoIVZcp/3cD+rPGz3tzfDdVgDBpvVok/MbyFJv5ySeKQKNvpVdNaEuCrcqU2k
z5UUkArjHIYk7RLwtXadBeG5NbtCcW4P/4pAuHz5AUhYwL1wJGIaXkUw3tw+0E8qoF59f/aTCr/k
UkYUlkqgY6pN5RCdDodB8PtzFaUmnnJzvq98q/pkSrl5jn11fOzGvvkOSqc8JqocfOomsbfNNq3v
m5m3sM9xZgfq3Li5HmLerfuG3aMYeajAy6Ixrkn72OpAu1GrQ7ek7l2KjlvuANdXCh1vbhRidcgC
gDEup1gq0nAqJDEDhAojrqxT/I9iWXeLyur3zSiPG3N6fb5JrAlUgZiALVOvUtU6nZvSwHdcy/oI
OOzc7CG8bHk3rshoywEnKAOuyfleMsu19btepXk6W0pxnnScxYNKQzPNQnazmEdPiScFaM3YeSIV
6mOmDcG+ipqfQySLf8eQFO/MNkt3OQT7ExhY/49fz0XPH5YfWH/e0HWUVWSp0GZynpzlKFDcHFcM
t6gL5YNYClvuvdfnByQIcTJxAqNReb1c3FrpylFG5vw8T3n+MmA88Vc3xRDysnLYhw1SaBLgj11k
zcbWDXt9myFQSMkFDCGNUbAol0MP0Cow4GvScwRc61OgcUEoxih4YqtP8FmH4q/Yl5CRD4ziZ+v7
umuYQu0EjbSFWb7e4Euytmg/LHwOgGmXPwQDnhDUgpafIcAljtT7aPbrBXYXOG80YrmlR3ldi+EC
RGCJyExdao1rdS1NBviNn15+jpR5RCx/jvdNJrYPrdLQqzON/kMlAULqs1r0QjmmtjJmlS3Glfxo
jOl8EDEIcayQ7DgPM+EeXCyRTTwocMSj4Ak0EToCmNLttcycXARlRVzYuvFB0Uto19WwBdS8jgG4
xZk6IH1gYgBfXE5fUKQYUGRNeG7GIf3cxAZQKTUw3b6qrX0vN7WLDp25FXFd9sOW40vVACc/vHYp
wLJsl6NmBdTR0E/jM49lgpGoZNwXqBTvY+27qf9Vi3ntZUI8PcRz1j/HuVFtRPXXtxSdYIqEr3bb
1H5Xu7dpZXHAGjM98z62rjpR4B/C8s/sPV6/knyWY0k1hn7FOneeMhFT8cpIzqrYpNTlxv4hiUtj
T7NrCzuzhE2XLxkfROQKZ4H2IlSWywkFrW6MWGik57QoMrsx/MpVYgUlC93Yih6WF+NyKICF9GxQ
hdLgba5l9KxI0AUQu9l5CAJjJ1Eb2AmIlR6MQRlsE+OJfdd0XwWjNHdTO7UvXTJOqDUMoQegLvKs
3NpyuL9ezYVxtPCq4AFS9FolERFCLbUaZ/wiZFTAl+GgOFvCVqJ+fVLQSzHgVIJmXmBkqyk2JF+a
SmnIzj3a2Y+90WMOiQ4XjiJhdrDUTnOFEcDg7RDlal2BltC3sBapRECUxmpQNFmUdA7N6UyP6Ven
1eGubxLZQ7qj/Xh7pOtUjKGAaBA0g9Sg2bqaRVEMzFZEmO7cZWnkjTrS/1RTKX8HVX4f0BmHO9pi
e6aM3WPezQGVGXULKXK1kuhBcpPTkKEHijbS6jfIS1xq+qp8Hgw5dnOjH+2ErvVGjHK1knRqQAFS
NMZ4HPGnVdhJGajKRUEpz71cR3dCI2mP4jgNLhJ08w6tWR9OXhlvnJvLd4oIk0YT8wrqf6kf0929
PKGJBHC6M63mS6Dpj1IXf2iGeLCzUDpFefb79lq+arj+9xn9ZzDAIzg1Q+sgFlt+zJvAFq5hm0ll
0H3JZq3GWahFNF2AabBHqd9w2sKa9qnZ6m4FTMqzakk9BrRDvcRAspFHpn+Y9Qa57NhHmCdvJ0cK
e/SGMojvmRklXt1N/UfJSC30biMcQfLJ3FcalPsKl5uNt0K9fCv4Fji3cAh4n6jC8Ocqgo04csLs
z91pAlF/j7K84KG3qz752AhhI/ZqRTYg3QWlwisCqiSKrDSHPqIlomqpcWoNOfKgn5debqLkZOq8
oUmWJyfRSPN9Vw01NsydeZ+Omum12KB9EghgPbOqDBdTPOSrjEh4oIfxe4ytcV/B1TjLaEk51Mbj
v00LxI7djlVBoctI7lW19R/MAJ7sHGqShwJQuRurwXB1ibri7WW+PC3/zAxY/GVrLVHwuomdtoM0
VabRnYYmDr1YR3QTlafNUO/yDlqGIcpj05JPizRy1tgp2UcypFV98TT1psz3TxaKALnqdn3Rf52n
pLezOdJ2VS1oBx9FJVIgxD6EEQYQ8hjpY5Oha1J3eutOilG6fzoHSLbQdWVfcG6pmV3udNMX6inT
B36clSe2KsEvp+FlbRzeK+T1Mge0nI1X8Qde9tU9nMdAo6JOE08mQH534g5zVWgFGGmp6ZFoh2+V
/ND0FKUtHeal+i7KgmnPwtQ5KTpu9qwB+PVLU0rtTkueaTMMGzNxWcZelony2VJiAMpHGXtN7FER
4RcjU5BOSaxpLpmZ6QjRAKZC0npH6/Lx4FdauO+E4KfZcExur8P1JqG0wU4E802Tglr25TqUfhEK
hR7Ip9Qc4/vOGDHrC6hRZuHcbizG1U1KvYqYFfFLaqOghVfXt49KRF2muXIimch2aif5LmFs7igl
IEJMP7bEkVeN/deZJYUmiENsBX3ENS5Zoes78tIrlOh99duUqcqdiDT40ZKazNaoIiDhlc1LY1+5
E4RZdeQ683dzlyQvSVJvkXbf+3xqCugvwcFBbnJ1t4diIkRMjnKKhnJyKYBr9kgCZCuApdy8M7bs
Jd5ZWboSlL8NeookC8st9OYtkcHtBkllKCcueP+BuJA9VIzSM6itbGMLX4kQsofRO+Ge4cJRFi7o
5Vho8eEe27GHu6YwjjOFYbcfhA/6EOjerA7GcyiW4llEym+npKl0qKxadshSJwo19We5YBXiv5R9
A97TEzQUIMLxj1mqr7+RMwZOF7gHsJPL36inWVgisCWdhl5WP6pKPj4NTZF6U9kFO5Ne7y6LC8Mt
+jl+uX3Glpm+eNWX2UFwDvoeniN0jC5HFsiYYG5YEnedLO/wKB92tTnXd388CgUMkWAQgS8KC8t+
eLPeGs68yRwJ6gmdOgnhJgqoTZgmG0v9zrewfRewBn3kRQHmchRjDGMrDFLt1FCr9NQi/1yr/VYd
+J2tCwURRQJCW6CE2upxkAQEMsxh0k5o0Ol3gSgEB7Ur8gcdUPWHP5+1RbGHY8nFBNz58nuwAaMm
NjMU7DTfK3NalbmSdRsv/vKDVzuAmi3rwu6jWbnuVJB6hXpXj+opItDZz4Fh7LEl1D4M05A8TMiY
PhYinWqltsSN9cIZ4Hps1IJMonIKimAuVvs+LiDJ9oqunqRutEIPJ9HJ9+KsDX6kKbse8HAuKI4A
2PsBp8z4S90K5kcqVxWEs8j8m5C4eipT3TpLYVDnztxL/g8hb4QPgaKVxxaf7cYWkF1tVZGeelwZ
ke/kaTz/lU3gZB3Ua5MfczvlkqdPUWY6cqJTF6BbWz5aWEvtlKqPeQQGKcEgqDTrH1BxKEEKkWY+
5L2JtLiBrgG3Pekoikho5bUzpGTbqlvtbz/yjb+sqq8Vu0GhMrYDDdr/I9LwsqPklDLdVOvKwpNw
uaseamzSUicya/GHioTrT0FtS80b53E4ACAVWieRiip1gzBpPk2YXH9S1K5U6eEV/gtM36ewQDPA
wQMiF+/qVjX+BgRLAyYqm8EjYByifTwHlIxjCfMPN/GL+MHSksGyfSvqZwQTpPYxqfxy0VsMcWcb
xdz4Ng1sS7urZRMsYiQB/pkUYmU/7ZvZa9JRadyqUNLnikhsD6+ZEKZq1BnWoqHV5zYxqUFVdMDD
3VDh+utoo5//mDPQQS3tseAuR6Yot31lUn72Y0uxi7COy7fJ9eeKFl60S8sur50uG6BNFVYcKxSy
CjQctDkUo4Msdv6nnulPbT3J+1PQC/pvq0uFQ6TExXFJUe64VaXsrg/y+ieuvRCzlKwsEgcdViTk
Gt3vvshpPOYueUn7pazmIdm3Utt9NUdTO8TyqEmwAWvjZxKm86MyNhVd5tJoic2KGJvgGY9uwvZo
Cp8rCSSO3QlalTolmgN3aj+XtKNVmFd11u6NaVTlwxSTbNsqIocZprn19LWHQGY4YhZI9ykSEaON
b1cLKCEOIDGksl99k9mP5MhSa9lzJmmVYwg1CkwZSJjfCDlQT5Mi7FZtUZyVs1nWyUcf+XsLaedI
fWwDUUzcforxYlH10TzKbek7sCvCr1KGqpE9mr2+gwUYdw7l60a7K+a5+H37JrvMjl+jHV56oAB0
z8Ctr2tjwtwLPWVMYHS8LV9GBD5z26pGTGFGNj/+LH7gdTkqubeHfSfE1ui0U8unQ0b/bp2Vp0ZT
jiEqCCfdHLSnKvKrs5ULaCH3Wv27qjUfFEgXewh6Km45dJXbp6p/CDJZ/WBqUe7JZgkIoSL340ia
90mhRBsv43pm6CVyi6MQAPyU13eda6D9ISsFNu+nROuj5yRoUs/sY8NRZ8w/ITVIqAcgWHR7Xt4b
FKEI7mNIEyrVvcuHBWkmQFhd1hPtot8Wo2PhoPE5e2LoTdbO6POft8dbX/PLR1IVpEe5LALI68vx
+hLe8ChU/cmfq31tktmP8YQQMT65B6BAG1/3yr9/+6Ix3JK4Lb1Iyp4UFi+HW9xGJ6XX+tMw98MO
zf7WTUGzHsMCcbSYl8FptCbzFCuq3TaL/UNIjuf4tYIgThlXbkvrGpuS1PL44ZWX02p0hCKLvTCK
mydM8CZ37qZp4zV8Z1EALSzRy2tTbQ1bQPS5sUItGk6JPOm7PlPNFymUJQ57Lh3kqvO9cMDh4o9X
BmVLZCqWrq0FBvpyqqi8DPhV5MPJqurqMJmCcOhB+NmgTgc3bvsto7d3dsKCISTiJPldDOYux8Ny
uG2UsBlPWBt8jGIZrZ0kQO2otO4Ddart21+3/PrVRjAtuCkUsBd63pqKlrVzOFChGk9NLXR4soQ4
tFv1VobxzjctchQw0qiYqPS+V9+kAMtOxmo85W01OL02ZfftoH/kOWgfSNG3Du+7w2F+Te2KJUO9
9nI4wjURASJ5PM1xnTngTEZPAwR9BxX+J4WnYuM0vTOHFMnA0xClUfhboxdxOxgGf86n02Cq4Q6I
crErjED6cnul3vkoXgd4xEzkojCwCt1zXTB96GjTSWy1H1ravVhy/yuYxl/G2G/5oa0AmXAyaWks
CnckgzqMrTVWIQhNYyzBjJwyY+pcOYkzu0eO2+vjRt1PRhkeBiIuWzD76K7vI9/2c2V00aYOnCaN
sHYV8TnNiRFuz8E6s6DghogmCSrlefbq67X2JkmyIvwq8knqTkLQ97vSjBW3FUTzgFdctbGoV+WH
ZSxEumiaSXBs1PU5pCWnRZFvdqeOENwGqi18rmD1PQ6lXnpKg3N4rYwgQK0+cERLmu5HtSn3PlKF
dy2R+P72l7//c7gXqNTTBqIHermnU6kAoKiGPfUAobqbZZ5eABrDcxaqI7Lm1J6avlCA3oPUw+5N
dbNurtxOyptD1OXDBmTqqtT9OjswdJcdvwQPq1uq7IsMQSCB8jD46gcRgQtXGwllLWAIri7Pka2G
Wb4XcdWDrRP1z2OE/UtlIjPkT4Po1GWNC2+b7S06uI4pJPKxmVPT03DweO4a3B/mVM52KawnB+Df
6HZhmNhtWgwbAKF1brd8CBc7JQXEeWj1rB7ezsp6FEqD/iSnc4yiu6U8JyopVhi2om2GOBiktBAe
1Fg93V7RVzG5y6tXAeDL3CnQ7Si/rDJ+sVdqXuiiP3F1lC553fwZUCrh8WiIn5QeM4emVrXdoFXT
vpHHZI/a5bco9uUP3VyW50KLDU8gJHTUQIz21IIFjC8lzasHWt2mIghwERDXEDS1cbs6VHd61aNZ
r2uZPVth8cVMO9POOGx0naLalsK6e5BAHNoKku54X6iDA3c8fRFkudlXzTRtxHXX16YKIEumoU//
S0FN83JHJ2ELXHaIppNmTvFuVoqBxDPSNtb3+spAeoL8mM43WBxS6MtRproQB5Qm5xMyrJ0DxdNA
jsXK75Bv3pIWe+eD5KWrvajTLCH86pVDlIWMuRXFUweOc48cT7VLzcx3b++b9z4IySx5AWtzPS+c
+beFooCmLJl4Ip0AvJi2BuvJnkvrxcykzrs90vWLAz4a9C0se+IQYtPLkRLFqOl/VFTfe+kgJlLl
6FL2oZy0e3Qw1Y379voc0trGs5mePcrpRCOXg1lUdqXab5RToieGLQST6GSTXj+JEvU9v43Fw1SI
xTkV560ayzufCRwPDDXwSBrr6wmdhbojhw+VkzUExucmUH9IoSj+FCKrc1H1GDZu8nfWj6AEoDGd
1sUybBWcNGputiXaQCcxEyVXrCNjH5lIDMhIFX+5vYDsCGbt8o5B4o4wiOIRcpa00S9nVdLHoJ5i
3ziht/LQVGVuelHdBo9tQbEKPohqfB7jtsEEIhHMT0ULasQdpD4xnXnQ83tL9sGUFxNBaNeqBL3k
QJpCfcCEN26NRY4CUCTG3yjXBl9qA4LGoVGlWnIVlfzVia2ypDaeZcjz1GZf2m0+hoqDGMWAs7Se
DzECzYQVPKKqgk1l3an3xpAYH4E/8nbJpWU3dBpPbRsBU0TRjGovoSqQdOFQNkbx0fBREIScEGpQ
Var+Yzmkhe4EAxNvy9SlGlefQ/mrXkjKeGeMk/Q1VKuPgzYmta3JLQJafSak32I1ibu9CdWgtQOe
0tQtmgkMfRnx24KxEe4wfVdqrGDayDVKg3S4E9sPWgwUn5rL1MsHlSfsMwYD2k/a0cLLMGZz55hG
6X+ZpsSyyN/FHsViAFv3aF8SToVh7xMK4zxrazUOU3YNuN9yQmpaEk9O2qq4pVglXYZIw9IYXrSJ
H60+jMh3ihTmNHSQlhpOkGAJ0UrAGYvkGwriwl/cDhTgoIGV3KepfpCSmXtfLvUB1aYiQf/PkuPs
O/ggajFL3VNzimkWvuVAQD/XlZpAatMjOUelDlEvD0vM5gvl2wHkO9CpT6I4Bg/IuKX7GoHUT41o
zt8lQxjqfRPm+GSFqVpTdFOHWd+bQD1jrFimdvT0BlrmF9xdKv+oDdaMEU0whs9C3Otbik3v3CVw
Z8BTWKCd6BesYiWJ2nMJg2Y+5RGShwjGHvIkMXdtqAi7iXNm07iSXEOMN4729QOAGThdAirSxIxk
8penDX/uIh3x7jxVI3jTCQ9yYsRNbsT1fbXQXSm80h+i/bi+lkuM9IS+aIUT4Vl7r1p6s5cHbJJM
rQq9TFO3IuHrC4vxiH+heS4JnLp6cIbCDw1Uu4RTaYJb9ototPtGeW4gGe627qur64qhaHdBeLKW
p2A1lORDDh0ROz1FjRE+hBhLexIVTVc0Wlo7FaavAfpZ6KRG7bFV2/x3UAaZa2mD4sZ6KWzR0i7R
lksWtPwcAzktHoeFfni5nnT6OsIEWTghfDa5bVhFL03tT/dwAiD0K3614+hj2aYG2n2tlxQ52d3o
kUVbNYH3NhbAT15hskz6NqsgRsJuMMJhJjgPgpC4nTpTqPS7Lb/odxaaN5ikBwQQTIg1DYwqdR0N
Rquf5DCE36OkoddMsrzXy3Y83F7pdz5I1w110S6AeXFF+PM1fRIKv7NOODeqd3KQJ5iTADq/PcoK
XPW6gPpSRkHZAeEpajiXC5hZQ2Ki6GXBxQ59W+yi5gHzhmbHFTx5skXjQs+R9p2DAaWoYtZcPZyE
jfbhCvf/+iPA0qAwARiciG0tyYZlW4JFRx2e/bAHy98Yuf9IljNluyxSiwDwwvJMyphP0BXpyi8z
RNrynlNgfpEtAYrI7UlZLqHLkGAhukA7gaCPgew67K6wwUPPuIDUaNSz7MCvCqqdPJda4YaCH+Fa
m3ateN9UgRX88dA06XjLTUqJZD5ranwgm+OYc2+eBAkz94ieFU6as+U0SfYtaZRfY6EK3u2vXaoi
l1+L0ACSq9AMASxDJL7cAbHQiTomRj5X8qT8SoECL8yGpjqFaiqAYPCrXqGFYKHCpmuRjO9WDkps
I7a93u3Ql8EugnwFwAhg4/JH6EVnRVErQw/GyM5V27i5VwXYB7c/9Z2izeUwqwrRrAM8iRG4PVVW
SadKN0rb4Op4MCpZejGELD0mo1l/yVD59eQe5U4yFsNOkyh8Lmsd4l83Vcepis2NFGzFC1pOADcp
TyNNZ5n3ar0IXeNLcxeJwkmQ9WLH/y1Fhp7uSxaG5WOqz5aXQElyoyirnTzoUgq68/hdkKsRLnIc
u1IwBBvJ53uTRdl7uedAeSK+vNoYdWX5c9CPC8VFGfYJlBTPX+JcIZ1ip5l6Wi651O9bc/gFgtg6
luqAZH4Sc+ePquKoZpParWUOf3wxkr+9doF4cy0ur8utUviBrNNhog3UKwM+9FXmllDxNk7FWjRm
WREyxyVYITEAZLJ6UMIMduMYlfAIhCz+LFSz8FuO5HLyokpK8ZcLpRjhs5b3tlPm3I79vNsrYtwF
dhkiGGnLamO9YAlWfxBAixhuU0aaLcWjiAGdPxob1ab3fi5CA0wM/Baq1WsDZClEQDFPzPisTIn5
PM+053CVCZ653VFSmAHIKIbQfGxCP7rXJgKGcOqze1QZEzvR1WZXVGK5F3U4zBqitDiERH1njwAV
Ng76e7uKmjOqH3TTcDtfC4lNBqWuUB7NU4nToC2kGRLqqYz5MZT6v4LR73+GY61+K4K0dRupJXbX
mhEAKGzHRSsDsq5WUMehXvRnUPXlDHLhAqSibUW5C9Oqy42lznEnqPFondoEKqWWD7kbqILvlIUV
buzhFVnjn7EI4l4rtTpe6KtnNxLQrLK62T+VopndJXId0O1tcP1EUt6rujZz4iLz7Tqc5n0TaNm+
S/3gCG5ggLGsm3vFyAdnlGrBFntYgg1eXvfIs9cfq06e7JQI5ktfme1eswYRRITI34y+mmcZneAE
QZaebl+s19c3rTJcWHTkfQFhrCvvZR8WIvIpyTkBPHHA8NC8l4rix+1Bljm5fKgWoBexJpYl8KvW
c6aqvjQKg5icw1G27DDINJe6Z+fWkjlthdnXjyLgH9oibAMuAUC4l3tBjqN8wtQgOZdSqNtVhwSf
EOf1Y50VrSdyNg4CMdUjpqK1KyijeG/4Y09JsZPskOvLC+ZMP0K1lDwz0xvXCOLAaxTL32u0xz4F
4rzJoV8C/9XsUO8HnmYBvAWUv7qvKN2mQZnP8ZmwUQfwjP0mVgVjJdvW0OOHAdykOoKtKM9ax1Ns
i1aS3vV1g2FmqE4d5B613KE/Gj4O/oST6GBgtZxrcfaRe2SkAqrNyanHBOvDkJXJkzByD9kIFwJo
wywbow6jxJ4iTCoBdG2n+I+x5VeZIxUtmjdB00Q/qG9mIeDLiG3SUnSXmGPdtbIIvT3+inszybOW
dLvPPtWqWeGC2k5S7ejt2KVUzWV4UxxeSQDxgD5WLqXdN7EKcqA2aYsRyO3N9t50EoItxgPYjxCI
X26ARtOElGcxPmu5FO4sLavdkqrUX0NShB5j/ykKfwHPAYpHDYrKywIrvxxP8GX6YaoQQ/zRdVep
ysg1UUZyVLW2PHkax41E/J3An5bm0gCEWcENtEavF6NgzLiEtCh3NDKFm8m0zmFnTJ/7oQ8rz6Dh
/wShH+JvlqYCkB8xQrunz1N/SwHwypsHGSyK24ia0Nanw2CtLkP+RjxXKqE/U1ip73JVVD8X5mDt
yqG81yEP3RN/aC/QBkS7MIO/qxDsdoQ49k7s6vpulrTAEyeOmjVKAzEzKoKURWMvHubvZD3ZhnrQ
1TUEwJHnATQCuZmEDODlSpkAy8c0btFAyIgeI8pbCd4f2X8i4j9Szr2piXuhpfs/auz+f6icu9D5
b0is/fr5q/7R/vr5r08t/2j+Vfz+1+vX5b+4I96Kry1/z3/0c3Xl3xQNIWQQEC6Ae9bsPwpsivFv
XqZFsYU+CkeLQtd/FNgk8d9LxkuHiaI2/2XpJ/4f/Vz+FwR1LYvYj9MBwOVP9NdW6SR/AVEqmxaM
DtxgxCIvN8yCIsusMk+exCZyJLP1gkSwe5HqYSbbgfX5zWy9/HPjv1XrXT3F/4yGAtKiLcd7sLZM
maNJEqa4T54KoT/UnYLE1kbR52oE2jeLcL6OHDE98LUV2thXFYC6TH1CDFLGq3DIHNrO/sYFfDVr
vLy0ORY8M7ciWhCXs5aZhtBraLM/lVqK5XmnqR42tN1+wEzYq2ZKt2YlqVth9PJKvnlFX2WH+YMY
cBn5CtTURnlUFpChnhoipUfJz3+XxpS6CSo8d3U+TAQbanAHszd2pxk9bIJ9c3TyXu82CgFXgrtE
HmjjsS+prNEos1YPgiUrg0Dnt35q88jcFbgaAXGspa9CYgQHf2gDz0pldaci5u1CKqRnlxnhfjD7
wq3EXrobxyTxplTBJBxxdbuPiEryqSoRCum/FrlauB2GD25edeZeysCN2ZGu9g86LaaPvhDGIe3p
oiWOMPVHESmzD7e36frS/2emiecWri0HY43mS82YAAsW/hOBcL1TtOFcAGyyOcHUMYM22MVoWX3o
Clj0mW+Ez9COATj2lMZx69ZczNInz8A5BWR+8ZWa/PTio6zh6qNOE6Ho241seBUP8HPJWMg62faL
IMmVbUw+ofnADfME2VXfD0Zn7EaeNarXg+VpNS3G2/Nzfcig45F2cjXxTNOYvdz+WgpraMaI80mM
IkzxIht9F/f2EGtSA990OcbqiCmtPkylpkRPjZc9z5iB7xoHcLAnOOwLG8FhT36s7wsXqZ2Nr7ue
zUVEhnuV5gn/WUdXpSjowYjG8lPU7ow5fIxyejzm9DAhJXv7I187GZcnmqHo7HGdE1qRcV5OpNyG
SZ1McvTU7vQ9BmKfrWP+qN+z36Wv8WNmi/v8cTzKe2NX7uBA/rKerA/P5XNxJx/bCYito/0eets/
bonwrzKM18l/+7tW5zsBYBhV8BmelOFhkhKQ+bon1O3eH+ZdHBl2CJI8Djdil6tdhTAApDQL4Sja
I1D0LidDnYVK9rtofAKu91tNpr0GPWpjxq/W9nUMMhDAbJyZtRmp1DWlmCsIfOtVbEtm7Wgd14/6
Mia/bi/tumxMGXT5mv8eSb78mjgOwVvXjKTYSEHfg7R2/9ac2mmOW9nA1WIxEgEqLENecnjsq9JA
AGM+1RfR8pjekeIPINHhnk4/+vkcNb2XxiDUjY2a4LIxLzbu65jwmpaiKGCzVdigprPi99A1nizc
lWPgxtC4cBl8Mq1PTSo5WrXxrG+Nt4prZ6FVrF5ivNCnEZAWT/2c7wLpt976d4FVPsnJxoDvbUYC
M6S/CY2Wf1wunyj3xljpxfgk4TV4N7DajpGa88Z2vFo6ZNVpT70CHSm0WKuLNMDQJB20pno2+oqW
MlyDyHQtCCGw4+2gQ1OnCO+Qy9kIX65m83VYIr9X8LC45sdjuKOoY1xVz4IVfRCFZNdiEDcbjVfJ
xXdEBO2glf/8S0H9Ipi1tHMA5K2OQ2UIEspcfGkFFYXq0R2tu12joYIn1o4vZx86PGUb6+72Kbw6
7mTBYG0W5zZw2Qx+uYpZVFstgL/pGYdEF36359d7I5YAQed/3x5pDcTn/C38HhQVJB5Z/r1aSrNI
MftVZuVJfRKO6v3wnNxT6ZA/+zxWoSPtIVJ7qmF3oqNsmayvo9F/hl4GxScCxuXqth4LZZKtRlOe
ZlDdPJuuRol3IvlrMuTlGfH2p7473FLJQSOZbtAaW4/3Q6SMgaA8BaboxMMLikPYb04P9J5wViJL
+r/51f8iY3j9tjeDrVZQjxDbi8rXwR5M4bvkf/zTv3/h0i3/4pCD5lktm2yUrRKJqPhWg995XTHr
qCvCQb49ynIdvr0u4T7Ag5Vhaiwa11e8vQVTE8lZETznCEjt8qr5jvtpeoinSNndHml9bzESoxCA
kzxyrxirR7QACZDN4Rw9wzWKnkLQSm4fKlsFvfW54tYHV6ygGyIvCehrwf8NkDeQpgWvOOXHUFAQ
vQtN5fPcl9JfuFOCEhXT77c/an1fMRxUDtibhLbwXNcRmVr3cTgjaXmkAA6KJTwOmWJTVXGnRv40
lBJOsBvH+Z0PJE19XS7yciK0y4ujrMK5iqu+OSpKWtitNNxpAf5WgGYfqt7Y2INXu4PPI86km4vj
NXSV1R5viiKnt1A3x5brWFWGyY5VFKct7eH2NF7tDR4boFxoxS64QJ7uy4/ykxKAptI0xy4tHqLu
IROt/f/bCKvThBRdnIw+I1QGEDTxaOZbJt3vzNXCdWAby5S3mK3LbyiL3pD7oG2OBsGbIN7LzZ0Q
bckjrDueS4Hl7Shr8YZMambfShhF/VIeDdGez0nhCLjIfIjQQrPTX4PvFltt5qt7dTXokv6/OVTo
XE0FFfzmCJoX9p0geT6dMJBuW+/FO8eJs4u0EvhT/li/io0lVA3e0s2xGEty0uIFIzM8+5IQ6/ja
E1qpsof+5+2dsY50lhmlDWZxXRN1yK+dtzcfFwZSiszQXB/NycF+z3hW4kOD8gYuzqHTdBu34FUC
vwwHRALxDdApgDdW4YY++8D2NK1mAbVD+RLMtrVTHuaH5CnYz/vkTrm37ufvws8BePuv4nz7W987
Z28HX10eap1BvegZXITqqRQviLG6t0d4bwXBxwHEWCSJcd+63CqZXwx9nzEC74mLN6SXIMGqBFrE
zTE/+1P+vcijjUv4nUMBkZ5GGtJ5qDpc5U4U9Ey5VwTsjSUJO5f+BdDVYyM1rlSoTi8PlA7VXZ18
H8UET3jLHgYNXslGRHd9/jWq8VRlkDpCVWpN54I/0k9YZM5HfI4do/bddrzTrI3N+t6n8uJAHQQ0
htDlVbRam2PE1E9HSbZ9+juSoyq2/Lf5dXwe7Oqv/lR/ybc6DddPDl/2ZszVrmmkBJGcIeDLYOHU
6CFk0GdzCh/ay+3Ns9SOL6ORRTgY5BDvNhkcQIXL3VPNERXNUpqPGRdNb+uVnZmu/NP43qe4T7vN
o/Jl3hJAuz4Tl2Mu6/rm/PsIoASJOM1YeoCaHs9luyX//JrnXgRZq89aPW+KRO8+BZhyVCgVKQ/V
02gLXu+QLz4Id4Ib3Y12tMelKSpsTJP32e9wb302842jufWhqyewacqAJGGcj1YY3cvjAfjqRmr6
GmBffehSIlkAabAiVg/FLBtJB097Pk73IrzwfXEKf/b1XVj8F3PfsRy3km37KzfeHB3wJuLdNwBQ
hqRYhk4UJwhZIBMJk3AJ4OvvSp7uFiurbiHUZ/IGJ3QUDHEj/TZrrwUIdig27NF/3Bkr7ah/T/pQ
O2pHumte8iceBys3TO76BbfiLNWB0gUSKlBQAMcj4EFqDWFGFtbjTqHv8xdkHZCaq1eSsOfR0kLv
y1JId/FsfrSmLHNeg1kbJCqw9mv44Vg3Dt8ELeB/oQ1J0jwE/GLaVmSdLAQiCnkqAIjKKJWFtTLf
7i0Bu8Uv8uCss7Ud5zfuwbvLHsmn7G7mof55XDiq5/e8nFnI14KZGQkxNbELdHk2pRps6r9s71M+
bIsbZj3isbYWDKkQnffRASsOTCd2lezhOD2fPXcqvFrutB9fuzX56j3N34O76iFPQ3KnP09NjBYH
cKK5QMW/LjGnXzoysokLJRt0coD89dS2oyVBQKZk2s+mG45aZM5LXuMFfwBB0QcTyuJ5Nqs9QNam
vX7rxKAMXk+/6k/lJ3PT3pY39Mbe5Ftur6xdSW9IHS4RkCwNUHmuJ5EVZtFk857NTAvrUVvzni3x
8100Av5c6Rwj66FKIvgMPKUlFAr2mo3jIPKo5Qt+zaW3V/JN/8uCMgytAJFDzXDvtM3LTPI7Nnlb
Xujb68/ThXcQmSJw8cC7QZZRZfwmpAdfibzG+2AXTOtefG7KFRoTrluRC67coRLAjGcQ4RDw6sp+
n31OKzol8y5N7d2Urnv6DKbu4wRRbc1eXbd17vtKbwnILdQKpZKhsr/9mU4GDUpnZ9IAXLvZ8xjc
6OQuSBIUKMew6cp4HpZSDhfuSWCEAOaSnMoWSlnKavEp7xrK+x7UJca2nuebCZoTia/96rWbyetW
ReeuWFmuh+bbYPoxOGwQ6SzRf54vJkpogO5CBQJo1LMmSTezADLM9XGHVtzpzpy8NXL/PCK8fWp9
balsce7ZQJ4W1XQk34GKxPuovIw1qGM0MZrpPkEoGo6dvYJW803HyhufJZsM+aopoSCZy2789GFo
eshpLIGkzw4JKjrAZQLuKKnRzzjvkoGiHJrawY5wH2fQrlE5cXi6tvOULBSEL5oCSsaXjxPCYWWF
rZKPgsBZ3yXO7KwYAzOm3iZ+CKnK/E+3MCLt9yZPiMEhbFRrDGzsdNKn+rQX8xzqqASN2U8yPoPl
+JNeDNAp3GfdQonh7NRIkzLOlxggVMiUK9vmltkASDDtWw62HafcjoERE9s6IIMSTWZ3M7XzZhZL
0j1y0k4uBpn1l72MMrOFZn0lcoQok8fGQDT7weRmNGnDcBewZF6NWWZC5VvfgTrDuBncqVpfvyUu
bF5YRtoBLQZSiEoFR6DiBRgk4y0s55uKeFsHOmWagbA8dbJvKOysUqqvBzCMOuZmSHwjdAFzvv4R
F0aPOcXzEWDfgOhBuRZZ24xT5vFmn8+aDnKews5XrA1qwDmD9oerOymuq9o4DEazlJU4E/KEkg9y
Azi+uLYQ2qmt3M6Q6X3O+mbfOBrJwsDV2Kby8mDveFV5bwA7eucF2QzlpqmIagCBQ9HN6FUMDCQt
vACigFMGgCHgw3MD4RNoENjROzktqWgazWjQu8kbdwy9uuCb69N29vbKT5dXHPjNTZkWP/VgwB4x
Zw1Lmj0REBAF3orEo+YGCydChcXpcoaQuEPYiyIDrCirY/N6HssAGSJKA7hJnVGvXKd/zXNq3A2+
ILE9z8e0ZE0kqOWvqN/wP6zRvn8BANKAv6CKc/aUzaQEr2mit3t3qPubuWHlehQ+W5jO86OPhKg8
BGgtl4lKdZzoJuY+KL/2bevaK3QoFl9FUgaRO03iMWd5D+6anmwhqyt2FbfZw/XVvHQIcA4BecS1
I4sCp6vZ2IJ3PZCxe0Fte+OWHO1p1QAVaBTjjFrQtTsAR6rZ2hRdNyx/sXL34DqXXSYwjdVWtpGv
JeByyoW7yztUcPrA4huzFX2UYN9HGtWtLZRiv/+hTfROgPkE2FQ8mC7O3+lgC1S1jMxLLZy6b5p2
T0QSoTkyNtiLSP+MlxuvlGJLGd8IPW6trxNzH5Aiyn37Dqrcd5W3VOQ/m8Z3M7LSCJok8JYr/lY1
p77RQ1tkbzuh+zNFtnEKjfv+8/WJO3t9FSvKLgHTd9fpFF7TwMdtVXkRGW6zdF4Irs/2IqwEuBGB
DwFtClKop8uD2CiHkC/oNUSzduftZN2ODU7+yqgO3ZIKyZmzhqQlMPIIOdHwY+P1O7WldRPTmTdi
RK9ofHDYCiRG1kL+7uxoSxvgKkdBFghGQCJPbRjg42s7TNw+syGdnrT5c97NoQ9MyWy3UWJUoKyb
IL/cpPH15Tp/Xk8tq/ASJId6Yw64jvgIfTB9RbbwkyJt/t4U5KHSPTA+tLHpaqsOyNxej9GHskDK
Lefv5HjLLwBEGsgaSdaqejR43f08HWtjH3hs7WnpKgs+T2ii74tjl1oLL/m5/y+tyVtakqOgKVdZ
zQbOKRRluLFnoxELz93UlK3azIxFR1/s8TVh5mtWPTpoDBdaHs49CJYqtuDUXNpScOBAqIGyk/Gu
I/wx7VcWRpVTcHztnVmL2/bNKkjotT/0dom849K+Ak4DHhQuLDRrKm7bnAc+bZrG2FuPFFKTzRsn
d9UPljxwew+Iz/W9dGlUgMoaiGfwCqM0ebqJiW5MbZ4b1h4MmQ/erN+BvPG+a4rXJvcWzsuFWwYE
b79NKas4UjKSYDQt1GrMB5CHrPtuvBvHJRrsS1tTBi0AKcOTwRyejogX4G6AqCJuZpApROjSfk0G
0BZ0dv9i5WLLITS3MIfnKRnEpvDydEyfbBlX41Po//agQeHdXgcv6SubDAiXN5AHtMxsitKiaG5w
Hf5keu6tvNyuVqLsV0M2fALFUBUmOp6qhBTxXBF+P0Ht4b7O2+8gGCUb4rTD5+sLfp78A7kawB06
HpV3WKKy4qARNY2kYx1eyUF2D5ZfeNDVq6qD+mSKnvfIhit6N6DhN8z0Tl8xrx5WE597sNWAZaMH
sV1Y9KDcqlhgrq9/3PnaSR5APBOgqYLX4Col/wbPg6gLBm9p8NGO0dFPFHRB8eCM88pyNcid0noh
HHwHwJ5eZcimSZ1D9MgB0q72GQSZCZ04iXdFP473lvp99kPkHXucBJjSQ2TixdtYWEEVzXNRfKl6
YrlhR7UcaWHUbx5H7pOdr9llG1ZAkzbhBGqu55xR7a3mulEg7PGAC9amgLxZxJjrUGCTBGGamOaR
Zp0OaGRmzreCds7Rrk2tjRoICvugxmCQmkf7UPLkgxMFv3g0Z7Cyuk67K7Ua6UzDIPkXZM8nGua+
5r3Z1BTH3Jhy0FPVvfg2tS4qu0NBiycdaW3gdZk7vAA8UnwTom+GsORFuh8FyhkLJ0K9VVCSBaAC
D7AU5Ea/gOId6XXaAjni8j2u7jgdV5MJLqesi6Bnd33DqHeKakg57ELTRWtxGOp9HQRsaA1j+yAZ
F4YjP/fjFlGtKEemRJ6nGkpYcXRgaMFtUbXVwpuuzhgSBMjd4Y1DgxIoRtVUIUhbjK406LBnBd2l
GUhwSUBBTQztkyJHdu36tKkDQqkVSEecMigTgMRNZSOgJSBsNRuGPcmQ2Zn0uo1aH3j/61bOHjKk
V5FgQXyFPkKQtyjTNrjuOBgaAUgjG1ZNK7Jw6LyHjguQElrhNMwoR/plBAqpP9wViLNgGBT44GqV
7a9KIOALd+wqXiC4tN2wasrQ4yQc/IXhqXvv3Qqq80hvYDrxfJ4+NIjnAGKzSiQ5tCE2+71vkLAC
guf6JJ4vFcbywYqywylJ0J3nVghTKQPRXpB8Ru1hSUBJ7RZGeRhWZIgISwih1Bxy78xCz3yKOLFL
Yka9Pa/msOt+oo4b5XMNbRF7WwcCd9ec4cWaQssaR/xEbGtt6Sicbxv4Pqgeo/yG70K56HRep4JB
XsBOssOosagMXDD51vGcAyJldlHi2GveHdGluHAkzp4eNL9ALhcU2egGAJ+jeWrVhqTHhNIROUCA
3AnWZLx1wLhk3xSf/3Q98bQh+SFR4TLBq6ynXTStYZYaOTCj09Y6hODDwjGXUn9n+RVEWAh/pF4V
crgS4Hg6nNRlHmFoOdyjG3YM7dw0gPIR03qQLakCHMJ4t2ykd9qv7YSIhVT1ErBO3bj4gvfCBzw+
HRkwVei1FIRD59To9gOg1+B1KgT4t4tqwalcsqLcMZD8A7650rv9GKBvuwDA30NHzsLeuGTEgSCF
nFPkjFXlr1GgNXNEDndvpS6ezVwv62cNKtXr61tDfQPkjOGxBAUhSIXRsq9sQQ9Oj1+BtRiH0CvX
aFFvoJ6iNTG6+Mmat5wvXGBnw4KLBZI0uDwgxJBVndM9YtU2dUrL4PvUHXA1/+LO8/UByb2svJsw
ALQyNoKkm1FOMnxzt9IH9EMzLw0DAj8GJaLs5e8ZUXb62JTYASBa3xO06lP+WcyP3FuiU7g8Vb9H
oiwNFMwbUFvCAzCqNzC7hWSeFu559daDj3EyV8qbVfDMBf25xfegcx1vija0cVApqtRh0q3+UHQe
iRjFmhzvBwwLpGB9BpAV3xfWk9RLqMQdEhgLx0a9UlUjylVn1NA3oHL56+8Yz3zDbTDII0JfMLO0
NsoVIAVjOrQkgTBm+GYBcEiWQoSlbSzH+WGyLIL+VUj78T00K0OtOHjOk+H/+nu7WDmLaP0uCGWw
kU7AA/tfreLF6Rcy3kvjkFvwwzhI5c7ePGCL0QKtZgagWZCLXCxHLyyHCjgVc0vbOsBIBp+grT4L
ub1EGn92UZ7uXrX1ibUYRM1NvvcMuuWeQFvCXpjgQq6/XV+VizsYr6eUeUV/qAr11DsQZTkNjj1C
i5WPWo0j3rzJWnnBQ/KH9LB/HckPtpTT4hO0X5aVDGWaIOq9T8bw7BZZfH1AF7fAByPKWWk0nTBh
ynsMHJjM2uq+Fhn/SfiH3oDf06YcmE7kQdO+WzGzqAYhdquZIUxHffnnWxoASpQ3kIhEsdxSxuNq
ZhO0mo7L360jG/oPiJdDCDJdn7ULdzOSSUATIaCVTMHKO8b7liZ10/K9FaBijOAaRNKQtguFhapq
5C+FmxcWCebgkQMTh6TEWQkOfH6oxwtsb/4FbFVhbuXQaFlfH9NZUvU9qP1gRd1vo8MYkkF8D9lE
Gbns6kN+pFOoQzZ5CPn3+T47mkuB58WhgTNIelKoaKjdyHlHTM3MeqxXwOIkET/dfohtVi6kpy+a
+ZB/UJ5rz0eGHJUIOB706wisF9N2ef/j+gReuIROchzKg23aRt45GmzQhEEy+dgYz20H9uuCLXgG
l1fqw2iU4wRdaTF0La47AWIDE+W8cPbH+0aYrxVLY6vyUcXrNyhIPzjQnmEBvR08azOY6cJDuzRi
5Y3yqhxpVSFvKNpBOdSMrQ7d67q58RdVts8C0vfd+WHMyltl+HlloEWF79sMxIBxmYTdU/vgbfPn
hEVWEaMOVhVRtU7+kOBSXsMfl1VVps4NjeVgX8YNSVncsSQcpuP1jXMemykmVI+1h0gJ8hZ8D7KD
4LWfQ+NbzsO8Q89ZHKTrwlnYQAvrpqrEp4ZRTQGgEHtrdOJ8ujdJDnhpue60/+jm+r1qKvSSODlu
TwJLxOQrm9zyfFgb+cv1+Vs43IF0QD64MUXRp037vkKQtHT6O0iU3OhLWisXXv6TbaDcjonWmnZl
YY30QmyMoQlnN12ZvQi1fNcY6eb6kC4+MB/mTa7ghyEZdUM0R87bAGrzMU+AAd7UcxUH9jPUq6Ci
kAA2tBTTLG0L5VoZ5n8ZBY4d18o+E8/++HluF5ot1LLvXwcKNTPJPCTrsadjgzxuWfYd3POurNa5
o4dIRYcuQM5eAGXcrtr18+frs3nZIgT/EEfjP3W/V6jT8YLNeD/rIE4o/VSXU1SWYJl0/AdQYEe8
WwIbnQHH/xrlb5vKa9ClJBBuhli6tLVIWK/gDo59awB5OVlXFYgXzBsjgFjHrbXYxHq2juj2BDIR
VLmoPCG1pDx2WeW5rDU1Z9fVXywGRSR05YK8Lwa2fvWHE6tYUgYZBNS3RZG6u0Y/JFy/sVoMkCJU
7chzB7UNlBfW1y2qtPG4i08Hpxx2a3KFayQwaW9i87Z9MecINbMRLCptCCBJ6G3TVRGhIvPi3E7u
g4+2oTsSL9Uzzip8758BAA9aaCAcBPaw003MtXJmw4zPIC/tV/GriZub9qF5TI/eQ71iX/ub/rE6
wDhKaPFi+fviAn8wrrwX0yjmxDVh3L0XSJmDP8QILRpBrWS4a+PiMG7Yc1WG488l+pDzXS1nX2Jv
pQyoCQTT6bBzq7B8CF25u7GJhyEMsnjq4kZbkW6VdKETm/fuwhY7u3cVi8q7r7MJooUVLPIpOJrl
kzFDij4d4iZ5mSG7cn13nb0kp8bUcqMelBnPWrmf0QUGnkvf4/EY6AuX+5IVZfmYNpdJk2NIVQtx
eXBxonRXGd+vD+XszlOGolwCAshkq3DlBs2KjQkO4b4MtlYzriBmGLu8CaHlt4Dhu7gtgTjHxgDp
C2qnp5vD53ODulji7JifhAUbIyePNXabLTV5XZ6/33aUK4AwZg7z7Ds7kqLtydrV+sbkCwHD0ljk
N3x4gEXFZqOtAtyh1RMr+hgkrqGPBqvSWbjQzh3b94X6PRr5JR8szYluVS3qZTsIP+jH4Hv3WOoh
+WTesG/9dwGBydAvwn7Jq12aQ+Wth87EqDeog+/KdpU1IoQQA2Q+nq/vwSUjym1hcSOloBN3drYW
rHxC1rT42VJzdd3K/3Ip/Z5B5YrQdMBwIAfi7NpyNdh7rY6Cr/4PRD7uZ02Pe7J264UTfH13mLpy
+1ctENwIBZwdrzZWcMegzYKGA9ARXh/Zkhnlopin2s5YikVy0joCTyVQwK/lGJvBEgPvmbt5sgfP
al062rCoNWGhwH5J0hD3kWwM34CzRNeirIr+3rCUe6LTNb3KfcxeZ39PXPu25t8Q/UeiseLrhs4D
ZaCYfPh7YK1F39BZZ3Zhl17ZtqOzG9G/R4eoeBjBURaSH8EQu+Ej2yx10smr56TAIQ3K/n30g6DQ
rbZ72RNg5A1qw7vAgiAMSIJxdq+P6cKZggVZJ8QLDMpFZbMHwIpDPwsW9IwnyNixdj1VIOXzcmfp
6V0wpfo4WuEOdoYmo13h0qjkK2o2kUV+/a3xqDgHH3I9hAPDstPNKsyhhuu2dVR4Szt8aSzKc2hS
4JqsAWPxPBHZKDzo5Gs1LDXIXN5wALqgpCsbDdV0lhvMBYjRdWdnPBY7yewPpghE83bsQH25Dhse
QukXVDn/yRz+tqrcs9U86RW4kJ1dJaFJT53z6i7R8F3yu7HvfttQ9p1sgJo96FDsgFT75EADeVU+
erssbh7Z2o/bePhFvzobKyrW5je9C4Mv1bdq+7eGqaJc7QTwCoNPzm4yesSnQYzQlFXP141cPsH/
HqcqylYZPMnLBOMU2suUQV/8y5/9fgdH10cMCsizpPdXybQhcZF0JOX9oaUzi9Es+FMb9aU+w7N+
E3k5SNwhuOAAQzyDovgADBqsNYZDrpX6GPtjor35fjO85tPcf7HNklPoSffNZ8oKpEP7zCYIHJJi
iPM+HV+IMAAtn5gp3gy3dsYIEIyUhTW6WT9bNYFw0ohk9RQWINgqw0JrOw3d9rxb8GFV31+OAkhf
08NxAvBDJfMIeqvuUuhNHTIoID4NJR9C2vACmUwvi0oIg0saz4WzpPrN7zZBHIL3QurqqE+7xfqi
4oHVHXCXDz8NQUUEBCwJSwHSSQfaTV9yfXgeLefm+r64MFZJRC31FSB0A2LOUzeQBkaHar8uDiAE
OoqMlOusoAA396gpgMIs25iF9/PPTWJmsQvBzoiITnEvJgZMpZgdcUh8sI5myfBTw6GCvtNTZ833
Sc+GP3z4MbdyKf9tULmEqQMiXm554oD6SbYSTHsKCleE5oR2rLZN/jAcgTUMChynUitJB+HR6Ywa
fu3SVB/FIUgyM8qnhj64iXipmJf8aJthibdEddakOXAcAaENe0BRKJcwHhjTZWkpDo4HZiBr6rs4
BRFcVFR5EmsV9xd80DO3F210gNIBqQpUG8pDKtwsdZy2zjTfOjDvF7HSBwccnnltb3MdvltixqPj
35miuKe8/mRDT+j65jk7J0DRofAFFhFgVMD9LB/cD2FL0PiORtFpd7Am+jbabXoz6WkXibJ7CWoL
UqF15oW0XmJhOmt1wKhP7Mpl+GBXJK5g02hh1NT4PE72OnOsO6GZ6Emtw7nqwhZw3KZNbqgwAIMd
LTTjlAt3hPpGQP8LtA/AsUA8CRyqKk6mYb6ukdlzD06u+3FlOWUo2mmpNHbRCjYNUpY23Nf3mfgw
UgOr28g2tQPUgPimLCyIz+To4bi+jmfkfpJYF1U/dIOCd9uBlubphHp+ZfVVr5HjOELl0Sx8n0aJ
SPQ9dPDKKuRF6X4taYvmBkYqKPQx1kHur/bK+ikFS+YRMpHjhk7dTdpW+XpOdX47U43+9RT8ESv7
/8q1fsLIfpW7/f9HVnbcgv9mDYy/dl//62cJkbhp97X4+d//Z938LL9n/3VAkHHOw45/+RcPuwb1
j39AxUvSQUlZuPe7/C8idoQC9j9kJQFhkA7tv3fU7T+Z2DXvH2DIAtEhWpY8pPUgQvVvKnbN9P4h
VdHRy4QoA38i1/f//i9mOv1Zya9Jq7JV/v6RHf29Aeh3ZCTRvgiHAIt938+Aayj+Y0dHoyMAHN4L
0idrDgflrhMUINkBxzNvxHDfj51YGQaUY0G2Nd/2ZVWuTD1nsWh8HlKnHmNEO6C8sTN9rbk2CfuZ
Fbfc1Xk4ZqR/IoWrxbScX5qxf+YT+Sro2D9BqcTe6A7CPk1Du8KHxfjnMD8OSyndYVi4B/Beo5HS
lRJeaj+lgBRZhbMw3rN69m/AgKi/1UjZgCRL27x/qI54I21JdrBdMiHUrZY62xSiZXwCvsCGQguu
IsS5oMs+PcAucQNq1YZ+P2fD+tXnU3lA9zyttkOurUq/GdfGmOgZNHXM9NVIaFZHg590n/XZqI5U
lBXQXu5ki7Crgnlb5IBRh6AcLV976Dh/B0lPsadW3t8Kq/Ug5qk79Ga0BPAb2Uxv0Hxgf2oaXlUh
q6AVEnY9HduQtwwcxCYLIL3UadTDJbyUHFESZ+/jxi2MNjuwHUv6NcV9aXjWTwZvxvvCCawHlnZ8
hqhYoPVhZbf8l0EyUK4MjIk1rj7AjkaR2Lejg3Z+kwehAVwSMGhTQb9AbdMaFp4IJRKUX4fzhOMI
ZkdIHUCf53RVaE5owIRh3lOwt3wtWcYYusNyCNHwyf6CxiNnWuWNle5pWo+3bABxXWSbKMAi/oV2
u4bAGJevyJMF6MrpqyK/y4PcG3YJOhXh5KpBVEvawM2bVtw3hL51svg1+Mv4WJkAOzntuE/QGYfx
/yUFipvq4ys9JE6KTnc+3+sIP6KmEXCGIOkU6k72mHPe3cKtmH8amamtslkH2rRgWrMu6q54KliV
ksiFfI2LuRhoOOtTMsTgwQMTc2FpG6ubB3ioJUcLSeDRnQs20Ngypg4kzaV/LKCdVUYgWPw6ORUo
MMZsAmyyNYj9aI9+8eYVzRtxULtZZQTE9ejTlLp3ZRMLKHznIeD11IxbT8Bw7vIf2Hh5jGeYLTlQ
F/Yvrg1cvWiBg9uPGtLpHDWzMCuajfo93t/u1cwnW2pml06Dj7W0SKtIu05QQLNbWruRN/feo5vx
AsQbkPIKYvFURlZD2Y+FG01uzNOlA+s9dgd6/hGeoi/s9LPatu1yUQfTfVmDnFlLZvM+n9wiTkyr
vymEPkeaJsTNXA3iZZ4riM5Rx9tOLC9eF75EXlzKl8gmEZBTAZEMmJXiYhoQL6VlrenQPKpQxUyY
k4IFwMIi0daGADY8vTVNKwpxj0qf3hDNNWZYtZjAfHSqepW7OEthP41ufP3LTl19FN6wteH+gVEK
QE/gpZUbt7NYB5W0ZDh6efm1NjFNvpPlEVjM4W2O5kJkqJ5YyS6D3CXSSYHsBVI9bW10oMsmXP3Y
jhb/Yo8sWxe0KbfXx3T2kiFgh4sAggcEFPACVZCZpplO3vPUOE46yCuHlmmrlhcg/0rg404Dqrp6
Yb3VXpKHLTit3mghyqWQRq7oxxXHN0hnBFAp30FfrxpDzQH8jrbsp2M/BuPGa8t6LWy9XXkmdmHm
+bsh8O791qVbD91yaMsYknvPz3cFfm9YJQGABLo1zFFiJ0ukSkrgIRcdrv67qDGWA1RRSnyHsrbT
myxhx6A0BMSxbFw6hSw6TwDLzZTrkZvzalVnnfNA2qaIUqN3VjkDac0A93hhC0p36XSm8DXYDz7c
NpB9qk2tdlqOY6Fb7GgUBts4Kcjy0PhnxH68Q8rEfXQKG/U3CMUsLZF6PbxPwwfDSvyF1FFvmVRn
RzRBNKFVt/pq1C2oqBclf044CH5JiZ6nyeP6qq9JExGrXPuQRl7ar2eHEHSd2KcguoJzCkIb5XYY
c8Mey1HLjl7doAUJXnFcj2W3TXqrOpa0rOI0A4K91JIyKvsvldN9aVG9Gxu3exbt7B0oOjfv3Xmc
1yJjS9mA8+Mk2UTlZkYRAKI279H7h+it15BDSjxKjlbaZ/GYeM1RWPPWGd30zqACl3yj9ztKu+AO
YD1U8KEXvbBH5I482SP4BHSjISnhwYuH542ff/gEn5Q0syoBGnw7Qfnc0R/sdKpWiK+Tm7YzjLDq
k2znc68+XL9LLi0NACjIvkh6LAQdp4bRne+kxZzAMHfatdVje2RFTiKo5WRrJEnYwl4w1ZfClCMF
ezbee1DiAvNyanBitOjshtKjEzCAIBIqbribOGHKC/eGdHwK67YxV0XP0lD2AkbN7JON0Ms57DWu
3Y66eOOU9uup4eXKGUQZ2ciAxjqt7FjUyfTWZoUbO2P34ja1sU5dK10gvLo4Z3AXkUOSOryO6jER
tAI3pCdHs+/JSsutOSaMvlKo5IZGYdvR9SWSM3K2N1wQcyNhJd8zZcb8UU96bWb0yDPvCZ0ew6Yu
/AztZ9m3igafqsBaggIqfea4QMGiqevgHUegFKChVYkAnZzMLNNBA06dBmmExHzVZZ5GoIcCgGqw
NBCvA8du9RD4u8CpdkSQ7lPV9ZsGKb6VGbYaZv76LJxPOno1ERPoQKLJrk358w8npEy9IdMq3CFG
O/qRXXkvpjkc5y4z4jmpliRxlFTLXzPgI+uPPlCEK5BVODUHGvm866eOHEttdljUgIMHXE5Oauph
M87ND7s0DkgSr2dNAjKZiUZVggxfG+ltNm8GoqGwYjrbIZ2cZ9RP2VdMt7NE1PP+FadbQ/LQo+lR
sgeC51jxbuB4F5yImQLsXVj7YTTm524Q2U0WsJ5HJVLgRWizillhj+IdRVxF8lXl4azFhkutR+EM
/c4IGPvuo86B1JgBzZ+8dXs7NtvSui+B/fuUutp0LJljvl5f0Xf2a+Xrgfz3sZjIa6C8oiyp5ycV
fP0yPbJymsOE+3zFUD3YlsFsRqQ3rBiuvBkVPTHjNM83ySSsu6mdplc3MYLtJEwbBCr5tuEjinU9
zWLd6NC0gCqKm3leaPq5uDU1AVim1kVta8wRwX0ajEkS240bhNXg2BFC35/IBWu3TvPgQx/4ESTB
dWzb+Rhzpj2OeWfusrIZIysf663ghb/mpcuiqQvMGxMqhxu/RwSyMDdnZx5NBFDtAR0S+np1Rzqa
H3Y75ET11Btn7TDVaR+aRVvHpTOTBeTM+7OirgACGlSd0FAOD1mJfIO0NSpjLNJj6/Eptp3auzHL
ClpueIviBm1GYZ3zbtVqxvwI3icLZJ6k36Pf9ClLyvkerYPVLQsYUNB2/dX0iuc+h4wz3tkndxq/
JKLIVnNarPSWiw03u2STmEju2AOWBEJ1fOERlZOijAbXloyVIUjqWWo90Nf7qcGO0g5WC/XAuTHZ
IZizf6Y3T9JlV/NIuMJAFoJUOpr+UfNSL8dEq5Fl0t3iQAgOVjJ4cGrTEdGxVe7ttkNPQeatQRRW
x36h3zuNUyy8PwpLrryc8AUYIISWAJWAh3u6O/QOYMdxcooDRCCeSL1BrVxLptD7Rm3o/nXeqvXy
O2NeBWgabqbxk8WDjRj7+zr7lZokGmmwkKlQMJb//CLU/0AaJsVfVNLAmUOgFAWc4jCnnbW1UP4N
jYmY65naQItAtPYO3bH608B5gUunLTdl586RnkCJT/e7aWWN+RCLaqY/NFSXbqdCg/BQ6oAZE7gk
OFy5/8d7RT4mCF7QzQKcsXpzAlpgcyO3i8MA6ORqEtCVJgFgXdeP8VmQhIVCKhd5L5gBnYJ0+z4c
Y6aDhQX6sMXBz4Z2k/cijZhhtXEy9f6CqfP3ERp40r1G+4GF/1X2RDYQV69EQA8zKdLYnACTThNw
txPPpFFu6UsrfmFov+0BO608kKZNaTO4JD9Q5t8Qf8AdYHV3bR5sM9tY1VZ2X/r1LbPqCOCUkGhb
PpQbYU2hP/DbdFxfn+izGMtEIl2+IkinQ+9Mbb9Oi64DZWTDDnUOSebaQVbJppB6rIZsa7o5fETi
dyHcfCei2pisrlu/sP3Bg4hrGkE/snWIhk/X2Wmg+cudkR6Ibc8b12uax2Ti3r1nidsMjHmg6TOt
e2FrPdAYRg905yR2Ramln8qhBRZNg8zz7ZQ3xjbV2yAsEzC2a/WU3gcdJZ86I3m6/sHn4QYIj8AV
ASIR9MahZnD6vVXtJpaFJNqhndGyihUEDHugTlyCji1KWTmvW0/bV3611FZ8IdZC6gKqJpKtB7kD
S97hH06Ex0qB/QGCCCTwprUA59ng2/PzMJg/dD+dP3cGJKytRrciGpAEqgdOseBOn29cfIHcKVLK
PkBB9PQLTD6i1WGYs0PQtg9l3ZgH9DuC2acsy4VZPkssgwwGDyuiOoxWdk8oZ3KiVPC6r2BqrLbU
A02D5ufWfa9V7Z1XtLsaDBm7bOjjGkSOYCSM0wbgOiTsd/0EJr8/XnNDBzEBIgkDsdc7aujDzJvC
c+femsjBghQqGtPzdue7uXM0/fmVNO22ccviUS8YXeghkSt6+irDifkLiA4XD5D00/kGfwHnntnS
g5E4zkZz0eEQmEMQXx/d+fWH1ZTpBWTFgNt5j2g+jA4wz2TOrTI70P/h7Lx622a6LfyLCLCXW6rL
sik7PTdEKjnsvf3689DfTUQZJt4DBAgCBRhO27PL2mtVQ3dyoqDfkOcrdpOpf6iVcUX74I0zhGXX
KaaT7yTBNP/+z2h6acY9LTHRVSqdj0lWxftxIn9JIqE/vT+v++CPMNmmhg2CEJ6aZQ2gUst+qGGk
una98jtv6F9WfLX6DEPvr2Rs5N8gi9Y0Mt6aHINCr6lAMQR3xu3k8lKkah/BcqJEmnQxtfpzAAnu
MTHlP+/P7Y09I6NOQRN6CQKYZXdRmA/dVPM2e6VQu32RNObRFHRCqH3xMAJXWrkAb0RLc3Kas4GL
MqMCFtdRKRKfXJOqeFOYWY+GqlR7OxTTE9UlEh6GoC8y6o5hbE0XqmT2uaRW9NVpi20lSutUhb56
rAJjopZRWcGvtmmGQ1sMf7VwiF9AbtSbdIrFCjLmjf3HVM2HDBfCYVduN0MNYaA16WbzqsrSt0VX
RM9Srl8aC2czq6SangfoI9/flzcXCqgBRWrSlaRPF1d29EWRNW2pekacHcCKnJv6Y9z+1ST1Dw7V
sQmhZB59V09T1Iadxo0C6BTzs+4f6ix1Y6P7ZE+Sg40xN7qvHKO+XbEp96tC1EhGZEbwWPSQL1Yl
9eFDgggruKq5fG1b56XuZe2pVO2LLlfpS5+V4Yp7dW/F5jiV6zAHF+RUF2enKGp0YUs/uJJIi9zc
yWyYzpX28P7KL4BCsx99M8wy7ZDh8fe5aQVXs9yrVbONneTcGU60oVr41Uymr5PdHNJAulT68BO5
jrVyyeoHLFbWGEWgic4JrpyOvdQD0DGEI7sEhfu2UPedEz9KifM19c8+TZWpM62JVNwbBdwSTjus
DdguqMBuD3zvl7HeaTnWp9TgrIICMh3bv0qAGHdaf3l/uV+TjbdvEytOiodMHjWbuwJa0miREKoc
XLUyepEVnLCkgFt8zFKVHgst3+tjVP0lcgke5mT0N0Uu7YdGN7OjXmOKY0QA4frTnUs9BvLfqClM
pIsSyYzcwi7/FLVPjr2dys/kF/oaHsHgIFkxjIK6PqQPkhOG8daHo3ELy2C0E4EKYdyQjI+RHTp7
1RjjJ9VOir3fpeZPTSqTTVOM/lc4xfyLzSatmJq39p4bhVQDhTwIxJfuiq+VrRMXQlxb4EdnM53+
ABwrz74q7bVObc+G1ZGAnwSZLSvIdxSOlU+FVqxkiO99U6qZhNWE2CjOICd6ewAaWSfhWynh1eAY
wiAe/3WmUhy6qo8vRDnlVmna32nSyH/fPwxvjIsDAfbGmhUlefpux1XhqQyyuguuAUqtboSj/5y3
6DP4o3qVceJOA1zcxyxqrBVu5TeyrZTxdJkTaOJSUEO9HTmX2rYsqSlcZZXSHSjCv42fRttUU5Ni
UwY04xRJ75+dQvosD43zPKqjegD8DCChCcOdUQtwOIXuRbb1/P6avOHBklfEvpIKhWEWLqjbTxMS
DMjkiBwvctQfBbmQTfFFpQwPah1153iIP5hNfGlNos1eTc+tFf+pYVN9HONgrU33DQs8Z1xIdSIY
BiZ73r9/fK6cvvHKRFIWXcJ4+OHkU+zK1hSvnIJ754e6IU8Lzg+5b2VZC8oTQdIXKSkvzVuvS8Lh
UkdOdei7yhQrT8objxjSkUSrpHAxdEvQq5pNmjDV3vdS0m272OmifVAGmVtaZrcttbzbJIW6Rkn4
Ru6IC87qzSJvyDssdzQrVWFWNGHRHA83n6tXurGpc4jzcl18A3lruWlnhoekHTG/Uab6WzpYn7XJ
Do+OXpbQk1aWs6mbQjorsoUOU2HLf+tW/7xy8mY7vzDNQOTIzXATocGTFw/u1EtlN8mp7QW9mR5z
tTTBBU/RpqnU9gsG5EemaMVlaEb5zFfZJ7tEwTlqw18r3zGPc/sdswCFTjEE35FSwPxe/XPsnJgO
nqb0i2s7ZcUXE+KVEwFkhCtW9duR2u7WJFg7qqb/SdLHftfhx2+7cdgU0pBt02LcqUNkXHoJptdm
SsR+KFBIy8ZBekiScI1Pa/6am68l+4C3CD4UCmUbftDbr1UMsuY5xuQql0O7kYeKzH8TfXKmydkM
k/OfjzDDwWyPncYZw7FeLE5MqAD+VAsIodsIuOCU7gfJLrd2lSV7M8zqLY9usmIv7wzBPCgwZowA
2H9r6SFUHGELesbg2pOJ2ZCbThADSceVZ+i1LL9YyvlWzokCaO+RY7ldSuJWCPDkwvHiOjqQJiGt
nbnQE7hte3IEDAGBtk2DQ9/+SbqHXDoNsex13Sc1z6mzFA/SEG8DqHgG0R/yMtobxSe0XF1ddPyt
r3zsHUAJ14U7jdeL8TLBAi0SOlWGrFiZ5pLXUDjYWWkHH3gVHeY46CN4tfiYiFbajpXzYo21ce5S
KJCzxKd2JQ9yRqpfto4CAPlp5fbc2Thkgdgudot4GULvxXcRkcf9MI7BtaWavg8qXxwDgqQTmH6o
k834qBdUgwkZgidbjqIDIir9Vu/D9tCAVwrcxrZbmHRZtGYUfwKqkc/ArqbD+595d2t03reZ/4FE
7ZywmU/cP3dcD4qqUUJFfRkpze/T7GcAS6k2ZcCo+3T7/lj3T+rcdM0wbBbePAmixWDxFOMtEscV
km16Va57lhiQ84w63MagsM6hWasPs7+r53b0ADGFTFux/FNrBYTU1Bv373/QfbQHbyUPHcpNigo0
dQkBsKfWwQVRnWur185haOsJqgA5IEkJduilhQXjseqcb+irq4eezqSdlZeqtKXrkT0sh/QA86oP
uWtZf7RBBP0qSolsML1TVbnT2sB3R8f+CzoYZvX3v/xu2/hwUojUYPDilbswVY+RE1NkX79OYb+b
BmFtJDV/pkDHc0EB6L8PBkSSXBZOyDzg7bYBx6K9qTL0axrH48U0smzjZ1QbGwQsjvAsqCvj3Vk5
JkfyRUc+jFvKWbkdr8k4gGnfMjkE4dxChXPL6uQ1K/fmKJxCtMU5ieDjbkdJU7Mo7crUr7CZDZuu
KAHgOFq5klB4zVLd2FIsAFQUPKMy+opklm6HAZccwZI4WNdUUbuLLDXtpzwO+m1b98aLrWXyzAtF
hBFZk0R7UdxvGrCN1q6XQMbsWqVVIF3Xze6a45wE7hSO/l+rGa2v9lj7H/q2gmktyGSzcWeHdZOE
pG+I4uQ+c7uhsneqhei9FafxJ4DVYHzEUNeVOxDSH8dgMEgVqshqy2Meo0PrGOkpQnrXDST+vQEy
Wfxwwu5YyKRxN45f0Vs7BWpYuKUJR/Ym6hJ1S4HE5wEE6xgjtWblitTsinhQ9r6eADIvAjEEbmcl
9BfxbAUrd/juJvBS0XUHIJCwHO3ThW9M1DKFbeHIV11kYlcDuIXortb5qiQG+rYqEvzaunyzoQDY
UQiji3POw0AQe7uhTWrEXZMgL6t08tm2vimd9r1p7YsIE/DAlRtE59L+nofjS5/ErgKguoySowb3
i+9sSJjuVK05qmgKSdafuv2b6H8oClMrVqkLC7cok31DVVn40jZRnzVqFPAGPBQUkjKSdqn0ye7G
Bjp95RnCxX2uZDs5kbZNv1IfvwsG5lnO1ClgwkkcLhshWpz3Xu4LNCDHjkhfrerLEJTJbzF1H9+3
Lm+ORE/C/wojlHZv17MPtLCzQ33yusgav1DkfuBkZ6epaZLd+yPdR5tMioTyLCpFL8JdrxKIQMU3
nXLycmMA/aj/qpPk2TYBAuZdfRRdrrn62PwVFUqFRu0mUXLteZTjsN8WNgl8uVyxdPdYm/mLeBTx
I+FBIiS6nXysqkIeZXRJw9pqNnGr6qdc7ULXanQ/cIHLFbtKHcxDmij2JepSajXmuU5pD9AGKdta
CtmSzizsJ0sr1G3eJ9VKwf3OStKdqNCViGvNN2KXbz8wlwn+rNxSPGlyopNhl3iAcX1d2Zh5mrd3
ChQeF5mdoU5CD+LtKF3vNHQ7qCgKE/ftFbXvY57OxDj1+KJuE/r2tzZ3rlruqEczEcPGn2QwcnSC
HEwR0hbaFK312IX+7z6cEVFChGxlrMRuJ+npyjF6RaAsvpbKIa1GPInAke2FGxNHeqHoodR6lskr
2DmROFi6MPYpPIMlkUednB1DGh8FghhuodfygQgeXvgMEmk/0KprAlPTIdUqEysFlk4ZMrgsqgoV
DqVqx01YQGkxKW266SiwuwgRBoeutSTL1YKMKeU6aTM5gQxXz9ODo017J0vrX7FaI8AMFMQ/lYYf
bLNmbA6Zk2TUXXv6bkZL7EkjqCfOeb8Lm6jaDqMqzhQf/6SjaA9doTUfxNjbe9T/nu1RcTiIhSK+
94PseE2R53sK+sPO74wnXu1LrUXOoZVgSH//OLx2ES8WmO4P6BReg088tNvjUMSVkGOtGTwzV3ne
HKMJngPkRPvAn0DYl/IW9ZDPtRL5T1TfLU/oOtKmsimu1VTanlYQdbapJQ5lONSHCRWUh6YN6Z2o
g+GpAF/yMPqx9QdFEW1Lwl92UdWtjw7Z15WDfRdBowszO//8AflDuuN2Ip05xMYYhj2iNb2yC5Fm
2XJ8u0OVKfIfTtevshFQQTZj1+zjoVLWkArzvVkuJKB8uFiRlpvJWW/HT0tqHDXyoJ4aRdZnRarB
PVuDfR56PFIckPGgRKL81BpB/b2WiFJaGLNqxe/doLXXtGFfS+uLr6EDCsgVhOQz8HZh7MZAU7u2
aCyPdrnoJJslOFd7MqyLOYwvk93KHV/XQIMWdRqp9qj+kdLz+Utpk/GFgkP9Uet8001xDh+jSnae
S5DsD6OWWU9Snaaznlm8pxUrde1CTukQN6N9M0XdzhwCQhtnpDm0qEOq6qleGSdVNOZ3AODhh6wo
CmflDN+5JTNaExQ63jm5tLvSb64FpDwru/U0WBJhFKojD8xNdAABrGyqsq9WMgP3YbADWTiPtQPG
GNzNUgqjB1tfoNBgewokkHuryKbvBBDBo3AKlEziSt5GldLuOf3dQR+mEhZtvfvdhlb+AxRetcOi
qhsVwaSVhbh7QEggKBD88dqSU7yLVMZOi/QMOSuvgL6QZr/cPBVqv0ZpMj9DN0eLqskcbFMrJkzR
l5gmTckiWRWT4zlq89jlqvS5UfszTYPKz/dt09sDESmSQARJsSykRmloJF2IsCj07dkjnJD5xvLD
+lDUarQSmt9Hp7O4DtkXqu2vSfJ5af+JzZFv0UZbTWxP6sb0d5ZF2jMxqPzNrNCIcaIpvCSj+KpJ
kCcOZT47iKnzIZBHw4Xgpf4uSVIEMrcwj2M6pjwtUvTVzKXu2BOEd65GShFSDMP58/4K3b3lr524
lLZVh4OPAbz96rFNbLQ6G9tDbgJ2P1mpXVMgKQYCt+svsT06j5KRjZ+mMl5T7rlLuTD0DNmeW5jo
4l1Su3W5ERLooVdrt1O0k/sXa7DkbQ/PW9WYoRuP/lr26a3JWlz1OckDtn9p0iojEFocS7bH7Yy3
UyeZ267Igie2FYlD2uDCi01tqXHNcFjLMN2HlkyXHDqt96BsZL7idqWHKnLCOK9trxGj8kHOIEjT
QggdpsrOH+OuVfai9p39aFdQfwe2PW2NRMk3mVYHCMWUuA1B2V16o6JUV47yd5qHaJMR5gSpytSm
hJFlyNJNtB62cSNfJgM5LyMKO7RJebVCf0TlwwhhdJromDw2TWi9diQEOw5B4/bhmOy7uho9CaHM
gGQOck2R1HTIDSEo36WS7haIFEwuKElxrGQhzuE0FRtjok1Xt/2Tn5XFKQq65jFCT2yTl72uuSQ4
xCa1h3FjtrL28f3Dq9xvKM3nM1KIqJ9+lKVmI7ptikjaGLU/STPQDepoGkSS6VGkE+JPRqPGm4al
fcCn/1Q2ibKJGlNsIZ/pTviKH0SjRrtQyToaRltwAn7a14+Wr4udrKhrYIV7W8S3glEA+0hiTVnS
OCmd2Uq1SKh+QaLzw7eznTbRPB1M4uX9Vbl/zChCwNAzy7vg8i4ZboZJFOB+Gs1TpivOKiDV3rKO
jVp8HE1lxWW6fy8YYAaO8mYCVlsaWCsf8lBLDJQd+7B7UurG2KTdIG3/84x4nNkkUulAcJZAH3NQ
daoIkuaVo4r/1bUIBqbhz1BHX8DyQR68P9wbkwLLTmkfUw4CZ0ntWyppi24RdcpJ6qlzWq1PSc3v
25V9uocYkqRlXlB6oUcIOmThb4551bcm8YEnB8F3ow0B0I8+jX+13ESubBYPYhyi/TQk1Q6uDP1Z
DeMP78/01c+4fYmp6c0wETx4cE1LCVt06qdeKSfNa6Y43mlp0h+nTNjXxvCfgVOM3+jI40kwqjz5
rBRmuTHJ2g8OLdZtNGqPlRp+EcbYP9LB0D6UYz/spUa2DxrM6nun8OtroOSBG056d/KTnsRdVz+M
ie42QUVDdK0WG7tLH6KY1pwEwHa+s8DRuBWtwtsqEOE5ypR8zfeaDe1izpCfUIfgnSZaXgbJVTiW
leO0uifSFpZ7yxouSY6LpcWJ6gWWXX6pJOdKRgqLR6UAWINidd/eX/i7UANvgP49XC2CaJpTF+lM
I4TGp0o1zbNpTjq1hoFoNe2VD3lqt1vo3n40RpPtQSt7ZjlqK67KG5YI1a657kYcD3Bl4dnnihqJ
3io0LwmNi9o1auLmGYLPegUk+f15vnGViLwdE4wW9S/AnLePnmKJEYX53PbyfhQ/Ayf7XiJbv3KK
37pIbCN+5MwcxCGeLeI/rpdkFrIkIVHgweRMg03SSyAcef1mTkNKSHV0saQuhw8qsw5G6v8pY/p2
3p/oGy8RSSH6KSCHwtU0FrFbHEma3Wqp40Hrf1H18Ukd0/TZJGu9Gcs8vTgRT2KKyOn7w76xvjQx
zPke/OmZieV25lNTC51so+PlaazsCydQdkGBouj/YxSkLLD1HFYwwrejpErahVXrO55E4+k1EfJF
U4bk+f1B3oiJaA/jfs998HO9ZLGERhs4dTuYtlck2pUqIdqjNPCctbAoLoWply9aro+PutV9joJB
fjbC1Nj7tVXvEz3rT7EVNOfWaFYeuPuLqpJSnWVfUE1Dm2W+S/8crVIZqRmBy0JgbvwudXXzEJW0
D/pO3kWbSG5g5TJ7usMjTNBZ8nV75S26P1e8rg7Da3TPs/6Lo13ZcqDEClGFjkTjuc/6fFs3pXC1
+LmsYcnOsi1JyzVo071rTo8AjtVcb4GNYPkyJaGQ7bFULM+a8q9J3AE3gzgi76MXSrc/NKnrVkzS
fSc8Wfq531ZlinNdYLH5cRcrQV1Jk4dv1h7GyhCHwpnghxr96lExg71lV8qDHol8S69CurORXtn2
4Bg2FO7XNKzusSczMAFPnRaVmRB1GRXJUtEToGKe2yIzdqjWk8u1RZR+j6msPNTZWHhNZiu/ZSdA
gRdwyTjFW2cYgBrRQK591mW4bFR/SnelLofXQtNIJWm86//5Yqo0q/N9OCoYvmWDbyTSSi5VfEpF
F+bVdLLHpG3DlSvwmsC7fTBVHEkM+PxogX9e7A2g4zZSqJZ5QZ4ipxqGyKVEohn26dg8hHGabY1m
GndZK6t7R2s/1BMaSYXuO39XLMQbx5LnEuVmDubsDmq3l9GXIMBTC0nx+lGJT0E05adCNwiASCFF
MMdLhf7dD0d4eLM2PiS1NV6FVp5a2ge/1UFhPzoFjDHEfBVhzYgw8SlQ0/TstGtR9b3VwLWAzp7E
DlD4e8pWCr61FCmmN6nS9CeoISrKOwWBGd0dNesYDtGnRKmn7zkcUytH4jV5crtbjD0z+cLqQcF5
iayR2kmLemcwPZQUXHIil6bUCjd2oK6SztP0q0p/l93wK49sF4DaKTPbs01Cws0m/DzaWdCLGaJH
q6ndzn6ITEgFEOCpDYgcnTV+yntHhLML2QIQWsiuyJvc7mcY5mADg1B/Cm39b9aJ4ilNgmLr6F14
ev/o3MdEc/RAB/zs7tB3ufBD5CCqpbTo4XVXoPcrkRzY94mV72oAF7s5cF9xB+6LV4wFhRTYG7xM
h86B26kZckNBpEm0p6qHrMOWU/0gJYKeXpGYv9TMMc5mmYVuP/v7RjyLOvjhjpSI/jExQwmF8Mja
V10pNnlkrjkNd+xe5HpoFCcXwQGZIUOLR03Cuuej1phe4D8BCigqlNnH8Feof5VSZSsgOOpi86HL
sgtq48MG4hs3Vn82xvRsBvVDLR1NG26hj5L0IZCKwXXkp0p9FPaz2YG4DRMCcW1bOdTGoVsaQOEO
9bHJD51krR32Nzw/ZoIXjdatisuwZDgluJ8ykz8k2MLPYTWLA0wV4mlRWzwHvh1va7g6vramUm9g
gCoOdSGtdNjc2yQiCfRHKRi8xoqLkwXbluoEkal6Zi+US5FIz+i479pef1S6ErSf6D+9f5RfY4Pl
BedUAXwG7Ae/wMIlCJTGrMIhIBo20rNuVLuOQkWIFktc17u4fbFB++sSkHRZ7Kcx27Qh0EgzP6Vl
/jmQzU05vQx2sZGNc+hfct13I6nwxmHXxOHGbtRjoqEOhIx61ry8/+VvPCSsFX1TmBEVrORS9qqU
cysLY031CKuHpxAW05egGyIkdGplw1vGA291wc7QJflQ17qx84UqtvUEEP39L9HfMNAkeLgGXFBi
3+WTNqgiQ74t1eFtm8Ad6A8RGoVFql5j0e+c+EWJntM22tpSeCyhoeQSgRQYd5JR7sgZXZ1wr4bS
tSs+D9IZ5KRRfY6kQ2XADWf/EvKTAX9dcUVj5KMZlMfSyY69pX4W2cmUJf5L4FlRvYvkp7YiO5dR
WAlCgBBN/MtXjUOpTs/01H9IMhQ1jIY6yCRZn7PWeZyZAwhd1nr4X0l5FyeKOPiV04UMC83Gt8bK
zOdgtehkr4KbSZcw+5PvmvEXaeg3La6PsK5j9JGEX02xESUJTaAhdQmHv5P2ZUDXKeg8smlDH+6L
gK55OqnzTD61tvYdLjzTtbLkGT4Hb0INrPmUQyskG8f3N/SN4AFyCTojCDExbdpSPRHeGNjbqnby
9NCYLqGkQnlAtHhNCz/di0lNDlGd949t7kcHWap8wOhxOrr0U7dbyZCTB6tL2lMYdPZas8J9iAaA
AU8SSwtxnblkvO+7WBsLEMHe0IhzhHqfK8zeOCp2YruTZkkkd9PmO47ouMeJ63412ST2xhTJruPk
H3M/Hb52Vb1iRN4ynBR96a0FxUDh4vWC/BPX9IPq61FCSxu+kHKudfUb7m0IwW3uPHdpKA6miQSP
Vqlg1Mg0n61QW6MzvH/9SX1AHTh3IrM05uL17yQnMnINfEegxUcFmgAwAnRsPUxhuOZo3Pc9z2kW
knrENFAb33WMGD60fV3jj15tj90Ztq3LpJfJ2aBt7TGIYaIre9pkUHkOvwWAaRtQQCkHtgunB17h
dJtFCa9ioYn20elU5YcjBdZRrQLzWR4n61ETvrzyrtyX1UklcKTBLmHmVUjzbi9lq8TCLktn8Fo5
PdNWMXiiofDthrJKPlAYboKFds3B0p9reQwfZEHh3HfQlG+6ODhDRChc1Q7Hp7pKB09JI/upNyz4
s6zmglJQuSOCOgRBDX9BVsbXtpF+BibELCum9i3PSweOCJ0YTh6AkdtppO2kA2JrtaeoSreQJPhb
YDxeN2ntxin0lcHu7xpeF3EydSwgT9bSsQG6Z4dGWWpPg9Qqm1LSrG1ZV3/etzX355auH8rF2BSi
Hh602xnF0RgVQFETz9fDzCvt+mUUjvE4xcV/jv3ngSiRkteCeV9e5OnofPc7Xa0Tzwqk7OiU3e8q
cc5RL6JNr8SXDN/freL0P9M4AVc3KAbSvAJUltN3O78u92MnktPcE5YTfNYm45s6hh/1IgbM4tjt
MQ5zf//+kt7v2zwkfQDarKpy10vn05VtpVOTe1Jgmxdof9RLY6yBo+49tRkBSPxKtEG/qKXezkvu
tS6F5QNfB+jHLmpGm5xrHu0sM1XdQVUHV0q6eOUa3zsaMw0+DDm0qxEMLgGPlp0FPrTehZeNRn/g
CZZe6kJvn6rI/uFU+oXyuEIOWhsvuU+KY+U+3PcGsJf/Dj9/3j9mXliRNEVxXXiTXLld+uwnjxKo
rL5DJrBHgUo2PiLQcNSBu+ftz9zuSKbBHVRlH0rkVwvjU4nvHjeHqbx0qFWRVv9uF9XVCQTiX8pL
6KzRNb51Eoi3YHOjaE8D1fz7Px/syFlW2KNAob6HqrnxHXVnO/maJttbR4GKC/EPTyDGdXGzZJkW
aSOUC2hw4uCUiJDFibPPo51m7hi11dWa9DU/4I0xoS6iexxzbjO5xVao5WjWk2mk3lzeN0G/6kb9
YkjpVmjjLir9TQWJctv9hFziKSo+pI79knfShsf7DOP+VdfCQ9av3Yl76wwuYUYbcTQB8i0zu8OU
j20RK5kX5f2XxrRyMiKyeZr0FFaNslgNi+8XAQQe1hl3iBoMhu12ewu1KgVzbr2k07MvcZIE+6q0
p89iVIFcqYLe9ESP+qe4Vv1TozsvGRf6UyZKvCELnsHKB2PmOmagvaRNJk5RYU0/UscIP75vkN4I
VWYAPYYX/wjyJHNhLHJhAASrCrjEcV6OtaX6l6bXzHqjm/HXwWmuflbvq5wUn6tIZvapnFAgz4k3
Vt6A+w0isOXlxKMFk0Yu8nbBIlsJ+qQGvShXkJNqUi/t29opD3lhUC1U8jWmtvt8M+PhdMymkhr1
sjAF4rCMclqyPNGh2K6mZbEzGjt6TCt939iDcsl7eAVaMUTblRWf/ZnbIAQMCgVRMHhzBUVf3EnV
mjTJ7qzWi4Vs7ERWq4duNKSzX9PhkTa99BwGAy1DRQNFGi293wS/gpEQhjf5Rb3tU2eNLueN00p8
CBAKUBSHYClmEiNtKKcUbby0Uc0jnqx/Nowy21Kly78BtnV2XTJ8e38d7g0gbwWYmDnxbECZtXh9
mzHoy1wMHYlwQlJbia3NpMB59v4o9z4MSKXXJhHoTqk/zr//Y2ajEqGNKqlKD7KMGvxgWh9spZCf
p9ARK/XWtyY09w/RnQtAgD2+HapoknK0bb/wBoHf4INpISdUTSvv7GtJ4vb4zK2/wCswrqzbksGK
flDCmUz2n6KaKrQ5JtkJB+qSpYa5UZGI2RW58bMY9eGhg0fuj9PQ0q5ZRNhJFdO5QRVhJyVpvTGN
6ceAZ7TvVV+4tNBrcAkk0EEXZrobpU7/9V93gnNFWELDMNhPcoa3y1OZjTUCoPCfUJMnTxPTt5eb
WX3oK9K37w/1RtCHEzI7lDJ7j8lfbEWdwuYLHKb0aPX40RDlvYiq83d9HCAILmzHTbDcR02WKN7b
08zF2NQrB28e4t9t0lCww/Uyydo5JBWW022G1qoyo2meyHdK+94WwU44o/25sxNx7ONcHDujrr0u
1C55h07h2hIsr7QGk9NsYeA35m7pSxSWGIUlCru3nloonx96Wy1Pogz2gz9TvcnRLou41aGmT8Tm
8TfRmv5J6mj/a4g3XgqpQ/QnKcP9GKpfBz/rj7lQ2t3723T3iSwNgR/pcI4xj/J8of65m04Q0DMy
6uLaOeXvsO8Nci52dZKNOPe0CsCsJrL26/tj3tXfZuUwEqn4qDic/LUYNMggPaenPLqmmh586AOH
/iIjgkEmoeRpD/ReQ6caHiVNbTZDLWUXuMrTTWxOheGGRrEWECyfvdfPQQPzf94J0dbtGrRACYDk
2eLaS87PSG2+pppxQAIWzawy71bO5Dy3mzM5z/2fwRZXkJhZkK63xFVvhf3gxw3S6Blcue8v8f2U
aFycS7k4tzjldy+r0gXqOHTiqjZO+tFOfGIQdnlToZFzVIgoV4760sST5lAALuLGcNNg5lmYeJV8
jvAzZtUHxs/J0OOTETfFJhyltWfyzZHm+g0hKi/X0sLnukT81g7iikqHbbgZ3F1uMnTa5BI8Rpv3
l/HO0L/OC68XVO/8pMiLefUxnZyYeLoHlGZTaNFes+fqlYBCsB+GaTP57UsRgzoiHU4njrUzgvEo
p9O+SOPHcRrpryApju7QBsfGhVZlH2jBBTaZswjiFad/6U3N3zo3nOszII/3fPGt0OhZfmQ64hoW
o0oDSGa/TI2a7YoOHopcFv02Hw1/pxfDWtz51p5Q6DKgciSapQ54e4Gy2K4q5OXEVaSG7iptpD2I
xPfdQNaz/9h0NE+SyvA8T5AoPPG3Q0mTORqVgIYrFFaKnOxgbiSn71f2/f6SzrcUSB7HDC9xWdb0
w1hqoi6IrgV9jRQLYtwwOgn375+uty4pTwPhGUcLApP5939srwnJIS2Kvbj6jv+UBH7nVeRkz6XU
D08CHrXT/2e4uU8XpgsUVBYPMsAd1EUK7ihtHhCRmn9xMcudI9k/1UQddu8Pdv+usILkx6mTGaBl
l/kP6FbVIhpkzNzQGe4QhX9KuYSqq436Q5La10itf70/4v0h1KBaYCFfM8ygXm9Xs5vUImz1njK4
boIrToZqD/Vn63Za2a9Y17tMBw4a8jg6yQ4M7Ayzvh0r7gwaqjLVALKh7dXa3w9kQbeDXdOO3Ddn
qW+krR3aP438gxqox0E8Jvo1Hz6F6bWugBzqZwUMsxqSDk2mvZAGdVNZ2Sdl7gtX+mZvJxpMUvnK
Z9/FmXw2+T1ylTNNHwCf+dj/c+D6QpiDQ3jpxSjSuFGq9Vt4yvFdw8jexqVRfIlgDHTNpjGfFLnr
zp0Cy0tkOc3KyX9jrwhyaMsl9DBwBRZ7ZVRNZUYx5NzoiCkP/0fZme3WjWRr+lUSec86nIfGqQKa
5J40bcmSbdk3hGzLnOeZT98fVdV9TG5DbCORKLicUpDBiBUr1vqHuTV/HIQQTivg7Y2Xnt9ped4a
s4MAMAWCE9eQVbsJGX+ttFJhOGeBj2ITqoH7Qayyz+8vvsutvBxl9UK5XxR65fkjZUwTbLoiY+Bg
SodYoanl+Vvu3W8dw/VLzX5nUNNx7wOVvvyQkoDwjlnV49nPpL1Qe0+FKXtOXEMqDPAEuCr7L0Lk
37TSTRbd6/1VVH4Io09jdNa8G3n47ptnLbqXZ+fT0WnLzin0e2By56R4qeNvdXWV9j/8xsf6FwGe
vSz/MKdvU4uUPR4D+KCbpt16X3rkxUfryjLRc2kQ/35uint/uAmtb72lYFJQwbg+4qPnWNKjoj0I
05Mo7rjZCv1DY6EXFh208qfVnXrpE7L5HeVIzDdsI/gpWE6upXiOHPVZZ+hb5n/uhdjOou/00+MA
Ckv9YoSvWfYzhSFveippxtVYX0ny58K6M1sQULKbISUsgN82khO2JxvZzsXdZjasBGiKijF1ecoH
6/k3tXAIuEuBHmxpUbaW9AkZfu17Yw3+dSkHPvLwqXSCLqHe5MD6bHR3jS1Dl7c0ebUKuFbMaEEy
dxS+5132y3ZO48GEzOX156bCOTIUr6LiOGrNCxYSFIqC5JUmYOJOifZdwhJRlF6ikUpfZrcAcUo8
65SrLpxukvrZHH5M0qslHRMTPodw16ovAsiKfCpu4/x6aPZRbnxWc/lBS1+Mge4xyhgOZbuNqHCZ
wAAR5m5Ks4Mj94Lqq4lBYPR6opzlEP61EjwJVE6dEJLOXs207BrNfluxSm1j2It2rvLWpgMPOruw
AXJYpeRSmSFxpg3juVX5SJFRl4dhQvwy0bzmoEYg8tAe7qTnUPEOTZolj3GraLdhnhT3cd6pt03b
eo4ONPaPD2zKMvjyoTcKpvkCGJnHsRYkOMCeawRpc8Sr92qXmQ41M7ucgWjvh7DLQInJC7GEsp9i
zQjQ5WrC6N0XxzBnNCRv92PRZhBghy0wxEVzlMnmlCb0zxKaCB6vto4BPVeWChlaeyqcPCJycwLK
jCnnY5emrMEuoJWm4T0k+E7kg86cpG+Rl33X80Kxs6p+RGv0UMWJ0w1w7pVp02j9MpTPzDpOdeoW
XJzWt8Ew4q+bEXmDotB6JL4U4UmzhNDx8DJ6pMWi/Hx/3i/PQn4hU4+UKUhkYN3LeUd4o9QpjYtn
WYCZ3VhBve/8fNgp+lbu/Jv9BUufg0qjkTjTW5YjTak6BYIPbMFA7sz1Q2CN0H5b2wumGz84UFTz
vvda+/H997vAt85fnJwDFBFgawBg84T/EqaUNAdbFCTTuYcd/ikFpHhN6ytHcF8azxkF7XOQlT2m
N9zxVUH4njcC2lXhWDiN4gOl4J536GCknnQY8LaYVB12UX389f3HvExYTc5TIgG1kBnXv8oTQtw9
orHW0e5QvBxiVy09ZGWt3xXqFDp9qEU7pWu3up+/+fYUQUAgg7vmNrPWlsyQcqu8XuKLcGOeBsmk
2o0fBFCAbmOVXWAE+QowzUFAQr3h+rQWchyFEZiWaYFZkSPdlToRW95q+pgU8QTi0mrU17FGo8sq
kgc6ALaOL+WXwtKGg4qu4pdqiJ8Uv6v2XaMof5yhwUvRucvxeFQr1hQyGQP3oB6K6kxrw0cbSRPs
YijSjfD2u2U4d/rezpb5O6+WYVIWAGe0sjqH9QSqKAnGaxMBP1uCOnjbKIK6j4ZyJ8pNuCcR0d3Q
6JECz6ozWhHKDlBWts9b8Qu0s8lJZgeWMR6GrYe8DMKzAhZtADgW7NA1FtxoZKS5tao4B9DAPqpa
X9xNZvScDqH1rFVBfBvpxotkpc0HwejUu9oIWwCedfeAOPXnKKzoUZRisnU0XKhzYV4PmgLSB06G
s4vC6mwwmxZouN7m56Z9DtEhu5K9qrpSE61/zjKQPJlvwc30Ru1mwiPovsEUZiemRfDciv1Vn245
T/5ullgucPPA98EpWz1O22B+09Z0VBM/KJ7COg/2XRZPu/cjwu9G4e5K3QcqBtxheRm3WjDcTQnM
/myYaXDTTiGqv/q4ZbkxL7tlEgcybOZm0aidZV5WcSdJQDmIZV5CxOc+BJmy3JWmNrm6EACyH6I/
bJDMX5KxqEWTOCoAWZcv1WtmMQ2FnJ9xF2uuxVYkAeyNjT7iZVgjztDkJW+ZrVjWW01uRJ+bt14g
0uH7EMvrh3yQku8WCozvf6LfLUzKTnMLi/0yy54tX0eWpsBIBKs+c5Ah4tFK3lE2ooMe1eMhRxPi
R1HJx7Bpxq/dMIYOMNfWaWUlRilaeYqMbEuf7AIvy/zOMRaSMPMMj2GV3hQNGIwIA9dzHfTHVtVs
MyqQ6cLU14PMnMaik6e98hiwY9zcEndi01vuJLbtZ3wXZ+anauU06/PetgJ0ayzUd2/4WdOO06bb
RT2CuJyNWvfVTKPWRlpyfOoaSzzVOU6FYtJUkx0oIfC5JFW+vT/Zc3qwWKl0c0hPZjg3PVM+7nKu
i3aYUPscxbNYA19RgylECjC3rloJnZA0NcNTBxrzKZeK8BSKwrRRk7v81sRF5NJolKsz8W1dlDOT
oLKmKJHOyZDGT55pHYtoGo5eouxBWoJ272rvgNzX16yIYkfLO901sHOQJ+zyxqnPNpqAF4ucx5kZ
S7TZsSK4cLHxJb2huZRKZ5r3yVUi+8HNCP3vpUy9rfvmRSSah6LfCOmO9YX8zXLmvTZoRs3KJaoL
+XQvaEbtDDI98ve/70V6yCgmLq3UZGBKwCRZjgK1IAmQtxfPMznYSeQmPSq51KM3Ng5ntlb1WGpa
tysRXN849i44Ahx5FHW5wVJXgyawLl0DFi8702rqM9bJ2Mqlcf0s4BLiDmkvX5eNNB6NQPuciQAR
o9wHO4nV33lsA/NxNLCUpZncYR3ie48JYuPHosNXN6/Kr2DW77mli7YUW83VaA3pWQhqznHKMj/V
ZOabIJAoHwtks/bKgCtrXwj7AoSEm2Sa8IW2ibwfsWzdWMoXuSavSxUWsir/0ixZJeJJHlod7tJ0
HssKWVTqV64x4fcZjRJGAYrVomtlxIeNzzuH9uX+ZdS5RQOUEFegCzdNYzLjtFPrMyp/B1AdRv1J
owIoFB0Q6V1Lbl2qsSPnh7R6QhfH7vurBjKGkD37Edjw9MGva3cOs4WqUut88HoEI+Ri1j87ChFe
VtZL0cv7uIncJL9rAgEHhD3yzUFL90NKj4WnYGWJ0E7YOKYa73yZ6Q/QPbyFc+7HmiM0uRt0/T4y
oj1MvKOR9Dt4uC5qeCnwhKBC8jMLjoOa7eoocedEMUEUMeHHPIxqh2Oj+gA+gauALzZ3ilbtMxPj
af7X70Xsls29moSuJ5xAbx8SQ3Ji/5vI0wzqoZXlQ+2Nh5QaCQJSVRdEHIxQ49//CJfXXwoc9McM
7pVz3Xjdks70WqRXVYlnr53sQpg6O8ZkEO0260ZQRv88MluHATSTK+tJBfelnhCgjMurUTd+CkqZ
nxItM1yPFoWDMbS/E2AcuHVlKrdc37ZEhS80L0CTI/tFqYs1Q+hfG21YselJQiJTYtKa/JgVYXmD
SqtE0bAXrtXJl+4CMQntAEi31JvqTqwab1cninSNx/QXIA7nzKBFPovJlM4UR/3eU6zsXkmnrZP3
MkaCMaDFT5mXrgN9yGX00ie1UeoRrFRBtcAd08Hfj7JRPrz//X43ykxaoFlD4knrejmKVYhaBzGw
hepnYiWWI4Sriyi0vT/Kb446shkQa0gjzSWxdVJYtVngiUrd3mODZFzRCfsi44VgV6n8Oojw+RQ1
xfexO1CXc+KqRsDGiCbLTv04vGZ+JXfjeebJW4YO4GC0ybmkgdJFumH52nlaaZUvxMV9ZWWKo+Rx
fzYzVLuz0Nf2YRm84FHc7XoAfk6Wk3phYG84Ydw8vv8cl7M/wziYD0SuoZ+vp0UL/SHC9yW7nyzj
xVIjHNV8Md84Bi8GUYHC436BjBM95osmSWbVPmYfkXCeEN28gY9I9a8e8o1ofJFMzaMga8jih6DE
BWA5o1HIMlWkUTgLaj7tmqQrdq2ed0erAAdhmkG0b8NePwmjaRzABwobGfqbFsLii+JZBjB0lien
PEPdczm+Ik+ZEmm9dqf1IWLs2LPa0oBbTZkHvssVT4WhRZ3QtkIq+OaIelqY/hitTrHDOLlXaqTK
ajkeHQRxPkddB5DIFzrsFStDvh+syDiatJ2v47rr7RHD9937C+HiAOX2B6cLYS88Z2Yd4OXT50Oa
Nk2jxec4LSWX6lMGnyqiYNQ3h0oKT3rYilt78uL4RHCGs3rWkuWT8eWWY1bqUDGNtHhSXJScBjuT
+z5COsQYcvW7ESrhacipTUvTpN3ih4HPpacXp3oKzcOIvKPz/gxcZJ/UJtkEs2YpamPUdpZPY6Gx
7xXhVMC1MHFb0ULlc4mg8E9hFNSN3X+5IWicydjo0qgDK7nedcGgqV4sAFcohSzeU3YAroSM4sYo
F9knswZKFxbK/FVpqyxfqIXfMFK7iM6e0Wb7KMAHNUa+bI/Muf+pTPvwc5x7wb6i7bUx8mVbFEEw
jENx3YLnON8il0PHQ++prd4U57ZvNHcIxPYWB4YI/8Fon6tDvPfhddpVEuQnA4+DDrFGJ8rU7tv7
n/QyJMziRhy4AGgowq/RYp7Rq/Rq6vSsaeBEkBRpDo1mOFI09g9FNI7IoNPgydUeiWWvljdm4XJL
calCIh/w5JvIxyon7WVcIiaxT89QawI7gzB1UFutc9mBH6IuNneZFG15ql3W5AA/EH9MkVsNNZZ1
RRo51AmRL1O+4+BSdySoxY5Mr0jdJlb9L74gpsdAnCD450ie2pR9AjsfWuTYfT2+zYpYdvJmKmg+
KuJXrWjZ9HERK9dKIlp/ut9mZjWSGLCrabgCK1+ukWjKOrMYBvFOFeSPdMk7Kk4q2j1et3H8XHwH
8BlcgoC3UKaF0z3vxl+q5UIKXqLIGWgSzkaafjGwncxypCeqKv7kpd5WL3n+fYuDYB6PzsNcgHqr
PS7Hmyo1q2j1i3dQTxs7MIbQ0f0k2Xiri3A1j4JkNHcdys9UX5ejZHHiIRbXi3eCkKKDjTfcSSZi
25TZp40K12XyxFgqVJY3LhuBZBUaiyGU0nSqxbtAlx+VGViLuUvsqCCiXtV26A5dLd56hfwY6rUt
g7Mv7bjyrYOf0i3NBvPH+9v6TaV6PcMqOAdSCpoLpI7Ld1daswoHqxTvTL8Y3UwPvB1SINGVlCut
nYiedYjEID5Onhj9LHScMW04ycFXS54UlNub1NphqFUfKt9obKzHs71Hq+Kgm0l5RGnyx6AnwRH4
pHAQY+3Vi+PCLSt5JEwJyrXWx+ldOOXBS6l743OFdvsxyWXtug1V/VxmjeQQz7FfVbvyhoPMepKy
dtNdZ47dyxmgiQk4h3wDBhv+8csZMIw8ilq5gF0otbqr91DH+056iCPZsfJeg5XM/133Fbp9iuk7
ZSWUGwnDZa+csgJeTWRdIIPmcuvyETzdiGQ/gwsiZ8KVogk3reLXu7IyhusUrb6rOkhe+qmLrjMR
DUEMJgt4B5GC10achjdJwoQq/iQdcKbtfupNorpeXWHQnEC/jwr/WJHkHCKO7F1J9rPrpUG8qc20
uCpDpXFEAel9ZxphVE6jot9mXqjaZp4KN5IilfgtZsR6A82mMLt/f/X9JsQiDEKdfNbzQbR9HU/K
QSiitoxh2IyKsFdRovd0pUZoI5RKwmXYtDepYFVuFU/HpJ8emzJxEwXrW7GrtVMa0YMlCWy8R/qf
lktR49yavbIRXS+DHg8JB4RrFTkGB8Hy65g+OKrKrAWw4mp5VY8BkokJzKXIBKMSVtFg150ibpx4
l5GPSi1NJ0peFgffWnkvwoqomPkY59L3p0c0w6pbMYi2Wnzz2l6s/Zl8pIDJnPVAEEBbnavoN5e8
BAIKIutfHtV+lw99vGv6qARQuulBcBn9KCrQPCKNor4PpGF+61/OD1Mn0mrJKJ2juEDfu6h1aiLt
UD/nvSrsSq/CmUAJ78Zakk+REmhOnKMbLwtD7cpRMjwCe9tK7S6+7vxIiHmRWxDYaKgsHymr0QAx
RpR0kJ975t/USdIi/Z7mwFR8VQw/jt6WEPvFt30bEkQ74j3cc970c3+ZBQyiB33MPek8hprvNMie
utGQ939aAkYFiZ7lLPJKk4ii+PLFRBHZ6piG6FmtJH9vTon53CLdfkyFXHl8fx9fJIdkZgxDJ4oJ
hCm22iFR0UfIDiOjJ1ZxexfG161VYQRoWULiIC6kiA4t9p2M2vsVJOGNwS8RMph8vYlHUg2i3bLG
REwxfmah3qTnHvm7A9KL3jHWjIqChCRB3MTeStz1pfgkmkGx6+pEwqUg73YpRXG76DXP8X193Ajp
l2n7/FDAjpmXmVK45qybcSdwsAfpOVTU+kRRW3TzPLcOsV9pdkzT6NSJ8odAG5xYjFBtCuOjJydb
ZdVLLBiPQXVklrfhGsFFYrkIFCCVGPz0yTkrpdtRDP1btDaVHVk2QCapzN0ETodrtWLsDhnm3kmc
bSRXl/uLrIKrA5cHqgkXNhnp5MccLR0c8VZ9VFXBPzURqllCUDQuWl67RCm3tvRv3hqcFgBpODoi
JjnqnPD9ssES5DqbOs2T81hkFTKshfW1CgTc6JqY0mVvisA7qBxEVMxYpHW5qweLIsH7m+Jyly8f
YpVXpNSI4qpqk7MQh8K+1IVol+SR//GPR4HcT4+HBi0k/DU8LG0sSYjTKDjLfQDGTpQEt88gMb0/
yhsbdXlQUIahZQhtGxFAaq7LGQ1HUS2bMQvOvtW7HOZ2Gn9KlNCFq7QftGdLvo+0q0b5pPaZY0Sq
DYjWtpLWHQWshts7wxvRYw7xKRTtJnyRp/hOya409bX1VQzjH+XgozfgKhEDvWx7x6yBmpTJkcx8
b2b9R4hQN6bffSqqrzkeabuq+Iba8Z9/LwiAnIGACDgI1qxkSD+t34ayf8ZT5dpMBRmviHoz47ko
VgJSMAERIiU4kwTW+TYaswMZShmcY4Trj4U2Go4HQ+84Wvk+EAx/h0VH5fRmZDkGWLpjlsiSDcCh
3viiv1mdM+sLfDPYWS5zq9OhRtTDatEXOfddpNDcwGxQnCuk76+by80Pt4x1M0cA5GrXUbBorc4P
jcw/Z1P11IuT9VjWRvMkEKhwQQkNrjgs4A9/PCjpNHAQ8nrAW+uEPqgBUQUm0kKTWCenCaOIa4Dl
+K94wz6Jhc4lE91yOr18Ua7ETCRXVey0Ibcv90etDgFd4SZDVQV8oKZH2ifRnBrXzAbJZRn512GZ
Jof3X/TNhmO5KxkVcBJAE/A4qFQsR7VS+mjlWGXnxjpPuedIAf6GWoLiWGrnMAymft/C0c6eBjC4
Yv+UCNzm1J3XnwrvWFCr0uO7pj0h3GIb5kMXflVLy9HH8RiPR0nBnQb6F9ysNN8rfWBHyqOU3irB
nWFRBva1+kGfpP0oglmvEzQeazvkWLXCdO816aFGKrOTGrdBLtOo45cU4PNuTMDMmhWAxaDBLaiv
+uP7UzLflH6dEUoSVOhwmzVm5A0AyeWMGBN7W+zD/kPG4XAsRXzRSswgj0IuKvTm0FBojM7Ypa26
FSLfsrbF0GjdIrRC0j77OVBKWA5tWmkwcSglHxDKlO0GAdrHNtHuK7nxT/i30ELzmWvPTL2dErG9
9bZXj1EDkjzVR+SyulTGlVcPr9D/UR2C0LgvCZkG5q2PU4rt1uB9en+yLvp9SEtw8zdn2UFW0YXV
4zD4caBWuvDA1fuIiEpxlRtCeC6CpN4JhVYdhbZ2E00sXKEngRkH0dx5qiDdR2ZoHYcGh+OWkro+
ytiNd5LyOJpd5Ta5H9+nciRvLPeLRG9G7EDIx5yECErzY7XJcsEqW6OrlAdP8rkoyGq9h0iQP4Mw
/yp4LSpkiBg4ouzlt/5kanapW60Th13rmrUR77FU6hzcw6M/PIKB7dHZm6+xM4ODSvHyw8f5JORW
PsgPXu4Hu0gXarf1A2+jcrQO2G+jQJHB3gwOPl3a5ShDkQRZP81WGmNY7LHfY9uVZXN6f0m8qbD8
uooB+AG8AtoNwo+Ufn0udKmUSE0iaA+RZJV7vVJHp0DpFT60+IIywFUfK/EuNpMnfdboGOt2l3VR
sRsHRH8ts6l2eTrERyuzpCvEVj5XuPjYbfAYBGGAVLL5MdLEwe2ULL+izq4THbgBoaxSOrIvBbtM
Ncoby0u1YxAUmSNNQrynOKs5qpgaKHc2qL7hU+1kpao+mbGeOGpslOjHmcnGyXWxnZkIZoGOAsGV
PPRtMf6SQ4ZFP1kNNoEP5Do7bY/euzM63SncUea/Hpz8NnCh+J2Lr81r+OhtHGHzkll9hRldD3Bn
LkdyS1x+bISWGzmoGvkBwOcRFqdaGa6uHiSuC+9/7wuy2NtrgrpAkAoiOkjv5UhYL5opu19+KG7M
g36I74Z9cZL2MK1tfyfZ4j51lEPxqdsZD9rBuBLd7OC7gS3s33+O9fm5fgx5+RiD3rZhJ5byAyrB
toYUXKJ9VYpDJevANzfW+HonkSuDa5lzLzITpERWr6wqczUlQG1tkDLt1jD9T3VmWRu3798PAnaa
sh4H89rjgoSqrLwkBTwd4qaYh1G4w0Au3HiV+YBfrBN0SYBA0Oufpes4fpbTpvUBUq5TkZ311se9
Ga41ctC5PzPzPRexjK+0BtL7EsycI8TT1uK5fMcZS/jvag5l7TVjj+LwCA+V0Usx1mFPjvl8w9py
cV2NAthrRhngvzu31ynhKct3TBMqPynCE2cquGlrT8COjwkX6of3V+AaHPnvcaiBowFCLYw9vxwH
jRGP3aCm50GMhlOQDT2d2tzJ89jgOJcazEWbonIqT6tcM0bTFTD89FRroneQOjzpmrTLbVZCvpOU
qrsegzGwpxjqd1m1+sEvhlMbHOMu/Nbj9ec0UnVtFvEjtPDokMvF91H34o0++ioZ+vcb0ReihzUj
oNfyCSOsca/JlPRcWv7DqFLurfhOGkRQGxWf0FZ9NCoLSTT/bDO/javSISKCk1HRnl3O5AgQ0kDD
nIJMLWkfkzQJr4qWK12jpr6dlMbnutiyg/7NIgGRAkKZghqvu0YsxCoHSV+Gybkx1ODojZPpJArU
qLc18l/fh//lv+b3/95Z9b/+mz9/z4uR5m3QrP74r3Pxmj021etrc/tS/Pf8o//vP/3X8o/85H9+
s/vSvCz+sMvgjo4P7Ws1fnitMRV6G5NnmP/L/9+//Ov17bc8jcXrP//+nrdZM/829Mayv//zV6cf
//x7NvX4r19//X/+7u4l5cf21Wv2PfjrMW+b4LXK/nrJfvz1vzHVqL434fe/bvhjvf5lry9188+/
DeMfdI1IdckfmXlATX//1b/Of6NY/5hrgHN0nYncb03CLK+a4J9/c6/7B7UKtjE/R+B9M5Sp57H5
O9X6B5gBuGR08mnF/f1/n3nxWf7nM/2Vtel9HmZNzcOwwP4nLM66YhyaMysNEhfxaY0IinCLafLJ
DxxFC+qnWDFiXF0k/aUTVW+fKB3QPkzXd79M3H8e4tdB39Bxi1Fp3FDm4shmeKLIKg+kSO0lXDEi
J4lbt2zvJO0mMb5V1s0UfVCjzOmqh1r+UDbRLp3tdq3ElaKnMntUw9jt+i+t1tu5IZ7S6hsdnj02
xXbcHRH/SozhlNJ00NsHyBT7zkP0UPWdMLqRradSovldxzaJsG3BMlDrwRnb7NAFkl2IpEbFQca/
t6Ee+v7rrtB3TPLqdVdnj1Jh3YYCRuQYj+ZteFfarZ3akyvsc6c6FzvlIflUJbbkyLa1ceot49rl
yKubVo8JtOiB46FZ1LY2cNmzVz37UrQrs/BnO2gntf658bLzt3vv284H8S/ZYK7poHoUhgQ0s9uX
u33j0pi1k7128I75CXfH/eP7Q16s4eX0rqmIY573tBEYMSDnTM6To+77jSvFb4cgaZ/5FhQQ1vcp
qe0mqZEphA7G98kkQdHu/RLttvxTGn15/21WkK7/fLNfxlqtlkSrjLKbi67+XUbj54d5KD9Wx+E6
P8DSufNf/Sv5rHIkXWcPwcFvbOVpiOz+8/tPsarKvz3FbDoGXYjKyJybLT+jmtRtFUVJ7NQo+kou
Ykuc0YbdjbtCtwPfDiVb3sJL/mbpLMZcrdZUqnQR+zXG5ObUYVebNfgL+AOdpjye9htveDkaKQY1
L40iLZnZ2pWa8pOQCujhOkYuqI4vJ8ODb8FRjsdAd7NcUY5c2pp9NhXprYrFpgv8wnzBB6o91qVS
Ythdt2eu4fJZCM34dYx19c9WHeGRVITWH8ESLV8UapffQNIEifgXIqGpBXMzW6T/YIXetSKMgPk8
AQw0PZKNkLHMD5BznF0OAQnDKeIfICzLQUUptRJJTnUk4LXaTk2/2pP3hMf3Z3+OAr9ECXDrvBMl
VaoU88m4rgQkI8XU0KxHkNHYcoBW11vK33qmPVUihLAhH41rulJg/uNKN0IqrvrWzXHVYuXcm5Nk
+tTkXiCOMW5ZvqlUAIOUI+jyMm2xnSYlFqVAUmYVaSdMvNIcy/bia6BXmROWVnUdBZQT4lAaHUto
vKuupSb4/qyswswbghQhDfJAOqwAdFdzP+VWk/mYjuwbRZ/ArU3ldVSU5UmtzFcFIuMRFGu0cRiv
VLzm+gXjifO1CMoT/6ymIVfyqBGygEHHIX0s0lbch60VfzTkKD4GilKl+DOMk6vijUBOjIXbYIdA
D0bHhCSo2ohObzGcV22p+ZnAJ7MWuRICZJPWEqOdLAZ5X07lPkAiCeGeMb72jE6hQll5e9Ezf8Q9
RZScS4fkY93SWKW+ccm5nBYAbfT5TYisGBpTpVyuDm3ySvhfJbKALJHAoV0jsSqSTsxBV+XBh0yP
5B7Ih5qMB1I88dkLqvLFQANZx6y7n4iSQ+l9e3+BrOi/TMwbGw8CCCJd/LO+xqp+XwtdKXf4dytI
FlLEnT5EQLiPGYjDD4bWhKUtql1BKd0fh+8YAWimmxjKiGBwVUX3Zpqmkt3LhoBtXjlNH0NZ8UN3
4ylXoXU+JlFvNGcNK2oHSBEs5w6lusbojUw/EgO8G7wI02epjz0bEUV0nrpR2scKDoGm4VPCgGZ3
ohWNr4rZWA6irq2j4onlTI2GOlQRgxJs2o373sXXnZ+Q2h30DZJokNOrq3I8KrXR0jE4Zt5oJLaa
6dJOKiFpSFUh27Se+qtc8hSk+qCpY8mb7iLflJxAhcIHCKLfOIzmjf1LOHybMD4uXENK40hWrRZb
USpNAwZeP0aU9Tj+gnQXe0XP3pK21Ax/M9SMSyW4cwWkPLqq6YiN1oZpgxI9nMRXsaLz0isVdX6K
C1t57zyJy7eCb0vNEQ4lAisX8ppSXZZDqcXecayi76MVRshuSAFNJSzuwyRTnyjhli+tUue23sQV
ruBV5aAlazr9gK+Igajpxq5e1Spn0SwaHvAeZwQGNj36KsL2CkEMDpp39Jom+jEkivpgtdpJ9BPB
ifDeOBDk8+skaKx9JlTyR2lEeqqPpmY/9CFa9J7QXtd6p8PU6MxmV/VNdhVPdXpowMZ9KDmOd1I3
Vaf3N9TlN+OpQQFx2ePeJK6bgwnHl4keqXdsO2O6CUPEX4a2FI+JJ45be3f+/quPRg0EWcfZ7hFE
wJwf/JK/a7Fv6UOoWce8UNsns4p8qF+zW9yM0dfs1mrwHTXT+jVAKnUvR1J8zEcKa/sqi7Qt7ed1
Mjx/rzl4YuA1iyoT95ZP0yNoaxmd7B2btioBd3nxgzrQTyuCQYndBLQ5jvIaFl9OA6PnR8bWgpmm
FupuMkVc0nGHxz1EKzTz1PUCijBRGQwIGioJTvJd0yk3bVdFL6kWafnRSGngQJuTuAJWkFI3TveL
U21+GbgH4OOoL868o+XLNOhjIJDMy3jwAvdpO3e0e685Auxrd1qaZPu0MKJdTW9uBwM4cX3ZaA9/
vJS4cAPTgwgERmG9AfQ6Ap5dswGswej2YZFMB69L9OtUjrfQgHN6ulpJs/wPxa050KJFs3zdSOx0
dMlF4Rgknua2She4lBrwsBkH0x3QEkFtEf+OJjcK5/2XnMPlxchIyDEwoElAxMuRE5AQYxSXwjEb
s/ooiOFLjk+Pg28IUT4uMldIM3GXlnAFMKrON+Leb3brnL2hUkF5FI+S1ZoNqyKJzSnyT0Xuazde
O4r3GWvPFqCBbLzoOmFkRS2GWoWzoQlS0USJ98SWNWniYoLSinqyH8nq3E7zWjeXkngjRPz2/aBZ
zOy8Nw+r5eymSsfx0aKB3/hmt2tq4bPB1scUrC82Rvrt6wHuxJkDdS6uocuRukCWGzOXeD1uJS78
FRtoXfjFmDrvSkk99VETp6/vL53LlyP0ATjC0AjUobKWckFHPhl9pvQUJ1axNxKr2tdi6+97MbU2
7kCX+2Meij2InwC86TUdXFBo6isN66SOojy1RT3nuh9OyH70mpLtzAoLq9SED5gDI3//LS8nFlnH
2WN3xlFrjL2c2GFKIotw7p+UwMxOgglEKJG74a4y5swxLDxXHKZ0K+m6PFrYEIhTzWk9cN2LYmNk
JpI0mv4pD+BgMKIM9mmq8Huyy6lPT1C/KWyYhV91J4TwpKtktISS2l/mf8mHYKsCsKKrz8kARVe8
0MjzwdwB7VnOAiF6yKbYso6liUhjr9bQVCrSTz0o0ewngjh1VmmuTJP3ZNXReBUH3M10X8DL1RBL
gAiJ95DGiEE0gZRDOq/bqzLqx+fUiJDNy8R6lw6Kfh16UXGP3X17MrI4PiXZOECtjpoTwu3pvTR4
ym0zKsmVqIRgSPquBNhAmzY0G2Mjkbj87oRDmD/zlYoWgLYKTb0a5hXQCxAJbeBW8t1U0bDRnrPy
Luy2mLy/GWtOVkhquQfQPlyF/wFSa5VW9CTD0Ahuy9Z6ptUhXqOJjihGkTzV0yaf8DcnLPgsANNY
ROnkSuuKSYjaweQDKMHnE80QSfGPehMMOIdjio06R31EWxfFcsuKXbNRjBsvH72NKb68+/AIRH4u
atB/yKGWiyoPMUGZZMCbsYl7tKRbL0Jb+q4+TvJO7+MtaePLeIV0BZNLDxyANFie5XBZBgG0wA/z
ZGZj+3/YO6/euLEwTf+Vxl4vDeZwuWSxknK05RtCcuBhzjwkf/0+lDtYstsaD7DAzGABW+i2pGIV
ec53vvCGo6Ykzdky6eNpPs/9G8LEP56q67TAZuRH7uw5r6W10BcfZilKcZhc+xhXUYvGXuFsTBOu
fsfdJH+PohtARfamMWX6Ron0uiPJbl3bUoQtADjUbNarGwvxyVDGRUk4ViFhlHPiHprYEGHlGW3A
el/23VwoT92Ya6GLycZFWSnvEeJ1vDfO9x8XNtgVAjf1GmRqZP1e3nI3T61iwvPgUKJ8YOfNtNEK
ZXkYcmmctcJQxyCd3/I9Wzfmy4xmvSZ6HjYwRNoR67P5LiuP2lRiBONAiTXyJIy0VJyRsso31u6P
iwmZX435MbgspoOv4fYDGkZK2aAAI0ukJHK90fdGi6Y/jML+jd7mTxbTegdXpgg25ESIlx/Iaw1p
SidPD3nVIVAbWbe5amcnCMCoe40yKjDHKj9NaxXN6xIL71+ffz9uUj4ouaFOKUi/87ns+O521lo1
ZJFbpwco4Xk4RU21bSKr8afKOCyj072xc15NzNeThuuxQmFNmVzzdVwy+16i8oAUdKoaYiNtZwpH
c47DORLxPi1d5Twaku6oxm265bTKAs3txV70WA43Q4sFojog9DskyZM6tDNkpsrZz70VbUhpI1CK
VnqiLaMZDJCE+OE03jGin86iRcGviv7rozX2V4bd9Xe/vo8/Cbh8MOIsc8pnmahXeyHONNENZZce
GHum/uDid+HiWuSLqIxRHG5PGtGpRzn1IMsmvjmBj34jSfzpzcUbgnONShFhs1fZfqfIQQPqlR2m
SGvCie72ptYnw/WrTrsHhppeKA2cZPpxlbkHMdOf6qXlftC0cd6poyv2etU8DLJYwk4g3dTZtoQ7
aVl7VzHAIpq4Czvk18dSo9gcG4sBpKKYJYmKfDR43cIxyh2Sg2+5+f0szoCBJscn2pBuvwrtTVEn
qcD2GWldM932tVaGSzMLLEdiY4NaNT4kdTk//vqJ/iwEAI8hqsFxhB+/fv+7nWFqqTJitZEeGnuw
fLWaKtq80th4rVW9Ubz8ZBPSfV8JuXR5HeCKLy+VxN2gpX3L2lEqDXkiNT4ZYjCyujFNOzRG3gKq
/SSGIn3B5uPQNdn2r7uSVbuq6bBWtU6zN4bZIniCkOAby/HHrN7kEpxRiJjQQX4dWpQFsyElXtJD
JO1xT0tEBAB7ZdDl1Nu9Wnrnii6rDfsmeiO//unnW0lwLBmbmf6r+9nH6VinupseOs2F+q4p1T3O
nO3lrxfIz54as6hnjdk1lr1K62aETmluKISyydPCKlajs3kelb3iKNmVHXVvySP//HrABKhWaJ9Y
ryIMKiZFKwfu55ikIYicaqsD4QoYjEG97N8aQf7s6ZFkMPAkpVoN+F6uyQzIZ+w5XM3ptOIEhYBs
A1V32U/ZErTafGY304dYiavwP3FTmYKxy5lL/YAl9Zj3tFFppQdR6/BPU6fZxlo++HE0K2dOolpX
/4nrwQFbL4dR1evxW9+UpleMAnuPWgOQvuTlaZTy6KRHK3Os5Fu0+5+c9sDSVtTveuiSH7+8rUaZ
V27SUPvQ51QCibXEfupIG3voJQdFBQnm4UtGj9UTe6kq4o1k4ydBjXx8ZeKvLd8fNN5QErI5fu3s
UPPZ/GiwpvMpbT9OqEXsf31jf34lls6qMkJS/mp3CCbXXtaI/ADQLQrjxGv3bcKsHE2PtzBrPzt7
nw0AVi0PZHlfnw8gCieto+98EGovnsDPNYd5bhyw8CkGRfZQH+KpdM9ktUQByVD3wRq7txRcfjJI
AbmE2DZZI51Y2Mkvn2wN36KMtDk9qAr8QNVGNYg8HeB+4S30jUdoa06h7Vn76ECXogpi2xAsg6je
I+c/7n59+9Ey4XovE2UYlsx1kaKDQwe48eX7MRWYwHqzKPskbTTN7x1RfS16U7twKkcsO2BNs7nv
68z8nLd51OxsM5KnUyOth66vJ5rLtnZjl1N71k8tZA9tmPT3KSKtR0uOxj2830z1Z/zJLhd3SmJf
zVbwoj7GdCyyh7Evr2lqDPhJLIO7ZcBZfImSUk4hrHnrAf/1ziWMpBsKR5Td6+VaH7T8vOxhEYDK
V64L06wvFUOkqV/Kop/9zFLnHEE3EtNNE9mZ8JMYH1cEs8t+M+IImZ6aIsZtQSpwZ7Yt49ncjzAQ
2A1pU5PzWFDe/CztXC5q9fmnCq3c+6JIOHGLaZBPbj3nZy6Sge9NTFkE+juCobMtjcgfBofRPEJm
hb7B7tc+VVutPpsaHWU4I52KD3pHNGzbeAK0OTOxQSIoHjJ/NkUXYozhPTZz1d0XC0qHG80qMBBJ
ul656XnbaBVncaFtlqTQHgq1jG+GqUrQ+u/tzPEbtU9uFKuqEUNwZnfylwH8Za6l1ql06y+Y2d7H
juJY4ZSX2oemT8ppr8/MXM9psMunBpB7mKkQ5H2aw6m2iVPH2K/327lAgrebfYk04olLX6cMioEc
LEgm0+lCA7nq9xBSsydH6GMf2pw0D2blyBhvBHt+8LTedo4MvE1k68bEOa+XWTxaWRJ5h1ZxtIPS
tkaJI8c4nONM26G7VMiy8DGwbKNdaVUYva+of2SLKwA+ij1EZ95ktzdRJpmttMAetHBSosX1k6F0
OOoUtAQ3SuItN4WZMDIdosqFVQA1B/ViMZZ3hVEjagXes9+boqquJcDVwwJbdoMuonqGR3B9jUcs
Te5oaBg4OOM4XtXl0qRB23lZ7+fLoN2qEdFk3+ZDerqorXqJRnBh+lk0wdu3FSWb/NmWqtjViRrv
B7sx5iAq5sHdaJ19Vs329KlsEHgKetOJRj+WTd9sKl3NkUG0CvWzWKIMxNKyqO5GR5D3gy7r8Snu
stQDegd7z+9atX4wrKT64pl5f2NYy/C4qIk2sZgnY2Oi5M47iWV6kfbxbAXdbFlPVi9bNYimRq2x
63MVyTIUQP8mq71BK8GllxiBQgzKwbIfu07MBRxrUT1maSbTUAGM/kHPkJlNaD4avuEmdRHEyfo6
eZrjjAA4yDyostKeLJql2S6Sk3vJcCnW/TKrzDTIKGk2UC3M+wTFtWPZzCk6homGj4ASlyOu7bpZ
fvQkvVVkIhIMLOpkjpPQ0DGGERwfFRPeZjZYIJlhhSan8gdnLoTwhVezk8yEEVUwqKKNt0M5zHOY
i2TAlWNecuZeqZ1jvVZ2l5Bl59I3JifeEAbaT1U3Fe8VIzUPReXpqa8KMJ2r+UF38ORk3C9ZOX5G
9QqQcZLEYxxoSRZ1QZdpboIXlqIAKBP58NBK1csCdGi7j3GK2KKvy8VttogWoDCfDv29nHN7DiCX
NaYfGznmJbxvUWwEYFOTRrI5NwdvSHt4A6I4z2UTFb7btBOgzqK3rlN1MSi6a+gjflO206VAFQkh
6FryQAeW7nZYtfJEu1if1YjiB8WqeL5sUzjK4AjSvkQycbRY6kmdXBLA4zFYLAM1RnOZ40dJu20J
WHrwmqqxz07HNJuexqgUT86sSd1XRzAmPloKHgJJ2eJdzx2mJ5uuYoB0sgq+3eYDSjr+LGM65NLu
VC1k503w8eYhCxjW51eF2vSfrDo96ZfkvbpY5rCtEYqA4hdB2T1kTlurm1pBBbUAdSo3ESg36efj
VLcb1kIlLmthQh7RGqfcV/oyxsdOEY6zYWKlXA2LYadhki7tdZcM4tpzR4xZuJm32G+eFpb3ntIx
TTf2wGGD0D6RIxvL4RQJiwWHYBbwQz2MdYJ0KmtLzWP0fO0Y/YqgKItoCd1s0JNwyJLkNs2N+CHT
GnHPy+NuRDeK57Rkc3RcYsRT/URhs/i0dKqvlRnpg6/1SnFXgIe8G7q86fhQ+WT72oxWycZTlDL2
o5JcxBedNeMKuBjWtTuji5mjXH2aNxkks2FS8Igph15pQ1d6bYwlRhSxmESGHiXCNhhaegxHJNab
WQiBs+4hvZBfLUU3Ov7UiF7Q9ShQ24FogEyB6k7eoe8q7WEcYxwxYzm6vq3VhRZUsSJPWMzQNR2j
dkbMZWRdb+yqnxw/N6oehqcHQHgu7eqhaJruoiZBHALd8CacDQUN50CHQq76ssZmMNSbUfugCMs9
Q4zb+9Pl6X80gt4jr/93BP1ueCy+h8ivP/0NIo8e3Tv6uqDk+brK01M/fIPIr9+h7KMkou38PCL7
EyCvGe+osel8I+MHhxT31v/1x5/4eL5Fto9dJ7jJVVHB1H8HIf8arA5QiHYoTHfeHNw2XvllRhk/
6y/KGI6GVfe3bjEM+6g10idtbFuXqDeWdJkd4e1hUuUHucgmdKrJiEP2pdWzcud2n+hnySxwA2n6
LL4ukPu4NtQ5uUgLT3/PfkluNauLPiJEaoQVuJ+a4+tcq9R53E5xGVhzZt7FyjSc9MqoXCt6Y2yS
KZrutKhPF98FC3EqgA1/itRpS/7SXyVTljU+4tJQeHVaqSKQ1uIeC/LQboszB4FfyuYUbKz+n6F+
nCWf2qqrvvYveR4v+SL/7Qgiz2Cpf1/f58nw5fv1/fzj3xa4QsvpHeoTK3mQljeC8jQWvq3w52+h
1A1MCpSUzS+x+P9mgbjsC+Z1K0fCWAm9lDt/sUA0793aw2ZfUFgDs2IH/AYR5LVF5lquQn4CYWRD
zUYKZS3hv2v8LVbuxLmn1Hcqwn2ZPwq1FeFkGMecI7/2o8VpznvMQXW/0GfSwmG0KVJaXdsBFViQ
B8XeuwGqucSnEkmbkaII+zEWrgMSMq3vhNpIOGFu3Z3VnSqelgVrzedw8lsh83/mykPq7FeR9eYR
ds8f+y/5l/Lxf//xf7pPX8oOctMzR+m2pah6LP/4/PhHgN4w7eBvZKiV8fT8sn+uUPMdQE1iHDBE
VBJYoyy1v1ao+Q77ZUIgzRO07yDD/bNCnXeAPEkFoIcyDFv5lf+sUFN9R12/ig0DZQYR8zvr81W3
Y1WvtlZUNIBHYMoYq7xenxOVW1GJIxX3mG87p1J1ZP5A6Zb7ttTG4g6kQ109xZk51ZGPaF47Phna
oFdhqjtCGP53N/jyW0fhew7Tq8bHatqHIzTgCbDaTHl/QBIC2J8z1yspoIQz+aXLnCYKIHgXrYH8
3Vwln5QRRKvYYoI3krN3i4W0xtRhRJVjSlNFpcKsYtFt8k/PeYNT+2pYasMWAOnG0QXKHiwLPN6X
uzn2itwDMI3iZp/qGNySITX6kbpR5DsGuSPWQKVoTQEzaDVoWYDP5W5zCZR48rY0RhXnSotj962R
xnP/9J/2DOc0i4tD/pn4uDqyspK+jzK60aCVhnJDW1p5NYfM5M3pVEFgxUbFT+aKi6umrS8qsHI1
K5v7SRo4RmWahyFjsPbUbDcwpDJDRREeSk0b05679BYuvvNeGzMchDdZmybCDKgLhs6v6U3hLvj/
Ks7cVgV/fnkI/mvAekGY/K/BkFyVjdah0CqhRCvefIZH/fuBeFcm/ZfPf9z0j/2X7o8zvG7bPy6G
Pp+TMv7j0OWvOZM/ffk/w5NjvQP4qoFVWocrMANo7P2ZItr2O8RdVhAEcjUvkkTdfccsZlV591bP
VIxP/glO6jsEmgBCM7hcY8t6Av9WfHo5fSE3JDZBleeMBulMJ/T1yh66Ih4TO35oRloVYyusa61L
z+tuOVGa5ousi7BalhtMOOZd5poUj0XYUwtTxmsybEvj868DFPnvd43QP9+Py8cHzYtw3mv5JNn2
psJgJn4osrrZKrGd+89fmNgmGyo514fp8f7X13wVpNdTgKEhjR7yGO46Qf/l9u4MZDlnqAm3s62c
WFobFoVs7+nKNH7fImzXNpOJJEVRBE0p7u1O+7YzX7COv4/K6yHwT3jBeGwNLmBN9RUksmJVXl6/
EPiF0l7AMduakbscfUGramvSfLKVA1hNjMYT4xwRluXw60/+44UtsHQsMoRAVlD9+jS+y57aLhaa
7hnGtW4rIOicbPQlJ7RvROON18ltZ9o3llbvm8p8+PWVEQ588aFZwTzgFb0GkGLV4HjNCUlH0yrx
XiuuMniWBn/Pzj4eDkXgBPFu9KNT69wLrfN+727sg31IdvahPbEPzrkSio278QIvVIL139efq/ft
vtz3/mW77/lPL9QP+mXv9z7Us+DTGHy6hBu3Vx/aEy80N9QWh/RJPsyX+cmym66ma+sM2GuonS/n
8al3N11JelP+fKkfRl8Jet8JRt8J2/DTJS/66RMA+nAKhg33KUg2V4CEAzdUtlEQBUibhYav7O2w
3ag7dVeF6m7cttviK6PpENJC4O29vbVBEmAPYd4p/eWzeq4d5uvpYrpQTooTO3RO9TNlr+7mowya
cAgqXk07tM+vD+HrgGul7+2XS/PcOKyvhIVi8HV/QlPOdwPMOXgb3qbZNyfdPg9ukDENOHwOYsc4
5WCfi5132+2l/5YrGgTu7xfxn88TRhaSlMQz1tPLtZR4yCU0lpJfbTcXt3RuTiCa7uKr8SmZAgNt
Zxf4XEh7djpZ9nG4+AnqIxoE22WfhNWOHw2bIN1+2Z0fwWH4bXBDv3sfb8pg9vmHMA2zzcy7BmDI
v/H3bNYC6V8hVULbD23iO++yNH1a9Ajk7ZVNvC2D9Xf3b4zKntVD/tmsz58T+TA8LLWVfUlIf/k5
a7OQfTQaxdWUI4FpWNI9TmOTHryq3MlEdJtqTlFLj92nXu2b029fCnEUA1Z1z//XzfKhjMdu1xRJ
79dONYRJOY+BNtVm4I6VV9P6adRDpKG7rU/V8fkLoINPQq/jwBnYoYiw2n4LZQaWZWme9Boc6TJV
jxEf4OjFoFeev5SVjTlvFDubf/7t+eeaaXgL1f1ca726Myssl6JvpT/AT3x5Z6KlnNIZvdwr3L+P
iqmcmqW4Tntx6hZflL6/0cDTOwnKgIp2plvLTZe4W6Z/Y+yFyyoQtCBv+DkWxmlpylsnLR/R07xq
nOSIgdLJUPTvh2oKok7mfvmUmJLRV7EHYLux5nabtMO5V9m7RLt3tcVFosO7hEmza+ppoQoUOxsx
w2iYTqc+26ZmEkozCitxYWVDCIkpjGIzrBycFUA/5JEXkqUCEexPUiu5wK3R15r82ijLG9lXR2m8
JU346gR6XlTQRMCTgU/Ej9Kgbvo+EBepOwAeLMSVmnHU9KlDIaqbvlS/qr3TnST9TrMu596mr+K9
BdJbwQHfPTaeGA+MExAJWVKRH6AfLjgs5BS0KLSscgoaTyZBusjaN1tjCa2u769rU4QGFIzfOvae
0ybOvhW3Ds4M3Mmr9WJJRJcnGjwXaad/yQqv9cXYFNsl1i+iuMNsqzcsf/FoA3tpp+3eOoBefGxg
l5itaqsfKaD5VU7w9QjYHKKYEYuKwkKm72czvk4LFw8RrB19NVLyLQJaIzDj6qyqq0OyJMNZZlXI
NgCwAKF+hhPMo2ku5Sbulxy6d/0Jg4TutnDa9A2EzMtT+q93SnGENBhV0WtsbumquD2TP9zidfcA
zs4KClVFmdpwTiioH4bMQn+oKTc5Bg5v1IvPFdc/i4MKbFVXhW9OVAc0iiLIy4WpyaJ19X6orvJy
2ORSRmE9LoctpWBd7AToKrQrmRcUsMnOi0TUwMrKu7nMhxNmr4kvAVCfYhu3j1vRn4ym9sGdS3nV
S73dYSnQYe7C/9qVaELLlPj3zE6y69X5boiL/JxR04XbmOmV09fRndmfL4WcT9P46DlivKk00Qai
jic/NYHn4RSSBp0sx+NSlupmKbv+2omjc9Vm1BLPxt3z+vmtrs1/oE7676YmQwr63T5a1WpeyMm8
f8zzpHvu0GyHfihf9mXW3/2rc+jY79CRxeEHpg/0sTWn/asv47jvVjQbDZiVPPJ305D+N8eGRU2E
mDFhiI71301D8x1ZMZNN+nz8ooWK2W80DV/RkRG04dwGaQ+VAxIFuferrR9LB0yqpvZ36ZCWGFsZ
rLWpTBw1sKZp2HlSBSQ+xXEWLrM+PtEjwfrDVYHDgXjK7iLmxOf5ZBTXVOnLrnOMNvzupv6kTbMW
HP/suuc3uFLIeXMQTtj2r3YdA1tbbV27vwOVf1lr+nCE1eEuG8iM5hslwBpkf7gUra4Vh08y/hqG
2o+OjDA17+/waK6CQbZxGCNE/0YIe2YFvbwMDuMgphmg0mPi9H0ZR+SCPnLbF+IeKNOw02wmr4WQ
l1NTqUHedc1WlQMThL6PslvE993zpVHOsjY/aUVkkQ7F5UEbkL9ZAAncFC53HF5ahmch5lBOdI1I
YH2S0cfap3FtBHUnoh12ktbGGz31rZPjVeXC8qHrbJurpTW2udAKXn6WOTKNdi46cQ8qTHzGMMi4
lKLuAs7ZEqeq2gMGoR0nE5bBYM419uFLEM+ZChqDSq5FGyvvipb5/q1ljmk4ZvGfsnG/FZz+tUPz
QtHqv198YuX8e+/m5rGoXsUkfv7vmKS9W7X61gx1teJem6N/xyT9HUnAN34187mXccmEEIS+BRO9
5x7Oi7hECKHFzBn5PAP8rWbxq5kd7wj2DcBGJJVXnRE8C14uLBipS1uOk3GL02GjPDCk9S4SdARa
v6DkgNs3MpVYovKxHLO68psCx6+2bNM8cKKl/lwnkQhFb5EOIH2hBq7atHlAOhxRCCVgRg4lEoxy
m1R1qQSF43VhLAGQ+11u25eotSxOUKpGlwVxNuvOJtXn6iZdlI8tnjVMTQAAP6kGo3UfnZlOhhFN
4Wv4z1i4r4xmBDfyccZJTrXE58LGmBNjSRqmfgoSwt1idFJjXGgW26aHLBZImHvDG3Hzh2C2DpbA
hiK+wSwIeP/LG9jyYFEfyTVYGUmERdyAOHxhjpvvltR/JDpzFfJVBqNoMq4Kni+vAgKvH5o60W6L
0uxCoDntdjK6Yavogjx5LN7SzvzJuuCj0KFbrTwARKwzju+rg0EvysVorfnWVuuZxKoaHyYDmP82
1ez5a8aBihaNlnq7htDNU9YcWfidUTfBCHkgNOo+SkmSSvMTBOL+S6RW4BMsDzoGumGyxwdjrkxk
ylxWkl6bZF/ODCySMdpchUkNFKycZduFQ+HZyFxYVlZtlkWbbT8b5NKThKGa4ZuFmV50Wuc1G9Oo
Z3AqUXSueAC1NrZZ1yeYSDbXYEmmR9zrKnBk3WA8WondfjWLjCFcatZO4ZtjhNnWbz4w1JJWmaOV
HMvQ8XWhIadO64fJnm77uPwaLdVJrHBvFt3bK1mUbJ8v9v9j7/9awfMwT8meqNqYnlHBffccfsgV
gYzV9Ze2Z6L3rWv+/Qzvp6/1V5xWmRHTFH02/Hyewf0Tp/kWLZe1aUm/lj1I5vQXtILWOF1GaBkw
r5EGWmvov6AV6jtGxMhnrPkHaY7p/lb6+HzAf5fMvL4Nr1tdtFKSIcEG6zBQC5qp72hfCsKfWc6+
IkqgROeZgw3FZm6w/r5r4q1ahpgcpVYIrcKKjjliPJVvsvtoOmR751PG7lEPnn3dNJd2dL54O4aB
Zr53lvfucJo6n5MRt+MZukn/qTGvNPM0im/H6IBbZoxHH8Qr6zERN252ruDFgA6ojtzHZeWemukl
ZgcZX0+U6GRJLroJXRi6aNGJprWBnpyjDew784Juzblj7mIFLBI40nIfRdfSu6f7USlfspbBuXkO
5dnvqNLLcVvnZ0V6yYzL1tArPLGq0EaEHuMTI9CbjZLu9fYg5KM+Nn5b0T0BppcO18V8I4zbRT0o
2Xtt+ThmByi2Ubcv+oNNXJO7lteRW5ssLt9Z3qmtRf6S33uQmbMAfdYqu2AMYSdb07oQ3ikDiDQ/
6er9JI6GPJvHS4S3umgjxHEZH5Rqm3c0ysatkV46io8sjgNYdPmwseK9Mh3XP9V2Md+L6WrIbmup
0kk8KYqz0jpvzZumu4nys1TskftPs1C49Oj8Ek3AZdOnu9k+tsreqX09O6u1rY4tjfjGvvutOPLz
AnN9ib81Sf9rjNjWOc2/Z2W7L1UbJy/ysvUXvm13037H5Ak4PrLkMK7JfP7a7QziEYFfpUbpi5lr
j+rvzW4azOjpXJGH64xMnnsif252U3tHsmYhog5NywAb8FsDMt4Kh+s/m93h5Tlw0Xoj0aNyQXDs
5eFbNOnzSLoNF7dvsl0+oxCylU5t3ydWZ/YYjEdqFzTxavtum+10p4+5+8g7nvACqFLdHwGoIxoi
BlPxdUbnwxE5iHXh4rX+AbELMJo9PnsUeImXWbsyziSG58s4Xky60zW0knVGc0XcuR/73GY43nnq
bG0Xr4nO0PTver8FZ7is+l5KFRSZUzNNUeV02vcaeHgXNEEQO4yZsQKJ0j0y3N5pb+fzeaw31aNp
pc1XEkK5SRWhPi44xMV+izTgQ+WVuUFsyGXpO7lQz5Mkmx76ZnTuMHqSyU5EIq38MRW4UdiAQhM/
kqbT+RJZbPr8QD0f7azRPouy0ExfATT/Xu951L46xwaEln4pUATSRqSsXdEVhIm+zT5Ywl5OyiSz
8R/GwYiObn6hm63bUJx67VEXZAu7oiuV8za3ZAXOMk0/izRTZrCf5nxs7dqjgzf2jh0KOXd5wF3V
tMDSe7h5ZquM4waxzC7B/aI0wHcreN0SSAwDSmo5IAlkw02n6QfEGI/0Qf9odriP+hWO6FcckDHK
kp1afYAv38U42pg03SAXuPiLGbYS5LErlqApOlColICqHsK6bN8bleU9MeeHh9EYGQJiXSG1xxFB
3TaIReFGm0zI/jgKyv49+khEI6NOCxFoetlj1NiYjes7xbBc2h3zZngWM5p/bmqmSE06WWluFVnq
e/I9qW8gs+duUNEHvytKBKACJUod7LpMIOSwz7SZ8YlTJspumDxHoc+tOM2x6eqZC1k4EIJgrZoi
qCuvGwLysVrfY8zXbBG/rSbETAwEVIQn+oyF0rro0qatfuPK3rku0XYh/1zca3B+jHwSvQR0bxus
sThO5i5wum68m7J2GQPHSSGhaN5Q2MdFlCm2tlg+PeYxNlbgO2znpHGHqA1nG6/CQHfhh/gMUB3U
+vEawWEEmvCZs1Sru6Z03NnXgU1ouA0pNnBip1uWfdrMUQwevYUWW7ktZJ65NErXF0UmknA2telj
2U/eQ63oShOYvYuUu9uZHegWbx7571zOW3VuvScUx3ilZhg8X8x1e7YYpYbEn5aqe3TB8yyUacW2
xY8LgLYH6laEnjKRnE/0bJ1hoRfqjH1v+GlKIn8QtpdYAYB0t/IXyrSvWuzmRpCi6ZlBOsm0eDNW
FCEAfJUqD4Ykst47RVUCazcnaDa9ZyL2gYxZC0Y9yb/myER9LLq+AWXf1tGXvq7tCrR6J8+tUV/S
TV6jPxEMXQWiGKhJA8XBgzjhR4km4I54ugxwLbK1wJmEimddL4bVWkOLF2ye0hwXv8VMrSDX3EUN
Zq2sFj9bF08A/a9zjqXZN/h4wilAkzkbp9yvTck+tTxluXSnmZlCY4mi2KhuDxKZPTq0WNIoZbQp
RYcost25EqE1pkdRUOf0xLbVUqFUOMNIkBs7XWwDC6UM7lI194RDIzZbBvPUy2aQmHVRB0stlXYr
kCYft1HDcG6rjpn5obLahqkatKd7t6+8z1WkDh/Q3TYZE6pJN+5A9sb6Fg3r/tabZpvhRz5m9n6o
e70MjXnotG2kpI7ckn/F6Gx1mDN/4u1MA2y1Ipm2sMfMj5NnDtLngw/XwsmwCSlqZZT7tgIKv4tz
dHivzVawQhRltuzLYSKBPHAblccSInW2lbJDh8hD1/+zmsg+4PLRNi0galBpXplNPhGEmyFFzK+C
lOe7Rb/X49nzLYjyAdZbPFbabzw+yxN496SRb1vFLqH+O12q8iyVjJOaIjpYPHo3KU/car7EsjP0
4tlvEk36WjGcZ1C0bbZxUY8XZqN+6ri2aoEKMFLsPtphZwzAMKJI+sLmDYyZ3BhueWI/j2hgbBne
ctHVDblSXJ90rfUBhYHPc1feTCSGkCSYnuiPWnw59s1ZkcH5Sua90YlDB3O7Zgw4k0UvKr4gcX4B
5x6tK/GhHV1l01tNs3daeTtA20v8NJn2hg3ZpSyvqbcJbY3l55F7VgpDD/LGCtWGADN8cvE0DcYR
mRyPq+Uq7P5W+oWM3KNnpO+t2RDbPldHtmW+0aNiC5vMxwLF3CxZvumM+YjLeXY0O0M5gqG+BadX
+JbZbepKIp2TQcIv2Klze8hiyAKidPdtXGxzd7zutOEw2t7RAz9RuWkcmNPTMqp9UEpnRg1Evo/a
+H2Xmh18A/Mmz5Lj6IgTNzNOs3EefeylPGLtvBubidRU5WXr2LwS+fQJHnMZQoTtPPDRGoQCq+3u
SzX2y4KN2vahYupbMUKFmhakWNUjfLMTqSka9AlUwy3zYhCSVUPEAa52iKOOKbHrNqtD76ZIsy+V
7YWNmu+HVN+rs3tfd4AF7YV5y8yM7B6gG5zJ+qKDhKHBTPCX/8vduSy3kWRn+FUQ3ngmwuAARVwX
nggCBCmJF1ECpenpDaNIVANFFKrAugAEHI7wxg/htVez8M5L7/QmfhJ/pwrFRhYgUmLmtMoNRzhG
re6svJw8eW7/fzqQDZMv7MGiTQMVSHQGk/USFJ5f/9wOYr8Xw6rYG3sxQDLrY/gw69BcIej2k3Xt
uE2q7SF4uF5Y9z+hTumt1Z28rfrWh4WE4eM4QAe4Td7pB9hFTzB9hg/t4OzhwbMt4H+PN3GHou56
/bptVftRw0p6lInS0mVST3rVzuNFtKwlx/dd4BbN4PGD1AeTcZ9NB0HysHS5jVbjbJaEd50GyLYA
4OfFErKnXvz4U0MamHbvWw6fO6YV7OXEDf32cbxodunBBY1Mc1a/uK8TXpkAyIT0qHVszasjYIPH
/nw5WHvrm3fWPJwPo0Yb08RaE4ypvqtOryDrosX5ITCiOZG3buISrmutAkyWxl+TcLE+X0/Hx9MH
Skm8h6Q39VcfrMbyhBaAdCqGusXvcIY0gL+a+fRPCS9DkFBv6RJ5CSlUf16N34ae32Xn3du1O7lY
z+CquuHZeBxfVltNuJtaV+34vo+B4fYfwfj4s8Oh1fRX/clyeWy1xoNJo50MAB3O77F+xj3KRXEJ
H2LruBHcQLs0nUFqWOuBKLlYheOz6bR1ZdVnH/02rcTaU/LFi9NxrXtl8c408RXphBn1kxs6Bj0g
bN0HsG7Hk45ACX+eTK2Tahh9wsj4idK7Xndy589xWb0P7go/FlCNHwyT1eG71g3H31zYGIHVvtuN
+I/dN/RDXl4l48/kq/rtOtUxYXySdEfVID5fgT2iGOXmwgubZ7X4/qTqUbrVWYENtZxl/bAPiWd9
8DABahBBq9jjjZmfRmtrTXA+gcYFrj8CpccL+VTk+j/fdIMr4HO1+unN4RpEEITW42mre7JYTt83
F7zR3Rau5g2a2VrfTR9Wbn8+ba6PCUYlvVWIMVJbxyM/oqYW/ODx/ZoCz6XfeNNtzS6XzegM2K5/
PPVQJ5H702w5CY9ZWtALltMuOMQHG9N68aYb2I+WRK1aNShJIR6dTX4mKwphE1yF7dGhF7+vL28e
JrgFcdwZTKo1K+o9Rp2afxJMk3D1JmzNpj93a1PI/ADgde5PwqD7OKAIuzY5ngSt5bIfg+U9IRLH
WxDNE/eysVhGs/7CdSENeWjNGnfAdGd2vTFbLQagWG7mg1b7phX2buazGXUZzaaHqeX7bni8SDyw
061FrdUHJ8qLGFOn3WvMb6KzeWdWD3q0Ujh8hwOTOOztdPHWat203eOWe7OEq37eaX24H89mv0Ag
2qV4oxbOP4bVcI3l2XlYjnuPYEs+1zxSwOfVR8yr960bN75qdxdEXyNv0RjOaTUFjcocTCZZYXro
9eBunI+4WrV17zH0QnBrMJLOKDxPVtPeY4eFHc/b8Y3Xr/M0fFgurSjq1+N49d6rzgHUQvFODOIx
nj0u3/D0AAcVyDCEd417JjjzMZDe1eatBs9ixxLDsutZrXcBbUH/slwH1UsMk9XD2XTVmg5m0ao9
Ao/LMzOfJ4ReH6v369v/bxHITZBDQoKDtIfJVieUrN/KphVK2uDjOnjdv5SngOUzuwNt8tYvdE+R
Ln5K4CIdKJ3ucwN4Nv1dkhENVg7BukCoRVyAUKQX+OPNP7fqB9LgG9YGoqXyyz60tTO7U95tFfO6
f+e5mf8Ko4C8UXPtTYuUPYyhkCVTkMyPxMTWFgjUh4pnae2U/bLvlWgLBE6kdfrNmgBJSP1BPJT+
iIhv7QAowJZIAAxP2Y+aBr5Xoh0A9Ky5BVb3gFg8OBpJmm6tvdURaA61oG0uRrkWDVWk5qKr1OiT
oSDNIMm4rVVbFPxTSk32lmBluVYNSY3mqpt0cKrDJUS1+NOF3lp7vXbQxram9UDZlm4J7kLrotP0
qgnkAohh++kmby292u0Sq6ZehwrKTBGU7vipmdLbgsaBlAECCUWJbS+9bR2QB0/TatnWlO6+b+5i
hsd4sha+45FvklMAKkOlh2wBP1XNI/igcsDB5nq+dA8doql5+lXyKvLKU/xkZcesKj5KaQ8oUKCQ
V0r9yqX5ABNqrr7eAtGM4pO1bcl+HSsPnDAlIKWT+R3o7fcattVD2A0EmUTtyT6hr7b4e/C2oGRb
TyqxZOcucDYttd88PKAknnICMXHkx9O2df5V6wBsKF2rU0Se7EL5ZL+u++qThqXgkYIPajLSX2EP
SMUKphI8TCYGm8tWIiNXilr1xKB5QM0grQNIK6c/VQ2ILUhtIDXypdN8UuuktfTDwwPabtByrq0+
+90DymkEvro59FomZiU6dTiSNddePeRNawtaXrqwbd/7ZuugxqsCzm1j7pXO5MUv11z9Yf1A8DGW
lGBkP3UP2gcwY1oUqW/+Voyicul/XdnHyRPp5ubnS1R2ALuXH1Uh+RUondnXysRSw/DlAkA9KiZO
tkhV8VXbBwKepidDvgel2wIpJ9JSgNQniZSDzlaNfusAPgFKlvLIj3QgLJn4E5DRWvphi6e9C8Ah
d2pZ4pYWRDEctLGKIR0u29KlJltr6VXx6dJfIahZxSTMjIBc5ktn8sE1obl6Ka8TlhgonbNrz7Xe
PngLbJf8RR7WLN2tt6QvrpYASFwf3Bpk0xvNp1oAh80DSslplCWtyMp17SGo0V07Kg8meEK69JlM
f+rxH4ralw7EpVu7tAbSOnYinJi02Dz7n/xqp0FpOlzcsLZkN6N0WwCptuYeSFqngVMLG0x2+qrD
1+Q9BPEk+5T9Sqf9Lf28TvcA/oIuhb97t6AOtRhAI+ls+XRBSqYEhKNK6yZ0DrD72oKU2xwzA269
AdUO1dnAdXH9N69A6W4CQRvNPahiAAG7h4gol3X0y9Ym8ArQIRaUfB4XLp0bSOc6zT2w0HgUvtOl
S107FKdU3pNEBgeX/kpnBGjnu1qYevR4kS4F2RLVK0Cuj1h4F76ozQ0p3Q7QZlzz9NGDLC4lvMkW
yYBbFwBDgB/EoBsZqGXvb4miQNo70IAClQCYUJRkO6AagvUmfoLAM/MoePmEQMgttZ4Ciyj4Iai/
FBe9dfo4SQTAQdzBEVI677euawo22mCMAHTUpO/L1qp5/AEegkqCfiT9le/ENw756+M+pLuBO/H+
S+OirbVLwIe/IOaRR/1KF/RLiUO0xJ2IT6cGrluSHulPvfGwM8LjClQtt/3KtwU13aKeBk8bzLXS
9i8zcFUxwCagSTWMVE85oVTDlEjta5t+LTQbzIQQreytbat2hb4Tvc8uZUKS2dsl2gIh0NG6B6j9
Dk+f9At98nK2dEEXVDUxgHaHOEn6K53xayABVD+AFBRkqrWp71MjoDTHAXQuZZ6H5SsAEFi61vnj
/UhSk3quTRRQrLstAaBV0QEvPzcgV4Wls/7qHV0DuMotgB4X4wfYf/rjud/ehCZsVtREsQ/lEwEh
VdUSAXw81kYKNM/tqxIg9h+HTy9auHPkVzpTyJKsjdYWYO7RIg5yRuXY2Q/KnQS0LuxifKBEir8u
2WqtNVvWARRpFPbsl/k2Jb8w9hIg3JhA5ZN8/bqHFgH+Dn1EhJ5SfqoRWLfacv74B5CJlO78s2v4
evO/WsP8o+KDqpZs8TB0quIvThByVoMAN3v8y7cJul4vxR+IOAHg3M5X3/6m6EYIJiiCyfaofLpP
u+RX2hVBfkY7or3mD9avtMpo07Yy0zglUoIAUzSVIKZdk6b13HBV9Ml6E/aUph6ZZ1C6c69rl/wd
8rgBT8S835R+qhkgKkPx/miQkiuH0p0+CTrt06eWmViHVBJsmXukhRtUg+H+/wr4Kdfrr23zWSQ9
arj2FLjtc/vA++AVUhNMf8T0Vz7H18r8kNe/f8Q3WJoQLue6XxECqQqGfkyoo7Nf6UwAKdbUsgAp
f4FeRArfduQfDkzpZrK5/KXTfkLQpLV0iv540WGKy6Meqv6vggVh7Uj/5vDLV/hVz67k6+W/SmqL
0k9sWyj1sp9yAYB1HkCbXMf9+W6/7xtshCeIcH/ieqMUHOw60T4M8df+hRwavPv3G2ys9BGTumb0
O+VrUEtT80Gc64kXMP0PBTuczSVDzcqf/3wXJH4crj46dDn1U7dv6y9zN3D7P98seHcqT07j7l+p
SODv//utVRLGbte+aV0gtX3WsrMm5GhricGdY++uW/13lD2Kdgbc3pHNHm//o4FAxvMD33uS+T98
4zqhHd5NVul/stqs+tKeAcw++iV07+xtzsm0u9GvK/nnf7gLNkve0hjPDunHfC0uDEv0B5WjNW6k
kuNZqfmiM+IgCYO5k89KhB1aYWllojPoZRDGk8rRzCluLNV2Hc2xj5IoDm2vsA9tWkjqzXkIcdPe
OadGnN7Y7+UmqDOGW4bGXRYVIQBFoXNuSVG8zp5fwW0wDopfacGx22DX4VKXvk0wRhe/kvyqo6Jv
lG5kxi4IIuYvRNS08YQ5V978tBWZupxXfKhne9yhTYO1fOIio2kjMrIJPC+0xgVZ0cSH0/7chRPR
oSO2Z+pRCaljt9kRHwdkNBUOuyL8irVd2ONJ6Nzm005XRfpA/k94wulgQDHRzl15xYf6duje3iKA
lUsnnjjhTlu6fa/bS5u5Twv/Nq+U6OZcq28/ns+8KzvPyjP/7o96g7wxylJ5hDAmvyrR33hRj/xx
4CmD7ijJLYH6xkFpqRktbbWhh/T01Z1sz/FdPx9GroO0r9EelI4b/sjNB5JhhSxfd9j+xB7lo8iY
uw/m9+/rR2ee3Hqou+CXCve00ociJlA+gqumO/FjZxbchXDS3FVe/p4BCexjYYVBoJxrw4Cw9INZ
QAfufEPkDKQvk+729BkA46KSmYT+0x7lI6ffee6p+cY71LfnTuWzE44Uy+vZx/kbRz6+d2+xZBSJ
Fyy67s4Mxqt5nA8j2yDRI+1BHxI7DtB7XuU0waVQVFXLgJgMQjcO1WGFo1173vGE1hequpZAiu64
11z7U3t2q44s6WLdkU/tW/USSs5fe9BJ4RnYtcGTX63LbxTgXUEgraY/1/6X/46dyugf3y4CN1Ru
HbE5/eHPHH+lSO8ex+z79+LcvS1aBRRa6c/2HEM3niiPS11KYHQFgvkWdkFynrqjXtgje2xHd3aY
jyX6p27iGbmwV0Ecq+JAbMfAlD17qejgtFew/k54hUEN3OILHtK7O1UYpEhXf7IJ2tdNlEea2mdT
Ixc96pRORnvSwVr070OiyoTAo3WHvnQx8fNhUgk28WSko6rvRVrLrzvbTA1Xe24U2Ykya6Ev1B39
45e/JT5R0XykdDuEMkV7YDyTkaKIQV7qDzt0VncTx/McRZgBdhkYOos77cQgU+o53e0YOr4ztr18
lrLNIBbzP+5lvHzKiDwX3xwSTg3tyrkT+MpFoV+fgcGD2U58r25A6IbJyFYkjkC+/myvA9VLS7t8
aZ/bl/8MKvR0+fK3tIPmVfjlv/w7V43TUkthYPZcw0IoL21UrbuAa9tfFxV0irLTHfjTeOeCNwwI
dC8Jp65vV07sSHkJgbfqbzJpBrdg09MsRn/cAXEYMjGKSUA2Xn/gn3d8EKtlQNh+dme39u1S1Rgt
AxuRxe5377cAnHUFrueGlWuMOUWJEq/XH/noduUoZ9emiJAaMeoF2tQMoahf9qd+XByWtHZHPxK7
Pf+/W4Kv53juWpU6A0LXDyJ6Hn8s5PiM3GuvMrS9hT0KFHtRCGR1pfmUgIvD86qYSLtZyeS73fY3
gT+StFA+xdSik6Z7ujO+ZINDe5woM64jetojXxG9mKnDSg3L8xPeFtjBJv382yQ+stzp7y/10ecY
VJNdIFnPnwIJHHjhn7NQT0PH8SXVlQ8lAiloR92BL5xHt+AtC2xWd9ih7fpx5Ursaie1+S7ECaWe
MB86td1NXKhPvhs7oz1J1ZT7WHcdTxH0Pcn/9MX4+k6hO77J+XhKaG5vDUFC6f/3nPGTjf/jLnBa
/vH7u79He2tdmi+L6o87ibRs5nd4Er+MicjTiUV1cw0ovaO1E97a7r06sAHX6CickfZVHmEDIc2e
7Y89e+REk20VITBXXfV2sbL9mRqIFtyY7rC9SVI8NAMWao/ct+phHBqYKynd22CknpkJF3wYupVz
258qwmAi20GViFqtYMKnx94dV87k/w2PPuYCkBm9Bk7urT8islYIzACjyj/0+sgdI6tHl2IAdeX3
nT1XVUNKLac76hl9wVbrojrDQ9bfhqxC8SwoJIfr0gtcd9pZNGLP2AYE48xe29PJ7pYYuNfntlpP
UTdRKHNh39nBzhURuJnuLl9IeUyhDJQ+8AYGtj26pKuRfmDdRga2V8U7baKM4tKZqzH+ettAYuIK
t/vO8Spvo52KwXralFu839XrNdGVPd0xVdImQ7qScQUWwJ3PqSfB4s8Gy5wnA1I3pL+gPUdtKCML
glB31tcT2y36qykmXXtg+97d3WlCjQbmbLvk2/Jx0k02YWFcE4wXs7Co5iwTGunT+tbZsx1C3aS7
059dJyaklA+U7ocJVfeeivdgUXkbU8w4r/ypMqBmKoiTzc3c/py0HTCwkM0HzxLfjmhWyifz/+nu
+2i7YSI7MJxTl+it9ukbaDVM2D4X7mjkOZWBHcXbm9aAuOU51ZDFDV4OOW12bThxpxSR++za0//M
dOj2R4GCUEtuINB1QTB3ZXNAoev977/9RzSVP52GK2JqzOANdV8zOz81RR8SjWkdmqj6uXapxaxS
U6QW0ggl8KGQIeheK5LYU3uai3v0p2PXDlb4S27lA7W9tpKvEx4yuDb0P3ocTEcBG3htT3EjXTVO
DKcxuAMDh3dmJ27oTvPpZv4DFIFQ5ef/TOeBrXpu9W7i2tUoSvLxtr5hJGzpj/eMbEAHndvzeFIw
a6S3TPvlMpEfGFhKcUi/w8jSPtCVgEd17zZ+2C+BN93zqtBMwiKg2wVZXG8IheLLFas/7tyzJ0T3
3Lfn//dLhtqTkFxDfnSpOjBwXfureZgo74sJ/XiKu0umInTnynyl04Ku5L0NVcsVDLuBQaPQdpRK
gZRiw8BcH/LJpQcmtOW6g74LwlFhC6Q5ne6wZ8nSdhX7KqW80x323Lm1fTUbBrmG/nTfzwp7YKIe
5QNYzDCfW3pgu+jO5LtT7EM7GbmVo9Au1hIJc7fu/g5XwDDyYWTKljSH0B11k2uUOVcGMxcDv+CT
CwGH7kf+guVZIeSvmFFgNvVH/quDG5oPk26KNIjTne9lUEHo/jGqFN19yFT0Rz8F8edXhsntCP8Z
/LVyFRuwvBu4NNeJf7vPTxNy63pbuoXr7tHRbVK5SCJFIjejG9ijf/k4GA4+fh4c/2tFhMcJ2bCi
/IP6hbLyULpy08Si02i8jDfYfr8Hv2ltSIbZ17U/ygiLReuresnAE3VEdoXy5VxK5WIbCIalxATq
XIVZXPcmULw2dhM1qGTggvWCiI1NK03eOOHaGQeLQpZMevYYmLxdMAuFb0t72MQbg2pXTlD6OOmO
e+xIcld5R0wo/LehU1T1JgAlgygu8j3A36K9Cf21IzGDfCC5HdIaQXdvT9ydcixpu6E9rB0Gzr63
6FmShm+sNDrBR7hz8kmmesLAjT51b8EYFyzEroGTO014ySJntT3hlysaXw5snjohBos6rIl9oERP
3d2XQzsvT7YfBhTFK+JLIXW+Ja+Ppr1JyPyEyiZAbac/7ltybIUyRfqHGBg3tj11ttLsT/e6vXPC
goDR/sDAsJisYDFVY7tu4gU6t+NFQRpMFKucu/EkKZomdRM0EEMvWJAZVQW4YWCPz130euz42LuF
8I+Jepjz5NGhLigJ1XCwibTaReCN2JNcykQNk+fK//j6G00FgV2o5G0auCIkZGJ1siayY1/h7kl7
+OleaoKwS1vVFSae5ivxREf5OaXHZsI1vIJcLCmAGusmKrs/kikrOBt07Mjn/3o5kxtdLHKkAtXA
wKnWDF1fSYHRi8XA0PNCjBjiQwOjLmzv1g4VmbAsE1u8dEbq45F2dtS9GMOlG1P5WhTjtHGQ7tif
phKGV4xLyNP093gTcjujUGUUqG6jiWLKz8IdhNz1qf3JJytX2zJCmwDNoiCWQ1WgTXg1QwqY1UfV
MsEEQ2LfEcKmi0IUmeSVgUBFVqVIDZ1DOag6exinTdhzZ0EULJTd7pJua70MPHzZEP/y73Jv9rlm
tAqqd+DMBezYIeZ52Hj5cz8ytLYBluhG17aX8HfL7h2Fya1qfOSX9PXvFwAPF/xdGivq2eEtMPp8
0PTm53/Q+cI4cT0VlGiipk5mC4pSSUuauDXC09SzJ6AHlaFNZEz69gorZN+tMWFK9wvS0TSgpI6D
GRh0lUDXhMWbj7ufhc1EQS4YwSL00ISBCsZ2BHIvUekaTNCmvCGz6ubXLTWoTdRXvUOOC+dHS4f8
M6+/1Rd2KOwERS4dEzx9uG5xJBQkcT7NdDdM5PyuCKLFgeC6lWfRMpGby0CeZ24cR6k2vXQWrqpB
TFRvZl85T+5Ui8EyovnwNtyRPUqnfx3cQjm8fQKWiZCNlP9m+9NHLoNonzKk22T+3dcLaLZRn11i
vGBvxVgR3s1MK+xUj5tgMusJIVY0qXx2w7G7V8mTdNRf16fhs18w4Hn2CJ0UaPQsE/QEfSgEAIzk
W5CaFyaqOYe2ahVZ0qJc14MDCxBXBlTG4RKppU+WiYRJJp2YMPHky988Z6a4W7TZM7SAC5svqL6z
NK014e2nkPbsFaj8Icul/DGftRytNEp80QDZNpsHv2lSPSN+1zX7S5hUD8ci+iom8tkK+G9Ml/XA
YxWC7Sa84F5or1X6HWm1pHt7+6CElOiLiVL4fuAFRfpWEwiQwR02pcoGY4J04gQD+G4i3LsFIlcT
xEkntjf9agTAwOt9moDFVjzR+rN8+d8oxEOAFIB4FNGom0gmC54ON1pR42nXWV1JvnLCJL8PqRn8
cqX0y9GbT2FSnKxl4oZ8Jr63hthEOTg6OOQL+Jo19+OegX2dOn6Hj0LG10IhnD0LlMMxYWn0qCAo
ho1MGDCiboO9hrQJkHg/EO/jD2cO/GH++I/7/BATXkEa5ZUaREwlUcT7vmMi39kPghxooTidJpKe
J+69m19h0UEmAMgn5HSkYjjnKkrj7O5duMuM8Cztzzfq/c1bSNJytcO8YIJtbDN+Sg4ghy3u5hN1
jhBfjJRDkXbkug8DgSglAWSiCP2NQ/5uI6HpGi7ujnEGvfyfKYugLFV/FWcg5G5xsfKR0ifOBPdp
fxJSIk0Md7Mc9QMGZn7pLCt929uTvDGR0bp0CyTVJvJZn20fhkDVnDDhK1/aYJeVDTZxZ2WDf3YA
wBbKDDqH+ae+Zk68bABdufEdMY69jwsNrgx8wJ6TVJEl7Gl5YAb/6RWpuw0INY9UBC5zPy+ECSbJ
LO7xxvEIzv9T5SgiOBdBFZ5FHOXGkh4B29xP/Ilip9B3TP9QroMptqkiqZYJU+IathJ1tiaYZq4T
CioKkzUgmX/heN0sAnuSxJAA5Psqqpc2aPkfX3+5doxMywQspS+0HxK9zy9tPlGZd5NgUxvw8CGN
ekGSNJomSpw2xRZDQoBOVLmgEiesvE9gMcBe3GvGtQU5XgNY0gHaSuu/l5vc/EDHZ0/zQF3HZ3s1
Ij40Td3+R4NNgC/t4PrMXxnserqvc+Fvu8rsLZJ41FMH23wCzzKcOgFZBOVumqDl+ZhEBY4iy0SS
8frL/8CwvnK2rySMtvkfv6ZK9gnHbyMX+1pM5seSntVGfJ+J7+70HdxeTTmkf19vy9/hKvc01izZ
KrdFQ9GCmarb6Mk7D/frz/8HAAD//w==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Calibri"/>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_xlchart.v1.7</cx:f>
      </cx:numDim>
    </cx:data>
  </cx:chartData>
  <cx:chart>
    <cx:title pos="t" align="ctr" overlay="0">
      <cx:tx>
        <cx:rich>
          <a:bodyPr spcFirstLastPara="1" vertOverflow="ellipsis" horzOverflow="overflow" wrap="square" lIns="0" tIns="0" rIns="0" bIns="0" anchor="ctr" anchorCtr="1"/>
          <a:lstStyle/>
          <a:p>
            <a:pPr algn="ctr" rtl="0">
              <a:defRPr/>
            </a:pPr>
            <a:r>
              <a:rPr lang="pl-PL"/>
              <a:t>Changes in Global Life Expectancy Since 2010</a:t>
            </a:r>
            <a:br>
              <a:rPr lang="pl-PL"/>
            </a:br>
            <a:r>
              <a:rPr lang="pl-PL" sz="1200"/>
              <a:t>Baseline life expectancy in 2010: </a:t>
            </a:r>
            <a:r>
              <a:rPr lang="pl-PL" sz="1200" b="1"/>
              <a:t>72.7 years</a:t>
            </a:r>
            <a:endParaRPr lang="en-GB" sz="1400" b="0" i="0" u="none" strike="noStrike" baseline="0">
              <a:solidFill>
                <a:sysClr val="windowText" lastClr="000000">
                  <a:lumMod val="65000"/>
                  <a:lumOff val="35000"/>
                </a:sysClr>
              </a:solidFill>
              <a:latin typeface="Calibri"/>
            </a:endParaRPr>
          </a:p>
        </cx:rich>
      </cx:tx>
    </cx:title>
    <cx:plotArea>
      <cx:plotAreaRegion>
        <cx:series layoutId="waterfall" uniqueId="{7DAE68FF-B672-4D3B-9577-2F1B184D4BC9}" formatIdx="0">
          <cx:tx>
            <cx:txData>
              <cx:f>_xlchart.v1.6</cx:f>
              <cx:v>Difference</cx:v>
            </cx:txData>
          </cx:tx>
          <cx:dataLabels pos="inEnd">
            <cx:numFmt formatCode="#,##0.00" sourceLinked="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Calibri"/>
                </a:endParaRPr>
              </a:p>
            </cx:txPr>
            <cx:visibility seriesName="0" categoryName="0" value="1"/>
            <cx:separator>, </cx:separator>
            <cx:dataLabel idx="0">
              <cx:visibility seriesName="0" categoryName="0" value="1"/>
              <cx:separator>, </cx:separator>
            </cx:dataLabel>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title pos="t" align="ctr" overlay="0">
      <cx:tx>
        <cx:rich>
          <a:bodyPr spcFirstLastPara="1" vertOverflow="ellipsis" horzOverflow="overflow" wrap="square" lIns="0" tIns="0" rIns="0" bIns="0" anchor="ctr" anchorCtr="1"/>
          <a:lstStyle/>
          <a:p>
            <a:pPr algn="ctr" rtl="0">
              <a:defRPr/>
            </a:pPr>
            <a:r>
              <a:rPr lang="pl-PL"/>
              <a:t>GDP per Capita Distribution by Continent</a:t>
            </a:r>
            <a:endParaRPr lang="en-GB" sz="1400" b="0" i="0" u="none" strike="noStrike" baseline="0">
              <a:solidFill>
                <a:sysClr val="windowText" lastClr="000000">
                  <a:lumMod val="65000"/>
                  <a:lumOff val="35000"/>
                </a:sysClr>
              </a:solidFill>
              <a:latin typeface="Calibri"/>
            </a:endParaRPr>
          </a:p>
        </cx:rich>
      </cx:tx>
    </cx:title>
    <cx:plotArea>
      <cx:plotAreaRegion>
        <cx:series layoutId="boxWhisker" uniqueId="{90D07EEB-E49C-4523-82F2-7F0310116857}">
          <cx:tx>
            <cx:txData>
              <cx:f>_xlchart.v1.10</cx:f>
              <cx:v>GDP_per_capita</cx:v>
            </cx:txData>
          </cx:tx>
          <cx:spPr>
            <a:solidFill>
              <a:schemeClr val="accent4"/>
            </a:solidFill>
            <a:ln>
              <a:solidFill>
                <a:schemeClr val="accent6">
                  <a:lumMod val="75000"/>
                </a:schemeClr>
              </a:solidFill>
            </a:ln>
          </cx:spPr>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legend pos="b" align="ctr" overlay="0"/>
  </cx:chart>
  <cx:spPr>
    <a:effectLst>
      <a:glow rad="101600">
        <a:schemeClr val="accent4">
          <a:satMod val="175000"/>
          <a:alpha val="40000"/>
        </a:schemeClr>
      </a:glow>
    </a:effectLst>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_xlchart.v2.13</cx:f>
      </cx:numDim>
    </cx:data>
  </cx:chartData>
  <cx:chart>
    <cx:title pos="t" align="ctr" overlay="0">
      <cx:tx>
        <cx:rich>
          <a:bodyPr spcFirstLastPara="1" vertOverflow="ellipsis" horzOverflow="overflow" wrap="square" lIns="0" tIns="0" rIns="0" bIns="0" anchor="ctr" anchorCtr="1"/>
          <a:lstStyle/>
          <a:p>
            <a:pPr algn="ctr" rtl="0">
              <a:defRPr/>
            </a:pPr>
            <a:r>
              <a:rPr lang="pl-PL"/>
              <a:t>Global Population Access to Digital Infrastructure</a:t>
            </a:r>
            <a:endParaRPr lang="en-GB" sz="1400" b="0" i="0" u="none" strike="noStrike" baseline="0">
              <a:solidFill>
                <a:sysClr val="windowText" lastClr="000000">
                  <a:lumMod val="65000"/>
                  <a:lumOff val="35000"/>
                </a:sysClr>
              </a:solidFill>
              <a:latin typeface="Calibri"/>
            </a:endParaRPr>
          </a:p>
        </cx:rich>
      </cx:tx>
    </cx:title>
    <cx:plotArea>
      <cx:plotAreaRegion>
        <cx:series layoutId="funnel" uniqueId="{55F59A00-C5D1-40D7-9D8B-097A9B1D1A72}">
          <cx:dataLabels/>
          <cx:dataId val="0"/>
        </cx:series>
      </cx:plotAreaRegion>
      <cx:axis id="0">
        <cx:catScaling gapWidth="0.5"/>
        <cx:tickLabels/>
      </cx:axis>
    </cx:plotArea>
    <cx:legend pos="t" align="ctr"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size">
        <cx:f>_xlchart.v1.16</cx:f>
      </cx:numDim>
    </cx:data>
  </cx:chartData>
  <cx:chart>
    <cx:title pos="t" align="ctr" overlay="0">
      <cx:tx>
        <cx:rich>
          <a:bodyPr spcFirstLastPara="1" vertOverflow="ellipsis" horzOverflow="overflow" wrap="square" lIns="0" tIns="0" rIns="0" bIns="0" anchor="ctr" anchorCtr="1"/>
          <a:lstStyle/>
          <a:p>
            <a:pPr algn="ctr" rtl="0">
              <a:defRPr/>
            </a:pPr>
            <a:r>
              <a:rPr lang="pl-PL"/>
              <a:t>Global Population Distribution by Continent and Country</a:t>
            </a:r>
            <a:endParaRPr lang="en-GB" sz="1400" b="0" i="0" u="none" strike="noStrike" baseline="0">
              <a:solidFill>
                <a:sysClr val="windowText" lastClr="000000">
                  <a:lumMod val="65000"/>
                  <a:lumOff val="35000"/>
                </a:sysClr>
              </a:solidFill>
              <a:latin typeface="Calibri"/>
            </a:endParaRPr>
          </a:p>
        </cx:rich>
      </cx:tx>
    </cx:title>
    <cx:plotArea>
      <cx:plotAreaRegion>
        <cx:series layoutId="treemap" uniqueId="{0866894C-319D-414F-A970-A1374B440260}">
          <cx:tx>
            <cx:txData>
              <cx:f>_xlchart.v1.15</cx:f>
              <cx:v>Sum of Population</cx:v>
            </cx:txData>
          </cx:tx>
          <cx:dataLabels pos="inEnd">
            <cx:txPr>
              <a:bodyPr spcFirstLastPara="1" vertOverflow="ellipsis" horzOverflow="overflow" wrap="square" lIns="0" tIns="0" rIns="0" bIns="0" anchor="ctr" anchorCtr="1"/>
              <a:lstStyle/>
              <a:p>
                <a:pPr algn="ctr" rtl="0">
                  <a:defRPr sz="800"/>
                </a:pPr>
                <a:endParaRPr lang="en-GB" sz="800" b="0" i="0" u="none" strike="noStrike" baseline="0">
                  <a:solidFill>
                    <a:sysClr val="window" lastClr="FFFFFF"/>
                  </a:solidFill>
                  <a:latin typeface="Calibri"/>
                </a:endParaRPr>
              </a:p>
            </cx:txPr>
            <cx:visibility seriesName="0" categoryName="1" value="0"/>
            <cx:separator>, </cx:separator>
          </cx:dataLabels>
          <cx:dataId val="0"/>
          <cx:layoutPr>
            <cx:parentLabelLayout val="overlapping"/>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Reversed" id="24">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7">
  <a:schemeClr val="accent4"/>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7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spPr>
      <a:ln w="9525" cap="flat" cmpd="sng" algn="ctr">
        <a:solidFill>
          <a:schemeClr val="lt1">
            <a:lumMod val="50000"/>
          </a:schemeClr>
        </a:solidFill>
        <a:round/>
      </a:ln>
    </cs:spPr>
    <cs:defRPr sz="900" kern="1200"/>
  </cs:categoryAxis>
  <cs:chartArea>
    <cs:lnRef idx="0"/>
    <cs:fillRef idx="0"/>
    <cs:effectRef idx="0"/>
    <cs:fontRef idx="minor">
      <a:schemeClr val="tx1"/>
    </cs:fontRef>
    <cs:spPr>
      <a:solidFill>
        <a:schemeClr val="dk1">
          <a:lumMod val="75000"/>
          <a:lumOff val="25000"/>
        </a:schemeClr>
      </a:solidFill>
      <a:ln w="9525" cap="flat" cmpd="sng" algn="ctr">
        <a:solidFill>
          <a:schemeClr val="dk1">
            <a:tint val="75000"/>
          </a:schemeClr>
        </a:solidFill>
        <a:round/>
      </a:ln>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tx1"/>
    </cs:fontRef>
    <cs:spPr>
      <a:ln>
        <a:solidFill>
          <a:schemeClr val="phClr"/>
        </a:solidFill>
      </a:ln>
      <a:effectLst>
        <a:glow rad="63500">
          <a:schemeClr val="phClr">
            <a:alpha val="18000"/>
          </a:schemeClr>
        </a:glow>
      </a:effectLst>
    </cs:spPr>
  </cs:dataPoint>
  <cs:dataPoint3D>
    <cs:lnRef idx="0">
      <cs:styleClr val="auto"/>
    </cs:lnRef>
    <cs:fillRef idx="0"/>
    <cs:effectRef idx="0">
      <cs:styleClr val="auto"/>
    </cs:effectRef>
    <cs:fontRef idx="minor">
      <a:schemeClr val="tx1"/>
    </cs:fontRef>
    <cs:spPr>
      <a:ln>
        <a:solidFill>
          <a:schemeClr val="phClr"/>
        </a:solidFill>
      </a:ln>
      <a:effectLst>
        <a:glow rad="63500">
          <a:schemeClr val="phClr">
            <a:alpha val="18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4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dk1">
          <a:lumMod val="85000"/>
          <a:lumOff val="15000"/>
        </a:schemeClr>
      </a:solidFill>
    </cs:spPr>
  </cs:floor>
  <cs:gridlineMajor>
    <cs:lnRef idx="0"/>
    <cs:fillRef idx="0"/>
    <cs:effectRef idx="0"/>
    <cs:fontRef idx="minor">
      <a:schemeClr val="tx1"/>
    </cs:fontRef>
    <cs:spPr>
      <a:ln w="9525" cap="flat" cmpd="sng" algn="ctr">
        <a:gradFill>
          <a:gsLst>
            <a:gs pos="100000">
              <a:schemeClr val="dk1">
                <a:lumMod val="65000"/>
                <a:lumOff val="35000"/>
                <a:alpha val="24000"/>
              </a:schemeClr>
            </a:gs>
            <a:gs pos="0">
              <a:schemeClr val="dk1">
                <a:lumMod val="65000"/>
                <a:lumOff val="35000"/>
              </a:schemeClr>
            </a:gs>
          </a:gsLst>
          <a:lin ang="5400000" scaled="0"/>
        </a:gradFill>
        <a:round/>
      </a:ln>
    </cs:spPr>
  </cs:gridlineMajor>
  <cs:gridlineMinor>
    <cs:lnRef idx="0"/>
    <cs:fillRef idx="0"/>
    <cs:effectRef idx="0"/>
    <cs:fontRef idx="minor">
      <a:schemeClr val="tx1"/>
    </cs:fontRef>
    <cs:spPr>
      <a:ln w="9525" cap="flat" cmpd="sng" algn="ctr">
        <a:gradFill>
          <a:gsLst>
            <a:gs pos="0">
              <a:schemeClr val="dk1">
                <a:lumMod val="65000"/>
                <a:lumOff val="35000"/>
                <a:alpha val="46000"/>
              </a:schemeClr>
            </a:gs>
            <a:gs pos="100000">
              <a:schemeClr val="dk1">
                <a:lumMod val="75000"/>
                <a:lumOff val="25000"/>
                <a:alpha val="42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round/>
      </a:ln>
    </cs:spPr>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tx1"/>
    </cs:fontRef>
    <cs:spPr>
      <a:solidFill>
        <a:schemeClr val="tx1">
          <a:lumMod val="85000"/>
          <a:lumOff val="15000"/>
        </a:schemeClr>
      </a:solidFill>
    </cs:spPr>
  </cs:wall>
</cs:chartStyle>
</file>

<file path=xl/charts/style14.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microsoft.com/office/2014/relationships/chartEx" Target="../charts/chartEx1.xml"/></Relationships>
</file>

<file path=xl/drawings/_rels/drawing11.xml.rels><?xml version="1.0" encoding="UTF-8" standalone="yes"?>
<Relationships xmlns="http://schemas.openxmlformats.org/package/2006/relationships"><Relationship Id="rId1" Type="http://schemas.microsoft.com/office/2014/relationships/chartEx" Target="../charts/chartEx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3.xml.rels><?xml version="1.0" encoding="UTF-8" standalone="yes"?>
<Relationships xmlns="http://schemas.openxmlformats.org/package/2006/relationships"><Relationship Id="rId1" Type="http://schemas.microsoft.com/office/2014/relationships/chartEx" Target="../charts/chartEx3.xml"/></Relationships>
</file>

<file path=xl/drawings/_rels/drawing14.xml.rels><?xml version="1.0" encoding="UTF-8" standalone="yes"?>
<Relationships xmlns="http://schemas.openxmlformats.org/package/2006/relationships"><Relationship Id="rId1" Type="http://schemas.microsoft.com/office/2014/relationships/chartEx" Target="../charts/chartEx4.xml"/></Relationships>
</file>

<file path=xl/drawings/_rels/drawing15.xml.rels><?xml version="1.0" encoding="UTF-8" standalone="yes"?>
<Relationships xmlns="http://schemas.openxmlformats.org/package/2006/relationships"><Relationship Id="rId1" Type="http://schemas.microsoft.com/office/2014/relationships/chartEx" Target="../charts/chartEx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7.xml.rels><?xml version="1.0" encoding="UTF-8" standalone="yes"?>
<Relationships xmlns="http://schemas.openxmlformats.org/package/2006/relationships"><Relationship Id="rId1" Type="http://schemas.microsoft.com/office/2014/relationships/chartEx" Target="../charts/chartEx6.xml"/></Relationships>
</file>

<file path=xl/drawings/drawing1.xml><?xml version="1.0" encoding="utf-8"?>
<xdr:wsDr xmlns:xdr="http://schemas.openxmlformats.org/drawingml/2006/spreadsheetDrawing" xmlns:a="http://schemas.openxmlformats.org/drawingml/2006/main">
  <xdr:twoCellAnchor>
    <xdr:from>
      <xdr:col>1</xdr:col>
      <xdr:colOff>134471</xdr:colOff>
      <xdr:row>10</xdr:row>
      <xdr:rowOff>112749</xdr:rowOff>
    </xdr:from>
    <xdr:to>
      <xdr:col>12</xdr:col>
      <xdr:colOff>134471</xdr:colOff>
      <xdr:row>29</xdr:row>
      <xdr:rowOff>80682</xdr:rowOff>
    </xdr:to>
    <xdr:graphicFrame macro="">
      <xdr:nvGraphicFramePr>
        <xdr:cNvPr id="2" name="Chart 1">
          <a:extLst>
            <a:ext uri="{FF2B5EF4-FFF2-40B4-BE49-F238E27FC236}">
              <a16:creationId xmlns:a16="http://schemas.microsoft.com/office/drawing/2014/main" id="{BE62F877-2F9E-4D2E-92F0-385A0D646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685128</xdr:colOff>
      <xdr:row>10</xdr:row>
      <xdr:rowOff>17519</xdr:rowOff>
    </xdr:from>
    <xdr:to>
      <xdr:col>23</xdr:col>
      <xdr:colOff>477668</xdr:colOff>
      <xdr:row>29</xdr:row>
      <xdr:rowOff>161290</xdr:rowOff>
    </xdr:to>
    <xdr:graphicFrame macro="">
      <xdr:nvGraphicFramePr>
        <xdr:cNvPr id="5" name="Chart 4">
          <a:extLst>
            <a:ext uri="{FF2B5EF4-FFF2-40B4-BE49-F238E27FC236}">
              <a16:creationId xmlns:a16="http://schemas.microsoft.com/office/drawing/2014/main" id="{F6B97DFD-DAE0-4762-AA77-8B879D91F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143886</xdr:colOff>
      <xdr:row>1</xdr:row>
      <xdr:rowOff>40032</xdr:rowOff>
    </xdr:from>
    <xdr:to>
      <xdr:col>10</xdr:col>
      <xdr:colOff>97245</xdr:colOff>
      <xdr:row>8</xdr:row>
      <xdr:rowOff>228600</xdr:rowOff>
    </xdr:to>
    <mc:AlternateContent xmlns:mc="http://schemas.openxmlformats.org/markup-compatibility/2006" xmlns:a14="http://schemas.microsoft.com/office/drawing/2010/main">
      <mc:Choice Requires="a14">
        <xdr:graphicFrame macro="">
          <xdr:nvGraphicFramePr>
            <xdr:cNvPr id="6" name="Continent">
              <a:extLst>
                <a:ext uri="{FF2B5EF4-FFF2-40B4-BE49-F238E27FC236}">
                  <a16:creationId xmlns:a16="http://schemas.microsoft.com/office/drawing/2014/main" id="{A428AB40-7C7D-367D-D728-E886FD8E795D}"/>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784873" y="834689"/>
              <a:ext cx="3557801" cy="2158882"/>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139519</xdr:colOff>
      <xdr:row>1</xdr:row>
      <xdr:rowOff>24855</xdr:rowOff>
    </xdr:from>
    <xdr:to>
      <xdr:col>18</xdr:col>
      <xdr:colOff>21227</xdr:colOff>
      <xdr:row>10</xdr:row>
      <xdr:rowOff>140063</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F92BA211-2B17-FFFB-0B4D-2433B53BDEA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382408" y="816972"/>
              <a:ext cx="2866933" cy="2545262"/>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167913</xdr:colOff>
      <xdr:row>10</xdr:row>
      <xdr:rowOff>24242</xdr:rowOff>
    </xdr:from>
    <xdr:to>
      <xdr:col>20</xdr:col>
      <xdr:colOff>12059</xdr:colOff>
      <xdr:row>31</xdr:row>
      <xdr:rowOff>61483</xdr:rowOff>
    </xdr:to>
    <xdr:graphicFrame macro="">
      <xdr:nvGraphicFramePr>
        <xdr:cNvPr id="9" name="Chart 8">
          <a:extLst>
            <a:ext uri="{FF2B5EF4-FFF2-40B4-BE49-F238E27FC236}">
              <a16:creationId xmlns:a16="http://schemas.microsoft.com/office/drawing/2014/main" id="{7F6A4460-9E78-4724-B11E-E4629DCF5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560869</xdr:colOff>
      <xdr:row>6</xdr:row>
      <xdr:rowOff>129477</xdr:rowOff>
    </xdr:from>
    <xdr:to>
      <xdr:col>20</xdr:col>
      <xdr:colOff>111365</xdr:colOff>
      <xdr:row>34</xdr:row>
      <xdr:rowOff>237522</xdr:rowOff>
    </xdr:to>
    <xdr:graphicFrame macro="">
      <xdr:nvGraphicFramePr>
        <xdr:cNvPr id="2" name="Chart 1">
          <a:extLst>
            <a:ext uri="{FF2B5EF4-FFF2-40B4-BE49-F238E27FC236}">
              <a16:creationId xmlns:a16="http://schemas.microsoft.com/office/drawing/2014/main" id="{CA22E79B-5879-1507-A40D-7172FB73BE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204115</xdr:colOff>
      <xdr:row>14</xdr:row>
      <xdr:rowOff>164220</xdr:rowOff>
    </xdr:from>
    <xdr:to>
      <xdr:col>32</xdr:col>
      <xdr:colOff>254823</xdr:colOff>
      <xdr:row>37</xdr:row>
      <xdr:rowOff>1269</xdr:rowOff>
    </xdr:to>
    <xdr:graphicFrame macro="">
      <xdr:nvGraphicFramePr>
        <xdr:cNvPr id="3" name="Chart 2">
          <a:extLst>
            <a:ext uri="{FF2B5EF4-FFF2-40B4-BE49-F238E27FC236}">
              <a16:creationId xmlns:a16="http://schemas.microsoft.com/office/drawing/2014/main" id="{8708F939-1DF6-736E-D2FF-1F38EF74C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478880</xdr:colOff>
      <xdr:row>4</xdr:row>
      <xdr:rowOff>101690</xdr:rowOff>
    </xdr:from>
    <xdr:to>
      <xdr:col>23</xdr:col>
      <xdr:colOff>228600</xdr:colOff>
      <xdr:row>31</xdr:row>
      <xdr:rowOff>54429</xdr:rowOff>
    </xdr:to>
    <xdr:graphicFrame macro="">
      <xdr:nvGraphicFramePr>
        <xdr:cNvPr id="2" name="Chart 1">
          <a:extLst>
            <a:ext uri="{FF2B5EF4-FFF2-40B4-BE49-F238E27FC236}">
              <a16:creationId xmlns:a16="http://schemas.microsoft.com/office/drawing/2014/main" id="{19F0081A-9F37-8003-B6F3-18EC552A6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66732</xdr:colOff>
      <xdr:row>11</xdr:row>
      <xdr:rowOff>112018</xdr:rowOff>
    </xdr:from>
    <xdr:to>
      <xdr:col>29</xdr:col>
      <xdr:colOff>306069</xdr:colOff>
      <xdr:row>32</xdr:row>
      <xdr:rowOff>124691</xdr:rowOff>
    </xdr:to>
    <xdr:graphicFrame macro="">
      <xdr:nvGraphicFramePr>
        <xdr:cNvPr id="3" name="Chart 2">
          <a:extLst>
            <a:ext uri="{FF2B5EF4-FFF2-40B4-BE49-F238E27FC236}">
              <a16:creationId xmlns:a16="http://schemas.microsoft.com/office/drawing/2014/main" id="{2FD79949-1027-1A0B-FFF3-F55E54CB8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606821</xdr:colOff>
      <xdr:row>5</xdr:row>
      <xdr:rowOff>227090</xdr:rowOff>
    </xdr:from>
    <xdr:to>
      <xdr:col>20</xdr:col>
      <xdr:colOff>541878</xdr:colOff>
      <xdr:row>31</xdr:row>
      <xdr:rowOff>91605</xdr:rowOff>
    </xdr:to>
    <xdr:graphicFrame macro="">
      <xdr:nvGraphicFramePr>
        <xdr:cNvPr id="2" name="Chart 1">
          <a:extLst>
            <a:ext uri="{FF2B5EF4-FFF2-40B4-BE49-F238E27FC236}">
              <a16:creationId xmlns:a16="http://schemas.microsoft.com/office/drawing/2014/main" id="{26E34492-8819-01C2-38C3-91ACDD5AE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86797</xdr:colOff>
      <xdr:row>7</xdr:row>
      <xdr:rowOff>82118</xdr:rowOff>
    </xdr:from>
    <xdr:to>
      <xdr:col>29</xdr:col>
      <xdr:colOff>360498</xdr:colOff>
      <xdr:row>29</xdr:row>
      <xdr:rowOff>14695</xdr:rowOff>
    </xdr:to>
    <xdr:graphicFrame macro="">
      <xdr:nvGraphicFramePr>
        <xdr:cNvPr id="3" name="Chart 2">
          <a:extLst>
            <a:ext uri="{FF2B5EF4-FFF2-40B4-BE49-F238E27FC236}">
              <a16:creationId xmlns:a16="http://schemas.microsoft.com/office/drawing/2014/main" id="{23EB1267-FED7-CD53-B975-2E4410967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2353232</xdr:colOff>
      <xdr:row>5</xdr:row>
      <xdr:rowOff>269838</xdr:rowOff>
    </xdr:from>
    <xdr:to>
      <xdr:col>13</xdr:col>
      <xdr:colOff>359228</xdr:colOff>
      <xdr:row>32</xdr:row>
      <xdr:rowOff>269838</xdr:rowOff>
    </xdr:to>
    <xdr:graphicFrame macro="">
      <xdr:nvGraphicFramePr>
        <xdr:cNvPr id="2" name="Chart 1">
          <a:extLst>
            <a:ext uri="{FF2B5EF4-FFF2-40B4-BE49-F238E27FC236}">
              <a16:creationId xmlns:a16="http://schemas.microsoft.com/office/drawing/2014/main" id="{82D415CC-5CFB-1BC8-0522-05CB46D6E4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239485</xdr:colOff>
      <xdr:row>7</xdr:row>
      <xdr:rowOff>10794</xdr:rowOff>
    </xdr:from>
    <xdr:to>
      <xdr:col>10</xdr:col>
      <xdr:colOff>71845</xdr:colOff>
      <xdr:row>25</xdr:row>
      <xdr:rowOff>60959</xdr:rowOff>
    </xdr:to>
    <xdr:graphicFrame macro="">
      <xdr:nvGraphicFramePr>
        <xdr:cNvPr id="2" name="Chart 1">
          <a:extLst>
            <a:ext uri="{FF2B5EF4-FFF2-40B4-BE49-F238E27FC236}">
              <a16:creationId xmlns:a16="http://schemas.microsoft.com/office/drawing/2014/main" id="{F38F44F6-DAB3-4AB9-81A6-5C4873378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608799</xdr:colOff>
      <xdr:row>7</xdr:row>
      <xdr:rowOff>51220</xdr:rowOff>
    </xdr:from>
    <xdr:to>
      <xdr:col>20</xdr:col>
      <xdr:colOff>432269</xdr:colOff>
      <xdr:row>25</xdr:row>
      <xdr:rowOff>82335</xdr:rowOff>
    </xdr:to>
    <xdr:graphicFrame macro="">
      <xdr:nvGraphicFramePr>
        <xdr:cNvPr id="3" name="Chart 2">
          <a:extLst>
            <a:ext uri="{FF2B5EF4-FFF2-40B4-BE49-F238E27FC236}">
              <a16:creationId xmlns:a16="http://schemas.microsoft.com/office/drawing/2014/main" id="{5D0290BD-ABB4-4E5D-B88E-0EAD3E508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1012372</xdr:colOff>
      <xdr:row>6</xdr:row>
      <xdr:rowOff>120923</xdr:rowOff>
    </xdr:from>
    <xdr:to>
      <xdr:col>11</xdr:col>
      <xdr:colOff>235132</xdr:colOff>
      <xdr:row>24</xdr:row>
      <xdr:rowOff>169817</xdr:rowOff>
    </xdr:to>
    <xdr:graphicFrame macro="">
      <xdr:nvGraphicFramePr>
        <xdr:cNvPr id="3" name="Chart 2">
          <a:extLst>
            <a:ext uri="{FF2B5EF4-FFF2-40B4-BE49-F238E27FC236}">
              <a16:creationId xmlns:a16="http://schemas.microsoft.com/office/drawing/2014/main" id="{54A429EC-6B65-411F-90AB-259324CD8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228599</xdr:colOff>
      <xdr:row>5</xdr:row>
      <xdr:rowOff>61322</xdr:rowOff>
    </xdr:from>
    <xdr:to>
      <xdr:col>19</xdr:col>
      <xdr:colOff>500743</xdr:colOff>
      <xdr:row>29</xdr:row>
      <xdr:rowOff>185056</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E10E6DE-E95C-4935-91A7-4A18DD4292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8599" y="1392282"/>
              <a:ext cx="11855814" cy="6525804"/>
            </a:xfrm>
            <a:prstGeom prst="rect">
              <a:avLst/>
            </a:prstGeom>
            <a:solidFill>
              <a:prstClr val="white"/>
            </a:solidFill>
            <a:ln w="1">
              <a:solidFill>
                <a:prstClr val="green"/>
              </a:solidFill>
            </a:ln>
          </xdr:spPr>
          <xdr:txBody>
            <a:bodyPr vertOverflow="clip" horzOverflow="clip"/>
            <a:lstStyle/>
            <a:p>
              <a:r>
                <a:rPr lang="pl-PL"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502012</xdr:colOff>
      <xdr:row>5</xdr:row>
      <xdr:rowOff>216081</xdr:rowOff>
    </xdr:from>
    <xdr:to>
      <xdr:col>16</xdr:col>
      <xdr:colOff>87085</xdr:colOff>
      <xdr:row>28</xdr:row>
      <xdr:rowOff>163286</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907B4635-D080-4914-B144-8204B86349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3282" y="1547041"/>
              <a:ext cx="9339943" cy="6086385"/>
            </a:xfrm>
            <a:prstGeom prst="rect">
              <a:avLst/>
            </a:prstGeom>
            <a:solidFill>
              <a:prstClr val="white"/>
            </a:solidFill>
            <a:ln w="1">
              <a:solidFill>
                <a:prstClr val="green"/>
              </a:solidFill>
            </a:ln>
          </xdr:spPr>
          <xdr:txBody>
            <a:bodyPr vertOverflow="clip" horzOverflow="clip"/>
            <a:lstStyle/>
            <a:p>
              <a:r>
                <a:rPr lang="pl-PL"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4</xdr:col>
      <xdr:colOff>516325</xdr:colOff>
      <xdr:row>5</xdr:row>
      <xdr:rowOff>215597</xdr:rowOff>
    </xdr:from>
    <xdr:to>
      <xdr:col>19</xdr:col>
      <xdr:colOff>293915</xdr:colOff>
      <xdr:row>26</xdr:row>
      <xdr:rowOff>97972</xdr:rowOff>
    </xdr:to>
    <xdr:graphicFrame macro="">
      <xdr:nvGraphicFramePr>
        <xdr:cNvPr id="2" name="Chart 1">
          <a:extLst>
            <a:ext uri="{FF2B5EF4-FFF2-40B4-BE49-F238E27FC236}">
              <a16:creationId xmlns:a16="http://schemas.microsoft.com/office/drawing/2014/main" id="{C741A76E-F865-77B5-A314-EEAE6ABCF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9</xdr:col>
      <xdr:colOff>44754</xdr:colOff>
      <xdr:row>9</xdr:row>
      <xdr:rowOff>187162</xdr:rowOff>
    </xdr:from>
    <xdr:to>
      <xdr:col>29</xdr:col>
      <xdr:colOff>338728</xdr:colOff>
      <xdr:row>30</xdr:row>
      <xdr:rowOff>40278</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97A3A34-5BF9-DD2A-116F-14BC8E3FF1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593884" y="2586192"/>
              <a:ext cx="12483434" cy="5455086"/>
            </a:xfrm>
            <a:prstGeom prst="rect">
              <a:avLst/>
            </a:prstGeom>
            <a:solidFill>
              <a:prstClr val="white"/>
            </a:solidFill>
            <a:ln w="1">
              <a:solidFill>
                <a:prstClr val="green"/>
              </a:solidFill>
            </a:ln>
          </xdr:spPr>
          <xdr:txBody>
            <a:bodyPr vertOverflow="clip" horzOverflow="clip"/>
            <a:lstStyle/>
            <a:p>
              <a:r>
                <a:rPr lang="pl-PL"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304800</xdr:colOff>
      <xdr:row>13</xdr:row>
      <xdr:rowOff>19050</xdr:rowOff>
    </xdr:from>
    <xdr:to>
      <xdr:col>9</xdr:col>
      <xdr:colOff>219075</xdr:colOff>
      <xdr:row>15</xdr:row>
      <xdr:rowOff>28575</xdr:rowOff>
    </xdr:to>
    <xdr:sp macro="" textlink="">
      <xdr:nvSpPr>
        <xdr:cNvPr id="3" name="TextBox 2">
          <a:extLst>
            <a:ext uri="{FF2B5EF4-FFF2-40B4-BE49-F238E27FC236}">
              <a16:creationId xmlns:a16="http://schemas.microsoft.com/office/drawing/2014/main" id="{0871407D-58EA-8A40-4549-172438ADD3E4}"/>
            </a:ext>
          </a:extLst>
        </xdr:cNvPr>
        <xdr:cNvSpPr txBox="1"/>
      </xdr:nvSpPr>
      <xdr:spPr>
        <a:xfrm>
          <a:off x="5048250" y="2495550"/>
          <a:ext cx="1743075" cy="390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900"/>
            <a:t>Starting value (2010): 72.7 years</a:t>
          </a:r>
        </a:p>
        <a:p>
          <a:r>
            <a:rPr lang="pl-PL" sz="900"/>
            <a:t>Total change 2010–2024: +5.4 years</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35048</xdr:colOff>
      <xdr:row>10</xdr:row>
      <xdr:rowOff>51888</xdr:rowOff>
    </xdr:from>
    <xdr:to>
      <xdr:col>17</xdr:col>
      <xdr:colOff>134438</xdr:colOff>
      <xdr:row>30</xdr:row>
      <xdr:rowOff>43847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D613E6A-8E3C-4065-B4DB-6E8994F2AA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54248" y="2721428"/>
              <a:ext cx="9247200" cy="5324689"/>
            </a:xfrm>
            <a:prstGeom prst="rect">
              <a:avLst/>
            </a:prstGeom>
            <a:solidFill>
              <a:prstClr val="white"/>
            </a:solidFill>
            <a:ln w="1">
              <a:solidFill>
                <a:prstClr val="green"/>
              </a:solidFill>
            </a:ln>
          </xdr:spPr>
          <xdr:txBody>
            <a:bodyPr vertOverflow="clip" horzOverflow="clip"/>
            <a:lstStyle/>
            <a:p>
              <a:r>
                <a:rPr lang="pl-PL"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1021397</xdr:colOff>
      <xdr:row>12</xdr:row>
      <xdr:rowOff>89125</xdr:rowOff>
    </xdr:from>
    <xdr:to>
      <xdr:col>6</xdr:col>
      <xdr:colOff>43543</xdr:colOff>
      <xdr:row>31</xdr:row>
      <xdr:rowOff>43541</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A5D54983-913B-6537-0D0A-42C3CA4517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20127" y="3292065"/>
              <a:ext cx="8496346" cy="5020446"/>
            </a:xfrm>
            <a:prstGeom prst="rect">
              <a:avLst/>
            </a:prstGeom>
            <a:solidFill>
              <a:prstClr val="white"/>
            </a:solidFill>
            <a:ln w="1">
              <a:solidFill>
                <a:prstClr val="green"/>
              </a:solidFill>
            </a:ln>
          </xdr:spPr>
          <xdr:txBody>
            <a:bodyPr vertOverflow="clip" horzOverflow="clip"/>
            <a:lstStyle/>
            <a:p>
              <a:r>
                <a:rPr lang="pl-PL"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6.xml><?xml version="1.0" encoding="utf-8"?>
<xdr:wsDr xmlns:xdr="http://schemas.openxmlformats.org/drawingml/2006/spreadsheetDrawing" xmlns:a="http://schemas.openxmlformats.org/drawingml/2006/main">
  <xdr:twoCellAnchor>
    <xdr:from>
      <xdr:col>6</xdr:col>
      <xdr:colOff>253999</xdr:colOff>
      <xdr:row>3</xdr:row>
      <xdr:rowOff>3992</xdr:rowOff>
    </xdr:from>
    <xdr:to>
      <xdr:col>15</xdr:col>
      <xdr:colOff>215900</xdr:colOff>
      <xdr:row>22</xdr:row>
      <xdr:rowOff>204697</xdr:rowOff>
    </xdr:to>
    <xdr:graphicFrame macro="">
      <xdr:nvGraphicFramePr>
        <xdr:cNvPr id="2" name="Chart 1">
          <a:extLst>
            <a:ext uri="{FF2B5EF4-FFF2-40B4-BE49-F238E27FC236}">
              <a16:creationId xmlns:a16="http://schemas.microsoft.com/office/drawing/2014/main" id="{52075303-8F61-01E6-3C6A-78049D2F9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7</xdr:col>
      <xdr:colOff>525146</xdr:colOff>
      <xdr:row>4</xdr:row>
      <xdr:rowOff>99376</xdr:rowOff>
    </xdr:from>
    <xdr:to>
      <xdr:col>19</xdr:col>
      <xdr:colOff>510540</xdr:colOff>
      <xdr:row>26</xdr:row>
      <xdr:rowOff>55879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9F71C27-21ED-239C-0B23-412A493524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568816" y="1163636"/>
              <a:ext cx="7304404" cy="5830253"/>
            </a:xfrm>
            <a:prstGeom prst="rect">
              <a:avLst/>
            </a:prstGeom>
            <a:solidFill>
              <a:prstClr val="white"/>
            </a:solidFill>
            <a:ln w="1">
              <a:solidFill>
                <a:prstClr val="green"/>
              </a:solidFill>
            </a:ln>
          </xdr:spPr>
          <xdr:txBody>
            <a:bodyPr vertOverflow="clip" horzOverflow="clip"/>
            <a:lstStyle/>
            <a:p>
              <a:r>
                <a:rPr lang="pl-PL"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tosz Bryła" refreshedDate="46090.678254050923" createdVersion="8" refreshedVersion="8" minRefreshableVersion="3" recordCount="900" xr:uid="{4A398320-AD2E-430F-97A3-A202B84AD9D8}">
  <cacheSource type="worksheet">
    <worksheetSource name="DataTable"/>
  </cacheSource>
  <cacheFields count="18">
    <cacheField name="Country" numFmtId="0">
      <sharedItems count="60">
        <s v="Poland"/>
        <s v="Germany"/>
        <s v="France"/>
        <s v="Spain"/>
        <s v="Italy"/>
        <s v="Netherlands"/>
        <s v="Belgium"/>
        <s v="Sweden"/>
        <s v="Norway"/>
        <s v="Finland"/>
        <s v="Denmark"/>
        <s v="Czechia"/>
        <s v="Austria"/>
        <s v="Portugal"/>
        <s v="Greece"/>
        <s v="United Kingdom"/>
        <s v="Ireland"/>
        <s v="Switzerland"/>
        <s v="Romania"/>
        <s v="United States"/>
        <s v="Canada"/>
        <s v="Mexico"/>
        <s v="Costa Rica"/>
        <s v="Panama"/>
        <s v="Brazil"/>
        <s v="Argentina"/>
        <s v="Chile"/>
        <s v="Colombia"/>
        <s v="Peru"/>
        <s v="Uruguay"/>
        <s v="Paraguay"/>
        <s v="China"/>
        <s v="India"/>
        <s v="Japan"/>
        <s v="South Korea"/>
        <s v="Indonesia"/>
        <s v="Pakistan"/>
        <s v="Bangladesh"/>
        <s v="Vietnam"/>
        <s v="Thailand"/>
        <s v="Malaysia"/>
        <s v="Philippines"/>
        <s v="Singapore"/>
        <s v="Israel"/>
        <s v="Saudi Arabia"/>
        <s v="United Arab Emirates"/>
        <s v="Turkey"/>
        <s v="Iran"/>
        <s v="Nigeria"/>
        <s v="Ethiopia"/>
        <s v="Egypt"/>
        <s v="South Africa"/>
        <s v="Kenya"/>
        <s v="Tanzania"/>
        <s v="Morocco"/>
        <s v="Ghana"/>
        <s v="Algeria"/>
        <s v="Tunisia"/>
        <s v="Australia"/>
        <s v="New Zealand"/>
      </sharedItems>
    </cacheField>
    <cacheField name="Code" numFmtId="0">
      <sharedItems/>
    </cacheField>
    <cacheField name="Continent" numFmtId="0">
      <sharedItems count="6">
        <s v="Europe"/>
        <s v="North America"/>
        <s v="South America"/>
        <s v="Asia"/>
        <s v="Africa"/>
        <s v="Oceania"/>
      </sharedItems>
    </cacheField>
    <cacheField name="Year" numFmtId="1">
      <sharedItems containsSemiMixedTypes="0" containsString="0" containsNumber="1" containsInteger="1" minValue="2010" maxValue="2024" count="15">
        <n v="2010"/>
        <n v="2011"/>
        <n v="2012"/>
        <n v="2013"/>
        <n v="2014"/>
        <n v="2015"/>
        <n v="2016"/>
        <n v="2017"/>
        <n v="2018"/>
        <n v="2019"/>
        <n v="2020"/>
        <n v="2021"/>
        <n v="2022"/>
        <n v="2023"/>
        <n v="2024"/>
      </sharedItems>
    </cacheField>
    <cacheField name="Population" numFmtId="3">
      <sharedItems containsSemiMixedTypes="0" containsString="0" containsNumber="1" containsInteger="1" minValue="3306213" maxValue="1430000000" count="849">
        <n v="38000000"/>
        <n v="81682907"/>
        <n v="81846273"/>
        <n v="82009965"/>
        <n v="82173985"/>
        <n v="82338333"/>
        <n v="82503010"/>
        <n v="82668016"/>
        <n v="82833352"/>
        <n v="82999019"/>
        <n v="83165017"/>
        <n v="83331347"/>
        <n v="83498009"/>
        <n v="83665005"/>
        <n v="83832335"/>
        <n v="84000000"/>
        <n v="65207245"/>
        <n v="65402867"/>
        <n v="65599075"/>
        <n v="65795872"/>
        <n v="65993260"/>
        <n v="66191240"/>
        <n v="66389813"/>
        <n v="66588983"/>
        <n v="66788750"/>
        <n v="66989116"/>
        <n v="67190083"/>
        <n v="67391654"/>
        <n v="67593829"/>
        <n v="67796610"/>
        <n v="68000000"/>
        <n v="46675947"/>
        <n v="46769299"/>
        <n v="46862837"/>
        <n v="46956563"/>
        <n v="47050476"/>
        <n v="47144577"/>
        <n v="47238866"/>
        <n v="47333344"/>
        <n v="47428011"/>
        <n v="47522867"/>
        <n v="47617912"/>
        <n v="47713148"/>
        <n v="47808574"/>
        <n v="47904192"/>
        <n v="48000000"/>
        <n v="59832228"/>
        <n v="59772396"/>
        <n v="59712624"/>
        <n v="59652911"/>
        <n v="59593258"/>
        <n v="59533665"/>
        <n v="59474131"/>
        <n v="59414657"/>
        <n v="59355242"/>
        <n v="59295887"/>
        <n v="59236591"/>
        <n v="59177355"/>
        <n v="59118177"/>
        <n v="59059059"/>
        <n v="59000000"/>
        <n v="16553917"/>
        <n v="16653241"/>
        <n v="16753160"/>
        <n v="16853679"/>
        <n v="16954801"/>
        <n v="17056530"/>
        <n v="17158869"/>
        <n v="17261822"/>
        <n v="17365393"/>
        <n v="17469586"/>
        <n v="17574403"/>
        <n v="17679849"/>
        <n v="17785929"/>
        <n v="17892644"/>
        <n v="18000000"/>
        <n v="11004166"/>
        <n v="11059187"/>
        <n v="11114483"/>
        <n v="11170055"/>
        <n v="11225906"/>
        <n v="11282035"/>
        <n v="11338445"/>
        <n v="11395138"/>
        <n v="11452113"/>
        <n v="11509374"/>
        <n v="11566921"/>
        <n v="11624755"/>
        <n v="11682879"/>
        <n v="11741294"/>
        <n v="11800000"/>
        <n v="9481093"/>
        <n v="9556942"/>
        <n v="9633397"/>
        <n v="9710465"/>
        <n v="9788148"/>
        <n v="9866454"/>
        <n v="9945385"/>
        <n v="10024948"/>
        <n v="10105148"/>
        <n v="10185989"/>
        <n v="10267477"/>
        <n v="10349617"/>
        <n v="10432414"/>
        <n v="10515873"/>
        <n v="10600000"/>
        <n v="4939827"/>
        <n v="4984285"/>
        <n v="5029144"/>
        <n v="5074406"/>
        <n v="5120075"/>
        <n v="5166156"/>
        <n v="5212652"/>
        <n v="5259565"/>
        <n v="5306902"/>
        <n v="5354664"/>
        <n v="5402856"/>
        <n v="5451481"/>
        <n v="5500545"/>
        <n v="5550050"/>
        <n v="5600000"/>
        <n v="5370008"/>
        <n v="5386118"/>
        <n v="5402277"/>
        <n v="5418484"/>
        <n v="5434739"/>
        <n v="5451043"/>
        <n v="5467396"/>
        <n v="5483799"/>
        <n v="5500250"/>
        <n v="5516751"/>
        <n v="5533301"/>
        <n v="5549901"/>
        <n v="5566551"/>
        <n v="5583250"/>
        <n v="5595339"/>
        <n v="5623315"/>
        <n v="5651432"/>
        <n v="5679689"/>
        <n v="5708088"/>
        <n v="5736628"/>
        <n v="5765311"/>
        <n v="5794138"/>
        <n v="5823108"/>
        <n v="5852224"/>
        <n v="5881485"/>
        <n v="5910893"/>
        <n v="5940447"/>
        <n v="5970149"/>
        <n v="6000000"/>
        <n v="10599330"/>
        <n v="10620528"/>
        <n v="10641769"/>
        <n v="10663053"/>
        <n v="10684379"/>
        <n v="10705748"/>
        <n v="10727159"/>
        <n v="10748614"/>
        <n v="10770111"/>
        <n v="10791651"/>
        <n v="10813234"/>
        <n v="10834861"/>
        <n v="10856530"/>
        <n v="10878244"/>
        <n v="10900000"/>
        <n v="8486264"/>
        <n v="8528695"/>
        <n v="8571339"/>
        <n v="8614195"/>
        <n v="8657266"/>
        <n v="8700553"/>
        <n v="8744055"/>
        <n v="8787776"/>
        <n v="8831715"/>
        <n v="8875873"/>
        <n v="8920252"/>
        <n v="8964854"/>
        <n v="9009678"/>
        <n v="9054726"/>
        <n v="9100000"/>
        <n v="10400000"/>
        <n v="10742491"/>
        <n v="10710264"/>
        <n v="10678133"/>
        <n v="10646099"/>
        <n v="10614160"/>
        <n v="10582318"/>
        <n v="10550571"/>
        <n v="10518919"/>
        <n v="10487362"/>
        <n v="10455900"/>
        <n v="10424533"/>
        <n v="10393259"/>
        <n v="10362079"/>
        <n v="10330993"/>
        <n v="10300000"/>
        <n v="64303844"/>
        <n v="64561059"/>
        <n v="64819303"/>
        <n v="65078581"/>
        <n v="65338895"/>
        <n v="65600250"/>
        <n v="65862651"/>
        <n v="66126102"/>
        <n v="66390606"/>
        <n v="66656169"/>
        <n v="66922794"/>
        <n v="67190485"/>
        <n v="67459247"/>
        <n v="67729084"/>
        <n v="4610804"/>
        <n v="4656912"/>
        <n v="4703481"/>
        <n v="4750516"/>
        <n v="4798021"/>
        <n v="4846001"/>
        <n v="4894461"/>
        <n v="4943406"/>
        <n v="4992840"/>
        <n v="5042768"/>
        <n v="5093196"/>
        <n v="5144128"/>
        <n v="5195569"/>
        <n v="5247525"/>
        <n v="5300000"/>
        <n v="7960541"/>
        <n v="8024225"/>
        <n v="8088419"/>
        <n v="8153126"/>
        <n v="8218351"/>
        <n v="8284098"/>
        <n v="8350371"/>
        <n v="8417174"/>
        <n v="8484511"/>
        <n v="8552387"/>
        <n v="8620806"/>
        <n v="8689773"/>
        <n v="8759291"/>
        <n v="8829365"/>
        <n v="8900000"/>
        <n v="20096613"/>
        <n v="20016226"/>
        <n v="19936161"/>
        <n v="19856417"/>
        <n v="19776991"/>
        <n v="19697883"/>
        <n v="19619092"/>
        <n v="19540615"/>
        <n v="19462453"/>
        <n v="19384603"/>
        <n v="19307064"/>
        <n v="19229836"/>
        <n v="19152917"/>
        <n v="19076305"/>
        <n v="19000000"/>
        <n v="318001753"/>
        <n v="319591762"/>
        <n v="321189721"/>
        <n v="322795669"/>
        <n v="324409648"/>
        <n v="326031696"/>
        <n v="327661854"/>
        <n v="329300164"/>
        <n v="330946665"/>
        <n v="332601398"/>
        <n v="334264405"/>
        <n v="335935727"/>
        <n v="337615406"/>
        <n v="339303483"/>
        <n v="341000000"/>
        <n v="35177719"/>
        <n v="35564674"/>
        <n v="35955886"/>
        <n v="36351400"/>
        <n v="36751266"/>
        <n v="37155530"/>
        <n v="37564240"/>
        <n v="37977447"/>
        <n v="38395199"/>
        <n v="38817546"/>
        <n v="39244539"/>
        <n v="39676229"/>
        <n v="40112668"/>
        <n v="40553907"/>
        <n v="41000000"/>
        <n v="114674545"/>
        <n v="115706616"/>
        <n v="116747975"/>
        <n v="117798707"/>
        <n v="118858895"/>
        <n v="119928625"/>
        <n v="121007983"/>
        <n v="122097055"/>
        <n v="123195928"/>
        <n v="124304692"/>
        <n v="125423434"/>
        <n v="126552245"/>
        <n v="127691215"/>
        <n v="128840436"/>
        <n v="130000000"/>
        <n v="4651102"/>
        <n v="4688311"/>
        <n v="4725818"/>
        <n v="4763624"/>
        <n v="4801733"/>
        <n v="4840147"/>
        <n v="4878868"/>
        <n v="4917899"/>
        <n v="4957242"/>
        <n v="4996900"/>
        <n v="5036875"/>
        <n v="5077170"/>
        <n v="5117788"/>
        <n v="5158730"/>
        <n v="5200000"/>
        <n v="3755608"/>
        <n v="3804431"/>
        <n v="3853889"/>
        <n v="3903989"/>
        <n v="3954741"/>
        <n v="4006153"/>
        <n v="4058233"/>
        <n v="4110990"/>
        <n v="4164433"/>
        <n v="4218570"/>
        <n v="4273412"/>
        <n v="4328966"/>
        <n v="4385243"/>
        <n v="4442251"/>
        <n v="4500000"/>
        <n v="186691398"/>
        <n v="187811546"/>
        <n v="188938416"/>
        <n v="190072046"/>
        <n v="191212478"/>
        <n v="192359753"/>
        <n v="193513912"/>
        <n v="194674995"/>
        <n v="195843045"/>
        <n v="197018104"/>
        <n v="198200212"/>
        <n v="199389413"/>
        <n v="200585750"/>
        <n v="201789264"/>
        <n v="203000000"/>
        <n v="41144367"/>
        <n v="41473522"/>
        <n v="41805310"/>
        <n v="42139752"/>
        <n v="42476870"/>
        <n v="42816685"/>
        <n v="43159219"/>
        <n v="43504493"/>
        <n v="43852528"/>
        <n v="44203349"/>
        <n v="44556975"/>
        <n v="44913431"/>
        <n v="45272739"/>
        <n v="45634921"/>
        <n v="46000000"/>
        <n v="17888855"/>
        <n v="18031966"/>
        <n v="18176222"/>
        <n v="18321631"/>
        <n v="18468204"/>
        <n v="18615950"/>
        <n v="18764878"/>
        <n v="18914997"/>
        <n v="19066317"/>
        <n v="19218847"/>
        <n v="19372598"/>
        <n v="19527579"/>
        <n v="19683799"/>
        <n v="19841270"/>
        <n v="20000000"/>
        <n v="46108037"/>
        <n v="46569118"/>
        <n v="47034809"/>
        <n v="47505157"/>
        <n v="47980209"/>
        <n v="48460011"/>
        <n v="48944611"/>
        <n v="49434057"/>
        <n v="49928397"/>
        <n v="50427681"/>
        <n v="50931958"/>
        <n v="51441278"/>
        <n v="51955691"/>
        <n v="52475248"/>
        <n v="53000000"/>
        <n v="29171767"/>
        <n v="29492657"/>
        <n v="29817076"/>
        <n v="30145064"/>
        <n v="30476659"/>
        <n v="30811903"/>
        <n v="31150834"/>
        <n v="31493493"/>
        <n v="31839921"/>
        <n v="32190160"/>
        <n v="32544252"/>
        <n v="32902239"/>
        <n v="33264163"/>
        <n v="33630069"/>
        <n v="34000000"/>
        <n v="3306213"/>
        <n v="3312825"/>
        <n v="3319451"/>
        <n v="3326090"/>
        <n v="3332742"/>
        <n v="3339408"/>
        <n v="3346086"/>
        <n v="3352779"/>
        <n v="3359484"/>
        <n v="3366203"/>
        <n v="3372935"/>
        <n v="3379681"/>
        <n v="3386441"/>
        <n v="3393214"/>
        <n v="3400000"/>
        <n v="5842057"/>
        <n v="5918004"/>
        <n v="5994938"/>
        <n v="6072872"/>
        <n v="6151820"/>
        <n v="6231793"/>
        <n v="6312806"/>
        <n v="6394873"/>
        <n v="6478006"/>
        <n v="6562220"/>
        <n v="6647529"/>
        <n v="6733947"/>
        <n v="6821488"/>
        <n v="6910168"/>
        <n v="7000000"/>
        <n v="1429888843"/>
        <n v="1428458954"/>
        <n v="1427030495"/>
        <n v="1425603465"/>
        <n v="1424177861"/>
        <n v="1422753683"/>
        <n v="1421330930"/>
        <n v="1419909599"/>
        <n v="1418489689"/>
        <n v="1417071199"/>
        <n v="1415654128"/>
        <n v="1414238474"/>
        <n v="1412824236"/>
        <n v="1411411411"/>
        <n v="1410000000"/>
        <n v="1244047046"/>
        <n v="1256487517"/>
        <n v="1269052392"/>
        <n v="1281742916"/>
        <n v="1294560345"/>
        <n v="1307505949"/>
        <n v="1320581008"/>
        <n v="1333786818"/>
        <n v="1347124686"/>
        <n v="1360595933"/>
        <n v="1374201893"/>
        <n v="1387943912"/>
        <n v="1401823351"/>
        <n v="1415841584"/>
        <n v="1430000000"/>
        <n v="129327079"/>
        <n v="128939098"/>
        <n v="128552281"/>
        <n v="128166624"/>
        <n v="127782124"/>
        <n v="127398777"/>
        <n v="127016581"/>
        <n v="126635531"/>
        <n v="126255625"/>
        <n v="125876858"/>
        <n v="125499227"/>
        <n v="125122730"/>
        <n v="124747361"/>
        <n v="124373119"/>
        <n v="124000000"/>
        <n v="51000000"/>
        <n v="243589631"/>
        <n v="246025528"/>
        <n v="248485783"/>
        <n v="250970641"/>
        <n v="253480347"/>
        <n v="256015151"/>
        <n v="258575302"/>
        <n v="261161055"/>
        <n v="263772666"/>
        <n v="266410393"/>
        <n v="269074496"/>
        <n v="271765241"/>
        <n v="274482894"/>
        <n v="277227723"/>
        <n v="280000000"/>
        <n v="182647881"/>
        <n v="186300839"/>
        <n v="190026855"/>
        <n v="193827392"/>
        <n v="197703940"/>
        <n v="201658019"/>
        <n v="205691179"/>
        <n v="209805003"/>
        <n v="214001103"/>
        <n v="218281125"/>
        <n v="222646748"/>
        <n v="227099683"/>
        <n v="231641676"/>
        <n v="236274510"/>
        <n v="241000000"/>
        <n v="150503594"/>
        <n v="152008630"/>
        <n v="153528716"/>
        <n v="155064003"/>
        <n v="156614643"/>
        <n v="158180790"/>
        <n v="159762597"/>
        <n v="161360223"/>
        <n v="162973826"/>
        <n v="164603564"/>
        <n v="166249600"/>
        <n v="167912096"/>
        <n v="169591217"/>
        <n v="171287129"/>
        <n v="173000000"/>
        <n v="88211188"/>
        <n v="89005089"/>
        <n v="89806135"/>
        <n v="90614390"/>
        <n v="91429920"/>
        <n v="92252789"/>
        <n v="93083064"/>
        <n v="93920812"/>
        <n v="94766099"/>
        <n v="95618994"/>
        <n v="96479565"/>
        <n v="97347881"/>
        <n v="98224012"/>
        <n v="99108028"/>
        <n v="100000000"/>
        <n v="70013415"/>
        <n v="70083429"/>
        <n v="70153512"/>
        <n v="70223666"/>
        <n v="70293889"/>
        <n v="70364183"/>
        <n v="70434548"/>
        <n v="70504982"/>
        <n v="70575487"/>
        <n v="70646063"/>
        <n v="70716709"/>
        <n v="70787425"/>
        <n v="70858213"/>
        <n v="70929071"/>
        <n v="71000000"/>
        <n v="29616987"/>
        <n v="29972390"/>
        <n v="30332059"/>
        <n v="30696044"/>
        <n v="31064396"/>
        <n v="31437169"/>
        <n v="31814415"/>
        <n v="32196188"/>
        <n v="32582542"/>
        <n v="32973533"/>
        <n v="33369215"/>
        <n v="33769646"/>
        <n v="34174882"/>
        <n v="34584980"/>
        <n v="35000000"/>
        <n v="99005355"/>
        <n v="100193420"/>
        <n v="101395741"/>
        <n v="102612489"/>
        <n v="103843839"/>
        <n v="105089965"/>
        <n v="106351045"/>
        <n v="107627258"/>
        <n v="108918785"/>
        <n v="110225810"/>
        <n v="111548520"/>
        <n v="112887102"/>
        <n v="114241747"/>
        <n v="115612648"/>
        <n v="117000000"/>
        <n v="5077198"/>
        <n v="5138124"/>
        <n v="5199782"/>
        <n v="5262179"/>
        <n v="5325325"/>
        <n v="5389229"/>
        <n v="5453900"/>
        <n v="5519347"/>
        <n v="5585579"/>
        <n v="5652606"/>
        <n v="5720437"/>
        <n v="5789082"/>
        <n v="5858551"/>
        <n v="5928854"/>
        <n v="7789886"/>
        <n v="7930104"/>
        <n v="8072846"/>
        <n v="8218157"/>
        <n v="8366084"/>
        <n v="8516673"/>
        <n v="8669974"/>
        <n v="8826033"/>
        <n v="8984902"/>
        <n v="9146630"/>
        <n v="9311269"/>
        <n v="9478872"/>
        <n v="9649492"/>
        <n v="9823183"/>
        <n v="10000000"/>
        <n v="30038423"/>
        <n v="30489000"/>
        <n v="30946335"/>
        <n v="31410530"/>
        <n v="31881688"/>
        <n v="32359913"/>
        <n v="32845312"/>
        <n v="33337991"/>
        <n v="33838061"/>
        <n v="34345632"/>
        <n v="34860817"/>
        <n v="35383729"/>
        <n v="35914485"/>
        <n v="36453202"/>
        <n v="37000000"/>
        <n v="7730325"/>
        <n v="7884932"/>
        <n v="8042630"/>
        <n v="8203483"/>
        <n v="8367553"/>
        <n v="8534904"/>
        <n v="8705602"/>
        <n v="8879714"/>
        <n v="9057308"/>
        <n v="9238454"/>
        <n v="9423223"/>
        <n v="9611688"/>
        <n v="9803922"/>
        <n v="10200000"/>
        <n v="73787411"/>
        <n v="74599073"/>
        <n v="75419662"/>
        <n v="76249279"/>
        <n v="77088021"/>
        <n v="77935989"/>
        <n v="78793285"/>
        <n v="79660011"/>
        <n v="80536271"/>
        <n v="81422170"/>
        <n v="82317814"/>
        <n v="83223310"/>
        <n v="84138766"/>
        <n v="85064293"/>
        <n v="86000000"/>
        <n v="77426704"/>
        <n v="78200971"/>
        <n v="78982981"/>
        <n v="79772811"/>
        <n v="80570539"/>
        <n v="81376244"/>
        <n v="82190007"/>
        <n v="83011907"/>
        <n v="83842026"/>
        <n v="84680446"/>
        <n v="85527251"/>
        <n v="86382523"/>
        <n v="87246348"/>
        <n v="88118812"/>
        <n v="89000000"/>
        <n v="164299442"/>
        <n v="168242629"/>
        <n v="172280452"/>
        <n v="176415183"/>
        <n v="180649147"/>
        <n v="184984727"/>
        <n v="189424360"/>
        <n v="193970545"/>
        <n v="198625838"/>
        <n v="203392858"/>
        <n v="208274287"/>
        <n v="213272870"/>
        <n v="218391418"/>
        <n v="223632812"/>
        <n v="229000000"/>
        <n v="90589081"/>
        <n v="92853808"/>
        <n v="95175153"/>
        <n v="97554532"/>
        <n v="99993395"/>
        <n v="102493230"/>
        <n v="105055561"/>
        <n v="107681950"/>
        <n v="110373999"/>
        <n v="113133349"/>
        <n v="115961683"/>
        <n v="118860725"/>
        <n v="121832243"/>
        <n v="124878049"/>
        <n v="128000000"/>
        <n v="90035029"/>
        <n v="91565625"/>
        <n v="93122240"/>
        <n v="94705319"/>
        <n v="96315309"/>
        <n v="97952669"/>
        <n v="99617865"/>
        <n v="101311368"/>
        <n v="103033662"/>
        <n v="104785234"/>
        <n v="106566583"/>
        <n v="108378215"/>
        <n v="110220644"/>
        <n v="112094395"/>
        <n v="114000000"/>
        <n v="53310576"/>
        <n v="53950303"/>
        <n v="54597706"/>
        <n v="55252879"/>
        <n v="55915914"/>
        <n v="56586904"/>
        <n v="57265947"/>
        <n v="57953139"/>
        <n v="58648576"/>
        <n v="59352359"/>
        <n v="60064588"/>
        <n v="60785363"/>
        <n v="61514787"/>
        <n v="62252964"/>
        <n v="63000000"/>
        <n v="41115190"/>
        <n v="41978609"/>
        <n v="42860160"/>
        <n v="43760223"/>
        <n v="44679188"/>
        <n v="45617451"/>
        <n v="46575417"/>
        <n v="47553501"/>
        <n v="48552124"/>
        <n v="49571719"/>
        <n v="50612725"/>
        <n v="51675592"/>
        <n v="52760780"/>
        <n v="53868756"/>
        <n v="55000000"/>
        <n v="46196099"/>
        <n v="47489590"/>
        <n v="48819299"/>
        <n v="50186239"/>
        <n v="51591454"/>
        <n v="53036015"/>
        <n v="54521023"/>
        <n v="56047612"/>
        <n v="57616945"/>
        <n v="59230219"/>
        <n v="60888665"/>
        <n v="62593548"/>
        <n v="64346167"/>
        <n v="66147860"/>
        <n v="33058593"/>
        <n v="33389179"/>
        <n v="33723071"/>
        <n v="34060301"/>
        <n v="34400904"/>
        <n v="34744913"/>
        <n v="35092362"/>
        <n v="35443286"/>
        <n v="35797719"/>
        <n v="36155696"/>
        <n v="36517253"/>
        <n v="36882426"/>
        <n v="37251250"/>
        <n v="37623762"/>
        <n v="25808069"/>
        <n v="26375846"/>
        <n v="26956115"/>
        <n v="27549149"/>
        <n v="28155230"/>
        <n v="28774646"/>
        <n v="29407688"/>
        <n v="30054657"/>
        <n v="30715859"/>
        <n v="31391608"/>
        <n v="32082224"/>
        <n v="32788033"/>
        <n v="33509369"/>
        <n v="34246575"/>
        <n v="37345067"/>
        <n v="37905243"/>
        <n v="38473821"/>
        <n v="39050929"/>
        <n v="39636693"/>
        <n v="40231243"/>
        <n v="40834712"/>
        <n v="41447232"/>
        <n v="42068941"/>
        <n v="42699975"/>
        <n v="43340475"/>
        <n v="43990582"/>
        <n v="44650440"/>
        <n v="45320197"/>
        <n v="11026399"/>
        <n v="11125636"/>
        <n v="11225767"/>
        <n v="11326799"/>
        <n v="11428740"/>
        <n v="11531599"/>
        <n v="11635383"/>
        <n v="11740101"/>
        <n v="11845762"/>
        <n v="11952374"/>
        <n v="12059946"/>
        <n v="12168485"/>
        <n v="12278001"/>
        <n v="12388503"/>
        <n v="12500000"/>
        <n v="22533649"/>
        <n v="22826587"/>
        <n v="23123332"/>
        <n v="23423936"/>
        <n v="23728447"/>
        <n v="24036917"/>
        <n v="24349396"/>
        <n v="24665939"/>
        <n v="24986596"/>
        <n v="25311422"/>
        <n v="25640470"/>
        <n v="25973796"/>
        <n v="26311456"/>
        <n v="26653504"/>
        <n v="27000000"/>
        <n v="4461564"/>
        <n v="4510642"/>
        <n v="4560259"/>
        <n v="4610422"/>
        <n v="4661136"/>
        <n v="4712409"/>
        <n v="4764245"/>
        <n v="4816652"/>
        <n v="4869635"/>
        <n v="4923201"/>
        <n v="4977356"/>
        <n v="5032107"/>
        <n v="5087460"/>
        <n v="5143422"/>
      </sharedItems>
    </cacheField>
    <cacheField name="GDP_per_capita" numFmtId="166">
      <sharedItems containsSemiMixedTypes="0" containsString="0" containsNumber="1" containsInteger="1" minValue="657" maxValue="104000"/>
    </cacheField>
    <cacheField name="Life_Expectancy" numFmtId="164">
      <sharedItems containsSemiMixedTypes="0" containsString="0" containsNumber="1" minValue="52.8" maxValue="84.2"/>
    </cacheField>
    <cacheField name="Happiness_Score" numFmtId="2">
      <sharedItems containsSemiMixedTypes="0" containsString="0" containsNumber="1" minValue="3.62" maxValue="7.7"/>
    </cacheField>
    <cacheField name="Internet_Users" numFmtId="167">
      <sharedItems containsSemiMixedTypes="0" containsString="0" containsNumber="1" minValue="0.01" maxValue="1"/>
    </cacheField>
    <cacheField name="Urban_Population" numFmtId="167">
      <sharedItems containsSemiMixedTypes="0" containsString="0" containsNumber="1" minValue="0.16700000000000001" maxValue="1"/>
    </cacheField>
    <cacheField name="CO2_per_capita" numFmtId="2">
      <sharedItems containsSemiMixedTypes="0" containsString="0" containsNumber="1" minValue="0.18" maxValue="18"/>
    </cacheField>
    <cacheField name="Unemployment_Rate" numFmtId="167">
      <sharedItems containsSemiMixedTypes="0" containsString="0" containsNumber="1" minValue="1.0999999999999999E-2" maxValue="0.35"/>
    </cacheField>
    <cacheField name="Education_Index" numFmtId="164">
      <sharedItems containsSemiMixedTypes="0" containsString="0" containsNumber="1" minValue="34.200000000000003" maxValue="93"/>
    </cacheField>
    <cacheField name="Median_Age" numFmtId="164">
      <sharedItems containsSemiMixedTypes="0" containsString="0" containsNumber="1" minValue="15" maxValue="49.5"/>
    </cacheField>
    <cacheField name="GDP_index" numFmtId="164">
      <sharedItems containsSemiMixedTypes="0" containsString="0" containsNumber="1" minValue="0" maxValue="100"/>
    </cacheField>
    <cacheField name="Happiness_index" numFmtId="164">
      <sharedItems containsSemiMixedTypes="0" containsString="0" containsNumber="1" minValue="0" maxValue="100"/>
    </cacheField>
    <cacheField name="Internet_index" numFmtId="164">
      <sharedItems containsSemiMixedTypes="0" containsString="0" containsNumber="1" minValue="0" maxValue="100"/>
    </cacheField>
    <cacheField name="Life_index" numFmtId="164">
      <sharedItems containsSemiMixedTypes="0" containsString="0" containsNumber="1" minValue="0" maxValue="100"/>
    </cacheField>
  </cacheFields>
  <extLst>
    <ext xmlns:x14="http://schemas.microsoft.com/office/spreadsheetml/2009/9/main" uri="{725AE2AE-9491-48be-B2B4-4EB974FC3084}">
      <x14:pivotCacheDefinition pivotCacheId="342587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x v="0"/>
    <s v="POL"/>
    <x v="0"/>
    <x v="0"/>
    <x v="0"/>
    <n v="15206"/>
    <n v="76.8"/>
    <n v="6.12"/>
    <n v="0.62"/>
    <n v="0.55800000000000005"/>
    <n v="9.01"/>
    <n v="2.9000000000000001E-2"/>
    <n v="75.2"/>
    <n v="39.700000000000003"/>
    <n v="14.1"/>
    <n v="61.3"/>
    <n v="61.6"/>
    <n v="76.400000000000006"/>
  </r>
  <r>
    <x v="0"/>
    <s v="POL"/>
    <x v="0"/>
    <x v="1"/>
    <x v="0"/>
    <n v="15662"/>
    <n v="76.900000000000006"/>
    <n v="6.14"/>
    <n v="0.622"/>
    <n v="0.56100000000000005"/>
    <n v="8.93"/>
    <n v="2.9000000000000001E-2"/>
    <n v="75.900000000000006"/>
    <n v="39.9"/>
    <n v="14.5"/>
    <n v="61.8"/>
    <n v="61.8"/>
    <n v="76.8"/>
  </r>
  <r>
    <x v="0"/>
    <s v="POL"/>
    <x v="0"/>
    <x v="2"/>
    <x v="0"/>
    <n v="16132"/>
    <n v="77.099999999999994"/>
    <n v="6.16"/>
    <n v="0.627"/>
    <n v="0.56399999999999995"/>
    <n v="8.85"/>
    <n v="2.9000000000000001E-2"/>
    <n v="76.599999999999994"/>
    <n v="40.200000000000003"/>
    <n v="15"/>
    <n v="62.3"/>
    <n v="62.3"/>
    <n v="77.400000000000006"/>
  </r>
  <r>
    <x v="0"/>
    <s v="POL"/>
    <x v="0"/>
    <x v="3"/>
    <x v="0"/>
    <n v="16616"/>
    <n v="77.2"/>
    <n v="6.18"/>
    <n v="0.63400000000000001"/>
    <n v="0.56699999999999995"/>
    <n v="8.77"/>
    <n v="2.9000000000000001E-2"/>
    <n v="77.3"/>
    <n v="40.4"/>
    <n v="15.4"/>
    <n v="62.7"/>
    <n v="63"/>
    <n v="77.7"/>
  </r>
  <r>
    <x v="0"/>
    <s v="POL"/>
    <x v="0"/>
    <x v="4"/>
    <x v="0"/>
    <n v="17114"/>
    <n v="77.3"/>
    <n v="6.2"/>
    <n v="0.64600000000000002"/>
    <n v="0.56999999999999995"/>
    <n v="8.69"/>
    <n v="2.9000000000000001E-2"/>
    <n v="78"/>
    <n v="40.6"/>
    <n v="15.9"/>
    <n v="63.2"/>
    <n v="64.2"/>
    <n v="78"/>
  </r>
  <r>
    <x v="0"/>
    <s v="POL"/>
    <x v="0"/>
    <x v="5"/>
    <x v="0"/>
    <n v="17628"/>
    <n v="77.400000000000006"/>
    <n v="6.22"/>
    <n v="0.66400000000000003"/>
    <n v="0.57299999999999995"/>
    <n v="8.61"/>
    <n v="2.9000000000000001E-2"/>
    <n v="78.7"/>
    <n v="40.799999999999997"/>
    <n v="16.399999999999999"/>
    <n v="63.7"/>
    <n v="66.099999999999994"/>
    <n v="78.3"/>
  </r>
  <r>
    <x v="0"/>
    <s v="POL"/>
    <x v="0"/>
    <x v="6"/>
    <x v="0"/>
    <n v="18156"/>
    <n v="77.5"/>
    <n v="6.24"/>
    <n v="0.69099999999999995"/>
    <n v="0.57599999999999996"/>
    <n v="8.5299999999999994"/>
    <n v="2.9000000000000001E-2"/>
    <n v="79.400000000000006"/>
    <n v="41"/>
    <n v="16.899999999999999"/>
    <n v="64.2"/>
    <n v="68.8"/>
    <n v="78.7"/>
  </r>
  <r>
    <x v="0"/>
    <s v="POL"/>
    <x v="0"/>
    <x v="7"/>
    <x v="0"/>
    <n v="18701"/>
    <n v="77.7"/>
    <n v="6.26"/>
    <n v="0.72499999999999998"/>
    <n v="0.57899999999999996"/>
    <n v="8.4499999999999993"/>
    <n v="2.9000000000000001E-2"/>
    <n v="80.099999999999994"/>
    <n v="41.3"/>
    <n v="17.5"/>
    <n v="64.7"/>
    <n v="72.2"/>
    <n v="79.3"/>
  </r>
  <r>
    <x v="0"/>
    <s v="POL"/>
    <x v="0"/>
    <x v="8"/>
    <x v="0"/>
    <n v="19262"/>
    <n v="77.8"/>
    <n v="6.28"/>
    <n v="0.76400000000000001"/>
    <n v="0.58199999999999996"/>
    <n v="8.3699999999999992"/>
    <n v="2.9000000000000001E-2"/>
    <n v="80.8"/>
    <n v="41.5"/>
    <n v="18"/>
    <n v="65.2"/>
    <n v="76.2"/>
    <n v="79.599999999999994"/>
  </r>
  <r>
    <x v="0"/>
    <s v="POL"/>
    <x v="0"/>
    <x v="9"/>
    <x v="0"/>
    <n v="19840"/>
    <n v="77.900000000000006"/>
    <n v="6.3"/>
    <n v="0.8"/>
    <n v="0.58499999999999996"/>
    <n v="8.2899999999999991"/>
    <n v="2.9000000000000001E-2"/>
    <n v="81.5"/>
    <n v="41.7"/>
    <n v="18.600000000000001"/>
    <n v="65.7"/>
    <n v="79.8"/>
    <n v="79.900000000000006"/>
  </r>
  <r>
    <x v="0"/>
    <s v="POL"/>
    <x v="0"/>
    <x v="10"/>
    <x v="0"/>
    <n v="19413"/>
    <n v="77.3"/>
    <n v="6.17"/>
    <n v="0.83"/>
    <n v="0.58799999999999997"/>
    <n v="7.56"/>
    <n v="3.5999999999999997E-2"/>
    <n v="82.2"/>
    <n v="41.9"/>
    <n v="18.100000000000001"/>
    <n v="62.5"/>
    <n v="82.8"/>
    <n v="78"/>
  </r>
  <r>
    <x v="0"/>
    <s v="POL"/>
    <x v="0"/>
    <x v="11"/>
    <x v="0"/>
    <n v="20627"/>
    <n v="77.400000000000006"/>
    <n v="6.19"/>
    <n v="0.85199999999999998"/>
    <n v="0.59099999999999997"/>
    <n v="8.14"/>
    <n v="3.2000000000000001E-2"/>
    <n v="82.9"/>
    <n v="42.1"/>
    <n v="19.3"/>
    <n v="63"/>
    <n v="85.1"/>
    <n v="78.3"/>
  </r>
  <r>
    <x v="0"/>
    <s v="POL"/>
    <x v="0"/>
    <x v="12"/>
    <x v="0"/>
    <n v="21680"/>
    <n v="78"/>
    <n v="6.31"/>
    <n v="0.86599999999999999"/>
    <n v="0.59399999999999997"/>
    <n v="8.06"/>
    <n v="2.9000000000000001E-2"/>
    <n v="83.6"/>
    <n v="42.4"/>
    <n v="20.3"/>
    <n v="65.900000000000006"/>
    <n v="86.5"/>
    <n v="80.3"/>
  </r>
  <r>
    <x v="0"/>
    <s v="POL"/>
    <x v="0"/>
    <x v="13"/>
    <x v="0"/>
    <n v="22330"/>
    <n v="78.400000000000006"/>
    <n v="6.38"/>
    <n v="0.875"/>
    <n v="0.59699999999999998"/>
    <n v="7.98"/>
    <n v="2.9000000000000001E-2"/>
    <n v="84.3"/>
    <n v="42.6"/>
    <n v="21"/>
    <n v="67.599999999999994"/>
    <n v="87.4"/>
    <n v="81.5"/>
  </r>
  <r>
    <x v="0"/>
    <s v="POL"/>
    <x v="0"/>
    <x v="14"/>
    <x v="0"/>
    <n v="23000"/>
    <n v="78.5"/>
    <n v="6.4"/>
    <n v="0.88"/>
    <n v="0.6"/>
    <n v="7.9"/>
    <n v="2.9000000000000001E-2"/>
    <n v="85"/>
    <n v="42.8"/>
    <n v="21.6"/>
    <n v="68.099999999999994"/>
    <n v="87.9"/>
    <n v="81.8"/>
  </r>
  <r>
    <x v="1"/>
    <s v="DEU"/>
    <x v="0"/>
    <x v="0"/>
    <x v="1"/>
    <n v="41683"/>
    <n v="79.400000000000006"/>
    <n v="6.52"/>
    <n v="0.82"/>
    <n v="0.73799999999999999"/>
    <n v="9.23"/>
    <n v="3.3000000000000002E-2"/>
    <n v="80.2"/>
    <n v="42.6"/>
    <n v="39.700000000000003"/>
    <n v="71.099999999999994"/>
    <n v="81.8"/>
    <n v="84.7"/>
  </r>
  <r>
    <x v="1"/>
    <s v="DEU"/>
    <x v="0"/>
    <x v="1"/>
    <x v="2"/>
    <n v="42517"/>
    <n v="79.5"/>
    <n v="6.54"/>
    <n v="0.82099999999999995"/>
    <n v="0.74099999999999999"/>
    <n v="9.15"/>
    <n v="3.3000000000000002E-2"/>
    <n v="80.900000000000006"/>
    <n v="42.8"/>
    <n v="40.5"/>
    <n v="71.599999999999994"/>
    <n v="81.900000000000006"/>
    <n v="85"/>
  </r>
  <r>
    <x v="1"/>
    <s v="DEU"/>
    <x v="0"/>
    <x v="2"/>
    <x v="3"/>
    <n v="43367"/>
    <n v="79.7"/>
    <n v="6.56"/>
    <n v="0.82299999999999995"/>
    <n v="0.74399999999999999"/>
    <n v="9.07"/>
    <n v="3.3000000000000002E-2"/>
    <n v="81.599999999999994"/>
    <n v="43.1"/>
    <n v="41.3"/>
    <n v="72.099999999999994"/>
    <n v="82.1"/>
    <n v="85.7"/>
  </r>
  <r>
    <x v="1"/>
    <s v="DEU"/>
    <x v="0"/>
    <x v="3"/>
    <x v="4"/>
    <n v="44234"/>
    <n v="79.8"/>
    <n v="6.58"/>
    <n v="0.82599999999999996"/>
    <n v="0.747"/>
    <n v="8.99"/>
    <n v="3.3000000000000002E-2"/>
    <n v="82.3"/>
    <n v="43.3"/>
    <n v="42.2"/>
    <n v="72.5"/>
    <n v="82.4"/>
    <n v="86"/>
  </r>
  <r>
    <x v="1"/>
    <s v="DEU"/>
    <x v="0"/>
    <x v="4"/>
    <x v="5"/>
    <n v="45119"/>
    <n v="79.900000000000006"/>
    <n v="6.6"/>
    <n v="0.83199999999999996"/>
    <n v="0.75"/>
    <n v="8.91"/>
    <n v="3.3000000000000002E-2"/>
    <n v="83"/>
    <n v="43.5"/>
    <n v="43"/>
    <n v="73"/>
    <n v="83"/>
    <n v="86.3"/>
  </r>
  <r>
    <x v="1"/>
    <s v="DEU"/>
    <x v="0"/>
    <x v="5"/>
    <x v="6"/>
    <n v="46022"/>
    <n v="80"/>
    <n v="6.62"/>
    <n v="0.84"/>
    <n v="0.753"/>
    <n v="8.83"/>
    <n v="3.3000000000000002E-2"/>
    <n v="83.7"/>
    <n v="43.7"/>
    <n v="43.9"/>
    <n v="73.5"/>
    <n v="83.8"/>
    <n v="86.6"/>
  </r>
  <r>
    <x v="1"/>
    <s v="DEU"/>
    <x v="0"/>
    <x v="6"/>
    <x v="7"/>
    <n v="46942"/>
    <n v="80.099999999999994"/>
    <n v="6.64"/>
    <n v="0.85299999999999998"/>
    <n v="0.75600000000000001"/>
    <n v="8.75"/>
    <n v="3.3000000000000002E-2"/>
    <n v="84.4"/>
    <n v="43.9"/>
    <n v="44.8"/>
    <n v="74"/>
    <n v="85.2"/>
    <n v="86.9"/>
  </r>
  <r>
    <x v="1"/>
    <s v="DEU"/>
    <x v="0"/>
    <x v="7"/>
    <x v="8"/>
    <n v="47881"/>
    <n v="80.3"/>
    <n v="6.66"/>
    <n v="0.86899999999999999"/>
    <n v="0.75900000000000001"/>
    <n v="8.67"/>
    <n v="3.3000000000000002E-2"/>
    <n v="85.1"/>
    <n v="44.2"/>
    <n v="45.7"/>
    <n v="74.5"/>
    <n v="86.8"/>
    <n v="87.6"/>
  </r>
  <r>
    <x v="1"/>
    <s v="DEU"/>
    <x v="0"/>
    <x v="8"/>
    <x v="9"/>
    <n v="48838"/>
    <n v="80.400000000000006"/>
    <n v="6.68"/>
    <n v="0.88600000000000001"/>
    <n v="0.76200000000000001"/>
    <n v="8.59"/>
    <n v="3.3000000000000002E-2"/>
    <n v="85.8"/>
    <n v="44.4"/>
    <n v="46.6"/>
    <n v="75"/>
    <n v="88.5"/>
    <n v="87.9"/>
  </r>
  <r>
    <x v="1"/>
    <s v="DEU"/>
    <x v="0"/>
    <x v="9"/>
    <x v="10"/>
    <n v="49815"/>
    <n v="80.5"/>
    <n v="6.7"/>
    <n v="0.90300000000000002"/>
    <n v="0.76500000000000001"/>
    <n v="8.51"/>
    <n v="3.3000000000000002E-2"/>
    <n v="86.5"/>
    <n v="44.6"/>
    <n v="47.6"/>
    <n v="75.5"/>
    <n v="90.2"/>
    <n v="88.2"/>
  </r>
  <r>
    <x v="1"/>
    <s v="DEU"/>
    <x v="0"/>
    <x v="10"/>
    <x v="11"/>
    <n v="48271"/>
    <n v="79.900000000000006"/>
    <n v="6.57"/>
    <n v="0.91700000000000004"/>
    <n v="0.76800000000000002"/>
    <n v="7.75"/>
    <n v="4.1000000000000002E-2"/>
    <n v="87.2"/>
    <n v="44.8"/>
    <n v="46.1"/>
    <n v="72.3"/>
    <n v="91.6"/>
    <n v="86.3"/>
  </r>
  <r>
    <x v="1"/>
    <s v="DEU"/>
    <x v="0"/>
    <x v="11"/>
    <x v="12"/>
    <n v="50791"/>
    <n v="80"/>
    <n v="6.59"/>
    <n v="0.92700000000000005"/>
    <n v="0.77100000000000002"/>
    <n v="8.34"/>
    <n v="3.6999999999999998E-2"/>
    <n v="87.9"/>
    <n v="45"/>
    <n v="48.5"/>
    <n v="72.8"/>
    <n v="92.6"/>
    <n v="86.6"/>
  </r>
  <r>
    <x v="1"/>
    <s v="DEU"/>
    <x v="0"/>
    <x v="12"/>
    <x v="13"/>
    <n v="52864"/>
    <n v="80.599999999999994"/>
    <n v="6.71"/>
    <n v="0.93300000000000005"/>
    <n v="0.77400000000000002"/>
    <n v="8.26"/>
    <n v="3.3000000000000002E-2"/>
    <n v="88.6"/>
    <n v="45.3"/>
    <n v="50.5"/>
    <n v="75.7"/>
    <n v="93.2"/>
    <n v="88.5"/>
  </r>
  <r>
    <x v="1"/>
    <s v="DEU"/>
    <x v="0"/>
    <x v="13"/>
    <x v="14"/>
    <n v="53922"/>
    <n v="81"/>
    <n v="6.78"/>
    <n v="0.93799999999999994"/>
    <n v="0.77700000000000002"/>
    <n v="8.18"/>
    <n v="3.3000000000000002E-2"/>
    <n v="89.3"/>
    <n v="45.5"/>
    <n v="51.5"/>
    <n v="77.5"/>
    <n v="93.7"/>
    <n v="89.8"/>
  </r>
  <r>
    <x v="1"/>
    <s v="DEU"/>
    <x v="0"/>
    <x v="14"/>
    <x v="15"/>
    <n v="55000"/>
    <n v="81.099999999999994"/>
    <n v="6.8"/>
    <n v="0.94"/>
    <n v="0.78"/>
    <n v="8.1"/>
    <n v="3.3000000000000002E-2"/>
    <n v="90"/>
    <n v="45.7"/>
    <n v="52.6"/>
    <n v="77.900000000000006"/>
    <n v="93.9"/>
    <n v="90.1"/>
  </r>
  <r>
    <x v="2"/>
    <s v="FRA"/>
    <x v="0"/>
    <x v="0"/>
    <x v="16"/>
    <n v="35833"/>
    <n v="80.7"/>
    <n v="6.42"/>
    <n v="0.78"/>
    <n v="0.79200000000000004"/>
    <n v="5.24"/>
    <n v="7.4999999999999997E-2"/>
    <n v="78.2"/>
    <n v="39.6"/>
    <n v="34"/>
    <n v="68.599999999999994"/>
    <n v="77.8"/>
    <n v="88.9"/>
  </r>
  <r>
    <x v="2"/>
    <s v="FRA"/>
    <x v="0"/>
    <x v="1"/>
    <x v="17"/>
    <n v="36478"/>
    <n v="80.8"/>
    <n v="6.44"/>
    <n v="0.78100000000000003"/>
    <n v="0.79400000000000004"/>
    <n v="5.2"/>
    <n v="7.4999999999999997E-2"/>
    <n v="78.900000000000006"/>
    <n v="39.799999999999997"/>
    <n v="34.700000000000003"/>
    <n v="69.099999999999994"/>
    <n v="77.900000000000006"/>
    <n v="89.2"/>
  </r>
  <r>
    <x v="2"/>
    <s v="FRA"/>
    <x v="0"/>
    <x v="2"/>
    <x v="18"/>
    <n v="37135"/>
    <n v="81"/>
    <n v="6.46"/>
    <n v="0.78400000000000003"/>
    <n v="0.79600000000000004"/>
    <n v="5.15"/>
    <n v="7.4999999999999997E-2"/>
    <n v="79.599999999999994"/>
    <n v="40.1"/>
    <n v="35.299999999999997"/>
    <n v="69.599999999999994"/>
    <n v="78.2"/>
    <n v="89.8"/>
  </r>
  <r>
    <x v="2"/>
    <s v="FRA"/>
    <x v="0"/>
    <x v="3"/>
    <x v="19"/>
    <n v="37804"/>
    <n v="81.099999999999994"/>
    <n v="6.48"/>
    <n v="0.78800000000000003"/>
    <n v="0.79800000000000004"/>
    <n v="5.1100000000000003"/>
    <n v="7.3999999999999996E-2"/>
    <n v="80.3"/>
    <n v="40.299999999999997"/>
    <n v="35.9"/>
    <n v="70.099999999999994"/>
    <n v="78.599999999999994"/>
    <n v="90.1"/>
  </r>
  <r>
    <x v="2"/>
    <s v="FRA"/>
    <x v="0"/>
    <x v="4"/>
    <x v="20"/>
    <n v="38484"/>
    <n v="81.2"/>
    <n v="6.5"/>
    <n v="0.79400000000000004"/>
    <n v="0.8"/>
    <n v="5.0599999999999996"/>
    <n v="7.3999999999999996E-2"/>
    <n v="81"/>
    <n v="40.5"/>
    <n v="36.6"/>
    <n v="70.599999999999994"/>
    <n v="79.2"/>
    <n v="90.4"/>
  </r>
  <r>
    <x v="2"/>
    <s v="FRA"/>
    <x v="0"/>
    <x v="5"/>
    <x v="21"/>
    <n v="39177"/>
    <n v="81.3"/>
    <n v="6.52"/>
    <n v="0.80400000000000005"/>
    <n v="0.80200000000000005"/>
    <n v="5.01"/>
    <n v="7.3999999999999996E-2"/>
    <n v="81.7"/>
    <n v="40.700000000000003"/>
    <n v="37.299999999999997"/>
    <n v="71.099999999999994"/>
    <n v="80.2"/>
    <n v="90.8"/>
  </r>
  <r>
    <x v="2"/>
    <s v="FRA"/>
    <x v="0"/>
    <x v="6"/>
    <x v="22"/>
    <n v="39882"/>
    <n v="81.400000000000006"/>
    <n v="6.54"/>
    <n v="0.81799999999999995"/>
    <n v="0.80400000000000005"/>
    <n v="4.97"/>
    <n v="7.3999999999999996E-2"/>
    <n v="82.4"/>
    <n v="40.9"/>
    <n v="38"/>
    <n v="71.599999999999994"/>
    <n v="81.599999999999994"/>
    <n v="91.1"/>
  </r>
  <r>
    <x v="2"/>
    <s v="FRA"/>
    <x v="0"/>
    <x v="7"/>
    <x v="23"/>
    <n v="40600"/>
    <n v="81.599999999999994"/>
    <n v="6.56"/>
    <n v="0.83699999999999997"/>
    <n v="0.80600000000000005"/>
    <n v="4.92"/>
    <n v="7.3999999999999996E-2"/>
    <n v="83.1"/>
    <n v="41.2"/>
    <n v="38.700000000000003"/>
    <n v="72.099999999999994"/>
    <n v="83.5"/>
    <n v="91.7"/>
  </r>
  <r>
    <x v="2"/>
    <s v="FRA"/>
    <x v="0"/>
    <x v="8"/>
    <x v="24"/>
    <n v="41331"/>
    <n v="81.7"/>
    <n v="6.58"/>
    <n v="0.85699999999999998"/>
    <n v="0.80800000000000005"/>
    <n v="4.88"/>
    <n v="7.3999999999999996E-2"/>
    <n v="83.8"/>
    <n v="41.4"/>
    <n v="39.4"/>
    <n v="72.5"/>
    <n v="85.6"/>
    <n v="92"/>
  </r>
  <r>
    <x v="2"/>
    <s v="FRA"/>
    <x v="0"/>
    <x v="9"/>
    <x v="25"/>
    <n v="42074"/>
    <n v="81.8"/>
    <n v="6.6"/>
    <n v="0.877"/>
    <n v="0.81"/>
    <n v="4.83"/>
    <n v="7.3999999999999996E-2"/>
    <n v="84.5"/>
    <n v="41.6"/>
    <n v="40.1"/>
    <n v="73"/>
    <n v="87.6"/>
    <n v="92.4"/>
  </r>
  <r>
    <x v="2"/>
    <s v="FRA"/>
    <x v="0"/>
    <x v="10"/>
    <x v="26"/>
    <n v="40690"/>
    <n v="81.2"/>
    <n v="6.47"/>
    <n v="0.89300000000000002"/>
    <n v="0.81200000000000006"/>
    <n v="4.4000000000000004"/>
    <n v="9.1999999999999998E-2"/>
    <n v="85.2"/>
    <n v="41.8"/>
    <n v="38.700000000000003"/>
    <n v="69.900000000000006"/>
    <n v="89.2"/>
    <n v="90.4"/>
  </r>
  <r>
    <x v="2"/>
    <s v="FRA"/>
    <x v="0"/>
    <x v="11"/>
    <x v="27"/>
    <n v="42731"/>
    <n v="81.3"/>
    <n v="6.49"/>
    <n v="0.90500000000000003"/>
    <n v="0.81399999999999995"/>
    <n v="4.74"/>
    <n v="8.3000000000000004E-2"/>
    <n v="85.9"/>
    <n v="42"/>
    <n v="40.700000000000003"/>
    <n v="70.3"/>
    <n v="90.4"/>
    <n v="90.8"/>
  </r>
  <r>
    <x v="2"/>
    <s v="FRA"/>
    <x v="0"/>
    <x v="12"/>
    <x v="28"/>
    <n v="44388"/>
    <n v="81.900000000000006"/>
    <n v="6.61"/>
    <n v="0.91200000000000003"/>
    <n v="0.81599999999999995"/>
    <n v="4.6900000000000004"/>
    <n v="7.3999999999999996E-2"/>
    <n v="86.6"/>
    <n v="42.3"/>
    <n v="42.3"/>
    <n v="73.3"/>
    <n v="91.1"/>
    <n v="92.7"/>
  </r>
  <r>
    <x v="2"/>
    <s v="FRA"/>
    <x v="0"/>
    <x v="13"/>
    <x v="29"/>
    <n v="45187"/>
    <n v="82.3"/>
    <n v="6.68"/>
    <n v="0.91700000000000004"/>
    <n v="0.81799999999999995"/>
    <n v="4.6500000000000004"/>
    <n v="7.3999999999999996E-2"/>
    <n v="87.3"/>
    <n v="42.5"/>
    <n v="43.1"/>
    <n v="75"/>
    <n v="91.6"/>
    <n v="93.9"/>
  </r>
  <r>
    <x v="2"/>
    <s v="FRA"/>
    <x v="0"/>
    <x v="14"/>
    <x v="30"/>
    <n v="46000"/>
    <n v="82.4"/>
    <n v="6.7"/>
    <n v="0.92"/>
    <n v="0.82"/>
    <n v="4.5999999999999996"/>
    <n v="7.3999999999999996E-2"/>
    <n v="88"/>
    <n v="42.7"/>
    <n v="43.9"/>
    <n v="75.5"/>
    <n v="91.9"/>
    <n v="94.3"/>
  </r>
  <r>
    <x v="3"/>
    <s v="ESP"/>
    <x v="0"/>
    <x v="0"/>
    <x v="31"/>
    <n v="27265"/>
    <n v="81.5"/>
    <n v="6.12"/>
    <n v="0.68"/>
    <n v="0.78200000000000003"/>
    <n v="5.7"/>
    <n v="0.11799999999999999"/>
    <n v="76.2"/>
    <n v="42.5"/>
    <n v="25.7"/>
    <n v="61.3"/>
    <n v="67.7"/>
    <n v="91.4"/>
  </r>
  <r>
    <x v="3"/>
    <s v="ESP"/>
    <x v="0"/>
    <x v="1"/>
    <x v="32"/>
    <n v="27755"/>
    <n v="81.599999999999994"/>
    <n v="6.14"/>
    <n v="0.68300000000000005"/>
    <n v="0.78400000000000003"/>
    <n v="5.65"/>
    <n v="0.11799999999999999"/>
    <n v="76.900000000000006"/>
    <n v="42.7"/>
    <n v="26.2"/>
    <n v="61.8"/>
    <n v="68"/>
    <n v="91.7"/>
  </r>
  <r>
    <x v="3"/>
    <s v="ESP"/>
    <x v="0"/>
    <x v="2"/>
    <x v="33"/>
    <n v="28255"/>
    <n v="81.8"/>
    <n v="6.16"/>
    <n v="0.68700000000000006"/>
    <n v="0.78600000000000003"/>
    <n v="5.6"/>
    <n v="0.11799999999999999"/>
    <n v="77.599999999999994"/>
    <n v="43"/>
    <n v="26.7"/>
    <n v="62.3"/>
    <n v="68.400000000000006"/>
    <n v="92.4"/>
  </r>
  <r>
    <x v="3"/>
    <s v="ESP"/>
    <x v="0"/>
    <x v="3"/>
    <x v="34"/>
    <n v="28764"/>
    <n v="81.900000000000006"/>
    <n v="6.18"/>
    <n v="0.69499999999999995"/>
    <n v="0.78800000000000003"/>
    <n v="5.55"/>
    <n v="0.11799999999999999"/>
    <n v="78.3"/>
    <n v="43.2"/>
    <n v="27.2"/>
    <n v="62.7"/>
    <n v="69.2"/>
    <n v="92.7"/>
  </r>
  <r>
    <x v="3"/>
    <s v="ESP"/>
    <x v="0"/>
    <x v="4"/>
    <x v="35"/>
    <n v="29281"/>
    <n v="82"/>
    <n v="6.2"/>
    <n v="0.70699999999999996"/>
    <n v="0.79"/>
    <n v="5.5"/>
    <n v="0.11700000000000001"/>
    <n v="79"/>
    <n v="43.4"/>
    <n v="27.7"/>
    <n v="63.2"/>
    <n v="70.400000000000006"/>
    <n v="93"/>
  </r>
  <r>
    <x v="3"/>
    <s v="ESP"/>
    <x v="0"/>
    <x v="5"/>
    <x v="36"/>
    <n v="29808"/>
    <n v="82.1"/>
    <n v="6.22"/>
    <n v="0.72599999999999998"/>
    <n v="0.79200000000000004"/>
    <n v="5.45"/>
    <n v="0.11700000000000001"/>
    <n v="79.7"/>
    <n v="43.6"/>
    <n v="28.2"/>
    <n v="63.7"/>
    <n v="72.3"/>
    <n v="93.3"/>
  </r>
  <r>
    <x v="3"/>
    <s v="ESP"/>
    <x v="0"/>
    <x v="6"/>
    <x v="37"/>
    <n v="30345"/>
    <n v="82.2"/>
    <n v="6.24"/>
    <n v="0.754"/>
    <n v="0.79400000000000004"/>
    <n v="5.4"/>
    <n v="0.11700000000000001"/>
    <n v="80.400000000000006"/>
    <n v="43.8"/>
    <n v="28.7"/>
    <n v="64.2"/>
    <n v="75.2"/>
    <n v="93.6"/>
  </r>
  <r>
    <x v="3"/>
    <s v="ESP"/>
    <x v="0"/>
    <x v="7"/>
    <x v="38"/>
    <n v="30891"/>
    <n v="82.4"/>
    <n v="6.26"/>
    <n v="0.78900000000000003"/>
    <n v="0.79600000000000004"/>
    <n v="5.35"/>
    <n v="0.11700000000000001"/>
    <n v="81.099999999999994"/>
    <n v="44.1"/>
    <n v="29.3"/>
    <n v="64.7"/>
    <n v="78.7"/>
    <n v="94.3"/>
  </r>
  <r>
    <x v="3"/>
    <s v="ESP"/>
    <x v="0"/>
    <x v="8"/>
    <x v="39"/>
    <n v="31447"/>
    <n v="82.5"/>
    <n v="6.28"/>
    <n v="0.82899999999999996"/>
    <n v="0.79800000000000004"/>
    <n v="5.3"/>
    <n v="0.11700000000000001"/>
    <n v="81.8"/>
    <n v="44.3"/>
    <n v="29.8"/>
    <n v="65.2"/>
    <n v="82.7"/>
    <n v="94.6"/>
  </r>
  <r>
    <x v="3"/>
    <s v="ESP"/>
    <x v="0"/>
    <x v="9"/>
    <x v="40"/>
    <n v="32013"/>
    <n v="82.6"/>
    <n v="6.3"/>
    <n v="0.86699999999999999"/>
    <n v="0.8"/>
    <n v="5.25"/>
    <n v="0.11700000000000001"/>
    <n v="82.5"/>
    <n v="44.5"/>
    <n v="30.3"/>
    <n v="65.7"/>
    <n v="86.6"/>
    <n v="94.9"/>
  </r>
  <r>
    <x v="3"/>
    <s v="ESP"/>
    <x v="0"/>
    <x v="10"/>
    <x v="41"/>
    <n v="30960"/>
    <n v="82"/>
    <n v="6.17"/>
    <n v="0.89800000000000002"/>
    <n v="0.80200000000000005"/>
    <n v="4.78"/>
    <n v="0.14599999999999999"/>
    <n v="83.2"/>
    <n v="44.7"/>
    <n v="29.3"/>
    <n v="62.5"/>
    <n v="89.7"/>
    <n v="93"/>
  </r>
  <r>
    <x v="3"/>
    <s v="ESP"/>
    <x v="0"/>
    <x v="11"/>
    <x v="42"/>
    <n v="32513"/>
    <n v="82.1"/>
    <n v="6.19"/>
    <n v="0.92"/>
    <n v="0.80400000000000005"/>
    <n v="5.15"/>
    <n v="0.13100000000000001"/>
    <n v="83.9"/>
    <n v="44.9"/>
    <n v="30.8"/>
    <n v="63"/>
    <n v="91.9"/>
    <n v="93.3"/>
  </r>
  <r>
    <x v="3"/>
    <s v="ESP"/>
    <x v="0"/>
    <x v="12"/>
    <x v="43"/>
    <n v="33773"/>
    <n v="82.7"/>
    <n v="6.31"/>
    <n v="0.93500000000000005"/>
    <n v="0.80600000000000005"/>
    <n v="5.0999999999999996"/>
    <n v="0.11700000000000001"/>
    <n v="84.6"/>
    <n v="45.2"/>
    <n v="32"/>
    <n v="65.900000000000006"/>
    <n v="93.4"/>
    <n v="95.2"/>
  </r>
  <r>
    <x v="3"/>
    <s v="ESP"/>
    <x v="0"/>
    <x v="13"/>
    <x v="44"/>
    <n v="34381"/>
    <n v="83.1"/>
    <n v="6.38"/>
    <n v="0.94499999999999995"/>
    <n v="0.80800000000000005"/>
    <n v="5.05"/>
    <n v="0.11700000000000001"/>
    <n v="85.3"/>
    <n v="45.4"/>
    <n v="32.6"/>
    <n v="67.599999999999994"/>
    <n v="94.4"/>
    <n v="96.5"/>
  </r>
  <r>
    <x v="3"/>
    <s v="ESP"/>
    <x v="0"/>
    <x v="14"/>
    <x v="45"/>
    <n v="35000"/>
    <n v="83.2"/>
    <n v="6.4"/>
    <n v="0.95"/>
    <n v="0.81"/>
    <n v="5"/>
    <n v="0.11700000000000001"/>
    <n v="86"/>
    <n v="45.6"/>
    <n v="33.200000000000003"/>
    <n v="68.099999999999994"/>
    <n v="94.9"/>
    <n v="96.8"/>
  </r>
  <r>
    <x v="4"/>
    <s v="ITA"/>
    <x v="0"/>
    <x v="0"/>
    <x v="46"/>
    <n v="33002"/>
    <n v="81.8"/>
    <n v="5.82"/>
    <n v="0.53"/>
    <n v="0.66800000000000004"/>
    <n v="6.04"/>
    <n v="7.1999999999999995E-2"/>
    <n v="75.2"/>
    <n v="44.5"/>
    <n v="31.3"/>
    <n v="53.9"/>
    <n v="52.5"/>
    <n v="92.4"/>
  </r>
  <r>
    <x v="4"/>
    <s v="ITA"/>
    <x v="0"/>
    <x v="1"/>
    <x v="47"/>
    <n v="33398"/>
    <n v="81.900000000000006"/>
    <n v="5.84"/>
    <n v="0.53400000000000003"/>
    <n v="0.67100000000000004"/>
    <n v="5.99"/>
    <n v="7.1999999999999995E-2"/>
    <n v="75.900000000000006"/>
    <n v="44.7"/>
    <n v="31.7"/>
    <n v="54.4"/>
    <n v="52.9"/>
    <n v="92.7"/>
  </r>
  <r>
    <x v="4"/>
    <s v="ITA"/>
    <x v="0"/>
    <x v="2"/>
    <x v="48"/>
    <n v="33799"/>
    <n v="82.1"/>
    <n v="5.86"/>
    <n v="0.54"/>
    <n v="0.67400000000000004"/>
    <n v="5.94"/>
    <n v="7.1999999999999995E-2"/>
    <n v="76.599999999999994"/>
    <n v="45"/>
    <n v="32.1"/>
    <n v="54.9"/>
    <n v="53.5"/>
    <n v="93.3"/>
  </r>
  <r>
    <x v="4"/>
    <s v="ITA"/>
    <x v="0"/>
    <x v="3"/>
    <x v="49"/>
    <n v="34204"/>
    <n v="82.2"/>
    <n v="5.88"/>
    <n v="0.55000000000000004"/>
    <n v="0.67700000000000005"/>
    <n v="5.88"/>
    <n v="7.0999999999999994E-2"/>
    <n v="77.3"/>
    <n v="45.2"/>
    <n v="32.5"/>
    <n v="55.4"/>
    <n v="54.5"/>
    <n v="93.6"/>
  </r>
  <r>
    <x v="4"/>
    <s v="ITA"/>
    <x v="0"/>
    <x v="4"/>
    <x v="50"/>
    <n v="34615"/>
    <n v="82.3"/>
    <n v="5.9"/>
    <n v="0.56799999999999995"/>
    <n v="0.68"/>
    <n v="5.83"/>
    <n v="7.0999999999999994E-2"/>
    <n v="78"/>
    <n v="45.4"/>
    <n v="32.9"/>
    <n v="55.9"/>
    <n v="56.4"/>
    <n v="93.9"/>
  </r>
  <r>
    <x v="4"/>
    <s v="ITA"/>
    <x v="0"/>
    <x v="5"/>
    <x v="51"/>
    <n v="35030"/>
    <n v="82.4"/>
    <n v="5.92"/>
    <n v="0.59499999999999997"/>
    <n v="0.68300000000000005"/>
    <n v="5.78"/>
    <n v="7.0999999999999994E-2"/>
    <n v="78.7"/>
    <n v="45.6"/>
    <n v="33.299999999999997"/>
    <n v="56.4"/>
    <n v="59.1"/>
    <n v="94.3"/>
  </r>
  <r>
    <x v="4"/>
    <s v="ITA"/>
    <x v="0"/>
    <x v="6"/>
    <x v="52"/>
    <n v="35450"/>
    <n v="82.5"/>
    <n v="5.94"/>
    <n v="0.63400000000000001"/>
    <n v="0.68600000000000005"/>
    <n v="5.72"/>
    <n v="7.0999999999999994E-2"/>
    <n v="79.400000000000006"/>
    <n v="45.8"/>
    <n v="33.700000000000003"/>
    <n v="56.9"/>
    <n v="63"/>
    <n v="94.6"/>
  </r>
  <r>
    <x v="4"/>
    <s v="ITA"/>
    <x v="0"/>
    <x v="7"/>
    <x v="53"/>
    <n v="35876"/>
    <n v="82.7"/>
    <n v="5.96"/>
    <n v="0.68400000000000005"/>
    <n v="0.68899999999999995"/>
    <n v="5.67"/>
    <n v="7.0999999999999994E-2"/>
    <n v="80.099999999999994"/>
    <n v="46.1"/>
    <n v="34.1"/>
    <n v="57.4"/>
    <n v="68.099999999999994"/>
    <n v="95.2"/>
  </r>
  <r>
    <x v="4"/>
    <s v="ITA"/>
    <x v="0"/>
    <x v="8"/>
    <x v="54"/>
    <n v="36306"/>
    <n v="82.8"/>
    <n v="5.98"/>
    <n v="0.74"/>
    <n v="0.69199999999999995"/>
    <n v="5.62"/>
    <n v="7.0999999999999994E-2"/>
    <n v="80.8"/>
    <n v="46.3"/>
    <n v="34.5"/>
    <n v="57.8"/>
    <n v="73.7"/>
    <n v="95.5"/>
  </r>
  <r>
    <x v="4"/>
    <s v="ITA"/>
    <x v="0"/>
    <x v="9"/>
    <x v="55"/>
    <n v="36742"/>
    <n v="82.9"/>
    <n v="6"/>
    <n v="0.79300000000000004"/>
    <n v="0.69499999999999995"/>
    <n v="5.57"/>
    <n v="7.0999999999999994E-2"/>
    <n v="81.5"/>
    <n v="46.5"/>
    <n v="34.9"/>
    <n v="58.3"/>
    <n v="79.099999999999994"/>
    <n v="95.9"/>
  </r>
  <r>
    <x v="4"/>
    <s v="ITA"/>
    <x v="0"/>
    <x v="10"/>
    <x v="56"/>
    <n v="35324"/>
    <n v="82.3"/>
    <n v="5.87"/>
    <n v="0.83699999999999997"/>
    <n v="0.69799999999999995"/>
    <n v="5.07"/>
    <n v="8.8999999999999996E-2"/>
    <n v="82.2"/>
    <n v="46.7"/>
    <n v="33.5"/>
    <n v="55.1"/>
    <n v="83.5"/>
    <n v="93.9"/>
  </r>
  <r>
    <x v="4"/>
    <s v="ITA"/>
    <x v="0"/>
    <x v="11"/>
    <x v="57"/>
    <n v="36876"/>
    <n v="82.4"/>
    <n v="5.89"/>
    <n v="0.86799999999999999"/>
    <n v="0.70099999999999996"/>
    <n v="5.46"/>
    <n v="0.08"/>
    <n v="82.9"/>
    <n v="46.9"/>
    <n v="35"/>
    <n v="55.6"/>
    <n v="86.7"/>
    <n v="94.3"/>
  </r>
  <r>
    <x v="4"/>
    <s v="ITA"/>
    <x v="0"/>
    <x v="12"/>
    <x v="58"/>
    <n v="38081"/>
    <n v="83"/>
    <n v="6.01"/>
    <n v="0.88900000000000001"/>
    <n v="0.70399999999999996"/>
    <n v="5.41"/>
    <n v="7.0999999999999994E-2"/>
    <n v="83.6"/>
    <n v="47.2"/>
    <n v="36.200000000000003"/>
    <n v="58.6"/>
    <n v="88.8"/>
    <n v="96.2"/>
  </r>
  <r>
    <x v="4"/>
    <s v="ITA"/>
    <x v="0"/>
    <x v="13"/>
    <x v="59"/>
    <n v="38538"/>
    <n v="83.4"/>
    <n v="6.08"/>
    <n v="0.90200000000000002"/>
    <n v="0.70699999999999996"/>
    <n v="5.35"/>
    <n v="7.0999999999999994E-2"/>
    <n v="84.3"/>
    <n v="47.4"/>
    <n v="36.700000000000003"/>
    <n v="60.3"/>
    <n v="90.1"/>
    <n v="97.5"/>
  </r>
  <r>
    <x v="4"/>
    <s v="ITA"/>
    <x v="0"/>
    <x v="14"/>
    <x v="60"/>
    <n v="39000"/>
    <n v="83.5"/>
    <n v="6.1"/>
    <n v="0.91"/>
    <n v="0.71"/>
    <n v="5.3"/>
    <n v="7.0999999999999994E-2"/>
    <n v="85"/>
    <n v="47.6"/>
    <n v="37.1"/>
    <n v="60.8"/>
    <n v="90.9"/>
    <n v="97.8"/>
  </r>
  <r>
    <x v="5"/>
    <s v="NLD"/>
    <x v="0"/>
    <x v="0"/>
    <x v="61"/>
    <n v="48297"/>
    <n v="80.099999999999994"/>
    <n v="7.12"/>
    <n v="0.9"/>
    <n v="0.90200000000000002"/>
    <n v="9.23"/>
    <n v="3.6999999999999998E-2"/>
    <n v="81.2"/>
    <n v="39.4"/>
    <n v="46.1"/>
    <n v="85.8"/>
    <n v="89.9"/>
    <n v="86.9"/>
  </r>
  <r>
    <x v="5"/>
    <s v="NLD"/>
    <x v="0"/>
    <x v="1"/>
    <x v="62"/>
    <n v="49167"/>
    <n v="80.2"/>
    <n v="7.14"/>
    <n v="0.90100000000000002"/>
    <n v="0.90400000000000003"/>
    <n v="9.15"/>
    <n v="3.6999999999999998E-2"/>
    <n v="81.900000000000006"/>
    <n v="39.6"/>
    <n v="46.9"/>
    <n v="86.3"/>
    <n v="90"/>
    <n v="87.3"/>
  </r>
  <r>
    <x v="5"/>
    <s v="NLD"/>
    <x v="0"/>
    <x v="2"/>
    <x v="63"/>
    <n v="50052"/>
    <n v="80.400000000000006"/>
    <n v="7.16"/>
    <n v="0.90200000000000002"/>
    <n v="0.90600000000000003"/>
    <n v="9.07"/>
    <n v="3.6999999999999998E-2"/>
    <n v="82.6"/>
    <n v="39.9"/>
    <n v="47.8"/>
    <n v="86.8"/>
    <n v="90.1"/>
    <n v="87.9"/>
  </r>
  <r>
    <x v="5"/>
    <s v="NLD"/>
    <x v="0"/>
    <x v="3"/>
    <x v="64"/>
    <n v="50953"/>
    <n v="80.5"/>
    <n v="7.18"/>
    <n v="0.90400000000000003"/>
    <n v="0.90800000000000003"/>
    <n v="8.99"/>
    <n v="3.6999999999999998E-2"/>
    <n v="83.3"/>
    <n v="40.1"/>
    <n v="48.7"/>
    <n v="87.3"/>
    <n v="90.3"/>
    <n v="88.2"/>
  </r>
  <r>
    <x v="5"/>
    <s v="NLD"/>
    <x v="0"/>
    <x v="4"/>
    <x v="65"/>
    <n v="51870"/>
    <n v="80.599999999999994"/>
    <n v="7.2"/>
    <n v="0.90700000000000003"/>
    <n v="0.91"/>
    <n v="8.91"/>
    <n v="3.6999999999999998E-2"/>
    <n v="84"/>
    <n v="40.299999999999997"/>
    <n v="49.6"/>
    <n v="87.7"/>
    <n v="90.6"/>
    <n v="88.5"/>
  </r>
  <r>
    <x v="5"/>
    <s v="NLD"/>
    <x v="0"/>
    <x v="5"/>
    <x v="66"/>
    <n v="52803"/>
    <n v="80.7"/>
    <n v="7.22"/>
    <n v="0.91200000000000003"/>
    <n v="0.91200000000000003"/>
    <n v="8.83"/>
    <n v="3.6999999999999998E-2"/>
    <n v="84.7"/>
    <n v="40.5"/>
    <n v="50.5"/>
    <n v="88.2"/>
    <n v="91.1"/>
    <n v="88.9"/>
  </r>
  <r>
    <x v="5"/>
    <s v="NLD"/>
    <x v="0"/>
    <x v="6"/>
    <x v="67"/>
    <n v="53754"/>
    <n v="80.8"/>
    <n v="7.24"/>
    <n v="0.91900000000000004"/>
    <n v="0.91400000000000003"/>
    <n v="8.75"/>
    <n v="3.6999999999999998E-2"/>
    <n v="85.4"/>
    <n v="40.700000000000003"/>
    <n v="51.4"/>
    <n v="88.7"/>
    <n v="91.8"/>
    <n v="89.2"/>
  </r>
  <r>
    <x v="5"/>
    <s v="NLD"/>
    <x v="0"/>
    <x v="7"/>
    <x v="68"/>
    <n v="54721"/>
    <n v="81"/>
    <n v="7.26"/>
    <n v="0.92800000000000005"/>
    <n v="0.91600000000000004"/>
    <n v="8.67"/>
    <n v="3.6999999999999998E-2"/>
    <n v="86.1"/>
    <n v="41"/>
    <n v="52.3"/>
    <n v="89.2"/>
    <n v="92.7"/>
    <n v="89.8"/>
  </r>
  <r>
    <x v="5"/>
    <s v="NLD"/>
    <x v="0"/>
    <x v="8"/>
    <x v="69"/>
    <n v="55706"/>
    <n v="81.099999999999994"/>
    <n v="7.28"/>
    <n v="0.93899999999999995"/>
    <n v="0.91800000000000004"/>
    <n v="8.59"/>
    <n v="3.6999999999999998E-2"/>
    <n v="86.8"/>
    <n v="41.2"/>
    <n v="53.3"/>
    <n v="89.7"/>
    <n v="93.8"/>
    <n v="90.1"/>
  </r>
  <r>
    <x v="5"/>
    <s v="NLD"/>
    <x v="0"/>
    <x v="9"/>
    <x v="70"/>
    <n v="56709"/>
    <n v="81.2"/>
    <n v="7.3"/>
    <n v="0.94799999999999995"/>
    <n v="0.92"/>
    <n v="8.51"/>
    <n v="3.6999999999999998E-2"/>
    <n v="87.5"/>
    <n v="41.4"/>
    <n v="54.2"/>
    <n v="90.2"/>
    <n v="94.7"/>
    <n v="90.4"/>
  </r>
  <r>
    <x v="5"/>
    <s v="NLD"/>
    <x v="0"/>
    <x v="10"/>
    <x v="71"/>
    <n v="54843"/>
    <n v="80.599999999999994"/>
    <n v="7.17"/>
    <n v="0.95699999999999996"/>
    <n v="0.92200000000000004"/>
    <n v="7.75"/>
    <n v="4.5999999999999999E-2"/>
    <n v="88.2"/>
    <n v="41.6"/>
    <n v="52.4"/>
    <n v="87"/>
    <n v="95.7"/>
    <n v="88.5"/>
  </r>
  <r>
    <x v="5"/>
    <s v="NLD"/>
    <x v="0"/>
    <x v="11"/>
    <x v="72"/>
    <n v="57594"/>
    <n v="80.7"/>
    <n v="7.19"/>
    <n v="0.96199999999999997"/>
    <n v="0.92400000000000004"/>
    <n v="8.34"/>
    <n v="4.1000000000000002E-2"/>
    <n v="88.9"/>
    <n v="41.8"/>
    <n v="55.1"/>
    <n v="87.5"/>
    <n v="96.2"/>
    <n v="88.9"/>
  </r>
  <r>
    <x v="5"/>
    <s v="NLD"/>
    <x v="0"/>
    <x v="12"/>
    <x v="73"/>
    <n v="59827"/>
    <n v="81.3"/>
    <n v="7.31"/>
    <n v="0.96599999999999997"/>
    <n v="0.92600000000000005"/>
    <n v="8.26"/>
    <n v="3.6999999999999998E-2"/>
    <n v="89.6"/>
    <n v="42.1"/>
    <n v="57.3"/>
    <n v="90.4"/>
    <n v="96.6"/>
    <n v="90.8"/>
  </r>
  <r>
    <x v="5"/>
    <s v="NLD"/>
    <x v="0"/>
    <x v="13"/>
    <x v="74"/>
    <n v="60904"/>
    <n v="81.7"/>
    <n v="7.38"/>
    <n v="0.96899999999999997"/>
    <n v="0.92800000000000005"/>
    <n v="8.18"/>
    <n v="3.6999999999999998E-2"/>
    <n v="90.3"/>
    <n v="42.3"/>
    <n v="58.3"/>
    <n v="92.2"/>
    <n v="96.9"/>
    <n v="92"/>
  </r>
  <r>
    <x v="5"/>
    <s v="NLD"/>
    <x v="0"/>
    <x v="14"/>
    <x v="75"/>
    <n v="62000"/>
    <n v="81.8"/>
    <n v="7.4"/>
    <n v="0.97"/>
    <n v="0.93"/>
    <n v="8.1"/>
    <n v="3.6999999999999998E-2"/>
    <n v="91"/>
    <n v="42.5"/>
    <n v="59.4"/>
    <n v="92.6"/>
    <n v="97"/>
    <n v="92.4"/>
  </r>
  <r>
    <x v="6"/>
    <s v="BEL"/>
    <x v="0"/>
    <x v="0"/>
    <x v="76"/>
    <n v="41858"/>
    <n v="79.8"/>
    <n v="6.62"/>
    <n v="0.84"/>
    <n v="0.95199999999999996"/>
    <n v="8.32"/>
    <n v="5.7000000000000002E-2"/>
    <n v="79.2"/>
    <n v="39"/>
    <n v="39.9"/>
    <n v="73.5"/>
    <n v="83.8"/>
    <n v="86"/>
  </r>
  <r>
    <x v="6"/>
    <s v="BEL"/>
    <x v="0"/>
    <x v="1"/>
    <x v="77"/>
    <n v="42570"/>
    <n v="79.900000000000006"/>
    <n v="6.64"/>
    <n v="0.84099999999999997"/>
    <n v="0.95399999999999996"/>
    <n v="8.25"/>
    <n v="5.7000000000000002E-2"/>
    <n v="79.900000000000006"/>
    <n v="39.200000000000003"/>
    <n v="40.6"/>
    <n v="74"/>
    <n v="83.9"/>
    <n v="86.3"/>
  </r>
  <r>
    <x v="6"/>
    <s v="BEL"/>
    <x v="0"/>
    <x v="2"/>
    <x v="78"/>
    <n v="43294"/>
    <n v="80.099999999999994"/>
    <n v="6.66"/>
    <n v="0.84299999999999997"/>
    <n v="0.95599999999999996"/>
    <n v="8.18"/>
    <n v="5.6000000000000001E-2"/>
    <n v="80.599999999999994"/>
    <n v="39.5"/>
    <n v="41.3"/>
    <n v="74.5"/>
    <n v="84.1"/>
    <n v="86.9"/>
  </r>
  <r>
    <x v="6"/>
    <s v="BEL"/>
    <x v="0"/>
    <x v="3"/>
    <x v="79"/>
    <n v="44030"/>
    <n v="80.2"/>
    <n v="6.68"/>
    <n v="0.84599999999999997"/>
    <n v="0.95799999999999996"/>
    <n v="8.1"/>
    <n v="5.6000000000000001E-2"/>
    <n v="81.3"/>
    <n v="39.700000000000003"/>
    <n v="42"/>
    <n v="75"/>
    <n v="84.4"/>
    <n v="87.3"/>
  </r>
  <r>
    <x v="6"/>
    <s v="BEL"/>
    <x v="0"/>
    <x v="4"/>
    <x v="80"/>
    <n v="44778"/>
    <n v="80.3"/>
    <n v="6.7"/>
    <n v="0.85099999999999998"/>
    <n v="0.96"/>
    <n v="8.0299999999999994"/>
    <n v="5.6000000000000001E-2"/>
    <n v="82"/>
    <n v="39.9"/>
    <n v="42.7"/>
    <n v="75.5"/>
    <n v="84.9"/>
    <n v="87.6"/>
  </r>
  <r>
    <x v="6"/>
    <s v="BEL"/>
    <x v="0"/>
    <x v="5"/>
    <x v="81"/>
    <n v="45539"/>
    <n v="80.400000000000006"/>
    <n v="6.72"/>
    <n v="0.85899999999999999"/>
    <n v="0.96199999999999997"/>
    <n v="7.96"/>
    <n v="5.6000000000000001E-2"/>
    <n v="82.7"/>
    <n v="40.1"/>
    <n v="43.4"/>
    <n v="76"/>
    <n v="85.8"/>
    <n v="87.9"/>
  </r>
  <r>
    <x v="6"/>
    <s v="BEL"/>
    <x v="0"/>
    <x v="6"/>
    <x v="82"/>
    <n v="46314"/>
    <n v="80.5"/>
    <n v="6.74"/>
    <n v="0.87"/>
    <n v="0.96399999999999997"/>
    <n v="7.88"/>
    <n v="5.6000000000000001E-2"/>
    <n v="83.4"/>
    <n v="40.299999999999997"/>
    <n v="44.2"/>
    <n v="76.5"/>
    <n v="86.9"/>
    <n v="88.2"/>
  </r>
  <r>
    <x v="6"/>
    <s v="BEL"/>
    <x v="0"/>
    <x v="7"/>
    <x v="83"/>
    <n v="47101"/>
    <n v="80.7"/>
    <n v="6.76"/>
    <n v="0.88500000000000001"/>
    <n v="0.96599999999999997"/>
    <n v="7.81"/>
    <n v="5.6000000000000001E-2"/>
    <n v="84.1"/>
    <n v="40.6"/>
    <n v="44.9"/>
    <n v="77"/>
    <n v="88.4"/>
    <n v="88.9"/>
  </r>
  <r>
    <x v="6"/>
    <s v="BEL"/>
    <x v="0"/>
    <x v="8"/>
    <x v="84"/>
    <n v="47902"/>
    <n v="80.8"/>
    <n v="6.78"/>
    <n v="0.90100000000000002"/>
    <n v="0.96799999999999997"/>
    <n v="7.74"/>
    <n v="5.6000000000000001E-2"/>
    <n v="84.8"/>
    <n v="40.799999999999997"/>
    <n v="45.7"/>
    <n v="77.5"/>
    <n v="90"/>
    <n v="89.2"/>
  </r>
  <r>
    <x v="6"/>
    <s v="BEL"/>
    <x v="0"/>
    <x v="9"/>
    <x v="85"/>
    <n v="48716"/>
    <n v="80.900000000000006"/>
    <n v="6.8"/>
    <n v="0.91600000000000004"/>
    <n v="0.97"/>
    <n v="7.67"/>
    <n v="5.6000000000000001E-2"/>
    <n v="85.5"/>
    <n v="41"/>
    <n v="46.5"/>
    <n v="77.900000000000006"/>
    <n v="91.5"/>
    <n v="89.5"/>
  </r>
  <r>
    <x v="6"/>
    <s v="BEL"/>
    <x v="0"/>
    <x v="10"/>
    <x v="86"/>
    <n v="47067"/>
    <n v="80.3"/>
    <n v="6.67"/>
    <n v="0.92900000000000005"/>
    <n v="0.97199999999999998"/>
    <n v="6.98"/>
    <n v="7.0000000000000007E-2"/>
    <n v="86.2"/>
    <n v="41.2"/>
    <n v="44.9"/>
    <n v="74.8"/>
    <n v="92.8"/>
    <n v="87.6"/>
  </r>
  <r>
    <x v="6"/>
    <s v="BEL"/>
    <x v="0"/>
    <x v="11"/>
    <x v="87"/>
    <n v="49379"/>
    <n v="80.400000000000006"/>
    <n v="6.69"/>
    <n v="0.93799999999999994"/>
    <n v="0.97399999999999998"/>
    <n v="7.52"/>
    <n v="6.3E-2"/>
    <n v="86.9"/>
    <n v="41.4"/>
    <n v="47.1"/>
    <n v="75.2"/>
    <n v="93.7"/>
    <n v="87.9"/>
  </r>
  <r>
    <x v="6"/>
    <s v="BEL"/>
    <x v="0"/>
    <x v="12"/>
    <x v="88"/>
    <n v="51243"/>
    <n v="81"/>
    <n v="6.81"/>
    <n v="0.94399999999999995"/>
    <n v="0.97599999999999998"/>
    <n v="7.45"/>
    <n v="5.6000000000000001E-2"/>
    <n v="87.6"/>
    <n v="41.7"/>
    <n v="48.9"/>
    <n v="78.2"/>
    <n v="94.3"/>
    <n v="89.8"/>
  </r>
  <r>
    <x v="6"/>
    <s v="BEL"/>
    <x v="0"/>
    <x v="13"/>
    <x v="89"/>
    <n v="52114"/>
    <n v="81.400000000000006"/>
    <n v="6.88"/>
    <n v="0.94799999999999995"/>
    <n v="0.97799999999999998"/>
    <n v="7.37"/>
    <n v="5.6000000000000001E-2"/>
    <n v="88.3"/>
    <n v="41.9"/>
    <n v="49.8"/>
    <n v="79.900000000000006"/>
    <n v="94.7"/>
    <n v="91.1"/>
  </r>
  <r>
    <x v="6"/>
    <s v="BEL"/>
    <x v="0"/>
    <x v="14"/>
    <x v="90"/>
    <n v="53000"/>
    <n v="81.5"/>
    <n v="6.9"/>
    <n v="0.95"/>
    <n v="0.98"/>
    <n v="7.3"/>
    <n v="5.6000000000000001E-2"/>
    <n v="89"/>
    <n v="42.1"/>
    <n v="50.6"/>
    <n v="80.400000000000006"/>
    <n v="94.9"/>
    <n v="91.4"/>
  </r>
  <r>
    <x v="7"/>
    <s v="SWE"/>
    <x v="0"/>
    <x v="0"/>
    <x v="91"/>
    <n v="45333"/>
    <n v="81.400000000000006"/>
    <n v="7.02"/>
    <n v="0.91"/>
    <n v="0.85199999999999998"/>
    <n v="4.0999999999999996"/>
    <n v="8.4000000000000005E-2"/>
    <n v="82.2"/>
    <n v="38.1"/>
    <n v="43.2"/>
    <n v="83.3"/>
    <n v="90.9"/>
    <n v="91.1"/>
  </r>
  <r>
    <x v="7"/>
    <s v="SWE"/>
    <x v="0"/>
    <x v="1"/>
    <x v="92"/>
    <n v="46194"/>
    <n v="81.5"/>
    <n v="7.04"/>
    <n v="0.91"/>
    <n v="0.85399999999999998"/>
    <n v="4.07"/>
    <n v="8.4000000000000005E-2"/>
    <n v="82.9"/>
    <n v="38.299999999999997"/>
    <n v="44.1"/>
    <n v="83.8"/>
    <n v="90.9"/>
    <n v="91.4"/>
  </r>
  <r>
    <x v="7"/>
    <s v="SWE"/>
    <x v="0"/>
    <x v="2"/>
    <x v="93"/>
    <n v="47072"/>
    <n v="81.7"/>
    <n v="7.06"/>
    <n v="0.91100000000000003"/>
    <n v="0.85599999999999998"/>
    <n v="4.03"/>
    <n v="8.4000000000000005E-2"/>
    <n v="83.6"/>
    <n v="38.6"/>
    <n v="44.9"/>
    <n v="84.3"/>
    <n v="91"/>
    <n v="92"/>
  </r>
  <r>
    <x v="7"/>
    <s v="SWE"/>
    <x v="0"/>
    <x v="3"/>
    <x v="94"/>
    <n v="47966"/>
    <n v="81.8"/>
    <n v="7.08"/>
    <n v="0.91300000000000003"/>
    <n v="0.85799999999999998"/>
    <n v="4"/>
    <n v="8.3000000000000004E-2"/>
    <n v="84.3"/>
    <n v="38.799999999999997"/>
    <n v="45.8"/>
    <n v="84.8"/>
    <n v="91.2"/>
    <n v="92.4"/>
  </r>
  <r>
    <x v="7"/>
    <s v="SWE"/>
    <x v="0"/>
    <x v="4"/>
    <x v="95"/>
    <n v="48878"/>
    <n v="81.900000000000006"/>
    <n v="7.1"/>
    <n v="0.91500000000000004"/>
    <n v="0.86"/>
    <n v="3.96"/>
    <n v="8.3000000000000004E-2"/>
    <n v="85"/>
    <n v="39"/>
    <n v="46.7"/>
    <n v="85.3"/>
    <n v="91.4"/>
    <n v="92.7"/>
  </r>
  <r>
    <x v="7"/>
    <s v="SWE"/>
    <x v="0"/>
    <x v="5"/>
    <x v="96"/>
    <n v="49806"/>
    <n v="82"/>
    <n v="7.12"/>
    <n v="0.91900000000000004"/>
    <n v="0.86199999999999999"/>
    <n v="3.92"/>
    <n v="8.3000000000000004E-2"/>
    <n v="85.7"/>
    <n v="39.200000000000003"/>
    <n v="47.6"/>
    <n v="85.8"/>
    <n v="91.8"/>
    <n v="93"/>
  </r>
  <r>
    <x v="7"/>
    <s v="SWE"/>
    <x v="0"/>
    <x v="6"/>
    <x v="97"/>
    <n v="50753"/>
    <n v="82.1"/>
    <n v="7.14"/>
    <n v="0.92400000000000004"/>
    <n v="0.86399999999999999"/>
    <n v="3.89"/>
    <n v="8.3000000000000004E-2"/>
    <n v="86.4"/>
    <n v="39.4"/>
    <n v="48.5"/>
    <n v="86.3"/>
    <n v="92.3"/>
    <n v="93.3"/>
  </r>
  <r>
    <x v="7"/>
    <s v="SWE"/>
    <x v="0"/>
    <x v="7"/>
    <x v="98"/>
    <n v="51717"/>
    <n v="82.3"/>
    <n v="7.16"/>
    <n v="0.93"/>
    <n v="0.86599999999999999"/>
    <n v="3.85"/>
    <n v="8.3000000000000004E-2"/>
    <n v="87.1"/>
    <n v="39.700000000000003"/>
    <n v="49.4"/>
    <n v="86.8"/>
    <n v="92.9"/>
    <n v="93.9"/>
  </r>
  <r>
    <x v="7"/>
    <s v="SWE"/>
    <x v="0"/>
    <x v="8"/>
    <x v="99"/>
    <n v="52700"/>
    <n v="82.4"/>
    <n v="7.18"/>
    <n v="0.93799999999999994"/>
    <n v="0.86799999999999999"/>
    <n v="3.82"/>
    <n v="8.3000000000000004E-2"/>
    <n v="87.8"/>
    <n v="39.9"/>
    <n v="50.4"/>
    <n v="87.3"/>
    <n v="93.7"/>
    <n v="94.3"/>
  </r>
  <r>
    <x v="7"/>
    <s v="SWE"/>
    <x v="0"/>
    <x v="9"/>
    <x v="100"/>
    <n v="53701"/>
    <n v="82.5"/>
    <n v="7.2"/>
    <n v="0.94499999999999995"/>
    <n v="0.87"/>
    <n v="3.78"/>
    <n v="8.3000000000000004E-2"/>
    <n v="88.5"/>
    <n v="40.1"/>
    <n v="51.3"/>
    <n v="87.7"/>
    <n v="94.4"/>
    <n v="94.6"/>
  </r>
  <r>
    <x v="7"/>
    <s v="SWE"/>
    <x v="0"/>
    <x v="10"/>
    <x v="101"/>
    <n v="51985"/>
    <n v="81.900000000000006"/>
    <n v="7.07"/>
    <n v="0.95"/>
    <n v="0.872"/>
    <n v="3.44"/>
    <n v="0.104"/>
    <n v="89.2"/>
    <n v="40.299999999999997"/>
    <n v="49.7"/>
    <n v="84.6"/>
    <n v="94.9"/>
    <n v="92.7"/>
  </r>
  <r>
    <x v="7"/>
    <s v="SWE"/>
    <x v="0"/>
    <x v="11"/>
    <x v="102"/>
    <n v="54646"/>
    <n v="82"/>
    <n v="7.09"/>
    <n v="0.95499999999999996"/>
    <n v="0.874"/>
    <n v="3.71"/>
    <n v="9.2999999999999999E-2"/>
    <n v="89.9"/>
    <n v="40.5"/>
    <n v="52.2"/>
    <n v="85"/>
    <n v="95.5"/>
    <n v="93"/>
  </r>
  <r>
    <x v="7"/>
    <s v="SWE"/>
    <x v="0"/>
    <x v="12"/>
    <x v="103"/>
    <n v="56820"/>
    <n v="82.6"/>
    <n v="7.21"/>
    <n v="0.95699999999999996"/>
    <n v="0.876"/>
    <n v="3.67"/>
    <n v="8.3000000000000004E-2"/>
    <n v="90.6"/>
    <n v="40.799999999999997"/>
    <n v="54.3"/>
    <n v="88"/>
    <n v="95.7"/>
    <n v="94.9"/>
  </r>
  <r>
    <x v="7"/>
    <s v="SWE"/>
    <x v="0"/>
    <x v="13"/>
    <x v="104"/>
    <n v="57900"/>
    <n v="83"/>
    <n v="7.28"/>
    <n v="0.95899999999999996"/>
    <n v="0.878"/>
    <n v="3.64"/>
    <n v="8.3000000000000004E-2"/>
    <n v="91.3"/>
    <n v="41"/>
    <n v="55.4"/>
    <n v="89.7"/>
    <n v="95.9"/>
    <n v="96.2"/>
  </r>
  <r>
    <x v="7"/>
    <s v="SWE"/>
    <x v="0"/>
    <x v="14"/>
    <x v="105"/>
    <n v="59000"/>
    <n v="83.1"/>
    <n v="7.3"/>
    <n v="0.96"/>
    <n v="0.88"/>
    <n v="3.6"/>
    <n v="8.3000000000000004E-2"/>
    <n v="92"/>
    <n v="41.2"/>
    <n v="56.5"/>
    <n v="90.2"/>
    <n v="96"/>
    <n v="96.5"/>
  </r>
  <r>
    <x v="8"/>
    <s v="NOR"/>
    <x v="0"/>
    <x v="0"/>
    <x v="106"/>
    <n v="71443"/>
    <n v="81.5"/>
    <n v="7.02"/>
    <n v="0.93"/>
    <n v="0.81200000000000006"/>
    <n v="8.44"/>
    <n v="3.9E-2"/>
    <n v="83.2"/>
    <n v="37"/>
    <n v="68.5"/>
    <n v="83.3"/>
    <n v="92.9"/>
    <n v="91.4"/>
  </r>
  <r>
    <x v="8"/>
    <s v="NOR"/>
    <x v="0"/>
    <x v="1"/>
    <x v="107"/>
    <n v="72514"/>
    <n v="81.599999999999994"/>
    <n v="7.04"/>
    <n v="0.93100000000000005"/>
    <n v="0.81399999999999995"/>
    <n v="8.36"/>
    <n v="3.9E-2"/>
    <n v="83.9"/>
    <n v="37.200000000000003"/>
    <n v="69.5"/>
    <n v="83.8"/>
    <n v="93"/>
    <n v="91.7"/>
  </r>
  <r>
    <x v="8"/>
    <s v="NOR"/>
    <x v="0"/>
    <x v="2"/>
    <x v="108"/>
    <n v="73602"/>
    <n v="81.8"/>
    <n v="7.06"/>
    <n v="0.93200000000000005"/>
    <n v="0.81599999999999995"/>
    <n v="8.2899999999999991"/>
    <n v="3.9E-2"/>
    <n v="84.6"/>
    <n v="37.5"/>
    <n v="70.599999999999994"/>
    <n v="84.3"/>
    <n v="93.1"/>
    <n v="92.4"/>
  </r>
  <r>
    <x v="8"/>
    <s v="NOR"/>
    <x v="0"/>
    <x v="3"/>
    <x v="109"/>
    <n v="74706"/>
    <n v="81.900000000000006"/>
    <n v="7.08"/>
    <n v="0.93300000000000005"/>
    <n v="0.81799999999999995"/>
    <n v="8.2100000000000009"/>
    <n v="3.9E-2"/>
    <n v="85.3"/>
    <n v="37.700000000000003"/>
    <n v="71.7"/>
    <n v="84.8"/>
    <n v="93.2"/>
    <n v="92.7"/>
  </r>
  <r>
    <x v="8"/>
    <s v="NOR"/>
    <x v="0"/>
    <x v="4"/>
    <x v="110"/>
    <n v="75827"/>
    <n v="82"/>
    <n v="7.1"/>
    <n v="0.93600000000000005"/>
    <n v="0.82"/>
    <n v="8.14"/>
    <n v="3.9E-2"/>
    <n v="86"/>
    <n v="37.9"/>
    <n v="72.7"/>
    <n v="85.3"/>
    <n v="93.5"/>
    <n v="93"/>
  </r>
  <r>
    <x v="8"/>
    <s v="NOR"/>
    <x v="0"/>
    <x v="5"/>
    <x v="111"/>
    <n v="76964"/>
    <n v="82.1"/>
    <n v="7.12"/>
    <n v="0.94"/>
    <n v="0.82199999999999995"/>
    <n v="8.07"/>
    <n v="3.9E-2"/>
    <n v="86.7"/>
    <n v="38.1"/>
    <n v="73.8"/>
    <n v="85.8"/>
    <n v="93.9"/>
    <n v="93.3"/>
  </r>
  <r>
    <x v="8"/>
    <s v="NOR"/>
    <x v="0"/>
    <x v="6"/>
    <x v="112"/>
    <n v="78119"/>
    <n v="82.2"/>
    <n v="7.14"/>
    <n v="0.94599999999999995"/>
    <n v="0.82399999999999995"/>
    <n v="7.99"/>
    <n v="3.9E-2"/>
    <n v="87.4"/>
    <n v="38.299999999999997"/>
    <n v="75"/>
    <n v="86.3"/>
    <n v="94.5"/>
    <n v="93.6"/>
  </r>
  <r>
    <x v="8"/>
    <s v="NOR"/>
    <x v="0"/>
    <x v="7"/>
    <x v="113"/>
    <n v="79290"/>
    <n v="82.4"/>
    <n v="7.16"/>
    <n v="0.95399999999999996"/>
    <n v="0.82599999999999996"/>
    <n v="7.92"/>
    <n v="3.9E-2"/>
    <n v="88.1"/>
    <n v="38.6"/>
    <n v="76.099999999999994"/>
    <n v="86.8"/>
    <n v="95.4"/>
    <n v="94.3"/>
  </r>
  <r>
    <x v="8"/>
    <s v="NOR"/>
    <x v="0"/>
    <x v="8"/>
    <x v="114"/>
    <n v="80480"/>
    <n v="82.5"/>
    <n v="7.18"/>
    <n v="0.96299999999999997"/>
    <n v="0.82799999999999996"/>
    <n v="7.84"/>
    <n v="3.9E-2"/>
    <n v="88.8"/>
    <n v="38.799999999999997"/>
    <n v="77.2"/>
    <n v="87.3"/>
    <n v="96.3"/>
    <n v="94.6"/>
  </r>
  <r>
    <x v="8"/>
    <s v="NOR"/>
    <x v="0"/>
    <x v="9"/>
    <x v="115"/>
    <n v="81687"/>
    <n v="82.6"/>
    <n v="7.2"/>
    <n v="0.97199999999999998"/>
    <n v="0.83"/>
    <n v="7.77"/>
    <n v="3.9E-2"/>
    <n v="89.5"/>
    <n v="39"/>
    <n v="78.400000000000006"/>
    <n v="87.7"/>
    <n v="97.2"/>
    <n v="94.9"/>
  </r>
  <r>
    <x v="8"/>
    <s v="NOR"/>
    <x v="0"/>
    <x v="10"/>
    <x v="116"/>
    <n v="78767"/>
    <n v="82"/>
    <n v="7.07"/>
    <n v="0.97799999999999998"/>
    <n v="0.83199999999999996"/>
    <n v="7.08"/>
    <n v="4.9000000000000002E-2"/>
    <n v="90.2"/>
    <n v="39.200000000000003"/>
    <n v="75.599999999999994"/>
    <n v="84.6"/>
    <n v="97.8"/>
    <n v="93"/>
  </r>
  <r>
    <x v="8"/>
    <s v="NOR"/>
    <x v="0"/>
    <x v="11"/>
    <x v="117"/>
    <n v="82473"/>
    <n v="82.1"/>
    <n v="7.09"/>
    <n v="0.98299999999999998"/>
    <n v="0.83399999999999996"/>
    <n v="7.62"/>
    <n v="4.3999999999999997E-2"/>
    <n v="90.9"/>
    <n v="39.4"/>
    <n v="79.2"/>
    <n v="85"/>
    <n v="98.3"/>
    <n v="93.3"/>
  </r>
  <r>
    <x v="8"/>
    <s v="NOR"/>
    <x v="0"/>
    <x v="12"/>
    <x v="118"/>
    <n v="85418"/>
    <n v="82.7"/>
    <n v="7.21"/>
    <n v="0.98699999999999999"/>
    <n v="0.83599999999999997"/>
    <n v="7.55"/>
    <n v="3.9E-2"/>
    <n v="91.6"/>
    <n v="39.700000000000003"/>
    <n v="82"/>
    <n v="88"/>
    <n v="98.7"/>
    <n v="95.2"/>
  </r>
  <r>
    <x v="8"/>
    <s v="NOR"/>
    <x v="0"/>
    <x v="13"/>
    <x v="119"/>
    <n v="86700"/>
    <n v="83.1"/>
    <n v="7.28"/>
    <n v="0.98899999999999999"/>
    <n v="0.83799999999999997"/>
    <n v="7.47"/>
    <n v="3.9E-2"/>
    <n v="92.3"/>
    <n v="39.9"/>
    <n v="83.3"/>
    <n v="89.7"/>
    <n v="98.9"/>
    <n v="96.5"/>
  </r>
  <r>
    <x v="8"/>
    <s v="NOR"/>
    <x v="0"/>
    <x v="14"/>
    <x v="120"/>
    <n v="88000"/>
    <n v="83.2"/>
    <n v="7.3"/>
    <n v="0.99"/>
    <n v="0.84"/>
    <n v="7.4"/>
    <n v="3.9E-2"/>
    <n v="93"/>
    <n v="40.1"/>
    <n v="84.5"/>
    <n v="90.2"/>
    <n v="99"/>
    <n v="96.8"/>
  </r>
  <r>
    <x v="9"/>
    <s v="FIN"/>
    <x v="0"/>
    <x v="0"/>
    <x v="121"/>
    <n v="42648"/>
    <n v="80.2"/>
    <n v="7.42"/>
    <n v="0.87"/>
    <n v="0.83199999999999996"/>
    <n v="7.18"/>
    <n v="8.5000000000000006E-2"/>
    <n v="82.2"/>
    <n v="40.299999999999997"/>
    <n v="40.6"/>
    <n v="93.1"/>
    <n v="86.9"/>
    <n v="87.3"/>
  </r>
  <r>
    <x v="9"/>
    <s v="FIN"/>
    <x v="0"/>
    <x v="1"/>
    <x v="122"/>
    <n v="43373"/>
    <n v="80.3"/>
    <n v="7.44"/>
    <n v="0.871"/>
    <n v="0.83399999999999996"/>
    <n v="7.12"/>
    <n v="8.5000000000000006E-2"/>
    <n v="82.9"/>
    <n v="40.5"/>
    <n v="41.3"/>
    <n v="93.6"/>
    <n v="87"/>
    <n v="87.6"/>
  </r>
  <r>
    <x v="9"/>
    <s v="FIN"/>
    <x v="0"/>
    <x v="2"/>
    <x v="123"/>
    <n v="44111"/>
    <n v="80.5"/>
    <n v="7.46"/>
    <n v="0.872"/>
    <n v="0.83599999999999997"/>
    <n v="7.06"/>
    <n v="8.5000000000000006E-2"/>
    <n v="83.6"/>
    <n v="40.799999999999997"/>
    <n v="42"/>
    <n v="94.1"/>
    <n v="87.1"/>
    <n v="88.2"/>
  </r>
  <r>
    <x v="9"/>
    <s v="FIN"/>
    <x v="0"/>
    <x v="3"/>
    <x v="124"/>
    <n v="44860"/>
    <n v="80.599999999999994"/>
    <n v="7.48"/>
    <n v="0.875"/>
    <n v="0.83799999999999997"/>
    <n v="6.99"/>
    <n v="8.5000000000000006E-2"/>
    <n v="84.3"/>
    <n v="41"/>
    <n v="42.8"/>
    <n v="94.6"/>
    <n v="87.4"/>
    <n v="88.5"/>
  </r>
  <r>
    <x v="9"/>
    <s v="FIN"/>
    <x v="0"/>
    <x v="4"/>
    <x v="125"/>
    <n v="45623"/>
    <n v="80.7"/>
    <n v="7.5"/>
    <n v="0.879"/>
    <n v="0.84"/>
    <n v="6.93"/>
    <n v="8.4000000000000005E-2"/>
    <n v="85"/>
    <n v="41.2"/>
    <n v="43.5"/>
    <n v="95.1"/>
    <n v="87.8"/>
    <n v="88.9"/>
  </r>
  <r>
    <x v="9"/>
    <s v="FIN"/>
    <x v="0"/>
    <x v="5"/>
    <x v="126"/>
    <n v="46399"/>
    <n v="80.8"/>
    <n v="7.52"/>
    <n v="0.88500000000000001"/>
    <n v="0.84199999999999997"/>
    <n v="6.87"/>
    <n v="8.4000000000000005E-2"/>
    <n v="85.7"/>
    <n v="41.4"/>
    <n v="44.3"/>
    <n v="95.6"/>
    <n v="88.4"/>
    <n v="89.2"/>
  </r>
  <r>
    <x v="9"/>
    <s v="FIN"/>
    <x v="0"/>
    <x v="6"/>
    <x v="127"/>
    <n v="47187"/>
    <n v="80.900000000000006"/>
    <n v="7.54"/>
    <n v="0.89500000000000002"/>
    <n v="0.84399999999999997"/>
    <n v="6.8"/>
    <n v="8.4000000000000005E-2"/>
    <n v="86.4"/>
    <n v="41.6"/>
    <n v="45"/>
    <n v="96.1"/>
    <n v="89.4"/>
    <n v="89.5"/>
  </r>
  <r>
    <x v="9"/>
    <s v="FIN"/>
    <x v="0"/>
    <x v="7"/>
    <x v="128"/>
    <n v="47990"/>
    <n v="81.099999999999994"/>
    <n v="7.56"/>
    <n v="0.90600000000000003"/>
    <n v="0.84599999999999997"/>
    <n v="6.74"/>
    <n v="8.4000000000000005E-2"/>
    <n v="87.1"/>
    <n v="41.9"/>
    <n v="45.8"/>
    <n v="96.6"/>
    <n v="90.5"/>
    <n v="90.1"/>
  </r>
  <r>
    <x v="9"/>
    <s v="FIN"/>
    <x v="0"/>
    <x v="8"/>
    <x v="129"/>
    <n v="48805"/>
    <n v="81.2"/>
    <n v="7.58"/>
    <n v="0.92"/>
    <n v="0.84799999999999998"/>
    <n v="6.68"/>
    <n v="8.4000000000000005E-2"/>
    <n v="87.8"/>
    <n v="42.1"/>
    <n v="46.6"/>
    <n v="97.1"/>
    <n v="91.9"/>
    <n v="90.4"/>
  </r>
  <r>
    <x v="9"/>
    <s v="FIN"/>
    <x v="0"/>
    <x v="9"/>
    <x v="130"/>
    <n v="49635"/>
    <n v="81.3"/>
    <n v="7.6"/>
    <n v="0.93200000000000005"/>
    <n v="0.85"/>
    <n v="6.62"/>
    <n v="8.4000000000000005E-2"/>
    <n v="88.5"/>
    <n v="42.3"/>
    <n v="47.4"/>
    <n v="97.5"/>
    <n v="93.1"/>
    <n v="90.8"/>
  </r>
  <r>
    <x v="9"/>
    <s v="FIN"/>
    <x v="0"/>
    <x v="10"/>
    <x v="131"/>
    <n v="47955"/>
    <n v="80.7"/>
    <n v="7.47"/>
    <n v="0.94299999999999995"/>
    <n v="0.85199999999999998"/>
    <n v="6.03"/>
    <n v="0.105"/>
    <n v="89.2"/>
    <n v="42.5"/>
    <n v="45.8"/>
    <n v="94.4"/>
    <n v="94.2"/>
    <n v="88.9"/>
  </r>
  <r>
    <x v="9"/>
    <s v="FIN"/>
    <x v="0"/>
    <x v="11"/>
    <x v="132"/>
    <n v="50310"/>
    <n v="80.8"/>
    <n v="7.49"/>
    <n v="0.95"/>
    <n v="0.85399999999999998"/>
    <n v="6.49"/>
    <n v="9.4E-2"/>
    <n v="89.9"/>
    <n v="42.7"/>
    <n v="48"/>
    <n v="94.9"/>
    <n v="94.9"/>
    <n v="89.2"/>
  </r>
  <r>
    <x v="9"/>
    <s v="FIN"/>
    <x v="0"/>
    <x v="12"/>
    <x v="133"/>
    <n v="52210"/>
    <n v="81.400000000000006"/>
    <n v="7.61"/>
    <n v="0.95499999999999996"/>
    <n v="0.85599999999999998"/>
    <n v="6.43"/>
    <n v="8.4000000000000005E-2"/>
    <n v="90.6"/>
    <n v="43"/>
    <n v="49.9"/>
    <n v="97.8"/>
    <n v="95.5"/>
    <n v="91.1"/>
  </r>
  <r>
    <x v="9"/>
    <s v="FIN"/>
    <x v="0"/>
    <x v="13"/>
    <x v="134"/>
    <n v="53097"/>
    <n v="81.8"/>
    <n v="7.68"/>
    <n v="0.95799999999999996"/>
    <n v="0.85799999999999998"/>
    <n v="6.36"/>
    <n v="8.4000000000000005E-2"/>
    <n v="91.3"/>
    <n v="43.2"/>
    <n v="50.7"/>
    <n v="99.5"/>
    <n v="95.8"/>
    <n v="92.4"/>
  </r>
  <r>
    <x v="9"/>
    <s v="FIN"/>
    <x v="0"/>
    <x v="14"/>
    <x v="120"/>
    <n v="54000"/>
    <n v="81.900000000000006"/>
    <n v="7.7"/>
    <n v="0.96"/>
    <n v="0.86"/>
    <n v="6.3"/>
    <n v="8.4000000000000005E-2"/>
    <n v="92"/>
    <n v="43.4"/>
    <n v="51.6"/>
    <n v="100"/>
    <n v="96"/>
    <n v="92.7"/>
  </r>
  <r>
    <x v="10"/>
    <s v="DNK"/>
    <x v="0"/>
    <x v="0"/>
    <x v="135"/>
    <n v="52248"/>
    <n v="80"/>
    <n v="7.22"/>
    <n v="0.88"/>
    <n v="0.85199999999999998"/>
    <n v="5.81"/>
    <n v="5.3999999999999999E-2"/>
    <n v="82.2"/>
    <n v="39.299999999999997"/>
    <n v="49.9"/>
    <n v="88.2"/>
    <n v="87.9"/>
    <n v="86.6"/>
  </r>
  <r>
    <x v="10"/>
    <s v="DNK"/>
    <x v="0"/>
    <x v="1"/>
    <x v="136"/>
    <n v="53241"/>
    <n v="80.099999999999994"/>
    <n v="7.24"/>
    <n v="0.88100000000000001"/>
    <n v="0.85399999999999998"/>
    <n v="5.76"/>
    <n v="5.3999999999999999E-2"/>
    <n v="82.9"/>
    <n v="39.5"/>
    <n v="50.9"/>
    <n v="88.7"/>
    <n v="88"/>
    <n v="86.9"/>
  </r>
  <r>
    <x v="10"/>
    <s v="DNK"/>
    <x v="0"/>
    <x v="2"/>
    <x v="137"/>
    <n v="54252"/>
    <n v="80.3"/>
    <n v="7.26"/>
    <n v="0.88300000000000001"/>
    <n v="0.85599999999999998"/>
    <n v="5.71"/>
    <n v="5.2999999999999999E-2"/>
    <n v="83.6"/>
    <n v="39.799999999999997"/>
    <n v="51.9"/>
    <n v="89.2"/>
    <n v="88.2"/>
    <n v="87.6"/>
  </r>
  <r>
    <x v="10"/>
    <s v="DNK"/>
    <x v="0"/>
    <x v="3"/>
    <x v="138"/>
    <n v="55283"/>
    <n v="80.400000000000006"/>
    <n v="7.28"/>
    <n v="0.88600000000000001"/>
    <n v="0.85799999999999998"/>
    <n v="5.66"/>
    <n v="5.2999999999999999E-2"/>
    <n v="84.3"/>
    <n v="40"/>
    <n v="52.9"/>
    <n v="89.7"/>
    <n v="88.5"/>
    <n v="87.9"/>
  </r>
  <r>
    <x v="10"/>
    <s v="DNK"/>
    <x v="0"/>
    <x v="4"/>
    <x v="139"/>
    <n v="56334"/>
    <n v="80.5"/>
    <n v="7.3"/>
    <n v="0.89100000000000001"/>
    <n v="0.86"/>
    <n v="5.61"/>
    <n v="5.2999999999999999E-2"/>
    <n v="85"/>
    <n v="40.200000000000003"/>
    <n v="53.9"/>
    <n v="90.2"/>
    <n v="89"/>
    <n v="88.2"/>
  </r>
  <r>
    <x v="10"/>
    <s v="DNK"/>
    <x v="0"/>
    <x v="5"/>
    <x v="140"/>
    <n v="57404"/>
    <n v="80.599999999999994"/>
    <n v="7.32"/>
    <n v="0.89900000000000002"/>
    <n v="0.86199999999999999"/>
    <n v="5.56"/>
    <n v="5.2999999999999999E-2"/>
    <n v="85.7"/>
    <n v="40.4"/>
    <n v="54.9"/>
    <n v="90.7"/>
    <n v="89.8"/>
    <n v="88.5"/>
  </r>
  <r>
    <x v="10"/>
    <s v="DNK"/>
    <x v="0"/>
    <x v="6"/>
    <x v="141"/>
    <n v="58495"/>
    <n v="80.7"/>
    <n v="7.34"/>
    <n v="0.91"/>
    <n v="0.86399999999999999"/>
    <n v="5.51"/>
    <n v="5.2999999999999999E-2"/>
    <n v="86.4"/>
    <n v="40.6"/>
    <n v="56"/>
    <n v="91.2"/>
    <n v="90.9"/>
    <n v="88.9"/>
  </r>
  <r>
    <x v="10"/>
    <s v="DNK"/>
    <x v="0"/>
    <x v="7"/>
    <x v="142"/>
    <n v="59606"/>
    <n v="80.900000000000006"/>
    <n v="7.36"/>
    <n v="0.92500000000000004"/>
    <n v="0.86599999999999999"/>
    <n v="5.46"/>
    <n v="5.2999999999999999E-2"/>
    <n v="87.1"/>
    <n v="40.9"/>
    <n v="57"/>
    <n v="91.7"/>
    <n v="92.4"/>
    <n v="89.5"/>
  </r>
  <r>
    <x v="10"/>
    <s v="DNK"/>
    <x v="0"/>
    <x v="8"/>
    <x v="143"/>
    <n v="60738"/>
    <n v="81"/>
    <n v="7.38"/>
    <n v="0.94099999999999995"/>
    <n v="0.86799999999999999"/>
    <n v="5.41"/>
    <n v="5.2999999999999999E-2"/>
    <n v="87.8"/>
    <n v="41.1"/>
    <n v="58.1"/>
    <n v="92.2"/>
    <n v="94"/>
    <n v="89.8"/>
  </r>
  <r>
    <x v="10"/>
    <s v="DNK"/>
    <x v="0"/>
    <x v="9"/>
    <x v="144"/>
    <n v="61892"/>
    <n v="81.099999999999994"/>
    <n v="7.4"/>
    <n v="0.95599999999999996"/>
    <n v="0.87"/>
    <n v="5.35"/>
    <n v="5.2999999999999999E-2"/>
    <n v="88.5"/>
    <n v="41.3"/>
    <n v="59.3"/>
    <n v="92.6"/>
    <n v="95.6"/>
    <n v="90.1"/>
  </r>
  <r>
    <x v="10"/>
    <s v="DNK"/>
    <x v="0"/>
    <x v="10"/>
    <x v="145"/>
    <n v="59915"/>
    <n v="80.5"/>
    <n v="7.27"/>
    <n v="0.96899999999999997"/>
    <n v="0.872"/>
    <n v="4.88"/>
    <n v="6.6000000000000003E-2"/>
    <n v="89.2"/>
    <n v="41.5"/>
    <n v="57.3"/>
    <n v="89.5"/>
    <n v="96.9"/>
    <n v="88.2"/>
  </r>
  <r>
    <x v="10"/>
    <s v="DNK"/>
    <x v="0"/>
    <x v="11"/>
    <x v="146"/>
    <n v="62981"/>
    <n v="80.599999999999994"/>
    <n v="7.29"/>
    <n v="0.97799999999999998"/>
    <n v="0.874"/>
    <n v="5.25"/>
    <n v="5.8999999999999997E-2"/>
    <n v="89.9"/>
    <n v="41.7"/>
    <n v="60.3"/>
    <n v="90"/>
    <n v="97.8"/>
    <n v="88.5"/>
  </r>
  <r>
    <x v="10"/>
    <s v="DNK"/>
    <x v="0"/>
    <x v="12"/>
    <x v="147"/>
    <n v="65488"/>
    <n v="81.2"/>
    <n v="7.41"/>
    <n v="0.98399999999999999"/>
    <n v="0.876"/>
    <n v="5.2"/>
    <n v="5.2999999999999999E-2"/>
    <n v="90.6"/>
    <n v="42"/>
    <n v="62.7"/>
    <n v="92.9"/>
    <n v="98.4"/>
    <n v="90.4"/>
  </r>
  <r>
    <x v="10"/>
    <s v="DNK"/>
    <x v="0"/>
    <x v="13"/>
    <x v="148"/>
    <n v="66732"/>
    <n v="81.599999999999994"/>
    <n v="7.48"/>
    <n v="0.98799999999999999"/>
    <n v="0.878"/>
    <n v="5.15"/>
    <n v="5.2999999999999999E-2"/>
    <n v="91.3"/>
    <n v="42.2"/>
    <n v="63.9"/>
    <n v="94.6"/>
    <n v="98.8"/>
    <n v="91.7"/>
  </r>
  <r>
    <x v="10"/>
    <s v="DNK"/>
    <x v="0"/>
    <x v="14"/>
    <x v="149"/>
    <n v="68000"/>
    <n v="81.7"/>
    <n v="7.5"/>
    <n v="0.99"/>
    <n v="0.88"/>
    <n v="5.0999999999999996"/>
    <n v="5.2999999999999999E-2"/>
    <n v="92"/>
    <n v="42.4"/>
    <n v="65.2"/>
    <n v="95.1"/>
    <n v="99"/>
    <n v="92"/>
  </r>
  <r>
    <x v="11"/>
    <s v="CZE"/>
    <x v="0"/>
    <x v="0"/>
    <x v="150"/>
    <n v="21060"/>
    <n v="77.5"/>
    <n v="6.52"/>
    <n v="0.69"/>
    <n v="0.70799999999999996"/>
    <n v="10.029999999999999"/>
    <n v="2.7E-2"/>
    <n v="77.2"/>
    <n v="40.700000000000003"/>
    <n v="19.7"/>
    <n v="71.099999999999994"/>
    <n v="68.7"/>
    <n v="78.7"/>
  </r>
  <r>
    <x v="11"/>
    <s v="CZE"/>
    <x v="0"/>
    <x v="1"/>
    <x v="151"/>
    <n v="21650"/>
    <n v="77.599999999999994"/>
    <n v="6.54"/>
    <n v="0.69199999999999995"/>
    <n v="0.71099999999999997"/>
    <n v="9.94"/>
    <n v="2.7E-2"/>
    <n v="77.900000000000006"/>
    <n v="40.9"/>
    <n v="20.3"/>
    <n v="71.599999999999994"/>
    <n v="68.900000000000006"/>
    <n v="79"/>
  </r>
  <r>
    <x v="11"/>
    <s v="CZE"/>
    <x v="0"/>
    <x v="2"/>
    <x v="152"/>
    <n v="22256"/>
    <n v="77.8"/>
    <n v="6.56"/>
    <n v="0.69499999999999995"/>
    <n v="0.71399999999999997"/>
    <n v="9.86"/>
    <n v="2.7E-2"/>
    <n v="78.599999999999994"/>
    <n v="41.2"/>
    <n v="20.9"/>
    <n v="72.099999999999994"/>
    <n v="69.2"/>
    <n v="79.599999999999994"/>
  </r>
  <r>
    <x v="11"/>
    <s v="CZE"/>
    <x v="0"/>
    <x v="3"/>
    <x v="153"/>
    <n v="22879"/>
    <n v="77.900000000000006"/>
    <n v="6.58"/>
    <n v="0.70099999999999996"/>
    <n v="0.71699999999999997"/>
    <n v="9.77"/>
    <n v="2.7E-2"/>
    <n v="79.3"/>
    <n v="41.4"/>
    <n v="21.5"/>
    <n v="72.5"/>
    <n v="69.8"/>
    <n v="79.900000000000006"/>
  </r>
  <r>
    <x v="11"/>
    <s v="CZE"/>
    <x v="0"/>
    <x v="4"/>
    <x v="154"/>
    <n v="23520"/>
    <n v="78"/>
    <n v="6.6"/>
    <n v="0.71"/>
    <n v="0.72"/>
    <n v="9.68"/>
    <n v="2.7E-2"/>
    <n v="80"/>
    <n v="41.6"/>
    <n v="22.1"/>
    <n v="73"/>
    <n v="70.7"/>
    <n v="80.3"/>
  </r>
  <r>
    <x v="11"/>
    <s v="CZE"/>
    <x v="0"/>
    <x v="5"/>
    <x v="155"/>
    <n v="24178"/>
    <n v="78.099999999999994"/>
    <n v="6.62"/>
    <n v="0.72399999999999998"/>
    <n v="0.72299999999999998"/>
    <n v="9.59"/>
    <n v="2.7E-2"/>
    <n v="80.7"/>
    <n v="41.8"/>
    <n v="22.8"/>
    <n v="73.5"/>
    <n v="72.099999999999994"/>
    <n v="80.599999999999994"/>
  </r>
  <r>
    <x v="11"/>
    <s v="CZE"/>
    <x v="0"/>
    <x v="6"/>
    <x v="156"/>
    <n v="24855"/>
    <n v="78.2"/>
    <n v="6.64"/>
    <n v="0.745"/>
    <n v="0.72599999999999998"/>
    <n v="9.5"/>
    <n v="2.7E-2"/>
    <n v="81.400000000000006"/>
    <n v="42"/>
    <n v="23.4"/>
    <n v="74"/>
    <n v="74.2"/>
    <n v="80.900000000000006"/>
  </r>
  <r>
    <x v="11"/>
    <s v="CZE"/>
    <x v="0"/>
    <x v="7"/>
    <x v="157"/>
    <n v="25551"/>
    <n v="78.400000000000006"/>
    <n v="6.66"/>
    <n v="0.77100000000000002"/>
    <n v="0.72899999999999998"/>
    <n v="9.42"/>
    <n v="2.7E-2"/>
    <n v="82.1"/>
    <n v="42.3"/>
    <n v="24.1"/>
    <n v="74.5"/>
    <n v="76.900000000000006"/>
    <n v="81.5"/>
  </r>
  <r>
    <x v="11"/>
    <s v="CZE"/>
    <x v="0"/>
    <x v="8"/>
    <x v="158"/>
    <n v="26267"/>
    <n v="78.5"/>
    <n v="6.68"/>
    <n v="0.8"/>
    <n v="0.73199999999999998"/>
    <n v="9.33"/>
    <n v="2.7E-2"/>
    <n v="82.8"/>
    <n v="42.5"/>
    <n v="24.8"/>
    <n v="75"/>
    <n v="79.8"/>
    <n v="81.8"/>
  </r>
  <r>
    <x v="11"/>
    <s v="CZE"/>
    <x v="0"/>
    <x v="9"/>
    <x v="159"/>
    <n v="27002"/>
    <n v="78.599999999999994"/>
    <n v="6.7"/>
    <n v="0.82799999999999996"/>
    <n v="0.73499999999999999"/>
    <n v="9.24"/>
    <n v="2.7E-2"/>
    <n v="83.5"/>
    <n v="42.7"/>
    <n v="25.5"/>
    <n v="75.5"/>
    <n v="82.6"/>
    <n v="82.2"/>
  </r>
  <r>
    <x v="11"/>
    <s v="CZE"/>
    <x v="0"/>
    <x v="10"/>
    <x v="160"/>
    <n v="26370"/>
    <n v="78"/>
    <n v="6.57"/>
    <n v="0.85099999999999998"/>
    <n v="0.73799999999999999"/>
    <n v="8.42"/>
    <n v="3.4000000000000002E-2"/>
    <n v="84.2"/>
    <n v="42.9"/>
    <n v="24.9"/>
    <n v="72.3"/>
    <n v="84.9"/>
    <n v="80.3"/>
  </r>
  <r>
    <x v="11"/>
    <s v="CZE"/>
    <x v="0"/>
    <x v="11"/>
    <x v="161"/>
    <n v="27965"/>
    <n v="78.099999999999994"/>
    <n v="6.59"/>
    <n v="0.86799999999999999"/>
    <n v="0.74099999999999999"/>
    <n v="9.06"/>
    <n v="0.03"/>
    <n v="84.9"/>
    <n v="43.1"/>
    <n v="26.4"/>
    <n v="72.8"/>
    <n v="86.7"/>
    <n v="80.599999999999994"/>
  </r>
  <r>
    <x v="11"/>
    <s v="CZE"/>
    <x v="0"/>
    <x v="12"/>
    <x v="162"/>
    <n v="29334"/>
    <n v="78.7"/>
    <n v="6.71"/>
    <n v="0.879"/>
    <n v="0.74399999999999999"/>
    <n v="8.98"/>
    <n v="2.7E-2"/>
    <n v="85.6"/>
    <n v="43.4"/>
    <n v="27.7"/>
    <n v="75.7"/>
    <n v="87.8"/>
    <n v="82.5"/>
  </r>
  <r>
    <x v="11"/>
    <s v="CZE"/>
    <x v="0"/>
    <x v="13"/>
    <x v="163"/>
    <n v="30156"/>
    <n v="79.099999999999994"/>
    <n v="6.78"/>
    <n v="0.88600000000000001"/>
    <n v="0.747"/>
    <n v="8.89"/>
    <n v="2.7E-2"/>
    <n v="86.3"/>
    <n v="43.6"/>
    <n v="28.5"/>
    <n v="77.5"/>
    <n v="88.5"/>
    <n v="83.8"/>
  </r>
  <r>
    <x v="11"/>
    <s v="CZE"/>
    <x v="0"/>
    <x v="14"/>
    <x v="164"/>
    <n v="31000"/>
    <n v="79.2"/>
    <n v="6.8"/>
    <n v="0.89"/>
    <n v="0.75"/>
    <n v="8.8000000000000007"/>
    <n v="2.7E-2"/>
    <n v="87"/>
    <n v="43.8"/>
    <n v="29.4"/>
    <n v="77.900000000000006"/>
    <n v="88.9"/>
    <n v="84.1"/>
  </r>
  <r>
    <x v="12"/>
    <s v="AUT"/>
    <x v="0"/>
    <x v="0"/>
    <x v="165"/>
    <n v="45018"/>
    <n v="80.099999999999994"/>
    <n v="6.82"/>
    <n v="0.75"/>
    <n v="0.54800000000000004"/>
    <n v="7.98"/>
    <n v="5.1999999999999998E-2"/>
    <n v="80.2"/>
    <n v="40.299999999999997"/>
    <n v="42.9"/>
    <n v="78.400000000000006"/>
    <n v="74.7"/>
    <n v="86.9"/>
  </r>
  <r>
    <x v="12"/>
    <s v="AUT"/>
    <x v="0"/>
    <x v="1"/>
    <x v="166"/>
    <n v="45783"/>
    <n v="80.2"/>
    <n v="6.84"/>
    <n v="0.752"/>
    <n v="0.55100000000000005"/>
    <n v="7.91"/>
    <n v="5.1999999999999998E-2"/>
    <n v="80.900000000000006"/>
    <n v="40.5"/>
    <n v="43.7"/>
    <n v="78.900000000000006"/>
    <n v="74.900000000000006"/>
    <n v="87.3"/>
  </r>
  <r>
    <x v="12"/>
    <s v="AUT"/>
    <x v="0"/>
    <x v="2"/>
    <x v="167"/>
    <n v="46561"/>
    <n v="80.400000000000006"/>
    <n v="6.86"/>
    <n v="0.755"/>
    <n v="0.55400000000000005"/>
    <n v="7.84"/>
    <n v="5.0999999999999997E-2"/>
    <n v="81.599999999999994"/>
    <n v="40.799999999999997"/>
    <n v="44.4"/>
    <n v="79.400000000000006"/>
    <n v="75.3"/>
    <n v="87.9"/>
  </r>
  <r>
    <x v="12"/>
    <s v="AUT"/>
    <x v="0"/>
    <x v="3"/>
    <x v="168"/>
    <n v="47353"/>
    <n v="80.5"/>
    <n v="6.88"/>
    <n v="0.76100000000000001"/>
    <n v="0.55700000000000005"/>
    <n v="7.77"/>
    <n v="5.0999999999999997E-2"/>
    <n v="82.3"/>
    <n v="41"/>
    <n v="45.2"/>
    <n v="79.900000000000006"/>
    <n v="75.900000000000006"/>
    <n v="88.2"/>
  </r>
  <r>
    <x v="12"/>
    <s v="AUT"/>
    <x v="0"/>
    <x v="4"/>
    <x v="169"/>
    <n v="48158"/>
    <n v="80.599999999999994"/>
    <n v="6.9"/>
    <n v="0.77"/>
    <n v="0.56000000000000005"/>
    <n v="7.7"/>
    <n v="5.0999999999999997E-2"/>
    <n v="83"/>
    <n v="41.2"/>
    <n v="46"/>
    <n v="80.400000000000006"/>
    <n v="76.8"/>
    <n v="88.5"/>
  </r>
  <r>
    <x v="12"/>
    <s v="AUT"/>
    <x v="0"/>
    <x v="5"/>
    <x v="170"/>
    <n v="48976"/>
    <n v="80.7"/>
    <n v="6.92"/>
    <n v="0.78400000000000003"/>
    <n v="0.56299999999999994"/>
    <n v="7.63"/>
    <n v="5.0999999999999997E-2"/>
    <n v="83.7"/>
    <n v="41.4"/>
    <n v="46.8"/>
    <n v="80.900000000000006"/>
    <n v="78.2"/>
    <n v="88.9"/>
  </r>
  <r>
    <x v="12"/>
    <s v="AUT"/>
    <x v="0"/>
    <x v="6"/>
    <x v="171"/>
    <n v="49809"/>
    <n v="80.8"/>
    <n v="6.94"/>
    <n v="0.80500000000000005"/>
    <n v="0.56599999999999995"/>
    <n v="7.56"/>
    <n v="5.0999999999999997E-2"/>
    <n v="84.4"/>
    <n v="41.6"/>
    <n v="47.6"/>
    <n v="81.400000000000006"/>
    <n v="80.3"/>
    <n v="89.2"/>
  </r>
  <r>
    <x v="12"/>
    <s v="AUT"/>
    <x v="0"/>
    <x v="7"/>
    <x v="172"/>
    <n v="50656"/>
    <n v="81"/>
    <n v="6.96"/>
    <n v="0.83099999999999996"/>
    <n v="0.56899999999999995"/>
    <n v="7.49"/>
    <n v="5.0999999999999997E-2"/>
    <n v="85.1"/>
    <n v="41.9"/>
    <n v="48.4"/>
    <n v="81.900000000000006"/>
    <n v="82.9"/>
    <n v="89.8"/>
  </r>
  <r>
    <x v="12"/>
    <s v="AUT"/>
    <x v="0"/>
    <x v="8"/>
    <x v="173"/>
    <n v="51517"/>
    <n v="81.099999999999994"/>
    <n v="6.98"/>
    <n v="0.86"/>
    <n v="0.57199999999999995"/>
    <n v="7.42"/>
    <n v="5.0999999999999997E-2"/>
    <n v="85.8"/>
    <n v="42.1"/>
    <n v="49.2"/>
    <n v="82.4"/>
    <n v="85.9"/>
    <n v="90.1"/>
  </r>
  <r>
    <x v="12"/>
    <s v="AUT"/>
    <x v="0"/>
    <x v="9"/>
    <x v="174"/>
    <n v="52393"/>
    <n v="81.2"/>
    <n v="7"/>
    <n v="0.88800000000000001"/>
    <n v="0.57499999999999996"/>
    <n v="7.35"/>
    <n v="5.0999999999999997E-2"/>
    <n v="86.5"/>
    <n v="42.3"/>
    <n v="50.1"/>
    <n v="82.8"/>
    <n v="88.7"/>
    <n v="90.4"/>
  </r>
  <r>
    <x v="12"/>
    <s v="AUT"/>
    <x v="0"/>
    <x v="10"/>
    <x v="175"/>
    <n v="50619"/>
    <n v="80.599999999999994"/>
    <n v="6.87"/>
    <n v="0.91100000000000003"/>
    <n v="0.57799999999999996"/>
    <n v="6.7"/>
    <n v="6.4000000000000001E-2"/>
    <n v="87.2"/>
    <n v="42.5"/>
    <n v="48.3"/>
    <n v="79.7"/>
    <n v="91"/>
    <n v="88.5"/>
  </r>
  <r>
    <x v="12"/>
    <s v="AUT"/>
    <x v="0"/>
    <x v="11"/>
    <x v="176"/>
    <n v="53105"/>
    <n v="80.7"/>
    <n v="6.89"/>
    <n v="0.92800000000000005"/>
    <n v="0.58099999999999996"/>
    <n v="7.21"/>
    <n v="5.7000000000000002E-2"/>
    <n v="87.9"/>
    <n v="42.7"/>
    <n v="50.8"/>
    <n v="80.099999999999994"/>
    <n v="92.7"/>
    <n v="88.9"/>
  </r>
  <r>
    <x v="12"/>
    <s v="AUT"/>
    <x v="0"/>
    <x v="12"/>
    <x v="177"/>
    <n v="55110"/>
    <n v="81.3"/>
    <n v="7.01"/>
    <n v="0.93899999999999995"/>
    <n v="0.58399999999999996"/>
    <n v="7.14"/>
    <n v="5.0999999999999997E-2"/>
    <n v="88.6"/>
    <n v="43"/>
    <n v="52.7"/>
    <n v="83.1"/>
    <n v="93.8"/>
    <n v="90.8"/>
  </r>
  <r>
    <x v="12"/>
    <s v="AUT"/>
    <x v="0"/>
    <x v="13"/>
    <x v="178"/>
    <n v="56047"/>
    <n v="81.7"/>
    <n v="7.08"/>
    <n v="0.94599999999999995"/>
    <n v="0.58699999999999997"/>
    <n v="7.07"/>
    <n v="5.0999999999999997E-2"/>
    <n v="89.3"/>
    <n v="43.2"/>
    <n v="53.6"/>
    <n v="84.8"/>
    <n v="94.5"/>
    <n v="92"/>
  </r>
  <r>
    <x v="12"/>
    <s v="AUT"/>
    <x v="0"/>
    <x v="14"/>
    <x v="179"/>
    <n v="57000"/>
    <n v="81.8"/>
    <n v="7.1"/>
    <n v="0.95"/>
    <n v="0.59"/>
    <n v="7"/>
    <n v="5.0999999999999997E-2"/>
    <n v="90"/>
    <n v="43.4"/>
    <n v="54.5"/>
    <n v="85.3"/>
    <n v="94.9"/>
    <n v="92.4"/>
  </r>
  <r>
    <x v="13"/>
    <s v="PRT"/>
    <x v="0"/>
    <x v="0"/>
    <x v="180"/>
    <n v="21812"/>
    <n v="80.5"/>
    <n v="5.72"/>
    <n v="0.53"/>
    <n v="0.628"/>
    <n v="4.5599999999999996"/>
    <n v="6.7000000000000004E-2"/>
    <n v="74.2"/>
    <n v="42.9"/>
    <n v="20.5"/>
    <n v="51.5"/>
    <n v="52.5"/>
    <n v="88.2"/>
  </r>
  <r>
    <x v="13"/>
    <s v="PRT"/>
    <x v="0"/>
    <x v="1"/>
    <x v="180"/>
    <n v="22204"/>
    <n v="80.599999999999994"/>
    <n v="5.74"/>
    <n v="0.53300000000000003"/>
    <n v="0.63100000000000001"/>
    <n v="4.5199999999999996"/>
    <n v="6.7000000000000004E-2"/>
    <n v="74.900000000000006"/>
    <n v="43.1"/>
    <n v="20.8"/>
    <n v="52"/>
    <n v="52.8"/>
    <n v="88.5"/>
  </r>
  <r>
    <x v="13"/>
    <s v="PRT"/>
    <x v="0"/>
    <x v="2"/>
    <x v="180"/>
    <n v="22604"/>
    <n v="80.8"/>
    <n v="5.76"/>
    <n v="0.53900000000000003"/>
    <n v="0.63400000000000001"/>
    <n v="4.4800000000000004"/>
    <n v="6.7000000000000004E-2"/>
    <n v="75.599999999999994"/>
    <n v="43.4"/>
    <n v="21.2"/>
    <n v="52.5"/>
    <n v="53.4"/>
    <n v="89.2"/>
  </r>
  <r>
    <x v="13"/>
    <s v="PRT"/>
    <x v="0"/>
    <x v="3"/>
    <x v="180"/>
    <n v="23011"/>
    <n v="80.900000000000006"/>
    <n v="5.78"/>
    <n v="0.54900000000000004"/>
    <n v="0.63700000000000001"/>
    <n v="4.4400000000000004"/>
    <n v="6.6000000000000003E-2"/>
    <n v="76.3"/>
    <n v="43.6"/>
    <n v="21.6"/>
    <n v="52.9"/>
    <n v="54.4"/>
    <n v="89.5"/>
  </r>
  <r>
    <x v="13"/>
    <s v="PRT"/>
    <x v="0"/>
    <x v="4"/>
    <x v="180"/>
    <n v="23425"/>
    <n v="81"/>
    <n v="5.8"/>
    <n v="0.56499999999999995"/>
    <n v="0.64"/>
    <n v="4.4000000000000004"/>
    <n v="6.6000000000000003E-2"/>
    <n v="77"/>
    <n v="43.8"/>
    <n v="22"/>
    <n v="53.4"/>
    <n v="56.1"/>
    <n v="89.8"/>
  </r>
  <r>
    <x v="13"/>
    <s v="PRT"/>
    <x v="0"/>
    <x v="5"/>
    <x v="180"/>
    <n v="23847"/>
    <n v="81.099999999999994"/>
    <n v="5.82"/>
    <n v="0.59"/>
    <n v="0.64300000000000002"/>
    <n v="4.3600000000000003"/>
    <n v="6.6000000000000003E-2"/>
    <n v="77.7"/>
    <n v="44"/>
    <n v="22.4"/>
    <n v="53.9"/>
    <n v="58.6"/>
    <n v="90.1"/>
  </r>
  <r>
    <x v="13"/>
    <s v="PRT"/>
    <x v="0"/>
    <x v="6"/>
    <x v="180"/>
    <n v="24276"/>
    <n v="81.2"/>
    <n v="5.84"/>
    <n v="0.626"/>
    <n v="0.64600000000000002"/>
    <n v="4.32"/>
    <n v="6.6000000000000003E-2"/>
    <n v="78.400000000000006"/>
    <n v="44.2"/>
    <n v="22.9"/>
    <n v="54.4"/>
    <n v="62.2"/>
    <n v="90.4"/>
  </r>
  <r>
    <x v="13"/>
    <s v="PRT"/>
    <x v="0"/>
    <x v="7"/>
    <x v="180"/>
    <n v="24713"/>
    <n v="81.400000000000006"/>
    <n v="5.86"/>
    <n v="0.67200000000000004"/>
    <n v="0.64900000000000002"/>
    <n v="4.28"/>
    <n v="6.6000000000000003E-2"/>
    <n v="79.099999999999994"/>
    <n v="44.5"/>
    <n v="23.3"/>
    <n v="54.9"/>
    <n v="66.900000000000006"/>
    <n v="91.1"/>
  </r>
  <r>
    <x v="13"/>
    <s v="PRT"/>
    <x v="0"/>
    <x v="8"/>
    <x v="180"/>
    <n v="25158"/>
    <n v="81.5"/>
    <n v="5.88"/>
    <n v="0.72299999999999998"/>
    <n v="0.65200000000000002"/>
    <n v="4.24"/>
    <n v="6.6000000000000003E-2"/>
    <n v="79.8"/>
    <n v="44.7"/>
    <n v="23.7"/>
    <n v="55.4"/>
    <n v="72"/>
    <n v="91.4"/>
  </r>
  <r>
    <x v="13"/>
    <s v="PRT"/>
    <x v="0"/>
    <x v="9"/>
    <x v="180"/>
    <n v="25611"/>
    <n v="81.599999999999994"/>
    <n v="5.9"/>
    <n v="0.77200000000000002"/>
    <n v="0.65500000000000003"/>
    <n v="4.2"/>
    <n v="6.6000000000000003E-2"/>
    <n v="80.5"/>
    <n v="44.9"/>
    <n v="24.1"/>
    <n v="55.9"/>
    <n v="77"/>
    <n v="91.7"/>
  </r>
  <r>
    <x v="13"/>
    <s v="PRT"/>
    <x v="0"/>
    <x v="10"/>
    <x v="180"/>
    <n v="24768"/>
    <n v="81"/>
    <n v="5.77"/>
    <n v="0.81299999999999994"/>
    <n v="0.65800000000000003"/>
    <n v="3.83"/>
    <n v="8.3000000000000004E-2"/>
    <n v="81.2"/>
    <n v="45.1"/>
    <n v="23.3"/>
    <n v="52.7"/>
    <n v="81.099999999999994"/>
    <n v="89.8"/>
  </r>
  <r>
    <x v="13"/>
    <s v="PRT"/>
    <x v="0"/>
    <x v="11"/>
    <x v="180"/>
    <n v="26010"/>
    <n v="81.099999999999994"/>
    <n v="5.79"/>
    <n v="0.84199999999999997"/>
    <n v="0.66100000000000003"/>
    <n v="4.12"/>
    <n v="7.3999999999999996E-2"/>
    <n v="81.900000000000006"/>
    <n v="45.3"/>
    <n v="24.5"/>
    <n v="53.2"/>
    <n v="84"/>
    <n v="90.1"/>
  </r>
  <r>
    <x v="13"/>
    <s v="PRT"/>
    <x v="0"/>
    <x v="12"/>
    <x v="180"/>
    <n v="27019"/>
    <n v="81.7"/>
    <n v="5.91"/>
    <n v="0.86099999999999999"/>
    <n v="0.66400000000000003"/>
    <n v="4.08"/>
    <n v="6.6000000000000003E-2"/>
    <n v="82.6"/>
    <n v="45.6"/>
    <n v="25.5"/>
    <n v="56.1"/>
    <n v="86"/>
    <n v="92"/>
  </r>
  <r>
    <x v="13"/>
    <s v="PRT"/>
    <x v="0"/>
    <x v="13"/>
    <x v="180"/>
    <n v="27505"/>
    <n v="82.1"/>
    <n v="5.98"/>
    <n v="0.873"/>
    <n v="0.66700000000000004"/>
    <n v="4.04"/>
    <n v="6.6000000000000003E-2"/>
    <n v="83.3"/>
    <n v="45.8"/>
    <n v="26"/>
    <n v="57.8"/>
    <n v="87.2"/>
    <n v="93.3"/>
  </r>
  <r>
    <x v="13"/>
    <s v="PRT"/>
    <x v="0"/>
    <x v="14"/>
    <x v="180"/>
    <n v="28000"/>
    <n v="82.2"/>
    <n v="6"/>
    <n v="0.88"/>
    <n v="0.67"/>
    <n v="4"/>
    <n v="6.6000000000000003E-2"/>
    <n v="84"/>
    <n v="46"/>
    <n v="26.5"/>
    <n v="58.3"/>
    <n v="87.9"/>
    <n v="93.6"/>
  </r>
  <r>
    <x v="14"/>
    <s v="GRC"/>
    <x v="0"/>
    <x v="0"/>
    <x v="181"/>
    <n v="20879"/>
    <n v="79.5"/>
    <n v="5.52"/>
    <n v="0.44"/>
    <n v="0.75800000000000001"/>
    <n v="6.5"/>
    <n v="0.10299999999999999"/>
    <n v="73.2"/>
    <n v="43.4"/>
    <n v="19.600000000000001"/>
    <n v="46.6"/>
    <n v="43.4"/>
    <n v="85"/>
  </r>
  <r>
    <x v="14"/>
    <s v="GRC"/>
    <x v="0"/>
    <x v="1"/>
    <x v="182"/>
    <n v="21088"/>
    <n v="79.599999999999994"/>
    <n v="5.54"/>
    <n v="0.44400000000000001"/>
    <n v="0.76100000000000001"/>
    <n v="6.44"/>
    <n v="0.10299999999999999"/>
    <n v="73.900000000000006"/>
    <n v="43.6"/>
    <n v="19.8"/>
    <n v="47.1"/>
    <n v="43.8"/>
    <n v="85.4"/>
  </r>
  <r>
    <x v="14"/>
    <s v="GRC"/>
    <x v="0"/>
    <x v="2"/>
    <x v="183"/>
    <n v="21299"/>
    <n v="79.8"/>
    <n v="5.56"/>
    <n v="0.45100000000000001"/>
    <n v="0.76400000000000001"/>
    <n v="6.38"/>
    <n v="0.10299999999999999"/>
    <n v="74.599999999999994"/>
    <n v="43.9"/>
    <n v="20"/>
    <n v="47.5"/>
    <n v="44.5"/>
    <n v="86"/>
  </r>
  <r>
    <x v="14"/>
    <s v="GRC"/>
    <x v="0"/>
    <x v="3"/>
    <x v="184"/>
    <n v="21512"/>
    <n v="79.900000000000006"/>
    <n v="5.58"/>
    <n v="0.46300000000000002"/>
    <n v="0.76700000000000002"/>
    <n v="6.33"/>
    <n v="0.10299999999999999"/>
    <n v="75.3"/>
    <n v="44.1"/>
    <n v="20.2"/>
    <n v="48"/>
    <n v="45.8"/>
    <n v="86.3"/>
  </r>
  <r>
    <x v="14"/>
    <s v="GRC"/>
    <x v="0"/>
    <x v="4"/>
    <x v="185"/>
    <n v="21727"/>
    <n v="80"/>
    <n v="5.6"/>
    <n v="0.48199999999999998"/>
    <n v="0.77"/>
    <n v="6.27"/>
    <n v="0.10199999999999999"/>
    <n v="76"/>
    <n v="44.3"/>
    <n v="20.399999999999999"/>
    <n v="48.5"/>
    <n v="47.7"/>
    <n v="86.6"/>
  </r>
  <r>
    <x v="14"/>
    <s v="GRC"/>
    <x v="0"/>
    <x v="5"/>
    <x v="186"/>
    <n v="21944"/>
    <n v="80.099999999999994"/>
    <n v="5.62"/>
    <n v="0.51200000000000001"/>
    <n v="0.77300000000000002"/>
    <n v="6.21"/>
    <n v="0.10199999999999999"/>
    <n v="76.7"/>
    <n v="44.5"/>
    <n v="20.6"/>
    <n v="49"/>
    <n v="50.7"/>
    <n v="86.9"/>
  </r>
  <r>
    <x v="14"/>
    <s v="GRC"/>
    <x v="0"/>
    <x v="6"/>
    <x v="187"/>
    <n v="22164"/>
    <n v="80.2"/>
    <n v="5.64"/>
    <n v="0.55500000000000005"/>
    <n v="0.77600000000000002"/>
    <n v="6.16"/>
    <n v="0.10199999999999999"/>
    <n v="77.400000000000006"/>
    <n v="44.7"/>
    <n v="20.8"/>
    <n v="49.5"/>
    <n v="55.1"/>
    <n v="87.3"/>
  </r>
  <r>
    <x v="14"/>
    <s v="GRC"/>
    <x v="0"/>
    <x v="7"/>
    <x v="188"/>
    <n v="22385"/>
    <n v="80.400000000000006"/>
    <n v="5.66"/>
    <n v="0.61"/>
    <n v="0.77900000000000003"/>
    <n v="6.1"/>
    <n v="0.10199999999999999"/>
    <n v="78.099999999999994"/>
    <n v="45"/>
    <n v="21"/>
    <n v="50"/>
    <n v="60.6"/>
    <n v="87.9"/>
  </r>
  <r>
    <x v="14"/>
    <s v="GRC"/>
    <x v="0"/>
    <x v="8"/>
    <x v="189"/>
    <n v="22609"/>
    <n v="80.5"/>
    <n v="5.68"/>
    <n v="0.67200000000000004"/>
    <n v="0.78200000000000003"/>
    <n v="6.04"/>
    <n v="0.10199999999999999"/>
    <n v="78.8"/>
    <n v="45.2"/>
    <n v="21.2"/>
    <n v="50.5"/>
    <n v="66.900000000000006"/>
    <n v="88.2"/>
  </r>
  <r>
    <x v="14"/>
    <s v="GRC"/>
    <x v="0"/>
    <x v="9"/>
    <x v="190"/>
    <n v="22835"/>
    <n v="80.599999999999994"/>
    <n v="5.7"/>
    <n v="0.73099999999999998"/>
    <n v="0.78500000000000003"/>
    <n v="5.99"/>
    <n v="0.10199999999999999"/>
    <n v="79.5"/>
    <n v="45.4"/>
    <n v="21.5"/>
    <n v="51"/>
    <n v="72.8"/>
    <n v="88.5"/>
  </r>
  <r>
    <x v="14"/>
    <s v="GRC"/>
    <x v="0"/>
    <x v="10"/>
    <x v="191"/>
    <n v="21910"/>
    <n v="80"/>
    <n v="5.57"/>
    <n v="0.77900000000000003"/>
    <n v="0.78800000000000003"/>
    <n v="5.45"/>
    <n v="0.128"/>
    <n v="80.2"/>
    <n v="45.6"/>
    <n v="20.6"/>
    <n v="47.8"/>
    <n v="77.7"/>
    <n v="86.6"/>
  </r>
  <r>
    <x v="14"/>
    <s v="GRC"/>
    <x v="0"/>
    <x v="11"/>
    <x v="192"/>
    <n v="22828"/>
    <n v="80.099999999999994"/>
    <n v="5.59"/>
    <n v="0.81399999999999995"/>
    <n v="0.79100000000000004"/>
    <n v="5.87"/>
    <n v="0.114"/>
    <n v="80.900000000000006"/>
    <n v="45.8"/>
    <n v="21.5"/>
    <n v="48.3"/>
    <n v="81.2"/>
    <n v="86.9"/>
  </r>
  <r>
    <x v="14"/>
    <s v="GRC"/>
    <x v="0"/>
    <x v="12"/>
    <x v="193"/>
    <n v="23527"/>
    <n v="80.7"/>
    <n v="5.71"/>
    <n v="0.83699999999999997"/>
    <n v="0.79400000000000004"/>
    <n v="5.81"/>
    <n v="0.10199999999999999"/>
    <n v="81.599999999999994"/>
    <n v="46.1"/>
    <n v="22.1"/>
    <n v="51.2"/>
    <n v="83.5"/>
    <n v="88.9"/>
  </r>
  <r>
    <x v="14"/>
    <s v="GRC"/>
    <x v="0"/>
    <x v="13"/>
    <x v="194"/>
    <n v="23762"/>
    <n v="81.099999999999994"/>
    <n v="5.78"/>
    <n v="0.85099999999999998"/>
    <n v="0.79700000000000004"/>
    <n v="5.76"/>
    <n v="0.10199999999999999"/>
    <n v="82.3"/>
    <n v="46.3"/>
    <n v="22.4"/>
    <n v="52.9"/>
    <n v="84.9"/>
    <n v="90.1"/>
  </r>
  <r>
    <x v="14"/>
    <s v="GRC"/>
    <x v="0"/>
    <x v="14"/>
    <x v="195"/>
    <n v="24000"/>
    <n v="81.2"/>
    <n v="5.8"/>
    <n v="0.86"/>
    <n v="0.8"/>
    <n v="5.7"/>
    <n v="0.10199999999999999"/>
    <n v="83"/>
    <n v="46.5"/>
    <n v="22.6"/>
    <n v="53.4"/>
    <n v="85.9"/>
    <n v="90.4"/>
  </r>
  <r>
    <x v="15"/>
    <s v="GBR"/>
    <x v="0"/>
    <x v="0"/>
    <x v="196"/>
    <n v="39489"/>
    <n v="79.400000000000006"/>
    <n v="6.42"/>
    <n v="0.85"/>
    <n v="0.81200000000000006"/>
    <n v="5.24"/>
    <n v="4.2999999999999997E-2"/>
    <n v="79.2"/>
    <n v="37.6"/>
    <n v="37.6"/>
    <n v="68.599999999999994"/>
    <n v="84.8"/>
    <n v="84.7"/>
  </r>
  <r>
    <x v="15"/>
    <s v="GBR"/>
    <x v="0"/>
    <x v="1"/>
    <x v="197"/>
    <n v="40160"/>
    <n v="79.5"/>
    <n v="6.44"/>
    <n v="0.85099999999999998"/>
    <n v="0.81399999999999995"/>
    <n v="5.2"/>
    <n v="4.2000000000000003E-2"/>
    <n v="79.900000000000006"/>
    <n v="37.799999999999997"/>
    <n v="38.200000000000003"/>
    <n v="69.099999999999994"/>
    <n v="84.9"/>
    <n v="85"/>
  </r>
  <r>
    <x v="15"/>
    <s v="GBR"/>
    <x v="0"/>
    <x v="2"/>
    <x v="198"/>
    <n v="40843"/>
    <n v="79.7"/>
    <n v="6.46"/>
    <n v="0.85299999999999998"/>
    <n v="0.81599999999999995"/>
    <n v="5.15"/>
    <n v="4.2000000000000003E-2"/>
    <n v="80.599999999999994"/>
    <n v="38.1"/>
    <n v="38.9"/>
    <n v="69.599999999999994"/>
    <n v="85.2"/>
    <n v="85.7"/>
  </r>
  <r>
    <x v="15"/>
    <s v="GBR"/>
    <x v="0"/>
    <x v="3"/>
    <x v="199"/>
    <n v="41537"/>
    <n v="79.8"/>
    <n v="6.48"/>
    <n v="0.85599999999999998"/>
    <n v="0.81799999999999995"/>
    <n v="5.1100000000000003"/>
    <n v="4.2000000000000003E-2"/>
    <n v="81.3"/>
    <n v="38.299999999999997"/>
    <n v="39.6"/>
    <n v="70.099999999999994"/>
    <n v="85.5"/>
    <n v="86"/>
  </r>
  <r>
    <x v="15"/>
    <s v="GBR"/>
    <x v="0"/>
    <x v="4"/>
    <x v="200"/>
    <n v="42244"/>
    <n v="79.900000000000006"/>
    <n v="6.5"/>
    <n v="0.86199999999999999"/>
    <n v="0.82"/>
    <n v="5.0599999999999996"/>
    <n v="4.2000000000000003E-2"/>
    <n v="82"/>
    <n v="38.5"/>
    <n v="40.200000000000003"/>
    <n v="70.599999999999994"/>
    <n v="86.1"/>
    <n v="86.3"/>
  </r>
  <r>
    <x v="15"/>
    <s v="GBR"/>
    <x v="0"/>
    <x v="5"/>
    <x v="201"/>
    <n v="42962"/>
    <n v="80"/>
    <n v="6.52"/>
    <n v="0.87"/>
    <n v="0.82199999999999995"/>
    <n v="5.01"/>
    <n v="4.2000000000000003E-2"/>
    <n v="82.7"/>
    <n v="38.700000000000003"/>
    <n v="40.9"/>
    <n v="71.099999999999994"/>
    <n v="86.9"/>
    <n v="86.6"/>
  </r>
  <r>
    <x v="15"/>
    <s v="GBR"/>
    <x v="0"/>
    <x v="6"/>
    <x v="202"/>
    <n v="43692"/>
    <n v="80.099999999999994"/>
    <n v="6.54"/>
    <n v="0.88300000000000001"/>
    <n v="0.82399999999999995"/>
    <n v="4.97"/>
    <n v="4.2000000000000003E-2"/>
    <n v="83.4"/>
    <n v="38.9"/>
    <n v="41.6"/>
    <n v="71.599999999999994"/>
    <n v="88.2"/>
    <n v="86.9"/>
  </r>
  <r>
    <x v="15"/>
    <s v="GBR"/>
    <x v="0"/>
    <x v="7"/>
    <x v="203"/>
    <n v="44435"/>
    <n v="80.3"/>
    <n v="6.56"/>
    <n v="0.89900000000000002"/>
    <n v="0.82599999999999996"/>
    <n v="4.92"/>
    <n v="4.2000000000000003E-2"/>
    <n v="84.1"/>
    <n v="39.200000000000003"/>
    <n v="42.4"/>
    <n v="72.099999999999994"/>
    <n v="89.8"/>
    <n v="87.6"/>
  </r>
  <r>
    <x v="15"/>
    <s v="GBR"/>
    <x v="0"/>
    <x v="8"/>
    <x v="204"/>
    <n v="45190"/>
    <n v="80.400000000000006"/>
    <n v="6.58"/>
    <n v="0.91600000000000004"/>
    <n v="0.82799999999999996"/>
    <n v="4.88"/>
    <n v="4.2000000000000003E-2"/>
    <n v="84.8"/>
    <n v="39.4"/>
    <n v="43.1"/>
    <n v="72.5"/>
    <n v="91.5"/>
    <n v="87.9"/>
  </r>
  <r>
    <x v="15"/>
    <s v="GBR"/>
    <x v="0"/>
    <x v="9"/>
    <x v="205"/>
    <n v="45958"/>
    <n v="80.5"/>
    <n v="6.6"/>
    <n v="0.93300000000000005"/>
    <n v="0.83"/>
    <n v="4.83"/>
    <n v="4.2000000000000003E-2"/>
    <n v="85.5"/>
    <n v="39.6"/>
    <n v="43.8"/>
    <n v="73"/>
    <n v="93.2"/>
    <n v="88.2"/>
  </r>
  <r>
    <x v="15"/>
    <s v="GBR"/>
    <x v="0"/>
    <x v="10"/>
    <x v="206"/>
    <n v="44403"/>
    <n v="79.900000000000006"/>
    <n v="6.47"/>
    <n v="0.94699999999999995"/>
    <n v="0.83199999999999996"/>
    <n v="4.4000000000000004"/>
    <n v="5.2999999999999999E-2"/>
    <n v="86.2"/>
    <n v="39.799999999999997"/>
    <n v="42.3"/>
    <n v="69.900000000000006"/>
    <n v="94.6"/>
    <n v="86.3"/>
  </r>
  <r>
    <x v="15"/>
    <s v="GBR"/>
    <x v="0"/>
    <x v="11"/>
    <x v="207"/>
    <n v="46584"/>
    <n v="80"/>
    <n v="6.49"/>
    <n v="0.95699999999999996"/>
    <n v="0.83399999999999996"/>
    <n v="4.74"/>
    <n v="4.7E-2"/>
    <n v="86.9"/>
    <n v="40"/>
    <n v="44.4"/>
    <n v="70.3"/>
    <n v="95.7"/>
    <n v="86.6"/>
  </r>
  <r>
    <x v="15"/>
    <s v="GBR"/>
    <x v="0"/>
    <x v="12"/>
    <x v="208"/>
    <n v="48342"/>
    <n v="80.599999999999994"/>
    <n v="6.61"/>
    <n v="0.96299999999999997"/>
    <n v="0.83599999999999997"/>
    <n v="4.6900000000000004"/>
    <n v="4.2000000000000003E-2"/>
    <n v="87.6"/>
    <n v="40.299999999999997"/>
    <n v="46.1"/>
    <n v="73.3"/>
    <n v="96.3"/>
    <n v="88.5"/>
  </r>
  <r>
    <x v="15"/>
    <s v="GBR"/>
    <x v="0"/>
    <x v="13"/>
    <x v="209"/>
    <n v="49164"/>
    <n v="81"/>
    <n v="6.68"/>
    <n v="0.96799999999999997"/>
    <n v="0.83799999999999997"/>
    <n v="4.6500000000000004"/>
    <n v="4.2000000000000003E-2"/>
    <n v="88.3"/>
    <n v="40.5"/>
    <n v="46.9"/>
    <n v="75"/>
    <n v="96.8"/>
    <n v="89.8"/>
  </r>
  <r>
    <x v="15"/>
    <s v="GBR"/>
    <x v="0"/>
    <x v="14"/>
    <x v="30"/>
    <n v="50000"/>
    <n v="81.099999999999994"/>
    <n v="6.7"/>
    <n v="0.97"/>
    <n v="0.84"/>
    <n v="4.5999999999999996"/>
    <n v="4.2000000000000003E-2"/>
    <n v="89"/>
    <n v="40.700000000000003"/>
    <n v="47.7"/>
    <n v="75.5"/>
    <n v="97"/>
    <n v="90.1"/>
  </r>
  <r>
    <x v="16"/>
    <s v="IRL"/>
    <x v="0"/>
    <x v="0"/>
    <x v="210"/>
    <n v="64249"/>
    <n v="80.599999999999994"/>
    <n v="6.72"/>
    <n v="0.69"/>
    <n v="0.59799999999999998"/>
    <n v="8.44"/>
    <n v="4.5999999999999999E-2"/>
    <n v="81.2"/>
    <n v="35.700000000000003"/>
    <n v="61.5"/>
    <n v="76"/>
    <n v="68.7"/>
    <n v="88.5"/>
  </r>
  <r>
    <x v="16"/>
    <s v="IRL"/>
    <x v="0"/>
    <x v="1"/>
    <x v="211"/>
    <n v="66498"/>
    <n v="80.7"/>
    <n v="6.74"/>
    <n v="0.69299999999999995"/>
    <n v="0.60099999999999998"/>
    <n v="8.36"/>
    <n v="4.4999999999999998E-2"/>
    <n v="81.900000000000006"/>
    <n v="35.9"/>
    <n v="63.7"/>
    <n v="76.5"/>
    <n v="69"/>
    <n v="88.9"/>
  </r>
  <r>
    <x v="16"/>
    <s v="IRL"/>
    <x v="0"/>
    <x v="2"/>
    <x v="212"/>
    <n v="68825"/>
    <n v="80.900000000000006"/>
    <n v="6.76"/>
    <n v="0.69699999999999995"/>
    <n v="0.60399999999999998"/>
    <n v="8.2899999999999991"/>
    <n v="4.4999999999999998E-2"/>
    <n v="82.6"/>
    <n v="36.200000000000003"/>
    <n v="66"/>
    <n v="77"/>
    <n v="69.400000000000006"/>
    <n v="89.5"/>
  </r>
  <r>
    <x v="16"/>
    <s v="IRL"/>
    <x v="0"/>
    <x v="3"/>
    <x v="213"/>
    <n v="71234"/>
    <n v="81"/>
    <n v="6.78"/>
    <n v="0.70499999999999996"/>
    <n v="0.60699999999999998"/>
    <n v="8.2100000000000009"/>
    <n v="4.4999999999999998E-2"/>
    <n v="83.3"/>
    <n v="36.4"/>
    <n v="68.3"/>
    <n v="77.5"/>
    <n v="70.2"/>
    <n v="89.8"/>
  </r>
  <r>
    <x v="16"/>
    <s v="IRL"/>
    <x v="0"/>
    <x v="4"/>
    <x v="214"/>
    <n v="73728"/>
    <n v="81.099999999999994"/>
    <n v="6.8"/>
    <n v="0.71799999999999997"/>
    <n v="0.61"/>
    <n v="8.14"/>
    <n v="4.4999999999999998E-2"/>
    <n v="84"/>
    <n v="36.6"/>
    <n v="70.7"/>
    <n v="77.900000000000006"/>
    <n v="71.5"/>
    <n v="90.1"/>
  </r>
  <r>
    <x v="16"/>
    <s v="IRL"/>
    <x v="0"/>
    <x v="5"/>
    <x v="215"/>
    <n v="76308"/>
    <n v="81.2"/>
    <n v="6.82"/>
    <n v="0.73799999999999999"/>
    <n v="0.61299999999999999"/>
    <n v="8.07"/>
    <n v="4.4999999999999998E-2"/>
    <n v="84.7"/>
    <n v="36.799999999999997"/>
    <n v="73.2"/>
    <n v="78.400000000000006"/>
    <n v="73.5"/>
    <n v="90.4"/>
  </r>
  <r>
    <x v="16"/>
    <s v="IRL"/>
    <x v="0"/>
    <x v="6"/>
    <x v="216"/>
    <n v="78979"/>
    <n v="81.3"/>
    <n v="6.84"/>
    <n v="0.76600000000000001"/>
    <n v="0.61599999999999999"/>
    <n v="7.99"/>
    <n v="4.4999999999999998E-2"/>
    <n v="85.4"/>
    <n v="37"/>
    <n v="75.8"/>
    <n v="78.900000000000006"/>
    <n v="76.400000000000006"/>
    <n v="90.8"/>
  </r>
  <r>
    <x v="16"/>
    <s v="IRL"/>
    <x v="0"/>
    <x v="7"/>
    <x v="217"/>
    <n v="81743"/>
    <n v="81.5"/>
    <n v="6.86"/>
    <n v="0.80300000000000005"/>
    <n v="0.61899999999999999"/>
    <n v="7.92"/>
    <n v="4.4999999999999998E-2"/>
    <n v="86.1"/>
    <n v="37.299999999999997"/>
    <n v="78.5"/>
    <n v="79.400000000000006"/>
    <n v="80.099999999999994"/>
    <n v="91.4"/>
  </r>
  <r>
    <x v="16"/>
    <s v="IRL"/>
    <x v="0"/>
    <x v="8"/>
    <x v="218"/>
    <n v="84604"/>
    <n v="81.599999999999994"/>
    <n v="6.88"/>
    <n v="0.84499999999999997"/>
    <n v="0.622"/>
    <n v="7.84"/>
    <n v="4.4999999999999998E-2"/>
    <n v="86.8"/>
    <n v="37.5"/>
    <n v="81.2"/>
    <n v="79.900000000000006"/>
    <n v="84.3"/>
    <n v="91.7"/>
  </r>
  <r>
    <x v="16"/>
    <s v="IRL"/>
    <x v="0"/>
    <x v="9"/>
    <x v="219"/>
    <n v="87565"/>
    <n v="81.7"/>
    <n v="6.9"/>
    <n v="0.88400000000000001"/>
    <n v="0.625"/>
    <n v="7.77"/>
    <n v="4.4999999999999998E-2"/>
    <n v="87.5"/>
    <n v="37.700000000000003"/>
    <n v="84.1"/>
    <n v="80.400000000000006"/>
    <n v="88.3"/>
    <n v="92"/>
  </r>
  <r>
    <x v="16"/>
    <s v="IRL"/>
    <x v="0"/>
    <x v="10"/>
    <x v="220"/>
    <n v="86098"/>
    <n v="81.099999999999994"/>
    <n v="6.77"/>
    <n v="0.91600000000000004"/>
    <n v="0.628"/>
    <n v="7.08"/>
    <n v="5.6000000000000001E-2"/>
    <n v="88.2"/>
    <n v="37.9"/>
    <n v="82.7"/>
    <n v="77.2"/>
    <n v="91.5"/>
    <n v="90.1"/>
  </r>
  <r>
    <x v="16"/>
    <s v="IRL"/>
    <x v="0"/>
    <x v="11"/>
    <x v="221"/>
    <n v="91926"/>
    <n v="81.2"/>
    <n v="6.79"/>
    <n v="0.93899999999999995"/>
    <n v="0.63100000000000001"/>
    <n v="7.62"/>
    <n v="0.05"/>
    <n v="88.9"/>
    <n v="38.1"/>
    <n v="88.3"/>
    <n v="77.7"/>
    <n v="93.8"/>
    <n v="90.4"/>
  </r>
  <r>
    <x v="16"/>
    <s v="IRL"/>
    <x v="0"/>
    <x v="12"/>
    <x v="222"/>
    <n v="97085"/>
    <n v="81.8"/>
    <n v="6.91"/>
    <n v="0.95499999999999996"/>
    <n v="0.63400000000000001"/>
    <n v="7.55"/>
    <n v="4.4999999999999998E-2"/>
    <n v="89.6"/>
    <n v="38.4"/>
    <n v="93.3"/>
    <n v="80.599999999999994"/>
    <n v="95.5"/>
    <n v="92.4"/>
  </r>
  <r>
    <x v="16"/>
    <s v="IRL"/>
    <x v="0"/>
    <x v="13"/>
    <x v="223"/>
    <n v="100483"/>
    <n v="82.2"/>
    <n v="6.98"/>
    <n v="0.96399999999999997"/>
    <n v="0.63700000000000001"/>
    <n v="7.47"/>
    <n v="4.4999999999999998E-2"/>
    <n v="90.3"/>
    <n v="38.6"/>
    <n v="96.6"/>
    <n v="82.4"/>
    <n v="96.4"/>
    <n v="93.6"/>
  </r>
  <r>
    <x v="16"/>
    <s v="IRL"/>
    <x v="0"/>
    <x v="14"/>
    <x v="224"/>
    <n v="104000"/>
    <n v="82.3"/>
    <n v="7"/>
    <n v="0.97"/>
    <n v="0.64"/>
    <n v="7.4"/>
    <n v="4.4999999999999998E-2"/>
    <n v="91"/>
    <n v="38.799999999999997"/>
    <n v="100"/>
    <n v="82.8"/>
    <n v="97"/>
    <n v="93.9"/>
  </r>
  <r>
    <x v="17"/>
    <s v="CHE"/>
    <x v="0"/>
    <x v="0"/>
    <x v="225"/>
    <n v="77120"/>
    <n v="82.3"/>
    <n v="6.92"/>
    <n v="0.82"/>
    <n v="0.69799999999999995"/>
    <n v="4.67"/>
    <n v="4.4999999999999998E-2"/>
    <n v="83.2"/>
    <n v="40"/>
    <n v="74"/>
    <n v="80.900000000000006"/>
    <n v="81.8"/>
    <n v="93.9"/>
  </r>
  <r>
    <x v="17"/>
    <s v="CHE"/>
    <x v="0"/>
    <x v="1"/>
    <x v="226"/>
    <n v="78508"/>
    <n v="82.4"/>
    <n v="6.94"/>
    <n v="0.82099999999999995"/>
    <n v="0.70099999999999996"/>
    <n v="4.63"/>
    <n v="4.3999999999999997E-2"/>
    <n v="83.9"/>
    <n v="40.200000000000003"/>
    <n v="75.3"/>
    <n v="81.400000000000006"/>
    <n v="81.900000000000006"/>
    <n v="94.3"/>
  </r>
  <r>
    <x v="17"/>
    <s v="CHE"/>
    <x v="0"/>
    <x v="2"/>
    <x v="227"/>
    <n v="79921"/>
    <n v="82.6"/>
    <n v="6.96"/>
    <n v="0.82399999999999995"/>
    <n v="0.70399999999999996"/>
    <n v="4.59"/>
    <n v="4.3999999999999997E-2"/>
    <n v="84.6"/>
    <n v="40.5"/>
    <n v="76.7"/>
    <n v="81.900000000000006"/>
    <n v="82.2"/>
    <n v="94.9"/>
  </r>
  <r>
    <x v="17"/>
    <s v="CHE"/>
    <x v="0"/>
    <x v="3"/>
    <x v="228"/>
    <n v="81360"/>
    <n v="82.7"/>
    <n v="6.98"/>
    <n v="0.82799999999999996"/>
    <n v="0.70699999999999996"/>
    <n v="4.55"/>
    <n v="4.3999999999999997E-2"/>
    <n v="85.3"/>
    <n v="40.700000000000003"/>
    <n v="78.099999999999994"/>
    <n v="82.4"/>
    <n v="82.6"/>
    <n v="95.2"/>
  </r>
  <r>
    <x v="17"/>
    <s v="CHE"/>
    <x v="0"/>
    <x v="4"/>
    <x v="229"/>
    <n v="82824"/>
    <n v="82.8"/>
    <n v="7"/>
    <n v="0.83499999999999996"/>
    <n v="0.71"/>
    <n v="4.51"/>
    <n v="4.3999999999999997E-2"/>
    <n v="86"/>
    <n v="40.9"/>
    <n v="79.5"/>
    <n v="82.8"/>
    <n v="83.3"/>
    <n v="95.5"/>
  </r>
  <r>
    <x v="17"/>
    <s v="CHE"/>
    <x v="0"/>
    <x v="5"/>
    <x v="230"/>
    <n v="84315"/>
    <n v="82.9"/>
    <n v="7.02"/>
    <n v="0.84599999999999997"/>
    <n v="0.71299999999999997"/>
    <n v="4.47"/>
    <n v="4.3999999999999997E-2"/>
    <n v="86.7"/>
    <n v="41.1"/>
    <n v="81"/>
    <n v="83.3"/>
    <n v="84.4"/>
    <n v="95.9"/>
  </r>
  <r>
    <x v="17"/>
    <s v="CHE"/>
    <x v="0"/>
    <x v="6"/>
    <x v="231"/>
    <n v="85833"/>
    <n v="83"/>
    <n v="7.04"/>
    <n v="0.86099999999999999"/>
    <n v="0.71599999999999997"/>
    <n v="4.43"/>
    <n v="4.3999999999999997E-2"/>
    <n v="87.4"/>
    <n v="41.3"/>
    <n v="82.4"/>
    <n v="83.8"/>
    <n v="86"/>
    <n v="96.2"/>
  </r>
  <r>
    <x v="17"/>
    <s v="CHE"/>
    <x v="0"/>
    <x v="7"/>
    <x v="232"/>
    <n v="87378"/>
    <n v="83.2"/>
    <n v="7.06"/>
    <n v="0.88100000000000001"/>
    <n v="0.71899999999999997"/>
    <n v="4.3899999999999997"/>
    <n v="4.3999999999999997E-2"/>
    <n v="88.1"/>
    <n v="41.6"/>
    <n v="83.9"/>
    <n v="84.3"/>
    <n v="88"/>
    <n v="96.8"/>
  </r>
  <r>
    <x v="17"/>
    <s v="CHE"/>
    <x v="0"/>
    <x v="8"/>
    <x v="233"/>
    <n v="88951"/>
    <n v="83.3"/>
    <n v="7.08"/>
    <n v="0.90300000000000002"/>
    <n v="0.72199999999999998"/>
    <n v="4.3499999999999996"/>
    <n v="4.3999999999999997E-2"/>
    <n v="88.8"/>
    <n v="41.8"/>
    <n v="85.4"/>
    <n v="84.8"/>
    <n v="90.2"/>
    <n v="97.1"/>
  </r>
  <r>
    <x v="17"/>
    <s v="CHE"/>
    <x v="0"/>
    <x v="9"/>
    <x v="234"/>
    <n v="90552"/>
    <n v="83.4"/>
    <n v="7.1"/>
    <n v="0.92400000000000004"/>
    <n v="0.72499999999999998"/>
    <n v="4.3"/>
    <n v="4.3999999999999997E-2"/>
    <n v="89.5"/>
    <n v="42"/>
    <n v="87"/>
    <n v="85.3"/>
    <n v="92.3"/>
    <n v="97.5"/>
  </r>
  <r>
    <x v="17"/>
    <s v="CHE"/>
    <x v="0"/>
    <x v="10"/>
    <x v="235"/>
    <n v="87572"/>
    <n v="82.8"/>
    <n v="6.97"/>
    <n v="0.94099999999999995"/>
    <n v="0.72799999999999998"/>
    <n v="3.92"/>
    <n v="5.5E-2"/>
    <n v="90.2"/>
    <n v="42.2"/>
    <n v="84.1"/>
    <n v="82.1"/>
    <n v="94"/>
    <n v="95.5"/>
  </r>
  <r>
    <x v="17"/>
    <s v="CHE"/>
    <x v="0"/>
    <x v="11"/>
    <x v="236"/>
    <n v="91964"/>
    <n v="82.9"/>
    <n v="6.99"/>
    <n v="0.95399999999999996"/>
    <n v="0.73099999999999998"/>
    <n v="4.22"/>
    <n v="4.9000000000000002E-2"/>
    <n v="90.9"/>
    <n v="42.4"/>
    <n v="88.4"/>
    <n v="82.6"/>
    <n v="95.4"/>
    <n v="95.9"/>
  </r>
  <r>
    <x v="17"/>
    <s v="CHE"/>
    <x v="0"/>
    <x v="12"/>
    <x v="237"/>
    <n v="95530"/>
    <n v="83.5"/>
    <n v="7.11"/>
    <n v="0.96199999999999997"/>
    <n v="0.73399999999999999"/>
    <n v="4.18"/>
    <n v="4.3999999999999997E-2"/>
    <n v="91.6"/>
    <n v="42.7"/>
    <n v="91.8"/>
    <n v="85.5"/>
    <n v="96.2"/>
    <n v="97.8"/>
  </r>
  <r>
    <x v="17"/>
    <s v="CHE"/>
    <x v="0"/>
    <x v="13"/>
    <x v="238"/>
    <n v="97250"/>
    <n v="83.9"/>
    <n v="7.18"/>
    <n v="0.96699999999999997"/>
    <n v="0.73699999999999999"/>
    <n v="4.1399999999999997"/>
    <n v="4.3999999999999997E-2"/>
    <n v="92.3"/>
    <n v="42.9"/>
    <n v="93.5"/>
    <n v="87.3"/>
    <n v="96.7"/>
    <n v="99"/>
  </r>
  <r>
    <x v="17"/>
    <s v="CHE"/>
    <x v="0"/>
    <x v="14"/>
    <x v="239"/>
    <n v="99000"/>
    <n v="84"/>
    <n v="7.2"/>
    <n v="0.97"/>
    <n v="0.74"/>
    <n v="4.0999999999999996"/>
    <n v="4.3999999999999997E-2"/>
    <n v="93"/>
    <n v="43.1"/>
    <n v="95.2"/>
    <n v="87.7"/>
    <n v="97"/>
    <n v="99.4"/>
  </r>
  <r>
    <x v="18"/>
    <s v="ROU"/>
    <x v="0"/>
    <x v="0"/>
    <x v="240"/>
    <n v="10972"/>
    <n v="74.900000000000006"/>
    <n v="6.02"/>
    <n v="0.39"/>
    <n v="0.498"/>
    <n v="4.33"/>
    <n v="5.6000000000000001E-2"/>
    <n v="70.2"/>
    <n v="39.4"/>
    <n v="10"/>
    <n v="58.8"/>
    <n v="38.4"/>
    <n v="70.400000000000006"/>
  </r>
  <r>
    <x v="18"/>
    <s v="ROU"/>
    <x v="0"/>
    <x v="1"/>
    <x v="241"/>
    <n v="11411"/>
    <n v="75"/>
    <n v="6.04"/>
    <n v="0.39400000000000002"/>
    <n v="0.501"/>
    <n v="4.29"/>
    <n v="5.6000000000000001E-2"/>
    <n v="70.900000000000006"/>
    <n v="39.6"/>
    <n v="10.4"/>
    <n v="59.3"/>
    <n v="38.799999999999997"/>
    <n v="70.7"/>
  </r>
  <r>
    <x v="18"/>
    <s v="ROU"/>
    <x v="0"/>
    <x v="2"/>
    <x v="242"/>
    <n v="11867"/>
    <n v="75.2"/>
    <n v="6.06"/>
    <n v="0.40200000000000002"/>
    <n v="0.504"/>
    <n v="4.26"/>
    <n v="5.5E-2"/>
    <n v="71.599999999999994"/>
    <n v="39.9"/>
    <n v="10.8"/>
    <n v="59.8"/>
    <n v="39.6"/>
    <n v="71.3"/>
  </r>
  <r>
    <x v="18"/>
    <s v="ROU"/>
    <x v="0"/>
    <x v="3"/>
    <x v="243"/>
    <n v="12342"/>
    <n v="75.3"/>
    <n v="6.08"/>
    <n v="0.41499999999999998"/>
    <n v="0.50700000000000001"/>
    <n v="4.22"/>
    <n v="5.5E-2"/>
    <n v="72.3"/>
    <n v="40.1"/>
    <n v="11.3"/>
    <n v="60.3"/>
    <n v="40.9"/>
    <n v="71.7"/>
  </r>
  <r>
    <x v="18"/>
    <s v="ROU"/>
    <x v="0"/>
    <x v="4"/>
    <x v="244"/>
    <n v="12836"/>
    <n v="75.400000000000006"/>
    <n v="6.1"/>
    <n v="0.437"/>
    <n v="0.51"/>
    <n v="4.18"/>
    <n v="5.5E-2"/>
    <n v="73"/>
    <n v="40.299999999999997"/>
    <n v="11.8"/>
    <n v="60.8"/>
    <n v="43.1"/>
    <n v="72"/>
  </r>
  <r>
    <x v="18"/>
    <s v="ROU"/>
    <x v="0"/>
    <x v="5"/>
    <x v="245"/>
    <n v="13349"/>
    <n v="75.5"/>
    <n v="6.12"/>
    <n v="0.47"/>
    <n v="0.51300000000000001"/>
    <n v="4.1399999999999997"/>
    <n v="5.5E-2"/>
    <n v="73.7"/>
    <n v="40.5"/>
    <n v="12.3"/>
    <n v="61.3"/>
    <n v="46.5"/>
    <n v="72.3"/>
  </r>
  <r>
    <x v="18"/>
    <s v="ROU"/>
    <x v="0"/>
    <x v="6"/>
    <x v="246"/>
    <n v="13883"/>
    <n v="75.599999999999994"/>
    <n v="6.14"/>
    <n v="0.51800000000000002"/>
    <n v="0.51600000000000001"/>
    <n v="4.0999999999999996"/>
    <n v="5.5E-2"/>
    <n v="74.400000000000006"/>
    <n v="40.700000000000003"/>
    <n v="12.8"/>
    <n v="61.8"/>
    <n v="51.3"/>
    <n v="72.599999999999994"/>
  </r>
  <r>
    <x v="18"/>
    <s v="ROU"/>
    <x v="0"/>
    <x v="7"/>
    <x v="247"/>
    <n v="14438"/>
    <n v="75.8"/>
    <n v="6.16"/>
    <n v="0.57999999999999996"/>
    <n v="0.51900000000000002"/>
    <n v="4.07"/>
    <n v="5.5E-2"/>
    <n v="75.099999999999994"/>
    <n v="41"/>
    <n v="13.3"/>
    <n v="62.3"/>
    <n v="57.6"/>
    <n v="73.2"/>
  </r>
  <r>
    <x v="18"/>
    <s v="ROU"/>
    <x v="0"/>
    <x v="8"/>
    <x v="248"/>
    <n v="15016"/>
    <n v="75.900000000000006"/>
    <n v="6.18"/>
    <n v="0.64900000000000002"/>
    <n v="0.52200000000000002"/>
    <n v="4.03"/>
    <n v="5.5E-2"/>
    <n v="75.8"/>
    <n v="41.2"/>
    <n v="13.9"/>
    <n v="62.7"/>
    <n v="64.5"/>
    <n v="73.599999999999994"/>
  </r>
  <r>
    <x v="18"/>
    <s v="ROU"/>
    <x v="0"/>
    <x v="9"/>
    <x v="249"/>
    <n v="15617"/>
    <n v="76"/>
    <n v="6.2"/>
    <n v="0.71499999999999997"/>
    <n v="0.52500000000000002"/>
    <n v="3.99"/>
    <n v="5.5E-2"/>
    <n v="76.5"/>
    <n v="41.4"/>
    <n v="14.5"/>
    <n v="63.2"/>
    <n v="71.2"/>
    <n v="73.900000000000006"/>
  </r>
  <r>
    <x v="18"/>
    <s v="ROU"/>
    <x v="0"/>
    <x v="10"/>
    <x v="250"/>
    <n v="15429"/>
    <n v="75.400000000000006"/>
    <n v="6.07"/>
    <n v="0.76900000000000002"/>
    <n v="0.52800000000000002"/>
    <n v="3.64"/>
    <n v="6.9000000000000006E-2"/>
    <n v="77.2"/>
    <n v="41.6"/>
    <n v="14.3"/>
    <n v="60"/>
    <n v="76.7"/>
    <n v="72"/>
  </r>
  <r>
    <x v="18"/>
    <s v="ROU"/>
    <x v="0"/>
    <x v="11"/>
    <x v="251"/>
    <n v="16553"/>
    <n v="75.5"/>
    <n v="6.09"/>
    <n v="0.80900000000000005"/>
    <n v="0.53100000000000003"/>
    <n v="3.91"/>
    <n v="6.2E-2"/>
    <n v="77.900000000000006"/>
    <n v="41.8"/>
    <n v="15.4"/>
    <n v="60.5"/>
    <n v="80.7"/>
    <n v="72.3"/>
  </r>
  <r>
    <x v="18"/>
    <s v="ROU"/>
    <x v="0"/>
    <x v="12"/>
    <x v="252"/>
    <n v="17567"/>
    <n v="76.099999999999994"/>
    <n v="6.21"/>
    <n v="0.83399999999999996"/>
    <n v="0.53400000000000003"/>
    <n v="3.88"/>
    <n v="5.5E-2"/>
    <n v="78.599999999999994"/>
    <n v="42.1"/>
    <n v="16.399999999999999"/>
    <n v="63.5"/>
    <n v="83.2"/>
    <n v="74.2"/>
  </r>
  <r>
    <x v="18"/>
    <s v="ROU"/>
    <x v="0"/>
    <x v="13"/>
    <x v="253"/>
    <n v="18269"/>
    <n v="76.5"/>
    <n v="6.28"/>
    <n v="0.85"/>
    <n v="0.53700000000000003"/>
    <n v="3.84"/>
    <n v="5.5E-2"/>
    <n v="79.3"/>
    <n v="42.3"/>
    <n v="17"/>
    <n v="65.2"/>
    <n v="84.8"/>
    <n v="75.5"/>
  </r>
  <r>
    <x v="18"/>
    <s v="ROU"/>
    <x v="0"/>
    <x v="14"/>
    <x v="254"/>
    <n v="19000"/>
    <n v="76.599999999999994"/>
    <n v="6.3"/>
    <n v="0.86"/>
    <n v="0.54"/>
    <n v="3.8"/>
    <n v="5.5E-2"/>
    <n v="80"/>
    <n v="42.5"/>
    <n v="17.7"/>
    <n v="65.7"/>
    <n v="85.9"/>
    <n v="75.8"/>
  </r>
  <r>
    <x v="19"/>
    <s v="USA"/>
    <x v="1"/>
    <x v="0"/>
    <x v="255"/>
    <n v="66214"/>
    <n v="76.7"/>
    <n v="6.42"/>
    <n v="0.71"/>
    <n v="0.80200000000000005"/>
    <n v="16.07"/>
    <n v="4.1000000000000002E-2"/>
    <n v="79.2"/>
    <n v="35.799999999999997"/>
    <n v="63.4"/>
    <n v="68.599999999999994"/>
    <n v="70.7"/>
    <n v="76.099999999999994"/>
  </r>
  <r>
    <x v="19"/>
    <s v="USA"/>
    <x v="1"/>
    <x v="1"/>
    <x v="256"/>
    <n v="67406"/>
    <n v="76.8"/>
    <n v="6.44"/>
    <n v="0.71199999999999997"/>
    <n v="0.80400000000000005"/>
    <n v="15.93"/>
    <n v="4.1000000000000002E-2"/>
    <n v="79.900000000000006"/>
    <n v="36"/>
    <n v="64.599999999999994"/>
    <n v="69.099999999999994"/>
    <n v="70.900000000000006"/>
    <n v="76.400000000000006"/>
  </r>
  <r>
    <x v="19"/>
    <s v="USA"/>
    <x v="1"/>
    <x v="2"/>
    <x v="257"/>
    <n v="68619"/>
    <n v="77"/>
    <n v="6.46"/>
    <n v="0.71699999999999997"/>
    <n v="0.80600000000000005"/>
    <n v="15.79"/>
    <n v="4.1000000000000002E-2"/>
    <n v="80.599999999999994"/>
    <n v="36.299999999999997"/>
    <n v="65.8"/>
    <n v="69.599999999999994"/>
    <n v="71.400000000000006"/>
    <n v="77.099999999999994"/>
  </r>
  <r>
    <x v="19"/>
    <s v="USA"/>
    <x v="1"/>
    <x v="3"/>
    <x v="258"/>
    <n v="69854"/>
    <n v="77.099999999999994"/>
    <n v="6.48"/>
    <n v="0.72399999999999998"/>
    <n v="0.80800000000000005"/>
    <n v="15.65"/>
    <n v="4.1000000000000002E-2"/>
    <n v="81.3"/>
    <n v="36.5"/>
    <n v="67"/>
    <n v="70.099999999999994"/>
    <n v="72.099999999999994"/>
    <n v="77.400000000000006"/>
  </r>
  <r>
    <x v="19"/>
    <s v="USA"/>
    <x v="1"/>
    <x v="4"/>
    <x v="259"/>
    <n v="71112"/>
    <n v="77.2"/>
    <n v="6.5"/>
    <n v="0.73599999999999999"/>
    <n v="0.81"/>
    <n v="15.51"/>
    <n v="4.1000000000000002E-2"/>
    <n v="82"/>
    <n v="36.700000000000003"/>
    <n v="68.2"/>
    <n v="70.599999999999994"/>
    <n v="73.3"/>
    <n v="77.7"/>
  </r>
  <r>
    <x v="19"/>
    <s v="USA"/>
    <x v="1"/>
    <x v="5"/>
    <x v="260"/>
    <n v="72392"/>
    <n v="77.3"/>
    <n v="6.52"/>
    <n v="0.754"/>
    <n v="0.81200000000000006"/>
    <n v="15.37"/>
    <n v="4.1000000000000002E-2"/>
    <n v="82.7"/>
    <n v="36.9"/>
    <n v="69.400000000000006"/>
    <n v="71.099999999999994"/>
    <n v="75.2"/>
    <n v="78"/>
  </r>
  <r>
    <x v="19"/>
    <s v="USA"/>
    <x v="1"/>
    <x v="6"/>
    <x v="261"/>
    <n v="73695"/>
    <n v="77.400000000000006"/>
    <n v="6.54"/>
    <n v="0.78100000000000003"/>
    <n v="0.81399999999999995"/>
    <n v="15.23"/>
    <n v="4.1000000000000002E-2"/>
    <n v="83.4"/>
    <n v="37.1"/>
    <n v="70.7"/>
    <n v="71.599999999999994"/>
    <n v="77.900000000000006"/>
    <n v="78.3"/>
  </r>
  <r>
    <x v="19"/>
    <s v="USA"/>
    <x v="1"/>
    <x v="7"/>
    <x v="262"/>
    <n v="75021"/>
    <n v="77.599999999999994"/>
    <n v="6.56"/>
    <n v="0.81499999999999995"/>
    <n v="0.81599999999999995"/>
    <n v="15.09"/>
    <n v="4.1000000000000002E-2"/>
    <n v="84.1"/>
    <n v="37.4"/>
    <n v="72"/>
    <n v="72.099999999999994"/>
    <n v="81.3"/>
    <n v="79"/>
  </r>
  <r>
    <x v="19"/>
    <s v="USA"/>
    <x v="1"/>
    <x v="8"/>
    <x v="263"/>
    <n v="76372"/>
    <n v="77.7"/>
    <n v="6.58"/>
    <n v="0.85399999999999998"/>
    <n v="0.81799999999999995"/>
    <n v="14.95"/>
    <n v="4.1000000000000002E-2"/>
    <n v="84.8"/>
    <n v="37.6"/>
    <n v="73.3"/>
    <n v="72.5"/>
    <n v="85.3"/>
    <n v="79.3"/>
  </r>
  <r>
    <x v="19"/>
    <s v="USA"/>
    <x v="1"/>
    <x v="9"/>
    <x v="264"/>
    <n v="77746"/>
    <n v="77.8"/>
    <n v="6.6"/>
    <n v="0.89"/>
    <n v="0.82"/>
    <n v="14.8"/>
    <n v="4.1000000000000002E-2"/>
    <n v="85.5"/>
    <n v="37.799999999999997"/>
    <n v="74.599999999999994"/>
    <n v="73"/>
    <n v="88.9"/>
    <n v="79.599999999999994"/>
  </r>
  <r>
    <x v="19"/>
    <s v="USA"/>
    <x v="1"/>
    <x v="10"/>
    <x v="265"/>
    <n v="75188"/>
    <n v="76.7"/>
    <n v="6.47"/>
    <n v="0.92"/>
    <n v="0.82199999999999995"/>
    <n v="13.49"/>
    <n v="5.0999999999999997E-2"/>
    <n v="86.2"/>
    <n v="38"/>
    <n v="72.099999999999994"/>
    <n v="69.900000000000006"/>
    <n v="91.9"/>
    <n v="76.099999999999994"/>
  </r>
  <r>
    <x v="19"/>
    <s v="USA"/>
    <x v="1"/>
    <x v="11"/>
    <x v="266"/>
    <n v="78959"/>
    <n v="76.8"/>
    <n v="6.49"/>
    <n v="0.94199999999999995"/>
    <n v="0.82399999999999995"/>
    <n v="14.52"/>
    <n v="4.5999999999999999E-2"/>
    <n v="86.9"/>
    <n v="38.200000000000003"/>
    <n v="75.8"/>
    <n v="70.3"/>
    <n v="94.1"/>
    <n v="76.400000000000006"/>
  </r>
  <r>
    <x v="19"/>
    <s v="USA"/>
    <x v="1"/>
    <x v="12"/>
    <x v="267"/>
    <n v="82021"/>
    <n v="77.900000000000006"/>
    <n v="6.61"/>
    <n v="0.95599999999999996"/>
    <n v="0.82599999999999996"/>
    <n v="14.38"/>
    <n v="4.1000000000000002E-2"/>
    <n v="87.6"/>
    <n v="38.5"/>
    <n v="78.7"/>
    <n v="73.3"/>
    <n v="95.6"/>
    <n v="79.900000000000006"/>
  </r>
  <r>
    <x v="19"/>
    <s v="USA"/>
    <x v="1"/>
    <x v="13"/>
    <x v="268"/>
    <n v="83497"/>
    <n v="78.3"/>
    <n v="6.68"/>
    <n v="0.96499999999999997"/>
    <n v="0.82799999999999996"/>
    <n v="14.24"/>
    <n v="4.1000000000000002E-2"/>
    <n v="88.3"/>
    <n v="38.700000000000003"/>
    <n v="80.2"/>
    <n v="75"/>
    <n v="96.5"/>
    <n v="81.2"/>
  </r>
  <r>
    <x v="19"/>
    <s v="USA"/>
    <x v="1"/>
    <x v="14"/>
    <x v="269"/>
    <n v="85000"/>
    <n v="78.400000000000006"/>
    <n v="6.7"/>
    <n v="0.97"/>
    <n v="0.83"/>
    <n v="14.1"/>
    <n v="4.1000000000000002E-2"/>
    <n v="89"/>
    <n v="38.9"/>
    <n v="81.599999999999994"/>
    <n v="75.5"/>
    <n v="97"/>
    <n v="81.5"/>
  </r>
  <r>
    <x v="20"/>
    <s v="CAN"/>
    <x v="1"/>
    <x v="0"/>
    <x v="270"/>
    <n v="44228"/>
    <n v="80.400000000000006"/>
    <n v="6.72"/>
    <n v="0.8"/>
    <n v="0.79200000000000004"/>
    <n v="16.989999999999998"/>
    <n v="6.4000000000000001E-2"/>
    <n v="81.2"/>
    <n v="38"/>
    <n v="42.2"/>
    <n v="76"/>
    <n v="79.8"/>
    <n v="87.9"/>
  </r>
  <r>
    <x v="20"/>
    <s v="CAN"/>
    <x v="1"/>
    <x v="1"/>
    <x v="271"/>
    <n v="44980"/>
    <n v="80.5"/>
    <n v="6.74"/>
    <n v="0.80100000000000005"/>
    <n v="0.79400000000000004"/>
    <n v="16.84"/>
    <n v="6.4000000000000001E-2"/>
    <n v="81.900000000000006"/>
    <n v="38.200000000000003"/>
    <n v="42.9"/>
    <n v="76.5"/>
    <n v="79.900000000000006"/>
    <n v="88.2"/>
  </r>
  <r>
    <x v="20"/>
    <s v="CAN"/>
    <x v="1"/>
    <x v="2"/>
    <x v="272"/>
    <n v="45744"/>
    <n v="80.7"/>
    <n v="6.76"/>
    <n v="0.80400000000000005"/>
    <n v="0.79600000000000004"/>
    <n v="16.690000000000001"/>
    <n v="6.4000000000000001E-2"/>
    <n v="82.6"/>
    <n v="38.5"/>
    <n v="43.6"/>
    <n v="77"/>
    <n v="80.2"/>
    <n v="88.9"/>
  </r>
  <r>
    <x v="20"/>
    <s v="CAN"/>
    <x v="1"/>
    <x v="3"/>
    <x v="273"/>
    <n v="46522"/>
    <n v="80.8"/>
    <n v="6.78"/>
    <n v="0.80800000000000005"/>
    <n v="0.79800000000000004"/>
    <n v="16.54"/>
    <n v="6.3E-2"/>
    <n v="83.3"/>
    <n v="38.700000000000003"/>
    <n v="44.4"/>
    <n v="77.5"/>
    <n v="80.599999999999994"/>
    <n v="89.2"/>
  </r>
  <r>
    <x v="20"/>
    <s v="CAN"/>
    <x v="1"/>
    <x v="4"/>
    <x v="274"/>
    <n v="47313"/>
    <n v="80.900000000000006"/>
    <n v="6.8"/>
    <n v="0.81499999999999995"/>
    <n v="0.8"/>
    <n v="16.39"/>
    <n v="6.3E-2"/>
    <n v="84"/>
    <n v="38.9"/>
    <n v="45.1"/>
    <n v="77.900000000000006"/>
    <n v="81.3"/>
    <n v="89.5"/>
  </r>
  <r>
    <x v="20"/>
    <s v="CAN"/>
    <x v="1"/>
    <x v="5"/>
    <x v="275"/>
    <n v="48117"/>
    <n v="81"/>
    <n v="6.82"/>
    <n v="0.82599999999999996"/>
    <n v="0.80200000000000005"/>
    <n v="16.239999999999998"/>
    <n v="6.3E-2"/>
    <n v="84.7"/>
    <n v="39.1"/>
    <n v="45.9"/>
    <n v="78.400000000000006"/>
    <n v="82.4"/>
    <n v="89.8"/>
  </r>
  <r>
    <x v="20"/>
    <s v="CAN"/>
    <x v="1"/>
    <x v="6"/>
    <x v="276"/>
    <n v="48935"/>
    <n v="81.099999999999994"/>
    <n v="6.84"/>
    <n v="0.84099999999999997"/>
    <n v="0.80400000000000005"/>
    <n v="16.09"/>
    <n v="6.3E-2"/>
    <n v="85.4"/>
    <n v="39.299999999999997"/>
    <n v="46.7"/>
    <n v="78.900000000000006"/>
    <n v="83.9"/>
    <n v="90.1"/>
  </r>
  <r>
    <x v="20"/>
    <s v="CAN"/>
    <x v="1"/>
    <x v="7"/>
    <x v="277"/>
    <n v="49767"/>
    <n v="81.3"/>
    <n v="6.86"/>
    <n v="0.86099999999999999"/>
    <n v="0.80600000000000005"/>
    <n v="15.94"/>
    <n v="6.3E-2"/>
    <n v="86.1"/>
    <n v="39.6"/>
    <n v="47.5"/>
    <n v="79.400000000000006"/>
    <n v="86"/>
    <n v="90.8"/>
  </r>
  <r>
    <x v="20"/>
    <s v="CAN"/>
    <x v="1"/>
    <x v="8"/>
    <x v="278"/>
    <n v="50613"/>
    <n v="81.400000000000006"/>
    <n v="6.88"/>
    <n v="0.88300000000000001"/>
    <n v="0.80800000000000005"/>
    <n v="15.79"/>
    <n v="6.3E-2"/>
    <n v="86.8"/>
    <n v="39.799999999999997"/>
    <n v="48.3"/>
    <n v="79.900000000000006"/>
    <n v="88.2"/>
    <n v="91.1"/>
  </r>
  <r>
    <x v="20"/>
    <s v="CAN"/>
    <x v="1"/>
    <x v="9"/>
    <x v="279"/>
    <n v="51473"/>
    <n v="81.5"/>
    <n v="6.9"/>
    <n v="0.90400000000000003"/>
    <n v="0.81"/>
    <n v="15.65"/>
    <n v="6.3E-2"/>
    <n v="87.5"/>
    <n v="40"/>
    <n v="49.2"/>
    <n v="80.400000000000006"/>
    <n v="90.3"/>
    <n v="91.4"/>
  </r>
  <r>
    <x v="20"/>
    <s v="CAN"/>
    <x v="1"/>
    <x v="10"/>
    <x v="280"/>
    <n v="49731"/>
    <n v="80.900000000000006"/>
    <n v="6.77"/>
    <n v="0.92100000000000004"/>
    <n v="0.81200000000000006"/>
    <n v="14.26"/>
    <n v="7.9000000000000001E-2"/>
    <n v="88.2"/>
    <n v="40.200000000000003"/>
    <n v="47.5"/>
    <n v="77.2"/>
    <n v="92"/>
    <n v="89.5"/>
  </r>
  <r>
    <x v="20"/>
    <s v="CAN"/>
    <x v="1"/>
    <x v="11"/>
    <x v="281"/>
    <n v="52174"/>
    <n v="81"/>
    <n v="6.79"/>
    <n v="0.93400000000000005"/>
    <n v="0.81399999999999995"/>
    <n v="15.35"/>
    <n v="7.0999999999999994E-2"/>
    <n v="88.9"/>
    <n v="40.4"/>
    <n v="49.9"/>
    <n v="77.7"/>
    <n v="93.3"/>
    <n v="89.8"/>
  </r>
  <r>
    <x v="20"/>
    <s v="CAN"/>
    <x v="1"/>
    <x v="12"/>
    <x v="282"/>
    <n v="54143"/>
    <n v="81.599999999999994"/>
    <n v="6.91"/>
    <n v="0.94199999999999995"/>
    <n v="0.81599999999999995"/>
    <n v="15.2"/>
    <n v="6.3E-2"/>
    <n v="89.6"/>
    <n v="40.700000000000003"/>
    <n v="51.8"/>
    <n v="80.599999999999994"/>
    <n v="94.1"/>
    <n v="91.7"/>
  </r>
  <r>
    <x v="20"/>
    <s v="CAN"/>
    <x v="1"/>
    <x v="13"/>
    <x v="283"/>
    <n v="55064"/>
    <n v="82"/>
    <n v="6.98"/>
    <n v="0.94699999999999995"/>
    <n v="0.81799999999999995"/>
    <n v="15.05"/>
    <n v="6.3E-2"/>
    <n v="90.3"/>
    <n v="40.9"/>
    <n v="52.6"/>
    <n v="82.4"/>
    <n v="94.6"/>
    <n v="93"/>
  </r>
  <r>
    <x v="20"/>
    <s v="CAN"/>
    <x v="1"/>
    <x v="14"/>
    <x v="284"/>
    <n v="56000"/>
    <n v="82.1"/>
    <n v="7"/>
    <n v="0.95"/>
    <n v="0.82"/>
    <n v="14.9"/>
    <n v="6.3E-2"/>
    <n v="91"/>
    <n v="41.1"/>
    <n v="53.6"/>
    <n v="82.8"/>
    <n v="94.9"/>
    <n v="93.3"/>
  </r>
  <r>
    <x v="21"/>
    <s v="MEX"/>
    <x v="1"/>
    <x v="0"/>
    <x v="285"/>
    <n v="10906"/>
    <n v="73.3"/>
    <n v="5.82"/>
    <n v="0.31"/>
    <n v="0.78200000000000003"/>
    <n v="3.88"/>
    <n v="2.9000000000000001E-2"/>
    <n v="65.2"/>
    <n v="27.4"/>
    <n v="9.9"/>
    <n v="53.9"/>
    <n v="30.3"/>
    <n v="65.3"/>
  </r>
  <r>
    <x v="21"/>
    <s v="MEX"/>
    <x v="1"/>
    <x v="1"/>
    <x v="286"/>
    <n v="11102"/>
    <n v="73.400000000000006"/>
    <n v="5.84"/>
    <n v="0.315"/>
    <n v="0.78400000000000003"/>
    <n v="3.84"/>
    <n v="2.9000000000000001E-2"/>
    <n v="65.900000000000006"/>
    <n v="27.6"/>
    <n v="10.1"/>
    <n v="54.4"/>
    <n v="30.8"/>
    <n v="65.599999999999994"/>
  </r>
  <r>
    <x v="21"/>
    <s v="MEX"/>
    <x v="1"/>
    <x v="2"/>
    <x v="287"/>
    <n v="11302"/>
    <n v="73.599999999999994"/>
    <n v="5.86"/>
    <n v="0.32300000000000001"/>
    <n v="0.78600000000000003"/>
    <n v="3.81"/>
    <n v="2.9000000000000001E-2"/>
    <n v="66.599999999999994"/>
    <n v="27.9"/>
    <n v="10.3"/>
    <n v="54.9"/>
    <n v="31.6"/>
    <n v="66.2"/>
  </r>
  <r>
    <x v="21"/>
    <s v="MEX"/>
    <x v="1"/>
    <x v="3"/>
    <x v="288"/>
    <n v="11505"/>
    <n v="73.7"/>
    <n v="5.88"/>
    <n v="0.33800000000000002"/>
    <n v="0.78800000000000003"/>
    <n v="3.77"/>
    <n v="2.9000000000000001E-2"/>
    <n v="67.3"/>
    <n v="28.1"/>
    <n v="10.5"/>
    <n v="55.4"/>
    <n v="33.1"/>
    <n v="66.599999999999994"/>
  </r>
  <r>
    <x v="21"/>
    <s v="MEX"/>
    <x v="1"/>
    <x v="4"/>
    <x v="289"/>
    <n v="11713"/>
    <n v="73.8"/>
    <n v="5.9"/>
    <n v="0.36199999999999999"/>
    <n v="0.79"/>
    <n v="3.74"/>
    <n v="2.9000000000000001E-2"/>
    <n v="68"/>
    <n v="28.3"/>
    <n v="10.7"/>
    <n v="55.9"/>
    <n v="35.6"/>
    <n v="66.900000000000006"/>
  </r>
  <r>
    <x v="21"/>
    <s v="MEX"/>
    <x v="1"/>
    <x v="5"/>
    <x v="290"/>
    <n v="11923"/>
    <n v="73.900000000000006"/>
    <n v="5.92"/>
    <n v="0.39900000000000002"/>
    <n v="0.79200000000000004"/>
    <n v="3.71"/>
    <n v="2.9000000000000001E-2"/>
    <n v="68.7"/>
    <n v="28.5"/>
    <n v="10.9"/>
    <n v="56.4"/>
    <n v="39.299999999999997"/>
    <n v="67.2"/>
  </r>
  <r>
    <x v="21"/>
    <s v="MEX"/>
    <x v="1"/>
    <x v="6"/>
    <x v="291"/>
    <n v="12138"/>
    <n v="74"/>
    <n v="5.94"/>
    <n v="0.45200000000000001"/>
    <n v="0.79400000000000004"/>
    <n v="3.67"/>
    <n v="2.9000000000000001E-2"/>
    <n v="69.400000000000006"/>
    <n v="28.7"/>
    <n v="11.1"/>
    <n v="56.9"/>
    <n v="44.6"/>
    <n v="67.5"/>
  </r>
  <r>
    <x v="21"/>
    <s v="MEX"/>
    <x v="1"/>
    <x v="7"/>
    <x v="292"/>
    <n v="12356"/>
    <n v="74.2"/>
    <n v="5.96"/>
    <n v="0.52100000000000002"/>
    <n v="0.79600000000000004"/>
    <n v="3.64"/>
    <n v="2.9000000000000001E-2"/>
    <n v="70.099999999999994"/>
    <n v="29"/>
    <n v="11.3"/>
    <n v="57.4"/>
    <n v="51.6"/>
    <n v="68.2"/>
  </r>
  <r>
    <x v="21"/>
    <s v="MEX"/>
    <x v="1"/>
    <x v="8"/>
    <x v="293"/>
    <n v="12579"/>
    <n v="74.3"/>
    <n v="5.98"/>
    <n v="0.59699999999999998"/>
    <n v="0.79800000000000004"/>
    <n v="3.6"/>
    <n v="2.9000000000000001E-2"/>
    <n v="70.8"/>
    <n v="29.2"/>
    <n v="11.5"/>
    <n v="57.8"/>
    <n v="59.3"/>
    <n v="68.5"/>
  </r>
  <r>
    <x v="21"/>
    <s v="MEX"/>
    <x v="1"/>
    <x v="9"/>
    <x v="294"/>
    <n v="12805"/>
    <n v="74.400000000000006"/>
    <n v="6"/>
    <n v="0.67"/>
    <n v="0.8"/>
    <n v="3.57"/>
    <n v="2.9000000000000001E-2"/>
    <n v="71.5"/>
    <n v="29.4"/>
    <n v="11.8"/>
    <n v="58.3"/>
    <n v="66.7"/>
    <n v="68.8"/>
  </r>
  <r>
    <x v="21"/>
    <s v="MEX"/>
    <x v="1"/>
    <x v="10"/>
    <x v="295"/>
    <n v="12384"/>
    <n v="73.3"/>
    <n v="5.87"/>
    <n v="0.73"/>
    <n v="0.80200000000000005"/>
    <n v="3.25"/>
    <n v="3.5999999999999997E-2"/>
    <n v="72.2"/>
    <n v="29.6"/>
    <n v="11.3"/>
    <n v="55.1"/>
    <n v="72.7"/>
    <n v="65.3"/>
  </r>
  <r>
    <x v="21"/>
    <s v="MEX"/>
    <x v="1"/>
    <x v="11"/>
    <x v="296"/>
    <n v="13005"/>
    <n v="73.400000000000006"/>
    <n v="5.89"/>
    <n v="0.77300000000000002"/>
    <n v="0.80400000000000005"/>
    <n v="3.5"/>
    <n v="3.2000000000000001E-2"/>
    <n v="72.900000000000006"/>
    <n v="29.8"/>
    <n v="11.9"/>
    <n v="55.6"/>
    <n v="77.099999999999994"/>
    <n v="65.599999999999994"/>
  </r>
  <r>
    <x v="21"/>
    <s v="MEX"/>
    <x v="1"/>
    <x v="12"/>
    <x v="297"/>
    <n v="13509"/>
    <n v="74.5"/>
    <n v="6.01"/>
    <n v="0.80200000000000005"/>
    <n v="0.80600000000000005"/>
    <n v="3.47"/>
    <n v="2.9000000000000001E-2"/>
    <n v="73.599999999999994"/>
    <n v="30.1"/>
    <n v="12.4"/>
    <n v="58.6"/>
    <n v="80"/>
    <n v="69.099999999999994"/>
  </r>
  <r>
    <x v="21"/>
    <s v="MEX"/>
    <x v="1"/>
    <x v="13"/>
    <x v="298"/>
    <n v="13752"/>
    <n v="74.900000000000006"/>
    <n v="6.08"/>
    <n v="0.81899999999999995"/>
    <n v="0.80800000000000005"/>
    <n v="3.43"/>
    <n v="2.9000000000000001E-2"/>
    <n v="74.3"/>
    <n v="30.3"/>
    <n v="12.7"/>
    <n v="60.3"/>
    <n v="81.7"/>
    <n v="70.400000000000006"/>
  </r>
  <r>
    <x v="21"/>
    <s v="MEX"/>
    <x v="1"/>
    <x v="14"/>
    <x v="299"/>
    <n v="14000"/>
    <n v="75"/>
    <n v="6.1"/>
    <n v="0.83"/>
    <n v="0.81"/>
    <n v="3.4"/>
    <n v="2.9000000000000001E-2"/>
    <n v="75"/>
    <n v="30.5"/>
    <n v="12.9"/>
    <n v="60.8"/>
    <n v="82.8"/>
    <n v="70.7"/>
  </r>
  <r>
    <x v="22"/>
    <s v="CRI"/>
    <x v="1"/>
    <x v="0"/>
    <x v="300"/>
    <n v="13273"/>
    <n v="78.8"/>
    <n v="6.62"/>
    <n v="0.36"/>
    <n v="0.79200000000000004"/>
    <n v="1.94"/>
    <n v="8.6999999999999994E-2"/>
    <n v="71.2"/>
    <n v="31.1"/>
    <n v="12.2"/>
    <n v="73.5"/>
    <n v="35.4"/>
    <n v="82.8"/>
  </r>
  <r>
    <x v="22"/>
    <s v="CRI"/>
    <x v="1"/>
    <x v="1"/>
    <x v="301"/>
    <n v="13565"/>
    <n v="78.900000000000006"/>
    <n v="6.64"/>
    <n v="0.36499999999999999"/>
    <n v="0.79400000000000004"/>
    <n v="1.92"/>
    <n v="8.6999999999999994E-2"/>
    <n v="71.900000000000006"/>
    <n v="31.3"/>
    <n v="12.5"/>
    <n v="74"/>
    <n v="35.9"/>
    <n v="83.1"/>
  </r>
  <r>
    <x v="22"/>
    <s v="CRI"/>
    <x v="1"/>
    <x v="2"/>
    <x v="302"/>
    <n v="13863"/>
    <n v="79.099999999999994"/>
    <n v="6.66"/>
    <n v="0.374"/>
    <n v="0.79600000000000004"/>
    <n v="1.9"/>
    <n v="8.6999999999999994E-2"/>
    <n v="72.599999999999994"/>
    <n v="31.6"/>
    <n v="12.8"/>
    <n v="74.5"/>
    <n v="36.799999999999997"/>
    <n v="83.8"/>
  </r>
  <r>
    <x v="22"/>
    <s v="CRI"/>
    <x v="1"/>
    <x v="3"/>
    <x v="303"/>
    <n v="14168"/>
    <n v="79.2"/>
    <n v="6.68"/>
    <n v="0.38900000000000001"/>
    <n v="0.79800000000000004"/>
    <n v="1.89"/>
    <n v="8.6999999999999994E-2"/>
    <n v="73.3"/>
    <n v="31.8"/>
    <n v="13.1"/>
    <n v="75"/>
    <n v="38.299999999999997"/>
    <n v="84.1"/>
  </r>
  <r>
    <x v="22"/>
    <s v="CRI"/>
    <x v="1"/>
    <x v="4"/>
    <x v="304"/>
    <n v="14480"/>
    <n v="79.3"/>
    <n v="6.7"/>
    <n v="0.41399999999999998"/>
    <n v="0.8"/>
    <n v="1.87"/>
    <n v="8.5999999999999993E-2"/>
    <n v="74"/>
    <n v="32"/>
    <n v="13.4"/>
    <n v="75.5"/>
    <n v="40.799999999999997"/>
    <n v="84.4"/>
  </r>
  <r>
    <x v="22"/>
    <s v="CRI"/>
    <x v="1"/>
    <x v="5"/>
    <x v="305"/>
    <n v="14798"/>
    <n v="79.400000000000006"/>
    <n v="6.72"/>
    <n v="0.45200000000000001"/>
    <n v="0.80200000000000005"/>
    <n v="1.85"/>
    <n v="8.5999999999999993E-2"/>
    <n v="74.7"/>
    <n v="32.200000000000003"/>
    <n v="13.7"/>
    <n v="76"/>
    <n v="44.6"/>
    <n v="84.7"/>
  </r>
  <r>
    <x v="22"/>
    <s v="CRI"/>
    <x v="1"/>
    <x v="6"/>
    <x v="306"/>
    <n v="15124"/>
    <n v="79.5"/>
    <n v="6.74"/>
    <n v="0.50700000000000001"/>
    <n v="0.80400000000000005"/>
    <n v="1.84"/>
    <n v="8.5999999999999993E-2"/>
    <n v="75.400000000000006"/>
    <n v="32.4"/>
    <n v="14"/>
    <n v="76.5"/>
    <n v="50.2"/>
    <n v="85"/>
  </r>
  <r>
    <x v="22"/>
    <s v="CRI"/>
    <x v="1"/>
    <x v="7"/>
    <x v="307"/>
    <n v="15457"/>
    <n v="79.7"/>
    <n v="6.76"/>
    <n v="0.57899999999999996"/>
    <n v="0.80600000000000005"/>
    <n v="1.82"/>
    <n v="8.5999999999999993E-2"/>
    <n v="76.099999999999994"/>
    <n v="32.700000000000003"/>
    <n v="14.3"/>
    <n v="77"/>
    <n v="57.5"/>
    <n v="85.7"/>
  </r>
  <r>
    <x v="22"/>
    <s v="CRI"/>
    <x v="1"/>
    <x v="8"/>
    <x v="308"/>
    <n v="15797"/>
    <n v="79.8"/>
    <n v="6.78"/>
    <n v="0.65800000000000003"/>
    <n v="0.80800000000000005"/>
    <n v="1.8"/>
    <n v="8.5999999999999993E-2"/>
    <n v="76.8"/>
    <n v="32.9"/>
    <n v="14.7"/>
    <n v="77.5"/>
    <n v="65.5"/>
    <n v="86"/>
  </r>
  <r>
    <x v="22"/>
    <s v="CRI"/>
    <x v="1"/>
    <x v="9"/>
    <x v="309"/>
    <n v="16144"/>
    <n v="79.900000000000006"/>
    <n v="6.8"/>
    <n v="0.73399999999999999"/>
    <n v="0.81"/>
    <n v="1.78"/>
    <n v="8.5999999999999993E-2"/>
    <n v="77.5"/>
    <n v="33.1"/>
    <n v="15"/>
    <n v="77.900000000000006"/>
    <n v="73.099999999999994"/>
    <n v="86.3"/>
  </r>
  <r>
    <x v="22"/>
    <s v="CRI"/>
    <x v="1"/>
    <x v="10"/>
    <x v="310"/>
    <n v="15674"/>
    <n v="79.3"/>
    <n v="6.67"/>
    <n v="0.79600000000000004"/>
    <n v="0.81200000000000006"/>
    <n v="1.63"/>
    <n v="0.107"/>
    <n v="78.2"/>
    <n v="33.299999999999997"/>
    <n v="14.5"/>
    <n v="74.8"/>
    <n v="79.400000000000006"/>
    <n v="84.4"/>
  </r>
  <r>
    <x v="22"/>
    <s v="CRI"/>
    <x v="1"/>
    <x v="11"/>
    <x v="311"/>
    <n v="16525"/>
    <n v="79.400000000000006"/>
    <n v="6.69"/>
    <n v="0.84099999999999997"/>
    <n v="0.81399999999999995"/>
    <n v="1.75"/>
    <n v="9.6000000000000002E-2"/>
    <n v="78.900000000000006"/>
    <n v="33.5"/>
    <n v="15.4"/>
    <n v="75.2"/>
    <n v="83.9"/>
    <n v="84.7"/>
  </r>
  <r>
    <x v="22"/>
    <s v="CRI"/>
    <x v="1"/>
    <x v="12"/>
    <x v="312"/>
    <n v="17233"/>
    <n v="80"/>
    <n v="6.81"/>
    <n v="0.871"/>
    <n v="0.81599999999999995"/>
    <n v="1.73"/>
    <n v="8.5999999999999993E-2"/>
    <n v="79.599999999999994"/>
    <n v="33.799999999999997"/>
    <n v="16"/>
    <n v="78.2"/>
    <n v="87"/>
    <n v="86.6"/>
  </r>
  <r>
    <x v="22"/>
    <s v="CRI"/>
    <x v="1"/>
    <x v="13"/>
    <x v="313"/>
    <n v="17613"/>
    <n v="80.400000000000006"/>
    <n v="6.88"/>
    <n v="0.88900000000000001"/>
    <n v="0.81799999999999995"/>
    <n v="1.72"/>
    <n v="8.5999999999999993E-2"/>
    <n v="80.3"/>
    <n v="34"/>
    <n v="16.399999999999999"/>
    <n v="79.900000000000006"/>
    <n v="88.8"/>
    <n v="87.9"/>
  </r>
  <r>
    <x v="22"/>
    <s v="CRI"/>
    <x v="1"/>
    <x v="14"/>
    <x v="314"/>
    <n v="18000"/>
    <n v="80.5"/>
    <n v="6.9"/>
    <n v="0.9"/>
    <n v="0.82"/>
    <n v="1.7"/>
    <n v="8.5999999999999993E-2"/>
    <n v="81"/>
    <n v="34.200000000000003"/>
    <n v="16.8"/>
    <n v="80.400000000000006"/>
    <n v="89.9"/>
    <n v="88.2"/>
  </r>
  <r>
    <x v="23"/>
    <s v="PAN"/>
    <x v="1"/>
    <x v="0"/>
    <x v="315"/>
    <n v="14545"/>
    <n v="76.400000000000006"/>
    <n v="6.12"/>
    <n v="0.4"/>
    <n v="0.64800000000000002"/>
    <n v="3.08"/>
    <n v="7.3999999999999996E-2"/>
    <n v="68.2"/>
    <n v="27.9"/>
    <n v="13.4"/>
    <n v="61.3"/>
    <n v="39.4"/>
    <n v="75.2"/>
  </r>
  <r>
    <x v="23"/>
    <s v="PAN"/>
    <x v="1"/>
    <x v="1"/>
    <x v="316"/>
    <n v="14981"/>
    <n v="76.5"/>
    <n v="6.14"/>
    <n v="0.40400000000000003"/>
    <n v="0.65100000000000002"/>
    <n v="3.05"/>
    <n v="7.3999999999999996E-2"/>
    <n v="68.900000000000006"/>
    <n v="28.1"/>
    <n v="13.9"/>
    <n v="61.8"/>
    <n v="39.799999999999997"/>
    <n v="75.5"/>
  </r>
  <r>
    <x v="23"/>
    <s v="PAN"/>
    <x v="1"/>
    <x v="2"/>
    <x v="317"/>
    <n v="15430"/>
    <n v="76.7"/>
    <n v="6.16"/>
    <n v="0.41099999999999998"/>
    <n v="0.65400000000000003"/>
    <n v="3.02"/>
    <n v="7.3999999999999996E-2"/>
    <n v="69.599999999999994"/>
    <n v="28.4"/>
    <n v="14.3"/>
    <n v="62.3"/>
    <n v="40.5"/>
    <n v="76.099999999999994"/>
  </r>
  <r>
    <x v="23"/>
    <s v="PAN"/>
    <x v="1"/>
    <x v="3"/>
    <x v="318"/>
    <n v="15893"/>
    <n v="76.8"/>
    <n v="6.18"/>
    <n v="0.42299999999999999"/>
    <n v="0.65700000000000003"/>
    <n v="3"/>
    <n v="7.2999999999999995E-2"/>
    <n v="70.3"/>
    <n v="28.6"/>
    <n v="14.7"/>
    <n v="62.7"/>
    <n v="41.7"/>
    <n v="76.400000000000006"/>
  </r>
  <r>
    <x v="23"/>
    <s v="PAN"/>
    <x v="1"/>
    <x v="4"/>
    <x v="319"/>
    <n v="16370"/>
    <n v="76.900000000000006"/>
    <n v="6.2"/>
    <n v="0.443"/>
    <n v="0.66"/>
    <n v="2.97"/>
    <n v="7.2999999999999995E-2"/>
    <n v="71"/>
    <n v="28.8"/>
    <n v="15.2"/>
    <n v="63.2"/>
    <n v="43.7"/>
    <n v="76.8"/>
  </r>
  <r>
    <x v="23"/>
    <s v="PAN"/>
    <x v="1"/>
    <x v="5"/>
    <x v="320"/>
    <n v="16861"/>
    <n v="77"/>
    <n v="6.22"/>
    <n v="0.47299999999999998"/>
    <n v="0.66300000000000003"/>
    <n v="2.94"/>
    <n v="7.2999999999999995E-2"/>
    <n v="71.7"/>
    <n v="29"/>
    <n v="15.7"/>
    <n v="63.7"/>
    <n v="46.8"/>
    <n v="77.099999999999994"/>
  </r>
  <r>
    <x v="23"/>
    <s v="PAN"/>
    <x v="1"/>
    <x v="6"/>
    <x v="321"/>
    <n v="17367"/>
    <n v="77.099999999999994"/>
    <n v="6.24"/>
    <n v="0.51700000000000002"/>
    <n v="0.66600000000000004"/>
    <n v="2.92"/>
    <n v="7.2999999999999995E-2"/>
    <n v="72.400000000000006"/>
    <n v="29.2"/>
    <n v="16.2"/>
    <n v="64.2"/>
    <n v="51.2"/>
    <n v="77.400000000000006"/>
  </r>
  <r>
    <x v="23"/>
    <s v="PAN"/>
    <x v="1"/>
    <x v="7"/>
    <x v="322"/>
    <n v="17888"/>
    <n v="77.3"/>
    <n v="6.26"/>
    <n v="0.57399999999999995"/>
    <n v="0.66900000000000004"/>
    <n v="2.89"/>
    <n v="7.2999999999999995E-2"/>
    <n v="73.099999999999994"/>
    <n v="29.5"/>
    <n v="16.7"/>
    <n v="64.7"/>
    <n v="57"/>
    <n v="78"/>
  </r>
  <r>
    <x v="23"/>
    <s v="PAN"/>
    <x v="1"/>
    <x v="8"/>
    <x v="323"/>
    <n v="18425"/>
    <n v="77.400000000000006"/>
    <n v="6.28"/>
    <n v="0.63700000000000001"/>
    <n v="0.67200000000000004"/>
    <n v="2.86"/>
    <n v="7.2999999999999995E-2"/>
    <n v="73.8"/>
    <n v="29.7"/>
    <n v="17.2"/>
    <n v="65.2"/>
    <n v="63.3"/>
    <n v="78.3"/>
  </r>
  <r>
    <x v="23"/>
    <s v="PAN"/>
    <x v="1"/>
    <x v="9"/>
    <x v="324"/>
    <n v="18977"/>
    <n v="77.5"/>
    <n v="6.3"/>
    <n v="0.69799999999999995"/>
    <n v="0.67500000000000004"/>
    <n v="2.84"/>
    <n v="7.2999999999999995E-2"/>
    <n v="74.5"/>
    <n v="29.9"/>
    <n v="17.7"/>
    <n v="65.7"/>
    <n v="69.5"/>
    <n v="78.7"/>
  </r>
  <r>
    <x v="23"/>
    <s v="PAN"/>
    <x v="1"/>
    <x v="10"/>
    <x v="325"/>
    <n v="18569"/>
    <n v="76.900000000000006"/>
    <n v="6.17"/>
    <n v="0.747"/>
    <n v="0.67800000000000005"/>
    <n v="2.58"/>
    <n v="9.0999999999999998E-2"/>
    <n v="75.2"/>
    <n v="30.1"/>
    <n v="17.3"/>
    <n v="62.5"/>
    <n v="74.400000000000006"/>
    <n v="76.8"/>
  </r>
  <r>
    <x v="23"/>
    <s v="PAN"/>
    <x v="1"/>
    <x v="11"/>
    <x v="326"/>
    <n v="19730"/>
    <n v="77"/>
    <n v="6.19"/>
    <n v="0.78300000000000003"/>
    <n v="0.68100000000000005"/>
    <n v="2.78"/>
    <n v="8.2000000000000003E-2"/>
    <n v="75.900000000000006"/>
    <n v="30.3"/>
    <n v="18.5"/>
    <n v="63"/>
    <n v="78.099999999999994"/>
    <n v="77.099999999999994"/>
  </r>
  <r>
    <x v="23"/>
    <s v="PAN"/>
    <x v="1"/>
    <x v="12"/>
    <x v="327"/>
    <n v="20737"/>
    <n v="77.599999999999994"/>
    <n v="6.31"/>
    <n v="0.80700000000000005"/>
    <n v="0.68400000000000005"/>
    <n v="2.75"/>
    <n v="7.2999999999999995E-2"/>
    <n v="76.599999999999994"/>
    <n v="30.6"/>
    <n v="19.399999999999999"/>
    <n v="65.900000000000006"/>
    <n v="80.5"/>
    <n v="79"/>
  </r>
  <r>
    <x v="23"/>
    <s v="PAN"/>
    <x v="1"/>
    <x v="13"/>
    <x v="328"/>
    <n v="21359"/>
    <n v="78"/>
    <n v="6.38"/>
    <n v="0.82099999999999995"/>
    <n v="0.68700000000000006"/>
    <n v="2.73"/>
    <n v="7.2999999999999995E-2"/>
    <n v="77.3"/>
    <n v="30.8"/>
    <n v="20"/>
    <n v="67.599999999999994"/>
    <n v="81.900000000000006"/>
    <n v="80.3"/>
  </r>
  <r>
    <x v="23"/>
    <s v="PAN"/>
    <x v="1"/>
    <x v="14"/>
    <x v="329"/>
    <n v="22000"/>
    <n v="78.099999999999994"/>
    <n v="6.4"/>
    <n v="0.83"/>
    <n v="0.69"/>
    <n v="2.7"/>
    <n v="7.2999999999999995E-2"/>
    <n v="78"/>
    <n v="31"/>
    <n v="20.7"/>
    <n v="68.099999999999994"/>
    <n v="82.8"/>
    <n v="80.599999999999994"/>
  </r>
  <r>
    <x v="24"/>
    <s v="BRA"/>
    <x v="2"/>
    <x v="0"/>
    <x v="330"/>
    <n v="8118"/>
    <n v="74.099999999999994"/>
    <n v="6.22"/>
    <n v="0.4"/>
    <n v="0.86199999999999999"/>
    <n v="2.1"/>
    <n v="7.4999999999999997E-2"/>
    <n v="63.2"/>
    <n v="31.6"/>
    <n v="7.2"/>
    <n v="63.7"/>
    <n v="39.4"/>
    <n v="67.8"/>
  </r>
  <r>
    <x v="24"/>
    <s v="BRA"/>
    <x v="2"/>
    <x v="1"/>
    <x v="331"/>
    <n v="8240"/>
    <n v="74.2"/>
    <n v="6.24"/>
    <n v="0.40400000000000003"/>
    <n v="0.86399999999999999"/>
    <n v="2.1"/>
    <n v="7.4999999999999997E-2"/>
    <n v="63.9"/>
    <n v="31.8"/>
    <n v="7.3"/>
    <n v="64.2"/>
    <n v="39.799999999999997"/>
    <n v="68.2"/>
  </r>
  <r>
    <x v="24"/>
    <s v="BRA"/>
    <x v="2"/>
    <x v="2"/>
    <x v="332"/>
    <n v="8364"/>
    <n v="74.400000000000006"/>
    <n v="6.26"/>
    <n v="0.41199999999999998"/>
    <n v="0.86599999999999999"/>
    <n v="2.1"/>
    <n v="7.4999999999999997E-2"/>
    <n v="64.599999999999994"/>
    <n v="32.1"/>
    <n v="7.5"/>
    <n v="64.7"/>
    <n v="40.6"/>
    <n v="68.8"/>
  </r>
  <r>
    <x v="24"/>
    <s v="BRA"/>
    <x v="2"/>
    <x v="3"/>
    <x v="333"/>
    <n v="8489"/>
    <n v="74.5"/>
    <n v="6.28"/>
    <n v="0.42499999999999999"/>
    <n v="0.86799999999999999"/>
    <n v="2.1"/>
    <n v="7.3999999999999996E-2"/>
    <n v="65.3"/>
    <n v="32.299999999999997"/>
    <n v="7.6"/>
    <n v="65.2"/>
    <n v="41.9"/>
    <n v="69.099999999999994"/>
  </r>
  <r>
    <x v="24"/>
    <s v="BRA"/>
    <x v="2"/>
    <x v="4"/>
    <x v="334"/>
    <n v="8617"/>
    <n v="74.599999999999994"/>
    <n v="6.3"/>
    <n v="0.44600000000000001"/>
    <n v="0.87"/>
    <n v="2.1"/>
    <n v="7.3999999999999996E-2"/>
    <n v="66"/>
    <n v="32.5"/>
    <n v="7.7"/>
    <n v="65.7"/>
    <n v="44"/>
    <n v="69.400000000000006"/>
  </r>
  <r>
    <x v="24"/>
    <s v="BRA"/>
    <x v="2"/>
    <x v="5"/>
    <x v="335"/>
    <n v="8746"/>
    <n v="74.7"/>
    <n v="6.32"/>
    <n v="0.47799999999999998"/>
    <n v="0.872"/>
    <n v="2.1"/>
    <n v="7.3999999999999996E-2"/>
    <n v="66.7"/>
    <n v="32.700000000000003"/>
    <n v="7.8"/>
    <n v="66.2"/>
    <n v="47.3"/>
    <n v="69.7"/>
  </r>
  <r>
    <x v="24"/>
    <s v="BRA"/>
    <x v="2"/>
    <x v="6"/>
    <x v="336"/>
    <n v="8877"/>
    <n v="74.8"/>
    <n v="6.34"/>
    <n v="0.52600000000000002"/>
    <n v="0.874"/>
    <n v="2.1"/>
    <n v="7.3999999999999996E-2"/>
    <n v="67.400000000000006"/>
    <n v="32.9"/>
    <n v="8"/>
    <n v="66.7"/>
    <n v="52.1"/>
    <n v="70.099999999999994"/>
  </r>
  <r>
    <x v="24"/>
    <s v="BRA"/>
    <x v="2"/>
    <x v="7"/>
    <x v="337"/>
    <n v="9010"/>
    <n v="75"/>
    <n v="6.36"/>
    <n v="0.58599999999999997"/>
    <n v="0.876"/>
    <n v="2.1"/>
    <n v="7.3999999999999996E-2"/>
    <n v="68.099999999999994"/>
    <n v="33.200000000000003"/>
    <n v="8.1"/>
    <n v="67.2"/>
    <n v="58.2"/>
    <n v="70.7"/>
  </r>
  <r>
    <x v="24"/>
    <s v="BRA"/>
    <x v="2"/>
    <x v="8"/>
    <x v="338"/>
    <n v="9145"/>
    <n v="75.099999999999994"/>
    <n v="6.38"/>
    <n v="0.65400000000000003"/>
    <n v="0.878"/>
    <n v="2.1"/>
    <n v="7.3999999999999996E-2"/>
    <n v="68.8"/>
    <n v="33.4"/>
    <n v="8.1999999999999993"/>
    <n v="67.599999999999994"/>
    <n v="65.099999999999994"/>
    <n v="71"/>
  </r>
  <r>
    <x v="24"/>
    <s v="BRA"/>
    <x v="2"/>
    <x v="9"/>
    <x v="339"/>
    <n v="9283"/>
    <n v="75.2"/>
    <n v="6.4"/>
    <n v="0.71799999999999997"/>
    <n v="0.88"/>
    <n v="2.1"/>
    <n v="7.3999999999999996E-2"/>
    <n v="69.5"/>
    <n v="33.6"/>
    <n v="8.3000000000000007"/>
    <n v="68.099999999999994"/>
    <n v="71.5"/>
    <n v="71.3"/>
  </r>
  <r>
    <x v="24"/>
    <s v="BRA"/>
    <x v="2"/>
    <x v="10"/>
    <x v="340"/>
    <n v="8951"/>
    <n v="74.099999999999994"/>
    <n v="6.27"/>
    <n v="0.77100000000000002"/>
    <n v="0.88200000000000001"/>
    <n v="1.93"/>
    <n v="9.1999999999999998E-2"/>
    <n v="70.2"/>
    <n v="33.799999999999997"/>
    <n v="8"/>
    <n v="65"/>
    <n v="76.900000000000006"/>
    <n v="67.8"/>
  </r>
  <r>
    <x v="24"/>
    <s v="BRA"/>
    <x v="2"/>
    <x v="11"/>
    <x v="341"/>
    <n v="9372"/>
    <n v="74.2"/>
    <n v="6.29"/>
    <n v="0.81"/>
    <n v="0.88400000000000001"/>
    <n v="2.1"/>
    <n v="8.3000000000000004E-2"/>
    <n v="70.900000000000006"/>
    <n v="34"/>
    <n v="8.4"/>
    <n v="65.400000000000006"/>
    <n v="80.8"/>
    <n v="68.2"/>
  </r>
  <r>
    <x v="24"/>
    <s v="BRA"/>
    <x v="2"/>
    <x v="12"/>
    <x v="342"/>
    <n v="9707"/>
    <n v="75.3"/>
    <n v="6.41"/>
    <n v="0.83499999999999996"/>
    <n v="0.88600000000000001"/>
    <n v="2.1"/>
    <n v="7.3999999999999996E-2"/>
    <n v="71.599999999999994"/>
    <n v="34.299999999999997"/>
    <n v="8.8000000000000007"/>
    <n v="68.400000000000006"/>
    <n v="83.3"/>
    <n v="71.7"/>
  </r>
  <r>
    <x v="24"/>
    <s v="BRA"/>
    <x v="2"/>
    <x v="13"/>
    <x v="343"/>
    <n v="9852"/>
    <n v="75.7"/>
    <n v="6.48"/>
    <n v="0.85099999999999998"/>
    <n v="0.88800000000000001"/>
    <n v="2.1"/>
    <n v="7.3999999999999996E-2"/>
    <n v="72.3"/>
    <n v="34.5"/>
    <n v="8.9"/>
    <n v="70.099999999999994"/>
    <n v="84.9"/>
    <n v="72.900000000000006"/>
  </r>
  <r>
    <x v="24"/>
    <s v="BRA"/>
    <x v="2"/>
    <x v="14"/>
    <x v="344"/>
    <n v="10000"/>
    <n v="75.8"/>
    <n v="6.5"/>
    <n v="0.86"/>
    <n v="0.89"/>
    <n v="2.1"/>
    <n v="7.3999999999999996E-2"/>
    <n v="73"/>
    <n v="34.700000000000003"/>
    <n v="9"/>
    <n v="70.599999999999994"/>
    <n v="85.9"/>
    <n v="73.2"/>
  </r>
  <r>
    <x v="25"/>
    <s v="ARG"/>
    <x v="2"/>
    <x v="0"/>
    <x v="345"/>
    <n v="12123"/>
    <n v="75.3"/>
    <n v="5.82"/>
    <n v="0.45"/>
    <n v="0.90200000000000002"/>
    <n v="4.0999999999999996"/>
    <n v="7.0000000000000007E-2"/>
    <n v="70.2"/>
    <n v="29.8"/>
    <n v="11.1"/>
    <n v="53.9"/>
    <n v="44.4"/>
    <n v="71.7"/>
  </r>
  <r>
    <x v="25"/>
    <s v="ARG"/>
    <x v="2"/>
    <x v="1"/>
    <x v="346"/>
    <n v="12184"/>
    <n v="75.400000000000006"/>
    <n v="5.84"/>
    <n v="0.45400000000000001"/>
    <n v="0.90400000000000003"/>
    <n v="4.0999999999999996"/>
    <n v="7.0000000000000007E-2"/>
    <n v="70.900000000000006"/>
    <n v="30"/>
    <n v="11.2"/>
    <n v="54.4"/>
    <n v="44.8"/>
    <n v="72"/>
  </r>
  <r>
    <x v="25"/>
    <s v="ARG"/>
    <x v="2"/>
    <x v="2"/>
    <x v="347"/>
    <n v="12245"/>
    <n v="75.599999999999994"/>
    <n v="5.86"/>
    <n v="0.46100000000000002"/>
    <n v="0.90600000000000003"/>
    <n v="4.0999999999999996"/>
    <n v="7.0000000000000007E-2"/>
    <n v="71.599999999999994"/>
    <n v="30.3"/>
    <n v="11.2"/>
    <n v="54.9"/>
    <n v="45.6"/>
    <n v="72.599999999999994"/>
  </r>
  <r>
    <x v="25"/>
    <s v="ARG"/>
    <x v="2"/>
    <x v="3"/>
    <x v="348"/>
    <n v="12306"/>
    <n v="75.7"/>
    <n v="5.88"/>
    <n v="0.47299999999999998"/>
    <n v="0.90800000000000003"/>
    <n v="4.0999999999999996"/>
    <n v="6.9000000000000006E-2"/>
    <n v="72.3"/>
    <n v="30.5"/>
    <n v="11.3"/>
    <n v="55.4"/>
    <n v="46.8"/>
    <n v="72.900000000000006"/>
  </r>
  <r>
    <x v="25"/>
    <s v="ARG"/>
    <x v="2"/>
    <x v="4"/>
    <x v="349"/>
    <n v="12368"/>
    <n v="75.8"/>
    <n v="5.9"/>
    <n v="0.49299999999999999"/>
    <n v="0.91"/>
    <n v="4.0999999999999996"/>
    <n v="6.9000000000000006E-2"/>
    <n v="73"/>
    <n v="30.7"/>
    <n v="11.3"/>
    <n v="55.9"/>
    <n v="48.8"/>
    <n v="73.2"/>
  </r>
  <r>
    <x v="25"/>
    <s v="ARG"/>
    <x v="2"/>
    <x v="5"/>
    <x v="350"/>
    <n v="12429"/>
    <n v="75.900000000000006"/>
    <n v="5.92"/>
    <n v="0.52300000000000002"/>
    <n v="0.91200000000000003"/>
    <n v="4.0999999999999996"/>
    <n v="6.9000000000000006E-2"/>
    <n v="73.7"/>
    <n v="30.9"/>
    <n v="11.4"/>
    <n v="56.4"/>
    <n v="51.8"/>
    <n v="73.599999999999994"/>
  </r>
  <r>
    <x v="25"/>
    <s v="ARG"/>
    <x v="2"/>
    <x v="6"/>
    <x v="351"/>
    <n v="12492"/>
    <n v="76"/>
    <n v="5.94"/>
    <n v="0.56699999999999995"/>
    <n v="0.91400000000000003"/>
    <n v="4.0999999999999996"/>
    <n v="6.9000000000000006E-2"/>
    <n v="74.400000000000006"/>
    <n v="31.1"/>
    <n v="11.5"/>
    <n v="56.9"/>
    <n v="56.3"/>
    <n v="73.900000000000006"/>
  </r>
  <r>
    <x v="25"/>
    <s v="ARG"/>
    <x v="2"/>
    <x v="7"/>
    <x v="352"/>
    <n v="12554"/>
    <n v="76.2"/>
    <n v="5.96"/>
    <n v="0.624"/>
    <n v="0.91600000000000004"/>
    <n v="4.0999999999999996"/>
    <n v="6.9000000000000006E-2"/>
    <n v="75.099999999999994"/>
    <n v="31.4"/>
    <n v="11.5"/>
    <n v="57.4"/>
    <n v="62"/>
    <n v="74.5"/>
  </r>
  <r>
    <x v="25"/>
    <s v="ARG"/>
    <x v="2"/>
    <x v="8"/>
    <x v="353"/>
    <n v="12617"/>
    <n v="76.3"/>
    <n v="5.98"/>
    <n v="0.68700000000000006"/>
    <n v="0.91800000000000004"/>
    <n v="4.0999999999999996"/>
    <n v="6.9000000000000006E-2"/>
    <n v="75.8"/>
    <n v="31.6"/>
    <n v="11.6"/>
    <n v="57.8"/>
    <n v="68.400000000000006"/>
    <n v="74.8"/>
  </r>
  <r>
    <x v="25"/>
    <s v="ARG"/>
    <x v="2"/>
    <x v="9"/>
    <x v="354"/>
    <n v="12680"/>
    <n v="76.400000000000006"/>
    <n v="6"/>
    <n v="0.748"/>
    <n v="0.92"/>
    <n v="4.0999999999999996"/>
    <n v="6.9000000000000006E-2"/>
    <n v="76.5"/>
    <n v="31.8"/>
    <n v="11.6"/>
    <n v="58.3"/>
    <n v="74.5"/>
    <n v="75.2"/>
  </r>
  <r>
    <x v="25"/>
    <s v="ARG"/>
    <x v="2"/>
    <x v="10"/>
    <x v="355"/>
    <n v="12106"/>
    <n v="75.8"/>
    <n v="5.87"/>
    <n v="0.79700000000000004"/>
    <n v="0.92200000000000004"/>
    <n v="3.77"/>
    <n v="8.5999999999999993E-2"/>
    <n v="77.2"/>
    <n v="32"/>
    <n v="11.1"/>
    <n v="55.1"/>
    <n v="79.5"/>
    <n v="73.2"/>
  </r>
  <r>
    <x v="25"/>
    <s v="ARG"/>
    <x v="2"/>
    <x v="11"/>
    <x v="356"/>
    <n v="12551"/>
    <n v="75.900000000000006"/>
    <n v="5.89"/>
    <n v="0.83299999999999996"/>
    <n v="0.92400000000000004"/>
    <n v="4.0999999999999996"/>
    <n v="7.6999999999999999E-2"/>
    <n v="77.900000000000006"/>
    <n v="32.200000000000003"/>
    <n v="11.5"/>
    <n v="55.6"/>
    <n v="83.1"/>
    <n v="73.599999999999994"/>
  </r>
  <r>
    <x v="25"/>
    <s v="ARG"/>
    <x v="2"/>
    <x v="12"/>
    <x v="357"/>
    <n v="12871"/>
    <n v="76.5"/>
    <n v="6.01"/>
    <n v="0.85699999999999998"/>
    <n v="0.92600000000000005"/>
    <n v="4.0999999999999996"/>
    <n v="6.9000000000000006E-2"/>
    <n v="78.599999999999994"/>
    <n v="32.5"/>
    <n v="11.8"/>
    <n v="58.6"/>
    <n v="85.6"/>
    <n v="75.5"/>
  </r>
  <r>
    <x v="25"/>
    <s v="ARG"/>
    <x v="2"/>
    <x v="13"/>
    <x v="358"/>
    <n v="12935"/>
    <n v="76.900000000000006"/>
    <n v="6.08"/>
    <n v="0.871"/>
    <n v="0.92800000000000005"/>
    <n v="4.0999999999999996"/>
    <n v="6.9000000000000006E-2"/>
    <n v="79.3"/>
    <n v="32.700000000000003"/>
    <n v="11.9"/>
    <n v="60.3"/>
    <n v="87"/>
    <n v="76.8"/>
  </r>
  <r>
    <x v="25"/>
    <s v="ARG"/>
    <x v="2"/>
    <x v="14"/>
    <x v="359"/>
    <n v="13000"/>
    <n v="77"/>
    <n v="6.1"/>
    <n v="0.88"/>
    <n v="0.93"/>
    <n v="4.0999999999999996"/>
    <n v="6.9000000000000006E-2"/>
    <n v="80"/>
    <n v="32.9"/>
    <n v="11.9"/>
    <n v="60.8"/>
    <n v="87.9"/>
    <n v="77.099999999999994"/>
  </r>
  <r>
    <x v="26"/>
    <s v="CHL"/>
    <x v="2"/>
    <x v="0"/>
    <x v="360"/>
    <n v="12884"/>
    <n v="79.3"/>
    <n v="6.02"/>
    <n v="0.5"/>
    <n v="0.85199999999999998"/>
    <n v="4.4000000000000004"/>
    <n v="8.5999999999999993E-2"/>
    <n v="74.2"/>
    <n v="33.799999999999997"/>
    <n v="11.8"/>
    <n v="58.8"/>
    <n v="49.5"/>
    <n v="84.4"/>
  </r>
  <r>
    <x v="26"/>
    <s v="CHL"/>
    <x v="2"/>
    <x v="1"/>
    <x v="361"/>
    <n v="13142"/>
    <n v="79.400000000000006"/>
    <n v="6.04"/>
    <n v="0.504"/>
    <n v="0.85399999999999998"/>
    <n v="4.4000000000000004"/>
    <n v="8.5999999999999993E-2"/>
    <n v="74.900000000000006"/>
    <n v="34"/>
    <n v="12.1"/>
    <n v="59.3"/>
    <n v="49.9"/>
    <n v="84.7"/>
  </r>
  <r>
    <x v="26"/>
    <s v="CHL"/>
    <x v="2"/>
    <x v="2"/>
    <x v="362"/>
    <n v="13404"/>
    <n v="79.599999999999994"/>
    <n v="6.06"/>
    <n v="0.51200000000000001"/>
    <n v="0.85599999999999998"/>
    <n v="4.4000000000000004"/>
    <n v="8.5999999999999993E-2"/>
    <n v="75.599999999999994"/>
    <n v="34.299999999999997"/>
    <n v="12.3"/>
    <n v="59.8"/>
    <n v="50.7"/>
    <n v="85.4"/>
  </r>
  <r>
    <x v="26"/>
    <s v="CHL"/>
    <x v="2"/>
    <x v="3"/>
    <x v="363"/>
    <n v="13672"/>
    <n v="79.7"/>
    <n v="6.08"/>
    <n v="0.52500000000000002"/>
    <n v="0.85799999999999998"/>
    <n v="4.4000000000000004"/>
    <n v="8.5999999999999993E-2"/>
    <n v="76.3"/>
    <n v="34.5"/>
    <n v="12.6"/>
    <n v="60.3"/>
    <n v="52"/>
    <n v="85.7"/>
  </r>
  <r>
    <x v="26"/>
    <s v="CHL"/>
    <x v="2"/>
    <x v="4"/>
    <x v="364"/>
    <n v="13946"/>
    <n v="79.8"/>
    <n v="6.1"/>
    <n v="0.54600000000000004"/>
    <n v="0.86"/>
    <n v="4.4000000000000004"/>
    <n v="8.5000000000000006E-2"/>
    <n v="77"/>
    <n v="34.700000000000003"/>
    <n v="12.9"/>
    <n v="60.8"/>
    <n v="54.1"/>
    <n v="86"/>
  </r>
  <r>
    <x v="26"/>
    <s v="CHL"/>
    <x v="2"/>
    <x v="5"/>
    <x v="365"/>
    <n v="14225"/>
    <n v="79.900000000000006"/>
    <n v="6.12"/>
    <n v="0.57799999999999996"/>
    <n v="0.86199999999999999"/>
    <n v="4.4000000000000004"/>
    <n v="8.5000000000000006E-2"/>
    <n v="77.7"/>
    <n v="34.9"/>
    <n v="13.1"/>
    <n v="61.3"/>
    <n v="57.4"/>
    <n v="86.3"/>
  </r>
  <r>
    <x v="26"/>
    <s v="CHL"/>
    <x v="2"/>
    <x v="6"/>
    <x v="366"/>
    <n v="14509"/>
    <n v="80"/>
    <n v="6.14"/>
    <n v="0.626"/>
    <n v="0.86399999999999999"/>
    <n v="4.4000000000000004"/>
    <n v="8.5000000000000006E-2"/>
    <n v="78.400000000000006"/>
    <n v="35.1"/>
    <n v="13.4"/>
    <n v="61.8"/>
    <n v="62.2"/>
    <n v="86.6"/>
  </r>
  <r>
    <x v="26"/>
    <s v="CHL"/>
    <x v="2"/>
    <x v="7"/>
    <x v="367"/>
    <n v="14800"/>
    <n v="80.2"/>
    <n v="6.16"/>
    <n v="0.68600000000000005"/>
    <n v="0.86599999999999999"/>
    <n v="4.4000000000000004"/>
    <n v="8.5000000000000006E-2"/>
    <n v="79.099999999999994"/>
    <n v="35.4"/>
    <n v="13.7"/>
    <n v="62.3"/>
    <n v="68.3"/>
    <n v="87.3"/>
  </r>
  <r>
    <x v="26"/>
    <s v="CHL"/>
    <x v="2"/>
    <x v="8"/>
    <x v="368"/>
    <n v="15096"/>
    <n v="80.3"/>
    <n v="6.18"/>
    <n v="0.754"/>
    <n v="0.86799999999999999"/>
    <n v="4.4000000000000004"/>
    <n v="8.5000000000000006E-2"/>
    <n v="79.8"/>
    <n v="35.6"/>
    <n v="14"/>
    <n v="62.7"/>
    <n v="75.2"/>
    <n v="87.6"/>
  </r>
  <r>
    <x v="26"/>
    <s v="CHL"/>
    <x v="2"/>
    <x v="9"/>
    <x v="369"/>
    <n v="15397"/>
    <n v="80.400000000000006"/>
    <n v="6.2"/>
    <n v="0.81799999999999995"/>
    <n v="0.87"/>
    <n v="4.4000000000000004"/>
    <n v="8.5000000000000006E-2"/>
    <n v="80.5"/>
    <n v="35.799999999999997"/>
    <n v="14.3"/>
    <n v="63.2"/>
    <n v="81.599999999999994"/>
    <n v="87.9"/>
  </r>
  <r>
    <x v="26"/>
    <s v="CHL"/>
    <x v="2"/>
    <x v="10"/>
    <x v="370"/>
    <n v="14920"/>
    <n v="79.8"/>
    <n v="6.07"/>
    <n v="0.871"/>
    <n v="0.872"/>
    <n v="4.05"/>
    <n v="0.106"/>
    <n v="81.2"/>
    <n v="36"/>
    <n v="13.8"/>
    <n v="60"/>
    <n v="87"/>
    <n v="86"/>
  </r>
  <r>
    <x v="26"/>
    <s v="CHL"/>
    <x v="2"/>
    <x v="11"/>
    <x v="371"/>
    <n v="15699"/>
    <n v="79.900000000000006"/>
    <n v="6.09"/>
    <n v="0.91"/>
    <n v="0.874"/>
    <n v="4.4000000000000004"/>
    <n v="9.5000000000000001E-2"/>
    <n v="81.900000000000006"/>
    <n v="36.200000000000003"/>
    <n v="14.6"/>
    <n v="60.5"/>
    <n v="90.9"/>
    <n v="86.3"/>
  </r>
  <r>
    <x v="26"/>
    <s v="CHL"/>
    <x v="2"/>
    <x v="12"/>
    <x v="372"/>
    <n v="16340"/>
    <n v="80.5"/>
    <n v="6.21"/>
    <n v="0.93500000000000005"/>
    <n v="0.876"/>
    <n v="4.4000000000000004"/>
    <n v="8.5000000000000006E-2"/>
    <n v="82.6"/>
    <n v="36.5"/>
    <n v="15.2"/>
    <n v="63.5"/>
    <n v="93.4"/>
    <n v="88.2"/>
  </r>
  <r>
    <x v="26"/>
    <s v="CHL"/>
    <x v="2"/>
    <x v="13"/>
    <x v="373"/>
    <n v="16667"/>
    <n v="80.900000000000006"/>
    <n v="6.28"/>
    <n v="0.95099999999999996"/>
    <n v="0.878"/>
    <n v="4.4000000000000004"/>
    <n v="8.5000000000000006E-2"/>
    <n v="83.3"/>
    <n v="36.700000000000003"/>
    <n v="15.5"/>
    <n v="65.2"/>
    <n v="95.1"/>
    <n v="89.5"/>
  </r>
  <r>
    <x v="26"/>
    <s v="CHL"/>
    <x v="2"/>
    <x v="14"/>
    <x v="374"/>
    <n v="17000"/>
    <n v="81"/>
    <n v="6.3"/>
    <n v="0.96"/>
    <n v="0.88"/>
    <n v="4.4000000000000004"/>
    <n v="8.5000000000000006E-2"/>
    <n v="84"/>
    <n v="36.9"/>
    <n v="15.8"/>
    <n v="65.7"/>
    <n v="96"/>
    <n v="89.8"/>
  </r>
  <r>
    <x v="27"/>
    <s v="COL"/>
    <x v="2"/>
    <x v="0"/>
    <x v="375"/>
    <n v="5911"/>
    <n v="75.599999999999994"/>
    <n v="5.92"/>
    <n v="0.36"/>
    <n v="0.79200000000000004"/>
    <n v="1.9"/>
    <n v="0.10199999999999999"/>
    <n v="64.2"/>
    <n v="29.1"/>
    <n v="5.0999999999999996"/>
    <n v="56.4"/>
    <n v="35.4"/>
    <n v="72.599999999999994"/>
  </r>
  <r>
    <x v="27"/>
    <s v="COL"/>
    <x v="2"/>
    <x v="1"/>
    <x v="376"/>
    <n v="6030"/>
    <n v="75.7"/>
    <n v="5.94"/>
    <n v="0.36399999999999999"/>
    <n v="0.79400000000000004"/>
    <n v="1.9"/>
    <n v="0.10199999999999999"/>
    <n v="64.900000000000006"/>
    <n v="29.3"/>
    <n v="5.2"/>
    <n v="56.9"/>
    <n v="35.799999999999997"/>
    <n v="72.900000000000006"/>
  </r>
  <r>
    <x v="27"/>
    <s v="COL"/>
    <x v="2"/>
    <x v="2"/>
    <x v="377"/>
    <n v="6150"/>
    <n v="75.900000000000006"/>
    <n v="5.96"/>
    <n v="0.371"/>
    <n v="0.79600000000000004"/>
    <n v="1.9"/>
    <n v="0.10199999999999999"/>
    <n v="65.599999999999994"/>
    <n v="29.6"/>
    <n v="5.3"/>
    <n v="57.4"/>
    <n v="36.5"/>
    <n v="73.599999999999994"/>
  </r>
  <r>
    <x v="27"/>
    <s v="COL"/>
    <x v="2"/>
    <x v="3"/>
    <x v="378"/>
    <n v="6273"/>
    <n v="76"/>
    <n v="5.98"/>
    <n v="0.38200000000000001"/>
    <n v="0.79800000000000004"/>
    <n v="1.9"/>
    <n v="0.10199999999999999"/>
    <n v="66.3"/>
    <n v="29.8"/>
    <n v="5.4"/>
    <n v="57.8"/>
    <n v="37.6"/>
    <n v="73.900000000000006"/>
  </r>
  <r>
    <x v="27"/>
    <s v="COL"/>
    <x v="2"/>
    <x v="4"/>
    <x v="379"/>
    <n v="6399"/>
    <n v="76.099999999999994"/>
    <n v="6"/>
    <n v="0.40100000000000002"/>
    <n v="0.8"/>
    <n v="1.9"/>
    <n v="0.10100000000000001"/>
    <n v="67"/>
    <n v="30"/>
    <n v="5.6"/>
    <n v="58.3"/>
    <n v="39.5"/>
    <n v="74.2"/>
  </r>
  <r>
    <x v="27"/>
    <s v="COL"/>
    <x v="2"/>
    <x v="5"/>
    <x v="380"/>
    <n v="6527"/>
    <n v="76.2"/>
    <n v="6.02"/>
    <n v="0.43"/>
    <n v="0.80200000000000005"/>
    <n v="1.9"/>
    <n v="0.10100000000000001"/>
    <n v="67.7"/>
    <n v="30.2"/>
    <n v="5.7"/>
    <n v="58.8"/>
    <n v="42.4"/>
    <n v="74.5"/>
  </r>
  <r>
    <x v="27"/>
    <s v="COL"/>
    <x v="2"/>
    <x v="6"/>
    <x v="381"/>
    <n v="6657"/>
    <n v="76.3"/>
    <n v="6.04"/>
    <n v="0.47199999999999998"/>
    <n v="0.80400000000000005"/>
    <n v="1.9"/>
    <n v="0.10100000000000001"/>
    <n v="68.400000000000006"/>
    <n v="30.4"/>
    <n v="5.8"/>
    <n v="59.3"/>
    <n v="46.7"/>
    <n v="74.8"/>
  </r>
  <r>
    <x v="27"/>
    <s v="COL"/>
    <x v="2"/>
    <x v="7"/>
    <x v="382"/>
    <n v="6790"/>
    <n v="76.5"/>
    <n v="6.06"/>
    <n v="0.52600000000000002"/>
    <n v="0.80600000000000005"/>
    <n v="1.9"/>
    <n v="0.10100000000000001"/>
    <n v="69.099999999999994"/>
    <n v="30.7"/>
    <n v="5.9"/>
    <n v="59.8"/>
    <n v="52.1"/>
    <n v="75.5"/>
  </r>
  <r>
    <x v="27"/>
    <s v="COL"/>
    <x v="2"/>
    <x v="8"/>
    <x v="383"/>
    <n v="6926"/>
    <n v="76.599999999999994"/>
    <n v="6.08"/>
    <n v="0.58599999999999997"/>
    <n v="0.80800000000000005"/>
    <n v="1.9"/>
    <n v="0.10100000000000001"/>
    <n v="69.8"/>
    <n v="30.9"/>
    <n v="6.1"/>
    <n v="60.3"/>
    <n v="58.2"/>
    <n v="75.8"/>
  </r>
  <r>
    <x v="27"/>
    <s v="COL"/>
    <x v="2"/>
    <x v="9"/>
    <x v="384"/>
    <n v="7065"/>
    <n v="76.7"/>
    <n v="6.1"/>
    <n v="0.64400000000000002"/>
    <n v="0.81"/>
    <n v="1.9"/>
    <n v="0.10100000000000001"/>
    <n v="70.5"/>
    <n v="31.1"/>
    <n v="6.2"/>
    <n v="60.8"/>
    <n v="64"/>
    <n v="76.099999999999994"/>
  </r>
  <r>
    <x v="27"/>
    <s v="COL"/>
    <x v="2"/>
    <x v="10"/>
    <x v="385"/>
    <n v="6846"/>
    <n v="76.099999999999994"/>
    <n v="5.97"/>
    <n v="0.69099999999999995"/>
    <n v="0.81200000000000006"/>
    <n v="1.75"/>
    <n v="0.126"/>
    <n v="71.2"/>
    <n v="31.3"/>
    <n v="6"/>
    <n v="57.6"/>
    <n v="68.8"/>
    <n v="74.2"/>
  </r>
  <r>
    <x v="27"/>
    <s v="COL"/>
    <x v="2"/>
    <x v="11"/>
    <x v="386"/>
    <n v="7203"/>
    <n v="76.2"/>
    <n v="5.99"/>
    <n v="0.72499999999999998"/>
    <n v="0.81399999999999995"/>
    <n v="1.9"/>
    <n v="0.113"/>
    <n v="71.900000000000006"/>
    <n v="31.5"/>
    <n v="6.3"/>
    <n v="58.1"/>
    <n v="72.2"/>
    <n v="74.5"/>
  </r>
  <r>
    <x v="27"/>
    <s v="COL"/>
    <x v="2"/>
    <x v="12"/>
    <x v="387"/>
    <n v="7497"/>
    <n v="76.8"/>
    <n v="6.11"/>
    <n v="0.748"/>
    <n v="0.81599999999999995"/>
    <n v="1.9"/>
    <n v="0.10100000000000001"/>
    <n v="72.599999999999994"/>
    <n v="31.8"/>
    <n v="6.6"/>
    <n v="61"/>
    <n v="74.5"/>
    <n v="76.400000000000006"/>
  </r>
  <r>
    <x v="27"/>
    <s v="COL"/>
    <x v="2"/>
    <x v="13"/>
    <x v="388"/>
    <n v="7647"/>
    <n v="77.2"/>
    <n v="6.18"/>
    <n v="0.76200000000000001"/>
    <n v="0.81799999999999995"/>
    <n v="1.9"/>
    <n v="0.10100000000000001"/>
    <n v="73.3"/>
    <n v="32"/>
    <n v="6.8"/>
    <n v="62.7"/>
    <n v="76"/>
    <n v="77.7"/>
  </r>
  <r>
    <x v="27"/>
    <s v="COL"/>
    <x v="2"/>
    <x v="14"/>
    <x v="389"/>
    <n v="7800"/>
    <n v="77.3"/>
    <n v="6.2"/>
    <n v="0.77"/>
    <n v="0.82"/>
    <n v="1.9"/>
    <n v="0.10100000000000001"/>
    <n v="74"/>
    <n v="32.200000000000003"/>
    <n v="6.9"/>
    <n v="63.2"/>
    <n v="76.8"/>
    <n v="78"/>
  </r>
  <r>
    <x v="28"/>
    <s v="PER"/>
    <x v="2"/>
    <x v="0"/>
    <x v="390"/>
    <n v="6016"/>
    <n v="75.099999999999994"/>
    <n v="5.62"/>
    <n v="0.31"/>
    <n v="0.748"/>
    <n v="2"/>
    <n v="5.8999999999999997E-2"/>
    <n v="63.2"/>
    <n v="28.7"/>
    <n v="5.2"/>
    <n v="49"/>
    <n v="30.3"/>
    <n v="71"/>
  </r>
  <r>
    <x v="28"/>
    <s v="PER"/>
    <x v="2"/>
    <x v="1"/>
    <x v="391"/>
    <n v="6166"/>
    <n v="75.2"/>
    <n v="5.64"/>
    <n v="0.314"/>
    <n v="0.751"/>
    <n v="2"/>
    <n v="5.8999999999999997E-2"/>
    <n v="63.9"/>
    <n v="28.9"/>
    <n v="5.3"/>
    <n v="49.5"/>
    <n v="30.7"/>
    <n v="71.3"/>
  </r>
  <r>
    <x v="28"/>
    <s v="PER"/>
    <x v="2"/>
    <x v="2"/>
    <x v="392"/>
    <n v="6320"/>
    <n v="75.400000000000006"/>
    <n v="5.66"/>
    <n v="0.32200000000000001"/>
    <n v="0.754"/>
    <n v="2"/>
    <n v="5.8000000000000003E-2"/>
    <n v="64.599999999999994"/>
    <n v="29.2"/>
    <n v="5.5"/>
    <n v="50"/>
    <n v="31.5"/>
    <n v="72"/>
  </r>
  <r>
    <x v="28"/>
    <s v="PER"/>
    <x v="2"/>
    <x v="3"/>
    <x v="393"/>
    <n v="6478"/>
    <n v="75.5"/>
    <n v="5.68"/>
    <n v="0.33400000000000002"/>
    <n v="0.75700000000000001"/>
    <n v="2"/>
    <n v="5.8000000000000003E-2"/>
    <n v="65.3"/>
    <n v="29.4"/>
    <n v="5.6"/>
    <n v="50.5"/>
    <n v="32.700000000000003"/>
    <n v="72.3"/>
  </r>
  <r>
    <x v="28"/>
    <s v="PER"/>
    <x v="2"/>
    <x v="4"/>
    <x v="394"/>
    <n v="6640"/>
    <n v="75.599999999999994"/>
    <n v="5.7"/>
    <n v="0.35499999999999998"/>
    <n v="0.76"/>
    <n v="2"/>
    <n v="5.8000000000000003E-2"/>
    <n v="66"/>
    <n v="29.6"/>
    <n v="5.8"/>
    <n v="51"/>
    <n v="34.799999999999997"/>
    <n v="72.599999999999994"/>
  </r>
  <r>
    <x v="28"/>
    <s v="PER"/>
    <x v="2"/>
    <x v="5"/>
    <x v="395"/>
    <n v="6806"/>
    <n v="75.7"/>
    <n v="5.72"/>
    <n v="0.38700000000000001"/>
    <n v="0.76300000000000001"/>
    <n v="2"/>
    <n v="5.8000000000000003E-2"/>
    <n v="66.7"/>
    <n v="29.8"/>
    <n v="6"/>
    <n v="51.5"/>
    <n v="38.1"/>
    <n v="72.900000000000006"/>
  </r>
  <r>
    <x v="28"/>
    <s v="PER"/>
    <x v="2"/>
    <x v="6"/>
    <x v="396"/>
    <n v="6976"/>
    <n v="75.8"/>
    <n v="5.74"/>
    <n v="0.433"/>
    <n v="0.76600000000000001"/>
    <n v="2"/>
    <n v="5.8000000000000003E-2"/>
    <n v="67.400000000000006"/>
    <n v="30"/>
    <n v="6.1"/>
    <n v="52"/>
    <n v="42.7"/>
    <n v="73.2"/>
  </r>
  <r>
    <x v="28"/>
    <s v="PER"/>
    <x v="2"/>
    <x v="7"/>
    <x v="397"/>
    <n v="7151"/>
    <n v="76"/>
    <n v="5.76"/>
    <n v="0.49199999999999999"/>
    <n v="0.76900000000000002"/>
    <n v="2"/>
    <n v="5.8000000000000003E-2"/>
    <n v="68.099999999999994"/>
    <n v="30.3"/>
    <n v="6.3"/>
    <n v="52.5"/>
    <n v="48.7"/>
    <n v="73.900000000000006"/>
  </r>
  <r>
    <x v="28"/>
    <s v="PER"/>
    <x v="2"/>
    <x v="8"/>
    <x v="398"/>
    <n v="7330"/>
    <n v="76.099999999999994"/>
    <n v="5.78"/>
    <n v="0.55800000000000005"/>
    <n v="0.77200000000000002"/>
    <n v="2"/>
    <n v="5.8000000000000003E-2"/>
    <n v="68.8"/>
    <n v="30.5"/>
    <n v="6.5"/>
    <n v="52.9"/>
    <n v="55.4"/>
    <n v="74.2"/>
  </r>
  <r>
    <x v="28"/>
    <s v="PER"/>
    <x v="2"/>
    <x v="9"/>
    <x v="399"/>
    <n v="7513"/>
    <n v="76.2"/>
    <n v="5.8"/>
    <n v="0.622"/>
    <n v="0.77500000000000002"/>
    <n v="2"/>
    <n v="5.8000000000000003E-2"/>
    <n v="69.5"/>
    <n v="30.7"/>
    <n v="6.6"/>
    <n v="53.4"/>
    <n v="61.8"/>
    <n v="74.5"/>
  </r>
  <r>
    <x v="28"/>
    <s v="PER"/>
    <x v="2"/>
    <x v="10"/>
    <x v="400"/>
    <n v="7316"/>
    <n v="75.099999999999994"/>
    <n v="5.67"/>
    <n v="0.67300000000000004"/>
    <n v="0.77800000000000002"/>
    <n v="1.84"/>
    <n v="7.2999999999999995E-2"/>
    <n v="70.2"/>
    <n v="30.9"/>
    <n v="6.4"/>
    <n v="50.2"/>
    <n v="67"/>
    <n v="71"/>
  </r>
  <r>
    <x v="28"/>
    <s v="PER"/>
    <x v="2"/>
    <x v="11"/>
    <x v="401"/>
    <n v="7735"/>
    <n v="75.2"/>
    <n v="5.69"/>
    <n v="0.71099999999999997"/>
    <n v="0.78100000000000003"/>
    <n v="2"/>
    <n v="6.5000000000000002E-2"/>
    <n v="70.900000000000006"/>
    <n v="31.1"/>
    <n v="6.8"/>
    <n v="50.7"/>
    <n v="70.8"/>
    <n v="71.3"/>
  </r>
  <r>
    <x v="28"/>
    <s v="PER"/>
    <x v="2"/>
    <x v="12"/>
    <x v="402"/>
    <n v="8090"/>
    <n v="76.3"/>
    <n v="5.81"/>
    <n v="0.73599999999999999"/>
    <n v="0.78400000000000003"/>
    <n v="2"/>
    <n v="5.8000000000000003E-2"/>
    <n v="71.599999999999994"/>
    <n v="31.4"/>
    <n v="7.2"/>
    <n v="53.7"/>
    <n v="73.3"/>
    <n v="74.8"/>
  </r>
  <r>
    <x v="28"/>
    <s v="PER"/>
    <x v="2"/>
    <x v="13"/>
    <x v="403"/>
    <n v="8293"/>
    <n v="76.7"/>
    <n v="5.88"/>
    <n v="0.751"/>
    <n v="0.78700000000000003"/>
    <n v="2"/>
    <n v="5.8000000000000003E-2"/>
    <n v="72.3"/>
    <n v="31.6"/>
    <n v="7.4"/>
    <n v="55.4"/>
    <n v="74.8"/>
    <n v="76.099999999999994"/>
  </r>
  <r>
    <x v="28"/>
    <s v="PER"/>
    <x v="2"/>
    <x v="14"/>
    <x v="404"/>
    <n v="8500"/>
    <n v="76.8"/>
    <n v="5.9"/>
    <n v="0.76"/>
    <n v="0.79"/>
    <n v="2"/>
    <n v="5.8000000000000003E-2"/>
    <n v="73"/>
    <n v="31.8"/>
    <n v="7.6"/>
    <n v="55.9"/>
    <n v="75.8"/>
    <n v="76.400000000000006"/>
  </r>
  <r>
    <x v="29"/>
    <s v="URY"/>
    <x v="2"/>
    <x v="0"/>
    <x v="405"/>
    <n v="17138"/>
    <n v="76.7"/>
    <n v="6.42"/>
    <n v="0.47"/>
    <n v="0.93200000000000005"/>
    <n v="1.9"/>
    <n v="8.3000000000000004E-2"/>
    <n v="75.2"/>
    <n v="33.299999999999997"/>
    <n v="15.9"/>
    <n v="68.599999999999994"/>
    <n v="46.5"/>
    <n v="76.099999999999994"/>
  </r>
  <r>
    <x v="29"/>
    <s v="URY"/>
    <x v="2"/>
    <x v="1"/>
    <x v="406"/>
    <n v="17446"/>
    <n v="76.8"/>
    <n v="6.44"/>
    <n v="0.47399999999999998"/>
    <n v="0.93400000000000005"/>
    <n v="1.9"/>
    <n v="8.3000000000000004E-2"/>
    <n v="75.900000000000006"/>
    <n v="33.5"/>
    <n v="16.2"/>
    <n v="69.099999999999994"/>
    <n v="46.9"/>
    <n v="76.400000000000006"/>
  </r>
  <r>
    <x v="29"/>
    <s v="URY"/>
    <x v="2"/>
    <x v="2"/>
    <x v="407"/>
    <n v="17760"/>
    <n v="77"/>
    <n v="6.46"/>
    <n v="0.48099999999999998"/>
    <n v="0.93600000000000005"/>
    <n v="1.9"/>
    <n v="8.3000000000000004E-2"/>
    <n v="76.599999999999994"/>
    <n v="33.799999999999997"/>
    <n v="16.5"/>
    <n v="69.599999999999994"/>
    <n v="47.6"/>
    <n v="77.099999999999994"/>
  </r>
  <r>
    <x v="29"/>
    <s v="URY"/>
    <x v="2"/>
    <x v="3"/>
    <x v="408"/>
    <n v="18080"/>
    <n v="77.099999999999994"/>
    <n v="6.48"/>
    <n v="0.49299999999999999"/>
    <n v="0.93799999999999994"/>
    <n v="1.9"/>
    <n v="8.2000000000000003E-2"/>
    <n v="77.3"/>
    <n v="34"/>
    <n v="16.899999999999999"/>
    <n v="70.099999999999994"/>
    <n v="48.8"/>
    <n v="77.400000000000006"/>
  </r>
  <r>
    <x v="29"/>
    <s v="URY"/>
    <x v="2"/>
    <x v="4"/>
    <x v="409"/>
    <n v="18405"/>
    <n v="77.2"/>
    <n v="6.5"/>
    <n v="0.51300000000000001"/>
    <n v="0.94"/>
    <n v="1.9"/>
    <n v="8.2000000000000003E-2"/>
    <n v="78"/>
    <n v="34.200000000000003"/>
    <n v="17.2"/>
    <n v="70.599999999999994"/>
    <n v="50.8"/>
    <n v="77.7"/>
  </r>
  <r>
    <x v="29"/>
    <s v="URY"/>
    <x v="2"/>
    <x v="5"/>
    <x v="410"/>
    <n v="18737"/>
    <n v="77.3"/>
    <n v="6.52"/>
    <n v="0.54300000000000004"/>
    <n v="0.94199999999999995"/>
    <n v="1.9"/>
    <n v="8.2000000000000003E-2"/>
    <n v="78.7"/>
    <n v="34.4"/>
    <n v="17.5"/>
    <n v="71.099999999999994"/>
    <n v="53.8"/>
    <n v="78"/>
  </r>
  <r>
    <x v="29"/>
    <s v="URY"/>
    <x v="2"/>
    <x v="6"/>
    <x v="411"/>
    <n v="19074"/>
    <n v="77.400000000000006"/>
    <n v="6.54"/>
    <n v="0.58699999999999997"/>
    <n v="0.94399999999999995"/>
    <n v="1.9"/>
    <n v="8.2000000000000003E-2"/>
    <n v="79.400000000000006"/>
    <n v="34.6"/>
    <n v="17.8"/>
    <n v="71.599999999999994"/>
    <n v="58.3"/>
    <n v="78.3"/>
  </r>
  <r>
    <x v="29"/>
    <s v="URY"/>
    <x v="2"/>
    <x v="7"/>
    <x v="412"/>
    <n v="19417"/>
    <n v="77.599999999999994"/>
    <n v="6.56"/>
    <n v="0.64400000000000002"/>
    <n v="0.94599999999999995"/>
    <n v="1.9"/>
    <n v="8.2000000000000003E-2"/>
    <n v="80.099999999999994"/>
    <n v="34.9"/>
    <n v="18.2"/>
    <n v="72.099999999999994"/>
    <n v="64"/>
    <n v="79"/>
  </r>
  <r>
    <x v="29"/>
    <s v="URY"/>
    <x v="2"/>
    <x v="8"/>
    <x v="413"/>
    <n v="19767"/>
    <n v="77.7"/>
    <n v="6.58"/>
    <n v="0.70699999999999996"/>
    <n v="0.94799999999999995"/>
    <n v="1.9"/>
    <n v="8.2000000000000003E-2"/>
    <n v="80.8"/>
    <n v="35.1"/>
    <n v="18.5"/>
    <n v="72.5"/>
    <n v="70.400000000000006"/>
    <n v="79.3"/>
  </r>
  <r>
    <x v="29"/>
    <s v="URY"/>
    <x v="2"/>
    <x v="9"/>
    <x v="414"/>
    <n v="20123"/>
    <n v="77.8"/>
    <n v="6.6"/>
    <n v="0.76800000000000002"/>
    <n v="0.95"/>
    <n v="1.9"/>
    <n v="8.2000000000000003E-2"/>
    <n v="81.5"/>
    <n v="35.299999999999997"/>
    <n v="18.8"/>
    <n v="73"/>
    <n v="76.599999999999994"/>
    <n v="79.599999999999994"/>
  </r>
  <r>
    <x v="29"/>
    <s v="URY"/>
    <x v="2"/>
    <x v="10"/>
    <x v="415"/>
    <n v="19461"/>
    <n v="77.2"/>
    <n v="6.47"/>
    <n v="0.81699999999999995"/>
    <n v="0.95199999999999996"/>
    <n v="1.75"/>
    <n v="0.10299999999999999"/>
    <n v="82.2"/>
    <n v="35.5"/>
    <n v="18.2"/>
    <n v="69.900000000000006"/>
    <n v="81.5"/>
    <n v="77.7"/>
  </r>
  <r>
    <x v="29"/>
    <s v="URY"/>
    <x v="2"/>
    <x v="11"/>
    <x v="416"/>
    <n v="20436"/>
    <n v="77.3"/>
    <n v="6.49"/>
    <n v="0.85299999999999998"/>
    <n v="0.95399999999999996"/>
    <n v="1.9"/>
    <n v="9.1999999999999998E-2"/>
    <n v="82.9"/>
    <n v="35.700000000000003"/>
    <n v="19.100000000000001"/>
    <n v="70.3"/>
    <n v="85.2"/>
    <n v="78"/>
  </r>
  <r>
    <x v="29"/>
    <s v="URY"/>
    <x v="2"/>
    <x v="12"/>
    <x v="417"/>
    <n v="21229"/>
    <n v="77.900000000000006"/>
    <n v="6.61"/>
    <n v="0.877"/>
    <n v="0.95599999999999996"/>
    <n v="1.9"/>
    <n v="8.2000000000000003E-2"/>
    <n v="83.6"/>
    <n v="36"/>
    <n v="19.899999999999999"/>
    <n v="73.3"/>
    <n v="87.6"/>
    <n v="79.900000000000006"/>
  </r>
  <r>
    <x v="29"/>
    <s v="URY"/>
    <x v="2"/>
    <x v="13"/>
    <x v="418"/>
    <n v="21611"/>
    <n v="78.3"/>
    <n v="6.68"/>
    <n v="0.89100000000000001"/>
    <n v="0.95799999999999996"/>
    <n v="1.9"/>
    <n v="8.2000000000000003E-2"/>
    <n v="84.3"/>
    <n v="36.200000000000003"/>
    <n v="20.3"/>
    <n v="75"/>
    <n v="89"/>
    <n v="81.2"/>
  </r>
  <r>
    <x v="29"/>
    <s v="URY"/>
    <x v="2"/>
    <x v="14"/>
    <x v="419"/>
    <n v="22000"/>
    <n v="78.400000000000006"/>
    <n v="6.7"/>
    <n v="0.9"/>
    <n v="0.96"/>
    <n v="1.9"/>
    <n v="8.2000000000000003E-2"/>
    <n v="85"/>
    <n v="36.4"/>
    <n v="20.7"/>
    <n v="75.5"/>
    <n v="89.9"/>
    <n v="81.5"/>
  </r>
  <r>
    <x v="30"/>
    <s v="PRY"/>
    <x v="2"/>
    <x v="0"/>
    <x v="420"/>
    <n v="5022"/>
    <n v="73"/>
    <n v="5.52"/>
    <n v="0.2"/>
    <n v="0.58799999999999997"/>
    <n v="1.3"/>
    <n v="6.2E-2"/>
    <n v="58.2"/>
    <n v="25"/>
    <n v="4.2"/>
    <n v="46.6"/>
    <n v="19.2"/>
    <n v="64.3"/>
  </r>
  <r>
    <x v="30"/>
    <s v="PRY"/>
    <x v="2"/>
    <x v="1"/>
    <x v="421"/>
    <n v="5143"/>
    <n v="73.099999999999994"/>
    <n v="5.54"/>
    <n v="0.20499999999999999"/>
    <n v="0.59099999999999997"/>
    <n v="1.3"/>
    <n v="6.2E-2"/>
    <n v="58.9"/>
    <n v="25.2"/>
    <n v="4.3"/>
    <n v="47.1"/>
    <n v="19.7"/>
    <n v="64.599999999999994"/>
  </r>
  <r>
    <x v="30"/>
    <s v="PRY"/>
    <x v="2"/>
    <x v="2"/>
    <x v="422"/>
    <n v="5266"/>
    <n v="73.3"/>
    <n v="5.56"/>
    <n v="0.214"/>
    <n v="0.59399999999999997"/>
    <n v="1.3"/>
    <n v="6.0999999999999999E-2"/>
    <n v="59.6"/>
    <n v="25.5"/>
    <n v="4.5"/>
    <n v="47.5"/>
    <n v="20.6"/>
    <n v="65.3"/>
  </r>
  <r>
    <x v="30"/>
    <s v="PRY"/>
    <x v="2"/>
    <x v="3"/>
    <x v="423"/>
    <n v="5393"/>
    <n v="73.400000000000006"/>
    <n v="5.58"/>
    <n v="0.22900000000000001"/>
    <n v="0.59699999999999998"/>
    <n v="1.3"/>
    <n v="6.0999999999999999E-2"/>
    <n v="60.3"/>
    <n v="25.7"/>
    <n v="4.5999999999999996"/>
    <n v="48"/>
    <n v="22.1"/>
    <n v="65.599999999999994"/>
  </r>
  <r>
    <x v="30"/>
    <s v="PRY"/>
    <x v="2"/>
    <x v="4"/>
    <x v="424"/>
    <n v="5522"/>
    <n v="73.5"/>
    <n v="5.6"/>
    <n v="0.253"/>
    <n v="0.6"/>
    <n v="1.3"/>
    <n v="6.0999999999999999E-2"/>
    <n v="61"/>
    <n v="25.9"/>
    <n v="4.7"/>
    <n v="48.5"/>
    <n v="24.5"/>
    <n v="65.900000000000006"/>
  </r>
  <r>
    <x v="30"/>
    <s v="PRY"/>
    <x v="2"/>
    <x v="5"/>
    <x v="425"/>
    <n v="5655"/>
    <n v="73.599999999999994"/>
    <n v="5.62"/>
    <n v="0.28999999999999998"/>
    <n v="0.60299999999999998"/>
    <n v="1.3"/>
    <n v="6.0999999999999999E-2"/>
    <n v="61.7"/>
    <n v="26.1"/>
    <n v="4.8"/>
    <n v="49"/>
    <n v="28.3"/>
    <n v="66.2"/>
  </r>
  <r>
    <x v="30"/>
    <s v="PRY"/>
    <x v="2"/>
    <x v="6"/>
    <x v="426"/>
    <n v="5790"/>
    <n v="73.7"/>
    <n v="5.64"/>
    <n v="0.34499999999999997"/>
    <n v="0.60599999999999998"/>
    <n v="1.3"/>
    <n v="6.0999999999999999E-2"/>
    <n v="62.4"/>
    <n v="26.3"/>
    <n v="5"/>
    <n v="49.5"/>
    <n v="33.799999999999997"/>
    <n v="66.599999999999994"/>
  </r>
  <r>
    <x v="30"/>
    <s v="PRY"/>
    <x v="2"/>
    <x v="7"/>
    <x v="427"/>
    <n v="5929"/>
    <n v="73.900000000000006"/>
    <n v="5.66"/>
    <n v="0.41499999999999998"/>
    <n v="0.60899999999999999"/>
    <n v="1.3"/>
    <n v="6.0999999999999999E-2"/>
    <n v="63.1"/>
    <n v="26.6"/>
    <n v="5.0999999999999996"/>
    <n v="50"/>
    <n v="40.9"/>
    <n v="67.2"/>
  </r>
  <r>
    <x v="30"/>
    <s v="PRY"/>
    <x v="2"/>
    <x v="8"/>
    <x v="428"/>
    <n v="6072"/>
    <n v="74"/>
    <n v="5.68"/>
    <n v="0.49299999999999999"/>
    <n v="0.61199999999999999"/>
    <n v="1.3"/>
    <n v="6.0999999999999999E-2"/>
    <n v="63.8"/>
    <n v="26.8"/>
    <n v="5.2"/>
    <n v="50.5"/>
    <n v="48.8"/>
    <n v="67.5"/>
  </r>
  <r>
    <x v="30"/>
    <s v="PRY"/>
    <x v="2"/>
    <x v="9"/>
    <x v="429"/>
    <n v="6217"/>
    <n v="74.099999999999994"/>
    <n v="5.7"/>
    <n v="0.56699999999999995"/>
    <n v="0.61499999999999999"/>
    <n v="1.3"/>
    <n v="6.0999999999999999E-2"/>
    <n v="64.5"/>
    <n v="27"/>
    <n v="5.4"/>
    <n v="51"/>
    <n v="56.3"/>
    <n v="67.8"/>
  </r>
  <r>
    <x v="30"/>
    <s v="PRY"/>
    <x v="2"/>
    <x v="10"/>
    <x v="430"/>
    <n v="6048"/>
    <n v="73.5"/>
    <n v="5.57"/>
    <n v="0.628"/>
    <n v="0.61799999999999999"/>
    <n v="1.2"/>
    <n v="7.5999999999999998E-2"/>
    <n v="65.2"/>
    <n v="27.2"/>
    <n v="5.2"/>
    <n v="47.8"/>
    <n v="62.4"/>
    <n v="65.900000000000006"/>
  </r>
  <r>
    <x v="30"/>
    <s v="PRY"/>
    <x v="2"/>
    <x v="11"/>
    <x v="431"/>
    <n v="6389"/>
    <n v="73.599999999999994"/>
    <n v="5.59"/>
    <n v="0.67200000000000004"/>
    <n v="0.621"/>
    <n v="1.3"/>
    <n v="6.8000000000000005E-2"/>
    <n v="65.900000000000006"/>
    <n v="27.4"/>
    <n v="5.5"/>
    <n v="48.3"/>
    <n v="66.900000000000006"/>
    <n v="66.2"/>
  </r>
  <r>
    <x v="30"/>
    <s v="PRY"/>
    <x v="2"/>
    <x v="12"/>
    <x v="432"/>
    <n v="6676"/>
    <n v="74.2"/>
    <n v="5.71"/>
    <n v="0.70099999999999996"/>
    <n v="0.624"/>
    <n v="1.3"/>
    <n v="6.0999999999999999E-2"/>
    <n v="66.599999999999994"/>
    <n v="27.7"/>
    <n v="5.8"/>
    <n v="51.2"/>
    <n v="69.8"/>
    <n v="68.2"/>
  </r>
  <r>
    <x v="30"/>
    <s v="PRY"/>
    <x v="2"/>
    <x v="13"/>
    <x v="433"/>
    <n v="6836"/>
    <n v="74.599999999999994"/>
    <n v="5.78"/>
    <n v="0.71899999999999997"/>
    <n v="0.627"/>
    <n v="1.3"/>
    <n v="6.0999999999999999E-2"/>
    <n v="67.3"/>
    <n v="27.9"/>
    <n v="6"/>
    <n v="52.9"/>
    <n v="71.599999999999994"/>
    <n v="69.400000000000006"/>
  </r>
  <r>
    <x v="30"/>
    <s v="PRY"/>
    <x v="2"/>
    <x v="14"/>
    <x v="434"/>
    <n v="7000"/>
    <n v="74.7"/>
    <n v="5.8"/>
    <n v="0.73"/>
    <n v="0.63"/>
    <n v="1.3"/>
    <n v="6.0999999999999999E-2"/>
    <n v="68"/>
    <n v="28.1"/>
    <n v="6.1"/>
    <n v="53.4"/>
    <n v="72.7"/>
    <n v="69.7"/>
  </r>
  <r>
    <x v="31"/>
    <s v="CHN"/>
    <x v="3"/>
    <x v="0"/>
    <x v="435"/>
    <n v="5750"/>
    <n v="76.900000000000006"/>
    <n v="5.62"/>
    <n v="0.34"/>
    <n v="0.61799999999999999"/>
    <n v="5.05"/>
    <n v="5.1999999999999998E-2"/>
    <n v="69.2"/>
    <n v="36.700000000000003"/>
    <n v="4.9000000000000004"/>
    <n v="49"/>
    <n v="33.299999999999997"/>
    <n v="76.8"/>
  </r>
  <r>
    <x v="31"/>
    <s v="CHN"/>
    <x v="3"/>
    <x v="1"/>
    <x v="436"/>
    <n v="6095"/>
    <n v="77"/>
    <n v="5.64"/>
    <n v="0.34399999999999997"/>
    <n v="0.621"/>
    <n v="5.31"/>
    <n v="5.1999999999999998E-2"/>
    <n v="69.900000000000006"/>
    <n v="36.9"/>
    <n v="5.3"/>
    <n v="49.5"/>
    <n v="33.700000000000003"/>
    <n v="77.099999999999994"/>
  </r>
  <r>
    <x v="31"/>
    <s v="CHN"/>
    <x v="3"/>
    <x v="2"/>
    <x v="437"/>
    <n v="6461"/>
    <n v="77.2"/>
    <n v="5.66"/>
    <n v="0.35099999999999998"/>
    <n v="0.624"/>
    <n v="5.57"/>
    <n v="5.0999999999999997E-2"/>
    <n v="70.599999999999994"/>
    <n v="37.200000000000003"/>
    <n v="5.6"/>
    <n v="50"/>
    <n v="34.4"/>
    <n v="77.7"/>
  </r>
  <r>
    <x v="31"/>
    <s v="CHN"/>
    <x v="3"/>
    <x v="3"/>
    <x v="438"/>
    <n v="6848"/>
    <n v="77.3"/>
    <n v="5.68"/>
    <n v="0.36399999999999999"/>
    <n v="0.627"/>
    <n v="5.83"/>
    <n v="5.0999999999999997E-2"/>
    <n v="71.3"/>
    <n v="37.4"/>
    <n v="6"/>
    <n v="50.5"/>
    <n v="35.799999999999997"/>
    <n v="78"/>
  </r>
  <r>
    <x v="31"/>
    <s v="CHN"/>
    <x v="3"/>
    <x v="4"/>
    <x v="439"/>
    <n v="7259"/>
    <n v="77.400000000000006"/>
    <n v="5.7"/>
    <n v="0.38400000000000001"/>
    <n v="0.63"/>
    <n v="6.09"/>
    <n v="5.0999999999999997E-2"/>
    <n v="72"/>
    <n v="37.6"/>
    <n v="6.4"/>
    <n v="51"/>
    <n v="37.799999999999997"/>
    <n v="78.3"/>
  </r>
  <r>
    <x v="31"/>
    <s v="CHN"/>
    <x v="3"/>
    <x v="5"/>
    <x v="440"/>
    <n v="7695"/>
    <n v="77.5"/>
    <n v="5.72"/>
    <n v="0.41499999999999998"/>
    <n v="0.63300000000000001"/>
    <n v="6.35"/>
    <n v="5.0999999999999997E-2"/>
    <n v="72.7"/>
    <n v="37.799999999999997"/>
    <n v="6.8"/>
    <n v="51.5"/>
    <n v="40.9"/>
    <n v="78.7"/>
  </r>
  <r>
    <x v="31"/>
    <s v="CHN"/>
    <x v="3"/>
    <x v="6"/>
    <x v="441"/>
    <n v="8156"/>
    <n v="77.599999999999994"/>
    <n v="5.74"/>
    <n v="0.46"/>
    <n v="0.63600000000000001"/>
    <n v="6.61"/>
    <n v="5.0999999999999997E-2"/>
    <n v="73.400000000000006"/>
    <n v="38"/>
    <n v="7.3"/>
    <n v="52"/>
    <n v="45.5"/>
    <n v="79"/>
  </r>
  <r>
    <x v="31"/>
    <s v="CHN"/>
    <x v="3"/>
    <x v="7"/>
    <x v="442"/>
    <n v="8646"/>
    <n v="77.8"/>
    <n v="5.76"/>
    <n v="0.51800000000000002"/>
    <n v="0.63900000000000001"/>
    <n v="6.87"/>
    <n v="5.0999999999999997E-2"/>
    <n v="74.099999999999994"/>
    <n v="38.299999999999997"/>
    <n v="7.7"/>
    <n v="52.5"/>
    <n v="51.3"/>
    <n v="79.599999999999994"/>
  </r>
  <r>
    <x v="31"/>
    <s v="CHN"/>
    <x v="3"/>
    <x v="8"/>
    <x v="443"/>
    <n v="9164"/>
    <n v="77.900000000000006"/>
    <n v="5.78"/>
    <n v="0.58299999999999996"/>
    <n v="0.64200000000000002"/>
    <n v="7.13"/>
    <n v="5.0999999999999997E-2"/>
    <n v="74.8"/>
    <n v="38.5"/>
    <n v="8.1999999999999993"/>
    <n v="52.9"/>
    <n v="57.9"/>
    <n v="79.900000000000006"/>
  </r>
  <r>
    <x v="31"/>
    <s v="CHN"/>
    <x v="3"/>
    <x v="9"/>
    <x v="444"/>
    <n v="9714"/>
    <n v="78"/>
    <n v="5.8"/>
    <n v="0.64500000000000002"/>
    <n v="0.64500000000000002"/>
    <n v="7.39"/>
    <n v="5.0999999999999997E-2"/>
    <n v="75.5"/>
    <n v="38.700000000000003"/>
    <n v="8.8000000000000007"/>
    <n v="53.4"/>
    <n v="64.099999999999994"/>
    <n v="80.3"/>
  </r>
  <r>
    <x v="31"/>
    <s v="CHN"/>
    <x v="3"/>
    <x v="10"/>
    <x v="445"/>
    <n v="9782"/>
    <n v="77.400000000000006"/>
    <n v="5.67"/>
    <n v="0.69499999999999995"/>
    <n v="0.64800000000000002"/>
    <n v="7.04"/>
    <n v="6.4000000000000001E-2"/>
    <n v="76.2"/>
    <n v="38.9"/>
    <n v="8.8000000000000007"/>
    <n v="50.2"/>
    <n v="69.2"/>
    <n v="78.3"/>
  </r>
  <r>
    <x v="31"/>
    <s v="CHN"/>
    <x v="3"/>
    <x v="11"/>
    <x v="446"/>
    <n v="10697"/>
    <n v="77.5"/>
    <n v="5.69"/>
    <n v="0.73199999999999998"/>
    <n v="0.65100000000000002"/>
    <n v="7.92"/>
    <n v="5.7000000000000002E-2"/>
    <n v="76.900000000000006"/>
    <n v="39.1"/>
    <n v="9.6999999999999993"/>
    <n v="50.7"/>
    <n v="72.900000000000006"/>
    <n v="78.7"/>
  </r>
  <r>
    <x v="31"/>
    <s v="CHN"/>
    <x v="3"/>
    <x v="12"/>
    <x v="447"/>
    <n v="11570"/>
    <n v="78.099999999999994"/>
    <n v="5.81"/>
    <n v="0.75600000000000001"/>
    <n v="0.65400000000000003"/>
    <n v="8.18"/>
    <n v="5.0999999999999997E-2"/>
    <n v="77.599999999999994"/>
    <n v="39.4"/>
    <n v="10.6"/>
    <n v="53.7"/>
    <n v="75.400000000000006"/>
    <n v="80.599999999999994"/>
  </r>
  <r>
    <x v="31"/>
    <s v="CHN"/>
    <x v="3"/>
    <x v="13"/>
    <x v="448"/>
    <n v="12264"/>
    <n v="78.5"/>
    <n v="5.88"/>
    <n v="0.77100000000000002"/>
    <n v="0.65700000000000003"/>
    <n v="8.44"/>
    <n v="5.0999999999999997E-2"/>
    <n v="78.3"/>
    <n v="39.6"/>
    <n v="11.2"/>
    <n v="55.4"/>
    <n v="76.900000000000006"/>
    <n v="81.8"/>
  </r>
  <r>
    <x v="31"/>
    <s v="CHN"/>
    <x v="3"/>
    <x v="14"/>
    <x v="449"/>
    <n v="13000"/>
    <n v="78.599999999999994"/>
    <n v="5.9"/>
    <n v="0.78"/>
    <n v="0.66"/>
    <n v="8.6999999999999993"/>
    <n v="5.0999999999999997E-2"/>
    <n v="79"/>
    <n v="39.799999999999997"/>
    <n v="11.9"/>
    <n v="55.9"/>
    <n v="77.8"/>
    <n v="82.2"/>
  </r>
  <r>
    <x v="32"/>
    <s v="IND"/>
    <x v="3"/>
    <x v="0"/>
    <x v="450"/>
    <n v="1283"/>
    <n v="66.8"/>
    <n v="3.82"/>
    <n v="0.08"/>
    <n v="0.307"/>
    <n v="1.1599999999999999"/>
    <n v="7.4999999999999997E-2"/>
    <n v="50.2"/>
    <n v="25.3"/>
    <n v="0.6"/>
    <n v="4.9000000000000004"/>
    <n v="7.1"/>
    <n v="44.6"/>
  </r>
  <r>
    <x v="32"/>
    <s v="IND"/>
    <x v="3"/>
    <x v="1"/>
    <x v="451"/>
    <n v="1360"/>
    <n v="66.900000000000006"/>
    <n v="3.84"/>
    <n v="8.5000000000000006E-2"/>
    <n v="0.311"/>
    <n v="1.22"/>
    <n v="7.4999999999999997E-2"/>
    <n v="50.9"/>
    <n v="25.5"/>
    <n v="0.7"/>
    <n v="5.4"/>
    <n v="7.6"/>
    <n v="44.9"/>
  </r>
  <r>
    <x v="32"/>
    <s v="IND"/>
    <x v="3"/>
    <x v="2"/>
    <x v="452"/>
    <n v="1441"/>
    <n v="67.099999999999994"/>
    <n v="3.86"/>
    <n v="9.1999999999999998E-2"/>
    <n v="0.316"/>
    <n v="1.28"/>
    <n v="7.4999999999999997E-2"/>
    <n v="51.6"/>
    <n v="25.8"/>
    <n v="0.8"/>
    <n v="5.9"/>
    <n v="8.3000000000000007"/>
    <n v="45.5"/>
  </r>
  <r>
    <x v="32"/>
    <s v="IND"/>
    <x v="3"/>
    <x v="3"/>
    <x v="453"/>
    <n v="1528"/>
    <n v="67.2"/>
    <n v="3.88"/>
    <n v="0.106"/>
    <n v="0.32100000000000001"/>
    <n v="1.34"/>
    <n v="7.3999999999999996E-2"/>
    <n v="52.3"/>
    <n v="26"/>
    <n v="0.8"/>
    <n v="6.4"/>
    <n v="9.6999999999999993"/>
    <n v="45.9"/>
  </r>
  <r>
    <x v="32"/>
    <s v="IND"/>
    <x v="3"/>
    <x v="4"/>
    <x v="454"/>
    <n v="1619"/>
    <n v="67.3"/>
    <n v="3.9"/>
    <n v="0.128"/>
    <n v="0.32500000000000001"/>
    <n v="1.4"/>
    <n v="7.3999999999999996E-2"/>
    <n v="53"/>
    <n v="26.2"/>
    <n v="0.9"/>
    <n v="6.9"/>
    <n v="11.9"/>
    <n v="46.2"/>
  </r>
  <r>
    <x v="32"/>
    <s v="IND"/>
    <x v="3"/>
    <x v="5"/>
    <x v="455"/>
    <n v="1717"/>
    <n v="67.400000000000006"/>
    <n v="3.92"/>
    <n v="0.16200000000000001"/>
    <n v="0.33"/>
    <n v="1.46"/>
    <n v="7.3999999999999996E-2"/>
    <n v="53.7"/>
    <n v="26.4"/>
    <n v="1"/>
    <n v="7.4"/>
    <n v="15.4"/>
    <n v="46.5"/>
  </r>
  <r>
    <x v="32"/>
    <s v="IND"/>
    <x v="3"/>
    <x v="6"/>
    <x v="456"/>
    <n v="1819"/>
    <n v="67.5"/>
    <n v="3.94"/>
    <n v="0.21099999999999999"/>
    <n v="0.33400000000000002"/>
    <n v="1.52"/>
    <n v="7.3999999999999996E-2"/>
    <n v="54.4"/>
    <n v="26.6"/>
    <n v="1.1000000000000001"/>
    <n v="7.8"/>
    <n v="20.3"/>
    <n v="46.8"/>
  </r>
  <r>
    <x v="32"/>
    <s v="IND"/>
    <x v="3"/>
    <x v="7"/>
    <x v="457"/>
    <n v="1929"/>
    <n v="67.7"/>
    <n v="3.96"/>
    <n v="0.27400000000000002"/>
    <n v="0.33900000000000002"/>
    <n v="1.58"/>
    <n v="7.3999999999999996E-2"/>
    <n v="55.1"/>
    <n v="26.9"/>
    <n v="1.2"/>
    <n v="8.3000000000000007"/>
    <n v="26.7"/>
    <n v="47.5"/>
  </r>
  <r>
    <x v="32"/>
    <s v="IND"/>
    <x v="3"/>
    <x v="8"/>
    <x v="458"/>
    <n v="2044"/>
    <n v="67.8"/>
    <n v="3.98"/>
    <n v="0.34499999999999997"/>
    <n v="0.34300000000000003"/>
    <n v="1.64"/>
    <n v="7.3999999999999996E-2"/>
    <n v="55.8"/>
    <n v="27.1"/>
    <n v="1.3"/>
    <n v="8.8000000000000007"/>
    <n v="33.799999999999997"/>
    <n v="47.8"/>
  </r>
  <r>
    <x v="32"/>
    <s v="IND"/>
    <x v="3"/>
    <x v="9"/>
    <x v="459"/>
    <n v="2167"/>
    <n v="67.900000000000006"/>
    <n v="4"/>
    <n v="0.41199999999999998"/>
    <n v="0.34699999999999998"/>
    <n v="1.7"/>
    <n v="7.3999999999999996E-2"/>
    <n v="56.5"/>
    <n v="27.3"/>
    <n v="1.5"/>
    <n v="9.3000000000000007"/>
    <n v="40.6"/>
    <n v="48.1"/>
  </r>
  <r>
    <x v="32"/>
    <s v="IND"/>
    <x v="3"/>
    <x v="10"/>
    <x v="460"/>
    <n v="2182"/>
    <n v="66.8"/>
    <n v="3.87"/>
    <n v="0.46800000000000003"/>
    <n v="0.35199999999999998"/>
    <n v="1.62"/>
    <n v="9.1999999999999998E-2"/>
    <n v="57.2"/>
    <n v="27.5"/>
    <n v="1.5"/>
    <n v="6.1"/>
    <n v="46.3"/>
    <n v="44.6"/>
  </r>
  <r>
    <x v="32"/>
    <s v="IND"/>
    <x v="3"/>
    <x v="11"/>
    <x v="461"/>
    <n v="2386"/>
    <n v="66.900000000000006"/>
    <n v="3.89"/>
    <n v="0.50800000000000001"/>
    <n v="0.35599999999999998"/>
    <n v="1.82"/>
    <n v="8.3000000000000004E-2"/>
    <n v="57.9"/>
    <n v="27.7"/>
    <n v="1.7"/>
    <n v="6.6"/>
    <n v="50.3"/>
    <n v="44.9"/>
  </r>
  <r>
    <x v="32"/>
    <s v="IND"/>
    <x v="3"/>
    <x v="12"/>
    <x v="462"/>
    <n v="2581"/>
    <n v="68"/>
    <n v="4.01"/>
    <n v="0.53400000000000003"/>
    <n v="0.36099999999999999"/>
    <n v="1.88"/>
    <n v="7.3999999999999996E-2"/>
    <n v="58.6"/>
    <n v="28"/>
    <n v="1.9"/>
    <n v="9.6"/>
    <n v="52.9"/>
    <n v="48.4"/>
  </r>
  <r>
    <x v="32"/>
    <s v="IND"/>
    <x v="3"/>
    <x v="13"/>
    <x v="463"/>
    <n v="2736"/>
    <n v="68.400000000000006"/>
    <n v="4.08"/>
    <n v="0.55000000000000004"/>
    <n v="0.36499999999999999"/>
    <n v="1.94"/>
    <n v="7.3999999999999996E-2"/>
    <n v="59.3"/>
    <n v="28.2"/>
    <n v="2"/>
    <n v="11.3"/>
    <n v="54.5"/>
    <n v="49.7"/>
  </r>
  <r>
    <x v="32"/>
    <s v="IND"/>
    <x v="3"/>
    <x v="14"/>
    <x v="464"/>
    <n v="2900"/>
    <n v="68.5"/>
    <n v="4.0999999999999996"/>
    <n v="0.56000000000000005"/>
    <n v="0.37"/>
    <n v="2"/>
    <n v="7.3999999999999996E-2"/>
    <n v="60"/>
    <n v="28.4"/>
    <n v="2.2000000000000002"/>
    <n v="11.8"/>
    <n v="55.6"/>
    <n v="50"/>
  </r>
  <r>
    <x v="33"/>
    <s v="JPN"/>
    <x v="3"/>
    <x v="0"/>
    <x v="465"/>
    <n v="31269"/>
    <n v="82.5"/>
    <n v="5.82"/>
    <n v="0.78"/>
    <n v="0.89200000000000002"/>
    <n v="7.6"/>
    <n v="2.5999999999999999E-2"/>
    <n v="81.2"/>
    <n v="46.4"/>
    <n v="29.6"/>
    <n v="53.9"/>
    <n v="77.8"/>
    <n v="94.6"/>
  </r>
  <r>
    <x v="33"/>
    <s v="JPN"/>
    <x v="3"/>
    <x v="1"/>
    <x v="466"/>
    <n v="31456"/>
    <n v="82.6"/>
    <n v="5.84"/>
    <n v="0.78200000000000003"/>
    <n v="0.89400000000000002"/>
    <n v="7.6"/>
    <n v="2.5999999999999999E-2"/>
    <n v="81.900000000000006"/>
    <n v="46.6"/>
    <n v="29.8"/>
    <n v="54.4"/>
    <n v="78"/>
    <n v="94.9"/>
  </r>
  <r>
    <x v="33"/>
    <s v="JPN"/>
    <x v="3"/>
    <x v="2"/>
    <x v="467"/>
    <n v="31645"/>
    <n v="82.8"/>
    <n v="5.86"/>
    <n v="0.78400000000000003"/>
    <n v="0.89600000000000002"/>
    <n v="7.6"/>
    <n v="2.5999999999999999E-2"/>
    <n v="82.6"/>
    <n v="46.9"/>
    <n v="30"/>
    <n v="54.9"/>
    <n v="78.2"/>
    <n v="95.5"/>
  </r>
  <r>
    <x v="33"/>
    <s v="JPN"/>
    <x v="3"/>
    <x v="3"/>
    <x v="468"/>
    <n v="31835"/>
    <n v="82.9"/>
    <n v="5.88"/>
    <n v="0.78900000000000003"/>
    <n v="0.89800000000000002"/>
    <n v="7.6"/>
    <n v="2.5999999999999999E-2"/>
    <n v="83.3"/>
    <n v="47.1"/>
    <n v="30.2"/>
    <n v="55.4"/>
    <n v="78.7"/>
    <n v="95.9"/>
  </r>
  <r>
    <x v="33"/>
    <s v="JPN"/>
    <x v="3"/>
    <x v="4"/>
    <x v="469"/>
    <n v="32026"/>
    <n v="83"/>
    <n v="5.9"/>
    <n v="0.79600000000000004"/>
    <n v="0.9"/>
    <n v="7.6"/>
    <n v="2.5999999999999999E-2"/>
    <n v="84"/>
    <n v="47.3"/>
    <n v="30.4"/>
    <n v="55.9"/>
    <n v="79.400000000000006"/>
    <n v="96.2"/>
  </r>
  <r>
    <x v="33"/>
    <s v="JPN"/>
    <x v="3"/>
    <x v="5"/>
    <x v="470"/>
    <n v="32218"/>
    <n v="83.1"/>
    <n v="5.92"/>
    <n v="0.80700000000000005"/>
    <n v="0.90200000000000002"/>
    <n v="7.6"/>
    <n v="2.5999999999999999E-2"/>
    <n v="84.7"/>
    <n v="47.5"/>
    <n v="30.5"/>
    <n v="56.4"/>
    <n v="80.5"/>
    <n v="96.5"/>
  </r>
  <r>
    <x v="33"/>
    <s v="JPN"/>
    <x v="3"/>
    <x v="6"/>
    <x v="471"/>
    <n v="32411"/>
    <n v="83.2"/>
    <n v="5.94"/>
    <n v="0.82399999999999995"/>
    <n v="0.90400000000000003"/>
    <n v="7.6"/>
    <n v="2.5999999999999999E-2"/>
    <n v="85.4"/>
    <n v="47.7"/>
    <n v="30.7"/>
    <n v="56.9"/>
    <n v="82.2"/>
    <n v="96.8"/>
  </r>
  <r>
    <x v="33"/>
    <s v="JPN"/>
    <x v="3"/>
    <x v="7"/>
    <x v="472"/>
    <n v="32606"/>
    <n v="83.4"/>
    <n v="5.96"/>
    <n v="0.84499999999999997"/>
    <n v="0.90600000000000003"/>
    <n v="7.6"/>
    <n v="2.5999999999999999E-2"/>
    <n v="86.1"/>
    <n v="48"/>
    <n v="30.9"/>
    <n v="57.4"/>
    <n v="84.3"/>
    <n v="97.5"/>
  </r>
  <r>
    <x v="33"/>
    <s v="JPN"/>
    <x v="3"/>
    <x v="8"/>
    <x v="473"/>
    <n v="32801"/>
    <n v="83.5"/>
    <n v="5.98"/>
    <n v="0.86799999999999999"/>
    <n v="0.90800000000000003"/>
    <n v="7.6"/>
    <n v="2.5999999999999999E-2"/>
    <n v="86.8"/>
    <n v="48.2"/>
    <n v="31.1"/>
    <n v="57.8"/>
    <n v="86.7"/>
    <n v="97.8"/>
  </r>
  <r>
    <x v="33"/>
    <s v="JPN"/>
    <x v="3"/>
    <x v="9"/>
    <x v="474"/>
    <n v="32998"/>
    <n v="83.6"/>
    <n v="6"/>
    <n v="0.89100000000000001"/>
    <n v="0.91"/>
    <n v="7.6"/>
    <n v="2.5999999999999999E-2"/>
    <n v="87.5"/>
    <n v="48.4"/>
    <n v="31.3"/>
    <n v="58.3"/>
    <n v="89"/>
    <n v="98.1"/>
  </r>
  <r>
    <x v="33"/>
    <s v="JPN"/>
    <x v="3"/>
    <x v="10"/>
    <x v="475"/>
    <n v="31536"/>
    <n v="83"/>
    <n v="5.87"/>
    <n v="0.90900000000000003"/>
    <n v="0.91200000000000003"/>
    <n v="6.99"/>
    <n v="3.3000000000000002E-2"/>
    <n v="88.2"/>
    <n v="48.6"/>
    <n v="29.9"/>
    <n v="55.1"/>
    <n v="90.8"/>
    <n v="96.2"/>
  </r>
  <r>
    <x v="33"/>
    <s v="JPN"/>
    <x v="3"/>
    <x v="11"/>
    <x v="476"/>
    <n v="32727"/>
    <n v="83.1"/>
    <n v="5.89"/>
    <n v="0.92300000000000004"/>
    <n v="0.91400000000000003"/>
    <n v="7.6"/>
    <n v="2.9000000000000001E-2"/>
    <n v="88.9"/>
    <n v="48.8"/>
    <n v="31"/>
    <n v="55.6"/>
    <n v="92.2"/>
    <n v="96.5"/>
  </r>
  <r>
    <x v="33"/>
    <s v="JPN"/>
    <x v="3"/>
    <x v="12"/>
    <x v="477"/>
    <n v="33596"/>
    <n v="83.7"/>
    <n v="6.01"/>
    <n v="0.93100000000000005"/>
    <n v="0.91600000000000004"/>
    <n v="7.6"/>
    <n v="2.5999999999999999E-2"/>
    <n v="89.6"/>
    <n v="49.1"/>
    <n v="31.9"/>
    <n v="58.6"/>
    <n v="93"/>
    <n v="98.4"/>
  </r>
  <r>
    <x v="33"/>
    <s v="JPN"/>
    <x v="3"/>
    <x v="13"/>
    <x v="478"/>
    <n v="33797"/>
    <n v="84.1"/>
    <n v="6.08"/>
    <n v="0.93700000000000006"/>
    <n v="0.91800000000000004"/>
    <n v="7.6"/>
    <n v="2.5999999999999999E-2"/>
    <n v="90.3"/>
    <n v="49.3"/>
    <n v="32.1"/>
    <n v="60.3"/>
    <n v="93.6"/>
    <n v="99.7"/>
  </r>
  <r>
    <x v="33"/>
    <s v="JPN"/>
    <x v="3"/>
    <x v="14"/>
    <x v="479"/>
    <n v="34000"/>
    <n v="84.2"/>
    <n v="6.1"/>
    <n v="0.94"/>
    <n v="0.92"/>
    <n v="7.6"/>
    <n v="2.5999999999999999E-2"/>
    <n v="91"/>
    <n v="49.5"/>
    <n v="32.299999999999997"/>
    <n v="60.8"/>
    <n v="93.9"/>
    <n v="100"/>
  </r>
  <r>
    <x v="34"/>
    <s v="KOR"/>
    <x v="3"/>
    <x v="0"/>
    <x v="480"/>
    <n v="23777"/>
    <n v="81.8"/>
    <n v="5.72"/>
    <n v="0.84"/>
    <n v="0.79200000000000004"/>
    <n v="11.6"/>
    <n v="3.2000000000000001E-2"/>
    <n v="82.2"/>
    <n v="42"/>
    <n v="22.4"/>
    <n v="51.5"/>
    <n v="83.8"/>
    <n v="92.4"/>
  </r>
  <r>
    <x v="34"/>
    <s v="KOR"/>
    <x v="3"/>
    <x v="1"/>
    <x v="480"/>
    <n v="24443"/>
    <n v="81.900000000000006"/>
    <n v="5.74"/>
    <n v="0.84099999999999997"/>
    <n v="0.79400000000000004"/>
    <n v="11.6"/>
    <n v="3.2000000000000001E-2"/>
    <n v="82.9"/>
    <n v="42.2"/>
    <n v="23"/>
    <n v="52"/>
    <n v="83.9"/>
    <n v="92.7"/>
  </r>
  <r>
    <x v="34"/>
    <s v="KOR"/>
    <x v="3"/>
    <x v="2"/>
    <x v="480"/>
    <n v="25128"/>
    <n v="82.1"/>
    <n v="5.76"/>
    <n v="0.84399999999999997"/>
    <n v="0.79600000000000004"/>
    <n v="11.6"/>
    <n v="3.2000000000000001E-2"/>
    <n v="83.6"/>
    <n v="42.5"/>
    <n v="23.7"/>
    <n v="52.5"/>
    <n v="84.2"/>
    <n v="93.3"/>
  </r>
  <r>
    <x v="34"/>
    <s v="KOR"/>
    <x v="3"/>
    <x v="3"/>
    <x v="480"/>
    <n v="25831"/>
    <n v="82.2"/>
    <n v="5.78"/>
    <n v="0.84799999999999998"/>
    <n v="0.79800000000000004"/>
    <n v="11.6"/>
    <n v="3.2000000000000001E-2"/>
    <n v="84.3"/>
    <n v="42.7"/>
    <n v="24.4"/>
    <n v="52.9"/>
    <n v="84.6"/>
    <n v="93.6"/>
  </r>
  <r>
    <x v="34"/>
    <s v="KOR"/>
    <x v="3"/>
    <x v="4"/>
    <x v="480"/>
    <n v="26554"/>
    <n v="82.3"/>
    <n v="5.8"/>
    <n v="0.85399999999999998"/>
    <n v="0.8"/>
    <n v="11.6"/>
    <n v="3.2000000000000001E-2"/>
    <n v="85"/>
    <n v="42.9"/>
    <n v="25.1"/>
    <n v="53.4"/>
    <n v="85.3"/>
    <n v="93.9"/>
  </r>
  <r>
    <x v="34"/>
    <s v="KOR"/>
    <x v="3"/>
    <x v="5"/>
    <x v="480"/>
    <n v="27298"/>
    <n v="82.4"/>
    <n v="5.82"/>
    <n v="0.86399999999999999"/>
    <n v="0.80200000000000005"/>
    <n v="11.6"/>
    <n v="3.2000000000000001E-2"/>
    <n v="85.7"/>
    <n v="43.1"/>
    <n v="25.8"/>
    <n v="53.9"/>
    <n v="86.3"/>
    <n v="94.3"/>
  </r>
  <r>
    <x v="34"/>
    <s v="KOR"/>
    <x v="3"/>
    <x v="6"/>
    <x v="480"/>
    <n v="28062"/>
    <n v="82.5"/>
    <n v="5.84"/>
    <n v="0.878"/>
    <n v="0.80400000000000005"/>
    <n v="11.6"/>
    <n v="3.2000000000000001E-2"/>
    <n v="86.4"/>
    <n v="43.3"/>
    <n v="26.5"/>
    <n v="54.4"/>
    <n v="87.7"/>
    <n v="94.6"/>
  </r>
  <r>
    <x v="34"/>
    <s v="KOR"/>
    <x v="3"/>
    <x v="7"/>
    <x v="480"/>
    <n v="28848"/>
    <n v="82.7"/>
    <n v="5.86"/>
    <n v="0.89700000000000002"/>
    <n v="0.80600000000000005"/>
    <n v="11.6"/>
    <n v="3.2000000000000001E-2"/>
    <n v="87.1"/>
    <n v="43.6"/>
    <n v="27.3"/>
    <n v="54.9"/>
    <n v="89.6"/>
    <n v="95.2"/>
  </r>
  <r>
    <x v="34"/>
    <s v="KOR"/>
    <x v="3"/>
    <x v="8"/>
    <x v="480"/>
    <n v="29656"/>
    <n v="82.8"/>
    <n v="5.88"/>
    <n v="0.91700000000000004"/>
    <n v="0.80800000000000005"/>
    <n v="11.6"/>
    <n v="3.2000000000000001E-2"/>
    <n v="87.8"/>
    <n v="43.8"/>
    <n v="28.1"/>
    <n v="55.4"/>
    <n v="91.6"/>
    <n v="95.5"/>
  </r>
  <r>
    <x v="34"/>
    <s v="KOR"/>
    <x v="3"/>
    <x v="9"/>
    <x v="480"/>
    <n v="30486"/>
    <n v="82.9"/>
    <n v="5.9"/>
    <n v="0.93700000000000006"/>
    <n v="0.81"/>
    <n v="11.6"/>
    <n v="3.2000000000000001E-2"/>
    <n v="88.5"/>
    <n v="44"/>
    <n v="28.9"/>
    <n v="55.9"/>
    <n v="93.6"/>
    <n v="95.9"/>
  </r>
  <r>
    <x v="34"/>
    <s v="KOR"/>
    <x v="3"/>
    <x v="10"/>
    <x v="480"/>
    <n v="29773"/>
    <n v="82.3"/>
    <n v="5.77"/>
    <n v="0.95299999999999996"/>
    <n v="0.81200000000000006"/>
    <n v="10.67"/>
    <n v="0.04"/>
    <n v="89.2"/>
    <n v="44.2"/>
    <n v="28.2"/>
    <n v="52.7"/>
    <n v="95.3"/>
    <n v="93.9"/>
  </r>
  <r>
    <x v="34"/>
    <s v="KOR"/>
    <x v="3"/>
    <x v="11"/>
    <x v="480"/>
    <n v="31573"/>
    <n v="82.4"/>
    <n v="5.79"/>
    <n v="0.96499999999999997"/>
    <n v="0.81399999999999995"/>
    <n v="11.6"/>
    <n v="3.5999999999999997E-2"/>
    <n v="89.9"/>
    <n v="44.4"/>
    <n v="29.9"/>
    <n v="53.2"/>
    <n v="96.5"/>
    <n v="94.3"/>
  </r>
  <r>
    <x v="34"/>
    <s v="KOR"/>
    <x v="3"/>
    <x v="12"/>
    <x v="480"/>
    <n v="33119"/>
    <n v="83"/>
    <n v="5.91"/>
    <n v="0.97199999999999998"/>
    <n v="0.81599999999999995"/>
    <n v="11.6"/>
    <n v="3.2000000000000001E-2"/>
    <n v="90.6"/>
    <n v="44.7"/>
    <n v="31.4"/>
    <n v="56.1"/>
    <n v="97.2"/>
    <n v="96.2"/>
  </r>
  <r>
    <x v="34"/>
    <s v="KOR"/>
    <x v="3"/>
    <x v="13"/>
    <x v="480"/>
    <n v="34047"/>
    <n v="83.4"/>
    <n v="5.98"/>
    <n v="0.97699999999999998"/>
    <n v="0.81799999999999995"/>
    <n v="11.6"/>
    <n v="3.2000000000000001E-2"/>
    <n v="91.3"/>
    <n v="44.9"/>
    <n v="32.299999999999997"/>
    <n v="57.8"/>
    <n v="97.7"/>
    <n v="97.5"/>
  </r>
  <r>
    <x v="34"/>
    <s v="KOR"/>
    <x v="3"/>
    <x v="14"/>
    <x v="480"/>
    <n v="35000"/>
    <n v="83.5"/>
    <n v="6"/>
    <n v="0.98"/>
    <n v="0.82"/>
    <n v="11.6"/>
    <n v="3.2000000000000001E-2"/>
    <n v="92"/>
    <n v="45.1"/>
    <n v="33.200000000000003"/>
    <n v="58.3"/>
    <n v="98"/>
    <n v="97.8"/>
  </r>
  <r>
    <x v="35"/>
    <s v="IDN"/>
    <x v="3"/>
    <x v="0"/>
    <x v="481"/>
    <n v="3089"/>
    <n v="70.2"/>
    <n v="5.0199999999999996"/>
    <n v="0.11"/>
    <n v="0.53800000000000003"/>
    <n v="1.39"/>
    <n v="5.1999999999999998E-2"/>
    <n v="58.2"/>
    <n v="27.3"/>
    <n v="2.4"/>
    <n v="34.299999999999997"/>
    <n v="10.1"/>
    <n v="55.4"/>
  </r>
  <r>
    <x v="35"/>
    <s v="IDN"/>
    <x v="3"/>
    <x v="1"/>
    <x v="482"/>
    <n v="3197"/>
    <n v="70.3"/>
    <n v="5.04"/>
    <n v="0.11600000000000001"/>
    <n v="0.54100000000000004"/>
    <n v="1.46"/>
    <n v="5.1999999999999998E-2"/>
    <n v="58.9"/>
    <n v="27.5"/>
    <n v="2.5"/>
    <n v="34.799999999999997"/>
    <n v="10.7"/>
    <n v="55.7"/>
  </r>
  <r>
    <x v="35"/>
    <s v="IDN"/>
    <x v="3"/>
    <x v="2"/>
    <x v="483"/>
    <n v="3309"/>
    <n v="70.5"/>
    <n v="5.0599999999999996"/>
    <n v="0.125"/>
    <n v="0.54400000000000004"/>
    <n v="1.54"/>
    <n v="5.0999999999999997E-2"/>
    <n v="59.6"/>
    <n v="27.8"/>
    <n v="2.6"/>
    <n v="35.299999999999997"/>
    <n v="11.6"/>
    <n v="56.4"/>
  </r>
  <r>
    <x v="35"/>
    <s v="IDN"/>
    <x v="3"/>
    <x v="3"/>
    <x v="484"/>
    <n v="3425"/>
    <n v="70.599999999999994"/>
    <n v="5.08"/>
    <n v="0.14099999999999999"/>
    <n v="0.54700000000000004"/>
    <n v="1.61"/>
    <n v="5.0999999999999997E-2"/>
    <n v="60.3"/>
    <n v="28"/>
    <n v="2.7"/>
    <n v="35.799999999999997"/>
    <n v="13.2"/>
    <n v="56.7"/>
  </r>
  <r>
    <x v="35"/>
    <s v="IDN"/>
    <x v="3"/>
    <x v="4"/>
    <x v="485"/>
    <n v="3545"/>
    <n v="70.7"/>
    <n v="5.0999999999999996"/>
    <n v="0.16800000000000001"/>
    <n v="0.55000000000000004"/>
    <n v="1.68"/>
    <n v="5.0999999999999997E-2"/>
    <n v="61"/>
    <n v="28.2"/>
    <n v="2.8"/>
    <n v="36.299999999999997"/>
    <n v="16"/>
    <n v="57"/>
  </r>
  <r>
    <x v="35"/>
    <s v="IDN"/>
    <x v="3"/>
    <x v="5"/>
    <x v="486"/>
    <n v="3669"/>
    <n v="70.8"/>
    <n v="5.12"/>
    <n v="0.20899999999999999"/>
    <n v="0.55300000000000005"/>
    <n v="1.75"/>
    <n v="5.0999999999999997E-2"/>
    <n v="61.7"/>
    <n v="28.4"/>
    <n v="2.9"/>
    <n v="36.799999999999997"/>
    <n v="20.100000000000001"/>
    <n v="57.3"/>
  </r>
  <r>
    <x v="35"/>
    <s v="IDN"/>
    <x v="3"/>
    <x v="6"/>
    <x v="487"/>
    <n v="3797"/>
    <n v="70.900000000000006"/>
    <n v="5.14"/>
    <n v="0.26800000000000002"/>
    <n v="0.55600000000000005"/>
    <n v="1.82"/>
    <n v="5.0999999999999997E-2"/>
    <n v="62.4"/>
    <n v="28.6"/>
    <n v="3"/>
    <n v="37.299999999999997"/>
    <n v="26.1"/>
    <n v="57.6"/>
  </r>
  <r>
    <x v="35"/>
    <s v="IDN"/>
    <x v="3"/>
    <x v="7"/>
    <x v="488"/>
    <n v="3930"/>
    <n v="71.099999999999994"/>
    <n v="5.16"/>
    <n v="0.34499999999999997"/>
    <n v="0.55900000000000005"/>
    <n v="1.9"/>
    <n v="5.0999999999999997E-2"/>
    <n v="63.1"/>
    <n v="28.9"/>
    <n v="3.2"/>
    <n v="37.700000000000003"/>
    <n v="33.799999999999997"/>
    <n v="58.3"/>
  </r>
  <r>
    <x v="35"/>
    <s v="IDN"/>
    <x v="3"/>
    <x v="8"/>
    <x v="489"/>
    <n v="4068"/>
    <n v="71.2"/>
    <n v="5.18"/>
    <n v="0.43"/>
    <n v="0.56200000000000006"/>
    <n v="1.97"/>
    <n v="5.0999999999999997E-2"/>
    <n v="63.8"/>
    <n v="29.1"/>
    <n v="3.3"/>
    <n v="38.200000000000003"/>
    <n v="42.4"/>
    <n v="58.6"/>
  </r>
  <r>
    <x v="35"/>
    <s v="IDN"/>
    <x v="3"/>
    <x v="9"/>
    <x v="490"/>
    <n v="4210"/>
    <n v="71.3"/>
    <n v="5.2"/>
    <n v="0.51200000000000001"/>
    <n v="0.56499999999999995"/>
    <n v="2.04"/>
    <n v="5.0999999999999997E-2"/>
    <n v="64.5"/>
    <n v="29.3"/>
    <n v="3.4"/>
    <n v="38.700000000000003"/>
    <n v="50.7"/>
    <n v="58.9"/>
  </r>
  <r>
    <x v="35"/>
    <s v="IDN"/>
    <x v="3"/>
    <x v="10"/>
    <x v="491"/>
    <n v="4139"/>
    <n v="70.7"/>
    <n v="5.07"/>
    <n v="0.57799999999999996"/>
    <n v="0.56799999999999995"/>
    <n v="1.94"/>
    <n v="6.4000000000000001E-2"/>
    <n v="65.2"/>
    <n v="29.5"/>
    <n v="3.4"/>
    <n v="35.5"/>
    <n v="57.4"/>
    <n v="57"/>
  </r>
  <r>
    <x v="35"/>
    <s v="IDN"/>
    <x v="3"/>
    <x v="11"/>
    <x v="492"/>
    <n v="4420"/>
    <n v="70.8"/>
    <n v="5.09"/>
    <n v="0.627"/>
    <n v="0.57099999999999995"/>
    <n v="2.1800000000000002"/>
    <n v="5.7000000000000002E-2"/>
    <n v="65.900000000000006"/>
    <n v="29.7"/>
    <n v="3.6"/>
    <n v="36"/>
    <n v="62.3"/>
    <n v="57.3"/>
  </r>
  <r>
    <x v="35"/>
    <s v="IDN"/>
    <x v="3"/>
    <x v="12"/>
    <x v="493"/>
    <n v="4668"/>
    <n v="71.400000000000006"/>
    <n v="5.21"/>
    <n v="0.65800000000000003"/>
    <n v="0.57399999999999995"/>
    <n v="2.2599999999999998"/>
    <n v="5.0999999999999997E-2"/>
    <n v="66.599999999999994"/>
    <n v="30"/>
    <n v="3.9"/>
    <n v="39"/>
    <n v="65.5"/>
    <n v="59.2"/>
  </r>
  <r>
    <x v="35"/>
    <s v="IDN"/>
    <x v="3"/>
    <x v="13"/>
    <x v="494"/>
    <n v="4831"/>
    <n v="71.8"/>
    <n v="5.28"/>
    <n v="0.67800000000000005"/>
    <n v="0.57699999999999996"/>
    <n v="2.33"/>
    <n v="5.0999999999999997E-2"/>
    <n v="67.3"/>
    <n v="30.2"/>
    <n v="4"/>
    <n v="40.700000000000003"/>
    <n v="67.5"/>
    <n v="60.5"/>
  </r>
  <r>
    <x v="35"/>
    <s v="IDN"/>
    <x v="3"/>
    <x v="14"/>
    <x v="495"/>
    <n v="5000"/>
    <n v="71.900000000000006"/>
    <n v="5.3"/>
    <n v="0.69"/>
    <n v="0.57999999999999996"/>
    <n v="2.4"/>
    <n v="5.0999999999999997E-2"/>
    <n v="68"/>
    <n v="30.4"/>
    <n v="4.2"/>
    <n v="41.2"/>
    <n v="68.7"/>
    <n v="60.8"/>
  </r>
  <r>
    <x v="36"/>
    <s v="PAK"/>
    <x v="3"/>
    <x v="0"/>
    <x v="496"/>
    <n v="1213"/>
    <n v="65.7"/>
    <n v="4.12"/>
    <n v="0.08"/>
    <n v="0.32700000000000001"/>
    <n v="0.52"/>
    <n v="8.3000000000000004E-2"/>
    <n v="45.2"/>
    <n v="19.7"/>
    <n v="0.5"/>
    <n v="12.3"/>
    <n v="7.1"/>
    <n v="41.1"/>
  </r>
  <r>
    <x v="36"/>
    <s v="PAK"/>
    <x v="3"/>
    <x v="1"/>
    <x v="497"/>
    <n v="1237"/>
    <n v="65.8"/>
    <n v="4.1399999999999997"/>
    <n v="8.4000000000000005E-2"/>
    <n v="0.33200000000000002"/>
    <n v="0.55000000000000004"/>
    <n v="8.3000000000000004E-2"/>
    <n v="45.9"/>
    <n v="19.899999999999999"/>
    <n v="0.6"/>
    <n v="12.7"/>
    <n v="7.5"/>
    <n v="41.4"/>
  </r>
  <r>
    <x v="36"/>
    <s v="PAK"/>
    <x v="3"/>
    <x v="2"/>
    <x v="498"/>
    <n v="1262"/>
    <n v="66"/>
    <n v="4.16"/>
    <n v="0.09"/>
    <n v="0.33600000000000002"/>
    <n v="0.57999999999999996"/>
    <n v="8.3000000000000004E-2"/>
    <n v="46.6"/>
    <n v="20.2"/>
    <n v="0.6"/>
    <n v="13.2"/>
    <n v="8.1"/>
    <n v="42"/>
  </r>
  <r>
    <x v="36"/>
    <s v="PAK"/>
    <x v="3"/>
    <x v="3"/>
    <x v="499"/>
    <n v="1287"/>
    <n v="66.099999999999994"/>
    <n v="4.18"/>
    <n v="0.1"/>
    <n v="0.34100000000000003"/>
    <n v="0.6"/>
    <n v="8.2000000000000003E-2"/>
    <n v="47.3"/>
    <n v="20.399999999999999"/>
    <n v="0.6"/>
    <n v="13.7"/>
    <n v="9.1"/>
    <n v="42.4"/>
  </r>
  <r>
    <x v="36"/>
    <s v="PAK"/>
    <x v="3"/>
    <x v="4"/>
    <x v="500"/>
    <n v="1313"/>
    <n v="66.2"/>
    <n v="4.2"/>
    <n v="0.11700000000000001"/>
    <n v="0.34499999999999997"/>
    <n v="0.63"/>
    <n v="8.2000000000000003E-2"/>
    <n v="48"/>
    <n v="20.6"/>
    <n v="0.6"/>
    <n v="14.2"/>
    <n v="10.8"/>
    <n v="42.7"/>
  </r>
  <r>
    <x v="36"/>
    <s v="PAK"/>
    <x v="3"/>
    <x v="5"/>
    <x v="501"/>
    <n v="1339"/>
    <n v="66.3"/>
    <n v="4.22"/>
    <n v="0.14299999999999999"/>
    <n v="0.35"/>
    <n v="0.66"/>
    <n v="8.2000000000000003E-2"/>
    <n v="48.7"/>
    <n v="20.8"/>
    <n v="0.7"/>
    <n v="14.7"/>
    <n v="13.4"/>
    <n v="43"/>
  </r>
  <r>
    <x v="36"/>
    <s v="PAK"/>
    <x v="3"/>
    <x v="6"/>
    <x v="502"/>
    <n v="1366"/>
    <n v="66.400000000000006"/>
    <n v="4.24"/>
    <n v="0.18099999999999999"/>
    <n v="0.35399999999999998"/>
    <n v="0.68"/>
    <n v="8.2000000000000003E-2"/>
    <n v="49.4"/>
    <n v="21"/>
    <n v="0.7"/>
    <n v="15.2"/>
    <n v="17.3"/>
    <n v="43.3"/>
  </r>
  <r>
    <x v="36"/>
    <s v="PAK"/>
    <x v="3"/>
    <x v="7"/>
    <x v="503"/>
    <n v="1393"/>
    <n v="66.599999999999994"/>
    <n v="4.26"/>
    <n v="0.23"/>
    <n v="0.35899999999999999"/>
    <n v="0.71"/>
    <n v="8.2000000000000003E-2"/>
    <n v="50.1"/>
    <n v="21.3"/>
    <n v="0.7"/>
    <n v="15.7"/>
    <n v="22.2"/>
    <n v="43.9"/>
  </r>
  <r>
    <x v="36"/>
    <s v="PAK"/>
    <x v="3"/>
    <x v="8"/>
    <x v="504"/>
    <n v="1421"/>
    <n v="66.7"/>
    <n v="4.28"/>
    <n v="0.28399999999999997"/>
    <n v="0.36299999999999999"/>
    <n v="0.74"/>
    <n v="8.2000000000000003E-2"/>
    <n v="50.8"/>
    <n v="21.5"/>
    <n v="0.7"/>
    <n v="16.2"/>
    <n v="27.7"/>
    <n v="44.3"/>
  </r>
  <r>
    <x v="36"/>
    <s v="PAK"/>
    <x v="3"/>
    <x v="9"/>
    <x v="505"/>
    <n v="1449"/>
    <n v="66.8"/>
    <n v="4.3"/>
    <n v="0.33600000000000002"/>
    <n v="0.36699999999999999"/>
    <n v="0.77"/>
    <n v="8.2000000000000003E-2"/>
    <n v="51.5"/>
    <n v="21.7"/>
    <n v="0.8"/>
    <n v="16.7"/>
    <n v="32.9"/>
    <n v="44.6"/>
  </r>
  <r>
    <x v="36"/>
    <s v="PAK"/>
    <x v="3"/>
    <x v="10"/>
    <x v="506"/>
    <n v="1404"/>
    <n v="66.2"/>
    <n v="4.17"/>
    <n v="0.379"/>
    <n v="0.372"/>
    <n v="0.73"/>
    <n v="0.10299999999999999"/>
    <n v="52.2"/>
    <n v="21.9"/>
    <n v="0.7"/>
    <n v="13.5"/>
    <n v="37.299999999999997"/>
    <n v="42.7"/>
  </r>
  <r>
    <x v="36"/>
    <s v="PAK"/>
    <x v="3"/>
    <x v="11"/>
    <x v="507"/>
    <n v="1478"/>
    <n v="66.3"/>
    <n v="4.1900000000000004"/>
    <n v="0.41"/>
    <n v="0.377"/>
    <n v="0.82"/>
    <n v="9.1999999999999998E-2"/>
    <n v="52.9"/>
    <n v="22.1"/>
    <n v="0.8"/>
    <n v="14"/>
    <n v="40.4"/>
    <n v="43"/>
  </r>
  <r>
    <x v="36"/>
    <s v="PAK"/>
    <x v="3"/>
    <x v="12"/>
    <x v="508"/>
    <n v="1538"/>
    <n v="66.900000000000006"/>
    <n v="4.3099999999999996"/>
    <n v="0.43"/>
    <n v="0.38100000000000001"/>
    <n v="0.85"/>
    <n v="8.2000000000000003E-2"/>
    <n v="53.6"/>
    <n v="22.4"/>
    <n v="0.9"/>
    <n v="16.899999999999999"/>
    <n v="42.4"/>
    <n v="44.9"/>
  </r>
  <r>
    <x v="36"/>
    <s v="PAK"/>
    <x v="3"/>
    <x v="13"/>
    <x v="509"/>
    <n v="1569"/>
    <n v="67.3"/>
    <n v="4.38"/>
    <n v="0.442"/>
    <n v="0.38600000000000001"/>
    <n v="0.87"/>
    <n v="8.2000000000000003E-2"/>
    <n v="54.3"/>
    <n v="22.6"/>
    <n v="0.9"/>
    <n v="18.600000000000001"/>
    <n v="43.6"/>
    <n v="46.2"/>
  </r>
  <r>
    <x v="36"/>
    <s v="PAK"/>
    <x v="3"/>
    <x v="14"/>
    <x v="510"/>
    <n v="1600"/>
    <n v="67.400000000000006"/>
    <n v="4.4000000000000004"/>
    <n v="0.45"/>
    <n v="0.39"/>
    <n v="0.9"/>
    <n v="8.2000000000000003E-2"/>
    <n v="55"/>
    <n v="22.8"/>
    <n v="0.9"/>
    <n v="19.100000000000001"/>
    <n v="44.4"/>
    <n v="46.5"/>
  </r>
  <r>
    <x v="37"/>
    <s v="BGD"/>
    <x v="3"/>
    <x v="0"/>
    <x v="511"/>
    <n v="1323"/>
    <n v="72"/>
    <n v="4.62"/>
    <n v="0.03"/>
    <n v="0.34699999999999998"/>
    <n v="0.52"/>
    <n v="4.3999999999999997E-2"/>
    <n v="53.2"/>
    <n v="24.5"/>
    <n v="0.6"/>
    <n v="24.5"/>
    <n v="2"/>
    <n v="61.1"/>
  </r>
  <r>
    <x v="37"/>
    <s v="BGD"/>
    <x v="3"/>
    <x v="1"/>
    <x v="512"/>
    <n v="1396"/>
    <n v="72.099999999999994"/>
    <n v="4.6399999999999997"/>
    <n v="3.4000000000000002E-2"/>
    <n v="0.35099999999999998"/>
    <n v="0.55000000000000004"/>
    <n v="4.2999999999999997E-2"/>
    <n v="53.9"/>
    <n v="24.7"/>
    <n v="0.7"/>
    <n v="25"/>
    <n v="2.4"/>
    <n v="61.5"/>
  </r>
  <r>
    <x v="37"/>
    <s v="BGD"/>
    <x v="3"/>
    <x v="2"/>
    <x v="513"/>
    <n v="1473"/>
    <n v="72.3"/>
    <n v="4.66"/>
    <n v="4.1000000000000002E-2"/>
    <n v="0.35599999999999998"/>
    <n v="0.57999999999999996"/>
    <n v="4.2999999999999997E-2"/>
    <n v="54.6"/>
    <n v="25"/>
    <n v="0.8"/>
    <n v="25.5"/>
    <n v="3.1"/>
    <n v="62.1"/>
  </r>
  <r>
    <x v="37"/>
    <s v="BGD"/>
    <x v="3"/>
    <x v="3"/>
    <x v="514"/>
    <n v="1554"/>
    <n v="72.400000000000006"/>
    <n v="4.68"/>
    <n v="5.2999999999999999E-2"/>
    <n v="0.36"/>
    <n v="0.6"/>
    <n v="4.2999999999999997E-2"/>
    <n v="55.3"/>
    <n v="25.2"/>
    <n v="0.9"/>
    <n v="26"/>
    <n v="4.3"/>
    <n v="62.4"/>
  </r>
  <r>
    <x v="37"/>
    <s v="BGD"/>
    <x v="3"/>
    <x v="4"/>
    <x v="515"/>
    <n v="1639"/>
    <n v="72.5"/>
    <n v="4.7"/>
    <n v="7.1999999999999995E-2"/>
    <n v="0.36499999999999999"/>
    <n v="0.63"/>
    <n v="4.2999999999999997E-2"/>
    <n v="56"/>
    <n v="25.4"/>
    <n v="1"/>
    <n v="26.5"/>
    <n v="6.3"/>
    <n v="62.7"/>
  </r>
  <r>
    <x v="37"/>
    <s v="BGD"/>
    <x v="3"/>
    <x v="5"/>
    <x v="516"/>
    <n v="1729"/>
    <n v="72.599999999999994"/>
    <n v="4.72"/>
    <n v="0.10199999999999999"/>
    <n v="0.36899999999999999"/>
    <n v="0.66"/>
    <n v="4.2999999999999997E-2"/>
    <n v="56.7"/>
    <n v="25.6"/>
    <n v="1"/>
    <n v="27"/>
    <n v="9.3000000000000007"/>
    <n v="63.1"/>
  </r>
  <r>
    <x v="37"/>
    <s v="BGD"/>
    <x v="3"/>
    <x v="6"/>
    <x v="517"/>
    <n v="1824"/>
    <n v="72.7"/>
    <n v="4.74"/>
    <n v="0.14499999999999999"/>
    <n v="0.374"/>
    <n v="0.68"/>
    <n v="4.2999999999999997E-2"/>
    <n v="57.4"/>
    <n v="25.8"/>
    <n v="1.1000000000000001"/>
    <n v="27.5"/>
    <n v="13.6"/>
    <n v="63.4"/>
  </r>
  <r>
    <x v="37"/>
    <s v="BGD"/>
    <x v="3"/>
    <x v="7"/>
    <x v="518"/>
    <n v="1925"/>
    <n v="72.900000000000006"/>
    <n v="4.76"/>
    <n v="0.2"/>
    <n v="0.378"/>
    <n v="0.71"/>
    <n v="4.2999999999999997E-2"/>
    <n v="58.1"/>
    <n v="26.1"/>
    <n v="1.2"/>
    <n v="27.9"/>
    <n v="19.2"/>
    <n v="64"/>
  </r>
  <r>
    <x v="37"/>
    <s v="BGD"/>
    <x v="3"/>
    <x v="8"/>
    <x v="519"/>
    <n v="2031"/>
    <n v="73"/>
    <n v="4.78"/>
    <n v="0.26200000000000001"/>
    <n v="0.38300000000000001"/>
    <n v="0.74"/>
    <n v="4.2999999999999997E-2"/>
    <n v="58.8"/>
    <n v="26.3"/>
    <n v="1.3"/>
    <n v="28.4"/>
    <n v="25.5"/>
    <n v="64.3"/>
  </r>
  <r>
    <x v="37"/>
    <s v="BGD"/>
    <x v="3"/>
    <x v="9"/>
    <x v="520"/>
    <n v="2142"/>
    <n v="73.099999999999994"/>
    <n v="4.8"/>
    <n v="0.32100000000000001"/>
    <n v="0.38700000000000001"/>
    <n v="0.77"/>
    <n v="4.2999999999999997E-2"/>
    <n v="59.5"/>
    <n v="26.5"/>
    <n v="1.4"/>
    <n v="28.9"/>
    <n v="31.4"/>
    <n v="64.599999999999994"/>
  </r>
  <r>
    <x v="37"/>
    <s v="BGD"/>
    <x v="3"/>
    <x v="10"/>
    <x v="521"/>
    <n v="2147"/>
    <n v="72.5"/>
    <n v="4.67"/>
    <n v="0.36899999999999999"/>
    <n v="0.39200000000000002"/>
    <n v="0.73"/>
    <n v="5.3999999999999999E-2"/>
    <n v="60.2"/>
    <n v="26.7"/>
    <n v="1.4"/>
    <n v="25.7"/>
    <n v="36.299999999999997"/>
    <n v="62.7"/>
  </r>
  <r>
    <x v="37"/>
    <s v="BGD"/>
    <x v="3"/>
    <x v="11"/>
    <x v="522"/>
    <n v="2337"/>
    <n v="72.599999999999994"/>
    <n v="4.6900000000000004"/>
    <n v="0.40400000000000003"/>
    <n v="0.39600000000000002"/>
    <n v="0.82"/>
    <n v="4.8000000000000001E-2"/>
    <n v="60.9"/>
    <n v="26.9"/>
    <n v="1.6"/>
    <n v="26.2"/>
    <n v="39.799999999999997"/>
    <n v="63.1"/>
  </r>
  <r>
    <x v="37"/>
    <s v="BGD"/>
    <x v="3"/>
    <x v="12"/>
    <x v="523"/>
    <n v="2516"/>
    <n v="73.2"/>
    <n v="4.8099999999999996"/>
    <n v="0.42699999999999999"/>
    <n v="0.40100000000000002"/>
    <n v="0.85"/>
    <n v="4.2999999999999997E-2"/>
    <n v="61.6"/>
    <n v="27.2"/>
    <n v="1.8"/>
    <n v="29.2"/>
    <n v="42.1"/>
    <n v="65"/>
  </r>
  <r>
    <x v="37"/>
    <s v="BGD"/>
    <x v="3"/>
    <x v="13"/>
    <x v="524"/>
    <n v="2654"/>
    <n v="73.599999999999994"/>
    <n v="4.88"/>
    <n v="0.441"/>
    <n v="0.40500000000000003"/>
    <n v="0.87"/>
    <n v="4.2999999999999997E-2"/>
    <n v="62.3"/>
    <n v="27.4"/>
    <n v="1.9"/>
    <n v="30.9"/>
    <n v="43.5"/>
    <n v="66.2"/>
  </r>
  <r>
    <x v="37"/>
    <s v="BGD"/>
    <x v="3"/>
    <x v="14"/>
    <x v="525"/>
    <n v="2800"/>
    <n v="73.7"/>
    <n v="4.9000000000000004"/>
    <n v="0.45"/>
    <n v="0.41"/>
    <n v="0.9"/>
    <n v="4.2999999999999997E-2"/>
    <n v="63"/>
    <n v="27.6"/>
    <n v="2.1"/>
    <n v="31.4"/>
    <n v="44.4"/>
    <n v="66.599999999999994"/>
  </r>
  <r>
    <x v="38"/>
    <s v="VNM"/>
    <x v="3"/>
    <x v="0"/>
    <x v="526"/>
    <n v="2221"/>
    <n v="73.099999999999994"/>
    <n v="5.52"/>
    <n v="0.3"/>
    <n v="0.33700000000000002"/>
    <n v="2.4900000000000002"/>
    <n v="2.1000000000000001E-2"/>
    <n v="64.2"/>
    <n v="30.4"/>
    <n v="1.5"/>
    <n v="46.6"/>
    <n v="29.3"/>
    <n v="64.599999999999994"/>
  </r>
  <r>
    <x v="38"/>
    <s v="VNM"/>
    <x v="3"/>
    <x v="1"/>
    <x v="527"/>
    <n v="2343"/>
    <n v="73.2"/>
    <n v="5.54"/>
    <n v="0.30499999999999999"/>
    <n v="0.34200000000000003"/>
    <n v="2.62"/>
    <n v="2.1000000000000001E-2"/>
    <n v="64.900000000000006"/>
    <n v="30.6"/>
    <n v="1.6"/>
    <n v="47.1"/>
    <n v="29.8"/>
    <n v="65"/>
  </r>
  <r>
    <x v="38"/>
    <s v="VNM"/>
    <x v="3"/>
    <x v="2"/>
    <x v="528"/>
    <n v="2472"/>
    <n v="73.400000000000006"/>
    <n v="5.56"/>
    <n v="0.313"/>
    <n v="0.34599999999999997"/>
    <n v="2.75"/>
    <n v="2.1000000000000001E-2"/>
    <n v="65.599999999999994"/>
    <n v="30.9"/>
    <n v="1.8"/>
    <n v="47.5"/>
    <n v="30.6"/>
    <n v="65.599999999999994"/>
  </r>
  <r>
    <x v="38"/>
    <s v="VNM"/>
    <x v="3"/>
    <x v="3"/>
    <x v="529"/>
    <n v="2608"/>
    <n v="73.5"/>
    <n v="5.58"/>
    <n v="0.32600000000000001"/>
    <n v="0.35099999999999998"/>
    <n v="2.88"/>
    <n v="2.1000000000000001E-2"/>
    <n v="66.3"/>
    <n v="31.1"/>
    <n v="1.9"/>
    <n v="48"/>
    <n v="31.9"/>
    <n v="65.900000000000006"/>
  </r>
  <r>
    <x v="38"/>
    <s v="VNM"/>
    <x v="3"/>
    <x v="4"/>
    <x v="530"/>
    <n v="2752"/>
    <n v="73.599999999999994"/>
    <n v="5.6"/>
    <n v="0.34899999999999998"/>
    <n v="0.35499999999999998"/>
    <n v="3.01"/>
    <n v="2.1000000000000001E-2"/>
    <n v="67"/>
    <n v="31.3"/>
    <n v="2"/>
    <n v="48.5"/>
    <n v="34.200000000000003"/>
    <n v="66.2"/>
  </r>
  <r>
    <x v="38"/>
    <s v="VNM"/>
    <x v="3"/>
    <x v="5"/>
    <x v="531"/>
    <n v="2903"/>
    <n v="73.7"/>
    <n v="5.62"/>
    <n v="0.38400000000000001"/>
    <n v="0.36"/>
    <n v="3.14"/>
    <n v="2.1000000000000001E-2"/>
    <n v="67.7"/>
    <n v="31.5"/>
    <n v="2.2000000000000002"/>
    <n v="49"/>
    <n v="37.799999999999997"/>
    <n v="66.599999999999994"/>
  </r>
  <r>
    <x v="38"/>
    <s v="VNM"/>
    <x v="3"/>
    <x v="6"/>
    <x v="532"/>
    <n v="3063"/>
    <n v="73.8"/>
    <n v="5.64"/>
    <n v="0.434"/>
    <n v="0.36399999999999999"/>
    <n v="3.27"/>
    <n v="2.1000000000000001E-2"/>
    <n v="68.400000000000006"/>
    <n v="31.7"/>
    <n v="2.2999999999999998"/>
    <n v="49.5"/>
    <n v="42.8"/>
    <n v="66.900000000000006"/>
  </r>
  <r>
    <x v="38"/>
    <s v="VNM"/>
    <x v="3"/>
    <x v="7"/>
    <x v="533"/>
    <n v="3231"/>
    <n v="74"/>
    <n v="5.66"/>
    <n v="0.498"/>
    <n v="0.36899999999999999"/>
    <n v="3.4"/>
    <n v="2.1000000000000001E-2"/>
    <n v="69.099999999999994"/>
    <n v="32"/>
    <n v="2.5"/>
    <n v="50"/>
    <n v="49.3"/>
    <n v="67.5"/>
  </r>
  <r>
    <x v="38"/>
    <s v="VNM"/>
    <x v="3"/>
    <x v="8"/>
    <x v="534"/>
    <n v="3409"/>
    <n v="74.099999999999994"/>
    <n v="5.68"/>
    <n v="0.56999999999999995"/>
    <n v="0.373"/>
    <n v="3.53"/>
    <n v="2.1000000000000001E-2"/>
    <n v="69.8"/>
    <n v="32.200000000000003"/>
    <n v="2.7"/>
    <n v="50.5"/>
    <n v="56.6"/>
    <n v="67.8"/>
  </r>
  <r>
    <x v="38"/>
    <s v="VNM"/>
    <x v="3"/>
    <x v="9"/>
    <x v="535"/>
    <n v="3596"/>
    <n v="74.2"/>
    <n v="5.7"/>
    <n v="0.63900000000000001"/>
    <n v="0.378"/>
    <n v="3.65"/>
    <n v="2.1000000000000001E-2"/>
    <n v="70.5"/>
    <n v="32.4"/>
    <n v="2.8"/>
    <n v="51"/>
    <n v="63.5"/>
    <n v="68.2"/>
  </r>
  <r>
    <x v="38"/>
    <s v="VNM"/>
    <x v="3"/>
    <x v="10"/>
    <x v="536"/>
    <n v="3604"/>
    <n v="73.599999999999994"/>
    <n v="5.57"/>
    <n v="0.69599999999999995"/>
    <n v="0.38200000000000001"/>
    <n v="3.48"/>
    <n v="2.5999999999999999E-2"/>
    <n v="71.2"/>
    <n v="32.6"/>
    <n v="2.9"/>
    <n v="47.8"/>
    <n v="69.3"/>
    <n v="66.2"/>
  </r>
  <r>
    <x v="38"/>
    <s v="VNM"/>
    <x v="3"/>
    <x v="11"/>
    <x v="537"/>
    <n v="3923"/>
    <n v="73.7"/>
    <n v="5.59"/>
    <n v="0.73599999999999999"/>
    <n v="0.38700000000000001"/>
    <n v="3.91"/>
    <n v="2.4E-2"/>
    <n v="71.900000000000006"/>
    <n v="32.799999999999997"/>
    <n v="3.2"/>
    <n v="48.3"/>
    <n v="73.3"/>
    <n v="66.599999999999994"/>
  </r>
  <r>
    <x v="38"/>
    <s v="VNM"/>
    <x v="3"/>
    <x v="12"/>
    <x v="538"/>
    <n v="4223"/>
    <n v="74.3"/>
    <n v="5.71"/>
    <n v="0.76300000000000001"/>
    <n v="0.39100000000000001"/>
    <n v="4.04"/>
    <n v="2.1000000000000001E-2"/>
    <n v="72.599999999999994"/>
    <n v="33.1"/>
    <n v="3.5"/>
    <n v="51.2"/>
    <n v="76.099999999999994"/>
    <n v="68.5"/>
  </r>
  <r>
    <x v="38"/>
    <s v="VNM"/>
    <x v="3"/>
    <x v="13"/>
    <x v="539"/>
    <n v="4455"/>
    <n v="74.7"/>
    <n v="5.78"/>
    <n v="0.78"/>
    <n v="0.39600000000000002"/>
    <n v="4.17"/>
    <n v="2.1000000000000001E-2"/>
    <n v="73.3"/>
    <n v="33.299999999999997"/>
    <n v="3.7"/>
    <n v="52.9"/>
    <n v="77.8"/>
    <n v="69.7"/>
  </r>
  <r>
    <x v="38"/>
    <s v="VNM"/>
    <x v="3"/>
    <x v="14"/>
    <x v="540"/>
    <n v="4700"/>
    <n v="74.8"/>
    <n v="5.8"/>
    <n v="0.79"/>
    <n v="0.4"/>
    <n v="4.3"/>
    <n v="2.1000000000000001E-2"/>
    <n v="74"/>
    <n v="33.5"/>
    <n v="3.9"/>
    <n v="53.4"/>
    <n v="78.8"/>
    <n v="70.099999999999994"/>
  </r>
  <r>
    <x v="39"/>
    <s v="THA"/>
    <x v="3"/>
    <x v="0"/>
    <x v="541"/>
    <n v="5911"/>
    <n v="77"/>
    <n v="5.72"/>
    <n v="0.22"/>
    <n v="0.498"/>
    <n v="3.6"/>
    <n v="1.0999999999999999E-2"/>
    <n v="66.2"/>
    <n v="37.5"/>
    <n v="5.0999999999999996"/>
    <n v="51.5"/>
    <n v="21.2"/>
    <n v="77.099999999999994"/>
  </r>
  <r>
    <x v="39"/>
    <s v="THA"/>
    <x v="3"/>
    <x v="1"/>
    <x v="542"/>
    <n v="6030"/>
    <n v="77.099999999999994"/>
    <n v="5.74"/>
    <n v="0.22600000000000001"/>
    <n v="0.501"/>
    <n v="3.6"/>
    <n v="1.0999999999999999E-2"/>
    <n v="66.900000000000006"/>
    <n v="37.700000000000003"/>
    <n v="5.2"/>
    <n v="52"/>
    <n v="21.8"/>
    <n v="77.400000000000006"/>
  </r>
  <r>
    <x v="39"/>
    <s v="THA"/>
    <x v="3"/>
    <x v="2"/>
    <x v="543"/>
    <n v="6150"/>
    <n v="77.3"/>
    <n v="5.76"/>
    <n v="0.23599999999999999"/>
    <n v="0.504"/>
    <n v="3.6"/>
    <n v="1.0999999999999999E-2"/>
    <n v="67.599999999999994"/>
    <n v="38"/>
    <n v="5.3"/>
    <n v="52.5"/>
    <n v="22.8"/>
    <n v="78"/>
  </r>
  <r>
    <x v="39"/>
    <s v="THA"/>
    <x v="3"/>
    <x v="3"/>
    <x v="544"/>
    <n v="6273"/>
    <n v="77.400000000000006"/>
    <n v="5.78"/>
    <n v="0.254"/>
    <n v="0.50700000000000001"/>
    <n v="3.6"/>
    <n v="1.0999999999999999E-2"/>
    <n v="68.3"/>
    <n v="38.200000000000003"/>
    <n v="5.4"/>
    <n v="52.9"/>
    <n v="24.6"/>
    <n v="78.3"/>
  </r>
  <r>
    <x v="39"/>
    <s v="THA"/>
    <x v="3"/>
    <x v="4"/>
    <x v="545"/>
    <n v="6399"/>
    <n v="77.5"/>
    <n v="5.8"/>
    <n v="0.28299999999999997"/>
    <n v="0.51"/>
    <n v="3.6"/>
    <n v="1.0999999999999999E-2"/>
    <n v="69"/>
    <n v="38.4"/>
    <n v="5.6"/>
    <n v="53.4"/>
    <n v="27.6"/>
    <n v="78.7"/>
  </r>
  <r>
    <x v="39"/>
    <s v="THA"/>
    <x v="3"/>
    <x v="5"/>
    <x v="546"/>
    <n v="6527"/>
    <n v="77.599999999999994"/>
    <n v="5.82"/>
    <n v="0.32700000000000001"/>
    <n v="0.51300000000000001"/>
    <n v="3.6"/>
    <n v="1.0999999999999999E-2"/>
    <n v="69.7"/>
    <n v="38.6"/>
    <n v="5.7"/>
    <n v="53.9"/>
    <n v="32"/>
    <n v="79"/>
  </r>
  <r>
    <x v="39"/>
    <s v="THA"/>
    <x v="3"/>
    <x v="6"/>
    <x v="547"/>
    <n v="6657"/>
    <n v="77.7"/>
    <n v="5.84"/>
    <n v="0.39200000000000002"/>
    <n v="0.51600000000000001"/>
    <n v="3.6"/>
    <n v="1.0999999999999999E-2"/>
    <n v="70.400000000000006"/>
    <n v="38.799999999999997"/>
    <n v="5.8"/>
    <n v="54.4"/>
    <n v="38.6"/>
    <n v="79.3"/>
  </r>
  <r>
    <x v="39"/>
    <s v="THA"/>
    <x v="3"/>
    <x v="7"/>
    <x v="548"/>
    <n v="6790"/>
    <n v="77.900000000000006"/>
    <n v="5.86"/>
    <n v="0.47499999999999998"/>
    <n v="0.51900000000000002"/>
    <n v="3.6"/>
    <n v="1.0999999999999999E-2"/>
    <n v="71.099999999999994"/>
    <n v="39.1"/>
    <n v="5.9"/>
    <n v="54.9"/>
    <n v="47"/>
    <n v="79.900000000000006"/>
  </r>
  <r>
    <x v="39"/>
    <s v="THA"/>
    <x v="3"/>
    <x v="8"/>
    <x v="549"/>
    <n v="6926"/>
    <n v="78"/>
    <n v="5.88"/>
    <n v="0.56799999999999995"/>
    <n v="0.52200000000000002"/>
    <n v="3.6"/>
    <n v="1.0999999999999999E-2"/>
    <n v="71.8"/>
    <n v="39.299999999999997"/>
    <n v="6.1"/>
    <n v="55.4"/>
    <n v="56.4"/>
    <n v="80.3"/>
  </r>
  <r>
    <x v="39"/>
    <s v="THA"/>
    <x v="3"/>
    <x v="9"/>
    <x v="550"/>
    <n v="7065"/>
    <n v="78.099999999999994"/>
    <n v="5.9"/>
    <n v="0.65600000000000003"/>
    <n v="0.52500000000000002"/>
    <n v="3.6"/>
    <n v="1.0999999999999999E-2"/>
    <n v="72.5"/>
    <n v="39.5"/>
    <n v="6.2"/>
    <n v="55.9"/>
    <n v="65.3"/>
    <n v="80.599999999999994"/>
  </r>
  <r>
    <x v="39"/>
    <s v="THA"/>
    <x v="3"/>
    <x v="10"/>
    <x v="551"/>
    <n v="6846"/>
    <n v="77.5"/>
    <n v="5.77"/>
    <n v="0.72899999999999998"/>
    <n v="0.52800000000000002"/>
    <n v="3.31"/>
    <n v="1.4E-2"/>
    <n v="73.2"/>
    <n v="39.700000000000003"/>
    <n v="6"/>
    <n v="52.7"/>
    <n v="72.599999999999994"/>
    <n v="78.7"/>
  </r>
  <r>
    <x v="39"/>
    <s v="THA"/>
    <x v="3"/>
    <x v="11"/>
    <x v="552"/>
    <n v="7203"/>
    <n v="77.599999999999994"/>
    <n v="5.79"/>
    <n v="0.78100000000000003"/>
    <n v="0.53100000000000003"/>
    <n v="3.6"/>
    <n v="1.2E-2"/>
    <n v="73.900000000000006"/>
    <n v="39.9"/>
    <n v="6.3"/>
    <n v="53.2"/>
    <n v="77.900000000000006"/>
    <n v="79"/>
  </r>
  <r>
    <x v="39"/>
    <s v="THA"/>
    <x v="3"/>
    <x v="12"/>
    <x v="553"/>
    <n v="7497"/>
    <n v="78.2"/>
    <n v="5.91"/>
    <n v="0.81599999999999995"/>
    <n v="0.53400000000000003"/>
    <n v="3.6"/>
    <n v="1.0999999999999999E-2"/>
    <n v="74.599999999999994"/>
    <n v="40.200000000000003"/>
    <n v="6.6"/>
    <n v="56.1"/>
    <n v="81.400000000000006"/>
    <n v="80.900000000000006"/>
  </r>
  <r>
    <x v="39"/>
    <s v="THA"/>
    <x v="3"/>
    <x v="13"/>
    <x v="554"/>
    <n v="7647"/>
    <n v="78.599999999999994"/>
    <n v="5.98"/>
    <n v="0.83699999999999997"/>
    <n v="0.53700000000000003"/>
    <n v="3.6"/>
    <n v="1.0999999999999999E-2"/>
    <n v="75.3"/>
    <n v="40.4"/>
    <n v="6.8"/>
    <n v="57.8"/>
    <n v="83.5"/>
    <n v="82.2"/>
  </r>
  <r>
    <x v="39"/>
    <s v="THA"/>
    <x v="3"/>
    <x v="14"/>
    <x v="555"/>
    <n v="7800"/>
    <n v="78.7"/>
    <n v="6"/>
    <n v="0.85"/>
    <n v="0.54"/>
    <n v="3.6"/>
    <n v="1.0999999999999999E-2"/>
    <n v="76"/>
    <n v="40.6"/>
    <n v="6.9"/>
    <n v="58.3"/>
    <n v="84.8"/>
    <n v="82.5"/>
  </r>
  <r>
    <x v="40"/>
    <s v="MYS"/>
    <x v="3"/>
    <x v="0"/>
    <x v="556"/>
    <n v="9200"/>
    <n v="73.5"/>
    <n v="5.62"/>
    <n v="0.56000000000000005"/>
    <n v="0.73799999999999999"/>
    <n v="8.1"/>
    <n v="3.5000000000000003E-2"/>
    <n v="69.2"/>
    <n v="28"/>
    <n v="8.3000000000000007"/>
    <n v="49"/>
    <n v="55.6"/>
    <n v="65.900000000000006"/>
  </r>
  <r>
    <x v="40"/>
    <s v="MYS"/>
    <x v="3"/>
    <x v="1"/>
    <x v="557"/>
    <n v="9430"/>
    <n v="73.599999999999994"/>
    <n v="5.64"/>
    <n v="0.56399999999999995"/>
    <n v="0.74099999999999999"/>
    <n v="8.1"/>
    <n v="3.5000000000000003E-2"/>
    <n v="69.900000000000006"/>
    <n v="28.2"/>
    <n v="8.5"/>
    <n v="49.5"/>
    <n v="56"/>
    <n v="66.2"/>
  </r>
  <r>
    <x v="40"/>
    <s v="MYS"/>
    <x v="3"/>
    <x v="2"/>
    <x v="558"/>
    <n v="9666"/>
    <n v="73.8"/>
    <n v="5.66"/>
    <n v="0.57099999999999995"/>
    <n v="0.74399999999999999"/>
    <n v="8.1"/>
    <n v="3.5000000000000003E-2"/>
    <n v="70.599999999999994"/>
    <n v="28.5"/>
    <n v="8.6999999999999993"/>
    <n v="50"/>
    <n v="56.7"/>
    <n v="66.900000000000006"/>
  </r>
  <r>
    <x v="40"/>
    <s v="MYS"/>
    <x v="3"/>
    <x v="3"/>
    <x v="559"/>
    <n v="9908"/>
    <n v="73.900000000000006"/>
    <n v="5.68"/>
    <n v="0.58199999999999996"/>
    <n v="0.747"/>
    <n v="8.1"/>
    <n v="3.5000000000000003E-2"/>
    <n v="71.3"/>
    <n v="28.7"/>
    <n v="9"/>
    <n v="50.5"/>
    <n v="57.8"/>
    <n v="67.2"/>
  </r>
  <r>
    <x v="40"/>
    <s v="MYS"/>
    <x v="3"/>
    <x v="4"/>
    <x v="560"/>
    <n v="10156"/>
    <n v="74"/>
    <n v="5.7"/>
    <n v="0.60099999999999998"/>
    <n v="0.75"/>
    <n v="8.1"/>
    <n v="3.5000000000000003E-2"/>
    <n v="72"/>
    <n v="28.9"/>
    <n v="9.1999999999999993"/>
    <n v="51"/>
    <n v="59.7"/>
    <n v="67.5"/>
  </r>
  <r>
    <x v="40"/>
    <s v="MYS"/>
    <x v="3"/>
    <x v="5"/>
    <x v="561"/>
    <n v="10409"/>
    <n v="74.099999999999994"/>
    <n v="5.72"/>
    <n v="0.63"/>
    <n v="0.753"/>
    <n v="8.1"/>
    <n v="3.5000000000000003E-2"/>
    <n v="72.7"/>
    <n v="29.1"/>
    <n v="9.4"/>
    <n v="51.5"/>
    <n v="62.6"/>
    <n v="67.8"/>
  </r>
  <r>
    <x v="40"/>
    <s v="MYS"/>
    <x v="3"/>
    <x v="6"/>
    <x v="562"/>
    <n v="10670"/>
    <n v="74.2"/>
    <n v="5.74"/>
    <n v="0.67200000000000004"/>
    <n v="0.75600000000000001"/>
    <n v="8.1"/>
    <n v="3.5000000000000003E-2"/>
    <n v="73.400000000000006"/>
    <n v="29.3"/>
    <n v="9.6999999999999993"/>
    <n v="52"/>
    <n v="66.900000000000006"/>
    <n v="68.2"/>
  </r>
  <r>
    <x v="40"/>
    <s v="MYS"/>
    <x v="3"/>
    <x v="7"/>
    <x v="563"/>
    <n v="10936"/>
    <n v="74.400000000000006"/>
    <n v="5.76"/>
    <n v="0.72599999999999998"/>
    <n v="0.75900000000000001"/>
    <n v="8.1"/>
    <n v="3.5000000000000003E-2"/>
    <n v="74.099999999999994"/>
    <n v="29.6"/>
    <n v="9.9"/>
    <n v="52.5"/>
    <n v="72.3"/>
    <n v="68.8"/>
  </r>
  <r>
    <x v="40"/>
    <s v="MYS"/>
    <x v="3"/>
    <x v="8"/>
    <x v="564"/>
    <n v="11210"/>
    <n v="74.5"/>
    <n v="5.78"/>
    <n v="0.78600000000000003"/>
    <n v="0.76200000000000001"/>
    <n v="8.1"/>
    <n v="3.5000000000000003E-2"/>
    <n v="74.8"/>
    <n v="29.8"/>
    <n v="10.199999999999999"/>
    <n v="52.9"/>
    <n v="78.400000000000006"/>
    <n v="69.099999999999994"/>
  </r>
  <r>
    <x v="40"/>
    <s v="MYS"/>
    <x v="3"/>
    <x v="9"/>
    <x v="565"/>
    <n v="11490"/>
    <n v="74.599999999999994"/>
    <n v="5.8"/>
    <n v="0.84399999999999997"/>
    <n v="0.76500000000000001"/>
    <n v="8.1"/>
    <n v="3.5000000000000003E-2"/>
    <n v="75.5"/>
    <n v="30"/>
    <n v="10.5"/>
    <n v="53.4"/>
    <n v="84.2"/>
    <n v="69.400000000000006"/>
  </r>
  <r>
    <x v="40"/>
    <s v="MYS"/>
    <x v="3"/>
    <x v="10"/>
    <x v="566"/>
    <n v="11188"/>
    <n v="74"/>
    <n v="5.67"/>
    <n v="0.89100000000000001"/>
    <n v="0.76800000000000002"/>
    <n v="7.45"/>
    <n v="4.3999999999999997E-2"/>
    <n v="76.2"/>
    <n v="30.2"/>
    <n v="10.199999999999999"/>
    <n v="50.2"/>
    <n v="89"/>
    <n v="67.5"/>
  </r>
  <r>
    <x v="40"/>
    <s v="MYS"/>
    <x v="3"/>
    <x v="11"/>
    <x v="567"/>
    <n v="11830"/>
    <n v="74.099999999999994"/>
    <n v="5.69"/>
    <n v="0.92500000000000004"/>
    <n v="0.77100000000000002"/>
    <n v="8.1"/>
    <n v="3.9E-2"/>
    <n v="76.900000000000006"/>
    <n v="30.4"/>
    <n v="10.8"/>
    <n v="50.7"/>
    <n v="92.4"/>
    <n v="67.8"/>
  </r>
  <r>
    <x v="40"/>
    <s v="MYS"/>
    <x v="3"/>
    <x v="12"/>
    <x v="568"/>
    <n v="12374"/>
    <n v="74.7"/>
    <n v="5.81"/>
    <n v="0.94799999999999995"/>
    <n v="0.77400000000000002"/>
    <n v="8.1"/>
    <n v="3.5000000000000003E-2"/>
    <n v="77.599999999999994"/>
    <n v="30.7"/>
    <n v="11.3"/>
    <n v="53.7"/>
    <n v="94.7"/>
    <n v="69.7"/>
  </r>
  <r>
    <x v="40"/>
    <s v="MYS"/>
    <x v="3"/>
    <x v="13"/>
    <x v="569"/>
    <n v="12683"/>
    <n v="75.099999999999994"/>
    <n v="5.88"/>
    <n v="0.96199999999999997"/>
    <n v="0.77700000000000002"/>
    <n v="8.1"/>
    <n v="3.5000000000000003E-2"/>
    <n v="78.3"/>
    <n v="30.9"/>
    <n v="11.6"/>
    <n v="55.4"/>
    <n v="96.2"/>
    <n v="71"/>
  </r>
  <r>
    <x v="40"/>
    <s v="MYS"/>
    <x v="3"/>
    <x v="14"/>
    <x v="570"/>
    <n v="13000"/>
    <n v="75.2"/>
    <n v="5.9"/>
    <n v="0.97"/>
    <n v="0.78"/>
    <n v="8.1"/>
    <n v="3.5000000000000003E-2"/>
    <n v="79"/>
    <n v="31.1"/>
    <n v="11.9"/>
    <n v="55.9"/>
    <n v="97"/>
    <n v="71.3"/>
  </r>
  <r>
    <x v="41"/>
    <s v="PHL"/>
    <x v="3"/>
    <x v="0"/>
    <x v="571"/>
    <n v="2644"/>
    <n v="69.7"/>
    <n v="5.62"/>
    <n v="0.25"/>
    <n v="0.41699999999999998"/>
    <n v="1.6"/>
    <n v="5.0999999999999997E-2"/>
    <n v="62.2"/>
    <n v="22.7"/>
    <n v="1.9"/>
    <n v="49"/>
    <n v="24.2"/>
    <n v="53.8"/>
  </r>
  <r>
    <x v="41"/>
    <s v="PHL"/>
    <x v="3"/>
    <x v="1"/>
    <x v="572"/>
    <n v="2724"/>
    <n v="69.8"/>
    <n v="5.64"/>
    <n v="0.255"/>
    <n v="0.42099999999999999"/>
    <n v="1.6"/>
    <n v="5.0999999999999997E-2"/>
    <n v="62.9"/>
    <n v="22.9"/>
    <n v="2"/>
    <n v="49.5"/>
    <n v="24.7"/>
    <n v="54.1"/>
  </r>
  <r>
    <x v="41"/>
    <s v="PHL"/>
    <x v="3"/>
    <x v="2"/>
    <x v="573"/>
    <n v="2806"/>
    <n v="70"/>
    <n v="5.66"/>
    <n v="0.26300000000000001"/>
    <n v="0.42599999999999999"/>
    <n v="1.6"/>
    <n v="0.05"/>
    <n v="63.6"/>
    <n v="23.2"/>
    <n v="2.1"/>
    <n v="50"/>
    <n v="25.6"/>
    <n v="54.8"/>
  </r>
  <r>
    <x v="41"/>
    <s v="PHL"/>
    <x v="3"/>
    <x v="3"/>
    <x v="574"/>
    <n v="2890"/>
    <n v="70.099999999999994"/>
    <n v="5.68"/>
    <n v="0.27600000000000002"/>
    <n v="0.43"/>
    <n v="1.6"/>
    <n v="0.05"/>
    <n v="64.3"/>
    <n v="23.4"/>
    <n v="2.2000000000000002"/>
    <n v="50.5"/>
    <n v="26.9"/>
    <n v="55.1"/>
  </r>
  <r>
    <x v="41"/>
    <s v="PHL"/>
    <x v="3"/>
    <x v="4"/>
    <x v="575"/>
    <n v="2976"/>
    <n v="70.2"/>
    <n v="5.7"/>
    <n v="0.29899999999999999"/>
    <n v="0.435"/>
    <n v="1.6"/>
    <n v="0.05"/>
    <n v="65"/>
    <n v="23.6"/>
    <n v="2.2000000000000002"/>
    <n v="51"/>
    <n v="29.2"/>
    <n v="55.4"/>
  </r>
  <r>
    <x v="41"/>
    <s v="PHL"/>
    <x v="3"/>
    <x v="5"/>
    <x v="576"/>
    <n v="3066"/>
    <n v="70.3"/>
    <n v="5.72"/>
    <n v="0.33400000000000002"/>
    <n v="0.44"/>
    <n v="1.6"/>
    <n v="0.05"/>
    <n v="65.7"/>
    <n v="23.8"/>
    <n v="2.2999999999999998"/>
    <n v="51.5"/>
    <n v="32.700000000000003"/>
    <n v="55.7"/>
  </r>
  <r>
    <x v="41"/>
    <s v="PHL"/>
    <x v="3"/>
    <x v="6"/>
    <x v="577"/>
    <n v="3158"/>
    <n v="70.400000000000006"/>
    <n v="5.74"/>
    <n v="0.38400000000000001"/>
    <n v="0.44400000000000001"/>
    <n v="1.6"/>
    <n v="0.05"/>
    <n v="66.400000000000006"/>
    <n v="24"/>
    <n v="2.4"/>
    <n v="52"/>
    <n v="37.799999999999997"/>
    <n v="56.1"/>
  </r>
  <r>
    <x v="41"/>
    <s v="PHL"/>
    <x v="3"/>
    <x v="7"/>
    <x v="578"/>
    <n v="3252"/>
    <n v="70.599999999999994"/>
    <n v="5.76"/>
    <n v="0.44800000000000001"/>
    <n v="0.44900000000000001"/>
    <n v="1.6"/>
    <n v="0.05"/>
    <n v="67.099999999999994"/>
    <n v="24.3"/>
    <n v="2.5"/>
    <n v="52.5"/>
    <n v="44.2"/>
    <n v="56.7"/>
  </r>
  <r>
    <x v="41"/>
    <s v="PHL"/>
    <x v="3"/>
    <x v="8"/>
    <x v="579"/>
    <n v="3350"/>
    <n v="70.7"/>
    <n v="5.78"/>
    <n v="0.52"/>
    <n v="0.45300000000000001"/>
    <n v="1.6"/>
    <n v="0.05"/>
    <n v="67.8"/>
    <n v="24.5"/>
    <n v="2.6"/>
    <n v="52.9"/>
    <n v="51.5"/>
    <n v="57"/>
  </r>
  <r>
    <x v="41"/>
    <s v="PHL"/>
    <x v="3"/>
    <x v="9"/>
    <x v="580"/>
    <n v="3450"/>
    <n v="70.8"/>
    <n v="5.8"/>
    <n v="0.58899999999999997"/>
    <n v="0.45700000000000002"/>
    <n v="1.6"/>
    <n v="0.05"/>
    <n v="68.5"/>
    <n v="24.7"/>
    <n v="2.7"/>
    <n v="53.4"/>
    <n v="58.5"/>
    <n v="57.3"/>
  </r>
  <r>
    <x v="41"/>
    <s v="PHL"/>
    <x v="3"/>
    <x v="10"/>
    <x v="581"/>
    <n v="3376"/>
    <n v="70.2"/>
    <n v="5.67"/>
    <n v="0.64600000000000002"/>
    <n v="0.46200000000000002"/>
    <n v="1.47"/>
    <n v="6.2E-2"/>
    <n v="69.2"/>
    <n v="24.9"/>
    <n v="2.6"/>
    <n v="50.2"/>
    <n v="64.2"/>
    <n v="55.4"/>
  </r>
  <r>
    <x v="41"/>
    <s v="PHL"/>
    <x v="3"/>
    <x v="11"/>
    <x v="582"/>
    <n v="3587"/>
    <n v="70.3"/>
    <n v="5.69"/>
    <n v="0.68600000000000005"/>
    <n v="0.46600000000000003"/>
    <n v="1.6"/>
    <n v="5.6000000000000001E-2"/>
    <n v="69.900000000000006"/>
    <n v="25.1"/>
    <n v="2.8"/>
    <n v="50.7"/>
    <n v="68.3"/>
    <n v="55.7"/>
  </r>
  <r>
    <x v="41"/>
    <s v="PHL"/>
    <x v="3"/>
    <x v="12"/>
    <x v="583"/>
    <n v="3770"/>
    <n v="70.900000000000006"/>
    <n v="5.81"/>
    <n v="0.71299999999999997"/>
    <n v="0.47099999999999997"/>
    <n v="1.6"/>
    <n v="0.05"/>
    <n v="70.599999999999994"/>
    <n v="25.4"/>
    <n v="3"/>
    <n v="53.7"/>
    <n v="71"/>
    <n v="57.6"/>
  </r>
  <r>
    <x v="41"/>
    <s v="PHL"/>
    <x v="3"/>
    <x v="13"/>
    <x v="584"/>
    <n v="3883"/>
    <n v="71.3"/>
    <n v="5.88"/>
    <n v="0.73"/>
    <n v="0.47499999999999998"/>
    <n v="1.6"/>
    <n v="0.05"/>
    <n v="71.3"/>
    <n v="25.6"/>
    <n v="3.1"/>
    <n v="55.4"/>
    <n v="72.7"/>
    <n v="58.9"/>
  </r>
  <r>
    <x v="41"/>
    <s v="PHL"/>
    <x v="3"/>
    <x v="14"/>
    <x v="585"/>
    <n v="4000"/>
    <n v="71.400000000000006"/>
    <n v="5.9"/>
    <n v="0.74"/>
    <n v="0.48"/>
    <n v="1.6"/>
    <n v="0.05"/>
    <n v="72"/>
    <n v="25.8"/>
    <n v="3.2"/>
    <n v="55.9"/>
    <n v="73.7"/>
    <n v="59.2"/>
  </r>
  <r>
    <x v="42"/>
    <s v="SGP"/>
    <x v="3"/>
    <x v="0"/>
    <x v="586"/>
    <n v="66693"/>
    <n v="82.2"/>
    <n v="6.22"/>
    <n v="0.71"/>
    <n v="0.97199999999999998"/>
    <n v="7.2"/>
    <n v="2.1000000000000001E-2"/>
    <n v="82.2"/>
    <n v="39.700000000000003"/>
    <n v="63.9"/>
    <n v="63.7"/>
    <n v="70.7"/>
    <n v="93.6"/>
  </r>
  <r>
    <x v="42"/>
    <s v="SGP"/>
    <x v="3"/>
    <x v="1"/>
    <x v="587"/>
    <n v="68027"/>
    <n v="82.3"/>
    <n v="6.24"/>
    <n v="0.71199999999999997"/>
    <n v="0.97399999999999998"/>
    <n v="7.2"/>
    <n v="2.1000000000000001E-2"/>
    <n v="82.9"/>
    <n v="39.9"/>
    <n v="65.2"/>
    <n v="64.2"/>
    <n v="70.900000000000006"/>
    <n v="93.9"/>
  </r>
  <r>
    <x v="42"/>
    <s v="SGP"/>
    <x v="3"/>
    <x v="2"/>
    <x v="588"/>
    <n v="69387"/>
    <n v="82.5"/>
    <n v="6.26"/>
    <n v="0.71599999999999997"/>
    <n v="0.97599999999999998"/>
    <n v="7.2"/>
    <n v="2.1000000000000001E-2"/>
    <n v="83.6"/>
    <n v="40.200000000000003"/>
    <n v="66.5"/>
    <n v="64.7"/>
    <n v="71.3"/>
    <n v="94.6"/>
  </r>
  <r>
    <x v="42"/>
    <s v="SGP"/>
    <x v="3"/>
    <x v="3"/>
    <x v="589"/>
    <n v="70775"/>
    <n v="82.6"/>
    <n v="6.28"/>
    <n v="0.72299999999999998"/>
    <n v="0.97799999999999998"/>
    <n v="7.2"/>
    <n v="2.1000000000000001E-2"/>
    <n v="84.3"/>
    <n v="40.4"/>
    <n v="67.8"/>
    <n v="65.2"/>
    <n v="72"/>
    <n v="94.9"/>
  </r>
  <r>
    <x v="42"/>
    <s v="SGP"/>
    <x v="3"/>
    <x v="4"/>
    <x v="590"/>
    <n v="72191"/>
    <n v="82.7"/>
    <n v="6.3"/>
    <n v="0.73499999999999999"/>
    <n v="0.98"/>
    <n v="7.2"/>
    <n v="2.1000000000000001E-2"/>
    <n v="85"/>
    <n v="40.6"/>
    <n v="69.2"/>
    <n v="65.7"/>
    <n v="73.2"/>
    <n v="95.2"/>
  </r>
  <r>
    <x v="42"/>
    <s v="SGP"/>
    <x v="3"/>
    <x v="5"/>
    <x v="591"/>
    <n v="73634"/>
    <n v="82.8"/>
    <n v="6.32"/>
    <n v="0.753"/>
    <n v="0.98199999999999998"/>
    <n v="7.2"/>
    <n v="2.1000000000000001E-2"/>
    <n v="85.7"/>
    <n v="40.799999999999997"/>
    <n v="70.599999999999994"/>
    <n v="66.2"/>
    <n v="75.099999999999994"/>
    <n v="95.5"/>
  </r>
  <r>
    <x v="42"/>
    <s v="SGP"/>
    <x v="3"/>
    <x v="6"/>
    <x v="592"/>
    <n v="75107"/>
    <n v="82.9"/>
    <n v="6.34"/>
    <n v="0.77800000000000002"/>
    <n v="0.98399999999999999"/>
    <n v="7.2"/>
    <n v="2.1000000000000001E-2"/>
    <n v="86.4"/>
    <n v="41"/>
    <n v="72"/>
    <n v="66.7"/>
    <n v="77.599999999999994"/>
    <n v="95.9"/>
  </r>
  <r>
    <x v="42"/>
    <s v="SGP"/>
    <x v="3"/>
    <x v="7"/>
    <x v="593"/>
    <n v="76609"/>
    <n v="83.1"/>
    <n v="6.36"/>
    <n v="0.81100000000000005"/>
    <n v="0.98599999999999999"/>
    <n v="7.2"/>
    <n v="2.1000000000000001E-2"/>
    <n v="87.1"/>
    <n v="41.3"/>
    <n v="73.5"/>
    <n v="67.2"/>
    <n v="80.900000000000006"/>
    <n v="96.5"/>
  </r>
  <r>
    <x v="42"/>
    <s v="SGP"/>
    <x v="3"/>
    <x v="8"/>
    <x v="594"/>
    <n v="78141"/>
    <n v="83.2"/>
    <n v="6.38"/>
    <n v="0.84799999999999998"/>
    <n v="0.98799999999999999"/>
    <n v="7.2"/>
    <n v="2.1000000000000001E-2"/>
    <n v="87.8"/>
    <n v="41.5"/>
    <n v="75"/>
    <n v="67.599999999999994"/>
    <n v="84.6"/>
    <n v="96.8"/>
  </r>
  <r>
    <x v="42"/>
    <s v="SGP"/>
    <x v="3"/>
    <x v="9"/>
    <x v="595"/>
    <n v="79704"/>
    <n v="83.3"/>
    <n v="6.4"/>
    <n v="0.88300000000000001"/>
    <n v="0.99"/>
    <n v="7.2"/>
    <n v="2.1000000000000001E-2"/>
    <n v="88.5"/>
    <n v="41.7"/>
    <n v="76.5"/>
    <n v="68.099999999999994"/>
    <n v="88.2"/>
    <n v="97.1"/>
  </r>
  <r>
    <x v="42"/>
    <s v="SGP"/>
    <x v="3"/>
    <x v="10"/>
    <x v="596"/>
    <n v="77233"/>
    <n v="82.7"/>
    <n v="6.27"/>
    <n v="0.91200000000000003"/>
    <n v="0.99199999999999999"/>
    <n v="6.62"/>
    <n v="2.5999999999999999E-2"/>
    <n v="89.2"/>
    <n v="41.9"/>
    <n v="74.099999999999994"/>
    <n v="65"/>
    <n v="91.1"/>
    <n v="95.2"/>
  </r>
  <r>
    <x v="42"/>
    <s v="SGP"/>
    <x v="3"/>
    <x v="11"/>
    <x v="597"/>
    <n v="81266"/>
    <n v="82.8"/>
    <n v="6.29"/>
    <n v="0.93300000000000005"/>
    <n v="0.99399999999999999"/>
    <n v="7.2"/>
    <n v="2.4E-2"/>
    <n v="89.9"/>
    <n v="42.1"/>
    <n v="78"/>
    <n v="65.400000000000006"/>
    <n v="93.2"/>
    <n v="95.5"/>
  </r>
  <r>
    <x v="42"/>
    <s v="SGP"/>
    <x v="3"/>
    <x v="12"/>
    <x v="598"/>
    <n v="84583"/>
    <n v="83.4"/>
    <n v="6.41"/>
    <n v="0.94599999999999995"/>
    <n v="0.996"/>
    <n v="7.2"/>
    <n v="2.1000000000000001E-2"/>
    <n v="90.6"/>
    <n v="42.4"/>
    <n v="81.2"/>
    <n v="68.400000000000006"/>
    <n v="94.5"/>
    <n v="97.5"/>
  </r>
  <r>
    <x v="42"/>
    <s v="SGP"/>
    <x v="3"/>
    <x v="13"/>
    <x v="599"/>
    <n v="86275"/>
    <n v="83.8"/>
    <n v="6.48"/>
    <n v="0.95499999999999996"/>
    <n v="0.998"/>
    <n v="7.2"/>
    <n v="2.1000000000000001E-2"/>
    <n v="91.3"/>
    <n v="42.6"/>
    <n v="82.8"/>
    <n v="70.099999999999994"/>
    <n v="95.5"/>
    <n v="98.7"/>
  </r>
  <r>
    <x v="42"/>
    <s v="SGP"/>
    <x v="3"/>
    <x v="14"/>
    <x v="149"/>
    <n v="88000"/>
    <n v="83.9"/>
    <n v="6.5"/>
    <n v="0.96"/>
    <n v="1"/>
    <n v="7.2"/>
    <n v="2.1000000000000001E-2"/>
    <n v="92"/>
    <n v="42.8"/>
    <n v="84.5"/>
    <n v="70.599999999999994"/>
    <n v="96"/>
    <n v="99"/>
  </r>
  <r>
    <x v="43"/>
    <s v="ISR"/>
    <x v="3"/>
    <x v="0"/>
    <x v="600"/>
    <n v="38925"/>
    <n v="81.400000000000006"/>
    <n v="6.92"/>
    <n v="0.67"/>
    <n v="0.90200000000000002"/>
    <n v="7"/>
    <n v="3.1E-2"/>
    <n v="80.2"/>
    <n v="27.6"/>
    <n v="37"/>
    <n v="80.900000000000006"/>
    <n v="66.7"/>
    <n v="91.1"/>
  </r>
  <r>
    <x v="43"/>
    <s v="ISR"/>
    <x v="3"/>
    <x v="1"/>
    <x v="601"/>
    <n v="39898"/>
    <n v="81.5"/>
    <n v="6.94"/>
    <n v="0.67200000000000004"/>
    <n v="0.90400000000000003"/>
    <n v="7"/>
    <n v="3.1E-2"/>
    <n v="80.900000000000006"/>
    <n v="27.8"/>
    <n v="38"/>
    <n v="81.400000000000006"/>
    <n v="66.900000000000006"/>
    <n v="91.4"/>
  </r>
  <r>
    <x v="43"/>
    <s v="ISR"/>
    <x v="3"/>
    <x v="2"/>
    <x v="602"/>
    <n v="40896"/>
    <n v="81.7"/>
    <n v="6.96"/>
    <n v="0.67700000000000005"/>
    <n v="0.90600000000000003"/>
    <n v="7"/>
    <n v="3.1E-2"/>
    <n v="81.599999999999994"/>
    <n v="28.1"/>
    <n v="38.9"/>
    <n v="81.900000000000006"/>
    <n v="67.400000000000006"/>
    <n v="92"/>
  </r>
  <r>
    <x v="43"/>
    <s v="ISR"/>
    <x v="3"/>
    <x v="3"/>
    <x v="603"/>
    <n v="41918"/>
    <n v="81.8"/>
    <n v="6.98"/>
    <n v="0.68400000000000005"/>
    <n v="0.90800000000000003"/>
    <n v="7"/>
    <n v="3.1E-2"/>
    <n v="82.3"/>
    <n v="28.3"/>
    <n v="39.9"/>
    <n v="82.4"/>
    <n v="68.099999999999994"/>
    <n v="92.4"/>
  </r>
  <r>
    <x v="43"/>
    <s v="ISR"/>
    <x v="3"/>
    <x v="4"/>
    <x v="604"/>
    <n v="42966"/>
    <n v="81.900000000000006"/>
    <n v="7"/>
    <n v="0.69599999999999995"/>
    <n v="0.91"/>
    <n v="7"/>
    <n v="3.1E-2"/>
    <n v="83"/>
    <n v="28.5"/>
    <n v="40.9"/>
    <n v="82.8"/>
    <n v="69.3"/>
    <n v="92.7"/>
  </r>
  <r>
    <x v="43"/>
    <s v="ISR"/>
    <x v="3"/>
    <x v="5"/>
    <x v="605"/>
    <n v="44040"/>
    <n v="82"/>
    <n v="7.02"/>
    <n v="0.71399999999999997"/>
    <n v="0.91200000000000003"/>
    <n v="7"/>
    <n v="3.1E-2"/>
    <n v="83.7"/>
    <n v="28.7"/>
    <n v="42"/>
    <n v="83.3"/>
    <n v="71.099999999999994"/>
    <n v="93"/>
  </r>
  <r>
    <x v="43"/>
    <s v="ISR"/>
    <x v="3"/>
    <x v="6"/>
    <x v="606"/>
    <n v="45141"/>
    <n v="82.1"/>
    <n v="7.04"/>
    <n v="0.74099999999999999"/>
    <n v="0.91400000000000003"/>
    <n v="7"/>
    <n v="3.1E-2"/>
    <n v="84.4"/>
    <n v="28.9"/>
    <n v="43"/>
    <n v="83.8"/>
    <n v="73.8"/>
    <n v="93.3"/>
  </r>
  <r>
    <x v="43"/>
    <s v="ISR"/>
    <x v="3"/>
    <x v="7"/>
    <x v="607"/>
    <n v="46270"/>
    <n v="82.3"/>
    <n v="7.06"/>
    <n v="0.77500000000000002"/>
    <n v="0.91600000000000004"/>
    <n v="7"/>
    <n v="3.1E-2"/>
    <n v="85.1"/>
    <n v="29.2"/>
    <n v="44.1"/>
    <n v="84.3"/>
    <n v="77.3"/>
    <n v="93.9"/>
  </r>
  <r>
    <x v="43"/>
    <s v="ISR"/>
    <x v="3"/>
    <x v="8"/>
    <x v="608"/>
    <n v="47426"/>
    <n v="82.4"/>
    <n v="7.08"/>
    <n v="0.81399999999999995"/>
    <n v="0.91800000000000004"/>
    <n v="7"/>
    <n v="3.1E-2"/>
    <n v="85.8"/>
    <n v="29.4"/>
    <n v="45.3"/>
    <n v="84.8"/>
    <n v="81.2"/>
    <n v="94.3"/>
  </r>
  <r>
    <x v="43"/>
    <s v="ISR"/>
    <x v="3"/>
    <x v="9"/>
    <x v="609"/>
    <n v="48612"/>
    <n v="82.5"/>
    <n v="7.1"/>
    <n v="0.85"/>
    <n v="0.92"/>
    <n v="7"/>
    <n v="3.1E-2"/>
    <n v="86.5"/>
    <n v="29.6"/>
    <n v="46.4"/>
    <n v="85.3"/>
    <n v="84.8"/>
    <n v="94.6"/>
  </r>
  <r>
    <x v="43"/>
    <s v="ISR"/>
    <x v="3"/>
    <x v="10"/>
    <x v="610"/>
    <n v="47336"/>
    <n v="81.900000000000006"/>
    <n v="6.97"/>
    <n v="0.88"/>
    <n v="0.92200000000000004"/>
    <n v="6.44"/>
    <n v="3.9E-2"/>
    <n v="87.2"/>
    <n v="29.8"/>
    <n v="45.2"/>
    <n v="82.1"/>
    <n v="87.9"/>
    <n v="92.7"/>
  </r>
  <r>
    <x v="43"/>
    <s v="ISR"/>
    <x v="3"/>
    <x v="11"/>
    <x v="611"/>
    <n v="50052"/>
    <n v="82"/>
    <n v="6.99"/>
    <n v="0.90200000000000002"/>
    <n v="0.92400000000000004"/>
    <n v="7"/>
    <n v="3.5000000000000003E-2"/>
    <n v="87.9"/>
    <n v="30"/>
    <n v="47.8"/>
    <n v="82.6"/>
    <n v="90.1"/>
    <n v="93"/>
  </r>
  <r>
    <x v="43"/>
    <s v="ISR"/>
    <x v="3"/>
    <x v="12"/>
    <x v="612"/>
    <n v="52350"/>
    <n v="82.6"/>
    <n v="7.11"/>
    <n v="0.91600000000000004"/>
    <n v="0.92600000000000005"/>
    <n v="7"/>
    <n v="3.1E-2"/>
    <n v="88.6"/>
    <n v="30.3"/>
    <n v="50"/>
    <n v="85.5"/>
    <n v="91.5"/>
    <n v="94.9"/>
  </r>
  <r>
    <x v="43"/>
    <s v="ISR"/>
    <x v="3"/>
    <x v="13"/>
    <x v="613"/>
    <n v="53659"/>
    <n v="83"/>
    <n v="7.18"/>
    <n v="0.92500000000000004"/>
    <n v="0.92800000000000005"/>
    <n v="7"/>
    <n v="3.1E-2"/>
    <n v="89.3"/>
    <n v="30.5"/>
    <n v="51.3"/>
    <n v="87.3"/>
    <n v="92.4"/>
    <n v="96.2"/>
  </r>
  <r>
    <x v="43"/>
    <s v="ISR"/>
    <x v="3"/>
    <x v="14"/>
    <x v="614"/>
    <n v="55000"/>
    <n v="83.1"/>
    <n v="7.2"/>
    <n v="0.93"/>
    <n v="0.93"/>
    <n v="7"/>
    <n v="3.1E-2"/>
    <n v="90"/>
    <n v="30.7"/>
    <n v="52.6"/>
    <n v="87.7"/>
    <n v="92.9"/>
    <n v="96.5"/>
  </r>
  <r>
    <x v="44"/>
    <s v="SAU"/>
    <x v="3"/>
    <x v="0"/>
    <x v="615"/>
    <n v="25979"/>
    <n v="74.3"/>
    <n v="6.02"/>
    <n v="0.41"/>
    <n v="0.82199999999999995"/>
    <n v="15.5"/>
    <n v="5.2999999999999999E-2"/>
    <n v="67.2"/>
    <n v="27"/>
    <n v="24.5"/>
    <n v="58.8"/>
    <n v="40.4"/>
    <n v="68.5"/>
  </r>
  <r>
    <x v="44"/>
    <s v="SAU"/>
    <x v="3"/>
    <x v="1"/>
    <x v="616"/>
    <n v="26369"/>
    <n v="74.400000000000006"/>
    <n v="6.04"/>
    <n v="0.41599999999999998"/>
    <n v="0.82399999999999995"/>
    <n v="15.5"/>
    <n v="5.2999999999999999E-2"/>
    <n v="67.900000000000006"/>
    <n v="27.2"/>
    <n v="24.9"/>
    <n v="59.3"/>
    <n v="41"/>
    <n v="68.8"/>
  </r>
  <r>
    <x v="44"/>
    <s v="SAU"/>
    <x v="3"/>
    <x v="2"/>
    <x v="617"/>
    <n v="26764"/>
    <n v="74.599999999999994"/>
    <n v="6.06"/>
    <n v="0.42499999999999999"/>
    <n v="0.82599999999999996"/>
    <n v="15.5"/>
    <n v="5.1999999999999998E-2"/>
    <n v="68.599999999999994"/>
    <n v="27.5"/>
    <n v="25.3"/>
    <n v="59.8"/>
    <n v="41.9"/>
    <n v="69.400000000000006"/>
  </r>
  <r>
    <x v="44"/>
    <s v="SAU"/>
    <x v="3"/>
    <x v="3"/>
    <x v="618"/>
    <n v="27166"/>
    <n v="74.7"/>
    <n v="6.08"/>
    <n v="0.441"/>
    <n v="0.82799999999999996"/>
    <n v="15.5"/>
    <n v="5.1999999999999998E-2"/>
    <n v="69.3"/>
    <n v="27.7"/>
    <n v="25.7"/>
    <n v="60.3"/>
    <n v="43.5"/>
    <n v="69.7"/>
  </r>
  <r>
    <x v="44"/>
    <s v="SAU"/>
    <x v="3"/>
    <x v="4"/>
    <x v="619"/>
    <n v="27573"/>
    <n v="74.8"/>
    <n v="6.1"/>
    <n v="0.46800000000000003"/>
    <n v="0.83"/>
    <n v="15.5"/>
    <n v="5.1999999999999998E-2"/>
    <n v="70"/>
    <n v="27.9"/>
    <n v="26"/>
    <n v="60.8"/>
    <n v="46.3"/>
    <n v="70.099999999999994"/>
  </r>
  <r>
    <x v="44"/>
    <s v="SAU"/>
    <x v="3"/>
    <x v="5"/>
    <x v="620"/>
    <n v="27987"/>
    <n v="74.900000000000006"/>
    <n v="6.12"/>
    <n v="0.50900000000000001"/>
    <n v="0.83199999999999996"/>
    <n v="15.5"/>
    <n v="5.1999999999999998E-2"/>
    <n v="70.7"/>
    <n v="28.1"/>
    <n v="26.4"/>
    <n v="61.3"/>
    <n v="50.4"/>
    <n v="70.400000000000006"/>
  </r>
  <r>
    <x v="44"/>
    <s v="SAU"/>
    <x v="3"/>
    <x v="6"/>
    <x v="621"/>
    <n v="28407"/>
    <n v="75"/>
    <n v="6.14"/>
    <n v="0.56799999999999995"/>
    <n v="0.83399999999999996"/>
    <n v="15.5"/>
    <n v="5.1999999999999998E-2"/>
    <n v="71.400000000000006"/>
    <n v="28.3"/>
    <n v="26.9"/>
    <n v="61.8"/>
    <n v="56.4"/>
    <n v="70.7"/>
  </r>
  <r>
    <x v="44"/>
    <s v="SAU"/>
    <x v="3"/>
    <x v="7"/>
    <x v="622"/>
    <n v="28833"/>
    <n v="75.2"/>
    <n v="6.16"/>
    <n v="0.64500000000000002"/>
    <n v="0.83599999999999997"/>
    <n v="15.5"/>
    <n v="5.1999999999999998E-2"/>
    <n v="72.099999999999994"/>
    <n v="28.6"/>
    <n v="27.3"/>
    <n v="62.3"/>
    <n v="64.099999999999994"/>
    <n v="71.3"/>
  </r>
  <r>
    <x v="44"/>
    <s v="SAU"/>
    <x v="3"/>
    <x v="8"/>
    <x v="623"/>
    <n v="29265"/>
    <n v="75.3"/>
    <n v="6.18"/>
    <n v="0.73"/>
    <n v="0.83799999999999997"/>
    <n v="15.5"/>
    <n v="5.1999999999999998E-2"/>
    <n v="72.8"/>
    <n v="28.8"/>
    <n v="27.7"/>
    <n v="62.7"/>
    <n v="72.7"/>
    <n v="71.7"/>
  </r>
  <r>
    <x v="44"/>
    <s v="SAU"/>
    <x v="3"/>
    <x v="9"/>
    <x v="624"/>
    <n v="29704"/>
    <n v="75.400000000000006"/>
    <n v="6.2"/>
    <n v="0.81200000000000006"/>
    <n v="0.84"/>
    <n v="15.5"/>
    <n v="5.1999999999999998E-2"/>
    <n v="73.5"/>
    <n v="29"/>
    <n v="28.1"/>
    <n v="63.2"/>
    <n v="81"/>
    <n v="72"/>
  </r>
  <r>
    <x v="44"/>
    <s v="SAU"/>
    <x v="3"/>
    <x v="10"/>
    <x v="625"/>
    <n v="28642"/>
    <n v="74.8"/>
    <n v="6.07"/>
    <n v="0.878"/>
    <n v="0.84199999999999997"/>
    <n v="14.26"/>
    <n v="6.5000000000000002E-2"/>
    <n v="74.2"/>
    <n v="29.2"/>
    <n v="27.1"/>
    <n v="60"/>
    <n v="87.7"/>
    <n v="70.099999999999994"/>
  </r>
  <r>
    <x v="44"/>
    <s v="SAU"/>
    <x v="3"/>
    <x v="11"/>
    <x v="626"/>
    <n v="29990"/>
    <n v="74.900000000000006"/>
    <n v="6.09"/>
    <n v="0.92700000000000005"/>
    <n v="0.84399999999999997"/>
    <n v="15.5"/>
    <n v="5.8000000000000003E-2"/>
    <n v="74.900000000000006"/>
    <n v="29.4"/>
    <n v="28.4"/>
    <n v="60.5"/>
    <n v="92.6"/>
    <n v="70.400000000000006"/>
  </r>
  <r>
    <x v="44"/>
    <s v="SAU"/>
    <x v="3"/>
    <x v="12"/>
    <x v="627"/>
    <n v="31061"/>
    <n v="75.5"/>
    <n v="6.21"/>
    <n v="0.95799999999999996"/>
    <n v="0.84599999999999997"/>
    <n v="15.5"/>
    <n v="5.1999999999999998E-2"/>
    <n v="75.599999999999994"/>
    <n v="29.7"/>
    <n v="29.4"/>
    <n v="63.5"/>
    <n v="95.8"/>
    <n v="72.3"/>
  </r>
  <r>
    <x v="44"/>
    <s v="SAU"/>
    <x v="3"/>
    <x v="13"/>
    <x v="628"/>
    <n v="31527"/>
    <n v="75.900000000000006"/>
    <n v="6.28"/>
    <n v="0.97799999999999998"/>
    <n v="0.84799999999999998"/>
    <n v="15.5"/>
    <n v="5.1999999999999998E-2"/>
    <n v="76.3"/>
    <n v="29.9"/>
    <n v="29.9"/>
    <n v="65.2"/>
    <n v="97.8"/>
    <n v="73.599999999999994"/>
  </r>
  <r>
    <x v="44"/>
    <s v="SAU"/>
    <x v="3"/>
    <x v="14"/>
    <x v="629"/>
    <n v="32000"/>
    <n v="76"/>
    <n v="6.3"/>
    <n v="0.99"/>
    <n v="0.85"/>
    <n v="15.5"/>
    <n v="5.1999999999999998E-2"/>
    <n v="77"/>
    <n v="30.1"/>
    <n v="30.3"/>
    <n v="65.7"/>
    <n v="99"/>
    <n v="73.900000000000006"/>
  </r>
  <r>
    <x v="45"/>
    <s v="ARE"/>
    <x v="3"/>
    <x v="0"/>
    <x v="630"/>
    <n v="42216"/>
    <n v="77.5"/>
    <n v="6.52"/>
    <n v="0.68"/>
    <n v="0.85199999999999998"/>
    <n v="18"/>
    <n v="2.8000000000000001E-2"/>
    <n v="74.2"/>
    <n v="30.4"/>
    <n v="40.200000000000003"/>
    <n v="71.099999999999994"/>
    <n v="67.7"/>
    <n v="78.7"/>
  </r>
  <r>
    <x v="45"/>
    <s v="ARE"/>
    <x v="3"/>
    <x v="1"/>
    <x v="631"/>
    <n v="42849"/>
    <n v="77.599999999999994"/>
    <n v="6.54"/>
    <n v="0.68300000000000005"/>
    <n v="0.85399999999999998"/>
    <n v="18"/>
    <n v="2.8000000000000001E-2"/>
    <n v="74.900000000000006"/>
    <n v="30.6"/>
    <n v="40.799999999999997"/>
    <n v="71.599999999999994"/>
    <n v="68"/>
    <n v="79"/>
  </r>
  <r>
    <x v="45"/>
    <s v="ARE"/>
    <x v="3"/>
    <x v="2"/>
    <x v="632"/>
    <n v="43492"/>
    <n v="77.8"/>
    <n v="6.56"/>
    <n v="0.68799999999999994"/>
    <n v="0.85599999999999998"/>
    <n v="18"/>
    <n v="2.8000000000000001E-2"/>
    <n v="75.599999999999994"/>
    <n v="30.9"/>
    <n v="41.4"/>
    <n v="72.099999999999994"/>
    <n v="68.5"/>
    <n v="79.599999999999994"/>
  </r>
  <r>
    <x v="45"/>
    <s v="ARE"/>
    <x v="3"/>
    <x v="3"/>
    <x v="633"/>
    <n v="44145"/>
    <n v="77.900000000000006"/>
    <n v="6.58"/>
    <n v="0.69699999999999995"/>
    <n v="0.85799999999999998"/>
    <n v="18"/>
    <n v="2.8000000000000001E-2"/>
    <n v="76.3"/>
    <n v="31.1"/>
    <n v="42.1"/>
    <n v="72.5"/>
    <n v="69.400000000000006"/>
    <n v="79.900000000000006"/>
  </r>
  <r>
    <x v="45"/>
    <s v="ARE"/>
    <x v="3"/>
    <x v="4"/>
    <x v="634"/>
    <n v="44807"/>
    <n v="78"/>
    <n v="6.6"/>
    <n v="0.71199999999999997"/>
    <n v="0.86"/>
    <n v="18"/>
    <n v="2.8000000000000001E-2"/>
    <n v="77"/>
    <n v="31.3"/>
    <n v="42.7"/>
    <n v="73"/>
    <n v="70.900000000000006"/>
    <n v="80.3"/>
  </r>
  <r>
    <x v="45"/>
    <s v="ARE"/>
    <x v="3"/>
    <x v="5"/>
    <x v="635"/>
    <n v="45479"/>
    <n v="78.099999999999994"/>
    <n v="6.62"/>
    <n v="0.73499999999999999"/>
    <n v="0.86199999999999999"/>
    <n v="18"/>
    <n v="2.8000000000000001E-2"/>
    <n v="77.7"/>
    <n v="31.5"/>
    <n v="43.4"/>
    <n v="73.5"/>
    <n v="73.2"/>
    <n v="80.599999999999994"/>
  </r>
  <r>
    <x v="45"/>
    <s v="ARE"/>
    <x v="3"/>
    <x v="6"/>
    <x v="636"/>
    <n v="46161"/>
    <n v="78.2"/>
    <n v="6.64"/>
    <n v="0.76700000000000002"/>
    <n v="0.86399999999999999"/>
    <n v="18"/>
    <n v="2.8000000000000001E-2"/>
    <n v="78.400000000000006"/>
    <n v="31.7"/>
    <n v="44"/>
    <n v="74"/>
    <n v="76.5"/>
    <n v="80.900000000000006"/>
  </r>
  <r>
    <x v="45"/>
    <s v="ARE"/>
    <x v="3"/>
    <x v="7"/>
    <x v="637"/>
    <n v="46853"/>
    <n v="78.400000000000006"/>
    <n v="6.66"/>
    <n v="0.81"/>
    <n v="0.86599999999999999"/>
    <n v="18"/>
    <n v="2.8000000000000001E-2"/>
    <n v="79.099999999999994"/>
    <n v="32"/>
    <n v="44.7"/>
    <n v="74.5"/>
    <n v="80.8"/>
    <n v="81.5"/>
  </r>
  <r>
    <x v="45"/>
    <s v="ARE"/>
    <x v="3"/>
    <x v="8"/>
    <x v="638"/>
    <n v="47556"/>
    <n v="78.5"/>
    <n v="6.68"/>
    <n v="0.85699999999999998"/>
    <n v="0.86799999999999999"/>
    <n v="18"/>
    <n v="2.8000000000000001E-2"/>
    <n v="79.8"/>
    <n v="32.200000000000003"/>
    <n v="45.4"/>
    <n v="75"/>
    <n v="85.6"/>
    <n v="81.8"/>
  </r>
  <r>
    <x v="45"/>
    <s v="ARE"/>
    <x v="3"/>
    <x v="9"/>
    <x v="639"/>
    <n v="48270"/>
    <n v="78.599999999999994"/>
    <n v="6.7"/>
    <n v="0.90200000000000002"/>
    <n v="0.87"/>
    <n v="18"/>
    <n v="2.8000000000000001E-2"/>
    <n v="80.5"/>
    <n v="32.4"/>
    <n v="46.1"/>
    <n v="75.5"/>
    <n v="90.1"/>
    <n v="82.2"/>
  </r>
  <r>
    <x v="45"/>
    <s v="ARE"/>
    <x v="3"/>
    <x v="10"/>
    <x v="640"/>
    <n v="46544"/>
    <n v="78"/>
    <n v="6.57"/>
    <n v="0.93799999999999994"/>
    <n v="0.872"/>
    <n v="16.559999999999999"/>
    <n v="3.5000000000000003E-2"/>
    <n v="81.2"/>
    <n v="32.6"/>
    <n v="44.4"/>
    <n v="72.3"/>
    <n v="93.7"/>
    <n v="80.3"/>
  </r>
  <r>
    <x v="45"/>
    <s v="ARE"/>
    <x v="3"/>
    <x v="11"/>
    <x v="641"/>
    <n v="48734"/>
    <n v="78.099999999999994"/>
    <n v="6.59"/>
    <n v="0.96499999999999997"/>
    <n v="0.874"/>
    <n v="18"/>
    <n v="3.1E-2"/>
    <n v="81.900000000000006"/>
    <n v="32.799999999999997"/>
    <n v="46.5"/>
    <n v="72.8"/>
    <n v="96.5"/>
    <n v="80.599999999999994"/>
  </r>
  <r>
    <x v="45"/>
    <s v="ARE"/>
    <x v="3"/>
    <x v="12"/>
    <x v="642"/>
    <n v="50474"/>
    <n v="78.7"/>
    <n v="6.71"/>
    <n v="0.98299999999999998"/>
    <n v="0.876"/>
    <n v="18"/>
    <n v="2.8000000000000001E-2"/>
    <n v="82.6"/>
    <n v="33.1"/>
    <n v="48.2"/>
    <n v="75.7"/>
    <n v="98.3"/>
    <n v="82.5"/>
  </r>
  <r>
    <x v="45"/>
    <s v="ARE"/>
    <x v="3"/>
    <x v="13"/>
    <x v="614"/>
    <n v="51232"/>
    <n v="79.099999999999994"/>
    <n v="6.78"/>
    <n v="0.99299999999999999"/>
    <n v="0.878"/>
    <n v="18"/>
    <n v="2.8000000000000001E-2"/>
    <n v="83.3"/>
    <n v="33.299999999999997"/>
    <n v="48.9"/>
    <n v="77.5"/>
    <n v="99.3"/>
    <n v="83.8"/>
  </r>
  <r>
    <x v="45"/>
    <s v="ARE"/>
    <x v="3"/>
    <x v="14"/>
    <x v="643"/>
    <n v="52000"/>
    <n v="79.2"/>
    <n v="6.8"/>
    <n v="1"/>
    <n v="0.88"/>
    <n v="18"/>
    <n v="2.8000000000000001E-2"/>
    <n v="84"/>
    <n v="33.5"/>
    <n v="49.7"/>
    <n v="77.900000000000006"/>
    <n v="100"/>
    <n v="84.1"/>
  </r>
  <r>
    <x v="46"/>
    <s v="TUR"/>
    <x v="3"/>
    <x v="0"/>
    <x v="644"/>
    <n v="9852"/>
    <n v="76.599999999999994"/>
    <n v="4.72"/>
    <n v="0.39"/>
    <n v="0.72799999999999998"/>
    <n v="4.7"/>
    <n v="9.0999999999999998E-2"/>
    <n v="66.2"/>
    <n v="30.6"/>
    <n v="8.9"/>
    <n v="27"/>
    <n v="38.4"/>
    <n v="75.8"/>
  </r>
  <r>
    <x v="46"/>
    <s v="TUR"/>
    <x v="3"/>
    <x v="1"/>
    <x v="645"/>
    <n v="10049"/>
    <n v="76.7"/>
    <n v="4.74"/>
    <n v="0.39500000000000002"/>
    <n v="0.73099999999999998"/>
    <n v="4.7"/>
    <n v="9.0999999999999998E-2"/>
    <n v="66.900000000000006"/>
    <n v="30.8"/>
    <n v="9.1"/>
    <n v="27.5"/>
    <n v="38.9"/>
    <n v="76.099999999999994"/>
  </r>
  <r>
    <x v="46"/>
    <s v="TUR"/>
    <x v="3"/>
    <x v="2"/>
    <x v="646"/>
    <n v="10250"/>
    <n v="76.900000000000006"/>
    <n v="4.76"/>
    <n v="0.40200000000000002"/>
    <n v="0.73399999999999999"/>
    <n v="4.7"/>
    <n v="9.0999999999999998E-2"/>
    <n v="67.599999999999994"/>
    <n v="31.1"/>
    <n v="9.3000000000000007"/>
    <n v="27.9"/>
    <n v="39.6"/>
    <n v="76.8"/>
  </r>
  <r>
    <x v="46"/>
    <s v="TUR"/>
    <x v="3"/>
    <x v="3"/>
    <x v="647"/>
    <n v="10455"/>
    <n v="77"/>
    <n v="4.78"/>
    <n v="0.41599999999999998"/>
    <n v="0.73699999999999999"/>
    <n v="4.7"/>
    <n v="9.0999999999999998E-2"/>
    <n v="68.3"/>
    <n v="31.3"/>
    <n v="9.5"/>
    <n v="28.4"/>
    <n v="41"/>
    <n v="77.099999999999994"/>
  </r>
  <r>
    <x v="46"/>
    <s v="TUR"/>
    <x v="3"/>
    <x v="4"/>
    <x v="648"/>
    <n v="10665"/>
    <n v="77.099999999999994"/>
    <n v="4.8"/>
    <n v="0.438"/>
    <n v="0.74"/>
    <n v="4.7"/>
    <n v="0.09"/>
    <n v="69"/>
    <n v="31.5"/>
    <n v="9.6999999999999993"/>
    <n v="28.9"/>
    <n v="43.2"/>
    <n v="77.400000000000006"/>
  </r>
  <r>
    <x v="46"/>
    <s v="TUR"/>
    <x v="3"/>
    <x v="5"/>
    <x v="649"/>
    <n v="10878"/>
    <n v="77.2"/>
    <n v="4.82"/>
    <n v="0.47199999999999998"/>
    <n v="0.74299999999999999"/>
    <n v="4.7"/>
    <n v="0.09"/>
    <n v="69.7"/>
    <n v="31.7"/>
    <n v="9.9"/>
    <n v="29.4"/>
    <n v="46.7"/>
    <n v="77.7"/>
  </r>
  <r>
    <x v="46"/>
    <s v="TUR"/>
    <x v="3"/>
    <x v="6"/>
    <x v="650"/>
    <n v="11095"/>
    <n v="77.3"/>
    <n v="4.84"/>
    <n v="0.52100000000000002"/>
    <n v="0.746"/>
    <n v="4.7"/>
    <n v="0.09"/>
    <n v="70.400000000000006"/>
    <n v="31.9"/>
    <n v="10.1"/>
    <n v="29.9"/>
    <n v="51.6"/>
    <n v="78"/>
  </r>
  <r>
    <x v="46"/>
    <s v="TUR"/>
    <x v="3"/>
    <x v="7"/>
    <x v="651"/>
    <n v="11317"/>
    <n v="77.5"/>
    <n v="4.8600000000000003"/>
    <n v="0.58399999999999996"/>
    <n v="0.749"/>
    <n v="4.7"/>
    <n v="0.09"/>
    <n v="71.099999999999994"/>
    <n v="32.200000000000003"/>
    <n v="10.3"/>
    <n v="30.4"/>
    <n v="58"/>
    <n v="78.7"/>
  </r>
  <r>
    <x v="46"/>
    <s v="TUR"/>
    <x v="3"/>
    <x v="8"/>
    <x v="652"/>
    <n v="11544"/>
    <n v="77.599999999999994"/>
    <n v="4.88"/>
    <n v="0.65500000000000003"/>
    <n v="0.752"/>
    <n v="4.7"/>
    <n v="0.09"/>
    <n v="71.8"/>
    <n v="32.4"/>
    <n v="10.5"/>
    <n v="30.9"/>
    <n v="65.2"/>
    <n v="79"/>
  </r>
  <r>
    <x v="46"/>
    <s v="TUR"/>
    <x v="3"/>
    <x v="9"/>
    <x v="653"/>
    <n v="11775"/>
    <n v="77.7"/>
    <n v="4.9000000000000004"/>
    <n v="0.72199999999999998"/>
    <n v="0.755"/>
    <n v="4.7"/>
    <n v="0.09"/>
    <n v="72.5"/>
    <n v="32.6"/>
    <n v="10.8"/>
    <n v="31.4"/>
    <n v="71.900000000000006"/>
    <n v="79.3"/>
  </r>
  <r>
    <x v="46"/>
    <s v="TUR"/>
    <x v="3"/>
    <x v="10"/>
    <x v="654"/>
    <n v="11409"/>
    <n v="77.099999999999994"/>
    <n v="4.7699999999999996"/>
    <n v="0.77800000000000002"/>
    <n v="0.75800000000000001"/>
    <n v="4.32"/>
    <n v="0.112"/>
    <n v="73.2"/>
    <n v="32.799999999999997"/>
    <n v="10.4"/>
    <n v="28.2"/>
    <n v="77.599999999999994"/>
    <n v="77.400000000000006"/>
  </r>
  <r>
    <x v="46"/>
    <s v="TUR"/>
    <x v="3"/>
    <x v="11"/>
    <x v="655"/>
    <n v="12005"/>
    <n v="77.2"/>
    <n v="4.79"/>
    <n v="0.81799999999999995"/>
    <n v="0.76100000000000001"/>
    <n v="4.7"/>
    <n v="0.10100000000000001"/>
    <n v="73.900000000000006"/>
    <n v="33"/>
    <n v="11"/>
    <n v="28.7"/>
    <n v="81.599999999999994"/>
    <n v="77.7"/>
  </r>
  <r>
    <x v="46"/>
    <s v="TUR"/>
    <x v="3"/>
    <x v="12"/>
    <x v="656"/>
    <n v="12495"/>
    <n v="77.8"/>
    <n v="4.91"/>
    <n v="0.84399999999999997"/>
    <n v="0.76400000000000001"/>
    <n v="4.7"/>
    <n v="0.09"/>
    <n v="74.599999999999994"/>
    <n v="33.299999999999997"/>
    <n v="11.5"/>
    <n v="31.6"/>
    <n v="84.2"/>
    <n v="79.599999999999994"/>
  </r>
  <r>
    <x v="46"/>
    <s v="TUR"/>
    <x v="3"/>
    <x v="13"/>
    <x v="657"/>
    <n v="12745"/>
    <n v="78.2"/>
    <n v="4.9800000000000004"/>
    <n v="0.86"/>
    <n v="0.76700000000000002"/>
    <n v="4.7"/>
    <n v="0.09"/>
    <n v="75.3"/>
    <n v="33.5"/>
    <n v="11.7"/>
    <n v="33.299999999999997"/>
    <n v="85.9"/>
    <n v="80.900000000000006"/>
  </r>
  <r>
    <x v="46"/>
    <s v="TUR"/>
    <x v="3"/>
    <x v="14"/>
    <x v="658"/>
    <n v="13000"/>
    <n v="78.3"/>
    <n v="5"/>
    <n v="0.87"/>
    <n v="0.77"/>
    <n v="4.7"/>
    <n v="0.09"/>
    <n v="76"/>
    <n v="33.700000000000003"/>
    <n v="11.9"/>
    <n v="33.799999999999997"/>
    <n v="86.9"/>
    <n v="81.2"/>
  </r>
  <r>
    <x v="47"/>
    <s v="IRN"/>
    <x v="3"/>
    <x v="0"/>
    <x v="659"/>
    <n v="4741"/>
    <n v="75.3"/>
    <n v="4.62"/>
    <n v="0.15"/>
    <n v="0.71799999999999997"/>
    <n v="8.3000000000000007"/>
    <n v="8.5999999999999993E-2"/>
    <n v="64.2"/>
    <n v="29.8"/>
    <n v="4"/>
    <n v="24.5"/>
    <n v="14.1"/>
    <n v="71.7"/>
  </r>
  <r>
    <x v="47"/>
    <s v="IRN"/>
    <x v="3"/>
    <x v="1"/>
    <x v="660"/>
    <n v="4778"/>
    <n v="75.400000000000006"/>
    <n v="4.6399999999999997"/>
    <n v="0.156"/>
    <n v="0.72099999999999997"/>
    <n v="8.3000000000000007"/>
    <n v="8.5999999999999993E-2"/>
    <n v="64.900000000000006"/>
    <n v="30"/>
    <n v="4"/>
    <n v="25"/>
    <n v="14.7"/>
    <n v="72"/>
  </r>
  <r>
    <x v="47"/>
    <s v="IRN"/>
    <x v="3"/>
    <x v="2"/>
    <x v="661"/>
    <n v="4817"/>
    <n v="75.599999999999994"/>
    <n v="4.66"/>
    <n v="0.16600000000000001"/>
    <n v="0.72399999999999998"/>
    <n v="8.3000000000000007"/>
    <n v="8.5999999999999993E-2"/>
    <n v="65.599999999999994"/>
    <n v="30.3"/>
    <n v="4"/>
    <n v="25.5"/>
    <n v="15.8"/>
    <n v="72.599999999999994"/>
  </r>
  <r>
    <x v="47"/>
    <s v="IRN"/>
    <x v="3"/>
    <x v="3"/>
    <x v="662"/>
    <n v="4855"/>
    <n v="75.7"/>
    <n v="4.68"/>
    <n v="0.184"/>
    <n v="0.72699999999999998"/>
    <n v="8.3000000000000007"/>
    <n v="8.5999999999999993E-2"/>
    <n v="66.3"/>
    <n v="30.5"/>
    <n v="4.0999999999999996"/>
    <n v="26"/>
    <n v="17.600000000000001"/>
    <n v="72.900000000000006"/>
  </r>
  <r>
    <x v="47"/>
    <s v="IRN"/>
    <x v="3"/>
    <x v="4"/>
    <x v="663"/>
    <n v="4894"/>
    <n v="75.8"/>
    <n v="4.7"/>
    <n v="0.21299999999999999"/>
    <n v="0.73"/>
    <n v="8.3000000000000007"/>
    <n v="8.5000000000000006E-2"/>
    <n v="67"/>
    <n v="30.7"/>
    <n v="4.0999999999999996"/>
    <n v="26.5"/>
    <n v="20.5"/>
    <n v="73.2"/>
  </r>
  <r>
    <x v="47"/>
    <s v="IRN"/>
    <x v="3"/>
    <x v="5"/>
    <x v="664"/>
    <n v="4933"/>
    <n v="75.900000000000006"/>
    <n v="4.72"/>
    <n v="0.25700000000000001"/>
    <n v="0.73299999999999998"/>
    <n v="8.3000000000000007"/>
    <n v="8.5000000000000006E-2"/>
    <n v="67.7"/>
    <n v="30.9"/>
    <n v="4.0999999999999996"/>
    <n v="27"/>
    <n v="24.9"/>
    <n v="73.599999999999994"/>
  </r>
  <r>
    <x v="47"/>
    <s v="IRN"/>
    <x v="3"/>
    <x v="6"/>
    <x v="665"/>
    <n v="4973"/>
    <n v="76"/>
    <n v="4.74"/>
    <n v="0.32200000000000001"/>
    <n v="0.73599999999999999"/>
    <n v="8.3000000000000007"/>
    <n v="8.5000000000000006E-2"/>
    <n v="68.400000000000006"/>
    <n v="31.1"/>
    <n v="4.2"/>
    <n v="27.5"/>
    <n v="31.5"/>
    <n v="73.900000000000006"/>
  </r>
  <r>
    <x v="47"/>
    <s v="IRN"/>
    <x v="3"/>
    <x v="7"/>
    <x v="666"/>
    <n v="5012"/>
    <n v="76.2"/>
    <n v="4.76"/>
    <n v="0.40500000000000003"/>
    <n v="0.73899999999999999"/>
    <n v="8.3000000000000007"/>
    <n v="8.5000000000000006E-2"/>
    <n v="69.099999999999994"/>
    <n v="31.4"/>
    <n v="4.2"/>
    <n v="27.9"/>
    <n v="39.9"/>
    <n v="74.5"/>
  </r>
  <r>
    <x v="47"/>
    <s v="IRN"/>
    <x v="3"/>
    <x v="8"/>
    <x v="667"/>
    <n v="5053"/>
    <n v="76.3"/>
    <n v="4.78"/>
    <n v="0.498"/>
    <n v="0.74199999999999999"/>
    <n v="8.3000000000000007"/>
    <n v="8.5000000000000006E-2"/>
    <n v="69.8"/>
    <n v="31.6"/>
    <n v="4.3"/>
    <n v="28.4"/>
    <n v="49.3"/>
    <n v="74.8"/>
  </r>
  <r>
    <x v="47"/>
    <s v="IRN"/>
    <x v="3"/>
    <x v="9"/>
    <x v="668"/>
    <n v="5093"/>
    <n v="76.400000000000006"/>
    <n v="4.8"/>
    <n v="0.58599999999999997"/>
    <n v="0.745"/>
    <n v="8.3000000000000007"/>
    <n v="8.5000000000000006E-2"/>
    <n v="70.5"/>
    <n v="31.8"/>
    <n v="4.3"/>
    <n v="28.9"/>
    <n v="58.2"/>
    <n v="75.2"/>
  </r>
  <r>
    <x v="47"/>
    <s v="IRN"/>
    <x v="3"/>
    <x v="10"/>
    <x v="669"/>
    <n v="4877"/>
    <n v="75.8"/>
    <n v="4.67"/>
    <n v="0.65900000000000003"/>
    <n v="0.748"/>
    <n v="7.64"/>
    <n v="0.106"/>
    <n v="71.2"/>
    <n v="32"/>
    <n v="4.0999999999999996"/>
    <n v="25.7"/>
    <n v="65.599999999999994"/>
    <n v="73.2"/>
  </r>
  <r>
    <x v="47"/>
    <s v="IRN"/>
    <x v="3"/>
    <x v="11"/>
    <x v="670"/>
    <n v="5071"/>
    <n v="75.900000000000006"/>
    <n v="4.6900000000000004"/>
    <n v="0.71099999999999997"/>
    <n v="0.751"/>
    <n v="8.3000000000000007"/>
    <n v="9.5000000000000001E-2"/>
    <n v="71.900000000000006"/>
    <n v="32.200000000000003"/>
    <n v="4.3"/>
    <n v="26.2"/>
    <n v="70.8"/>
    <n v="73.599999999999994"/>
  </r>
  <r>
    <x v="47"/>
    <s v="IRN"/>
    <x v="3"/>
    <x v="12"/>
    <x v="671"/>
    <n v="5216"/>
    <n v="76.5"/>
    <n v="4.8099999999999996"/>
    <n v="0.746"/>
    <n v="0.754"/>
    <n v="8.3000000000000007"/>
    <n v="8.5000000000000006E-2"/>
    <n v="72.599999999999994"/>
    <n v="32.5"/>
    <n v="4.4000000000000004"/>
    <n v="29.2"/>
    <n v="74.3"/>
    <n v="75.5"/>
  </r>
  <r>
    <x v="47"/>
    <s v="IRN"/>
    <x v="3"/>
    <x v="13"/>
    <x v="672"/>
    <n v="5258"/>
    <n v="76.900000000000006"/>
    <n v="4.88"/>
    <n v="0.76700000000000002"/>
    <n v="0.75700000000000001"/>
    <n v="8.3000000000000007"/>
    <n v="8.5000000000000006E-2"/>
    <n v="73.3"/>
    <n v="32.700000000000003"/>
    <n v="4.5"/>
    <n v="30.9"/>
    <n v="76.5"/>
    <n v="76.8"/>
  </r>
  <r>
    <x v="47"/>
    <s v="IRN"/>
    <x v="3"/>
    <x v="14"/>
    <x v="673"/>
    <n v="5300"/>
    <n v="77"/>
    <n v="4.9000000000000004"/>
    <n v="0.78"/>
    <n v="0.76"/>
    <n v="8.3000000000000007"/>
    <n v="8.5000000000000006E-2"/>
    <n v="74"/>
    <n v="32.9"/>
    <n v="4.5"/>
    <n v="31.4"/>
    <n v="77.8"/>
    <n v="77.099999999999994"/>
  </r>
  <r>
    <x v="48"/>
    <s v="NGA"/>
    <x v="4"/>
    <x v="0"/>
    <x v="674"/>
    <n v="2088"/>
    <n v="52.8"/>
    <n v="4.72"/>
    <n v="0.24"/>
    <n v="0.50800000000000001"/>
    <n v="0.6"/>
    <n v="5.8999999999999997E-2"/>
    <n v="38.200000000000003"/>
    <n v="15"/>
    <n v="1.4"/>
    <n v="27"/>
    <n v="23.2"/>
    <n v="0"/>
  </r>
  <r>
    <x v="48"/>
    <s v="NGA"/>
    <x v="4"/>
    <x v="1"/>
    <x v="675"/>
    <n v="2109"/>
    <n v="52.9"/>
    <n v="4.74"/>
    <n v="0.24199999999999999"/>
    <n v="0.51100000000000001"/>
    <n v="0.6"/>
    <n v="5.8999999999999997E-2"/>
    <n v="38.9"/>
    <n v="15.2"/>
    <n v="1.4"/>
    <n v="27.5"/>
    <n v="23.4"/>
    <n v="0.3"/>
  </r>
  <r>
    <x v="48"/>
    <s v="NGA"/>
    <x v="4"/>
    <x v="2"/>
    <x v="676"/>
    <n v="2130"/>
    <n v="53.1"/>
    <n v="4.76"/>
    <n v="0.245"/>
    <n v="0.51400000000000001"/>
    <n v="0.6"/>
    <n v="5.8000000000000003E-2"/>
    <n v="39.6"/>
    <n v="15.5"/>
    <n v="1.4"/>
    <n v="27.9"/>
    <n v="23.7"/>
    <n v="1"/>
  </r>
  <r>
    <x v="48"/>
    <s v="NGA"/>
    <x v="4"/>
    <x v="3"/>
    <x v="677"/>
    <n v="2151"/>
    <n v="53.2"/>
    <n v="4.78"/>
    <n v="0.251"/>
    <n v="0.51700000000000002"/>
    <n v="0.6"/>
    <n v="5.8000000000000003E-2"/>
    <n v="40.299999999999997"/>
    <n v="15.7"/>
    <n v="1.4"/>
    <n v="28.4"/>
    <n v="24.3"/>
    <n v="1.3"/>
  </r>
  <r>
    <x v="48"/>
    <s v="NGA"/>
    <x v="4"/>
    <x v="4"/>
    <x v="678"/>
    <n v="2173"/>
    <n v="53.3"/>
    <n v="4.8"/>
    <n v="0.26100000000000001"/>
    <n v="0.52"/>
    <n v="0.6"/>
    <n v="5.8000000000000003E-2"/>
    <n v="41"/>
    <n v="15.9"/>
    <n v="1.5"/>
    <n v="28.9"/>
    <n v="25.4"/>
    <n v="1.6"/>
  </r>
  <r>
    <x v="48"/>
    <s v="NGA"/>
    <x v="4"/>
    <x v="5"/>
    <x v="679"/>
    <n v="2194"/>
    <n v="53.4"/>
    <n v="4.82"/>
    <n v="0.27600000000000002"/>
    <n v="0.52300000000000002"/>
    <n v="0.6"/>
    <n v="5.8000000000000003E-2"/>
    <n v="41.7"/>
    <n v="16.100000000000001"/>
    <n v="1.5"/>
    <n v="29.4"/>
    <n v="26.9"/>
    <n v="1.9"/>
  </r>
  <r>
    <x v="48"/>
    <s v="NGA"/>
    <x v="4"/>
    <x v="6"/>
    <x v="680"/>
    <n v="2216"/>
    <n v="53.5"/>
    <n v="4.84"/>
    <n v="0.29699999999999999"/>
    <n v="0.52600000000000002"/>
    <n v="0.6"/>
    <n v="5.8000000000000003E-2"/>
    <n v="42.4"/>
    <n v="16.3"/>
    <n v="1.5"/>
    <n v="29.9"/>
    <n v="29"/>
    <n v="2.2000000000000002"/>
  </r>
  <r>
    <x v="48"/>
    <s v="NGA"/>
    <x v="4"/>
    <x v="7"/>
    <x v="681"/>
    <n v="2239"/>
    <n v="53.7"/>
    <n v="4.8600000000000003"/>
    <n v="0.32500000000000001"/>
    <n v="0.52900000000000003"/>
    <n v="0.6"/>
    <n v="5.8000000000000003E-2"/>
    <n v="43.1"/>
    <n v="16.600000000000001"/>
    <n v="1.5"/>
    <n v="30.4"/>
    <n v="31.8"/>
    <n v="2.9"/>
  </r>
  <r>
    <x v="48"/>
    <s v="NGA"/>
    <x v="4"/>
    <x v="8"/>
    <x v="682"/>
    <n v="2261"/>
    <n v="53.8"/>
    <n v="4.88"/>
    <n v="0.35599999999999998"/>
    <n v="0.53200000000000003"/>
    <n v="0.6"/>
    <n v="5.8000000000000003E-2"/>
    <n v="43.8"/>
    <n v="16.8"/>
    <n v="1.6"/>
    <n v="30.9"/>
    <n v="34.9"/>
    <n v="3.2"/>
  </r>
  <r>
    <x v="48"/>
    <s v="NGA"/>
    <x v="4"/>
    <x v="9"/>
    <x v="683"/>
    <n v="2284"/>
    <n v="53.9"/>
    <n v="4.9000000000000004"/>
    <n v="0.38500000000000001"/>
    <n v="0.53500000000000003"/>
    <n v="0.6"/>
    <n v="5.8000000000000003E-2"/>
    <n v="44.5"/>
    <n v="17"/>
    <n v="1.6"/>
    <n v="31.4"/>
    <n v="37.9"/>
    <n v="3.5"/>
  </r>
  <r>
    <x v="48"/>
    <s v="NGA"/>
    <x v="4"/>
    <x v="10"/>
    <x v="684"/>
    <n v="2237"/>
    <n v="53.3"/>
    <n v="4.7699999999999996"/>
    <n v="0.41"/>
    <n v="0.53800000000000003"/>
    <n v="0.55000000000000004"/>
    <n v="7.2999999999999995E-2"/>
    <n v="45.2"/>
    <n v="17.2"/>
    <n v="1.5"/>
    <n v="28.2"/>
    <n v="40.4"/>
    <n v="1.6"/>
  </r>
  <r>
    <x v="48"/>
    <s v="NGA"/>
    <x v="4"/>
    <x v="11"/>
    <x v="685"/>
    <n v="2283"/>
    <n v="53.4"/>
    <n v="4.79"/>
    <n v="0.42699999999999999"/>
    <n v="0.54100000000000004"/>
    <n v="0.6"/>
    <n v="6.5000000000000002E-2"/>
    <n v="45.9"/>
    <n v="17.399999999999999"/>
    <n v="1.6"/>
    <n v="28.7"/>
    <n v="42.1"/>
    <n v="1.9"/>
  </r>
  <r>
    <x v="48"/>
    <s v="NGA"/>
    <x v="4"/>
    <x v="12"/>
    <x v="686"/>
    <n v="2353"/>
    <n v="54"/>
    <n v="4.91"/>
    <n v="0.439"/>
    <n v="0.54400000000000004"/>
    <n v="0.6"/>
    <n v="5.8000000000000003E-2"/>
    <n v="46.6"/>
    <n v="17.7"/>
    <n v="1.6"/>
    <n v="31.6"/>
    <n v="43.3"/>
    <n v="3.8"/>
  </r>
  <r>
    <x v="48"/>
    <s v="NGA"/>
    <x v="4"/>
    <x v="13"/>
    <x v="687"/>
    <n v="2376"/>
    <n v="54.4"/>
    <n v="4.9800000000000004"/>
    <n v="0.44600000000000001"/>
    <n v="0.54700000000000004"/>
    <n v="0.6"/>
    <n v="5.8000000000000003E-2"/>
    <n v="47.3"/>
    <n v="17.899999999999999"/>
    <n v="1.7"/>
    <n v="33.299999999999997"/>
    <n v="44"/>
    <n v="5.0999999999999996"/>
  </r>
  <r>
    <x v="48"/>
    <s v="NGA"/>
    <x v="4"/>
    <x v="14"/>
    <x v="688"/>
    <n v="2400"/>
    <n v="54.5"/>
    <n v="5"/>
    <n v="0.45"/>
    <n v="0.55000000000000004"/>
    <n v="0.6"/>
    <n v="5.8000000000000003E-2"/>
    <n v="48"/>
    <n v="18.100000000000001"/>
    <n v="1.7"/>
    <n v="33.799999999999997"/>
    <n v="44.4"/>
    <n v="5.4"/>
  </r>
  <r>
    <x v="49"/>
    <s v="ETH"/>
    <x v="4"/>
    <x v="0"/>
    <x v="689"/>
    <n v="657"/>
    <n v="64.8"/>
    <n v="4.22"/>
    <n v="0.01"/>
    <n v="0.16700000000000001"/>
    <n v="0.2"/>
    <n v="3.1E-2"/>
    <n v="34.200000000000003"/>
    <n v="16.399999999999999"/>
    <n v="0"/>
    <n v="14.7"/>
    <n v="0"/>
    <n v="38.200000000000003"/>
  </r>
  <r>
    <x v="49"/>
    <s v="ETH"/>
    <x v="4"/>
    <x v="1"/>
    <x v="690"/>
    <n v="689"/>
    <n v="64.900000000000006"/>
    <n v="4.24"/>
    <n v="1.2E-2"/>
    <n v="0.17199999999999999"/>
    <n v="0.2"/>
    <n v="3.1E-2"/>
    <n v="34.9"/>
    <n v="16.600000000000001"/>
    <n v="0"/>
    <n v="15.2"/>
    <n v="0.2"/>
    <n v="38.5"/>
  </r>
  <r>
    <x v="49"/>
    <s v="ETH"/>
    <x v="4"/>
    <x v="2"/>
    <x v="691"/>
    <n v="724"/>
    <n v="65.099999999999994"/>
    <n v="4.26"/>
    <n v="1.7000000000000001E-2"/>
    <n v="0.17599999999999999"/>
    <n v="0.2"/>
    <n v="3.1E-2"/>
    <n v="35.6"/>
    <n v="16.899999999999999"/>
    <n v="0.1"/>
    <n v="15.7"/>
    <n v="0.7"/>
    <n v="39.200000000000003"/>
  </r>
  <r>
    <x v="49"/>
    <s v="ETH"/>
    <x v="4"/>
    <x v="3"/>
    <x v="692"/>
    <n v="760"/>
    <n v="65.2"/>
    <n v="4.28"/>
    <n v="2.4E-2"/>
    <n v="0.18099999999999999"/>
    <n v="0.2"/>
    <n v="3.1E-2"/>
    <n v="36.299999999999997"/>
    <n v="17.100000000000001"/>
    <n v="0.1"/>
    <n v="16.2"/>
    <n v="1.4"/>
    <n v="39.5"/>
  </r>
  <r>
    <x v="49"/>
    <s v="ETH"/>
    <x v="4"/>
    <x v="4"/>
    <x v="693"/>
    <n v="798"/>
    <n v="65.3"/>
    <n v="4.3"/>
    <n v="3.5999999999999997E-2"/>
    <n v="0.185"/>
    <n v="0.2"/>
    <n v="3.1E-2"/>
    <n v="37"/>
    <n v="17.3"/>
    <n v="0.1"/>
    <n v="16.7"/>
    <n v="2.6"/>
    <n v="39.799999999999997"/>
  </r>
  <r>
    <x v="49"/>
    <s v="ETH"/>
    <x v="4"/>
    <x v="5"/>
    <x v="694"/>
    <n v="838"/>
    <n v="65.400000000000006"/>
    <n v="4.32"/>
    <n v="5.3999999999999999E-2"/>
    <n v="0.19"/>
    <n v="0.2"/>
    <n v="3.1E-2"/>
    <n v="37.700000000000003"/>
    <n v="17.5"/>
    <n v="0.2"/>
    <n v="17.2"/>
    <n v="4.4000000000000004"/>
    <n v="40.1"/>
  </r>
  <r>
    <x v="49"/>
    <s v="ETH"/>
    <x v="4"/>
    <x v="6"/>
    <x v="695"/>
    <n v="880"/>
    <n v="65.5"/>
    <n v="4.34"/>
    <n v="8.1000000000000003E-2"/>
    <n v="0.19400000000000001"/>
    <n v="0.2"/>
    <n v="3.1E-2"/>
    <n v="38.4"/>
    <n v="17.7"/>
    <n v="0.2"/>
    <n v="17.600000000000001"/>
    <n v="7.2"/>
    <n v="40.4"/>
  </r>
  <r>
    <x v="49"/>
    <s v="ETH"/>
    <x v="4"/>
    <x v="7"/>
    <x v="696"/>
    <n v="924"/>
    <n v="65.7"/>
    <n v="4.3600000000000003"/>
    <n v="0.115"/>
    <n v="0.19900000000000001"/>
    <n v="0.2"/>
    <n v="3.1E-2"/>
    <n v="39.1"/>
    <n v="18"/>
    <n v="0.3"/>
    <n v="18.100000000000001"/>
    <n v="10.6"/>
    <n v="41.1"/>
  </r>
  <r>
    <x v="49"/>
    <s v="ETH"/>
    <x v="4"/>
    <x v="8"/>
    <x v="697"/>
    <n v="970"/>
    <n v="65.8"/>
    <n v="4.38"/>
    <n v="0.154"/>
    <n v="0.20300000000000001"/>
    <n v="0.2"/>
    <n v="3.1E-2"/>
    <n v="39.799999999999997"/>
    <n v="18.2"/>
    <n v="0.3"/>
    <n v="18.600000000000001"/>
    <n v="14.5"/>
    <n v="41.4"/>
  </r>
  <r>
    <x v="49"/>
    <s v="ETH"/>
    <x v="4"/>
    <x v="9"/>
    <x v="698"/>
    <n v="1019"/>
    <n v="65.900000000000006"/>
    <n v="4.4000000000000004"/>
    <n v="0.19"/>
    <n v="0.20799999999999999"/>
    <n v="0.2"/>
    <n v="3.1E-2"/>
    <n v="40.5"/>
    <n v="18.399999999999999"/>
    <n v="0.4"/>
    <n v="19.100000000000001"/>
    <n v="18.2"/>
    <n v="41.7"/>
  </r>
  <r>
    <x v="49"/>
    <s v="ETH"/>
    <x v="4"/>
    <x v="10"/>
    <x v="699"/>
    <n v="1037"/>
    <n v="65.3"/>
    <n v="4.2699999999999996"/>
    <n v="0.22"/>
    <n v="0.21199999999999999"/>
    <n v="0.18"/>
    <n v="3.9E-2"/>
    <n v="41.2"/>
    <n v="18.600000000000001"/>
    <n v="0.4"/>
    <n v="15.9"/>
    <n v="21.2"/>
    <n v="39.799999999999997"/>
  </r>
  <r>
    <x v="49"/>
    <s v="ETH"/>
    <x v="4"/>
    <x v="11"/>
    <x v="700"/>
    <n v="1101"/>
    <n v="65.400000000000006"/>
    <n v="4.29"/>
    <n v="0.24199999999999999"/>
    <n v="0.217"/>
    <n v="0.2"/>
    <n v="3.5000000000000003E-2"/>
    <n v="41.9"/>
    <n v="18.8"/>
    <n v="0.4"/>
    <n v="16.399999999999999"/>
    <n v="23.4"/>
    <n v="40.1"/>
  </r>
  <r>
    <x v="49"/>
    <s v="ETH"/>
    <x v="4"/>
    <x v="12"/>
    <x v="701"/>
    <n v="1179"/>
    <n v="66"/>
    <n v="4.41"/>
    <n v="0.25600000000000001"/>
    <n v="0.221"/>
    <n v="0.2"/>
    <n v="3.1E-2"/>
    <n v="42.6"/>
    <n v="19.100000000000001"/>
    <n v="0.5"/>
    <n v="19.399999999999999"/>
    <n v="24.8"/>
    <n v="42"/>
  </r>
  <r>
    <x v="49"/>
    <s v="ETH"/>
    <x v="4"/>
    <x v="13"/>
    <x v="702"/>
    <n v="1238"/>
    <n v="66.400000000000006"/>
    <n v="4.4800000000000004"/>
    <n v="0.26500000000000001"/>
    <n v="0.22600000000000001"/>
    <n v="0.2"/>
    <n v="3.1E-2"/>
    <n v="43.3"/>
    <n v="19.3"/>
    <n v="0.6"/>
    <n v="21.1"/>
    <n v="25.8"/>
    <n v="43.3"/>
  </r>
  <r>
    <x v="49"/>
    <s v="ETH"/>
    <x v="4"/>
    <x v="14"/>
    <x v="703"/>
    <n v="1300"/>
    <n v="66.5"/>
    <n v="4.5"/>
    <n v="0.27"/>
    <n v="0.23"/>
    <n v="0.2"/>
    <n v="3.1E-2"/>
    <n v="44"/>
    <n v="19.5"/>
    <n v="0.6"/>
    <n v="21.6"/>
    <n v="26.3"/>
    <n v="43.6"/>
  </r>
  <r>
    <x v="50"/>
    <s v="EGY"/>
    <x v="4"/>
    <x v="0"/>
    <x v="704"/>
    <n v="3043"/>
    <n v="70.099999999999994"/>
    <n v="3.82"/>
    <n v="0.25"/>
    <n v="0.36699999999999999"/>
    <n v="2.5"/>
    <n v="7.1999999999999995E-2"/>
    <n v="52.2"/>
    <n v="21.7"/>
    <n v="2.2999999999999998"/>
    <n v="4.9000000000000004"/>
    <n v="24.2"/>
    <n v="55.1"/>
  </r>
  <r>
    <x v="50"/>
    <s v="EGY"/>
    <x v="4"/>
    <x v="1"/>
    <x v="705"/>
    <n v="3119"/>
    <n v="70.2"/>
    <n v="3.84"/>
    <n v="0.255"/>
    <n v="0.371"/>
    <n v="2.5"/>
    <n v="7.1999999999999995E-2"/>
    <n v="52.9"/>
    <n v="21.9"/>
    <n v="2.4"/>
    <n v="5.4"/>
    <n v="24.7"/>
    <n v="55.4"/>
  </r>
  <r>
    <x v="50"/>
    <s v="EGY"/>
    <x v="4"/>
    <x v="2"/>
    <x v="706"/>
    <n v="3197"/>
    <n v="70.400000000000006"/>
    <n v="3.86"/>
    <n v="0.26400000000000001"/>
    <n v="0.376"/>
    <n v="2.5"/>
    <n v="7.1999999999999995E-2"/>
    <n v="53.6"/>
    <n v="22.2"/>
    <n v="2.5"/>
    <n v="5.9"/>
    <n v="25.7"/>
    <n v="56.1"/>
  </r>
  <r>
    <x v="50"/>
    <s v="EGY"/>
    <x v="4"/>
    <x v="3"/>
    <x v="707"/>
    <n v="3277"/>
    <n v="70.5"/>
    <n v="3.88"/>
    <n v="0.27900000000000003"/>
    <n v="0.38100000000000001"/>
    <n v="2.5"/>
    <n v="7.0999999999999994E-2"/>
    <n v="54.3"/>
    <n v="22.4"/>
    <n v="2.5"/>
    <n v="6.4"/>
    <n v="27.2"/>
    <n v="56.4"/>
  </r>
  <r>
    <x v="50"/>
    <s v="EGY"/>
    <x v="4"/>
    <x v="4"/>
    <x v="708"/>
    <n v="3359"/>
    <n v="70.599999999999994"/>
    <n v="3.9"/>
    <n v="0.30299999999999999"/>
    <n v="0.38500000000000001"/>
    <n v="2.5"/>
    <n v="7.0999999999999994E-2"/>
    <n v="55"/>
    <n v="22.6"/>
    <n v="2.6"/>
    <n v="6.9"/>
    <n v="29.6"/>
    <n v="56.7"/>
  </r>
  <r>
    <x v="50"/>
    <s v="EGY"/>
    <x v="4"/>
    <x v="5"/>
    <x v="709"/>
    <n v="3443"/>
    <n v="70.7"/>
    <n v="3.92"/>
    <n v="0.34"/>
    <n v="0.39"/>
    <n v="2.5"/>
    <n v="7.0999999999999994E-2"/>
    <n v="55.7"/>
    <n v="22.8"/>
    <n v="2.7"/>
    <n v="7.4"/>
    <n v="33.299999999999997"/>
    <n v="57"/>
  </r>
  <r>
    <x v="50"/>
    <s v="EGY"/>
    <x v="4"/>
    <x v="6"/>
    <x v="710"/>
    <n v="3529"/>
    <n v="70.8"/>
    <n v="3.94"/>
    <n v="0.39500000000000002"/>
    <n v="0.39400000000000002"/>
    <n v="2.5"/>
    <n v="7.0999999999999994E-2"/>
    <n v="56.4"/>
    <n v="23"/>
    <n v="2.8"/>
    <n v="7.8"/>
    <n v="38.9"/>
    <n v="57.3"/>
  </r>
  <r>
    <x v="50"/>
    <s v="EGY"/>
    <x v="4"/>
    <x v="7"/>
    <x v="711"/>
    <n v="3617"/>
    <n v="71"/>
    <n v="3.96"/>
    <n v="0.46500000000000002"/>
    <n v="0.39800000000000002"/>
    <n v="2.5"/>
    <n v="7.0999999999999994E-2"/>
    <n v="57.1"/>
    <n v="23.3"/>
    <n v="2.9"/>
    <n v="8.3000000000000007"/>
    <n v="46"/>
    <n v="58"/>
  </r>
  <r>
    <x v="50"/>
    <s v="EGY"/>
    <x v="4"/>
    <x v="8"/>
    <x v="712"/>
    <n v="3708"/>
    <n v="71.099999999999994"/>
    <n v="3.98"/>
    <n v="0.54300000000000004"/>
    <n v="0.40300000000000002"/>
    <n v="2.5"/>
    <n v="7.0999999999999994E-2"/>
    <n v="57.8"/>
    <n v="23.5"/>
    <n v="3"/>
    <n v="8.8000000000000007"/>
    <n v="53.8"/>
    <n v="58.3"/>
  </r>
  <r>
    <x v="50"/>
    <s v="EGY"/>
    <x v="4"/>
    <x v="9"/>
    <x v="713"/>
    <n v="3801"/>
    <n v="71.2"/>
    <n v="4"/>
    <n v="0.61699999999999999"/>
    <n v="0.40699999999999997"/>
    <n v="2.5"/>
    <n v="7.0999999999999994E-2"/>
    <n v="58.5"/>
    <n v="23.7"/>
    <n v="3"/>
    <n v="9.3000000000000007"/>
    <n v="61.3"/>
    <n v="58.6"/>
  </r>
  <r>
    <x v="50"/>
    <s v="EGY"/>
    <x v="4"/>
    <x v="10"/>
    <x v="714"/>
    <n v="3779"/>
    <n v="70.599999999999994"/>
    <n v="3.87"/>
    <n v="0.67800000000000005"/>
    <n v="0.41199999999999998"/>
    <n v="2.2999999999999998"/>
    <n v="8.8999999999999996E-2"/>
    <n v="59.2"/>
    <n v="23.9"/>
    <n v="3"/>
    <n v="6.1"/>
    <n v="67.5"/>
    <n v="56.7"/>
  </r>
  <r>
    <x v="50"/>
    <s v="EGY"/>
    <x v="4"/>
    <x v="11"/>
    <x v="715"/>
    <n v="3913"/>
    <n v="70.7"/>
    <n v="3.89"/>
    <n v="0.72199999999999998"/>
    <n v="0.41599999999999998"/>
    <n v="2.5"/>
    <n v="0.08"/>
    <n v="59.9"/>
    <n v="24.1"/>
    <n v="3.2"/>
    <n v="6.6"/>
    <n v="71.900000000000006"/>
    <n v="57"/>
  </r>
  <r>
    <x v="50"/>
    <s v="EGY"/>
    <x v="4"/>
    <x v="12"/>
    <x v="716"/>
    <n v="4093"/>
    <n v="71.3"/>
    <n v="4.01"/>
    <n v="0.751"/>
    <n v="0.42099999999999999"/>
    <n v="2.5"/>
    <n v="7.0999999999999994E-2"/>
    <n v="60.6"/>
    <n v="24.4"/>
    <n v="3.3"/>
    <n v="9.6"/>
    <n v="74.8"/>
    <n v="58.9"/>
  </r>
  <r>
    <x v="50"/>
    <s v="EGY"/>
    <x v="4"/>
    <x v="13"/>
    <x v="717"/>
    <n v="4195"/>
    <n v="71.7"/>
    <n v="4.08"/>
    <n v="0.76900000000000002"/>
    <n v="0.42499999999999999"/>
    <n v="2.5"/>
    <n v="7.0999999999999994E-2"/>
    <n v="61.3"/>
    <n v="24.6"/>
    <n v="3.4"/>
    <n v="11.3"/>
    <n v="76.7"/>
    <n v="60.2"/>
  </r>
  <r>
    <x v="50"/>
    <s v="EGY"/>
    <x v="4"/>
    <x v="14"/>
    <x v="718"/>
    <n v="4300"/>
    <n v="71.8"/>
    <n v="4.0999999999999996"/>
    <n v="0.78"/>
    <n v="0.43"/>
    <n v="2.5"/>
    <n v="7.0999999999999994E-2"/>
    <n v="62"/>
    <n v="24.8"/>
    <n v="3.5"/>
    <n v="11.8"/>
    <n v="77.8"/>
    <n v="60.5"/>
  </r>
  <r>
    <x v="51"/>
    <s v="ZAF"/>
    <x v="4"/>
    <x v="0"/>
    <x v="719"/>
    <n v="5724"/>
    <n v="62.4"/>
    <n v="4.82"/>
    <n v="0.24"/>
    <n v="0.63800000000000001"/>
    <n v="6.7"/>
    <n v="0.28599999999999998"/>
    <n v="58.2"/>
    <n v="25.2"/>
    <n v="4.9000000000000004"/>
    <n v="29.4"/>
    <n v="23.2"/>
    <n v="30.6"/>
  </r>
  <r>
    <x v="51"/>
    <s v="ZAF"/>
    <x v="4"/>
    <x v="1"/>
    <x v="720"/>
    <n v="5770"/>
    <n v="62.5"/>
    <n v="4.84"/>
    <n v="0.245"/>
    <n v="0.64100000000000001"/>
    <n v="6.7"/>
    <n v="0.28599999999999998"/>
    <n v="58.9"/>
    <n v="25.4"/>
    <n v="4.9000000000000004"/>
    <n v="29.9"/>
    <n v="23.7"/>
    <n v="30.9"/>
  </r>
  <r>
    <x v="51"/>
    <s v="ZAF"/>
    <x v="4"/>
    <x v="2"/>
    <x v="721"/>
    <n v="5816"/>
    <n v="62.7"/>
    <n v="4.8600000000000003"/>
    <n v="0.253"/>
    <n v="0.64400000000000002"/>
    <n v="6.7"/>
    <n v="0.28499999999999998"/>
    <n v="59.6"/>
    <n v="25.7"/>
    <n v="5"/>
    <n v="30.4"/>
    <n v="24.5"/>
    <n v="31.5"/>
  </r>
  <r>
    <x v="51"/>
    <s v="ZAF"/>
    <x v="4"/>
    <x v="3"/>
    <x v="722"/>
    <n v="5863"/>
    <n v="62.8"/>
    <n v="4.88"/>
    <n v="0.26700000000000002"/>
    <n v="0.64700000000000002"/>
    <n v="6.7"/>
    <n v="0.28499999999999998"/>
    <n v="60.3"/>
    <n v="25.9"/>
    <n v="5"/>
    <n v="30.9"/>
    <n v="26"/>
    <n v="31.8"/>
  </r>
  <r>
    <x v="51"/>
    <s v="ZAF"/>
    <x v="4"/>
    <x v="4"/>
    <x v="723"/>
    <n v="5910"/>
    <n v="62.9"/>
    <n v="4.9000000000000004"/>
    <n v="0.29099999999999998"/>
    <n v="0.65"/>
    <n v="6.7"/>
    <n v="0.28399999999999997"/>
    <n v="61"/>
    <n v="26.1"/>
    <n v="5.0999999999999996"/>
    <n v="31.4"/>
    <n v="28.4"/>
    <n v="32.200000000000003"/>
  </r>
  <r>
    <x v="51"/>
    <s v="ZAF"/>
    <x v="4"/>
    <x v="5"/>
    <x v="724"/>
    <n v="5957"/>
    <n v="63"/>
    <n v="4.92"/>
    <n v="0.32700000000000001"/>
    <n v="0.65300000000000002"/>
    <n v="6.7"/>
    <n v="0.28399999999999997"/>
    <n v="61.7"/>
    <n v="26.3"/>
    <n v="5.0999999999999996"/>
    <n v="31.9"/>
    <n v="32"/>
    <n v="32.5"/>
  </r>
  <r>
    <x v="51"/>
    <s v="ZAF"/>
    <x v="4"/>
    <x v="6"/>
    <x v="725"/>
    <n v="6005"/>
    <n v="63.1"/>
    <n v="4.9400000000000004"/>
    <n v="0.379"/>
    <n v="0.65600000000000003"/>
    <n v="6.7"/>
    <n v="0.28299999999999997"/>
    <n v="62.4"/>
    <n v="26.5"/>
    <n v="5.2"/>
    <n v="32.4"/>
    <n v="37.299999999999997"/>
    <n v="32.799999999999997"/>
  </r>
  <r>
    <x v="51"/>
    <s v="ZAF"/>
    <x v="4"/>
    <x v="7"/>
    <x v="726"/>
    <n v="6053"/>
    <n v="63.3"/>
    <n v="4.96"/>
    <n v="0.44600000000000001"/>
    <n v="0.65900000000000003"/>
    <n v="6.7"/>
    <n v="0.28299999999999997"/>
    <n v="63.1"/>
    <n v="26.8"/>
    <n v="5.2"/>
    <n v="32.799999999999997"/>
    <n v="44"/>
    <n v="33.4"/>
  </r>
  <r>
    <x v="51"/>
    <s v="ZAF"/>
    <x v="4"/>
    <x v="8"/>
    <x v="727"/>
    <n v="6101"/>
    <n v="63.4"/>
    <n v="4.9800000000000004"/>
    <n v="0.52200000000000002"/>
    <n v="0.66200000000000003"/>
    <n v="6.7"/>
    <n v="0.28299999999999997"/>
    <n v="63.8"/>
    <n v="27"/>
    <n v="5.3"/>
    <n v="33.299999999999997"/>
    <n v="51.7"/>
    <n v="33.799999999999997"/>
  </r>
  <r>
    <x v="51"/>
    <s v="ZAF"/>
    <x v="4"/>
    <x v="9"/>
    <x v="728"/>
    <n v="6150"/>
    <n v="63.5"/>
    <n v="5"/>
    <n v="0.59299999999999997"/>
    <n v="0.66500000000000004"/>
    <n v="6.7"/>
    <n v="0.28299999999999997"/>
    <n v="64.5"/>
    <n v="27.2"/>
    <n v="5.3"/>
    <n v="33.799999999999997"/>
    <n v="58.9"/>
    <n v="34.1"/>
  </r>
  <r>
    <x v="51"/>
    <s v="ZAF"/>
    <x v="4"/>
    <x v="10"/>
    <x v="729"/>
    <n v="6013"/>
    <n v="62.4"/>
    <n v="4.87"/>
    <n v="0.65200000000000002"/>
    <n v="0.66800000000000004"/>
    <n v="6.16"/>
    <n v="0.35"/>
    <n v="65.2"/>
    <n v="27.4"/>
    <n v="5.2"/>
    <n v="30.6"/>
    <n v="64.8"/>
    <n v="30.6"/>
  </r>
  <r>
    <x v="51"/>
    <s v="ZAF"/>
    <x v="4"/>
    <x v="11"/>
    <x v="730"/>
    <n v="6124"/>
    <n v="62.5"/>
    <n v="4.8899999999999997"/>
    <n v="0.69399999999999995"/>
    <n v="0.67100000000000004"/>
    <n v="6.7"/>
    <n v="0.317"/>
    <n v="65.900000000000006"/>
    <n v="27.6"/>
    <n v="5.3"/>
    <n v="31.1"/>
    <n v="69.099999999999994"/>
    <n v="30.9"/>
  </r>
  <r>
    <x v="51"/>
    <s v="ZAF"/>
    <x v="4"/>
    <x v="12"/>
    <x v="731"/>
    <n v="6299"/>
    <n v="63.6"/>
    <n v="5.01"/>
    <n v="0.72199999999999998"/>
    <n v="0.67400000000000004"/>
    <n v="6.7"/>
    <n v="0.28299999999999997"/>
    <n v="66.599999999999994"/>
    <n v="27.9"/>
    <n v="5.5"/>
    <n v="34.1"/>
    <n v="71.900000000000006"/>
    <n v="34.4"/>
  </r>
  <r>
    <x v="51"/>
    <s v="ZAF"/>
    <x v="4"/>
    <x v="13"/>
    <x v="732"/>
    <n v="6349"/>
    <n v="64"/>
    <n v="5.08"/>
    <n v="0.74"/>
    <n v="0.67700000000000005"/>
    <n v="6.7"/>
    <n v="0.28299999999999997"/>
    <n v="67.3"/>
    <n v="28.1"/>
    <n v="5.5"/>
    <n v="35.799999999999997"/>
    <n v="73.7"/>
    <n v="35.700000000000003"/>
  </r>
  <r>
    <x v="51"/>
    <s v="ZAF"/>
    <x v="4"/>
    <x v="14"/>
    <x v="733"/>
    <n v="6400"/>
    <n v="64.099999999999994"/>
    <n v="5.0999999999999996"/>
    <n v="0.75"/>
    <n v="0.68"/>
    <n v="6.7"/>
    <n v="0.28299999999999997"/>
    <n v="68"/>
    <n v="28.3"/>
    <n v="5.6"/>
    <n v="36.299999999999997"/>
    <n v="74.7"/>
    <n v="36"/>
  </r>
  <r>
    <x v="52"/>
    <s v="KEN"/>
    <x v="4"/>
    <x v="0"/>
    <x v="734"/>
    <n v="1421"/>
    <n v="65.3"/>
    <n v="4.5199999999999996"/>
    <n v="0.09"/>
    <n v="0.23699999999999999"/>
    <n v="0.4"/>
    <n v="5.3999999999999999E-2"/>
    <n v="48.2"/>
    <n v="17.399999999999999"/>
    <n v="0.7"/>
    <n v="22.1"/>
    <n v="8.1"/>
    <n v="39.799999999999997"/>
  </r>
  <r>
    <x v="52"/>
    <s v="KEN"/>
    <x v="4"/>
    <x v="1"/>
    <x v="735"/>
    <n v="1471"/>
    <n v="65.400000000000006"/>
    <n v="4.54"/>
    <n v="9.2999999999999999E-2"/>
    <n v="0.24099999999999999"/>
    <n v="0.4"/>
    <n v="5.3999999999999999E-2"/>
    <n v="48.9"/>
    <n v="17.600000000000001"/>
    <n v="0.8"/>
    <n v="22.5"/>
    <n v="8.4"/>
    <n v="40.1"/>
  </r>
  <r>
    <x v="52"/>
    <s v="KEN"/>
    <x v="4"/>
    <x v="2"/>
    <x v="736"/>
    <n v="1522"/>
    <n v="65.599999999999994"/>
    <n v="4.5599999999999996"/>
    <n v="9.9000000000000005E-2"/>
    <n v="0.246"/>
    <n v="0.4"/>
    <n v="5.2999999999999999E-2"/>
    <n v="49.6"/>
    <n v="17.899999999999999"/>
    <n v="0.8"/>
    <n v="23"/>
    <n v="9"/>
    <n v="40.799999999999997"/>
  </r>
  <r>
    <x v="52"/>
    <s v="KEN"/>
    <x v="4"/>
    <x v="3"/>
    <x v="737"/>
    <n v="1575"/>
    <n v="65.7"/>
    <n v="4.58"/>
    <n v="0.108"/>
    <n v="0.251"/>
    <n v="0.4"/>
    <n v="5.2999999999999999E-2"/>
    <n v="50.3"/>
    <n v="18.100000000000001"/>
    <n v="0.9"/>
    <n v="23.5"/>
    <n v="9.9"/>
    <n v="41.1"/>
  </r>
  <r>
    <x v="52"/>
    <s v="KEN"/>
    <x v="4"/>
    <x v="4"/>
    <x v="738"/>
    <n v="1631"/>
    <n v="65.8"/>
    <n v="4.5999999999999996"/>
    <n v="0.123"/>
    <n v="0.255"/>
    <n v="0.4"/>
    <n v="5.2999999999999999E-2"/>
    <n v="51"/>
    <n v="18.3"/>
    <n v="0.9"/>
    <n v="24"/>
    <n v="11.4"/>
    <n v="41.4"/>
  </r>
  <r>
    <x v="52"/>
    <s v="KEN"/>
    <x v="4"/>
    <x v="5"/>
    <x v="739"/>
    <n v="1688"/>
    <n v="65.900000000000006"/>
    <n v="4.62"/>
    <n v="0.14599999999999999"/>
    <n v="0.26"/>
    <n v="0.4"/>
    <n v="5.2999999999999999E-2"/>
    <n v="51.7"/>
    <n v="18.5"/>
    <n v="1"/>
    <n v="24.5"/>
    <n v="13.7"/>
    <n v="41.7"/>
  </r>
  <r>
    <x v="52"/>
    <s v="KEN"/>
    <x v="4"/>
    <x v="6"/>
    <x v="740"/>
    <n v="1747"/>
    <n v="66"/>
    <n v="4.6399999999999997"/>
    <n v="0.18"/>
    <n v="0.26400000000000001"/>
    <n v="0.4"/>
    <n v="5.2999999999999999E-2"/>
    <n v="52.4"/>
    <n v="18.7"/>
    <n v="1.1000000000000001"/>
    <n v="25"/>
    <n v="17.2"/>
    <n v="42"/>
  </r>
  <r>
    <x v="52"/>
    <s v="KEN"/>
    <x v="4"/>
    <x v="7"/>
    <x v="741"/>
    <n v="1808"/>
    <n v="66.2"/>
    <n v="4.66"/>
    <n v="0.224"/>
    <n v="0.26800000000000002"/>
    <n v="0.4"/>
    <n v="5.2999999999999999E-2"/>
    <n v="53.1"/>
    <n v="19"/>
    <n v="1.1000000000000001"/>
    <n v="25.5"/>
    <n v="21.6"/>
    <n v="42.7"/>
  </r>
  <r>
    <x v="52"/>
    <s v="KEN"/>
    <x v="4"/>
    <x v="8"/>
    <x v="742"/>
    <n v="1871"/>
    <n v="66.3"/>
    <n v="4.68"/>
    <n v="0.27200000000000002"/>
    <n v="0.27300000000000002"/>
    <n v="0.4"/>
    <n v="5.2999999999999999E-2"/>
    <n v="53.8"/>
    <n v="19.2"/>
    <n v="1.2"/>
    <n v="26"/>
    <n v="26.5"/>
    <n v="43"/>
  </r>
  <r>
    <x v="52"/>
    <s v="KEN"/>
    <x v="4"/>
    <x v="9"/>
    <x v="743"/>
    <n v="1937"/>
    <n v="66.400000000000006"/>
    <n v="4.7"/>
    <n v="0.318"/>
    <n v="0.27700000000000002"/>
    <n v="0.4"/>
    <n v="5.2999999999999999E-2"/>
    <n v="54.5"/>
    <n v="19.399999999999999"/>
    <n v="1.2"/>
    <n v="26.5"/>
    <n v="31.1"/>
    <n v="43.3"/>
  </r>
  <r>
    <x v="52"/>
    <s v="KEN"/>
    <x v="4"/>
    <x v="10"/>
    <x v="744"/>
    <n v="1944"/>
    <n v="65.8"/>
    <n v="4.57"/>
    <n v="0.35599999999999998"/>
    <n v="0.28199999999999997"/>
    <n v="0.37"/>
    <n v="6.6000000000000003E-2"/>
    <n v="55.2"/>
    <n v="19.600000000000001"/>
    <n v="1.2"/>
    <n v="23.3"/>
    <n v="34.9"/>
    <n v="41.4"/>
  </r>
  <r>
    <x v="52"/>
    <s v="KEN"/>
    <x v="4"/>
    <x v="11"/>
    <x v="745"/>
    <n v="2033"/>
    <n v="65.900000000000006"/>
    <n v="4.59"/>
    <n v="0.38400000000000001"/>
    <n v="0.28599999999999998"/>
    <n v="0.4"/>
    <n v="5.8999999999999997E-2"/>
    <n v="55.9"/>
    <n v="19.8"/>
    <n v="1.3"/>
    <n v="23.8"/>
    <n v="37.799999999999997"/>
    <n v="41.7"/>
  </r>
  <r>
    <x v="52"/>
    <s v="KEN"/>
    <x v="4"/>
    <x v="12"/>
    <x v="746"/>
    <n v="2147"/>
    <n v="66.5"/>
    <n v="4.71"/>
    <n v="0.40200000000000002"/>
    <n v="0.29099999999999998"/>
    <n v="0.4"/>
    <n v="5.2999999999999999E-2"/>
    <n v="56.6"/>
    <n v="20.100000000000001"/>
    <n v="1.4"/>
    <n v="26.7"/>
    <n v="39.6"/>
    <n v="43.6"/>
  </r>
  <r>
    <x v="52"/>
    <s v="KEN"/>
    <x v="4"/>
    <x v="13"/>
    <x v="747"/>
    <n v="2222"/>
    <n v="66.900000000000006"/>
    <n v="4.78"/>
    <n v="0.41299999999999998"/>
    <n v="0.29499999999999998"/>
    <n v="0.4"/>
    <n v="5.2999999999999999E-2"/>
    <n v="57.3"/>
    <n v="20.3"/>
    <n v="1.5"/>
    <n v="28.4"/>
    <n v="40.700000000000003"/>
    <n v="44.9"/>
  </r>
  <r>
    <x v="52"/>
    <s v="KEN"/>
    <x v="4"/>
    <x v="14"/>
    <x v="748"/>
    <n v="2300"/>
    <n v="67"/>
    <n v="4.8"/>
    <n v="0.42"/>
    <n v="0.3"/>
    <n v="0.4"/>
    <n v="5.2999999999999999E-2"/>
    <n v="58"/>
    <n v="20.5"/>
    <n v="1.6"/>
    <n v="28.9"/>
    <n v="41.4"/>
    <n v="45.2"/>
  </r>
  <r>
    <x v="53"/>
    <s v="TZA"/>
    <x v="4"/>
    <x v="0"/>
    <x v="749"/>
    <n v="926"/>
    <n v="64.8"/>
    <n v="3.62"/>
    <n v="0.04"/>
    <n v="0.317"/>
    <n v="0.3"/>
    <n v="2.4E-2"/>
    <n v="37.200000000000003"/>
    <n v="15.2"/>
    <n v="0.3"/>
    <n v="0"/>
    <n v="3"/>
    <n v="38.200000000000003"/>
  </r>
  <r>
    <x v="53"/>
    <s v="TZA"/>
    <x v="4"/>
    <x v="1"/>
    <x v="750"/>
    <n v="953"/>
    <n v="64.900000000000006"/>
    <n v="3.64"/>
    <n v="4.2999999999999997E-2"/>
    <n v="0.32200000000000001"/>
    <n v="0.3"/>
    <n v="2.4E-2"/>
    <n v="37.9"/>
    <n v="15.4"/>
    <n v="0.3"/>
    <n v="0.5"/>
    <n v="3.3"/>
    <n v="38.5"/>
  </r>
  <r>
    <x v="53"/>
    <s v="TZA"/>
    <x v="4"/>
    <x v="2"/>
    <x v="751"/>
    <n v="982"/>
    <n v="65.099999999999994"/>
    <n v="3.66"/>
    <n v="4.7E-2"/>
    <n v="0.32600000000000001"/>
    <n v="0.3"/>
    <n v="2.4E-2"/>
    <n v="38.6"/>
    <n v="15.7"/>
    <n v="0.3"/>
    <n v="1"/>
    <n v="3.7"/>
    <n v="39.200000000000003"/>
  </r>
  <r>
    <x v="53"/>
    <s v="TZA"/>
    <x v="4"/>
    <x v="3"/>
    <x v="752"/>
    <n v="1011"/>
    <n v="65.2"/>
    <n v="3.68"/>
    <n v="5.5E-2"/>
    <n v="0.33100000000000002"/>
    <n v="0.3"/>
    <n v="2.4E-2"/>
    <n v="39.299999999999997"/>
    <n v="15.9"/>
    <n v="0.3"/>
    <n v="1.5"/>
    <n v="4.5"/>
    <n v="39.5"/>
  </r>
  <r>
    <x v="53"/>
    <s v="TZA"/>
    <x v="4"/>
    <x v="4"/>
    <x v="753"/>
    <n v="1042"/>
    <n v="65.3"/>
    <n v="3.7"/>
    <n v="6.7000000000000004E-2"/>
    <n v="0.33500000000000002"/>
    <n v="0.3"/>
    <n v="2.4E-2"/>
    <n v="40"/>
    <n v="16.100000000000001"/>
    <n v="0.4"/>
    <n v="2"/>
    <n v="5.8"/>
    <n v="39.799999999999997"/>
  </r>
  <r>
    <x v="53"/>
    <s v="TZA"/>
    <x v="4"/>
    <x v="5"/>
    <x v="754"/>
    <n v="1073"/>
    <n v="65.400000000000006"/>
    <n v="3.72"/>
    <n v="8.5999999999999993E-2"/>
    <n v="0.34"/>
    <n v="0.3"/>
    <n v="2.4E-2"/>
    <n v="40.700000000000003"/>
    <n v="16.3"/>
    <n v="0.4"/>
    <n v="2.5"/>
    <n v="7.7"/>
    <n v="40.1"/>
  </r>
  <r>
    <x v="53"/>
    <s v="TZA"/>
    <x v="4"/>
    <x v="6"/>
    <x v="755"/>
    <n v="1105"/>
    <n v="65.5"/>
    <n v="3.74"/>
    <n v="0.114"/>
    <n v="0.34399999999999997"/>
    <n v="0.3"/>
    <n v="2.4E-2"/>
    <n v="41.4"/>
    <n v="16.5"/>
    <n v="0.4"/>
    <n v="2.9"/>
    <n v="10.5"/>
    <n v="40.4"/>
  </r>
  <r>
    <x v="53"/>
    <s v="TZA"/>
    <x v="4"/>
    <x v="7"/>
    <x v="756"/>
    <n v="1138"/>
    <n v="65.7"/>
    <n v="3.76"/>
    <n v="0.14899999999999999"/>
    <n v="0.34899999999999998"/>
    <n v="0.3"/>
    <n v="2.4E-2"/>
    <n v="42.1"/>
    <n v="16.8"/>
    <n v="0.5"/>
    <n v="3.4"/>
    <n v="14"/>
    <n v="41.1"/>
  </r>
  <r>
    <x v="53"/>
    <s v="TZA"/>
    <x v="4"/>
    <x v="8"/>
    <x v="757"/>
    <n v="1172"/>
    <n v="65.8"/>
    <n v="3.78"/>
    <n v="0.189"/>
    <n v="0.35299999999999998"/>
    <n v="0.3"/>
    <n v="2.4E-2"/>
    <n v="42.8"/>
    <n v="17"/>
    <n v="0.5"/>
    <n v="3.9"/>
    <n v="18.100000000000001"/>
    <n v="41.4"/>
  </r>
  <r>
    <x v="53"/>
    <s v="TZA"/>
    <x v="4"/>
    <x v="9"/>
    <x v="758"/>
    <n v="1208"/>
    <n v="65.900000000000006"/>
    <n v="3.8"/>
    <n v="0.22700000000000001"/>
    <n v="0.35699999999999998"/>
    <n v="0.3"/>
    <n v="2.4E-2"/>
    <n v="43.5"/>
    <n v="17.2"/>
    <n v="0.5"/>
    <n v="4.4000000000000004"/>
    <n v="21.9"/>
    <n v="41.7"/>
  </r>
  <r>
    <x v="53"/>
    <s v="TZA"/>
    <x v="4"/>
    <x v="10"/>
    <x v="759"/>
    <n v="1207"/>
    <n v="65.3"/>
    <n v="3.67"/>
    <n v="0.25800000000000001"/>
    <n v="0.36199999999999999"/>
    <n v="0.28000000000000003"/>
    <n v="0.03"/>
    <n v="44.2"/>
    <n v="17.399999999999999"/>
    <n v="0.5"/>
    <n v="1.2"/>
    <n v="25.1"/>
    <n v="39.799999999999997"/>
  </r>
  <r>
    <x v="53"/>
    <s v="TZA"/>
    <x v="4"/>
    <x v="11"/>
    <x v="760"/>
    <n v="1256"/>
    <n v="65.400000000000006"/>
    <n v="3.69"/>
    <n v="0.28000000000000003"/>
    <n v="0.36599999999999999"/>
    <n v="0.3"/>
    <n v="2.7E-2"/>
    <n v="44.9"/>
    <n v="17.600000000000001"/>
    <n v="0.6"/>
    <n v="1.7"/>
    <n v="27.3"/>
    <n v="40.1"/>
  </r>
  <r>
    <x v="53"/>
    <s v="TZA"/>
    <x v="4"/>
    <x v="12"/>
    <x v="761"/>
    <n v="1320"/>
    <n v="66"/>
    <n v="3.81"/>
    <n v="0.29499999999999998"/>
    <n v="0.371"/>
    <n v="0.3"/>
    <n v="2.4E-2"/>
    <n v="45.6"/>
    <n v="17.899999999999999"/>
    <n v="0.6"/>
    <n v="4.7"/>
    <n v="28.8"/>
    <n v="42"/>
  </r>
  <r>
    <x v="53"/>
    <s v="TZA"/>
    <x v="4"/>
    <x v="13"/>
    <x v="762"/>
    <n v="1359"/>
    <n v="66.400000000000006"/>
    <n v="3.88"/>
    <n v="0.30499999999999999"/>
    <n v="0.376"/>
    <n v="0.3"/>
    <n v="2.4E-2"/>
    <n v="46.3"/>
    <n v="18.100000000000001"/>
    <n v="0.7"/>
    <n v="6.4"/>
    <n v="29.8"/>
    <n v="43.3"/>
  </r>
  <r>
    <x v="53"/>
    <s v="TZA"/>
    <x v="4"/>
    <x v="14"/>
    <x v="30"/>
    <n v="1400"/>
    <n v="66.5"/>
    <n v="3.9"/>
    <n v="0.31"/>
    <n v="0.38"/>
    <n v="0.3"/>
    <n v="2.4E-2"/>
    <n v="47"/>
    <n v="18.3"/>
    <n v="0.7"/>
    <n v="6.9"/>
    <n v="30.3"/>
    <n v="43.6"/>
  </r>
  <r>
    <x v="54"/>
    <s v="MAR"/>
    <x v="4"/>
    <x v="0"/>
    <x v="763"/>
    <n v="3185"/>
    <n v="72.400000000000006"/>
    <n v="5.0199999999999996"/>
    <n v="0.52"/>
    <n v="0.60799999999999998"/>
    <n v="2.1"/>
    <n v="0.13400000000000001"/>
    <n v="56.2"/>
    <n v="27"/>
    <n v="2.4"/>
    <n v="34.299999999999997"/>
    <n v="51.5"/>
    <n v="62.4"/>
  </r>
  <r>
    <x v="54"/>
    <s v="MAR"/>
    <x v="4"/>
    <x v="1"/>
    <x v="764"/>
    <n v="3264"/>
    <n v="72.5"/>
    <n v="5.04"/>
    <n v="0.52400000000000002"/>
    <n v="0.61099999999999999"/>
    <n v="2.1"/>
    <n v="0.13300000000000001"/>
    <n v="56.9"/>
    <n v="27.2"/>
    <n v="2.5"/>
    <n v="34.799999999999997"/>
    <n v="51.9"/>
    <n v="62.7"/>
  </r>
  <r>
    <x v="54"/>
    <s v="MAR"/>
    <x v="4"/>
    <x v="2"/>
    <x v="765"/>
    <n v="3346"/>
    <n v="72.7"/>
    <n v="5.0599999999999996"/>
    <n v="0.53"/>
    <n v="0.61399999999999999"/>
    <n v="2.1"/>
    <n v="0.13300000000000001"/>
    <n v="57.6"/>
    <n v="27.5"/>
    <n v="2.6"/>
    <n v="35.299999999999997"/>
    <n v="52.5"/>
    <n v="63.4"/>
  </r>
  <r>
    <x v="54"/>
    <s v="MAR"/>
    <x v="4"/>
    <x v="3"/>
    <x v="766"/>
    <n v="3430"/>
    <n v="72.8"/>
    <n v="5.08"/>
    <n v="0.54200000000000004"/>
    <n v="0.61699999999999999"/>
    <n v="2.1"/>
    <n v="0.13300000000000001"/>
    <n v="58.3"/>
    <n v="27.7"/>
    <n v="2.7"/>
    <n v="35.799999999999997"/>
    <n v="53.7"/>
    <n v="63.7"/>
  </r>
  <r>
    <x v="54"/>
    <s v="MAR"/>
    <x v="4"/>
    <x v="4"/>
    <x v="767"/>
    <n v="3515"/>
    <n v="72.900000000000006"/>
    <n v="5.0999999999999996"/>
    <n v="0.56000000000000005"/>
    <n v="0.62"/>
    <n v="2.1"/>
    <n v="0.13300000000000001"/>
    <n v="59"/>
    <n v="27.9"/>
    <n v="2.8"/>
    <n v="36.299999999999997"/>
    <n v="55.6"/>
    <n v="64"/>
  </r>
  <r>
    <x v="54"/>
    <s v="MAR"/>
    <x v="4"/>
    <x v="5"/>
    <x v="768"/>
    <n v="3603"/>
    <n v="73"/>
    <n v="5.12"/>
    <n v="0.58799999999999997"/>
    <n v="0.623"/>
    <n v="2.1"/>
    <n v="0.13200000000000001"/>
    <n v="59.7"/>
    <n v="28.1"/>
    <n v="2.9"/>
    <n v="36.799999999999997"/>
    <n v="58.4"/>
    <n v="64.3"/>
  </r>
  <r>
    <x v="54"/>
    <s v="MAR"/>
    <x v="4"/>
    <x v="6"/>
    <x v="769"/>
    <n v="3693"/>
    <n v="73.099999999999994"/>
    <n v="5.14"/>
    <n v="0.629"/>
    <n v="0.626"/>
    <n v="2.1"/>
    <n v="0.13200000000000001"/>
    <n v="60.4"/>
    <n v="28.3"/>
    <n v="2.9"/>
    <n v="37.299999999999997"/>
    <n v="62.5"/>
    <n v="64.599999999999994"/>
  </r>
  <r>
    <x v="54"/>
    <s v="MAR"/>
    <x v="4"/>
    <x v="7"/>
    <x v="770"/>
    <n v="3786"/>
    <n v="73.3"/>
    <n v="5.16"/>
    <n v="0.68200000000000005"/>
    <n v="0.629"/>
    <n v="2.1"/>
    <n v="0.13200000000000001"/>
    <n v="61.1"/>
    <n v="28.6"/>
    <n v="3"/>
    <n v="37.700000000000003"/>
    <n v="67.900000000000006"/>
    <n v="65.3"/>
  </r>
  <r>
    <x v="54"/>
    <s v="MAR"/>
    <x v="4"/>
    <x v="8"/>
    <x v="771"/>
    <n v="3880"/>
    <n v="73.400000000000006"/>
    <n v="5.18"/>
    <n v="0.74099999999999999"/>
    <n v="0.63200000000000001"/>
    <n v="2.1"/>
    <n v="0.13200000000000001"/>
    <n v="61.8"/>
    <n v="28.8"/>
    <n v="3.1"/>
    <n v="38.200000000000003"/>
    <n v="73.8"/>
    <n v="65.599999999999994"/>
  </r>
  <r>
    <x v="54"/>
    <s v="MAR"/>
    <x v="4"/>
    <x v="9"/>
    <x v="772"/>
    <n v="3977"/>
    <n v="73.5"/>
    <n v="5.2"/>
    <n v="0.79700000000000004"/>
    <n v="0.63500000000000001"/>
    <n v="2.1"/>
    <n v="0.13200000000000001"/>
    <n v="62.5"/>
    <n v="29"/>
    <n v="3.2"/>
    <n v="38.700000000000003"/>
    <n v="79.5"/>
    <n v="65.900000000000006"/>
  </r>
  <r>
    <x v="54"/>
    <s v="MAR"/>
    <x v="4"/>
    <x v="10"/>
    <x v="773"/>
    <n v="3954"/>
    <n v="72.900000000000006"/>
    <n v="5.07"/>
    <n v="0.84299999999999997"/>
    <n v="0.63800000000000001"/>
    <n v="1.93"/>
    <n v="0.16500000000000001"/>
    <n v="63.2"/>
    <n v="29.2"/>
    <n v="3.2"/>
    <n v="35.5"/>
    <n v="84.1"/>
    <n v="64"/>
  </r>
  <r>
    <x v="54"/>
    <s v="MAR"/>
    <x v="4"/>
    <x v="11"/>
    <x v="774"/>
    <n v="4095"/>
    <n v="73"/>
    <n v="5.09"/>
    <n v="0.876"/>
    <n v="0.64100000000000001"/>
    <n v="2.1"/>
    <n v="0.14799999999999999"/>
    <n v="63.9"/>
    <n v="29.4"/>
    <n v="3.3"/>
    <n v="36"/>
    <n v="87.5"/>
    <n v="64.3"/>
  </r>
  <r>
    <x v="54"/>
    <s v="MAR"/>
    <x v="4"/>
    <x v="12"/>
    <x v="775"/>
    <n v="4283"/>
    <n v="73.599999999999994"/>
    <n v="5.21"/>
    <n v="0.89800000000000002"/>
    <n v="0.64400000000000002"/>
    <n v="2.1"/>
    <n v="0.13200000000000001"/>
    <n v="64.599999999999994"/>
    <n v="29.7"/>
    <n v="3.5"/>
    <n v="39"/>
    <n v="89.7"/>
    <n v="66.2"/>
  </r>
  <r>
    <x v="54"/>
    <s v="MAR"/>
    <x v="4"/>
    <x v="13"/>
    <x v="776"/>
    <n v="4390"/>
    <n v="74"/>
    <n v="5.28"/>
    <n v="0.91200000000000003"/>
    <n v="0.64700000000000002"/>
    <n v="2.1"/>
    <n v="0.13200000000000001"/>
    <n v="65.3"/>
    <n v="29.9"/>
    <n v="3.6"/>
    <n v="40.700000000000003"/>
    <n v="91.1"/>
    <n v="67.5"/>
  </r>
  <r>
    <x v="54"/>
    <s v="MAR"/>
    <x v="4"/>
    <x v="14"/>
    <x v="0"/>
    <n v="4500"/>
    <n v="74.099999999999994"/>
    <n v="5.3"/>
    <n v="0.92"/>
    <n v="0.65"/>
    <n v="2.1"/>
    <n v="0.13200000000000001"/>
    <n v="66"/>
    <n v="30.1"/>
    <n v="3.7"/>
    <n v="41.2"/>
    <n v="91.9"/>
    <n v="67.8"/>
  </r>
  <r>
    <x v="55"/>
    <s v="GHA"/>
    <x v="4"/>
    <x v="0"/>
    <x v="777"/>
    <n v="1766"/>
    <n v="63.7"/>
    <n v="4.62"/>
    <n v="0.08"/>
    <n v="0.54800000000000004"/>
    <n v="0.8"/>
    <n v="3.4000000000000002E-2"/>
    <n v="47.2"/>
    <n v="18.5"/>
    <n v="1.1000000000000001"/>
    <n v="24.5"/>
    <n v="7.1"/>
    <n v="34.700000000000003"/>
  </r>
  <r>
    <x v="55"/>
    <s v="GHA"/>
    <x v="4"/>
    <x v="1"/>
    <x v="778"/>
    <n v="1816"/>
    <n v="63.8"/>
    <n v="4.6399999999999997"/>
    <n v="8.3000000000000004E-2"/>
    <n v="0.55100000000000005"/>
    <n v="0.8"/>
    <n v="3.4000000000000002E-2"/>
    <n v="47.9"/>
    <n v="18.7"/>
    <n v="1.1000000000000001"/>
    <n v="25"/>
    <n v="7.4"/>
    <n v="35"/>
  </r>
  <r>
    <x v="55"/>
    <s v="GHA"/>
    <x v="4"/>
    <x v="2"/>
    <x v="779"/>
    <n v="1867"/>
    <n v="64"/>
    <n v="4.66"/>
    <n v="8.8999999999999996E-2"/>
    <n v="0.55400000000000005"/>
    <n v="0.8"/>
    <n v="3.4000000000000002E-2"/>
    <n v="48.6"/>
    <n v="19"/>
    <n v="1.2"/>
    <n v="25.5"/>
    <n v="8"/>
    <n v="35.700000000000003"/>
  </r>
  <r>
    <x v="55"/>
    <s v="GHA"/>
    <x v="4"/>
    <x v="3"/>
    <x v="780"/>
    <n v="1919"/>
    <n v="64.099999999999994"/>
    <n v="4.68"/>
    <n v="9.9000000000000005E-2"/>
    <n v="0.55700000000000005"/>
    <n v="0.8"/>
    <n v="3.4000000000000002E-2"/>
    <n v="49.3"/>
    <n v="19.2"/>
    <n v="1.2"/>
    <n v="26"/>
    <n v="9"/>
    <n v="36"/>
  </r>
  <r>
    <x v="55"/>
    <s v="GHA"/>
    <x v="4"/>
    <x v="4"/>
    <x v="781"/>
    <n v="1973"/>
    <n v="64.2"/>
    <n v="4.7"/>
    <n v="0.115"/>
    <n v="0.56000000000000005"/>
    <n v="0.8"/>
    <n v="3.4000000000000002E-2"/>
    <n v="50"/>
    <n v="19.399999999999999"/>
    <n v="1.3"/>
    <n v="26.5"/>
    <n v="10.6"/>
    <n v="36.299999999999997"/>
  </r>
  <r>
    <x v="55"/>
    <s v="GHA"/>
    <x v="4"/>
    <x v="5"/>
    <x v="782"/>
    <n v="2028"/>
    <n v="64.3"/>
    <n v="4.72"/>
    <n v="0.14000000000000001"/>
    <n v="0.56299999999999994"/>
    <n v="0.8"/>
    <n v="3.4000000000000002E-2"/>
    <n v="50.7"/>
    <n v="19.600000000000001"/>
    <n v="1.3"/>
    <n v="27"/>
    <n v="13.1"/>
    <n v="36.6"/>
  </r>
  <r>
    <x v="55"/>
    <s v="GHA"/>
    <x v="4"/>
    <x v="6"/>
    <x v="783"/>
    <n v="2085"/>
    <n v="64.400000000000006"/>
    <n v="4.74"/>
    <n v="0.17599999999999999"/>
    <n v="0.56599999999999995"/>
    <n v="0.8"/>
    <n v="3.4000000000000002E-2"/>
    <n v="51.4"/>
    <n v="19.8"/>
    <n v="1.4"/>
    <n v="27.5"/>
    <n v="16.8"/>
    <n v="36.9"/>
  </r>
  <r>
    <x v="55"/>
    <s v="GHA"/>
    <x v="4"/>
    <x v="7"/>
    <x v="784"/>
    <n v="2143"/>
    <n v="64.599999999999994"/>
    <n v="4.76"/>
    <n v="0.222"/>
    <n v="0.56899999999999995"/>
    <n v="0.8"/>
    <n v="3.4000000000000002E-2"/>
    <n v="52.1"/>
    <n v="20.100000000000001"/>
    <n v="1.4"/>
    <n v="27.9"/>
    <n v="21.4"/>
    <n v="37.6"/>
  </r>
  <r>
    <x v="55"/>
    <s v="GHA"/>
    <x v="4"/>
    <x v="8"/>
    <x v="785"/>
    <n v="2203"/>
    <n v="64.7"/>
    <n v="4.78"/>
    <n v="0.27300000000000002"/>
    <n v="0.57199999999999995"/>
    <n v="0.8"/>
    <n v="3.4000000000000002E-2"/>
    <n v="52.8"/>
    <n v="20.3"/>
    <n v="1.5"/>
    <n v="28.4"/>
    <n v="26.6"/>
    <n v="37.9"/>
  </r>
  <r>
    <x v="55"/>
    <s v="GHA"/>
    <x v="4"/>
    <x v="9"/>
    <x v="786"/>
    <n v="2265"/>
    <n v="64.8"/>
    <n v="4.8"/>
    <n v="0.32200000000000001"/>
    <n v="0.57499999999999996"/>
    <n v="0.8"/>
    <n v="3.4000000000000002E-2"/>
    <n v="53.5"/>
    <n v="20.5"/>
    <n v="1.6"/>
    <n v="28.9"/>
    <n v="31.5"/>
    <n v="38.200000000000003"/>
  </r>
  <r>
    <x v="55"/>
    <s v="GHA"/>
    <x v="4"/>
    <x v="10"/>
    <x v="787"/>
    <n v="2258"/>
    <n v="64.2"/>
    <n v="4.67"/>
    <n v="0.36299999999999999"/>
    <n v="0.57799999999999996"/>
    <n v="0.74"/>
    <n v="4.2999999999999997E-2"/>
    <n v="54.2"/>
    <n v="20.7"/>
    <n v="1.5"/>
    <n v="25.7"/>
    <n v="35.700000000000003"/>
    <n v="36.299999999999997"/>
  </r>
  <r>
    <x v="55"/>
    <s v="GHA"/>
    <x v="4"/>
    <x v="11"/>
    <x v="788"/>
    <n v="2345"/>
    <n v="64.3"/>
    <n v="4.6900000000000004"/>
    <n v="0.39200000000000002"/>
    <n v="0.58099999999999996"/>
    <n v="0.8"/>
    <n v="3.7999999999999999E-2"/>
    <n v="54.9"/>
    <n v="20.9"/>
    <n v="1.6"/>
    <n v="26.2"/>
    <n v="38.6"/>
    <n v="36.6"/>
  </r>
  <r>
    <x v="55"/>
    <s v="GHA"/>
    <x v="4"/>
    <x v="12"/>
    <x v="789"/>
    <n v="2460"/>
    <n v="64.900000000000006"/>
    <n v="4.8099999999999996"/>
    <n v="0.41099999999999998"/>
    <n v="0.58399999999999996"/>
    <n v="0.8"/>
    <n v="3.4000000000000002E-2"/>
    <n v="55.6"/>
    <n v="21.2"/>
    <n v="1.7"/>
    <n v="29.2"/>
    <n v="40.5"/>
    <n v="38.5"/>
  </r>
  <r>
    <x v="55"/>
    <s v="GHA"/>
    <x v="4"/>
    <x v="13"/>
    <x v="790"/>
    <n v="2529"/>
    <n v="65.3"/>
    <n v="4.88"/>
    <n v="0.42299999999999999"/>
    <n v="0.58699999999999997"/>
    <n v="0.8"/>
    <n v="3.4000000000000002E-2"/>
    <n v="56.3"/>
    <n v="21.4"/>
    <n v="1.8"/>
    <n v="30.9"/>
    <n v="41.7"/>
    <n v="39.799999999999997"/>
  </r>
  <r>
    <x v="55"/>
    <s v="GHA"/>
    <x v="4"/>
    <x v="14"/>
    <x v="570"/>
    <n v="2600"/>
    <n v="65.400000000000006"/>
    <n v="4.9000000000000004"/>
    <n v="0.43"/>
    <n v="0.59"/>
    <n v="0.8"/>
    <n v="3.4000000000000002E-2"/>
    <n v="57"/>
    <n v="21.6"/>
    <n v="1.9"/>
    <n v="31.4"/>
    <n v="42.4"/>
    <n v="40.1"/>
  </r>
  <r>
    <x v="56"/>
    <s v="DZA"/>
    <x v="4"/>
    <x v="0"/>
    <x v="791"/>
    <n v="4654"/>
    <n v="74.400000000000006"/>
    <n v="5.12"/>
    <n v="0.12"/>
    <n v="0.70799999999999996"/>
    <n v="4"/>
    <n v="0.11899999999999999"/>
    <n v="59.2"/>
    <n v="25.8"/>
    <n v="3.9"/>
    <n v="36.799999999999997"/>
    <n v="11.1"/>
    <n v="68.8"/>
  </r>
  <r>
    <x v="56"/>
    <s v="DZA"/>
    <x v="4"/>
    <x v="1"/>
    <x v="792"/>
    <n v="4710"/>
    <n v="74.5"/>
    <n v="5.14"/>
    <n v="0.126"/>
    <n v="0.71099999999999997"/>
    <n v="4"/>
    <n v="0.11899999999999999"/>
    <n v="59.9"/>
    <n v="26"/>
    <n v="3.9"/>
    <n v="37.299999999999997"/>
    <n v="11.7"/>
    <n v="69.099999999999994"/>
  </r>
  <r>
    <x v="56"/>
    <s v="DZA"/>
    <x v="4"/>
    <x v="2"/>
    <x v="793"/>
    <n v="4766"/>
    <n v="74.7"/>
    <n v="5.16"/>
    <n v="0.13700000000000001"/>
    <n v="0.71399999999999997"/>
    <n v="4"/>
    <n v="0.11899999999999999"/>
    <n v="60.6"/>
    <n v="26.3"/>
    <n v="4"/>
    <n v="37.700000000000003"/>
    <n v="12.8"/>
    <n v="69.7"/>
  </r>
  <r>
    <x v="56"/>
    <s v="DZA"/>
    <x v="4"/>
    <x v="3"/>
    <x v="794"/>
    <n v="4824"/>
    <n v="74.8"/>
    <n v="5.18"/>
    <n v="0.154"/>
    <n v="0.71699999999999997"/>
    <n v="4"/>
    <n v="0.11899999999999999"/>
    <n v="61.3"/>
    <n v="26.5"/>
    <n v="4"/>
    <n v="38.200000000000003"/>
    <n v="14.5"/>
    <n v="70.099999999999994"/>
  </r>
  <r>
    <x v="56"/>
    <s v="DZA"/>
    <x v="4"/>
    <x v="4"/>
    <x v="795"/>
    <n v="4882"/>
    <n v="74.900000000000006"/>
    <n v="5.2"/>
    <n v="0.184"/>
    <n v="0.72"/>
    <n v="4"/>
    <n v="0.11799999999999999"/>
    <n v="62"/>
    <n v="26.7"/>
    <n v="4.0999999999999996"/>
    <n v="38.700000000000003"/>
    <n v="17.600000000000001"/>
    <n v="70.400000000000006"/>
  </r>
  <r>
    <x v="56"/>
    <s v="DZA"/>
    <x v="4"/>
    <x v="5"/>
    <x v="796"/>
    <n v="4940"/>
    <n v="75"/>
    <n v="5.22"/>
    <n v="0.22900000000000001"/>
    <n v="0.72299999999999998"/>
    <n v="4"/>
    <n v="0.11799999999999999"/>
    <n v="62.7"/>
    <n v="26.9"/>
    <n v="4.0999999999999996"/>
    <n v="39.200000000000003"/>
    <n v="22.1"/>
    <n v="70.7"/>
  </r>
  <r>
    <x v="56"/>
    <s v="DZA"/>
    <x v="4"/>
    <x v="6"/>
    <x v="797"/>
    <n v="4999"/>
    <n v="75.099999999999994"/>
    <n v="5.24"/>
    <n v="0.29499999999999998"/>
    <n v="0.72599999999999998"/>
    <n v="4"/>
    <n v="0.11799999999999999"/>
    <n v="63.4"/>
    <n v="27.1"/>
    <n v="4.2"/>
    <n v="39.700000000000003"/>
    <n v="28.8"/>
    <n v="71"/>
  </r>
  <r>
    <x v="56"/>
    <s v="DZA"/>
    <x v="4"/>
    <x v="7"/>
    <x v="798"/>
    <n v="5059"/>
    <n v="75.3"/>
    <n v="5.26"/>
    <n v="0.379"/>
    <n v="0.72899999999999998"/>
    <n v="4"/>
    <n v="0.11799999999999999"/>
    <n v="64.099999999999994"/>
    <n v="27.4"/>
    <n v="4.3"/>
    <n v="40.200000000000003"/>
    <n v="37.299999999999997"/>
    <n v="71.7"/>
  </r>
  <r>
    <x v="56"/>
    <s v="DZA"/>
    <x v="4"/>
    <x v="8"/>
    <x v="799"/>
    <n v="5120"/>
    <n v="75.400000000000006"/>
    <n v="5.28"/>
    <n v="0.47299999999999998"/>
    <n v="0.73199999999999998"/>
    <n v="4"/>
    <n v="0.11799999999999999"/>
    <n v="64.8"/>
    <n v="27.6"/>
    <n v="4.3"/>
    <n v="40.700000000000003"/>
    <n v="46.8"/>
    <n v="72"/>
  </r>
  <r>
    <x v="56"/>
    <s v="DZA"/>
    <x v="4"/>
    <x v="9"/>
    <x v="800"/>
    <n v="5182"/>
    <n v="75.5"/>
    <n v="5.3"/>
    <n v="0.56299999999999994"/>
    <n v="0.73499999999999999"/>
    <n v="4"/>
    <n v="0.11799999999999999"/>
    <n v="65.5"/>
    <n v="27.8"/>
    <n v="4.4000000000000004"/>
    <n v="41.2"/>
    <n v="55.9"/>
    <n v="72.3"/>
  </r>
  <r>
    <x v="56"/>
    <s v="DZA"/>
    <x v="4"/>
    <x v="10"/>
    <x v="801"/>
    <n v="5086"/>
    <n v="74.900000000000006"/>
    <n v="5.17"/>
    <n v="0.63700000000000001"/>
    <n v="0.73799999999999999"/>
    <n v="3.68"/>
    <n v="0.14699999999999999"/>
    <n v="66.2"/>
    <n v="28"/>
    <n v="4.3"/>
    <n v="38"/>
    <n v="63.3"/>
    <n v="70.400000000000006"/>
  </r>
  <r>
    <x v="56"/>
    <s v="DZA"/>
    <x v="4"/>
    <x v="11"/>
    <x v="802"/>
    <n v="5201"/>
    <n v="75"/>
    <n v="5.19"/>
    <n v="0.69"/>
    <n v="0.74099999999999999"/>
    <n v="4"/>
    <n v="0.13200000000000001"/>
    <n v="66.900000000000006"/>
    <n v="28.2"/>
    <n v="4.4000000000000004"/>
    <n v="38.5"/>
    <n v="68.7"/>
    <n v="70.7"/>
  </r>
  <r>
    <x v="56"/>
    <s v="DZA"/>
    <x v="4"/>
    <x v="12"/>
    <x v="803"/>
    <n v="5370"/>
    <n v="75.599999999999994"/>
    <n v="5.31"/>
    <n v="0.72499999999999998"/>
    <n v="0.74399999999999999"/>
    <n v="4"/>
    <n v="0.11799999999999999"/>
    <n v="67.599999999999994"/>
    <n v="28.5"/>
    <n v="4.5999999999999996"/>
    <n v="41.4"/>
    <n v="72.2"/>
    <n v="72.599999999999994"/>
  </r>
  <r>
    <x v="56"/>
    <s v="DZA"/>
    <x v="4"/>
    <x v="13"/>
    <x v="804"/>
    <n v="5435"/>
    <n v="76"/>
    <n v="5.38"/>
    <n v="0.747"/>
    <n v="0.747"/>
    <n v="4"/>
    <n v="0.11799999999999999"/>
    <n v="68.3"/>
    <n v="28.7"/>
    <n v="4.5999999999999996"/>
    <n v="43.1"/>
    <n v="74.400000000000006"/>
    <n v="73.900000000000006"/>
  </r>
  <r>
    <x v="56"/>
    <s v="DZA"/>
    <x v="4"/>
    <x v="14"/>
    <x v="359"/>
    <n v="5500"/>
    <n v="76.099999999999994"/>
    <n v="5.4"/>
    <n v="0.76"/>
    <n v="0.75"/>
    <n v="4"/>
    <n v="0.11799999999999999"/>
    <n v="69"/>
    <n v="28.9"/>
    <n v="4.7"/>
    <n v="43.6"/>
    <n v="75.8"/>
    <n v="74.2"/>
  </r>
  <r>
    <x v="57"/>
    <s v="TUN"/>
    <x v="4"/>
    <x v="0"/>
    <x v="805"/>
    <n v="3654"/>
    <n v="75.099999999999994"/>
    <n v="4.42"/>
    <n v="0.37"/>
    <n v="0.65800000000000003"/>
    <n v="2.2999999999999998"/>
    <n v="0.16400000000000001"/>
    <n v="62.2"/>
    <n v="30.2"/>
    <n v="2.9"/>
    <n v="19.600000000000001"/>
    <n v="36.4"/>
    <n v="71"/>
  </r>
  <r>
    <x v="57"/>
    <s v="TUN"/>
    <x v="4"/>
    <x v="1"/>
    <x v="806"/>
    <n v="3690"/>
    <n v="75.2"/>
    <n v="4.4400000000000004"/>
    <n v="0.373"/>
    <n v="0.66100000000000003"/>
    <n v="2.2999999999999998"/>
    <n v="0.16400000000000001"/>
    <n v="62.9"/>
    <n v="30.4"/>
    <n v="2.9"/>
    <n v="20.100000000000001"/>
    <n v="36.700000000000003"/>
    <n v="71.3"/>
  </r>
  <r>
    <x v="57"/>
    <s v="TUN"/>
    <x v="4"/>
    <x v="2"/>
    <x v="807"/>
    <n v="3727"/>
    <n v="75.400000000000006"/>
    <n v="4.46"/>
    <n v="0.379"/>
    <n v="0.66400000000000003"/>
    <n v="2.2999999999999998"/>
    <n v="0.16300000000000001"/>
    <n v="63.6"/>
    <n v="30.7"/>
    <n v="3"/>
    <n v="20.6"/>
    <n v="37.299999999999997"/>
    <n v="72"/>
  </r>
  <r>
    <x v="57"/>
    <s v="TUN"/>
    <x v="4"/>
    <x v="3"/>
    <x v="808"/>
    <n v="3765"/>
    <n v="75.5"/>
    <n v="4.4800000000000004"/>
    <n v="0.38900000000000001"/>
    <n v="0.66700000000000004"/>
    <n v="2.2999999999999998"/>
    <n v="0.16300000000000001"/>
    <n v="64.3"/>
    <n v="30.9"/>
    <n v="3"/>
    <n v="21.1"/>
    <n v="38.299999999999997"/>
    <n v="72.3"/>
  </r>
  <r>
    <x v="57"/>
    <s v="TUN"/>
    <x v="4"/>
    <x v="4"/>
    <x v="809"/>
    <n v="3802"/>
    <n v="75.599999999999994"/>
    <n v="4.5"/>
    <n v="0.40600000000000003"/>
    <n v="0.67"/>
    <n v="2.2999999999999998"/>
    <n v="0.16300000000000001"/>
    <n v="65"/>
    <n v="31.1"/>
    <n v="3"/>
    <n v="21.6"/>
    <n v="40"/>
    <n v="72.599999999999994"/>
  </r>
  <r>
    <x v="57"/>
    <s v="TUN"/>
    <x v="4"/>
    <x v="5"/>
    <x v="810"/>
    <n v="3840"/>
    <n v="75.7"/>
    <n v="4.5199999999999996"/>
    <n v="0.43099999999999999"/>
    <n v="0.67300000000000004"/>
    <n v="2.2999999999999998"/>
    <n v="0.16200000000000001"/>
    <n v="65.7"/>
    <n v="31.3"/>
    <n v="3.1"/>
    <n v="22.1"/>
    <n v="42.5"/>
    <n v="72.900000000000006"/>
  </r>
  <r>
    <x v="57"/>
    <s v="TUN"/>
    <x v="4"/>
    <x v="6"/>
    <x v="811"/>
    <n v="3879"/>
    <n v="75.8"/>
    <n v="4.54"/>
    <n v="0.46800000000000003"/>
    <n v="0.67600000000000005"/>
    <n v="2.2999999999999998"/>
    <n v="0.16200000000000001"/>
    <n v="66.400000000000006"/>
    <n v="31.5"/>
    <n v="3.1"/>
    <n v="22.5"/>
    <n v="46.3"/>
    <n v="73.2"/>
  </r>
  <r>
    <x v="57"/>
    <s v="TUN"/>
    <x v="4"/>
    <x v="7"/>
    <x v="812"/>
    <n v="3917"/>
    <n v="76"/>
    <n v="4.5599999999999996"/>
    <n v="0.51600000000000001"/>
    <n v="0.67900000000000005"/>
    <n v="2.2999999999999998"/>
    <n v="0.16200000000000001"/>
    <n v="67.099999999999994"/>
    <n v="31.8"/>
    <n v="3.2"/>
    <n v="23"/>
    <n v="51.1"/>
    <n v="73.900000000000006"/>
  </r>
  <r>
    <x v="57"/>
    <s v="TUN"/>
    <x v="4"/>
    <x v="8"/>
    <x v="813"/>
    <n v="3957"/>
    <n v="76.099999999999994"/>
    <n v="4.58"/>
    <n v="0.56899999999999995"/>
    <n v="0.68200000000000005"/>
    <n v="2.2999999999999998"/>
    <n v="0.16200000000000001"/>
    <n v="67.8"/>
    <n v="32"/>
    <n v="3.2"/>
    <n v="23.5"/>
    <n v="56.5"/>
    <n v="74.2"/>
  </r>
  <r>
    <x v="57"/>
    <s v="TUN"/>
    <x v="4"/>
    <x v="9"/>
    <x v="814"/>
    <n v="3996"/>
    <n v="76.2"/>
    <n v="4.5999999999999996"/>
    <n v="0.61899999999999999"/>
    <n v="0.68500000000000005"/>
    <n v="2.2999999999999998"/>
    <n v="0.16200000000000001"/>
    <n v="68.5"/>
    <n v="32.200000000000003"/>
    <n v="3.2"/>
    <n v="24"/>
    <n v="61.5"/>
    <n v="74.5"/>
  </r>
  <r>
    <x v="57"/>
    <s v="TUN"/>
    <x v="4"/>
    <x v="10"/>
    <x v="815"/>
    <n v="3915"/>
    <n v="75.599999999999994"/>
    <n v="4.47"/>
    <n v="0.66100000000000003"/>
    <n v="0.68799999999999994"/>
    <n v="2.12"/>
    <n v="0.20300000000000001"/>
    <n v="69.2"/>
    <n v="32.4"/>
    <n v="3.2"/>
    <n v="20.8"/>
    <n v="65.8"/>
    <n v="72.599999999999994"/>
  </r>
  <r>
    <x v="57"/>
    <s v="TUN"/>
    <x v="4"/>
    <x v="11"/>
    <x v="816"/>
    <n v="3995"/>
    <n v="75.7"/>
    <n v="4.49"/>
    <n v="0.69099999999999995"/>
    <n v="0.69099999999999995"/>
    <n v="2.2999999999999998"/>
    <n v="0.18099999999999999"/>
    <n v="69.900000000000006"/>
    <n v="32.6"/>
    <n v="3.2"/>
    <n v="21.3"/>
    <n v="68.8"/>
    <n v="72.900000000000006"/>
  </r>
  <r>
    <x v="57"/>
    <s v="TUN"/>
    <x v="4"/>
    <x v="12"/>
    <x v="817"/>
    <n v="4117"/>
    <n v="76.3"/>
    <n v="4.6100000000000003"/>
    <n v="0.71"/>
    <n v="0.69399999999999995"/>
    <n v="2.2999999999999998"/>
    <n v="0.16200000000000001"/>
    <n v="70.599999999999994"/>
    <n v="32.9"/>
    <n v="3.3"/>
    <n v="24.3"/>
    <n v="70.7"/>
    <n v="74.8"/>
  </r>
  <r>
    <x v="57"/>
    <s v="TUN"/>
    <x v="4"/>
    <x v="13"/>
    <x v="818"/>
    <n v="4158"/>
    <n v="76.7"/>
    <n v="4.68"/>
    <n v="0.72299999999999998"/>
    <n v="0.69699999999999995"/>
    <n v="2.2999999999999998"/>
    <n v="0.16200000000000001"/>
    <n v="71.3"/>
    <n v="33.1"/>
    <n v="3.4"/>
    <n v="26"/>
    <n v="72"/>
    <n v="76.099999999999994"/>
  </r>
  <r>
    <x v="57"/>
    <s v="TUN"/>
    <x v="4"/>
    <x v="14"/>
    <x v="819"/>
    <n v="4200"/>
    <n v="76.8"/>
    <n v="4.7"/>
    <n v="0.73"/>
    <n v="0.7"/>
    <n v="2.2999999999999998"/>
    <n v="0.16200000000000001"/>
    <n v="72"/>
    <n v="33.299999999999997"/>
    <n v="3.4"/>
    <n v="26.5"/>
    <n v="72.7"/>
    <n v="76.400000000000006"/>
  </r>
  <r>
    <x v="58"/>
    <s v="AUS"/>
    <x v="5"/>
    <x v="0"/>
    <x v="820"/>
    <n v="50634"/>
    <n v="81.3"/>
    <n v="6.72"/>
    <n v="0.79"/>
    <n v="0.84199999999999997"/>
    <n v="16.3"/>
    <n v="0.04"/>
    <n v="81.2"/>
    <n v="35.6"/>
    <n v="48.4"/>
    <n v="76"/>
    <n v="78.8"/>
    <n v="90.8"/>
  </r>
  <r>
    <x v="58"/>
    <s v="AUS"/>
    <x v="5"/>
    <x v="1"/>
    <x v="821"/>
    <n v="51546"/>
    <n v="81.400000000000006"/>
    <n v="6.74"/>
    <n v="0.79200000000000004"/>
    <n v="0.84399999999999997"/>
    <n v="16.16"/>
    <n v="0.04"/>
    <n v="81.900000000000006"/>
    <n v="35.799999999999997"/>
    <n v="49.2"/>
    <n v="76.5"/>
    <n v="79"/>
    <n v="91.1"/>
  </r>
  <r>
    <x v="58"/>
    <s v="AUS"/>
    <x v="5"/>
    <x v="2"/>
    <x v="822"/>
    <n v="52473"/>
    <n v="81.599999999999994"/>
    <n v="6.76"/>
    <n v="0.79400000000000004"/>
    <n v="0.84599999999999997"/>
    <n v="16.02"/>
    <n v="0.04"/>
    <n v="82.6"/>
    <n v="36.1"/>
    <n v="50.1"/>
    <n v="77"/>
    <n v="79.2"/>
    <n v="91.7"/>
  </r>
  <r>
    <x v="58"/>
    <s v="AUS"/>
    <x v="5"/>
    <x v="3"/>
    <x v="823"/>
    <n v="53418"/>
    <n v="81.7"/>
    <n v="6.78"/>
    <n v="0.79900000000000004"/>
    <n v="0.84799999999999998"/>
    <n v="15.87"/>
    <n v="0.04"/>
    <n v="83.3"/>
    <n v="36.299999999999997"/>
    <n v="51.1"/>
    <n v="77.5"/>
    <n v="79.7"/>
    <n v="92"/>
  </r>
  <r>
    <x v="58"/>
    <s v="AUS"/>
    <x v="5"/>
    <x v="4"/>
    <x v="824"/>
    <n v="54380"/>
    <n v="81.8"/>
    <n v="6.8"/>
    <n v="0.80700000000000005"/>
    <n v="0.85"/>
    <n v="15.73"/>
    <n v="0.04"/>
    <n v="84"/>
    <n v="36.5"/>
    <n v="52"/>
    <n v="77.900000000000006"/>
    <n v="80.5"/>
    <n v="92.4"/>
  </r>
  <r>
    <x v="58"/>
    <s v="AUS"/>
    <x v="5"/>
    <x v="5"/>
    <x v="825"/>
    <n v="55358"/>
    <n v="81.900000000000006"/>
    <n v="6.82"/>
    <n v="0.81899999999999995"/>
    <n v="0.85199999999999998"/>
    <n v="15.59"/>
    <n v="0.04"/>
    <n v="84.7"/>
    <n v="36.700000000000003"/>
    <n v="52.9"/>
    <n v="78.400000000000006"/>
    <n v="81.7"/>
    <n v="92.7"/>
  </r>
  <r>
    <x v="58"/>
    <s v="AUS"/>
    <x v="5"/>
    <x v="6"/>
    <x v="826"/>
    <n v="56355"/>
    <n v="82"/>
    <n v="6.84"/>
    <n v="0.83599999999999997"/>
    <n v="0.85399999999999998"/>
    <n v="15.44"/>
    <n v="0.04"/>
    <n v="85.4"/>
    <n v="36.9"/>
    <n v="53.9"/>
    <n v="78.900000000000006"/>
    <n v="83.4"/>
    <n v="93"/>
  </r>
  <r>
    <x v="58"/>
    <s v="AUS"/>
    <x v="5"/>
    <x v="7"/>
    <x v="827"/>
    <n v="57369"/>
    <n v="82.2"/>
    <n v="6.86"/>
    <n v="0.85899999999999999"/>
    <n v="0.85599999999999998"/>
    <n v="15.3"/>
    <n v="0.04"/>
    <n v="86.1"/>
    <n v="37.200000000000003"/>
    <n v="54.9"/>
    <n v="79.400000000000006"/>
    <n v="85.8"/>
    <n v="93.6"/>
  </r>
  <r>
    <x v="58"/>
    <s v="AUS"/>
    <x v="5"/>
    <x v="8"/>
    <x v="828"/>
    <n v="58402"/>
    <n v="82.3"/>
    <n v="6.88"/>
    <n v="0.88400000000000001"/>
    <n v="0.85799999999999998"/>
    <n v="15.16"/>
    <n v="0.04"/>
    <n v="86.8"/>
    <n v="37.4"/>
    <n v="55.9"/>
    <n v="79.900000000000006"/>
    <n v="88.3"/>
    <n v="93.9"/>
  </r>
  <r>
    <x v="58"/>
    <s v="AUS"/>
    <x v="5"/>
    <x v="9"/>
    <x v="829"/>
    <n v="59453"/>
    <n v="82.4"/>
    <n v="6.9"/>
    <n v="0.90800000000000003"/>
    <n v="0.86"/>
    <n v="15.02"/>
    <n v="0.04"/>
    <n v="87.5"/>
    <n v="37.6"/>
    <n v="56.9"/>
    <n v="80.400000000000006"/>
    <n v="90.7"/>
    <n v="94.3"/>
  </r>
  <r>
    <x v="58"/>
    <s v="AUS"/>
    <x v="5"/>
    <x v="10"/>
    <x v="830"/>
    <n v="57497"/>
    <n v="81.8"/>
    <n v="6.77"/>
    <n v="0.92700000000000005"/>
    <n v="0.86199999999999999"/>
    <n v="13.68"/>
    <n v="0.05"/>
    <n v="88.2"/>
    <n v="37.799999999999997"/>
    <n v="55"/>
    <n v="77.2"/>
    <n v="92.6"/>
    <n v="92.4"/>
  </r>
  <r>
    <x v="58"/>
    <s v="AUS"/>
    <x v="5"/>
    <x v="11"/>
    <x v="831"/>
    <n v="60380"/>
    <n v="81.900000000000006"/>
    <n v="6.79"/>
    <n v="0.94099999999999995"/>
    <n v="0.86399999999999999"/>
    <n v="14.73"/>
    <n v="4.4999999999999998E-2"/>
    <n v="88.9"/>
    <n v="38"/>
    <n v="57.8"/>
    <n v="77.7"/>
    <n v="94"/>
    <n v="92.7"/>
  </r>
  <r>
    <x v="58"/>
    <s v="AUS"/>
    <x v="5"/>
    <x v="12"/>
    <x v="832"/>
    <n v="62722"/>
    <n v="82.5"/>
    <n v="6.91"/>
    <n v="0.95099999999999996"/>
    <n v="0.86599999999999999"/>
    <n v="14.59"/>
    <n v="0.04"/>
    <n v="89.6"/>
    <n v="38.299999999999997"/>
    <n v="60.1"/>
    <n v="80.599999999999994"/>
    <n v="95.1"/>
    <n v="94.6"/>
  </r>
  <r>
    <x v="58"/>
    <s v="AUS"/>
    <x v="5"/>
    <x v="13"/>
    <x v="833"/>
    <n v="63851"/>
    <n v="82.9"/>
    <n v="6.98"/>
    <n v="0.95699999999999996"/>
    <n v="0.86799999999999999"/>
    <n v="14.44"/>
    <n v="0.04"/>
    <n v="90.3"/>
    <n v="38.5"/>
    <n v="61.1"/>
    <n v="82.4"/>
    <n v="95.7"/>
    <n v="95.9"/>
  </r>
  <r>
    <x v="58"/>
    <s v="AUS"/>
    <x v="5"/>
    <x v="14"/>
    <x v="834"/>
    <n v="65000"/>
    <n v="83"/>
    <n v="7"/>
    <n v="0.96"/>
    <n v="0.87"/>
    <n v="14.3"/>
    <n v="0.04"/>
    <n v="91"/>
    <n v="38.700000000000003"/>
    <n v="62.3"/>
    <n v="82.8"/>
    <n v="96"/>
    <n v="96.2"/>
  </r>
  <r>
    <x v="59"/>
    <s v="NZL"/>
    <x v="5"/>
    <x v="0"/>
    <x v="835"/>
    <n v="38699"/>
    <n v="80.900000000000006"/>
    <n v="6.82"/>
    <n v="0.81"/>
    <n v="0.84199999999999997"/>
    <n v="7.18"/>
    <n v="4.7E-2"/>
    <n v="80.2"/>
    <n v="34.799999999999997"/>
    <n v="36.799999999999997"/>
    <n v="78.400000000000006"/>
    <n v="80.8"/>
    <n v="89.5"/>
  </r>
  <r>
    <x v="59"/>
    <s v="NZL"/>
    <x v="5"/>
    <x v="1"/>
    <x v="836"/>
    <n v="39357"/>
    <n v="81"/>
    <n v="6.84"/>
    <n v="0.81100000000000005"/>
    <n v="0.84399999999999997"/>
    <n v="7.12"/>
    <n v="4.5999999999999999E-2"/>
    <n v="80.900000000000006"/>
    <n v="35"/>
    <n v="37.4"/>
    <n v="78.900000000000006"/>
    <n v="80.900000000000006"/>
    <n v="89.8"/>
  </r>
  <r>
    <x v="59"/>
    <s v="NZL"/>
    <x v="5"/>
    <x v="2"/>
    <x v="837"/>
    <n v="40026"/>
    <n v="81.2"/>
    <n v="6.86"/>
    <n v="0.81399999999999995"/>
    <n v="0.84599999999999997"/>
    <n v="7.06"/>
    <n v="4.5999999999999999E-2"/>
    <n v="81.599999999999994"/>
    <n v="35.299999999999997"/>
    <n v="38.1"/>
    <n v="79.400000000000006"/>
    <n v="81.2"/>
    <n v="90.4"/>
  </r>
  <r>
    <x v="59"/>
    <s v="NZL"/>
    <x v="5"/>
    <x v="3"/>
    <x v="838"/>
    <n v="40707"/>
    <n v="81.3"/>
    <n v="6.88"/>
    <n v="0.81799999999999995"/>
    <n v="0.84799999999999998"/>
    <n v="6.99"/>
    <n v="4.5999999999999999E-2"/>
    <n v="82.3"/>
    <n v="35.5"/>
    <n v="38.799999999999997"/>
    <n v="79.900000000000006"/>
    <n v="81.599999999999994"/>
    <n v="90.8"/>
  </r>
  <r>
    <x v="59"/>
    <s v="NZL"/>
    <x v="5"/>
    <x v="4"/>
    <x v="839"/>
    <n v="41399"/>
    <n v="81.400000000000006"/>
    <n v="6.9"/>
    <n v="0.82399999999999995"/>
    <n v="0.85"/>
    <n v="6.93"/>
    <n v="4.5999999999999999E-2"/>
    <n v="83"/>
    <n v="35.700000000000003"/>
    <n v="39.4"/>
    <n v="80.400000000000006"/>
    <n v="82.2"/>
    <n v="91.1"/>
  </r>
  <r>
    <x v="59"/>
    <s v="NZL"/>
    <x v="5"/>
    <x v="5"/>
    <x v="840"/>
    <n v="42102"/>
    <n v="81.5"/>
    <n v="6.92"/>
    <n v="0.83399999999999996"/>
    <n v="0.85199999999999998"/>
    <n v="6.87"/>
    <n v="4.5999999999999999E-2"/>
    <n v="83.7"/>
    <n v="35.9"/>
    <n v="40.1"/>
    <n v="80.900000000000006"/>
    <n v="83.2"/>
    <n v="91.4"/>
  </r>
  <r>
    <x v="59"/>
    <s v="NZL"/>
    <x v="5"/>
    <x v="6"/>
    <x v="841"/>
    <n v="42818"/>
    <n v="81.599999999999994"/>
    <n v="6.94"/>
    <n v="0.84799999999999998"/>
    <n v="0.85399999999999998"/>
    <n v="6.8"/>
    <n v="4.5999999999999999E-2"/>
    <n v="84.4"/>
    <n v="36.1"/>
    <n v="40.799999999999997"/>
    <n v="81.400000000000006"/>
    <n v="84.6"/>
    <n v="91.7"/>
  </r>
  <r>
    <x v="59"/>
    <s v="NZL"/>
    <x v="5"/>
    <x v="7"/>
    <x v="842"/>
    <n v="43546"/>
    <n v="81.8"/>
    <n v="6.96"/>
    <n v="0.86699999999999999"/>
    <n v="0.85599999999999998"/>
    <n v="6.74"/>
    <n v="4.5999999999999999E-2"/>
    <n v="85.1"/>
    <n v="36.4"/>
    <n v="41.5"/>
    <n v="81.900000000000006"/>
    <n v="86.6"/>
    <n v="92.4"/>
  </r>
  <r>
    <x v="59"/>
    <s v="NZL"/>
    <x v="5"/>
    <x v="8"/>
    <x v="843"/>
    <n v="44286"/>
    <n v="81.900000000000006"/>
    <n v="6.98"/>
    <n v="0.88700000000000001"/>
    <n v="0.85799999999999998"/>
    <n v="6.68"/>
    <n v="4.5999999999999999E-2"/>
    <n v="85.8"/>
    <n v="36.6"/>
    <n v="42.2"/>
    <n v="82.4"/>
    <n v="88.6"/>
    <n v="92.7"/>
  </r>
  <r>
    <x v="59"/>
    <s v="NZL"/>
    <x v="5"/>
    <x v="9"/>
    <x v="844"/>
    <n v="45039"/>
    <n v="82"/>
    <n v="7"/>
    <n v="0.90700000000000003"/>
    <n v="0.86"/>
    <n v="6.62"/>
    <n v="4.5999999999999999E-2"/>
    <n v="86.5"/>
    <n v="36.799999999999997"/>
    <n v="42.9"/>
    <n v="82.8"/>
    <n v="90.6"/>
    <n v="93"/>
  </r>
  <r>
    <x v="59"/>
    <s v="NZL"/>
    <x v="5"/>
    <x v="10"/>
    <x v="845"/>
    <n v="43515"/>
    <n v="81.400000000000006"/>
    <n v="6.87"/>
    <n v="0.92300000000000004"/>
    <n v="0.86199999999999999"/>
    <n v="6.03"/>
    <n v="5.7000000000000002E-2"/>
    <n v="87.2"/>
    <n v="37"/>
    <n v="41.5"/>
    <n v="79.7"/>
    <n v="92.2"/>
    <n v="91.1"/>
  </r>
  <r>
    <x v="59"/>
    <s v="NZL"/>
    <x v="5"/>
    <x v="11"/>
    <x v="846"/>
    <n v="45652"/>
    <n v="81.5"/>
    <n v="6.89"/>
    <n v="0.93500000000000005"/>
    <n v="0.86399999999999999"/>
    <n v="6.49"/>
    <n v="5.1999999999999998E-2"/>
    <n v="87.9"/>
    <n v="37.200000000000003"/>
    <n v="43.5"/>
    <n v="80.099999999999994"/>
    <n v="93.4"/>
    <n v="91.4"/>
  </r>
  <r>
    <x v="59"/>
    <s v="NZL"/>
    <x v="5"/>
    <x v="12"/>
    <x v="847"/>
    <n v="47376"/>
    <n v="82.1"/>
    <n v="7.01"/>
    <n v="0.94199999999999995"/>
    <n v="0.86599999999999999"/>
    <n v="6.43"/>
    <n v="4.5999999999999999E-2"/>
    <n v="88.6"/>
    <n v="37.5"/>
    <n v="45.2"/>
    <n v="83.1"/>
    <n v="94.1"/>
    <n v="93.3"/>
  </r>
  <r>
    <x v="59"/>
    <s v="NZL"/>
    <x v="5"/>
    <x v="13"/>
    <x v="848"/>
    <n v="48181"/>
    <n v="82.5"/>
    <n v="7.08"/>
    <n v="0.94699999999999995"/>
    <n v="0.86799999999999999"/>
    <n v="6.36"/>
    <n v="4.5999999999999999E-2"/>
    <n v="89.3"/>
    <n v="37.700000000000003"/>
    <n v="46"/>
    <n v="84.8"/>
    <n v="94.6"/>
    <n v="94.6"/>
  </r>
  <r>
    <x v="59"/>
    <s v="NZL"/>
    <x v="5"/>
    <x v="14"/>
    <x v="314"/>
    <n v="49000"/>
    <n v="82.6"/>
    <n v="7.1"/>
    <n v="0.95"/>
    <n v="0.87"/>
    <n v="6.3"/>
    <n v="4.5999999999999999E-2"/>
    <n v="90"/>
    <n v="37.9"/>
    <n v="46.8"/>
    <n v="85.3"/>
    <n v="94.9"/>
    <n v="9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109F91-45B5-4B5D-91C8-3F2F7DA23B02}" name="Heat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32:Q39" firstHeaderRow="1" firstDataRow="2" firstDataCol="1"/>
  <pivotFields count="18">
    <pivotField compact="0" outline="0" showAll="0" sortType="ascending" defaultSubtotal="0">
      <items count="60">
        <item x="56"/>
        <item x="25"/>
        <item x="58"/>
        <item x="12"/>
        <item x="37"/>
        <item x="6"/>
        <item x="24"/>
        <item x="20"/>
        <item x="26"/>
        <item x="31"/>
        <item x="27"/>
        <item x="22"/>
        <item x="11"/>
        <item x="10"/>
        <item x="50"/>
        <item x="49"/>
        <item x="9"/>
        <item x="2"/>
        <item x="1"/>
        <item x="55"/>
        <item x="14"/>
        <item x="32"/>
        <item x="35"/>
        <item x="47"/>
        <item x="16"/>
        <item x="43"/>
        <item x="4"/>
        <item x="33"/>
        <item x="52"/>
        <item x="40"/>
        <item x="21"/>
        <item x="54"/>
        <item x="5"/>
        <item x="59"/>
        <item x="48"/>
        <item x="8"/>
        <item x="36"/>
        <item x="23"/>
        <item x="30"/>
        <item x="28"/>
        <item x="41"/>
        <item x="0"/>
        <item x="13"/>
        <item x="18"/>
        <item x="44"/>
        <item x="42"/>
        <item x="51"/>
        <item x="34"/>
        <item x="3"/>
        <item x="7"/>
        <item x="17"/>
        <item x="53"/>
        <item x="39"/>
        <item x="57"/>
        <item x="46"/>
        <item x="45"/>
        <item x="15"/>
        <item x="19"/>
        <item x="29"/>
        <item x="38"/>
      </items>
      <autoSortScope>
        <pivotArea dataOnly="0" outline="0" fieldPosition="0">
          <references count="1">
            <reference field="4294967294" count="1" selected="0">
              <x v="0"/>
            </reference>
          </references>
        </pivotArea>
      </autoSortScope>
    </pivotField>
    <pivotField compact="0" outline="0" showAll="0" defaultSubtotal="0"/>
    <pivotField name="Continent_x000a_" axis="axisRow" compact="0" outline="0" showAll="0" sortType="ascending" defaultSubtotal="0">
      <items count="6">
        <item x="4"/>
        <item x="3"/>
        <item x="0"/>
        <item x="5"/>
        <item x="1"/>
        <item x="2"/>
      </items>
      <autoSortScope>
        <pivotArea dataOnly="0" outline="0" fieldPosition="0">
          <references count="1">
            <reference field="4294967294" count="1" selected="0">
              <x v="0"/>
            </reference>
          </references>
        </pivotArea>
      </autoSortScope>
    </pivotField>
    <pivotField axis="axisCol" compact="0" numFmtId="1" outline="0" showAll="0" sortType="ascending" defaultSubtotal="0">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compact="0" numFmtId="3" outline="0" showAll="0" defaultSubtotal="0"/>
    <pivotField compact="0" numFmtId="166" outline="0" showAll="0" defaultSubtotal="0"/>
    <pivotField compact="0" numFmtId="164" outline="0" showAll="0" defaultSubtotal="0"/>
    <pivotField compact="0" numFmtId="2" outline="0" showAll="0" defaultSubtotal="0"/>
    <pivotField dataField="1" compact="0" numFmtId="167" outline="0" showAll="0" defaultSubtotal="0"/>
    <pivotField compact="0" numFmtId="167" outline="0" showAll="0" defaultSubtotal="0"/>
    <pivotField compact="0" numFmtId="2" outline="0" showAll="0" defaultSubtotal="0"/>
    <pivotField compact="0" numFmtId="167"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s>
  <rowFields count="1">
    <field x="2"/>
  </rowFields>
  <rowItems count="6">
    <i>
      <x/>
    </i>
    <i>
      <x v="1"/>
    </i>
    <i>
      <x v="5"/>
    </i>
    <i>
      <x v="4"/>
    </i>
    <i>
      <x v="2"/>
    </i>
    <i>
      <x v="3"/>
    </i>
  </rowItems>
  <colFields count="1">
    <field x="3"/>
  </colFields>
  <colItems count="15">
    <i>
      <x/>
    </i>
    <i>
      <x v="1"/>
    </i>
    <i>
      <x v="2"/>
    </i>
    <i>
      <x v="3"/>
    </i>
    <i>
      <x v="4"/>
    </i>
    <i>
      <x v="5"/>
    </i>
    <i>
      <x v="6"/>
    </i>
    <i>
      <x v="7"/>
    </i>
    <i>
      <x v="8"/>
    </i>
    <i>
      <x v="9"/>
    </i>
    <i>
      <x v="10"/>
    </i>
    <i>
      <x v="11"/>
    </i>
    <i>
      <x v="12"/>
    </i>
    <i>
      <x v="13"/>
    </i>
    <i>
      <x v="14"/>
    </i>
  </colItems>
  <dataFields count="1">
    <dataField name="Internet Users" fld="8" subtotal="average" baseField="0" baseItem="0" numFmtId="168"/>
  </dataFields>
  <formats count="41">
    <format dxfId="544">
      <pivotArea outline="0" collapsedLevelsAreSubtotals="1" fieldPosition="0"/>
    </format>
    <format dxfId="543">
      <pivotArea dataOnly="0" labelOnly="1" outline="0" fieldPosition="0">
        <references count="1">
          <reference field="3" count="0"/>
        </references>
      </pivotArea>
    </format>
    <format dxfId="542">
      <pivotArea dataOnly="0" labelOnly="1" outline="0" fieldPosition="0">
        <references count="1">
          <reference field="3" count="0"/>
        </references>
      </pivotArea>
    </format>
    <format dxfId="541">
      <pivotArea dataOnly="0" labelOnly="1" outline="0" fieldPosition="0">
        <references count="1">
          <reference field="3" count="0"/>
        </references>
      </pivotArea>
    </format>
    <format dxfId="540">
      <pivotArea dataOnly="0" labelOnly="1" outline="0" fieldPosition="0">
        <references count="1">
          <reference field="3" count="0"/>
        </references>
      </pivotArea>
    </format>
    <format dxfId="539">
      <pivotArea type="origin" dataOnly="0" labelOnly="1" outline="0" fieldPosition="0"/>
    </format>
    <format dxfId="538">
      <pivotArea field="3" type="button" dataOnly="0" labelOnly="1" outline="0" axis="axisCol" fieldPosition="0"/>
    </format>
    <format dxfId="537">
      <pivotArea type="topRight" dataOnly="0" labelOnly="1" outline="0" fieldPosition="0"/>
    </format>
    <format dxfId="536">
      <pivotArea field="2" type="button" dataOnly="0" labelOnly="1" outline="0" axis="axisRow" fieldPosition="0"/>
    </format>
    <format dxfId="535">
      <pivotArea dataOnly="0" labelOnly="1" outline="0" fieldPosition="0">
        <references count="1">
          <reference field="3" count="0"/>
        </references>
      </pivotArea>
    </format>
    <format dxfId="534">
      <pivotArea type="origin" dataOnly="0" labelOnly="1" outline="0" fieldPosition="0"/>
    </format>
    <format dxfId="533">
      <pivotArea field="2" type="button" dataOnly="0" labelOnly="1" outline="0" axis="axisRow" fieldPosition="0"/>
    </format>
    <format dxfId="532">
      <pivotArea field="2" type="button" dataOnly="0" labelOnly="1" outline="0" axis="axisRow" fieldPosition="0"/>
    </format>
    <format dxfId="531">
      <pivotArea field="2" type="button" dataOnly="0" labelOnly="1" outline="0" axis="axisRow" fieldPosition="0"/>
    </format>
    <format dxfId="530">
      <pivotArea dataOnly="0" labelOnly="1" outline="0" fieldPosition="0">
        <references count="1">
          <reference field="3" count="0"/>
        </references>
      </pivotArea>
    </format>
    <format dxfId="529">
      <pivotArea dataOnly="0" labelOnly="1" outline="0" fieldPosition="0">
        <references count="1">
          <reference field="3" count="0"/>
        </references>
      </pivotArea>
    </format>
    <format dxfId="528">
      <pivotArea field="2" type="button" dataOnly="0" labelOnly="1" outline="0" axis="axisRow" fieldPosition="0"/>
    </format>
    <format dxfId="527">
      <pivotArea field="2" type="button" dataOnly="0" labelOnly="1" outline="0" axis="axisRow" fieldPosition="0"/>
    </format>
    <format dxfId="526">
      <pivotArea type="all" dataOnly="0" outline="0" fieldPosition="0"/>
    </format>
    <format dxfId="525">
      <pivotArea outline="0" collapsedLevelsAreSubtotals="1" fieldPosition="0"/>
    </format>
    <format dxfId="524">
      <pivotArea type="origin" dataOnly="0" labelOnly="1" outline="0" fieldPosition="0"/>
    </format>
    <format dxfId="523">
      <pivotArea field="3" type="button" dataOnly="0" labelOnly="1" outline="0" axis="axisCol" fieldPosition="0"/>
    </format>
    <format dxfId="522">
      <pivotArea type="topRight" dataOnly="0" labelOnly="1" outline="0" fieldPosition="0"/>
    </format>
    <format dxfId="521">
      <pivotArea field="2" type="button" dataOnly="0" labelOnly="1" outline="0" axis="axisRow" fieldPosition="0"/>
    </format>
    <format dxfId="520">
      <pivotArea dataOnly="0" labelOnly="1" outline="0" fieldPosition="0">
        <references count="1">
          <reference field="2" count="0"/>
        </references>
      </pivotArea>
    </format>
    <format dxfId="519">
      <pivotArea dataOnly="0" labelOnly="1" outline="0" fieldPosition="0">
        <references count="1">
          <reference field="3" count="0"/>
        </references>
      </pivotArea>
    </format>
    <format dxfId="518">
      <pivotArea type="all" dataOnly="0" outline="0" fieldPosition="0"/>
    </format>
    <format dxfId="517">
      <pivotArea type="all" dataOnly="0" outline="0" fieldPosition="0"/>
    </format>
    <format dxfId="516">
      <pivotArea dataOnly="0" labelOnly="1" outline="0" fieldPosition="0">
        <references count="1">
          <reference field="2" count="0"/>
        </references>
      </pivotArea>
    </format>
    <format dxfId="515">
      <pivotArea type="origin" dataOnly="0" labelOnly="1" outline="0" fieldPosition="0"/>
    </format>
    <format dxfId="514">
      <pivotArea field="2" type="button" dataOnly="0" labelOnly="1" outline="0" axis="axisRow" fieldPosition="0"/>
    </format>
    <format dxfId="513">
      <pivotArea field="2" type="button" dataOnly="0" labelOnly="1" outline="0" axis="axisRow" fieldPosition="0"/>
    </format>
    <format dxfId="512">
      <pivotArea dataOnly="0" labelOnly="1" outline="0" fieldPosition="0">
        <references count="1">
          <reference field="3" count="0"/>
        </references>
      </pivotArea>
    </format>
    <format dxfId="511">
      <pivotArea type="all" dataOnly="0" outline="0" fieldPosition="0"/>
    </format>
    <format dxfId="510">
      <pivotArea outline="0" collapsedLevelsAreSubtotals="1" fieldPosition="0"/>
    </format>
    <format dxfId="509">
      <pivotArea type="origin" dataOnly="0" labelOnly="1" outline="0" fieldPosition="0"/>
    </format>
    <format dxfId="508">
      <pivotArea field="3" type="button" dataOnly="0" labelOnly="1" outline="0" axis="axisCol" fieldPosition="0"/>
    </format>
    <format dxfId="507">
      <pivotArea type="topRight" dataOnly="0" labelOnly="1" outline="0" fieldPosition="0"/>
    </format>
    <format dxfId="506">
      <pivotArea field="2" type="button" dataOnly="0" labelOnly="1" outline="0" axis="axisRow" fieldPosition="0"/>
    </format>
    <format dxfId="505">
      <pivotArea dataOnly="0" labelOnly="1" outline="0" fieldPosition="0">
        <references count="1">
          <reference field="2" count="0"/>
        </references>
      </pivotArea>
    </format>
    <format dxfId="504">
      <pivotArea dataOnly="0" labelOnly="1" outline="0" fieldPosition="0">
        <references count="1">
          <reference field="3" count="0"/>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6179DC-EBE7-4BB7-B3F4-43674B524312}" name="Top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
  <location ref="S33:W39" firstHeaderRow="0" firstDataRow="1" firstDataCol="1"/>
  <pivotFields count="18">
    <pivotField axis="axisRow" showAll="0" measureFilter="1" sortType="descending">
      <items count="61">
        <item x="56"/>
        <item x="25"/>
        <item x="58"/>
        <item x="12"/>
        <item x="37"/>
        <item x="6"/>
        <item x="24"/>
        <item x="20"/>
        <item x="26"/>
        <item x="31"/>
        <item x="27"/>
        <item x="22"/>
        <item x="11"/>
        <item x="10"/>
        <item x="50"/>
        <item x="49"/>
        <item x="9"/>
        <item x="2"/>
        <item x="1"/>
        <item x="55"/>
        <item x="14"/>
        <item x="32"/>
        <item x="35"/>
        <item x="47"/>
        <item x="16"/>
        <item x="43"/>
        <item x="4"/>
        <item x="33"/>
        <item x="52"/>
        <item x="40"/>
        <item x="21"/>
        <item x="54"/>
        <item x="5"/>
        <item x="59"/>
        <item x="48"/>
        <item x="8"/>
        <item x="36"/>
        <item x="23"/>
        <item x="30"/>
        <item x="28"/>
        <item x="41"/>
        <item x="0"/>
        <item x="13"/>
        <item x="18"/>
        <item x="44"/>
        <item x="42"/>
        <item x="51"/>
        <item x="34"/>
        <item x="3"/>
        <item x="7"/>
        <item x="17"/>
        <item x="53"/>
        <item x="39"/>
        <item x="57"/>
        <item x="46"/>
        <item x="45"/>
        <item x="15"/>
        <item x="19"/>
        <item x="29"/>
        <item x="38"/>
        <item t="default"/>
      </items>
      <autoSortScope>
        <pivotArea dataOnly="0" outline="0" fieldPosition="0">
          <references count="1">
            <reference field="4294967294" count="1" selected="0">
              <x v="0"/>
            </reference>
          </references>
        </pivotArea>
      </autoSortScope>
    </pivotField>
    <pivotField showAll="0"/>
    <pivotField showAll="0">
      <items count="7">
        <item x="4"/>
        <item x="3"/>
        <item x="0"/>
        <item x="1"/>
        <item x="5"/>
        <item x="2"/>
        <item t="default"/>
      </items>
    </pivotField>
    <pivotField numFmtId="1" showAll="0">
      <items count="16">
        <item h="1" x="0"/>
        <item h="1" x="1"/>
        <item h="1" x="2"/>
        <item h="1" x="3"/>
        <item h="1" x="4"/>
        <item h="1" x="5"/>
        <item h="1" x="6"/>
        <item h="1" x="7"/>
        <item h="1" x="8"/>
        <item h="1" x="9"/>
        <item h="1" x="10"/>
        <item h="1" x="11"/>
        <item h="1" x="12"/>
        <item h="1" x="13"/>
        <item x="14"/>
        <item t="default"/>
      </items>
    </pivotField>
    <pivotField numFmtId="3" showAll="0"/>
    <pivotField dataField="1" numFmtId="166" showAll="0"/>
    <pivotField dataField="1" numFmtId="164" showAll="0"/>
    <pivotField numFmtId="2" showAll="0"/>
    <pivotField dataField="1" numFmtId="167" showAll="0"/>
    <pivotField dataField="1" numFmtId="167" showAll="0"/>
    <pivotField numFmtId="2" showAll="0"/>
    <pivotField numFmtId="167" showAll="0"/>
    <pivotField numFmtId="164" showAll="0"/>
    <pivotField numFmtId="164" showAll="0"/>
    <pivotField numFmtId="164" showAll="0"/>
    <pivotField numFmtId="164" showAll="0"/>
    <pivotField numFmtId="164" showAll="0"/>
    <pivotField numFmtId="164" showAll="0"/>
  </pivotFields>
  <rowFields count="1">
    <field x="0"/>
  </rowFields>
  <rowItems count="6">
    <i>
      <x v="24"/>
    </i>
    <i>
      <x v="50"/>
    </i>
    <i>
      <x v="45"/>
    </i>
    <i>
      <x v="35"/>
    </i>
    <i>
      <x v="57"/>
    </i>
    <i>
      <x v="13"/>
    </i>
  </rowItems>
  <colFields count="1">
    <field x="-2"/>
  </colFields>
  <colItems count="4">
    <i>
      <x/>
    </i>
    <i i="1">
      <x v="1"/>
    </i>
    <i i="2">
      <x v="2"/>
    </i>
    <i i="3">
      <x v="3"/>
    </i>
  </colItems>
  <dataFields count="4">
    <dataField name="GDP per capita" fld="5" subtotal="average" baseField="0" baseItem="0" numFmtId="166"/>
    <dataField name="Life Expectancy" fld="6" subtotal="average" baseField="0" baseItem="0" numFmtId="164"/>
    <dataField name="Internet Users" fld="8" subtotal="average" baseField="0" baseItem="0" numFmtId="167"/>
    <dataField name="Urban Population" fld="9" subtotal="average" baseField="0" baseItem="0" numFmtId="167"/>
  </dataFields>
  <formats count="32">
    <format dxfId="576">
      <pivotArea field="0" type="button" dataOnly="0" labelOnly="1" outline="0" axis="axisRow" fieldPosition="0"/>
    </format>
    <format dxfId="575">
      <pivotArea dataOnly="0" labelOnly="1" outline="0" fieldPosition="0">
        <references count="1">
          <reference field="4294967294" count="4">
            <x v="0"/>
            <x v="1"/>
            <x v="2"/>
            <x v="3"/>
          </reference>
        </references>
      </pivotArea>
    </format>
    <format dxfId="574">
      <pivotArea field="0" type="button" dataOnly="0" labelOnly="1" outline="0" axis="axisRow" fieldPosition="0"/>
    </format>
    <format dxfId="573">
      <pivotArea dataOnly="0" labelOnly="1" outline="0" fieldPosition="0">
        <references count="1">
          <reference field="4294967294" count="4">
            <x v="0"/>
            <x v="1"/>
            <x v="2"/>
            <x v="3"/>
          </reference>
        </references>
      </pivotArea>
    </format>
    <format dxfId="572">
      <pivotArea field="0" type="button" dataOnly="0" labelOnly="1" outline="0" axis="axisRow" fieldPosition="0"/>
    </format>
    <format dxfId="571">
      <pivotArea dataOnly="0" labelOnly="1" outline="0" fieldPosition="0">
        <references count="1">
          <reference field="4294967294" count="4">
            <x v="0"/>
            <x v="1"/>
            <x v="2"/>
            <x v="3"/>
          </reference>
        </references>
      </pivotArea>
    </format>
    <format dxfId="570">
      <pivotArea field="0" type="button" dataOnly="0" labelOnly="1" outline="0" axis="axisRow" fieldPosition="0"/>
    </format>
    <format dxfId="569">
      <pivotArea dataOnly="0" labelOnly="1" outline="0" fieldPosition="0">
        <references count="1">
          <reference field="4294967294" count="4">
            <x v="0"/>
            <x v="1"/>
            <x v="2"/>
            <x v="3"/>
          </reference>
        </references>
      </pivotArea>
    </format>
    <format dxfId="568">
      <pivotArea outline="0" collapsedLevelsAreSubtotals="1" fieldPosition="0"/>
    </format>
    <format dxfId="567">
      <pivotArea outline="0" collapsedLevelsAreSubtotals="1" fieldPosition="0"/>
    </format>
    <format dxfId="566">
      <pivotArea field="0" type="button" dataOnly="0" labelOnly="1" outline="0" axis="axisRow" fieldPosition="0"/>
    </format>
    <format dxfId="565">
      <pivotArea dataOnly="0" labelOnly="1" outline="0" fieldPosition="0">
        <references count="1">
          <reference field="4294967294" count="4">
            <x v="0"/>
            <x v="1"/>
            <x v="2"/>
            <x v="3"/>
          </reference>
        </references>
      </pivotArea>
    </format>
    <format dxfId="564">
      <pivotArea field="0" type="button" dataOnly="0" labelOnly="1" outline="0" axis="axisRow" fieldPosition="0"/>
    </format>
    <format dxfId="563">
      <pivotArea dataOnly="0" labelOnly="1" outline="0" fieldPosition="0">
        <references count="1">
          <reference field="4294967294" count="4">
            <x v="0"/>
            <x v="1"/>
            <x v="2"/>
            <x v="3"/>
          </reference>
        </references>
      </pivotArea>
    </format>
    <format dxfId="562">
      <pivotArea type="all" dataOnly="0" outline="0" fieldPosition="0"/>
    </format>
    <format dxfId="561">
      <pivotArea outline="0" collapsedLevelsAreSubtotals="1" fieldPosition="0"/>
    </format>
    <format dxfId="560">
      <pivotArea field="0" type="button" dataOnly="0" labelOnly="1" outline="0" axis="axisRow" fieldPosition="0"/>
    </format>
    <format dxfId="559">
      <pivotArea dataOnly="0" labelOnly="1" fieldPosition="0">
        <references count="1">
          <reference field="0" count="6">
            <x v="13"/>
            <x v="24"/>
            <x v="35"/>
            <x v="45"/>
            <x v="50"/>
            <x v="57"/>
          </reference>
        </references>
      </pivotArea>
    </format>
    <format dxfId="558">
      <pivotArea dataOnly="0" labelOnly="1" outline="0" fieldPosition="0">
        <references count="1">
          <reference field="4294967294" count="4">
            <x v="0"/>
            <x v="1"/>
            <x v="2"/>
            <x v="3"/>
          </reference>
        </references>
      </pivotArea>
    </format>
    <format dxfId="557">
      <pivotArea type="all" dataOnly="0" outline="0" fieldPosition="0"/>
    </format>
    <format dxfId="556">
      <pivotArea outline="0" collapsedLevelsAreSubtotals="1" fieldPosition="0"/>
    </format>
    <format dxfId="555">
      <pivotArea field="0" type="button" dataOnly="0" labelOnly="1" outline="0" axis="axisRow" fieldPosition="0"/>
    </format>
    <format dxfId="554">
      <pivotArea dataOnly="0" labelOnly="1" fieldPosition="0">
        <references count="1">
          <reference field="0" count="6">
            <x v="13"/>
            <x v="24"/>
            <x v="35"/>
            <x v="45"/>
            <x v="50"/>
            <x v="57"/>
          </reference>
        </references>
      </pivotArea>
    </format>
    <format dxfId="553">
      <pivotArea dataOnly="0" labelOnly="1" outline="0" fieldPosition="0">
        <references count="1">
          <reference field="4294967294" count="4">
            <x v="0"/>
            <x v="1"/>
            <x v="2"/>
            <x v="3"/>
          </reference>
        </references>
      </pivotArea>
    </format>
    <format dxfId="552">
      <pivotArea field="0" type="button" dataOnly="0" labelOnly="1" outline="0" axis="axisRow" fieldPosition="0"/>
    </format>
    <format dxfId="551">
      <pivotArea dataOnly="0" labelOnly="1" outline="0" fieldPosition="0">
        <references count="1">
          <reference field="4294967294" count="4">
            <x v="0"/>
            <x v="1"/>
            <x v="2"/>
            <x v="3"/>
          </reference>
        </references>
      </pivotArea>
    </format>
    <format dxfId="550">
      <pivotArea type="all" dataOnly="0" outline="0" fieldPosition="0"/>
    </format>
    <format dxfId="549">
      <pivotArea outline="0" collapsedLevelsAreSubtotals="1" fieldPosition="0"/>
    </format>
    <format dxfId="548">
      <pivotArea field="0" type="button" dataOnly="0" labelOnly="1" outline="0" axis="axisRow" fieldPosition="0"/>
    </format>
    <format dxfId="547">
      <pivotArea dataOnly="0" labelOnly="1" fieldPosition="0">
        <references count="1">
          <reference field="0" count="6">
            <x v="13"/>
            <x v="24"/>
            <x v="35"/>
            <x v="45"/>
            <x v="50"/>
            <x v="57"/>
          </reference>
        </references>
      </pivotArea>
    </format>
    <format dxfId="546">
      <pivotArea dataOnly="0" labelOnly="1" outline="0" fieldPosition="0">
        <references count="1">
          <reference field="4294967294" count="4">
            <x v="0"/>
            <x v="1"/>
            <x v="2"/>
            <x v="3"/>
          </reference>
        </references>
      </pivotArea>
    </format>
    <format dxfId="54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filters count="1">
    <filter fld="0"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A22FDC-7074-4AC1-BCFB-934229053007}" name="PivotTable9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R11:AZ12" firstHeaderRow="0" firstDataRow="1" firstDataCol="0"/>
  <pivotFields count="18">
    <pivotField dataField="1" showAll="0"/>
    <pivotField showAll="0"/>
    <pivotField showAll="0">
      <items count="7">
        <item x="4"/>
        <item x="3"/>
        <item x="0"/>
        <item x="1"/>
        <item x="5"/>
        <item x="2"/>
        <item t="default"/>
      </items>
    </pivotField>
    <pivotField dataField="1" numFmtId="1" showAll="0">
      <items count="16">
        <item h="1" x="0"/>
        <item h="1" x="1"/>
        <item h="1" x="2"/>
        <item h="1" x="3"/>
        <item h="1" x="4"/>
        <item h="1" x="5"/>
        <item h="1" x="6"/>
        <item h="1" x="7"/>
        <item h="1" x="8"/>
        <item h="1" x="9"/>
        <item h="1" x="10"/>
        <item h="1" x="11"/>
        <item h="1" x="12"/>
        <item h="1" x="13"/>
        <item x="14"/>
        <item t="default"/>
      </items>
    </pivotField>
    <pivotField dataField="1" numFmtId="3" showAll="0">
      <items count="850">
        <item x="405"/>
        <item x="406"/>
        <item x="407"/>
        <item x="408"/>
        <item x="409"/>
        <item x="410"/>
        <item x="411"/>
        <item x="412"/>
        <item x="413"/>
        <item x="414"/>
        <item x="415"/>
        <item x="416"/>
        <item x="417"/>
        <item x="418"/>
        <item x="419"/>
        <item x="315"/>
        <item x="316"/>
        <item x="317"/>
        <item x="318"/>
        <item x="319"/>
        <item x="320"/>
        <item x="321"/>
        <item x="322"/>
        <item x="323"/>
        <item x="324"/>
        <item x="325"/>
        <item x="326"/>
        <item x="327"/>
        <item x="328"/>
        <item x="835"/>
        <item x="329"/>
        <item x="836"/>
        <item x="837"/>
        <item x="838"/>
        <item x="210"/>
        <item x="300"/>
        <item x="211"/>
        <item x="839"/>
        <item x="301"/>
        <item x="212"/>
        <item x="840"/>
        <item x="302"/>
        <item x="213"/>
        <item x="303"/>
        <item x="841"/>
        <item x="214"/>
        <item x="304"/>
        <item x="842"/>
        <item x="305"/>
        <item x="215"/>
        <item x="843"/>
        <item x="306"/>
        <item x="216"/>
        <item x="307"/>
        <item x="844"/>
        <item x="106"/>
        <item x="217"/>
        <item x="308"/>
        <item x="845"/>
        <item x="107"/>
        <item x="218"/>
        <item x="309"/>
        <item x="108"/>
        <item x="846"/>
        <item x="310"/>
        <item x="219"/>
        <item x="109"/>
        <item x="311"/>
        <item x="586"/>
        <item x="847"/>
        <item x="220"/>
        <item x="312"/>
        <item x="110"/>
        <item x="587"/>
        <item x="848"/>
        <item x="221"/>
        <item x="313"/>
        <item x="111"/>
        <item x="222"/>
        <item x="588"/>
        <item x="314"/>
        <item x="112"/>
        <item x="223"/>
        <item x="113"/>
        <item x="589"/>
        <item x="224"/>
        <item x="114"/>
        <item x="590"/>
        <item x="115"/>
        <item x="121"/>
        <item x="122"/>
        <item x="591"/>
        <item x="123"/>
        <item x="116"/>
        <item x="124"/>
        <item x="125"/>
        <item x="126"/>
        <item x="117"/>
        <item x="592"/>
        <item x="127"/>
        <item x="128"/>
        <item x="129"/>
        <item x="118"/>
        <item x="130"/>
        <item x="593"/>
        <item x="131"/>
        <item x="132"/>
        <item x="119"/>
        <item x="133"/>
        <item x="134"/>
        <item x="594"/>
        <item x="135"/>
        <item x="120"/>
        <item x="136"/>
        <item x="137"/>
        <item x="595"/>
        <item x="138"/>
        <item x="139"/>
        <item x="596"/>
        <item x="140"/>
        <item x="141"/>
        <item x="597"/>
        <item x="142"/>
        <item x="143"/>
        <item x="420"/>
        <item x="144"/>
        <item x="598"/>
        <item x="145"/>
        <item x="146"/>
        <item x="421"/>
        <item x="599"/>
        <item x="147"/>
        <item x="148"/>
        <item x="422"/>
        <item x="149"/>
        <item x="423"/>
        <item x="424"/>
        <item x="425"/>
        <item x="426"/>
        <item x="427"/>
        <item x="428"/>
        <item x="429"/>
        <item x="430"/>
        <item x="431"/>
        <item x="432"/>
        <item x="433"/>
        <item x="434"/>
        <item x="630"/>
        <item x="600"/>
        <item x="631"/>
        <item x="601"/>
        <item x="225"/>
        <item x="226"/>
        <item x="632"/>
        <item x="602"/>
        <item x="227"/>
        <item x="228"/>
        <item x="633"/>
        <item x="603"/>
        <item x="229"/>
        <item x="230"/>
        <item x="231"/>
        <item x="604"/>
        <item x="634"/>
        <item x="232"/>
        <item x="233"/>
        <item x="165"/>
        <item x="605"/>
        <item x="166"/>
        <item x="635"/>
        <item x="234"/>
        <item x="167"/>
        <item x="168"/>
        <item x="235"/>
        <item x="169"/>
        <item x="606"/>
        <item x="236"/>
        <item x="170"/>
        <item x="636"/>
        <item x="171"/>
        <item x="237"/>
        <item x="172"/>
        <item x="607"/>
        <item x="238"/>
        <item x="173"/>
        <item x="174"/>
        <item x="637"/>
        <item x="239"/>
        <item x="175"/>
        <item x="176"/>
        <item x="608"/>
        <item x="177"/>
        <item x="178"/>
        <item x="638"/>
        <item x="179"/>
        <item x="609"/>
        <item x="639"/>
        <item x="610"/>
        <item x="640"/>
        <item x="611"/>
        <item x="91"/>
        <item x="92"/>
        <item x="641"/>
        <item x="93"/>
        <item x="612"/>
        <item x="94"/>
        <item x="95"/>
        <item x="642"/>
        <item x="613"/>
        <item x="96"/>
        <item x="97"/>
        <item x="614"/>
        <item x="98"/>
        <item x="99"/>
        <item x="100"/>
        <item x="643"/>
        <item x="101"/>
        <item x="195"/>
        <item x="194"/>
        <item x="102"/>
        <item x="193"/>
        <item x="192"/>
        <item x="180"/>
        <item x="191"/>
        <item x="103"/>
        <item x="190"/>
        <item x="189"/>
        <item x="104"/>
        <item x="188"/>
        <item x="187"/>
        <item x="186"/>
        <item x="150"/>
        <item x="105"/>
        <item x="185"/>
        <item x="151"/>
        <item x="152"/>
        <item x="184"/>
        <item x="153"/>
        <item x="183"/>
        <item x="154"/>
        <item x="155"/>
        <item x="182"/>
        <item x="156"/>
        <item x="181"/>
        <item x="157"/>
        <item x="158"/>
        <item x="159"/>
        <item x="160"/>
        <item x="161"/>
        <item x="162"/>
        <item x="163"/>
        <item x="164"/>
        <item x="76"/>
        <item x="805"/>
        <item x="77"/>
        <item x="78"/>
        <item x="806"/>
        <item x="79"/>
        <item x="807"/>
        <item x="80"/>
        <item x="81"/>
        <item x="808"/>
        <item x="82"/>
        <item x="83"/>
        <item x="809"/>
        <item x="84"/>
        <item x="85"/>
        <item x="810"/>
        <item x="86"/>
        <item x="87"/>
        <item x="811"/>
        <item x="88"/>
        <item x="812"/>
        <item x="89"/>
        <item x="90"/>
        <item x="813"/>
        <item x="814"/>
        <item x="815"/>
        <item x="816"/>
        <item x="817"/>
        <item x="818"/>
        <item x="819"/>
        <item x="61"/>
        <item x="62"/>
        <item x="63"/>
        <item x="64"/>
        <item x="65"/>
        <item x="66"/>
        <item x="67"/>
        <item x="68"/>
        <item x="69"/>
        <item x="70"/>
        <item x="71"/>
        <item x="72"/>
        <item x="73"/>
        <item x="360"/>
        <item x="74"/>
        <item x="75"/>
        <item x="361"/>
        <item x="362"/>
        <item x="363"/>
        <item x="364"/>
        <item x="365"/>
        <item x="366"/>
        <item x="367"/>
        <item x="254"/>
        <item x="368"/>
        <item x="253"/>
        <item x="252"/>
        <item x="369"/>
        <item x="251"/>
        <item x="250"/>
        <item x="370"/>
        <item x="249"/>
        <item x="248"/>
        <item x="371"/>
        <item x="247"/>
        <item x="246"/>
        <item x="372"/>
        <item x="245"/>
        <item x="244"/>
        <item x="373"/>
        <item x="243"/>
        <item x="242"/>
        <item x="374"/>
        <item x="241"/>
        <item x="240"/>
        <item x="820"/>
        <item x="821"/>
        <item x="822"/>
        <item x="823"/>
        <item x="824"/>
        <item x="825"/>
        <item x="826"/>
        <item x="827"/>
        <item x="828"/>
        <item x="829"/>
        <item x="830"/>
        <item x="777"/>
        <item x="831"/>
        <item x="832"/>
        <item x="778"/>
        <item x="833"/>
        <item x="779"/>
        <item x="834"/>
        <item x="780"/>
        <item x="781"/>
        <item x="782"/>
        <item x="390"/>
        <item x="783"/>
        <item x="391"/>
        <item x="556"/>
        <item x="392"/>
        <item x="557"/>
        <item x="615"/>
        <item x="784"/>
        <item x="393"/>
        <item x="558"/>
        <item x="394"/>
        <item x="616"/>
        <item x="559"/>
        <item x="785"/>
        <item x="395"/>
        <item x="617"/>
        <item x="560"/>
        <item x="396"/>
        <item x="786"/>
        <item x="618"/>
        <item x="561"/>
        <item x="397"/>
        <item x="562"/>
        <item x="398"/>
        <item x="619"/>
        <item x="787"/>
        <item x="399"/>
        <item x="563"/>
        <item x="620"/>
        <item x="400"/>
        <item x="564"/>
        <item x="788"/>
        <item x="621"/>
        <item x="401"/>
        <item x="565"/>
        <item x="763"/>
        <item x="402"/>
        <item x="622"/>
        <item x="566"/>
        <item x="764"/>
        <item x="789"/>
        <item x="403"/>
        <item x="765"/>
        <item x="567"/>
        <item x="623"/>
        <item x="404"/>
        <item x="766"/>
        <item x="568"/>
        <item x="790"/>
        <item x="624"/>
        <item x="767"/>
        <item x="569"/>
        <item x="768"/>
        <item x="625"/>
        <item x="570"/>
        <item x="769"/>
        <item x="270"/>
        <item x="626"/>
        <item x="770"/>
        <item x="271"/>
        <item x="771"/>
        <item x="627"/>
        <item x="272"/>
        <item x="772"/>
        <item x="273"/>
        <item x="628"/>
        <item x="773"/>
        <item x="274"/>
        <item x="774"/>
        <item x="629"/>
        <item x="275"/>
        <item x="775"/>
        <item x="791"/>
        <item x="276"/>
        <item x="776"/>
        <item x="792"/>
        <item x="277"/>
        <item x="0"/>
        <item x="278"/>
        <item x="793"/>
        <item x="279"/>
        <item x="794"/>
        <item x="280"/>
        <item x="795"/>
        <item x="281"/>
        <item x="282"/>
        <item x="796"/>
        <item x="283"/>
        <item x="797"/>
        <item x="284"/>
        <item x="734"/>
        <item x="345"/>
        <item x="798"/>
        <item x="346"/>
        <item x="347"/>
        <item x="735"/>
        <item x="799"/>
        <item x="348"/>
        <item x="349"/>
        <item x="800"/>
        <item x="350"/>
        <item x="736"/>
        <item x="351"/>
        <item x="801"/>
        <item x="352"/>
        <item x="737"/>
        <item x="353"/>
        <item x="802"/>
        <item x="354"/>
        <item x="355"/>
        <item x="803"/>
        <item x="738"/>
        <item x="356"/>
        <item x="357"/>
        <item x="804"/>
        <item x="739"/>
        <item x="358"/>
        <item x="359"/>
        <item x="375"/>
        <item x="749"/>
        <item x="376"/>
        <item x="740"/>
        <item x="31"/>
        <item x="32"/>
        <item x="33"/>
        <item x="34"/>
        <item x="377"/>
        <item x="35"/>
        <item x="36"/>
        <item x="37"/>
        <item x="38"/>
        <item x="39"/>
        <item x="750"/>
        <item x="378"/>
        <item x="40"/>
        <item x="741"/>
        <item x="41"/>
        <item x="42"/>
        <item x="43"/>
        <item x="44"/>
        <item x="379"/>
        <item x="45"/>
        <item x="380"/>
        <item x="742"/>
        <item x="751"/>
        <item x="381"/>
        <item x="382"/>
        <item x="743"/>
        <item x="383"/>
        <item x="752"/>
        <item x="384"/>
        <item x="744"/>
        <item x="385"/>
        <item x="480"/>
        <item x="386"/>
        <item x="753"/>
        <item x="745"/>
        <item x="387"/>
        <item x="388"/>
        <item x="746"/>
        <item x="389"/>
        <item x="754"/>
        <item x="719"/>
        <item x="747"/>
        <item x="720"/>
        <item x="755"/>
        <item x="721"/>
        <item x="748"/>
        <item x="722"/>
        <item x="723"/>
        <item x="756"/>
        <item x="724"/>
        <item x="725"/>
        <item x="757"/>
        <item x="726"/>
        <item x="727"/>
        <item x="60"/>
        <item x="59"/>
        <item x="58"/>
        <item x="57"/>
        <item x="758"/>
        <item x="56"/>
        <item x="55"/>
        <item x="728"/>
        <item x="54"/>
        <item x="53"/>
        <item x="52"/>
        <item x="51"/>
        <item x="50"/>
        <item x="49"/>
        <item x="48"/>
        <item x="47"/>
        <item x="46"/>
        <item x="729"/>
        <item x="730"/>
        <item x="759"/>
        <item x="731"/>
        <item x="732"/>
        <item x="760"/>
        <item x="733"/>
        <item x="196"/>
        <item x="761"/>
        <item x="197"/>
        <item x="198"/>
        <item x="199"/>
        <item x="16"/>
        <item x="200"/>
        <item x="17"/>
        <item x="18"/>
        <item x="201"/>
        <item x="19"/>
        <item x="202"/>
        <item x="20"/>
        <item x="203"/>
        <item x="762"/>
        <item x="21"/>
        <item x="22"/>
        <item x="204"/>
        <item x="23"/>
        <item x="205"/>
        <item x="24"/>
        <item x="206"/>
        <item x="25"/>
        <item x="26"/>
        <item x="207"/>
        <item x="27"/>
        <item x="208"/>
        <item x="28"/>
        <item x="209"/>
        <item x="29"/>
        <item x="30"/>
        <item x="541"/>
        <item x="542"/>
        <item x="543"/>
        <item x="544"/>
        <item x="545"/>
        <item x="546"/>
        <item x="547"/>
        <item x="548"/>
        <item x="549"/>
        <item x="550"/>
        <item x="551"/>
        <item x="552"/>
        <item x="553"/>
        <item x="554"/>
        <item x="555"/>
        <item x="644"/>
        <item x="645"/>
        <item x="646"/>
        <item x="647"/>
        <item x="648"/>
        <item x="659"/>
        <item x="649"/>
        <item x="660"/>
        <item x="650"/>
        <item x="661"/>
        <item x="651"/>
        <item x="662"/>
        <item x="652"/>
        <item x="663"/>
        <item x="664"/>
        <item x="653"/>
        <item x="1"/>
        <item x="2"/>
        <item x="3"/>
        <item x="4"/>
        <item x="665"/>
        <item x="654"/>
        <item x="5"/>
        <item x="6"/>
        <item x="7"/>
        <item x="8"/>
        <item x="9"/>
        <item x="666"/>
        <item x="10"/>
        <item x="655"/>
        <item x="11"/>
        <item x="12"/>
        <item x="13"/>
        <item x="14"/>
        <item x="667"/>
        <item x="15"/>
        <item x="656"/>
        <item x="668"/>
        <item x="657"/>
        <item x="669"/>
        <item x="658"/>
        <item x="670"/>
        <item x="671"/>
        <item x="672"/>
        <item x="526"/>
        <item x="673"/>
        <item x="527"/>
        <item x="528"/>
        <item x="704"/>
        <item x="689"/>
        <item x="529"/>
        <item x="530"/>
        <item x="705"/>
        <item x="531"/>
        <item x="690"/>
        <item x="532"/>
        <item x="706"/>
        <item x="533"/>
        <item x="707"/>
        <item x="534"/>
        <item x="691"/>
        <item x="535"/>
        <item x="708"/>
        <item x="536"/>
        <item x="537"/>
        <item x="692"/>
        <item x="709"/>
        <item x="538"/>
        <item x="571"/>
        <item x="539"/>
        <item x="710"/>
        <item x="693"/>
        <item x="540"/>
        <item x="572"/>
        <item x="711"/>
        <item x="573"/>
        <item x="694"/>
        <item x="574"/>
        <item x="712"/>
        <item x="575"/>
        <item x="713"/>
        <item x="695"/>
        <item x="576"/>
        <item x="577"/>
        <item x="714"/>
        <item x="578"/>
        <item x="696"/>
        <item x="715"/>
        <item x="579"/>
        <item x="716"/>
        <item x="580"/>
        <item x="697"/>
        <item x="581"/>
        <item x="717"/>
        <item x="582"/>
        <item x="698"/>
        <item x="718"/>
        <item x="583"/>
        <item x="285"/>
        <item x="584"/>
        <item x="286"/>
        <item x="699"/>
        <item x="287"/>
        <item x="585"/>
        <item x="288"/>
        <item x="289"/>
        <item x="700"/>
        <item x="290"/>
        <item x="291"/>
        <item x="701"/>
        <item x="292"/>
        <item x="293"/>
        <item x="479"/>
        <item x="294"/>
        <item x="478"/>
        <item x="477"/>
        <item x="702"/>
        <item x="476"/>
        <item x="295"/>
        <item x="475"/>
        <item x="474"/>
        <item x="473"/>
        <item x="296"/>
        <item x="472"/>
        <item x="471"/>
        <item x="470"/>
        <item x="297"/>
        <item x="469"/>
        <item x="703"/>
        <item x="468"/>
        <item x="467"/>
        <item x="298"/>
        <item x="466"/>
        <item x="465"/>
        <item x="299"/>
        <item x="511"/>
        <item x="512"/>
        <item x="513"/>
        <item x="514"/>
        <item x="515"/>
        <item x="516"/>
        <item x="517"/>
        <item x="518"/>
        <item x="519"/>
        <item x="674"/>
        <item x="520"/>
        <item x="521"/>
        <item x="522"/>
        <item x="675"/>
        <item x="523"/>
        <item x="524"/>
        <item x="676"/>
        <item x="525"/>
        <item x="677"/>
        <item x="678"/>
        <item x="496"/>
        <item x="679"/>
        <item x="497"/>
        <item x="330"/>
        <item x="331"/>
        <item x="332"/>
        <item x="680"/>
        <item x="498"/>
        <item x="333"/>
        <item x="334"/>
        <item x="335"/>
        <item x="336"/>
        <item x="499"/>
        <item x="681"/>
        <item x="337"/>
        <item x="338"/>
        <item x="339"/>
        <item x="500"/>
        <item x="340"/>
        <item x="682"/>
        <item x="341"/>
        <item x="342"/>
        <item x="501"/>
        <item x="343"/>
        <item x="344"/>
        <item x="683"/>
        <item x="502"/>
        <item x="684"/>
        <item x="503"/>
        <item x="685"/>
        <item x="504"/>
        <item x="505"/>
        <item x="686"/>
        <item x="506"/>
        <item x="687"/>
        <item x="507"/>
        <item x="688"/>
        <item x="508"/>
        <item x="509"/>
        <item x="510"/>
        <item x="481"/>
        <item x="482"/>
        <item x="483"/>
        <item x="484"/>
        <item x="485"/>
        <item x="486"/>
        <item x="487"/>
        <item x="488"/>
        <item x="489"/>
        <item x="490"/>
        <item x="491"/>
        <item x="492"/>
        <item x="493"/>
        <item x="494"/>
        <item x="495"/>
        <item x="255"/>
        <item x="256"/>
        <item x="257"/>
        <item x="258"/>
        <item x="259"/>
        <item x="260"/>
        <item x="261"/>
        <item x="262"/>
        <item x="263"/>
        <item x="264"/>
        <item x="265"/>
        <item x="266"/>
        <item x="267"/>
        <item x="268"/>
        <item x="269"/>
        <item x="450"/>
        <item x="451"/>
        <item x="452"/>
        <item x="453"/>
        <item x="454"/>
        <item x="455"/>
        <item x="456"/>
        <item x="457"/>
        <item x="458"/>
        <item x="459"/>
        <item x="460"/>
        <item x="461"/>
        <item x="462"/>
        <item x="449"/>
        <item x="448"/>
        <item x="447"/>
        <item x="446"/>
        <item x="445"/>
        <item x="463"/>
        <item x="444"/>
        <item x="443"/>
        <item x="442"/>
        <item x="441"/>
        <item x="440"/>
        <item x="439"/>
        <item x="438"/>
        <item x="437"/>
        <item x="436"/>
        <item x="435"/>
        <item x="464"/>
        <item t="default"/>
      </items>
    </pivotField>
    <pivotField dataField="1" numFmtId="166" showAll="0"/>
    <pivotField dataField="1" numFmtId="164" showAll="0"/>
    <pivotField numFmtId="2" showAll="0"/>
    <pivotField dataField="1" numFmtId="167" showAll="0"/>
    <pivotField numFmtId="167" showAll="0"/>
    <pivotField dataField="1" numFmtId="2" showAll="0"/>
    <pivotField dataField="1" numFmtId="167" showAll="0"/>
    <pivotField numFmtId="164" showAll="0"/>
    <pivotField dataField="1" numFmtId="164" showAll="0"/>
    <pivotField numFmtId="164" showAll="0"/>
    <pivotField numFmtId="164" showAll="0"/>
    <pivotField numFmtId="164" showAll="0"/>
    <pivotField numFmtId="164" showAll="0"/>
  </pivotFields>
  <rowItems count="1">
    <i/>
  </rowItems>
  <colFields count="1">
    <field x="-2"/>
  </colFields>
  <colItems count="9">
    <i>
      <x/>
    </i>
    <i i="1">
      <x v="1"/>
    </i>
    <i i="2">
      <x v="2"/>
    </i>
    <i i="3">
      <x v="3"/>
    </i>
    <i i="4">
      <x v="4"/>
    </i>
    <i i="5">
      <x v="5"/>
    </i>
    <i i="6">
      <x v="6"/>
    </i>
    <i i="7">
      <x v="7"/>
    </i>
    <i i="8">
      <x v="8"/>
    </i>
  </colItems>
  <dataFields count="9">
    <dataField name="Sum of Population" fld="4" baseField="0" baseItem="0" numFmtId="3"/>
    <dataField name="Average of GDP_per_capita" fld="5" subtotal="average" baseField="0" baseItem="1" numFmtId="166"/>
    <dataField name="Average of Life_Expectancy" fld="6" subtotal="average" baseField="0" baseItem="1" numFmtId="164"/>
    <dataField name="Average of Median_Age" fld="13" subtotal="average" baseField="0" baseItem="1" numFmtId="164"/>
    <dataField name="Average of Unemployment_Rate" fld="11" subtotal="average" baseField="0" baseItem="1" numFmtId="167"/>
    <dataField name="Count of Country" fld="0" subtotal="count" baseField="0" baseItem="0"/>
    <dataField name="Average of CO2_per_capita" fld="10" subtotal="average" baseField="0" baseItem="5" numFmtId="2"/>
    <dataField name="Average of Internet_Users" fld="8" subtotal="average" baseField="0" baseItem="1" numFmtId="167"/>
    <dataField name="Max. of Year" fld="3" subtotal="max" baseField="0" baseItem="8" numFmtId="1"/>
  </dataFields>
  <formats count="6">
    <format dxfId="582">
      <pivotArea type="all" dataOnly="0" outline="0" fieldPosition="0"/>
    </format>
    <format dxfId="581">
      <pivotArea outline="0" collapsedLevelsAreSubtotals="1" fieldPosition="0"/>
    </format>
    <format dxfId="580">
      <pivotArea dataOnly="0" labelOnly="1" outline="0" fieldPosition="0">
        <references count="1">
          <reference field="4294967294" count="9">
            <x v="0"/>
            <x v="1"/>
            <x v="2"/>
            <x v="3"/>
            <x v="4"/>
            <x v="5"/>
            <x v="6"/>
            <x v="7"/>
            <x v="8"/>
          </reference>
        </references>
      </pivotArea>
    </format>
    <format dxfId="579">
      <pivotArea type="all" dataOnly="0" outline="0" fieldPosition="0"/>
    </format>
    <format dxfId="578">
      <pivotArea outline="0" collapsedLevelsAreSubtotals="1" fieldPosition="0"/>
    </format>
    <format dxfId="577">
      <pivotArea dataOnly="0" labelOnly="1" outline="0" fieldPosition="0">
        <references count="1">
          <reference field="4294967294" count="9">
            <x v="0"/>
            <x v="1"/>
            <x v="2"/>
            <x v="3"/>
            <x v="4"/>
            <x v="5"/>
            <x v="6"/>
            <x v="7"/>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2BC1A3-02E2-43FA-AD12-568242CA9A3B}" name="PivotTable2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3:B13" firstHeaderRow="1" firstDataRow="1" firstDataCol="1" rowPageCount="1" colPageCount="1"/>
  <pivotFields count="18">
    <pivotField axis="axisRow" showAll="0" measureFilter="1" sortType="descending">
      <items count="61">
        <item sd="0" x="25"/>
        <item sd="0" x="58"/>
        <item sd="0" x="12"/>
        <item sd="0" x="6"/>
        <item sd="0" x="24"/>
        <item sd="0" x="20"/>
        <item sd="0" x="26"/>
        <item sd="0" x="31"/>
        <item sd="0" x="27"/>
        <item sd="0" x="22"/>
        <item sd="0" x="11"/>
        <item sd="0" x="10"/>
        <item sd="0" x="50"/>
        <item sd="0" x="49"/>
        <item sd="0" x="9"/>
        <item sd="0" x="2"/>
        <item sd="0" x="1"/>
        <item sd="0" x="55"/>
        <item sd="0" x="14"/>
        <item sd="0" x="32"/>
        <item sd="0" x="35"/>
        <item sd="0" x="43"/>
        <item sd="0" x="4"/>
        <item sd="0" x="33"/>
        <item sd="0" x="52"/>
        <item sd="0" x="40"/>
        <item sd="0" x="21"/>
        <item sd="0" x="54"/>
        <item sd="0" x="5"/>
        <item sd="0" x="59"/>
        <item sd="0" x="48"/>
        <item sd="0" x="8"/>
        <item sd="0" x="23"/>
        <item sd="0" x="30"/>
        <item sd="0" x="28"/>
        <item sd="0" x="41"/>
        <item sd="0" x="0"/>
        <item sd="0" x="13"/>
        <item sd="0" x="44"/>
        <item sd="0" x="42"/>
        <item sd="0" x="51"/>
        <item sd="0" x="34"/>
        <item sd="0" x="3"/>
        <item sd="0" x="7"/>
        <item sd="0" x="53"/>
        <item sd="0" x="39"/>
        <item sd="0" x="29"/>
        <item sd="0" x="38"/>
        <item sd="0" x="15"/>
        <item sd="0" x="16"/>
        <item sd="0" x="17"/>
        <item sd="0" x="18"/>
        <item sd="0" x="19"/>
        <item sd="0" x="36"/>
        <item sd="0" x="37"/>
        <item sd="0" x="45"/>
        <item sd="0" x="46"/>
        <item sd="0" x="47"/>
        <item sd="0" x="56"/>
        <item sd="0" x="57"/>
        <item t="default" sd="0"/>
      </items>
      <autoSortScope>
        <pivotArea dataOnly="0" outline="0" fieldPosition="0">
          <references count="1">
            <reference field="4294967294" count="1" selected="0">
              <x v="0"/>
            </reference>
          </references>
        </pivotArea>
      </autoSortScope>
    </pivotField>
    <pivotField showAll="0"/>
    <pivotField axis="axisRow" showAll="0">
      <items count="7">
        <item x="4"/>
        <item x="3"/>
        <item x="0"/>
        <item x="1"/>
        <item x="5"/>
        <item x="2"/>
        <item t="default"/>
      </items>
    </pivotField>
    <pivotField axis="axisPage" multipleItemSelectionAllowed="1" showAll="0">
      <items count="16">
        <item h="1" x="0"/>
        <item h="1" x="1"/>
        <item h="1" x="2"/>
        <item h="1" x="3"/>
        <item h="1" x="4"/>
        <item h="1" x="5"/>
        <item h="1" x="6"/>
        <item h="1" x="7"/>
        <item h="1" x="8"/>
        <item h="1" x="9"/>
        <item h="1" x="10"/>
        <item h="1" x="11"/>
        <item h="1" x="12"/>
        <item h="1" x="13"/>
        <item x="1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2"/>
  </rowFields>
  <rowItems count="10">
    <i>
      <x v="49"/>
    </i>
    <i>
      <x v="50"/>
    </i>
    <i>
      <x v="39"/>
    </i>
    <i>
      <x v="31"/>
    </i>
    <i>
      <x v="52"/>
    </i>
    <i>
      <x v="11"/>
    </i>
    <i>
      <x v="1"/>
    </i>
    <i>
      <x v="28"/>
    </i>
    <i>
      <x v="43"/>
    </i>
    <i>
      <x v="2"/>
    </i>
  </rowItems>
  <colItems count="1">
    <i/>
  </colItems>
  <pageFields count="1">
    <pageField fld="3" hier="-1"/>
  </pageFields>
  <dataFields count="1">
    <dataField name="Average of GDP_per_capita" fld="5" subtotal="average" baseField="0" baseItem="0" numFmtId="165"/>
  </dataFields>
  <formats count="26">
    <format dxfId="482">
      <pivotArea outline="0" collapsedLevelsAreSubtotals="1" fieldPosition="0"/>
    </format>
    <format dxfId="481">
      <pivotArea type="all" dataOnly="0" outline="0" fieldPosition="0"/>
    </format>
    <format dxfId="480">
      <pivotArea outline="0" collapsedLevelsAreSubtotals="1" fieldPosition="0"/>
    </format>
    <format dxfId="479">
      <pivotArea field="0" type="button" dataOnly="0" labelOnly="1" outline="0" axis="axisRow" fieldPosition="0"/>
    </format>
    <format dxfId="478">
      <pivotArea dataOnly="0" labelOnly="1" fieldPosition="0">
        <references count="1">
          <reference field="0" count="10">
            <x v="1"/>
            <x v="2"/>
            <x v="11"/>
            <x v="28"/>
            <x v="31"/>
            <x v="39"/>
            <x v="43"/>
            <x v="49"/>
            <x v="50"/>
            <x v="52"/>
          </reference>
        </references>
      </pivotArea>
    </format>
    <format dxfId="477">
      <pivotArea dataOnly="0" labelOnly="1" outline="0" axis="axisValues" fieldPosition="0"/>
    </format>
    <format dxfId="476">
      <pivotArea type="all" dataOnly="0" outline="0" fieldPosition="0"/>
    </format>
    <format dxfId="475">
      <pivotArea outline="0" collapsedLevelsAreSubtotals="1" fieldPosition="0"/>
    </format>
    <format dxfId="474">
      <pivotArea field="0" type="button" dataOnly="0" labelOnly="1" outline="0" axis="axisRow" fieldPosition="0"/>
    </format>
    <format dxfId="473">
      <pivotArea dataOnly="0" labelOnly="1" fieldPosition="0">
        <references count="1">
          <reference field="0" count="10">
            <x v="1"/>
            <x v="2"/>
            <x v="11"/>
            <x v="28"/>
            <x v="31"/>
            <x v="39"/>
            <x v="43"/>
            <x v="49"/>
            <x v="50"/>
            <x v="52"/>
          </reference>
        </references>
      </pivotArea>
    </format>
    <format dxfId="472">
      <pivotArea dataOnly="0" labelOnly="1" outline="0" axis="axisValues" fieldPosition="0"/>
    </format>
    <format dxfId="471">
      <pivotArea type="all" dataOnly="0" outline="0" fieldPosition="0"/>
    </format>
    <format dxfId="470">
      <pivotArea outline="0" collapsedLevelsAreSubtotals="1" fieldPosition="0"/>
    </format>
    <format dxfId="469">
      <pivotArea field="0" type="button" dataOnly="0" labelOnly="1" outline="0" axis="axisRow" fieldPosition="0"/>
    </format>
    <format dxfId="468">
      <pivotArea dataOnly="0" labelOnly="1" fieldPosition="0">
        <references count="1">
          <reference field="0" count="10">
            <x v="1"/>
            <x v="2"/>
            <x v="11"/>
            <x v="28"/>
            <x v="31"/>
            <x v="39"/>
            <x v="43"/>
            <x v="49"/>
            <x v="50"/>
            <x v="52"/>
          </reference>
        </references>
      </pivotArea>
    </format>
    <format dxfId="467">
      <pivotArea dataOnly="0" labelOnly="1" outline="0" axis="axisValues" fieldPosition="0"/>
    </format>
    <format dxfId="466">
      <pivotArea type="all" dataOnly="0" outline="0" fieldPosition="0"/>
    </format>
    <format dxfId="465">
      <pivotArea outline="0" collapsedLevelsAreSubtotals="1" fieldPosition="0"/>
    </format>
    <format dxfId="464">
      <pivotArea field="0" type="button" dataOnly="0" labelOnly="1" outline="0" axis="axisRow" fieldPosition="0"/>
    </format>
    <format dxfId="463">
      <pivotArea dataOnly="0" labelOnly="1" fieldPosition="0">
        <references count="1">
          <reference field="0" count="10">
            <x v="1"/>
            <x v="2"/>
            <x v="11"/>
            <x v="28"/>
            <x v="31"/>
            <x v="39"/>
            <x v="43"/>
            <x v="49"/>
            <x v="50"/>
            <x v="52"/>
          </reference>
        </references>
      </pivotArea>
    </format>
    <format dxfId="462">
      <pivotArea dataOnly="0" labelOnly="1" outline="0" axis="axisValues" fieldPosition="0"/>
    </format>
    <format dxfId="461">
      <pivotArea type="all" dataOnly="0" outline="0" fieldPosition="0"/>
    </format>
    <format dxfId="460">
      <pivotArea outline="0" collapsedLevelsAreSubtotals="1" fieldPosition="0"/>
    </format>
    <format dxfId="459">
      <pivotArea field="0" type="button" dataOnly="0" labelOnly="1" outline="0" axis="axisRow" fieldPosition="0"/>
    </format>
    <format dxfId="458">
      <pivotArea dataOnly="0" labelOnly="1" fieldPosition="0">
        <references count="1">
          <reference field="0" count="10">
            <x v="1"/>
            <x v="2"/>
            <x v="11"/>
            <x v="28"/>
            <x v="31"/>
            <x v="39"/>
            <x v="43"/>
            <x v="49"/>
            <x v="50"/>
            <x v="52"/>
          </reference>
        </references>
      </pivotArea>
    </format>
    <format dxfId="457">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 chart="0" format="2">
      <pivotArea type="data" outline="0" fieldPosition="0">
        <references count="2">
          <reference field="4294967294" count="1" selected="0">
            <x v="0"/>
          </reference>
          <reference field="0" count="1" selected="0">
            <x v="29"/>
          </reference>
        </references>
      </pivotArea>
    </chartFormat>
    <chartFormat chart="0" format="3">
      <pivotArea type="data" outline="0" fieldPosition="0">
        <references count="2">
          <reference field="4294967294" count="1" selected="0">
            <x v="0"/>
          </reference>
          <reference field="0" count="1" selected="0">
            <x v="9"/>
          </reference>
        </references>
      </pivotArea>
    </chartFormat>
    <chartFormat chart="0" format="4">
      <pivotArea type="data" outline="0" fieldPosition="0">
        <references count="2">
          <reference field="4294967294" count="1" selected="0">
            <x v="0"/>
          </reference>
          <reference field="0" count="1" selected="0">
            <x v="49"/>
          </reference>
        </references>
      </pivotArea>
    </chartFormat>
    <chartFormat chart="0" format="5">
      <pivotArea type="data" outline="0" fieldPosition="0">
        <references count="2">
          <reference field="4294967294" count="1" selected="0">
            <x v="0"/>
          </reference>
          <reference field="0" count="1" selected="0">
            <x v="50"/>
          </reference>
        </references>
      </pivotArea>
    </chartFormat>
    <chartFormat chart="0" format="6">
      <pivotArea type="data" outline="0" fieldPosition="0">
        <references count="2">
          <reference field="4294967294" count="1" selected="0">
            <x v="0"/>
          </reference>
          <reference field="0" count="1" selected="0">
            <x v="39"/>
          </reference>
        </references>
      </pivotArea>
    </chartFormat>
    <chartFormat chart="11" format="11" series="1">
      <pivotArea type="data" outline="0" fieldPosition="0">
        <references count="1">
          <reference field="4294967294" count="1" selected="0">
            <x v="0"/>
          </reference>
        </references>
      </pivotArea>
    </chartFormat>
    <chartFormat chart="11" format="12">
      <pivotArea type="data" outline="0" fieldPosition="0">
        <references count="2">
          <reference field="4294967294" count="1" selected="0">
            <x v="0"/>
          </reference>
          <reference field="0" count="1" selected="0">
            <x v="49"/>
          </reference>
        </references>
      </pivotArea>
    </chartFormat>
    <chartFormat chart="11" format="13">
      <pivotArea type="data" outline="0" fieldPosition="0">
        <references count="2">
          <reference field="4294967294" count="1" selected="0">
            <x v="0"/>
          </reference>
          <reference field="0" count="1" selected="0">
            <x v="50"/>
          </reference>
        </references>
      </pivotArea>
    </chartFormat>
    <chartFormat chart="11" format="14">
      <pivotArea type="data" outline="0" fieldPosition="0">
        <references count="2">
          <reference field="4294967294" count="1" selected="0">
            <x v="0"/>
          </reference>
          <reference field="0" count="1" selected="0">
            <x v="39"/>
          </reference>
        </references>
      </pivotArea>
    </chartFormat>
  </chartFormats>
  <pivotTableStyleInfo name="PivotStyleDark1"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7B9307-413F-4937-AA0E-FBF92F135F0F}"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rowPageCount="1" colPageCount="1"/>
  <pivotFields count="18">
    <pivotField axis="axisRow" showAll="0" measureFilter="1" sortType="ascending">
      <items count="61">
        <item sd="0" x="25"/>
        <item sd="0" x="58"/>
        <item sd="0" x="12"/>
        <item sd="0" x="6"/>
        <item sd="0" x="24"/>
        <item sd="0" x="20"/>
        <item sd="0" x="26"/>
        <item sd="0" x="31"/>
        <item sd="0" x="27"/>
        <item sd="0" x="22"/>
        <item sd="0" x="11"/>
        <item sd="0" x="10"/>
        <item sd="0" x="50"/>
        <item sd="0" x="49"/>
        <item sd="0" x="9"/>
        <item sd="0" x="2"/>
        <item sd="0" x="1"/>
        <item sd="0" x="55"/>
        <item sd="0" x="14"/>
        <item sd="0" x="32"/>
        <item sd="0" x="35"/>
        <item sd="0" x="43"/>
        <item sd="0" x="4"/>
        <item sd="0" x="33"/>
        <item sd="0" x="52"/>
        <item sd="0" x="40"/>
        <item sd="0" x="21"/>
        <item sd="0" x="54"/>
        <item sd="0" x="5"/>
        <item sd="0" x="59"/>
        <item sd="0" x="48"/>
        <item sd="0" x="8"/>
        <item sd="0" x="23"/>
        <item sd="0" x="30"/>
        <item sd="0" x="28"/>
        <item sd="0" x="41"/>
        <item sd="0" x="0"/>
        <item sd="0" x="13"/>
        <item sd="0" x="44"/>
        <item sd="0" x="42"/>
        <item sd="0" x="51"/>
        <item sd="0" x="34"/>
        <item sd="0" x="3"/>
        <item sd="0" x="7"/>
        <item sd="0" x="53"/>
        <item sd="0" x="39"/>
        <item sd="0" x="29"/>
        <item sd="0" x="38"/>
        <item sd="0" x="15"/>
        <item sd="0" x="16"/>
        <item sd="0" x="17"/>
        <item sd="0" x="18"/>
        <item sd="0" x="19"/>
        <item sd="0" x="36"/>
        <item sd="0" x="37"/>
        <item sd="0" x="45"/>
        <item sd="0" x="46"/>
        <item sd="0" x="47"/>
        <item sd="0" x="56"/>
        <item sd="0" x="57"/>
        <item t="default" sd="0"/>
      </items>
      <autoSortScope>
        <pivotArea dataOnly="0" outline="0" fieldPosition="0">
          <references count="1">
            <reference field="4294967294" count="1" selected="0">
              <x v="0"/>
            </reference>
          </references>
        </pivotArea>
      </autoSortScope>
    </pivotField>
    <pivotField showAll="0"/>
    <pivotField axis="axisRow" showAll="0">
      <items count="7">
        <item sd="0" x="4"/>
        <item sd="0" x="3"/>
        <item sd="0" x="0"/>
        <item sd="0" x="1"/>
        <item sd="0" x="5"/>
        <item sd="0" x="2"/>
        <item t="default" sd="0"/>
      </items>
    </pivotField>
    <pivotField axis="axisPage" showAll="0">
      <items count="16">
        <item x="0"/>
        <item x="1"/>
        <item x="2"/>
        <item x="3"/>
        <item x="4"/>
        <item x="5"/>
        <item x="6"/>
        <item x="7"/>
        <item x="8"/>
        <item x="9"/>
        <item x="10"/>
        <item x="11"/>
        <item x="12"/>
        <item x="13"/>
        <item x="1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2"/>
  </rowFields>
  <rowItems count="8">
    <i>
      <x v="4"/>
    </i>
    <i>
      <x v="30"/>
    </i>
    <i>
      <x v="53"/>
    </i>
    <i>
      <x v="20"/>
    </i>
    <i>
      <x v="52"/>
    </i>
    <i>
      <x v="7"/>
    </i>
    <i>
      <x v="19"/>
    </i>
    <i t="grand">
      <x/>
    </i>
  </rowItems>
  <colItems count="1">
    <i/>
  </colItems>
  <pageFields count="1">
    <pageField fld="3" item="14" hier="-1"/>
  </pageFields>
  <dataFields count="1">
    <dataField name="Sum of Population" fld="4" baseField="0" baseItem="0" numFmtId="43"/>
  </dataFields>
  <formats count="25">
    <format dxfId="456">
      <pivotArea outline="0" collapsedLevelsAreSubtotals="1" fieldPosition="0"/>
    </format>
    <format dxfId="455">
      <pivotArea type="all" dataOnly="0" outline="0" fieldPosition="0"/>
    </format>
    <format dxfId="454">
      <pivotArea outline="0" collapsedLevelsAreSubtotals="1" fieldPosition="0"/>
    </format>
    <format dxfId="453">
      <pivotArea field="0" type="button" dataOnly="0" labelOnly="1" outline="0" axis="axisRow" fieldPosition="0"/>
    </format>
    <format dxfId="452">
      <pivotArea dataOnly="0" labelOnly="1" fieldPosition="0">
        <references count="1">
          <reference field="0" count="7">
            <x v="4"/>
            <x v="7"/>
            <x v="19"/>
            <x v="20"/>
            <x v="30"/>
            <x v="52"/>
            <x v="53"/>
          </reference>
        </references>
      </pivotArea>
    </format>
    <format dxfId="451">
      <pivotArea dataOnly="0" labelOnly="1" grandRow="1" outline="0" fieldPosition="0"/>
    </format>
    <format dxfId="450">
      <pivotArea dataOnly="0" labelOnly="1" outline="0" axis="axisValues" fieldPosition="0"/>
    </format>
    <format dxfId="449">
      <pivotArea type="all" dataOnly="0" outline="0" fieldPosition="0"/>
    </format>
    <format dxfId="448">
      <pivotArea outline="0" collapsedLevelsAreSubtotals="1" fieldPosition="0"/>
    </format>
    <format dxfId="447">
      <pivotArea field="0" type="button" dataOnly="0" labelOnly="1" outline="0" axis="axisRow" fieldPosition="0"/>
    </format>
    <format dxfId="446">
      <pivotArea dataOnly="0" labelOnly="1" fieldPosition="0">
        <references count="1">
          <reference field="0" count="7">
            <x v="4"/>
            <x v="7"/>
            <x v="19"/>
            <x v="20"/>
            <x v="30"/>
            <x v="52"/>
            <x v="53"/>
          </reference>
        </references>
      </pivotArea>
    </format>
    <format dxfId="445">
      <pivotArea dataOnly="0" labelOnly="1" grandRow="1" outline="0" fieldPosition="0"/>
    </format>
    <format dxfId="444">
      <pivotArea dataOnly="0" labelOnly="1" outline="0" axis="axisValues" fieldPosition="0"/>
    </format>
    <format dxfId="443">
      <pivotArea type="all" dataOnly="0" outline="0" fieldPosition="0"/>
    </format>
    <format dxfId="442">
      <pivotArea outline="0" collapsedLevelsAreSubtotals="1" fieldPosition="0"/>
    </format>
    <format dxfId="441">
      <pivotArea field="0" type="button" dataOnly="0" labelOnly="1" outline="0" axis="axisRow" fieldPosition="0"/>
    </format>
    <format dxfId="440">
      <pivotArea dataOnly="0" labelOnly="1" fieldPosition="0">
        <references count="1">
          <reference field="0" count="7">
            <x v="4"/>
            <x v="7"/>
            <x v="19"/>
            <x v="20"/>
            <x v="30"/>
            <x v="52"/>
            <x v="53"/>
          </reference>
        </references>
      </pivotArea>
    </format>
    <format dxfId="439">
      <pivotArea dataOnly="0" labelOnly="1" grandRow="1" outline="0" fieldPosition="0"/>
    </format>
    <format dxfId="438">
      <pivotArea dataOnly="0" labelOnly="1" outline="0" axis="axisValues" fieldPosition="0"/>
    </format>
    <format dxfId="437">
      <pivotArea type="all" dataOnly="0" outline="0" fieldPosition="0"/>
    </format>
    <format dxfId="436">
      <pivotArea outline="0" collapsedLevelsAreSubtotals="1" fieldPosition="0"/>
    </format>
    <format dxfId="435">
      <pivotArea field="0" type="button" dataOnly="0" labelOnly="1" outline="0" axis="axisRow" fieldPosition="0"/>
    </format>
    <format dxfId="434">
      <pivotArea dataOnly="0" labelOnly="1" fieldPosition="0">
        <references count="1">
          <reference field="0" count="7">
            <x v="4"/>
            <x v="7"/>
            <x v="19"/>
            <x v="20"/>
            <x v="30"/>
            <x v="52"/>
            <x v="53"/>
          </reference>
        </references>
      </pivotArea>
    </format>
    <format dxfId="433">
      <pivotArea dataOnly="0" labelOnly="1" grandRow="1" outline="0" fieldPosition="0"/>
    </format>
    <format dxfId="43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9"/>
          </reference>
        </references>
      </pivotArea>
    </chartFormat>
    <chartFormat chart="0" format="2">
      <pivotArea type="data" outline="0" fieldPosition="0">
        <references count="2">
          <reference field="4294967294" count="1" selected="0">
            <x v="0"/>
          </reference>
          <reference field="0" count="1" selected="0">
            <x v="7"/>
          </reference>
        </references>
      </pivotArea>
    </chartFormat>
  </chartFormats>
  <pivotTableStyleInfo name="PivotStyleDark1" showRowHeaders="1" showColHeaders="1" showRowStripes="0" showColStripes="0" showLastColumn="1"/>
  <filters count="1">
    <filter fld="0" type="valueGreaterThan" evalOrder="-1" id="8" iMeasureFld="0">
      <autoFilter ref="A1">
        <filterColumn colId="0">
          <customFilters>
            <customFilter operator="greaterThan" val="200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88A3ED-5509-49FC-9ECE-C3725D61C456}" name="PivotTable3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G3" firstHeaderRow="1" firstDataRow="2" firstDataCol="1"/>
  <pivotFields count="18">
    <pivotField showAll="0"/>
    <pivotField showAll="0"/>
    <pivotField axis="axisCol" showAll="0">
      <items count="7">
        <item x="4"/>
        <item x="3"/>
        <item x="0"/>
        <item x="1"/>
        <item x="5"/>
        <item x="2"/>
        <item t="default"/>
      </items>
    </pivotField>
    <pivotField axis="axisRow" showAll="0">
      <items count="16">
        <item h="1" x="0"/>
        <item h="1" x="1"/>
        <item h="1" x="2"/>
        <item h="1" x="3"/>
        <item h="1" x="4"/>
        <item h="1" x="5"/>
        <item h="1" x="6"/>
        <item h="1" x="7"/>
        <item h="1" x="8"/>
        <item h="1" x="9"/>
        <item h="1" x="10"/>
        <item h="1" x="11"/>
        <item h="1" x="12"/>
        <item h="1" x="13"/>
        <item x="1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1">
    <i>
      <x v="14"/>
    </i>
  </rowItems>
  <colFields count="1">
    <field x="2"/>
  </colFields>
  <colItems count="6">
    <i>
      <x/>
    </i>
    <i>
      <x v="1"/>
    </i>
    <i>
      <x v="2"/>
    </i>
    <i>
      <x v="3"/>
    </i>
    <i>
      <x v="4"/>
    </i>
    <i>
      <x v="5"/>
    </i>
  </colItems>
  <dataFields count="1">
    <dataField name="Average of Internet_Users" fld="8" subtotal="average" baseField="2" baseItem="0" numFmtId="9"/>
  </dataFields>
  <formats count="21">
    <format dxfId="431">
      <pivotArea outline="0" collapsedLevelsAreSubtotals="1" fieldPosition="0"/>
    </format>
    <format dxfId="430">
      <pivotArea type="all" dataOnly="0" outline="0" fieldPosition="0"/>
    </format>
    <format dxfId="429">
      <pivotArea type="origin" dataOnly="0" labelOnly="1" outline="0" fieldPosition="0"/>
    </format>
    <format dxfId="428">
      <pivotArea field="3" type="button" dataOnly="0" labelOnly="1" outline="0" axis="axisRow" fieldPosition="0"/>
    </format>
    <format dxfId="427">
      <pivotArea dataOnly="0" labelOnly="1" fieldPosition="0">
        <references count="1">
          <reference field="3" count="0"/>
        </references>
      </pivotArea>
    </format>
    <format dxfId="426">
      <pivotArea type="all" dataOnly="0" outline="0" fieldPosition="0"/>
    </format>
    <format dxfId="425">
      <pivotArea outline="0" collapsedLevelsAreSubtotals="1" fieldPosition="0"/>
    </format>
    <format dxfId="424">
      <pivotArea type="origin" dataOnly="0" labelOnly="1" outline="0" fieldPosition="0"/>
    </format>
    <format dxfId="423">
      <pivotArea field="2" type="button" dataOnly="0" labelOnly="1" outline="0" axis="axisCol" fieldPosition="0"/>
    </format>
    <format dxfId="422">
      <pivotArea type="topRight" dataOnly="0" labelOnly="1" outline="0" fieldPosition="0"/>
    </format>
    <format dxfId="421">
      <pivotArea field="3" type="button" dataOnly="0" labelOnly="1" outline="0" axis="axisRow" fieldPosition="0"/>
    </format>
    <format dxfId="420">
      <pivotArea dataOnly="0" labelOnly="1" fieldPosition="0">
        <references count="1">
          <reference field="3" count="0"/>
        </references>
      </pivotArea>
    </format>
    <format dxfId="419">
      <pivotArea dataOnly="0" labelOnly="1" fieldPosition="0">
        <references count="1">
          <reference field="2" count="0"/>
        </references>
      </pivotArea>
    </format>
    <format dxfId="418">
      <pivotArea outline="0" collapsedLevelsAreSubtotals="1" fieldPosition="0"/>
    </format>
    <format dxfId="417">
      <pivotArea field="2" type="button" dataOnly="0" labelOnly="1" outline="0" axis="axisCol" fieldPosition="0"/>
    </format>
    <format dxfId="416">
      <pivotArea outline="0" collapsedLevelsAreSubtotals="1" fieldPosition="0"/>
    </format>
    <format dxfId="415">
      <pivotArea outline="0" collapsedLevelsAreSubtotals="1" fieldPosition="0"/>
    </format>
    <format dxfId="130">
      <pivotArea outline="0" collapsedLevelsAreSubtotals="1" fieldPosition="0"/>
    </format>
    <format dxfId="128">
      <pivotArea field="2" type="button" dataOnly="0" labelOnly="1" outline="0" axis="axisCol" fieldPosition="0"/>
    </format>
    <format dxfId="126">
      <pivotArea type="topRight" dataOnly="0" labelOnly="1" outline="0" fieldPosition="0"/>
    </format>
    <format dxfId="124">
      <pivotArea dataOnly="0" labelOnly="1" fieldPosition="0">
        <references count="1">
          <reference field="2" count="0"/>
        </references>
      </pivotArea>
    </format>
  </formats>
  <chartFormats count="13">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 chart="5" format="2" series="1">
      <pivotArea type="data" outline="0" fieldPosition="0">
        <references count="2">
          <reference field="4294967294" count="1" selected="0">
            <x v="0"/>
          </reference>
          <reference field="2" count="1" selected="0">
            <x v="2"/>
          </reference>
        </references>
      </pivotArea>
    </chartFormat>
    <chartFormat chart="5" format="3" series="1">
      <pivotArea type="data" outline="0" fieldPosition="0">
        <references count="2">
          <reference field="4294967294" count="1" selected="0">
            <x v="0"/>
          </reference>
          <reference field="2" count="1" selected="0">
            <x v="3"/>
          </reference>
        </references>
      </pivotArea>
    </chartFormat>
    <chartFormat chart="5" format="4" series="1">
      <pivotArea type="data" outline="0" fieldPosition="0">
        <references count="2">
          <reference field="4294967294" count="1" selected="0">
            <x v="0"/>
          </reference>
          <reference field="2" count="1" selected="0">
            <x v="4"/>
          </reference>
        </references>
      </pivotArea>
    </chartFormat>
    <chartFormat chart="5" format="5" series="1">
      <pivotArea type="data" outline="0" fieldPosition="0">
        <references count="2">
          <reference field="4294967294" count="1" selected="0">
            <x v="0"/>
          </reference>
          <reference field="2" count="1" selected="0">
            <x v="5"/>
          </reference>
        </references>
      </pivotArea>
    </chartFormat>
    <chartFormat chart="5" format="6">
      <pivotArea type="data" outline="0" fieldPosition="0">
        <references count="3">
          <reference field="4294967294" count="1" selected="0">
            <x v="0"/>
          </reference>
          <reference field="2" count="1" selected="0">
            <x v="0"/>
          </reference>
          <reference field="3" count="1" selected="0">
            <x v="5"/>
          </reference>
        </references>
      </pivotArea>
    </chartFormat>
    <chartFormat chart="5" format="7">
      <pivotArea type="data" outline="0" fieldPosition="0">
        <references count="3">
          <reference field="4294967294" count="1" selected="0">
            <x v="0"/>
          </reference>
          <reference field="2" count="1" selected="0">
            <x v="0"/>
          </reference>
          <reference field="3" count="1" selected="0">
            <x v="10"/>
          </reference>
        </references>
      </pivotArea>
    </chartFormat>
    <chartFormat chart="5" format="8">
      <pivotArea type="data" outline="0" fieldPosition="0">
        <references count="3">
          <reference field="4294967294" count="1" selected="0">
            <x v="0"/>
          </reference>
          <reference field="2" count="1" selected="0">
            <x v="0"/>
          </reference>
          <reference field="3" count="1" selected="0">
            <x v="6"/>
          </reference>
        </references>
      </pivotArea>
    </chartFormat>
    <chartFormat chart="5" format="9">
      <pivotArea type="data" outline="0" fieldPosition="0">
        <references count="3">
          <reference field="4294967294" count="1" selected="0">
            <x v="0"/>
          </reference>
          <reference field="2" count="1" selected="0">
            <x v="0"/>
          </reference>
          <reference field="3" count="1" selected="0">
            <x v="7"/>
          </reference>
        </references>
      </pivotArea>
    </chartFormat>
    <chartFormat chart="5" format="10">
      <pivotArea type="data" outline="0" fieldPosition="0">
        <references count="3">
          <reference field="4294967294" count="1" selected="0">
            <x v="0"/>
          </reference>
          <reference field="2" count="1" selected="0">
            <x v="0"/>
          </reference>
          <reference field="3" count="1" selected="0">
            <x v="8"/>
          </reference>
        </references>
      </pivotArea>
    </chartFormat>
    <chartFormat chart="5" format="11">
      <pivotArea type="data" outline="0" fieldPosition="0">
        <references count="3">
          <reference field="4294967294" count="1" selected="0">
            <x v="0"/>
          </reference>
          <reference field="2" count="1" selected="0">
            <x v="0"/>
          </reference>
          <reference field="3" count="1" selected="0">
            <x v="9"/>
          </reference>
        </references>
      </pivotArea>
    </chartFormat>
    <chartFormat chart="5" format="12" series="1">
      <pivotArea type="data" outline="0" fieldPosition="0">
        <references count="1">
          <reference field="4294967294" count="1" selected="0">
            <x v="0"/>
          </reference>
        </references>
      </pivotArea>
    </chartFormat>
  </chartFormats>
  <pivotTableStyleInfo name="PivotStyleDark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222594-828F-4725-89AF-74469BAFD068}"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0" firstHeaderRow="1" firstDataRow="1" firstDataCol="1" rowPageCount="1" colPageCount="1"/>
  <pivotFields count="18">
    <pivotField showAll="0"/>
    <pivotField showAll="0"/>
    <pivotField axis="axisRow" showAll="0">
      <items count="7">
        <item x="4"/>
        <item x="3"/>
        <item x="0"/>
        <item x="1"/>
        <item x="5"/>
        <item x="2"/>
        <item t="default"/>
      </items>
    </pivotField>
    <pivotField axis="axisPage" multipleItemSelectionAllowed="1" showAll="0">
      <items count="16">
        <item h="1" x="0"/>
        <item h="1" x="1"/>
        <item h="1" x="2"/>
        <item h="1" x="3"/>
        <item h="1" x="4"/>
        <item h="1" x="5"/>
        <item h="1" x="6"/>
        <item h="1" x="7"/>
        <item h="1" x="8"/>
        <item h="1" x="9"/>
        <item h="1" x="10"/>
        <item h="1" x="11"/>
        <item h="1" x="12"/>
        <item h="1" x="13"/>
        <item x="1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pageFields count="1">
    <pageField fld="3" hier="-1"/>
  </pageFields>
  <dataFields count="1">
    <dataField name="Sum of Population" fld="4" showDataAs="percentOfTotal" baseField="1" baseItem="2" numFmtId="10"/>
  </dataFields>
  <formats count="19">
    <format dxfId="414">
      <pivotArea type="all" dataOnly="0" outline="0" fieldPosition="0"/>
    </format>
    <format dxfId="413">
      <pivotArea outline="0" collapsedLevelsAreSubtotals="1" fieldPosition="0"/>
    </format>
    <format dxfId="412">
      <pivotArea field="2" type="button" dataOnly="0" labelOnly="1" outline="0" axis="axisRow" fieldPosition="0"/>
    </format>
    <format dxfId="411">
      <pivotArea dataOnly="0" labelOnly="1" fieldPosition="0">
        <references count="1">
          <reference field="2" count="0"/>
        </references>
      </pivotArea>
    </format>
    <format dxfId="410">
      <pivotArea dataOnly="0" labelOnly="1" grandRow="1" outline="0" fieldPosition="0"/>
    </format>
    <format dxfId="409">
      <pivotArea dataOnly="0" labelOnly="1" outline="0" axis="axisValues" fieldPosition="0"/>
    </format>
    <format dxfId="408">
      <pivotArea type="all" dataOnly="0" outline="0" fieldPosition="0"/>
    </format>
    <format dxfId="407">
      <pivotArea outline="0" collapsedLevelsAreSubtotals="1" fieldPosition="0"/>
    </format>
    <format dxfId="406">
      <pivotArea field="2" type="button" dataOnly="0" labelOnly="1" outline="0" axis="axisRow" fieldPosition="0"/>
    </format>
    <format dxfId="405">
      <pivotArea dataOnly="0" labelOnly="1" fieldPosition="0">
        <references count="1">
          <reference field="2" count="0"/>
        </references>
      </pivotArea>
    </format>
    <format dxfId="404">
      <pivotArea dataOnly="0" labelOnly="1" grandRow="1" outline="0" fieldPosition="0"/>
    </format>
    <format dxfId="403">
      <pivotArea dataOnly="0" labelOnly="1" outline="0" axis="axisValues" fieldPosition="0"/>
    </format>
    <format dxfId="402">
      <pivotArea collapsedLevelsAreSubtotals="1" fieldPosition="0">
        <references count="1">
          <reference field="2" count="1">
            <x v="4"/>
          </reference>
        </references>
      </pivotArea>
    </format>
    <format dxfId="269">
      <pivotArea type="all" dataOnly="0" outline="0" fieldPosition="0"/>
    </format>
    <format dxfId="268">
      <pivotArea outline="0" collapsedLevelsAreSubtotals="1" fieldPosition="0"/>
    </format>
    <format dxfId="267">
      <pivotArea field="2" type="button" dataOnly="0" labelOnly="1" outline="0" axis="axisRow" fieldPosition="0"/>
    </format>
    <format dxfId="266">
      <pivotArea dataOnly="0" labelOnly="1" fieldPosition="0">
        <references count="1">
          <reference field="2" count="0"/>
        </references>
      </pivotArea>
    </format>
    <format dxfId="265">
      <pivotArea dataOnly="0" labelOnly="1" grandRow="1" outline="0" fieldPosition="0"/>
    </format>
    <format dxfId="264">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7">
      <pivotArea type="data" outline="0" fieldPosition="0">
        <references count="2">
          <reference field="4294967294" count="1" selected="0">
            <x v="0"/>
          </reference>
          <reference field="2" count="1" selected="0">
            <x v="5"/>
          </reference>
        </references>
      </pivotArea>
    </chartFormat>
    <chartFormat chart="0" format="8">
      <pivotArea type="data" outline="0" fieldPosition="0">
        <references count="2">
          <reference field="4294967294" count="1" selected="0">
            <x v="0"/>
          </reference>
          <reference field="2" count="1" selected="0">
            <x v="3"/>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2" count="1" selected="0">
            <x v="0"/>
          </reference>
        </references>
      </pivotArea>
    </chartFormat>
    <chartFormat chart="13" format="18">
      <pivotArea type="data" outline="0" fieldPosition="0">
        <references count="2">
          <reference field="4294967294" count="1" selected="0">
            <x v="0"/>
          </reference>
          <reference field="2" count="1" selected="0">
            <x v="1"/>
          </reference>
        </references>
      </pivotArea>
    </chartFormat>
    <chartFormat chart="13" format="19">
      <pivotArea type="data" outline="0" fieldPosition="0">
        <references count="2">
          <reference field="4294967294" count="1" selected="0">
            <x v="0"/>
          </reference>
          <reference field="2" count="1" selected="0">
            <x v="2"/>
          </reference>
        </references>
      </pivotArea>
    </chartFormat>
    <chartFormat chart="13" format="20">
      <pivotArea type="data" outline="0" fieldPosition="0">
        <references count="2">
          <reference field="4294967294" count="1" selected="0">
            <x v="0"/>
          </reference>
          <reference field="2" count="1" selected="0">
            <x v="3"/>
          </reference>
        </references>
      </pivotArea>
    </chartFormat>
    <chartFormat chart="13" format="21">
      <pivotArea type="data" outline="0" fieldPosition="0">
        <references count="2">
          <reference field="4294967294" count="1" selected="0">
            <x v="0"/>
          </reference>
          <reference field="2" count="1" selected="0">
            <x v="4"/>
          </reference>
        </references>
      </pivotArea>
    </chartFormat>
    <chartFormat chart="13" format="22">
      <pivotArea type="data" outline="0" fieldPosition="0">
        <references count="2">
          <reference field="4294967294" count="1" selected="0">
            <x v="0"/>
          </reference>
          <reference field="2" count="1" selected="0">
            <x v="5"/>
          </reference>
        </references>
      </pivotArea>
    </chartFormat>
  </chartFormats>
  <pivotTableStyleInfo name="PivotStyleDark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BB38FC-F9A4-42D6-B379-A31123A4C087}" name="PivotTable3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3:G19" firstHeaderRow="1" firstDataRow="2" firstDataCol="1"/>
  <pivotFields count="18">
    <pivotField showAll="0"/>
    <pivotField showAll="0"/>
    <pivotField axis="axisCol" showAll="0" sortType="descending">
      <items count="7">
        <item x="2"/>
        <item x="5"/>
        <item x="1"/>
        <item x="0"/>
        <item x="3"/>
        <item x="4"/>
        <item t="default"/>
      </items>
      <autoSortScope>
        <pivotArea dataOnly="0" outline="0" fieldPosition="0">
          <references count="1">
            <reference field="4294967294" count="1" selected="0">
              <x v="0"/>
            </reference>
          </references>
        </pivotArea>
      </autoSortScope>
    </pivotField>
    <pivotField axis="axisRow" showAll="0">
      <items count="16">
        <item x="0"/>
        <item x="1"/>
        <item x="2"/>
        <item x="3"/>
        <item x="4"/>
        <item x="5"/>
        <item x="6"/>
        <item x="7"/>
        <item x="8"/>
        <item x="9"/>
        <item x="10"/>
        <item x="11"/>
        <item x="12"/>
        <item x="13"/>
        <item x="14"/>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3"/>
  </rowFields>
  <rowItems count="15">
    <i>
      <x/>
    </i>
    <i>
      <x v="1"/>
    </i>
    <i>
      <x v="2"/>
    </i>
    <i>
      <x v="3"/>
    </i>
    <i>
      <x v="4"/>
    </i>
    <i>
      <x v="5"/>
    </i>
    <i>
      <x v="6"/>
    </i>
    <i>
      <x v="7"/>
    </i>
    <i>
      <x v="8"/>
    </i>
    <i>
      <x v="9"/>
    </i>
    <i>
      <x v="10"/>
    </i>
    <i>
      <x v="11"/>
    </i>
    <i>
      <x v="12"/>
    </i>
    <i>
      <x v="13"/>
    </i>
    <i>
      <x v="14"/>
    </i>
  </rowItems>
  <colFields count="1">
    <field x="2"/>
  </colFields>
  <colItems count="6">
    <i>
      <x v="1"/>
    </i>
    <i>
      <x/>
    </i>
    <i>
      <x v="2"/>
    </i>
    <i>
      <x v="3"/>
    </i>
    <i>
      <x v="4"/>
    </i>
    <i>
      <x v="5"/>
    </i>
  </colItems>
  <dataFields count="1">
    <dataField name="Average of Urban_Population" fld="9" subtotal="average" baseField="3" baseItem="0" numFmtId="9"/>
  </dataFields>
  <formats count="3">
    <format dxfId="401">
      <pivotArea dataOnly="0" labelOnly="1" fieldPosition="0">
        <references count="1">
          <reference field="2" count="0"/>
        </references>
      </pivotArea>
    </format>
    <format dxfId="400">
      <pivotArea dataOnly="0" labelOnly="1" grandCol="1" outline="0" fieldPosition="0"/>
    </format>
    <format dxfId="399">
      <pivotArea outline="0" collapsedLevelsAreSubtotals="1" fieldPosition="0"/>
    </format>
  </formats>
  <chartFormats count="12">
    <chartFormat chart="10" format="147" series="1">
      <pivotArea type="data" outline="0" fieldPosition="0">
        <references count="1">
          <reference field="2" count="1" selected="0">
            <x v="5"/>
          </reference>
        </references>
      </pivotArea>
    </chartFormat>
    <chartFormat chart="10" format="148" series="1">
      <pivotArea type="data" outline="0" fieldPosition="0">
        <references count="1">
          <reference field="2" count="1" selected="0">
            <x v="4"/>
          </reference>
        </references>
      </pivotArea>
    </chartFormat>
    <chartFormat chart="10" format="149" series="1">
      <pivotArea type="data" outline="0" fieldPosition="0">
        <references count="1">
          <reference field="2" count="1" selected="0">
            <x v="3"/>
          </reference>
        </references>
      </pivotArea>
    </chartFormat>
    <chartFormat chart="10" format="151" series="1">
      <pivotArea type="data" outline="0" fieldPosition="0">
        <references count="1">
          <reference field="2" count="1" selected="0">
            <x v="1"/>
          </reference>
        </references>
      </pivotArea>
    </chartFormat>
    <chartFormat chart="10" format="155" series="1">
      <pivotArea type="data" outline="0" fieldPosition="0">
        <references count="1">
          <reference field="2" count="1" selected="0">
            <x v="2"/>
          </reference>
        </references>
      </pivotArea>
    </chartFormat>
    <chartFormat chart="10" format="156" series="1">
      <pivotArea type="data" outline="0" fieldPosition="0">
        <references count="1">
          <reference field="2" count="1" selected="0">
            <x v="0"/>
          </reference>
        </references>
      </pivotArea>
    </chartFormat>
    <chartFormat chart="10" format="157" series="1">
      <pivotArea type="data" outline="0" fieldPosition="0">
        <references count="2">
          <reference field="4294967294" count="1" selected="0">
            <x v="0"/>
          </reference>
          <reference field="2" count="1" selected="0">
            <x v="4"/>
          </reference>
        </references>
      </pivotArea>
    </chartFormat>
    <chartFormat chart="10" format="158" series="1">
      <pivotArea type="data" outline="0" fieldPosition="0">
        <references count="2">
          <reference field="4294967294" count="1" selected="0">
            <x v="0"/>
          </reference>
          <reference field="2" count="1" selected="0">
            <x v="5"/>
          </reference>
        </references>
      </pivotArea>
    </chartFormat>
    <chartFormat chart="10" format="159" series="1">
      <pivotArea type="data" outline="0" fieldPosition="0">
        <references count="2">
          <reference field="4294967294" count="1" selected="0">
            <x v="0"/>
          </reference>
          <reference field="2" count="1" selected="0">
            <x v="2"/>
          </reference>
        </references>
      </pivotArea>
    </chartFormat>
    <chartFormat chart="10" format="160" series="1">
      <pivotArea type="data" outline="0" fieldPosition="0">
        <references count="2">
          <reference field="4294967294" count="1" selected="0">
            <x v="0"/>
          </reference>
          <reference field="2" count="1" selected="0">
            <x v="0"/>
          </reference>
        </references>
      </pivotArea>
    </chartFormat>
    <chartFormat chart="10" format="161" series="1">
      <pivotArea type="data" outline="0" fieldPosition="0">
        <references count="2">
          <reference field="4294967294" count="1" selected="0">
            <x v="0"/>
          </reference>
          <reference field="2" count="1" selected="0">
            <x v="1"/>
          </reference>
        </references>
      </pivotArea>
    </chartFormat>
    <chartFormat chart="10" format="162"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8A3273-85FF-4666-AC51-E5FDBA910900}" name="PivotTable3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H10" firstHeaderRow="1" firstDataRow="2" firstDataCol="1" rowPageCount="1" colPageCount="1"/>
  <pivotFields count="18">
    <pivotField showAll="0"/>
    <pivotField showAll="0"/>
    <pivotField axis="axisCol" showAll="0">
      <items count="7">
        <item x="4"/>
        <item x="3"/>
        <item x="0"/>
        <item x="1"/>
        <item x="5"/>
        <item x="2"/>
        <item t="default"/>
      </items>
    </pivotField>
    <pivotField axis="axisPage" multipleItemSelectionAllowed="1" showAll="0">
      <items count="16">
        <item h="1" x="0"/>
        <item h="1" x="1"/>
        <item h="1" x="2"/>
        <item h="1" x="3"/>
        <item h="1" x="4"/>
        <item h="1" x="5"/>
        <item h="1" x="6"/>
        <item h="1" x="7"/>
        <item h="1" x="8"/>
        <item h="1" x="9"/>
        <item h="1" x="10"/>
        <item h="1" x="11"/>
        <item h="1" x="12"/>
        <item h="1" x="13"/>
        <item x="14"/>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dataField="1" showAll="0"/>
    <pivotField dataField="1" showAll="0"/>
  </pivotFields>
  <rowFields count="1">
    <field x="-2"/>
  </rowFields>
  <rowItems count="5">
    <i>
      <x/>
    </i>
    <i i="1">
      <x v="1"/>
    </i>
    <i i="2">
      <x v="2"/>
    </i>
    <i i="3">
      <x v="3"/>
    </i>
    <i i="4">
      <x v="4"/>
    </i>
  </rowItems>
  <colFields count="1">
    <field x="2"/>
  </colFields>
  <colItems count="7">
    <i>
      <x/>
    </i>
    <i>
      <x v="1"/>
    </i>
    <i>
      <x v="2"/>
    </i>
    <i>
      <x v="3"/>
    </i>
    <i>
      <x v="4"/>
    </i>
    <i>
      <x v="5"/>
    </i>
    <i t="grand">
      <x/>
    </i>
  </colItems>
  <pageFields count="1">
    <pageField fld="3" hier="-1"/>
  </pageFields>
  <dataFields count="5">
    <dataField name="Education" fld="12" subtotal="average" baseField="2" baseItem="5"/>
    <dataField name="GDP" fld="14" subtotal="average" baseField="2" baseItem="5"/>
    <dataField name="Happiness" fld="15" subtotal="average" baseField="2" baseItem="5"/>
    <dataField name="Internet" fld="16" subtotal="average" baseField="2" baseItem="5"/>
    <dataField name="Life" fld="17" subtotal="average" baseField="2" baseItem="5"/>
  </dataFields>
  <formats count="19">
    <format dxfId="398">
      <pivotArea outline="0" collapsedLevelsAreSubtotals="1" fieldPosition="0"/>
    </format>
    <format dxfId="397">
      <pivotArea type="all" dataOnly="0" outline="0" fieldPosition="0"/>
    </format>
    <format dxfId="396">
      <pivotArea outline="0" collapsedLevelsAreSubtotals="1" fieldPosition="0"/>
    </format>
    <format dxfId="395">
      <pivotArea type="origin" dataOnly="0" labelOnly="1" outline="0" fieldPosition="0"/>
    </format>
    <format dxfId="394">
      <pivotArea field="2" type="button" dataOnly="0" labelOnly="1" outline="0" axis="axisCol" fieldPosition="0"/>
    </format>
    <format dxfId="393">
      <pivotArea type="topRight" dataOnly="0" labelOnly="1" outline="0" fieldPosition="0"/>
    </format>
    <format dxfId="392">
      <pivotArea field="-2" type="button" dataOnly="0" labelOnly="1" outline="0" axis="axisRow" fieldPosition="0"/>
    </format>
    <format dxfId="391">
      <pivotArea dataOnly="0" labelOnly="1" outline="0" fieldPosition="0">
        <references count="1">
          <reference field="4294967294" count="5">
            <x v="0"/>
            <x v="1"/>
            <x v="2"/>
            <x v="3"/>
            <x v="4"/>
          </reference>
        </references>
      </pivotArea>
    </format>
    <format dxfId="390">
      <pivotArea dataOnly="0" labelOnly="1" fieldPosition="0">
        <references count="1">
          <reference field="2" count="0"/>
        </references>
      </pivotArea>
    </format>
    <format dxfId="389">
      <pivotArea dataOnly="0" labelOnly="1" grandCol="1" outline="0" fieldPosition="0"/>
    </format>
    <format dxfId="262">
      <pivotArea type="all" dataOnly="0" outline="0" fieldPosition="0"/>
    </format>
    <format dxfId="261">
      <pivotArea outline="0" collapsedLevelsAreSubtotals="1" fieldPosition="0"/>
    </format>
    <format dxfId="260">
      <pivotArea type="origin" dataOnly="0" labelOnly="1" outline="0" fieldPosition="0"/>
    </format>
    <format dxfId="259">
      <pivotArea field="2" type="button" dataOnly="0" labelOnly="1" outline="0" axis="axisCol" fieldPosition="0"/>
    </format>
    <format dxfId="258">
      <pivotArea type="topRight" dataOnly="0" labelOnly="1" outline="0" fieldPosition="0"/>
    </format>
    <format dxfId="257">
      <pivotArea field="-2" type="button" dataOnly="0" labelOnly="1" outline="0" axis="axisRow" fieldPosition="0"/>
    </format>
    <format dxfId="256">
      <pivotArea dataOnly="0" labelOnly="1" outline="0" fieldPosition="0">
        <references count="1">
          <reference field="4294967294" count="5">
            <x v="0"/>
            <x v="1"/>
            <x v="2"/>
            <x v="3"/>
            <x v="4"/>
          </reference>
        </references>
      </pivotArea>
    </format>
    <format dxfId="255">
      <pivotArea dataOnly="0" labelOnly="1" fieldPosition="0">
        <references count="1">
          <reference field="2" count="0"/>
        </references>
      </pivotArea>
    </format>
    <format dxfId="254">
      <pivotArea dataOnly="0" labelOnly="1" grandCol="1" outline="0" fieldPosition="0"/>
    </format>
  </formats>
  <chartFormats count="17">
    <chartFormat chart="0" format="39" series="1">
      <pivotArea type="data" outline="0" fieldPosition="0">
        <references count="1">
          <reference field="4294967294" count="1" selected="0">
            <x v="1"/>
          </reference>
        </references>
      </pivotArea>
    </chartFormat>
    <chartFormat chart="0" format="40" series="1">
      <pivotArea type="data" outline="0" fieldPosition="0">
        <references count="1">
          <reference field="4294967294" count="1" selected="0">
            <x v="2"/>
          </reference>
        </references>
      </pivotArea>
    </chartFormat>
    <chartFormat chart="0" format="41" series="1">
      <pivotArea type="data" outline="0" fieldPosition="0">
        <references count="1">
          <reference field="4294967294" count="1" selected="0">
            <x v="3"/>
          </reference>
        </references>
      </pivotArea>
    </chartFormat>
    <chartFormat chart="0" format="42" series="1">
      <pivotArea type="data" outline="0" fieldPosition="0">
        <references count="1">
          <reference field="4294967294" count="1" selected="0">
            <x v="4"/>
          </reference>
        </references>
      </pivotArea>
    </chartFormat>
    <chartFormat chart="0" format="43" series="1">
      <pivotArea type="data" outline="0" fieldPosition="0">
        <references count="1">
          <reference field="4294967294" count="1" selected="0">
            <x v="0"/>
          </reference>
        </references>
      </pivotArea>
    </chartFormat>
    <chartFormat chart="0" format="44" series="1">
      <pivotArea type="data" outline="0" fieldPosition="0">
        <references count="2">
          <reference field="4294967294" count="1" selected="0">
            <x v="0"/>
          </reference>
          <reference field="2" count="1" selected="0">
            <x v="5"/>
          </reference>
        </references>
      </pivotArea>
    </chartFormat>
    <chartFormat chart="7" format="51" series="1">
      <pivotArea type="data" outline="0" fieldPosition="0">
        <references count="2">
          <reference field="4294967294" count="1" selected="0">
            <x v="0"/>
          </reference>
          <reference field="2" count="1" selected="0">
            <x v="0"/>
          </reference>
        </references>
      </pivotArea>
    </chartFormat>
    <chartFormat chart="7" format="52" series="1">
      <pivotArea type="data" outline="0" fieldPosition="0">
        <references count="2">
          <reference field="4294967294" count="1" selected="0">
            <x v="0"/>
          </reference>
          <reference field="2" count="1" selected="0">
            <x v="1"/>
          </reference>
        </references>
      </pivotArea>
    </chartFormat>
    <chartFormat chart="7" format="53" series="1">
      <pivotArea type="data" outline="0" fieldPosition="0">
        <references count="2">
          <reference field="4294967294" count="1" selected="0">
            <x v="0"/>
          </reference>
          <reference field="2" count="1" selected="0">
            <x v="2"/>
          </reference>
        </references>
      </pivotArea>
    </chartFormat>
    <chartFormat chart="7" format="54" series="1">
      <pivotArea type="data" outline="0" fieldPosition="0">
        <references count="2">
          <reference field="4294967294" count="1" selected="0">
            <x v="0"/>
          </reference>
          <reference field="2" count="1" selected="0">
            <x v="3"/>
          </reference>
        </references>
      </pivotArea>
    </chartFormat>
    <chartFormat chart="7" format="55" series="1">
      <pivotArea type="data" outline="0" fieldPosition="0">
        <references count="2">
          <reference field="4294967294" count="1" selected="0">
            <x v="0"/>
          </reference>
          <reference field="2" count="1" selected="0">
            <x v="4"/>
          </reference>
        </references>
      </pivotArea>
    </chartFormat>
    <chartFormat chart="7" format="56" series="1">
      <pivotArea type="data" outline="0" fieldPosition="0">
        <references count="2">
          <reference field="4294967294" count="1" selected="0">
            <x v="0"/>
          </reference>
          <reference field="2" count="1" selected="0">
            <x v="5"/>
          </reference>
        </references>
      </pivotArea>
    </chartFormat>
    <chartFormat chart="0" format="45" series="1">
      <pivotArea type="data" outline="0" fieldPosition="0">
        <references count="2">
          <reference field="4294967294" count="1" selected="0">
            <x v="0"/>
          </reference>
          <reference field="2" count="1" selected="0">
            <x v="1"/>
          </reference>
        </references>
      </pivotArea>
    </chartFormat>
    <chartFormat chart="0" format="46" series="1">
      <pivotArea type="data" outline="0" fieldPosition="0">
        <references count="2">
          <reference field="4294967294" count="1" selected="0">
            <x v="0"/>
          </reference>
          <reference field="2" count="1" selected="0">
            <x v="2"/>
          </reference>
        </references>
      </pivotArea>
    </chartFormat>
    <chartFormat chart="0" format="47" series="1">
      <pivotArea type="data" outline="0" fieldPosition="0">
        <references count="2">
          <reference field="4294967294" count="1" selected="0">
            <x v="0"/>
          </reference>
          <reference field="2" count="1" selected="0">
            <x v="3"/>
          </reference>
        </references>
      </pivotArea>
    </chartFormat>
    <chartFormat chart="0" format="48" series="1">
      <pivotArea type="data" outline="0" fieldPosition="0">
        <references count="2">
          <reference field="4294967294" count="1" selected="0">
            <x v="0"/>
          </reference>
          <reference field="2" count="1" selected="0">
            <x v="4"/>
          </reference>
        </references>
      </pivotArea>
    </chartFormat>
    <chartFormat chart="0" format="49"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CEAEF5-B930-43AF-911F-5F3EAAE9A6CB}" name="PivotTable4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C3" firstHeaderRow="0" firstDataRow="1" firstDataCol="1"/>
  <pivotFields count="18">
    <pivotField showAll="0"/>
    <pivotField showAll="0"/>
    <pivotField showAll="0">
      <items count="7">
        <item x="4"/>
        <item x="3"/>
        <item x="0"/>
        <item x="1"/>
        <item x="5"/>
        <item x="2"/>
        <item t="default"/>
      </items>
    </pivotField>
    <pivotField axis="axisRow" numFmtId="1" showAll="0">
      <items count="16">
        <item h="1" x="0"/>
        <item h="1" x="1"/>
        <item h="1" x="2"/>
        <item h="1" x="3"/>
        <item h="1" x="4"/>
        <item h="1" x="5"/>
        <item h="1" x="6"/>
        <item h="1" x="7"/>
        <item h="1" x="8"/>
        <item h="1" x="9"/>
        <item h="1" x="10"/>
        <item h="1" x="11"/>
        <item h="1" x="12"/>
        <item h="1" x="13"/>
        <item x="14"/>
        <item t="default"/>
      </items>
    </pivotField>
    <pivotField numFmtId="3" showAll="0"/>
    <pivotField dataField="1" numFmtId="166" showAll="0"/>
    <pivotField dataField="1" numFmtId="164" showAll="0"/>
    <pivotField numFmtId="2" showAll="0"/>
    <pivotField numFmtId="167" showAll="0"/>
    <pivotField numFmtId="167" showAll="0"/>
    <pivotField numFmtId="2" showAll="0"/>
    <pivotField numFmtId="167" showAll="0"/>
    <pivotField numFmtId="164" showAll="0"/>
    <pivotField numFmtId="164" showAll="0"/>
    <pivotField numFmtId="164" showAll="0"/>
    <pivotField numFmtId="164" showAll="0"/>
    <pivotField numFmtId="164" showAll="0"/>
    <pivotField numFmtId="164" showAll="0"/>
  </pivotFields>
  <rowFields count="1">
    <field x="3"/>
  </rowFields>
  <rowItems count="2">
    <i>
      <x v="14"/>
    </i>
    <i t="grand">
      <x/>
    </i>
  </rowItems>
  <colFields count="1">
    <field x="-2"/>
  </colFields>
  <colItems count="2">
    <i>
      <x/>
    </i>
    <i i="1">
      <x v="1"/>
    </i>
  </colItems>
  <dataFields count="2">
    <dataField name="Average of GDP_per_capita" fld="5" subtotal="average" baseField="0" baseItem="0" numFmtId="166"/>
    <dataField name="Average of Life_Expectancy" fld="6"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91B2B92-D808-4C7B-A34B-B08769A4EFB8}" name="PivotTable5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7" firstHeaderRow="1" firstDataRow="1" firstDataCol="1"/>
  <pivotFields count="18">
    <pivotField showAll="0"/>
    <pivotField showAll="0"/>
    <pivotField showAll="0"/>
    <pivotField axis="axisRow" numFmtId="1" showAll="0">
      <items count="16">
        <item x="0"/>
        <item x="1"/>
        <item x="2"/>
        <item x="3"/>
        <item x="4"/>
        <item x="5"/>
        <item x="6"/>
        <item x="7"/>
        <item x="8"/>
        <item x="9"/>
        <item x="10"/>
        <item x="11"/>
        <item x="12"/>
        <item x="13"/>
        <item x="14"/>
        <item t="default"/>
      </items>
    </pivotField>
    <pivotField numFmtId="3" showAll="0"/>
    <pivotField numFmtId="166" showAll="0"/>
    <pivotField numFmtId="164" showAll="0"/>
    <pivotField numFmtId="2" showAll="0"/>
    <pivotField numFmtId="167" showAll="0"/>
    <pivotField numFmtId="167" showAll="0"/>
    <pivotField numFmtId="2" showAll="0"/>
    <pivotField numFmtId="167" showAll="0"/>
    <pivotField numFmtId="164" showAll="0"/>
    <pivotField numFmtId="164" showAll="0"/>
    <pivotField numFmtId="164" showAll="0"/>
    <pivotField numFmtId="164" showAll="0"/>
    <pivotField numFmtId="164" showAll="0"/>
    <pivotField dataField="1" numFmtId="164"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Average of Life_index" fld="17"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8D8FD22-E041-4035-9698-66F87444FCEE}" name="PivotTable5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rowPageCount="1" colPageCount="1"/>
  <pivotFields count="18">
    <pivotField showAll="0"/>
    <pivotField showAll="0"/>
    <pivotField showAll="0">
      <items count="7">
        <item x="4"/>
        <item x="3"/>
        <item x="0"/>
        <item x="1"/>
        <item x="5"/>
        <item x="2"/>
        <item t="default"/>
      </items>
    </pivotField>
    <pivotField axis="axisPage" numFmtId="1" showAll="0">
      <items count="16">
        <item x="0"/>
        <item x="1"/>
        <item x="2"/>
        <item x="3"/>
        <item x="4"/>
        <item x="5"/>
        <item x="6"/>
        <item x="7"/>
        <item x="8"/>
        <item x="9"/>
        <item x="10"/>
        <item x="11"/>
        <item x="12"/>
        <item x="13"/>
        <item x="14"/>
        <item t="default"/>
      </items>
    </pivotField>
    <pivotField dataField="1" numFmtId="3" showAll="0"/>
    <pivotField numFmtId="166" showAll="0"/>
    <pivotField numFmtId="164" showAll="0"/>
    <pivotField numFmtId="2" showAll="0"/>
    <pivotField dataField="1" numFmtId="167" showAll="0"/>
    <pivotField dataField="1" numFmtId="167" showAll="0"/>
    <pivotField numFmtId="2" showAll="0"/>
    <pivotField numFmtId="167" showAll="0"/>
    <pivotField dataField="1" numFmtId="164" showAll="0"/>
    <pivotField numFmtId="164" showAll="0"/>
    <pivotField numFmtId="164" showAll="0"/>
    <pivotField numFmtId="164" showAll="0"/>
    <pivotField numFmtId="164" showAll="0"/>
    <pivotField numFmtId="164" showAll="0"/>
  </pivotFields>
  <rowItems count="1">
    <i/>
  </rowItems>
  <colFields count="1">
    <field x="-2"/>
  </colFields>
  <colItems count="4">
    <i>
      <x/>
    </i>
    <i i="1">
      <x v="1"/>
    </i>
    <i i="2">
      <x v="2"/>
    </i>
    <i i="3">
      <x v="3"/>
    </i>
  </colItems>
  <pageFields count="1">
    <pageField fld="3" item="14" hier="-1"/>
  </pageFields>
  <dataFields count="4">
    <dataField name="Sum of Population" fld="4" baseField="0" baseItem="0" numFmtId="3"/>
    <dataField name="Average of Urban_Population" fld="9" subtotal="average" baseField="0" baseItem="1" numFmtId="167"/>
    <dataField name="Average of Internet_Users" fld="8" subtotal="average" baseField="0" baseItem="1" numFmtId="167"/>
    <dataField name="Average of Education_Index" fld="12" subtotal="average" baseField="0" baseItem="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FE6F8D0-BCF3-44B2-9FAB-DD85BF8946CA}" name="PivotTable4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C65" firstHeaderRow="1" firstDataRow="2" firstDataCol="2"/>
  <pivotFields count="18">
    <pivotField axis="axisRow" compact="0" outline="0" showAll="0" sortType="ascending" defaultSubtotal="0">
      <items count="60">
        <item x="56"/>
        <item x="25"/>
        <item x="58"/>
        <item x="12"/>
        <item x="37"/>
        <item x="6"/>
        <item x="24"/>
        <item x="20"/>
        <item x="26"/>
        <item x="31"/>
        <item x="27"/>
        <item x="22"/>
        <item x="11"/>
        <item x="10"/>
        <item x="50"/>
        <item x="49"/>
        <item x="9"/>
        <item x="2"/>
        <item x="1"/>
        <item x="55"/>
        <item x="14"/>
        <item x="32"/>
        <item x="35"/>
        <item x="47"/>
        <item x="16"/>
        <item x="43"/>
        <item x="4"/>
        <item x="33"/>
        <item x="52"/>
        <item x="40"/>
        <item x="21"/>
        <item x="54"/>
        <item x="5"/>
        <item x="59"/>
        <item x="48"/>
        <item x="8"/>
        <item x="36"/>
        <item x="23"/>
        <item x="30"/>
        <item x="28"/>
        <item x="41"/>
        <item x="0"/>
        <item x="13"/>
        <item x="18"/>
        <item x="44"/>
        <item x="42"/>
        <item x="51"/>
        <item x="34"/>
        <item x="3"/>
        <item x="7"/>
        <item x="17"/>
        <item x="53"/>
        <item x="39"/>
        <item x="57"/>
        <item x="46"/>
        <item x="45"/>
        <item x="15"/>
        <item x="19"/>
        <item x="29"/>
        <item x="38"/>
      </items>
      <autoSortScope>
        <pivotArea dataOnly="0" outline="0" fieldPosition="0">
          <references count="1">
            <reference field="4294967294" count="1" selected="0">
              <x v="0"/>
            </reference>
          </references>
        </pivotArea>
      </autoSortScope>
    </pivotField>
    <pivotField compact="0" outline="0" showAll="0" defaultSubtotal="0"/>
    <pivotField axis="axisRow" compact="0" outline="0" showAll="0" sortType="descending" defaultSubtotal="0">
      <items count="6">
        <item x="4"/>
        <item x="3"/>
        <item x="0"/>
        <item x="5"/>
        <item x="1"/>
        <item x="2"/>
      </items>
      <autoSortScope>
        <pivotArea dataOnly="0" outline="0" fieldPosition="0">
          <references count="1">
            <reference field="4294967294" count="1" selected="0">
              <x v="0"/>
            </reference>
          </references>
        </pivotArea>
      </autoSortScope>
    </pivotField>
    <pivotField axis="axisCol" compact="0" numFmtId="1" outline="0" showAll="0" sortType="ascending" defaultSubtotal="0">
      <items count="15">
        <item h="1" x="0"/>
        <item h="1" x="1"/>
        <item h="1" x="2"/>
        <item h="1" x="3"/>
        <item h="1" x="4"/>
        <item h="1" x="5"/>
        <item h="1" x="6"/>
        <item h="1" x="7"/>
        <item h="1" x="8"/>
        <item h="1" x="9"/>
        <item h="1" x="10"/>
        <item h="1" x="11"/>
        <item h="1" x="12"/>
        <item h="1" x="13"/>
        <item x="14"/>
      </items>
      <autoSortScope>
        <pivotArea dataOnly="0" outline="0" fieldPosition="0">
          <references count="1">
            <reference field="4294967294" count="1" selected="0">
              <x v="0"/>
            </reference>
          </references>
        </pivotArea>
      </autoSortScope>
    </pivotField>
    <pivotField compact="0" numFmtId="3" outline="0" showAll="0" defaultSubtotal="0"/>
    <pivotField compact="0" numFmtId="166" outline="0" showAll="0" defaultSubtotal="0"/>
    <pivotField compact="0" numFmtId="164" outline="0" showAll="0" defaultSubtotal="0"/>
    <pivotField compact="0" numFmtId="2" outline="0" showAll="0" defaultSubtotal="0"/>
    <pivotField dataField="1" compact="0" numFmtId="167" outline="0" showAll="0" defaultSubtotal="0"/>
    <pivotField compact="0" numFmtId="167" outline="0" showAll="0" defaultSubtotal="0"/>
    <pivotField compact="0" numFmtId="2" outline="0" showAll="0" defaultSubtotal="0"/>
    <pivotField compact="0" numFmtId="167"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s>
  <rowFields count="2">
    <field x="0"/>
    <field x="2"/>
  </rowFields>
  <rowItems count="60">
    <i>
      <x v="15"/>
      <x/>
    </i>
    <i>
      <x v="51"/>
      <x/>
    </i>
    <i>
      <x v="28"/>
      <x/>
    </i>
    <i>
      <x v="19"/>
      <x/>
    </i>
    <i>
      <x v="34"/>
      <x/>
    </i>
    <i>
      <x v="36"/>
      <x v="1"/>
    </i>
    <i>
      <x v="4"/>
      <x v="1"/>
    </i>
    <i>
      <x v="21"/>
      <x v="1"/>
    </i>
    <i>
      <x v="22"/>
      <x v="1"/>
    </i>
    <i>
      <x v="38"/>
      <x v="5"/>
    </i>
    <i>
      <x v="53"/>
      <x/>
    </i>
    <i>
      <x v="40"/>
      <x v="1"/>
    </i>
    <i>
      <x v="46"/>
      <x/>
    </i>
    <i>
      <x/>
      <x/>
    </i>
    <i>
      <x v="39"/>
      <x v="5"/>
    </i>
    <i>
      <x v="10"/>
      <x v="5"/>
    </i>
    <i>
      <x v="23"/>
      <x v="1"/>
    </i>
    <i>
      <x v="9"/>
      <x v="1"/>
    </i>
    <i>
      <x v="14"/>
      <x/>
    </i>
    <i>
      <x v="59"/>
      <x v="1"/>
    </i>
    <i>
      <x v="37"/>
      <x v="4"/>
    </i>
    <i>
      <x v="30"/>
      <x v="4"/>
    </i>
    <i>
      <x v="52"/>
      <x v="1"/>
    </i>
    <i>
      <x v="6"/>
      <x v="5"/>
    </i>
    <i>
      <x v="20"/>
      <x v="2"/>
    </i>
    <i>
      <x v="43"/>
      <x v="2"/>
    </i>
    <i>
      <x v="54"/>
      <x v="1"/>
    </i>
    <i>
      <x v="41"/>
      <x v="2"/>
    </i>
    <i>
      <x v="42"/>
      <x v="2"/>
    </i>
    <i>
      <x v="1"/>
      <x v="5"/>
    </i>
    <i>
      <x v="12"/>
      <x v="2"/>
    </i>
    <i>
      <x v="11"/>
      <x v="4"/>
    </i>
    <i>
      <x v="58"/>
      <x v="5"/>
    </i>
    <i>
      <x v="26"/>
      <x v="2"/>
    </i>
    <i>
      <x v="31"/>
      <x/>
    </i>
    <i>
      <x v="17"/>
      <x v="2"/>
    </i>
    <i>
      <x v="25"/>
      <x v="1"/>
    </i>
    <i>
      <x v="27"/>
      <x v="1"/>
    </i>
    <i>
      <x v="18"/>
      <x v="2"/>
    </i>
    <i>
      <x v="5"/>
      <x v="2"/>
    </i>
    <i>
      <x v="48"/>
      <x v="2"/>
    </i>
    <i>
      <x v="33"/>
      <x v="3"/>
    </i>
    <i>
      <x v="7"/>
      <x v="4"/>
    </i>
    <i>
      <x v="3"/>
      <x v="2"/>
    </i>
    <i>
      <x v="16"/>
      <x v="2"/>
    </i>
    <i>
      <x v="49"/>
      <x v="2"/>
    </i>
    <i>
      <x v="45"/>
      <x v="1"/>
    </i>
    <i>
      <x v="2"/>
      <x v="3"/>
    </i>
    <i>
      <x v="8"/>
      <x v="5"/>
    </i>
    <i>
      <x v="29"/>
      <x v="1"/>
    </i>
    <i>
      <x v="24"/>
      <x v="2"/>
    </i>
    <i>
      <x v="57"/>
      <x v="4"/>
    </i>
    <i>
      <x v="50"/>
      <x v="2"/>
    </i>
    <i>
      <x v="32"/>
      <x v="2"/>
    </i>
    <i>
      <x v="56"/>
      <x v="2"/>
    </i>
    <i>
      <x v="47"/>
      <x v="1"/>
    </i>
    <i>
      <x v="44"/>
      <x v="1"/>
    </i>
    <i>
      <x v="35"/>
      <x v="2"/>
    </i>
    <i>
      <x v="13"/>
      <x v="2"/>
    </i>
    <i>
      <x v="55"/>
      <x v="1"/>
    </i>
  </rowItems>
  <colFields count="1">
    <field x="3"/>
  </colFields>
  <colItems count="1">
    <i>
      <x v="14"/>
    </i>
  </colItems>
  <dataFields count="1">
    <dataField name="Average of Internet_Users" fld="8" subtotal="average" baseField="0" baseItem="0" numFmtId="168"/>
  </dataFields>
  <formats count="2">
    <format dxfId="388">
      <pivotArea outline="0" collapsedLevelsAreSubtotals="1" fieldPosition="0"/>
    </format>
    <format dxfId="387">
      <pivotArea dataOnly="0" labelOnly="1" outline="0" fieldPosition="0">
        <references count="1">
          <reference field="3" count="0"/>
        </references>
      </pivotArea>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C40ECF4-22CF-42F5-BA5D-57D851A9AF5A}" name="PivotTable8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64" firstHeaderRow="1" firstDataRow="1" firstDataCol="2" rowPageCount="1" colPageCount="1"/>
  <pivotFields count="18">
    <pivotField axis="axisRow" compact="0" outline="0" showAll="0" defaultSubtotal="0">
      <items count="60">
        <item x="56"/>
        <item x="25"/>
        <item x="58"/>
        <item x="12"/>
        <item x="37"/>
        <item x="6"/>
        <item x="24"/>
        <item x="20"/>
        <item x="26"/>
        <item x="31"/>
        <item x="27"/>
        <item x="22"/>
        <item x="11"/>
        <item x="10"/>
        <item x="50"/>
        <item x="49"/>
        <item x="9"/>
        <item x="2"/>
        <item x="1"/>
        <item x="55"/>
        <item x="14"/>
        <item x="32"/>
        <item x="35"/>
        <item x="47"/>
        <item x="16"/>
        <item x="43"/>
        <item x="4"/>
        <item x="33"/>
        <item x="52"/>
        <item x="40"/>
        <item x="21"/>
        <item x="54"/>
        <item x="5"/>
        <item x="59"/>
        <item x="48"/>
        <item x="8"/>
        <item x="36"/>
        <item x="23"/>
        <item x="30"/>
        <item x="28"/>
        <item x="41"/>
        <item x="0"/>
        <item x="13"/>
        <item x="18"/>
        <item x="44"/>
        <item x="42"/>
        <item x="51"/>
        <item x="34"/>
        <item x="3"/>
        <item x="7"/>
        <item x="17"/>
        <item x="53"/>
        <item x="39"/>
        <item x="57"/>
        <item x="46"/>
        <item x="45"/>
        <item x="15"/>
        <item x="19"/>
        <item x="29"/>
        <item x="3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4"/>
        <item x="3"/>
        <item x="0"/>
        <item x="1"/>
        <item x="5"/>
        <item x="2"/>
      </items>
      <extLst>
        <ext xmlns:x14="http://schemas.microsoft.com/office/spreadsheetml/2009/9/main" uri="{2946ED86-A175-432a-8AC1-64E0C546D7DE}">
          <x14:pivotField fillDownLabels="1"/>
        </ext>
      </extLst>
    </pivotField>
    <pivotField axis="axisPage" compact="0" numFmtId="1" outline="0" showAll="0" defaultSubtotal="0">
      <items count="15">
        <item x="0"/>
        <item x="1"/>
        <item x="2"/>
        <item x="3"/>
        <item x="4"/>
        <item x="5"/>
        <item x="6"/>
        <item x="7"/>
        <item x="8"/>
        <item x="9"/>
        <item x="10"/>
        <item x="11"/>
        <item x="12"/>
        <item x="13"/>
        <item x="14"/>
      </items>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s>
  <rowFields count="2">
    <field x="2"/>
    <field x="0"/>
  </rowFields>
  <rowItems count="61">
    <i>
      <x/>
      <x/>
    </i>
    <i r="1">
      <x v="14"/>
    </i>
    <i r="1">
      <x v="15"/>
    </i>
    <i r="1">
      <x v="19"/>
    </i>
    <i r="1">
      <x v="28"/>
    </i>
    <i r="1">
      <x v="31"/>
    </i>
    <i r="1">
      <x v="34"/>
    </i>
    <i r="1">
      <x v="46"/>
    </i>
    <i r="1">
      <x v="51"/>
    </i>
    <i r="1">
      <x v="53"/>
    </i>
    <i>
      <x v="1"/>
      <x v="4"/>
    </i>
    <i r="1">
      <x v="9"/>
    </i>
    <i r="1">
      <x v="21"/>
    </i>
    <i r="1">
      <x v="22"/>
    </i>
    <i r="1">
      <x v="23"/>
    </i>
    <i r="1">
      <x v="25"/>
    </i>
    <i r="1">
      <x v="27"/>
    </i>
    <i r="1">
      <x v="29"/>
    </i>
    <i r="1">
      <x v="36"/>
    </i>
    <i r="1">
      <x v="40"/>
    </i>
    <i r="1">
      <x v="44"/>
    </i>
    <i r="1">
      <x v="45"/>
    </i>
    <i r="1">
      <x v="47"/>
    </i>
    <i r="1">
      <x v="52"/>
    </i>
    <i r="1">
      <x v="54"/>
    </i>
    <i r="1">
      <x v="55"/>
    </i>
    <i r="1">
      <x v="59"/>
    </i>
    <i>
      <x v="2"/>
      <x v="3"/>
    </i>
    <i r="1">
      <x v="5"/>
    </i>
    <i r="1">
      <x v="12"/>
    </i>
    <i r="1">
      <x v="13"/>
    </i>
    <i r="1">
      <x v="16"/>
    </i>
    <i r="1">
      <x v="17"/>
    </i>
    <i r="1">
      <x v="18"/>
    </i>
    <i r="1">
      <x v="20"/>
    </i>
    <i r="1">
      <x v="24"/>
    </i>
    <i r="1">
      <x v="26"/>
    </i>
    <i r="1">
      <x v="32"/>
    </i>
    <i r="1">
      <x v="35"/>
    </i>
    <i r="1">
      <x v="41"/>
    </i>
    <i r="1">
      <x v="42"/>
    </i>
    <i r="1">
      <x v="43"/>
    </i>
    <i r="1">
      <x v="48"/>
    </i>
    <i r="1">
      <x v="49"/>
    </i>
    <i r="1">
      <x v="50"/>
    </i>
    <i r="1">
      <x v="56"/>
    </i>
    <i>
      <x v="3"/>
      <x v="7"/>
    </i>
    <i r="1">
      <x v="11"/>
    </i>
    <i r="1">
      <x v="30"/>
    </i>
    <i r="1">
      <x v="37"/>
    </i>
    <i r="1">
      <x v="57"/>
    </i>
    <i>
      <x v="4"/>
      <x v="2"/>
    </i>
    <i r="1">
      <x v="33"/>
    </i>
    <i>
      <x v="5"/>
      <x v="1"/>
    </i>
    <i r="1">
      <x v="6"/>
    </i>
    <i r="1">
      <x v="8"/>
    </i>
    <i r="1">
      <x v="10"/>
    </i>
    <i r="1">
      <x v="38"/>
    </i>
    <i r="1">
      <x v="39"/>
    </i>
    <i r="1">
      <x v="58"/>
    </i>
    <i t="grand">
      <x/>
    </i>
  </rowItems>
  <colItems count="1">
    <i/>
  </colItems>
  <pageFields count="1">
    <pageField fld="3" item="14" hier="-1"/>
  </pageFields>
  <dataFields count="1">
    <dataField name="Sum of Population" fld="4" baseField="0" baseItem="0" numFmtId="3"/>
  </dataFields>
  <formats count="13">
    <format dxfId="386">
      <pivotArea type="all" dataOnly="0" outline="0" fieldPosition="0"/>
    </format>
    <format dxfId="385">
      <pivotArea outline="0" collapsedLevelsAreSubtotals="1" fieldPosition="0"/>
    </format>
    <format dxfId="384">
      <pivotArea field="2" type="button" dataOnly="0" labelOnly="1" outline="0" axis="axisRow" fieldPosition="0"/>
    </format>
    <format dxfId="383">
      <pivotArea field="0" type="button" dataOnly="0" labelOnly="1" outline="0" axis="axisRow" fieldPosition="1"/>
    </format>
    <format dxfId="382">
      <pivotArea dataOnly="0" labelOnly="1" outline="0" fieldPosition="0">
        <references count="1">
          <reference field="2" count="0"/>
        </references>
      </pivotArea>
    </format>
    <format dxfId="381">
      <pivotArea dataOnly="0" labelOnly="1" grandRow="1" outline="0" fieldPosition="0"/>
    </format>
    <format dxfId="380">
      <pivotArea dataOnly="0" labelOnly="1" outline="0" fieldPosition="0">
        <references count="2">
          <reference field="0" count="10">
            <x v="0"/>
            <x v="14"/>
            <x v="15"/>
            <x v="19"/>
            <x v="28"/>
            <x v="31"/>
            <x v="34"/>
            <x v="46"/>
            <x v="51"/>
            <x v="53"/>
          </reference>
          <reference field="2" count="1" selected="0">
            <x v="0"/>
          </reference>
        </references>
      </pivotArea>
    </format>
    <format dxfId="379">
      <pivotArea dataOnly="0" labelOnly="1" outline="0" fieldPosition="0">
        <references count="2">
          <reference field="0" count="17">
            <x v="4"/>
            <x v="9"/>
            <x v="21"/>
            <x v="22"/>
            <x v="23"/>
            <x v="25"/>
            <x v="27"/>
            <x v="29"/>
            <x v="36"/>
            <x v="40"/>
            <x v="44"/>
            <x v="45"/>
            <x v="47"/>
            <x v="52"/>
            <x v="54"/>
            <x v="55"/>
            <x v="59"/>
          </reference>
          <reference field="2" count="1" selected="0">
            <x v="1"/>
          </reference>
        </references>
      </pivotArea>
    </format>
    <format dxfId="378">
      <pivotArea dataOnly="0" labelOnly="1" outline="0" fieldPosition="0">
        <references count="2">
          <reference field="0" count="19">
            <x v="3"/>
            <x v="5"/>
            <x v="12"/>
            <x v="13"/>
            <x v="16"/>
            <x v="17"/>
            <x v="18"/>
            <x v="20"/>
            <x v="24"/>
            <x v="26"/>
            <x v="32"/>
            <x v="35"/>
            <x v="41"/>
            <x v="42"/>
            <x v="43"/>
            <x v="48"/>
            <x v="49"/>
            <x v="50"/>
            <x v="56"/>
          </reference>
          <reference field="2" count="1" selected="0">
            <x v="2"/>
          </reference>
        </references>
      </pivotArea>
    </format>
    <format dxfId="377">
      <pivotArea dataOnly="0" labelOnly="1" outline="0" fieldPosition="0">
        <references count="2">
          <reference field="0" count="5">
            <x v="7"/>
            <x v="11"/>
            <x v="30"/>
            <x v="37"/>
            <x v="57"/>
          </reference>
          <reference field="2" count="1" selected="0">
            <x v="3"/>
          </reference>
        </references>
      </pivotArea>
    </format>
    <format dxfId="376">
      <pivotArea dataOnly="0" labelOnly="1" outline="0" fieldPosition="0">
        <references count="2">
          <reference field="0" count="2">
            <x v="2"/>
            <x v="33"/>
          </reference>
          <reference field="2" count="1" selected="0">
            <x v="4"/>
          </reference>
        </references>
      </pivotArea>
    </format>
    <format dxfId="375">
      <pivotArea dataOnly="0" labelOnly="1" outline="0" fieldPosition="0">
        <references count="2">
          <reference field="0" count="7">
            <x v="1"/>
            <x v="6"/>
            <x v="8"/>
            <x v="10"/>
            <x v="38"/>
            <x v="39"/>
            <x v="58"/>
          </reference>
          <reference field="2" count="1" selected="0">
            <x v="5"/>
          </reference>
        </references>
      </pivotArea>
    </format>
    <format dxfId="3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4357E6BE-8EF2-4D48-AF08-111C20FAFC4F}" sourceName="Continent">
  <pivotTables>
    <pivotTable tabId="2" name="PivotTable28"/>
    <pivotTable tabId="5" name="PivotTable33"/>
    <pivotTable tabId="20" name="PivotTable94"/>
    <pivotTable tabId="7" name="PivotTable35"/>
    <pivotTable tabId="20" name="HeatMap"/>
    <pivotTable tabId="20" name="Top6"/>
  </pivotTables>
  <data>
    <tabular pivotCacheId="34258751">
      <items count="6">
        <i x="4" s="1"/>
        <i x="3" s="1"/>
        <i x="0" s="1"/>
        <i x="1"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C39579D-54FB-4A44-AF5F-1314568804FD}" sourceName="Year">
  <pivotTables>
    <pivotTable tabId="2" name="PivotTable28"/>
    <pivotTable tabId="4" name="PivotTable32"/>
    <pivotTable tabId="5" name="PivotTable33"/>
    <pivotTable tabId="20" name="PivotTable94"/>
    <pivotTable tabId="7" name="PivotTable35"/>
    <pivotTable tabId="20" name="Top6"/>
  </pivotTables>
  <data>
    <tabular pivotCacheId="34258751">
      <items count="15">
        <i x="0"/>
        <i x="1"/>
        <i x="2"/>
        <i x="3"/>
        <i x="4"/>
        <i x="5"/>
        <i x="6"/>
        <i x="7"/>
        <i x="8"/>
        <i x="9"/>
        <i x="10"/>
        <i x="11"/>
        <i x="12"/>
        <i x="13"/>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FD4C4125-DEF8-4755-90BD-2ED7FBA59384}" cache="Slicer_Continent" caption="Continent" columnCount="2" style="SlicerStyleLight1 2" rowHeight="540000"/>
  <slicer name="Year" xr10:uid="{08985873-E5DD-4B7C-A094-BDFC028AD5A8}" cache="Slicer_Year" caption="Year" columnCount="3" style="SlicerStyleLight1 2" rowHeight="313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12349C-2CCC-449D-A000-7373040ED29B}" name="DataTable" displayName="DataTable" ref="A1:R901" headerRowDxfId="503" dataDxfId="502" totalsRowDxfId="501">
  <autoFilter ref="A1:R901" xr:uid="{8112349C-2CCC-449D-A000-7373040ED29B}"/>
  <tableColumns count="18">
    <tableColumn id="1" xr3:uid="{86F18C09-91CE-4677-9800-6E3772A9866B}" name="Country" dataDxfId="500"/>
    <tableColumn id="2" xr3:uid="{FF2067BC-B9FA-42F3-B508-97A9C7DA67F8}" name="Code" dataDxfId="499"/>
    <tableColumn id="3" xr3:uid="{DD2C3DEC-264D-47B9-80E4-50BFE5C7BAEA}" name="Continent" dataDxfId="498"/>
    <tableColumn id="4" xr3:uid="{DF59B398-0BDF-4BF1-94DB-70394F411B14}" name="Year" dataDxfId="497"/>
    <tableColumn id="5" xr3:uid="{7CF8584B-2F2A-474F-B5F2-49DA77807EF5}" name="Population" dataDxfId="496"/>
    <tableColumn id="6" xr3:uid="{A54A5AE9-5F35-42EF-A8DC-4495C0BA8A03}" name="GDP_per_capita" dataDxfId="495"/>
    <tableColumn id="7" xr3:uid="{4E965882-97B0-4461-A2FF-B3B1587FC18E}" name="Life_Expectancy" dataDxfId="494"/>
    <tableColumn id="8" xr3:uid="{A26DF04A-3EC2-4102-A864-43501A582A63}" name="Happiness_Score" dataDxfId="493"/>
    <tableColumn id="9" xr3:uid="{DE660DA4-CB50-4D48-9C52-95B02CB516C9}" name="Internet_Users" dataDxfId="492"/>
    <tableColumn id="10" xr3:uid="{2C893C3D-C08A-4192-99F4-C2F266E32F60}" name="Urban_Population" dataDxfId="491"/>
    <tableColumn id="11" xr3:uid="{F5553F9E-59A9-46FE-B609-A4F243782907}" name="CO2_per_capita" dataDxfId="490"/>
    <tableColumn id="12" xr3:uid="{D016DD35-56A2-4E65-93CA-4381466A9C5D}" name="Unemployment_Rate" dataDxfId="489"/>
    <tableColumn id="13" xr3:uid="{66CC6551-9463-4B07-886E-59F75609C249}" name="Education_Index" dataDxfId="488"/>
    <tableColumn id="14" xr3:uid="{48559804-043F-4CAC-82B7-A102AECC6EDB}" name="Median_Age" dataDxfId="487"/>
    <tableColumn id="15" xr3:uid="{1DE4E144-8210-4EC3-9AC4-88ADDAD36A0B}" name="GDP_index" dataDxfId="486"/>
    <tableColumn id="16" xr3:uid="{DFEEB95B-5BE4-43F4-8576-F606A500F141}" name="Happiness_index" dataDxfId="485"/>
    <tableColumn id="17" xr3:uid="{7167E5FC-78AF-48AF-B229-48D73EE5A2F5}" name="Internet_index" dataDxfId="484"/>
    <tableColumn id="18" xr3:uid="{3750CCDA-7471-41A7-9111-5915CDF031D1}" name="Life_index" dataDxfId="483"/>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bin"/><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9BC6B-F887-46A3-B232-E885EADB29CC}">
  <sheetPr>
    <tabColor rgb="FFCC00FF"/>
  </sheetPr>
  <dimension ref="B1:AZ270"/>
  <sheetViews>
    <sheetView tabSelected="1" zoomScale="70" zoomScaleNormal="70" workbookViewId="0">
      <selection activeCell="L44" sqref="L44"/>
    </sheetView>
  </sheetViews>
  <sheetFormatPr defaultColWidth="9.1796875" defaultRowHeight="14.5" x14ac:dyDescent="0.35"/>
  <cols>
    <col min="1" max="1" width="9.1796875" style="5"/>
    <col min="2" max="2" width="20.7265625" style="5" bestFit="1" customWidth="1"/>
    <col min="3" max="3" width="6.81640625" style="5" customWidth="1"/>
    <col min="4" max="17" width="3.453125" style="5" bestFit="1" customWidth="1"/>
    <col min="18" max="18" width="18.6328125" style="5" customWidth="1"/>
    <col min="19" max="19" width="18.90625" style="5" customWidth="1"/>
    <col min="20" max="20" width="27.7265625" style="5" customWidth="1"/>
    <col min="21" max="21" width="21" style="5" customWidth="1"/>
    <col min="22" max="22" width="19.81640625" style="5" customWidth="1"/>
    <col min="23" max="23" width="30.1796875" style="5" customWidth="1"/>
    <col min="24" max="30" width="9.1796875" style="5" customWidth="1"/>
    <col min="31" max="43" width="9.1796875" style="5"/>
    <col min="44" max="44" width="22.81640625" style="5" hidden="1" customWidth="1"/>
    <col min="45" max="45" width="34.26953125" style="5" hidden="1" customWidth="1"/>
    <col min="46" max="46" width="34.453125" style="5" hidden="1" customWidth="1"/>
    <col min="47" max="47" width="29.26953125" style="5" hidden="1" customWidth="1"/>
    <col min="48" max="48" width="38.81640625" style="5" hidden="1" customWidth="1"/>
    <col min="49" max="49" width="21" style="5" hidden="1" customWidth="1"/>
    <col min="50" max="50" width="34" style="5" hidden="1" customWidth="1"/>
    <col min="51" max="51" width="32" style="5" hidden="1" customWidth="1"/>
    <col min="52" max="52" width="15.81640625" style="5" hidden="1" customWidth="1"/>
    <col min="53" max="16384" width="9.1796875" style="5"/>
  </cols>
  <sheetData>
    <row r="1" spans="5:52" ht="62.5" x14ac:dyDescent="1.4">
      <c r="E1" s="3" t="str">
        <f>"Global Development Dashboard " &amp; GETPIVOTDATA("Max. of Year",$AR$11)</f>
        <v>Global Development Dashboard 2024</v>
      </c>
      <c r="F1" s="4"/>
      <c r="G1" s="4"/>
      <c r="H1" s="4"/>
      <c r="I1" s="4"/>
      <c r="J1" s="4"/>
      <c r="K1" s="4"/>
      <c r="L1" s="4"/>
      <c r="M1" s="4"/>
      <c r="N1" s="4"/>
      <c r="O1" s="4"/>
      <c r="P1" s="4"/>
      <c r="Q1" s="4"/>
      <c r="R1" s="4"/>
      <c r="S1" s="4"/>
      <c r="T1" s="4"/>
      <c r="U1" s="4"/>
      <c r="V1" s="4"/>
      <c r="W1" s="4"/>
      <c r="X1" s="4"/>
      <c r="Y1" s="4"/>
    </row>
    <row r="2" spans="5:52" x14ac:dyDescent="0.35">
      <c r="E2" s="4"/>
      <c r="F2" s="4"/>
      <c r="G2" s="4"/>
      <c r="H2" s="4"/>
      <c r="I2" s="4"/>
      <c r="J2" s="4"/>
      <c r="K2" s="4"/>
      <c r="L2" s="4"/>
      <c r="M2" s="4"/>
      <c r="N2" s="4"/>
      <c r="O2" s="4"/>
      <c r="P2" s="4"/>
      <c r="Q2" s="4"/>
      <c r="R2" s="4"/>
      <c r="S2" s="4"/>
      <c r="T2" s="4"/>
      <c r="U2" s="4"/>
      <c r="V2" s="4"/>
      <c r="W2" s="4"/>
      <c r="X2" s="4"/>
      <c r="Y2" s="4"/>
    </row>
    <row r="3" spans="5:52" ht="28.5" x14ac:dyDescent="0.35">
      <c r="E3" s="4"/>
      <c r="F3" s="4"/>
      <c r="G3" s="4"/>
      <c r="H3" s="4"/>
      <c r="I3" s="4"/>
      <c r="J3" s="4"/>
      <c r="K3" s="4"/>
      <c r="L3" s="4"/>
      <c r="M3" s="4"/>
      <c r="N3" s="4"/>
      <c r="O3" s="4"/>
      <c r="P3" s="4"/>
      <c r="S3" s="60" t="s">
        <v>3</v>
      </c>
      <c r="T3" s="60"/>
      <c r="U3" s="60" t="s">
        <v>178</v>
      </c>
      <c r="V3" s="60"/>
      <c r="W3" s="6" t="s">
        <v>175</v>
      </c>
      <c r="X3" s="7"/>
      <c r="Y3" s="7"/>
    </row>
    <row r="4" spans="5:52" ht="28.5" x14ac:dyDescent="0.65">
      <c r="E4" s="4"/>
      <c r="F4" s="4"/>
      <c r="G4" s="4"/>
      <c r="H4" s="4"/>
      <c r="I4" s="4"/>
      <c r="J4" s="4"/>
      <c r="K4" s="4"/>
      <c r="L4" s="4"/>
      <c r="M4" s="4"/>
      <c r="N4" s="4"/>
      <c r="O4" s="4"/>
      <c r="P4" s="4"/>
      <c r="R4" s="8"/>
      <c r="S4" s="62">
        <f>GETPIVOTDATA("Sum of Population",$AR$12)</f>
        <v>6475500000</v>
      </c>
      <c r="T4" s="62"/>
      <c r="U4" s="61">
        <f>GETPIVOTDATA("Average of GDP_per_capita",$AS$12)</f>
        <v>29871.666666666668</v>
      </c>
      <c r="V4" s="61"/>
      <c r="W4" s="9">
        <f>GETPIVOTDATA("Average of Life_Expectancy",$AT$12)</f>
        <v>77.319999999999993</v>
      </c>
      <c r="X4" s="10"/>
      <c r="Y4" s="11"/>
      <c r="AD4" s="12"/>
    </row>
    <row r="5" spans="5:52" ht="21" customHeight="1" x14ac:dyDescent="0.35">
      <c r="E5" s="4"/>
      <c r="F5" s="4"/>
      <c r="G5" s="4"/>
      <c r="H5" s="4"/>
      <c r="I5" s="4"/>
      <c r="J5" s="4"/>
      <c r="K5" s="4"/>
      <c r="L5" s="4"/>
      <c r="M5" s="4"/>
      <c r="N5" s="4"/>
      <c r="O5" s="4"/>
      <c r="P5" s="4"/>
      <c r="Q5" s="4"/>
      <c r="R5" s="4"/>
      <c r="S5" s="4"/>
      <c r="T5" s="4"/>
      <c r="U5" s="4"/>
      <c r="V5" s="4"/>
      <c r="W5" s="4"/>
      <c r="X5" s="4"/>
      <c r="Y5" s="4"/>
      <c r="AA5" s="91"/>
      <c r="AB5" s="92"/>
      <c r="AC5" s="92"/>
      <c r="AD5" s="92"/>
      <c r="AE5" s="92"/>
      <c r="AF5" s="92"/>
      <c r="AG5" s="92"/>
      <c r="AH5" s="92"/>
      <c r="AI5" s="92"/>
      <c r="AJ5" s="92"/>
      <c r="AK5" s="92"/>
      <c r="AL5" s="92"/>
    </row>
    <row r="6" spans="5:52" x14ac:dyDescent="0.35">
      <c r="E6" s="4"/>
      <c r="F6" s="4"/>
      <c r="G6" s="4"/>
      <c r="H6" s="4"/>
      <c r="I6" s="4"/>
      <c r="J6" s="4"/>
      <c r="K6" s="4"/>
      <c r="L6" s="13"/>
      <c r="M6" s="13"/>
      <c r="N6" s="13"/>
      <c r="O6" s="4"/>
      <c r="P6" s="4"/>
      <c r="Q6" s="4"/>
      <c r="R6" s="4"/>
      <c r="S6" s="4"/>
      <c r="T6" s="4"/>
      <c r="U6" s="4"/>
      <c r="V6" s="4"/>
      <c r="W6" s="4"/>
      <c r="X6" s="4"/>
      <c r="Y6" s="4"/>
      <c r="AA6" s="92"/>
      <c r="AB6" s="92"/>
      <c r="AC6" s="92"/>
      <c r="AD6" s="92"/>
      <c r="AE6" s="92"/>
      <c r="AF6" s="92"/>
      <c r="AG6" s="92"/>
      <c r="AH6" s="92"/>
      <c r="AI6" s="92"/>
      <c r="AJ6" s="92"/>
      <c r="AK6" s="92"/>
      <c r="AL6" s="92"/>
    </row>
    <row r="7" spans="5:52" ht="23.25" customHeight="1" x14ac:dyDescent="0.35">
      <c r="E7" s="4"/>
      <c r="F7" s="4"/>
      <c r="G7" s="4"/>
      <c r="H7" s="4"/>
      <c r="I7" s="4"/>
      <c r="J7" s="4"/>
      <c r="K7" s="4"/>
      <c r="L7" s="13"/>
      <c r="M7" s="13"/>
      <c r="N7" s="13"/>
      <c r="O7" s="4"/>
      <c r="P7" s="4"/>
      <c r="S7" s="58" t="s">
        <v>176</v>
      </c>
      <c r="T7" s="58"/>
      <c r="U7" s="58" t="s">
        <v>179</v>
      </c>
      <c r="V7" s="58"/>
      <c r="W7" s="14" t="s">
        <v>177</v>
      </c>
      <c r="X7" s="15"/>
      <c r="Y7" s="15"/>
      <c r="AA7" s="92"/>
      <c r="AB7" s="92"/>
      <c r="AC7" s="92"/>
      <c r="AD7" s="92"/>
      <c r="AE7" s="92"/>
      <c r="AF7" s="92"/>
      <c r="AG7" s="92"/>
      <c r="AH7" s="92"/>
      <c r="AI7" s="92"/>
      <c r="AJ7" s="92"/>
      <c r="AK7" s="92"/>
      <c r="AL7" s="92"/>
    </row>
    <row r="8" spans="5:52" ht="23.5" x14ac:dyDescent="0.35">
      <c r="E8" s="4"/>
      <c r="F8" s="4"/>
      <c r="G8" s="4"/>
      <c r="H8" s="4"/>
      <c r="I8" s="4"/>
      <c r="J8" s="4"/>
      <c r="K8" s="4"/>
      <c r="L8" s="4"/>
      <c r="M8" s="4"/>
      <c r="N8" s="4"/>
      <c r="O8" s="4"/>
      <c r="P8" s="4"/>
      <c r="R8" s="16"/>
      <c r="S8" s="63">
        <f>GETPIVOTDATA("Average of Median_Age",$AU$12)</f>
        <v>35.465000000000003</v>
      </c>
      <c r="T8" s="63"/>
      <c r="U8" s="59">
        <f>GETPIVOTDATA("Average of Internet_Users",$AY$12)</f>
        <v>0.82616666666666683</v>
      </c>
      <c r="V8" s="59"/>
      <c r="W8" s="17">
        <f>GETPIVOTDATA("Average of Unemployment_Rate",$AV$12)</f>
        <v>6.2749999999999986E-2</v>
      </c>
      <c r="X8" s="18"/>
      <c r="Y8" s="19"/>
      <c r="AA8" s="92"/>
      <c r="AB8" s="92"/>
      <c r="AC8" s="92"/>
      <c r="AD8" s="92"/>
      <c r="AE8" s="92"/>
      <c r="AF8" s="92"/>
      <c r="AG8" s="92"/>
      <c r="AH8" s="92"/>
      <c r="AI8" s="92"/>
      <c r="AJ8" s="92"/>
      <c r="AK8" s="92"/>
      <c r="AL8" s="92"/>
    </row>
    <row r="9" spans="5:52" ht="21" customHeight="1" x14ac:dyDescent="0.35">
      <c r="E9" s="4"/>
      <c r="F9" s="4"/>
      <c r="G9" s="4"/>
      <c r="H9" s="4"/>
      <c r="I9" s="4"/>
      <c r="J9" s="4"/>
      <c r="K9" s="4"/>
      <c r="L9" s="4"/>
      <c r="M9" s="4"/>
      <c r="N9" s="4"/>
      <c r="O9" s="4"/>
      <c r="P9" s="4"/>
      <c r="Q9" s="4"/>
      <c r="R9" s="4"/>
      <c r="S9" s="4"/>
      <c r="T9" s="4"/>
      <c r="U9" s="4"/>
      <c r="V9" s="4"/>
      <c r="W9" s="4"/>
      <c r="X9" s="4"/>
      <c r="Y9" s="4"/>
      <c r="AA9" s="92"/>
      <c r="AB9" s="92"/>
      <c r="AC9" s="92"/>
      <c r="AD9" s="92"/>
      <c r="AE9" s="92"/>
      <c r="AF9" s="92"/>
      <c r="AG9" s="92"/>
      <c r="AH9" s="92"/>
      <c r="AI9" s="92"/>
      <c r="AJ9" s="92"/>
      <c r="AK9" s="92"/>
      <c r="AL9" s="92"/>
    </row>
    <row r="10" spans="5:52" x14ac:dyDescent="0.35">
      <c r="AA10" s="92"/>
      <c r="AB10" s="92"/>
      <c r="AC10" s="92"/>
      <c r="AD10" s="92"/>
      <c r="AE10" s="92"/>
      <c r="AF10" s="92"/>
      <c r="AG10" s="92"/>
      <c r="AH10" s="92"/>
      <c r="AI10" s="92"/>
      <c r="AJ10" s="92"/>
      <c r="AK10" s="92"/>
      <c r="AL10" s="92"/>
    </row>
    <row r="11" spans="5:52" x14ac:dyDescent="0.35">
      <c r="AA11" s="92"/>
      <c r="AB11" s="92"/>
      <c r="AC11" s="92"/>
      <c r="AD11" s="92"/>
      <c r="AE11" s="92"/>
      <c r="AF11" s="92"/>
      <c r="AG11" s="92"/>
      <c r="AH11" s="92"/>
      <c r="AI11" s="92"/>
      <c r="AJ11" s="92"/>
      <c r="AK11" s="92"/>
      <c r="AL11" s="92"/>
      <c r="AR11" s="73" t="s">
        <v>76</v>
      </c>
      <c r="AS11" s="73" t="s">
        <v>74</v>
      </c>
      <c r="AT11" s="73" t="s">
        <v>80</v>
      </c>
      <c r="AU11" s="73" t="s">
        <v>164</v>
      </c>
      <c r="AV11" s="73" t="s">
        <v>82</v>
      </c>
      <c r="AW11" s="73" t="s">
        <v>174</v>
      </c>
      <c r="AX11" s="73" t="s">
        <v>166</v>
      </c>
      <c r="AY11" s="73" t="s">
        <v>79</v>
      </c>
      <c r="AZ11" s="73" t="s">
        <v>181</v>
      </c>
    </row>
    <row r="12" spans="5:52" x14ac:dyDescent="0.35">
      <c r="AA12" s="92"/>
      <c r="AB12" s="92"/>
      <c r="AC12" s="92"/>
      <c r="AD12" s="92"/>
      <c r="AE12" s="92"/>
      <c r="AF12" s="92"/>
      <c r="AG12" s="92"/>
      <c r="AH12" s="92"/>
      <c r="AI12" s="92"/>
      <c r="AJ12" s="92"/>
      <c r="AK12" s="92"/>
      <c r="AL12" s="92"/>
      <c r="AR12" s="74">
        <v>6475500000</v>
      </c>
      <c r="AS12" s="75">
        <v>29871.666666666668</v>
      </c>
      <c r="AT12" s="76">
        <v>77.319999999999993</v>
      </c>
      <c r="AU12" s="76">
        <v>35.465000000000003</v>
      </c>
      <c r="AV12" s="77">
        <v>6.2749999999999986E-2</v>
      </c>
      <c r="AW12" s="78">
        <v>60</v>
      </c>
      <c r="AX12" s="79">
        <v>5.3583333333333343</v>
      </c>
      <c r="AY12" s="77">
        <v>0.82616666666666683</v>
      </c>
      <c r="AZ12" s="80">
        <v>2024</v>
      </c>
    </row>
    <row r="13" spans="5:52" x14ac:dyDescent="0.35">
      <c r="AA13" s="92"/>
      <c r="AB13" s="92"/>
      <c r="AC13" s="92"/>
      <c r="AD13" s="92"/>
      <c r="AE13" s="92"/>
      <c r="AF13" s="92"/>
      <c r="AG13" s="92"/>
      <c r="AH13" s="92"/>
      <c r="AI13" s="92"/>
      <c r="AJ13" s="92"/>
      <c r="AK13" s="92"/>
      <c r="AL13" s="92"/>
    </row>
    <row r="14" spans="5:52" x14ac:dyDescent="0.35">
      <c r="AA14" s="92"/>
      <c r="AB14" s="92"/>
      <c r="AC14" s="92"/>
      <c r="AD14" s="92"/>
      <c r="AE14" s="92"/>
      <c r="AF14" s="92"/>
      <c r="AG14" s="92"/>
      <c r="AH14" s="92"/>
      <c r="AI14" s="92"/>
      <c r="AJ14" s="92"/>
      <c r="AK14" s="92"/>
      <c r="AL14" s="92"/>
    </row>
    <row r="15" spans="5:52" x14ac:dyDescent="0.35">
      <c r="AA15" s="92"/>
      <c r="AB15" s="92"/>
      <c r="AC15" s="92"/>
      <c r="AD15" s="92"/>
      <c r="AE15" s="92"/>
      <c r="AF15" s="92"/>
      <c r="AG15" s="92"/>
      <c r="AH15" s="92"/>
      <c r="AI15" s="92"/>
      <c r="AJ15" s="92"/>
      <c r="AK15" s="92"/>
      <c r="AL15" s="92"/>
    </row>
    <row r="16" spans="5:52" x14ac:dyDescent="0.35">
      <c r="AA16" s="92"/>
      <c r="AB16" s="92"/>
      <c r="AC16" s="92"/>
      <c r="AD16" s="92"/>
      <c r="AE16" s="92"/>
      <c r="AF16" s="92"/>
      <c r="AG16" s="92"/>
      <c r="AH16" s="92"/>
      <c r="AI16" s="92"/>
      <c r="AJ16" s="92"/>
      <c r="AK16" s="92"/>
      <c r="AL16" s="92"/>
    </row>
    <row r="17" spans="2:38" x14ac:dyDescent="0.35">
      <c r="AA17" s="92"/>
      <c r="AB17" s="92"/>
      <c r="AC17" s="92"/>
      <c r="AD17" s="92"/>
      <c r="AE17" s="92"/>
      <c r="AF17" s="92"/>
      <c r="AG17" s="92"/>
      <c r="AH17" s="92"/>
      <c r="AI17" s="92"/>
      <c r="AJ17" s="92"/>
      <c r="AK17" s="92"/>
      <c r="AL17" s="92"/>
    </row>
    <row r="18" spans="2:38" x14ac:dyDescent="0.35">
      <c r="AA18" s="92"/>
      <c r="AB18" s="92"/>
      <c r="AC18" s="92"/>
      <c r="AD18" s="92"/>
      <c r="AE18" s="92"/>
      <c r="AF18" s="92"/>
      <c r="AG18" s="92"/>
      <c r="AH18" s="92"/>
      <c r="AI18" s="92"/>
      <c r="AJ18" s="92"/>
      <c r="AK18" s="92"/>
      <c r="AL18" s="92"/>
    </row>
    <row r="19" spans="2:38" x14ac:dyDescent="0.35">
      <c r="AA19" s="92"/>
      <c r="AB19" s="92"/>
      <c r="AC19" s="92"/>
      <c r="AD19" s="92"/>
      <c r="AE19" s="92"/>
      <c r="AF19" s="92"/>
      <c r="AG19" s="92"/>
      <c r="AH19" s="92"/>
      <c r="AI19" s="92"/>
      <c r="AJ19" s="92"/>
      <c r="AK19" s="92"/>
      <c r="AL19" s="92"/>
    </row>
    <row r="20" spans="2:38" x14ac:dyDescent="0.35">
      <c r="AA20" s="92"/>
      <c r="AB20" s="92"/>
      <c r="AC20" s="92"/>
      <c r="AD20" s="92"/>
      <c r="AE20" s="92"/>
      <c r="AF20" s="92"/>
      <c r="AG20" s="92"/>
      <c r="AH20" s="92"/>
      <c r="AI20" s="92"/>
      <c r="AJ20" s="92"/>
      <c r="AK20" s="92"/>
      <c r="AL20" s="92"/>
    </row>
    <row r="21" spans="2:38" x14ac:dyDescent="0.35">
      <c r="AA21" s="92"/>
      <c r="AB21" s="92"/>
      <c r="AC21" s="92"/>
      <c r="AD21" s="92"/>
      <c r="AE21" s="92"/>
      <c r="AF21" s="92"/>
      <c r="AG21" s="92"/>
      <c r="AH21" s="92"/>
      <c r="AI21" s="92"/>
      <c r="AJ21" s="92"/>
      <c r="AK21" s="92"/>
      <c r="AL21" s="92"/>
    </row>
    <row r="22" spans="2:38" x14ac:dyDescent="0.35">
      <c r="AA22" s="92"/>
      <c r="AB22" s="92"/>
      <c r="AC22" s="92"/>
      <c r="AD22" s="92"/>
      <c r="AE22" s="92"/>
      <c r="AF22" s="92"/>
      <c r="AG22" s="92"/>
      <c r="AH22" s="92"/>
      <c r="AI22" s="92"/>
      <c r="AJ22" s="92"/>
      <c r="AK22" s="92"/>
      <c r="AL22" s="92"/>
    </row>
    <row r="23" spans="2:38" x14ac:dyDescent="0.35">
      <c r="AA23" s="92"/>
      <c r="AB23" s="92"/>
      <c r="AC23" s="92"/>
      <c r="AD23" s="92"/>
      <c r="AE23" s="92"/>
      <c r="AF23" s="92"/>
      <c r="AG23" s="92"/>
      <c r="AH23" s="92"/>
      <c r="AI23" s="92"/>
      <c r="AJ23" s="92"/>
      <c r="AK23" s="92"/>
      <c r="AL23" s="92"/>
    </row>
    <row r="24" spans="2:38" x14ac:dyDescent="0.35">
      <c r="AA24" s="92"/>
      <c r="AB24" s="92"/>
      <c r="AC24" s="92"/>
      <c r="AD24" s="92"/>
      <c r="AE24" s="92"/>
      <c r="AF24" s="92"/>
      <c r="AG24" s="92"/>
      <c r="AH24" s="92"/>
      <c r="AI24" s="92"/>
      <c r="AJ24" s="92"/>
      <c r="AK24" s="92"/>
      <c r="AL24" s="92"/>
    </row>
    <row r="32" spans="2:38" ht="18.5" x14ac:dyDescent="0.45">
      <c r="B32" s="20" t="s">
        <v>168</v>
      </c>
      <c r="C32" s="4" t="s">
        <v>2</v>
      </c>
      <c r="D32" s="4"/>
      <c r="E32" s="4"/>
      <c r="F32" s="4"/>
      <c r="G32" s="4"/>
      <c r="H32" s="4"/>
      <c r="I32" s="4"/>
      <c r="J32" s="4"/>
      <c r="K32" s="4"/>
      <c r="L32" s="4"/>
      <c r="M32" s="4"/>
      <c r="N32" s="4"/>
      <c r="O32" s="4"/>
      <c r="P32" s="4"/>
      <c r="Q32" s="4"/>
    </row>
    <row r="33" spans="2:23" ht="52" x14ac:dyDescent="0.35">
      <c r="B33" s="21" t="s">
        <v>182</v>
      </c>
      <c r="C33" s="22">
        <v>2010</v>
      </c>
      <c r="D33" s="22">
        <v>2011</v>
      </c>
      <c r="E33" s="22">
        <v>2012</v>
      </c>
      <c r="F33" s="22">
        <v>2013</v>
      </c>
      <c r="G33" s="22">
        <v>2014</v>
      </c>
      <c r="H33" s="22">
        <v>2015</v>
      </c>
      <c r="I33" s="22">
        <v>2016</v>
      </c>
      <c r="J33" s="22">
        <v>2017</v>
      </c>
      <c r="K33" s="22">
        <v>2018</v>
      </c>
      <c r="L33" s="22">
        <v>2019</v>
      </c>
      <c r="M33" s="22">
        <v>2020</v>
      </c>
      <c r="N33" s="22">
        <v>2021</v>
      </c>
      <c r="O33" s="22">
        <v>2022</v>
      </c>
      <c r="P33" s="22">
        <v>2023</v>
      </c>
      <c r="Q33" s="22">
        <v>2024</v>
      </c>
      <c r="S33" s="82" t="s">
        <v>180</v>
      </c>
      <c r="T33" s="82" t="s">
        <v>178</v>
      </c>
      <c r="U33" s="82" t="s">
        <v>175</v>
      </c>
      <c r="V33" s="82" t="s">
        <v>168</v>
      </c>
      <c r="W33" s="82" t="s">
        <v>167</v>
      </c>
    </row>
    <row r="34" spans="2:23" x14ac:dyDescent="0.35">
      <c r="B34" s="23" t="s">
        <v>64</v>
      </c>
      <c r="C34" s="24">
        <v>0.19600000000000004</v>
      </c>
      <c r="D34" s="24">
        <v>0.19960000000000003</v>
      </c>
      <c r="E34" s="24">
        <v>0.20600000000000002</v>
      </c>
      <c r="F34" s="24">
        <v>0.21680000000000002</v>
      </c>
      <c r="G34" s="24">
        <v>0.2346</v>
      </c>
      <c r="H34" s="24">
        <v>0.26170000000000004</v>
      </c>
      <c r="I34" s="24">
        <v>0.3014</v>
      </c>
      <c r="J34" s="24">
        <v>0.3523</v>
      </c>
      <c r="K34" s="24">
        <v>0.40920000000000006</v>
      </c>
      <c r="L34" s="24">
        <v>0.46309999999999996</v>
      </c>
      <c r="M34" s="24">
        <v>0.50779999999999992</v>
      </c>
      <c r="N34" s="24">
        <v>0.53979999999999984</v>
      </c>
      <c r="O34" s="24">
        <v>0.56089999999999995</v>
      </c>
      <c r="P34" s="24">
        <v>0.57429999999999992</v>
      </c>
      <c r="Q34" s="24">
        <v>0.58200000000000007</v>
      </c>
      <c r="S34" s="68" t="s">
        <v>103</v>
      </c>
      <c r="T34" s="83">
        <v>104000</v>
      </c>
      <c r="U34" s="84">
        <v>82.3</v>
      </c>
      <c r="V34" s="85">
        <v>0.97</v>
      </c>
      <c r="W34" s="85">
        <v>0.64</v>
      </c>
    </row>
    <row r="35" spans="2:23" x14ac:dyDescent="0.35">
      <c r="B35" s="23" t="s">
        <v>48</v>
      </c>
      <c r="C35" s="24">
        <v>0.38823529411764701</v>
      </c>
      <c r="D35" s="24">
        <v>0.39235294117647052</v>
      </c>
      <c r="E35" s="24">
        <v>0.39905882352941174</v>
      </c>
      <c r="F35" s="24">
        <v>0.4108235294117647</v>
      </c>
      <c r="G35" s="24">
        <v>0.43017647058823527</v>
      </c>
      <c r="H35" s="24">
        <v>0.45982352941176474</v>
      </c>
      <c r="I35" s="24">
        <v>0.50270588235294111</v>
      </c>
      <c r="J35" s="24">
        <v>0.55799999999999994</v>
      </c>
      <c r="K35" s="24">
        <v>0.619705882352941</v>
      </c>
      <c r="L35" s="24">
        <v>0.67864705882352938</v>
      </c>
      <c r="M35" s="24">
        <v>0.72694117647058842</v>
      </c>
      <c r="N35" s="24">
        <v>0.76194117647058812</v>
      </c>
      <c r="O35" s="24">
        <v>0.78476470588235303</v>
      </c>
      <c r="P35" s="24">
        <v>0.79899999999999993</v>
      </c>
      <c r="Q35" s="24">
        <v>0.80764705882352938</v>
      </c>
      <c r="S35" s="68" t="s">
        <v>105</v>
      </c>
      <c r="T35" s="83">
        <v>99000</v>
      </c>
      <c r="U35" s="84">
        <v>84</v>
      </c>
      <c r="V35" s="85">
        <v>0.97</v>
      </c>
      <c r="W35" s="85">
        <v>0.74</v>
      </c>
    </row>
    <row r="36" spans="2:23" x14ac:dyDescent="0.35">
      <c r="B36" s="23" t="s">
        <v>40</v>
      </c>
      <c r="C36" s="24">
        <v>0.38428571428571434</v>
      </c>
      <c r="D36" s="24">
        <v>0.38842857142857146</v>
      </c>
      <c r="E36" s="24">
        <v>0.39614285714285707</v>
      </c>
      <c r="F36" s="24">
        <v>0.40871428571428575</v>
      </c>
      <c r="G36" s="24">
        <v>0.4295714285714286</v>
      </c>
      <c r="H36" s="24">
        <v>0.4612857142857143</v>
      </c>
      <c r="I36" s="24">
        <v>0.5079999999999999</v>
      </c>
      <c r="J36" s="24">
        <v>0.5675714285714285</v>
      </c>
      <c r="K36" s="24">
        <v>0.63414285714285712</v>
      </c>
      <c r="L36" s="24">
        <v>0.69785714285714284</v>
      </c>
      <c r="M36" s="24">
        <v>0.74971428571428578</v>
      </c>
      <c r="N36" s="24">
        <v>0.78771428571428559</v>
      </c>
      <c r="O36" s="24">
        <v>0.81271428571428561</v>
      </c>
      <c r="P36" s="24">
        <v>0.82800000000000007</v>
      </c>
      <c r="Q36" s="24">
        <v>0.8371428571428573</v>
      </c>
      <c r="S36" s="68" t="s">
        <v>57</v>
      </c>
      <c r="T36" s="83">
        <v>88000</v>
      </c>
      <c r="U36" s="84">
        <v>83.9</v>
      </c>
      <c r="V36" s="85">
        <v>0.96</v>
      </c>
      <c r="W36" s="85">
        <v>1</v>
      </c>
    </row>
    <row r="37" spans="2:23" x14ac:dyDescent="0.35">
      <c r="B37" s="23" t="s">
        <v>34</v>
      </c>
      <c r="C37" s="24">
        <v>0.51600000000000001</v>
      </c>
      <c r="D37" s="24">
        <v>0.51939999999999986</v>
      </c>
      <c r="E37" s="24">
        <v>0.52580000000000005</v>
      </c>
      <c r="F37" s="24">
        <v>0.5364000000000001</v>
      </c>
      <c r="G37" s="24">
        <v>0.55400000000000005</v>
      </c>
      <c r="H37" s="24">
        <v>0.58079999999999998</v>
      </c>
      <c r="I37" s="24">
        <v>0.61959999999999993</v>
      </c>
      <c r="J37" s="24">
        <v>0.66999999999999993</v>
      </c>
      <c r="K37" s="24">
        <v>0.7258</v>
      </c>
      <c r="L37" s="24">
        <v>0.7792</v>
      </c>
      <c r="M37" s="24">
        <v>0.82279999999999998</v>
      </c>
      <c r="N37" s="24">
        <v>0.85460000000000014</v>
      </c>
      <c r="O37" s="24">
        <v>0.87560000000000004</v>
      </c>
      <c r="P37" s="24">
        <v>0.88819999999999999</v>
      </c>
      <c r="Q37" s="24">
        <v>0.89599999999999991</v>
      </c>
      <c r="S37" s="68" t="s">
        <v>26</v>
      </c>
      <c r="T37" s="83">
        <v>88000</v>
      </c>
      <c r="U37" s="84">
        <v>83.2</v>
      </c>
      <c r="V37" s="85">
        <v>0.99</v>
      </c>
      <c r="W37" s="85">
        <v>0.84</v>
      </c>
    </row>
    <row r="38" spans="2:23" x14ac:dyDescent="0.35">
      <c r="B38" s="23" t="s">
        <v>18</v>
      </c>
      <c r="C38" s="24">
        <v>0.7326315789473683</v>
      </c>
      <c r="D38" s="24">
        <v>0.7345263157894738</v>
      </c>
      <c r="E38" s="24">
        <v>0.73789473684210538</v>
      </c>
      <c r="F38" s="24">
        <v>0.7435789473684209</v>
      </c>
      <c r="G38" s="24">
        <v>0.75289473684210517</v>
      </c>
      <c r="H38" s="24">
        <v>0.76721052631578945</v>
      </c>
      <c r="I38" s="24">
        <v>0.78805263157894745</v>
      </c>
      <c r="J38" s="24">
        <v>0.81468421052631579</v>
      </c>
      <c r="K38" s="24">
        <v>0.84452631578947379</v>
      </c>
      <c r="L38" s="24">
        <v>0.87284210526315786</v>
      </c>
      <c r="M38" s="24">
        <v>0.89621052631578924</v>
      </c>
      <c r="N38" s="24">
        <v>0.91310526315789498</v>
      </c>
      <c r="O38" s="24">
        <v>0.92410526315789476</v>
      </c>
      <c r="P38" s="24">
        <v>0.9312105263157896</v>
      </c>
      <c r="Q38" s="24">
        <v>0.9352631578947368</v>
      </c>
      <c r="S38" s="68" t="s">
        <v>109</v>
      </c>
      <c r="T38" s="83">
        <v>85000</v>
      </c>
      <c r="U38" s="84">
        <v>78.400000000000006</v>
      </c>
      <c r="V38" s="85">
        <v>0.97</v>
      </c>
      <c r="W38" s="85">
        <v>0.83</v>
      </c>
    </row>
    <row r="39" spans="2:23" x14ac:dyDescent="0.35">
      <c r="B39" s="23" t="s">
        <v>61</v>
      </c>
      <c r="C39" s="24">
        <v>0.8</v>
      </c>
      <c r="D39" s="24">
        <v>0.8015000000000001</v>
      </c>
      <c r="E39" s="24">
        <v>0.80400000000000005</v>
      </c>
      <c r="F39" s="24">
        <v>0.8085</v>
      </c>
      <c r="G39" s="24">
        <v>0.8155</v>
      </c>
      <c r="H39" s="24">
        <v>0.82650000000000001</v>
      </c>
      <c r="I39" s="24">
        <v>0.84199999999999997</v>
      </c>
      <c r="J39" s="24">
        <v>0.86299999999999999</v>
      </c>
      <c r="K39" s="24">
        <v>0.88549999999999995</v>
      </c>
      <c r="L39" s="24">
        <v>0.90749999999999997</v>
      </c>
      <c r="M39" s="24">
        <v>0.92500000000000004</v>
      </c>
      <c r="N39" s="24">
        <v>0.93799999999999994</v>
      </c>
      <c r="O39" s="24">
        <v>0.9464999999999999</v>
      </c>
      <c r="P39" s="24">
        <v>0.95199999999999996</v>
      </c>
      <c r="Q39" s="24">
        <v>0.95499999999999996</v>
      </c>
      <c r="S39" s="68" t="s">
        <v>28</v>
      </c>
      <c r="T39" s="83">
        <v>68000</v>
      </c>
      <c r="U39" s="84">
        <v>81.7</v>
      </c>
      <c r="V39" s="85">
        <v>0.99</v>
      </c>
      <c r="W39" s="85">
        <v>0.88</v>
      </c>
    </row>
    <row r="40" spans="2:23" ht="20.149999999999999" customHeight="1" x14ac:dyDescent="0.35"/>
    <row r="41" spans="2:23" ht="20.149999999999999" customHeight="1" x14ac:dyDescent="0.35"/>
    <row r="42" spans="2:23" ht="20.149999999999999" customHeight="1" x14ac:dyDescent="0.35"/>
    <row r="43" spans="2:23" ht="20.149999999999999" customHeight="1" x14ac:dyDescent="0.35"/>
    <row r="44" spans="2:23" ht="20.149999999999999" customHeight="1" x14ac:dyDescent="0.35"/>
    <row r="45" spans="2:23" ht="20.149999999999999" customHeight="1" x14ac:dyDescent="0.35"/>
    <row r="46" spans="2:23" ht="20.149999999999999" customHeight="1" x14ac:dyDescent="0.35"/>
    <row r="47" spans="2:23" ht="20.149999999999999" customHeight="1" x14ac:dyDescent="0.35"/>
    <row r="48" spans="2:23" ht="20.149999999999999" customHeight="1" x14ac:dyDescent="0.35"/>
    <row r="49" ht="20.149999999999999" customHeight="1" x14ac:dyDescent="0.35"/>
    <row r="50" ht="20.149999999999999" customHeight="1" x14ac:dyDescent="0.35"/>
    <row r="51" ht="20.149999999999999" customHeight="1" x14ac:dyDescent="0.35"/>
    <row r="52" ht="20.149999999999999" customHeight="1" x14ac:dyDescent="0.35"/>
    <row r="53" ht="20.149999999999999" customHeight="1" x14ac:dyDescent="0.35"/>
    <row r="54" ht="20.149999999999999" customHeight="1" x14ac:dyDescent="0.35"/>
    <row r="55" ht="20.149999999999999" customHeight="1" x14ac:dyDescent="0.35"/>
    <row r="56" ht="20.149999999999999" customHeight="1" x14ac:dyDescent="0.35"/>
    <row r="57" ht="20.149999999999999" customHeight="1" x14ac:dyDescent="0.35"/>
    <row r="58" ht="20.149999999999999" customHeight="1" x14ac:dyDescent="0.35"/>
    <row r="59" ht="20.149999999999999" customHeight="1" x14ac:dyDescent="0.35"/>
    <row r="60" ht="20.149999999999999" customHeight="1" x14ac:dyDescent="0.35"/>
    <row r="61" ht="20.149999999999999" customHeight="1" x14ac:dyDescent="0.35"/>
    <row r="62" ht="20.149999999999999" customHeight="1" x14ac:dyDescent="0.35"/>
    <row r="63" ht="20.149999999999999" customHeight="1" x14ac:dyDescent="0.35"/>
    <row r="64" ht="20.149999999999999" customHeight="1" x14ac:dyDescent="0.35"/>
    <row r="65" ht="20.149999999999999" customHeight="1" x14ac:dyDescent="0.35"/>
    <row r="66" ht="20.149999999999999" customHeight="1" x14ac:dyDescent="0.35"/>
    <row r="67" ht="20.149999999999999" customHeight="1" x14ac:dyDescent="0.35"/>
    <row r="68" ht="20.149999999999999" customHeight="1" x14ac:dyDescent="0.35"/>
    <row r="69" ht="20.149999999999999" customHeight="1" x14ac:dyDescent="0.35"/>
    <row r="70" ht="20.149999999999999" customHeight="1" x14ac:dyDescent="0.35"/>
    <row r="71" ht="20.149999999999999" customHeight="1" x14ac:dyDescent="0.35"/>
    <row r="72" ht="20.149999999999999" customHeight="1" x14ac:dyDescent="0.35"/>
    <row r="73" ht="20.149999999999999" customHeight="1" x14ac:dyDescent="0.35"/>
    <row r="74" ht="20.149999999999999" customHeight="1" x14ac:dyDescent="0.35"/>
    <row r="75" ht="20.149999999999999" customHeight="1" x14ac:dyDescent="0.35"/>
    <row r="76" ht="20.149999999999999" customHeight="1" x14ac:dyDescent="0.35"/>
    <row r="77" ht="20.149999999999999" customHeight="1" x14ac:dyDescent="0.35"/>
    <row r="78" ht="20.149999999999999" customHeight="1" x14ac:dyDescent="0.35"/>
    <row r="79" ht="20.149999999999999" customHeight="1" x14ac:dyDescent="0.35"/>
    <row r="80" ht="20.149999999999999" customHeight="1" x14ac:dyDescent="0.35"/>
    <row r="81" ht="20.149999999999999" customHeight="1" x14ac:dyDescent="0.35"/>
    <row r="82" ht="20.149999999999999" customHeight="1" x14ac:dyDescent="0.35"/>
    <row r="83" ht="20.149999999999999" customHeight="1" x14ac:dyDescent="0.35"/>
    <row r="84" ht="20.149999999999999" customHeight="1" x14ac:dyDescent="0.35"/>
    <row r="85" ht="20.149999999999999" customHeight="1" x14ac:dyDescent="0.35"/>
    <row r="86" ht="20.149999999999999" customHeight="1" x14ac:dyDescent="0.35"/>
    <row r="87" ht="20.149999999999999" customHeight="1" x14ac:dyDescent="0.35"/>
    <row r="88" ht="20.149999999999999" customHeight="1" x14ac:dyDescent="0.35"/>
    <row r="89" ht="20.149999999999999" customHeight="1" x14ac:dyDescent="0.35"/>
    <row r="90" ht="20.149999999999999" customHeight="1" x14ac:dyDescent="0.35"/>
    <row r="91" ht="20.149999999999999" customHeight="1" x14ac:dyDescent="0.35"/>
    <row r="92" ht="20.149999999999999" customHeight="1" x14ac:dyDescent="0.35"/>
    <row r="93" ht="20.149999999999999" customHeight="1" x14ac:dyDescent="0.35"/>
    <row r="94" ht="20.149999999999999" customHeight="1" x14ac:dyDescent="0.35"/>
    <row r="95" ht="20.149999999999999" customHeight="1" x14ac:dyDescent="0.35"/>
    <row r="96" ht="20.149999999999999" customHeight="1" x14ac:dyDescent="0.35"/>
    <row r="97" ht="20.149999999999999" customHeight="1" x14ac:dyDescent="0.35"/>
    <row r="98" ht="20.149999999999999" customHeight="1" x14ac:dyDescent="0.35"/>
    <row r="99" ht="20.149999999999999" customHeight="1" x14ac:dyDescent="0.35"/>
    <row r="100" ht="20.149999999999999" customHeight="1" x14ac:dyDescent="0.35"/>
    <row r="101" ht="20.149999999999999" customHeight="1" x14ac:dyDescent="0.35"/>
    <row r="102" ht="20.149999999999999" customHeight="1" x14ac:dyDescent="0.35"/>
    <row r="103" ht="20.149999999999999" customHeight="1" x14ac:dyDescent="0.35"/>
    <row r="104" ht="20.149999999999999" customHeight="1" x14ac:dyDescent="0.35"/>
    <row r="105" ht="20.149999999999999" customHeight="1" x14ac:dyDescent="0.35"/>
    <row r="106" ht="20.149999999999999" customHeight="1" x14ac:dyDescent="0.35"/>
    <row r="107" ht="20.149999999999999" customHeight="1" x14ac:dyDescent="0.35"/>
    <row r="108" ht="20.149999999999999" customHeight="1" x14ac:dyDescent="0.35"/>
    <row r="109" ht="20.149999999999999" customHeight="1" x14ac:dyDescent="0.35"/>
    <row r="110" ht="20.149999999999999" customHeight="1" x14ac:dyDescent="0.35"/>
    <row r="111" ht="20.149999999999999" customHeight="1" x14ac:dyDescent="0.35"/>
    <row r="112" ht="20.149999999999999" customHeight="1" x14ac:dyDescent="0.35"/>
    <row r="113" ht="20.149999999999999" customHeight="1" x14ac:dyDescent="0.35"/>
    <row r="114" ht="20.149999999999999" customHeight="1" x14ac:dyDescent="0.35"/>
    <row r="115" ht="20.149999999999999" customHeight="1" x14ac:dyDescent="0.35"/>
    <row r="116" ht="20.149999999999999" customHeight="1" x14ac:dyDescent="0.35"/>
    <row r="117" ht="20.149999999999999" customHeight="1" x14ac:dyDescent="0.35"/>
    <row r="118" ht="20.149999999999999" customHeight="1" x14ac:dyDescent="0.35"/>
    <row r="119" ht="20.149999999999999" customHeight="1" x14ac:dyDescent="0.35"/>
    <row r="120" ht="20.149999999999999" customHeight="1" x14ac:dyDescent="0.35"/>
    <row r="121" ht="20.149999999999999" customHeight="1" x14ac:dyDescent="0.35"/>
    <row r="122" ht="20.149999999999999" customHeight="1" x14ac:dyDescent="0.35"/>
    <row r="123" ht="20.149999999999999" customHeight="1" x14ac:dyDescent="0.35"/>
    <row r="124" ht="20.149999999999999" customHeight="1" x14ac:dyDescent="0.35"/>
    <row r="125" ht="20.149999999999999" customHeight="1" x14ac:dyDescent="0.35"/>
    <row r="126" ht="20.149999999999999" customHeight="1" x14ac:dyDescent="0.35"/>
    <row r="127" ht="20.149999999999999" customHeight="1" x14ac:dyDescent="0.35"/>
    <row r="128" ht="20.149999999999999" customHeight="1" x14ac:dyDescent="0.35"/>
    <row r="129" ht="20.149999999999999" customHeight="1" x14ac:dyDescent="0.35"/>
    <row r="130" ht="20.149999999999999" customHeight="1" x14ac:dyDescent="0.35"/>
    <row r="131" ht="20.149999999999999" customHeight="1" x14ac:dyDescent="0.35"/>
    <row r="132" ht="20.149999999999999" customHeight="1" x14ac:dyDescent="0.35"/>
    <row r="133" ht="20.149999999999999" customHeight="1" x14ac:dyDescent="0.35"/>
    <row r="134" ht="20.149999999999999" customHeight="1" x14ac:dyDescent="0.35"/>
    <row r="135" ht="20.149999999999999" customHeight="1" x14ac:dyDescent="0.35"/>
    <row r="136" ht="20.149999999999999" customHeight="1" x14ac:dyDescent="0.35"/>
    <row r="137" ht="20.149999999999999" customHeight="1" x14ac:dyDescent="0.35"/>
    <row r="138" ht="20.149999999999999" customHeight="1" x14ac:dyDescent="0.35"/>
    <row r="139" ht="20.149999999999999" customHeight="1" x14ac:dyDescent="0.35"/>
    <row r="140" ht="20.149999999999999" customHeight="1" x14ac:dyDescent="0.35"/>
    <row r="141" ht="20.149999999999999" customHeight="1" x14ac:dyDescent="0.35"/>
    <row r="142" ht="20.149999999999999" customHeight="1" x14ac:dyDescent="0.35"/>
    <row r="143" ht="20.149999999999999" customHeight="1" x14ac:dyDescent="0.35"/>
    <row r="144" ht="20.149999999999999" customHeight="1" x14ac:dyDescent="0.35"/>
    <row r="145" ht="20.149999999999999" customHeight="1" x14ac:dyDescent="0.35"/>
    <row r="146" ht="20.149999999999999" customHeight="1" x14ac:dyDescent="0.35"/>
    <row r="147" ht="20.149999999999999" customHeight="1" x14ac:dyDescent="0.35"/>
    <row r="148" ht="20.149999999999999" customHeight="1" x14ac:dyDescent="0.35"/>
    <row r="149" ht="20.149999999999999" customHeight="1" x14ac:dyDescent="0.35"/>
    <row r="150" ht="20.149999999999999" customHeight="1" x14ac:dyDescent="0.35"/>
    <row r="151" ht="20.149999999999999" customHeight="1" x14ac:dyDescent="0.35"/>
    <row r="152" ht="20.149999999999999" customHeight="1" x14ac:dyDescent="0.35"/>
    <row r="153" ht="20.149999999999999" customHeight="1" x14ac:dyDescent="0.35"/>
    <row r="154" ht="20.149999999999999" customHeight="1" x14ac:dyDescent="0.35"/>
    <row r="155" ht="20.149999999999999" customHeight="1" x14ac:dyDescent="0.35"/>
    <row r="156" ht="20.149999999999999" customHeight="1" x14ac:dyDescent="0.35"/>
    <row r="157" ht="20.149999999999999" customHeight="1" x14ac:dyDescent="0.35"/>
    <row r="158" ht="20.149999999999999" customHeight="1" x14ac:dyDescent="0.35"/>
    <row r="159" ht="20.149999999999999" customHeight="1" x14ac:dyDescent="0.35"/>
    <row r="160" ht="20.149999999999999" customHeight="1" x14ac:dyDescent="0.35"/>
    <row r="161" ht="20.149999999999999" customHeight="1" x14ac:dyDescent="0.35"/>
    <row r="162" ht="20.149999999999999" customHeight="1" x14ac:dyDescent="0.35"/>
    <row r="163" ht="20.149999999999999" customHeight="1" x14ac:dyDescent="0.35"/>
    <row r="164" ht="20.149999999999999" customHeight="1" x14ac:dyDescent="0.35"/>
    <row r="165" ht="20.149999999999999" customHeight="1" x14ac:dyDescent="0.35"/>
    <row r="166" ht="20.149999999999999" customHeight="1" x14ac:dyDescent="0.35"/>
    <row r="167" ht="20.149999999999999" customHeight="1" x14ac:dyDescent="0.35"/>
    <row r="168" ht="20.149999999999999" customHeight="1" x14ac:dyDescent="0.35"/>
    <row r="169" ht="20.149999999999999" customHeight="1" x14ac:dyDescent="0.35"/>
    <row r="170" ht="20.149999999999999" customHeight="1" x14ac:dyDescent="0.35"/>
    <row r="171" ht="20.149999999999999" customHeight="1" x14ac:dyDescent="0.35"/>
    <row r="172" ht="20.149999999999999" customHeight="1" x14ac:dyDescent="0.35"/>
    <row r="173" ht="20.149999999999999" customHeight="1" x14ac:dyDescent="0.35"/>
    <row r="174" ht="20.149999999999999" customHeight="1" x14ac:dyDescent="0.35"/>
    <row r="175" ht="20.149999999999999" customHeight="1" x14ac:dyDescent="0.35"/>
    <row r="176" ht="20.149999999999999" customHeight="1" x14ac:dyDescent="0.35"/>
    <row r="177" ht="20.149999999999999" customHeight="1" x14ac:dyDescent="0.35"/>
    <row r="178" ht="20.149999999999999" customHeight="1" x14ac:dyDescent="0.35"/>
    <row r="179" ht="20.149999999999999" customHeight="1" x14ac:dyDescent="0.35"/>
    <row r="180" ht="20.149999999999999" customHeight="1" x14ac:dyDescent="0.35"/>
    <row r="181" ht="20.149999999999999" customHeight="1" x14ac:dyDescent="0.35"/>
    <row r="182" ht="20.149999999999999" customHeight="1" x14ac:dyDescent="0.35"/>
    <row r="183" ht="20.149999999999999" customHeight="1" x14ac:dyDescent="0.35"/>
    <row r="184" ht="20.149999999999999" customHeight="1" x14ac:dyDescent="0.35"/>
    <row r="185" ht="20.149999999999999" customHeight="1" x14ac:dyDescent="0.35"/>
    <row r="186" ht="20.149999999999999" customHeight="1" x14ac:dyDescent="0.35"/>
    <row r="187" ht="20.149999999999999" customHeight="1" x14ac:dyDescent="0.35"/>
    <row r="188" ht="20.149999999999999" customHeight="1" x14ac:dyDescent="0.35"/>
    <row r="189" ht="20.149999999999999" customHeight="1" x14ac:dyDescent="0.35"/>
    <row r="190" ht="20.149999999999999" customHeight="1" x14ac:dyDescent="0.35"/>
    <row r="191" ht="20.149999999999999" customHeight="1" x14ac:dyDescent="0.35"/>
    <row r="192" ht="20.149999999999999" customHeight="1" x14ac:dyDescent="0.35"/>
    <row r="193" ht="20.149999999999999" customHeight="1" x14ac:dyDescent="0.35"/>
    <row r="194" ht="20.149999999999999" customHeight="1" x14ac:dyDescent="0.35"/>
    <row r="195" ht="20.149999999999999" customHeight="1" x14ac:dyDescent="0.35"/>
    <row r="196" ht="20.149999999999999" customHeight="1" x14ac:dyDescent="0.35"/>
    <row r="197" ht="20.149999999999999" customHeight="1" x14ac:dyDescent="0.35"/>
    <row r="198" ht="20.149999999999999" customHeight="1" x14ac:dyDescent="0.35"/>
    <row r="199" ht="20.149999999999999" customHeight="1" x14ac:dyDescent="0.35"/>
    <row r="200" ht="20.149999999999999" customHeight="1" x14ac:dyDescent="0.35"/>
    <row r="201" ht="20.149999999999999" customHeight="1" x14ac:dyDescent="0.35"/>
    <row r="202" ht="20.149999999999999" customHeight="1" x14ac:dyDescent="0.35"/>
    <row r="203" ht="20.149999999999999" customHeight="1" x14ac:dyDescent="0.35"/>
    <row r="204" ht="20.149999999999999" customHeight="1" x14ac:dyDescent="0.35"/>
    <row r="205" ht="20.149999999999999" customHeight="1" x14ac:dyDescent="0.35"/>
    <row r="206" ht="20.149999999999999" customHeight="1" x14ac:dyDescent="0.35"/>
    <row r="207" ht="20.149999999999999" customHeight="1" x14ac:dyDescent="0.35"/>
    <row r="208" ht="20.149999999999999" customHeight="1" x14ac:dyDescent="0.35"/>
    <row r="209" ht="20.149999999999999" customHeight="1" x14ac:dyDescent="0.35"/>
    <row r="210" ht="20.149999999999999" customHeight="1" x14ac:dyDescent="0.35"/>
    <row r="211" ht="20.149999999999999" customHeight="1" x14ac:dyDescent="0.35"/>
    <row r="212" ht="20.149999999999999" customHeight="1" x14ac:dyDescent="0.35"/>
    <row r="213" ht="20.149999999999999" customHeight="1" x14ac:dyDescent="0.35"/>
    <row r="214" ht="20.149999999999999" customHeight="1" x14ac:dyDescent="0.35"/>
    <row r="215" ht="20.149999999999999" customHeight="1" x14ac:dyDescent="0.35"/>
    <row r="216" ht="20.149999999999999" customHeight="1" x14ac:dyDescent="0.35"/>
    <row r="217" ht="20.149999999999999" customHeight="1" x14ac:dyDescent="0.35"/>
    <row r="218" ht="20.149999999999999" customHeight="1" x14ac:dyDescent="0.35"/>
    <row r="219" ht="20.149999999999999" customHeight="1" x14ac:dyDescent="0.35"/>
    <row r="220" ht="20.149999999999999" customHeight="1" x14ac:dyDescent="0.35"/>
    <row r="221" ht="20.149999999999999" customHeight="1" x14ac:dyDescent="0.35"/>
    <row r="222" ht="20.149999999999999" customHeight="1" x14ac:dyDescent="0.35"/>
    <row r="223" ht="20.149999999999999" customHeight="1" x14ac:dyDescent="0.35"/>
    <row r="224" ht="20.149999999999999" customHeight="1" x14ac:dyDescent="0.35"/>
    <row r="225" ht="20.149999999999999" customHeight="1" x14ac:dyDescent="0.35"/>
    <row r="226" ht="20.149999999999999" customHeight="1" x14ac:dyDescent="0.35"/>
    <row r="227" ht="20.149999999999999" customHeight="1" x14ac:dyDescent="0.35"/>
    <row r="228" ht="20.149999999999999" customHeight="1" x14ac:dyDescent="0.35"/>
    <row r="229" ht="20.149999999999999" customHeight="1" x14ac:dyDescent="0.35"/>
    <row r="230" ht="20.149999999999999" customHeight="1" x14ac:dyDescent="0.35"/>
    <row r="231" ht="20.149999999999999" customHeight="1" x14ac:dyDescent="0.35"/>
    <row r="232" ht="20.149999999999999" customHeight="1" x14ac:dyDescent="0.35"/>
    <row r="233" ht="20.149999999999999" customHeight="1" x14ac:dyDescent="0.35"/>
    <row r="234" ht="20.149999999999999" customHeight="1" x14ac:dyDescent="0.35"/>
    <row r="235" ht="20.149999999999999" customHeight="1" x14ac:dyDescent="0.35"/>
    <row r="236" ht="20.149999999999999" customHeight="1" x14ac:dyDescent="0.35"/>
    <row r="237" ht="20.149999999999999" customHeight="1" x14ac:dyDescent="0.35"/>
    <row r="238" ht="20.149999999999999" customHeight="1" x14ac:dyDescent="0.35"/>
    <row r="239" ht="20.149999999999999" customHeight="1" x14ac:dyDescent="0.35"/>
    <row r="240" ht="20.149999999999999" customHeight="1" x14ac:dyDescent="0.35"/>
    <row r="241" ht="20.149999999999999" customHeight="1" x14ac:dyDescent="0.35"/>
    <row r="242" ht="20.149999999999999" customHeight="1" x14ac:dyDescent="0.35"/>
    <row r="243" ht="20.149999999999999" customHeight="1" x14ac:dyDescent="0.35"/>
    <row r="244" ht="20.149999999999999" customHeight="1" x14ac:dyDescent="0.35"/>
    <row r="245" ht="20.149999999999999" customHeight="1" x14ac:dyDescent="0.35"/>
    <row r="246" ht="20.149999999999999" customHeight="1" x14ac:dyDescent="0.35"/>
    <row r="247" ht="20.149999999999999" customHeight="1" x14ac:dyDescent="0.35"/>
    <row r="248" ht="20.149999999999999" customHeight="1" x14ac:dyDescent="0.35"/>
    <row r="249" ht="20.149999999999999" customHeight="1" x14ac:dyDescent="0.35"/>
    <row r="250" ht="20.149999999999999" customHeight="1" x14ac:dyDescent="0.35"/>
    <row r="251" ht="20.149999999999999" customHeight="1" x14ac:dyDescent="0.35"/>
    <row r="252" ht="20.149999999999999" customHeight="1" x14ac:dyDescent="0.35"/>
    <row r="253" ht="20.149999999999999" customHeight="1" x14ac:dyDescent="0.35"/>
    <row r="254" ht="20.149999999999999" customHeight="1" x14ac:dyDescent="0.35"/>
    <row r="255" ht="20.149999999999999" customHeight="1" x14ac:dyDescent="0.35"/>
    <row r="256" ht="20.149999999999999" customHeight="1" x14ac:dyDescent="0.35"/>
    <row r="257" ht="20.149999999999999" customHeight="1" x14ac:dyDescent="0.35"/>
    <row r="258" ht="20.149999999999999" customHeight="1" x14ac:dyDescent="0.35"/>
    <row r="259" ht="20.149999999999999" customHeight="1" x14ac:dyDescent="0.35"/>
    <row r="260" ht="20.149999999999999" customHeight="1" x14ac:dyDescent="0.35"/>
    <row r="261" ht="20.149999999999999" customHeight="1" x14ac:dyDescent="0.35"/>
    <row r="262" ht="20.149999999999999" customHeight="1" x14ac:dyDescent="0.35"/>
    <row r="263" ht="20.149999999999999" customHeight="1" x14ac:dyDescent="0.35"/>
    <row r="264" ht="20.149999999999999" customHeight="1" x14ac:dyDescent="0.35"/>
    <row r="265" ht="20.149999999999999" customHeight="1" x14ac:dyDescent="0.35"/>
    <row r="266" ht="20.149999999999999" customHeight="1" x14ac:dyDescent="0.35"/>
    <row r="267" ht="20.149999999999999" customHeight="1" x14ac:dyDescent="0.35"/>
    <row r="268" ht="20.149999999999999" customHeight="1" x14ac:dyDescent="0.35"/>
    <row r="269" ht="20.149999999999999" customHeight="1" x14ac:dyDescent="0.35"/>
    <row r="270" ht="20.149999999999999" customHeight="1" x14ac:dyDescent="0.35"/>
  </sheetData>
  <mergeCells count="8">
    <mergeCell ref="U7:V7"/>
    <mergeCell ref="U8:V8"/>
    <mergeCell ref="U3:V3"/>
    <mergeCell ref="U4:V4"/>
    <mergeCell ref="S4:T4"/>
    <mergeCell ref="S3:T3"/>
    <mergeCell ref="S7:T7"/>
    <mergeCell ref="S8:T8"/>
  </mergeCells>
  <conditionalFormatting pivot="1" sqref="C34:Q39">
    <cfRule type="colorScale" priority="1">
      <colorScale>
        <cfvo type="min"/>
        <cfvo type="percentile" val="60"/>
        <cfvo type="max"/>
        <color rgb="FFFFEF9C"/>
        <color rgb="FFABDB77"/>
        <color rgb="FF00B050"/>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3C738-17C7-41D7-90E3-330063AA1C4B}">
  <sheetPr>
    <tabColor rgb="FFA877E1"/>
  </sheetPr>
  <dimension ref="A1:R901"/>
  <sheetViews>
    <sheetView zoomScale="115" zoomScaleNormal="115" workbookViewId="0">
      <selection sqref="A1:R901"/>
    </sheetView>
  </sheetViews>
  <sheetFormatPr defaultRowHeight="14.5" x14ac:dyDescent="0.35"/>
  <cols>
    <col min="1" max="1" width="20" style="2" bestFit="1" customWidth="1"/>
    <col min="2" max="2" width="10.1796875" style="2" bestFit="1" customWidth="1"/>
    <col min="3" max="3" width="14.453125" style="2" bestFit="1" customWidth="1"/>
    <col min="4" max="4" width="9.54296875" style="2" bestFit="1" customWidth="1"/>
    <col min="5" max="5" width="15.26953125" style="2" bestFit="1" customWidth="1"/>
    <col min="6" max="7" width="19.81640625" style="2" bestFit="1" customWidth="1"/>
    <col min="8" max="8" width="20.7265625" style="2" bestFit="1" customWidth="1"/>
    <col min="9" max="9" width="19" style="2" bestFit="1" customWidth="1"/>
    <col min="10" max="10" width="22" style="2" bestFit="1" customWidth="1"/>
    <col min="11" max="11" width="19.54296875" style="2" bestFit="1" customWidth="1"/>
    <col min="12" max="12" width="24.81640625" style="2" bestFit="1" customWidth="1"/>
    <col min="13" max="13" width="20.453125" style="2" bestFit="1" customWidth="1"/>
    <col min="14" max="14" width="16.81640625" style="2" bestFit="1" customWidth="1"/>
    <col min="15" max="15" width="15.453125" style="2" bestFit="1" customWidth="1"/>
    <col min="16" max="16" width="20.81640625" style="2" bestFit="1" customWidth="1"/>
    <col min="17" max="17" width="19" style="2" bestFit="1" customWidth="1"/>
    <col min="18" max="18" width="14.81640625" style="2" bestFit="1" customWidth="1"/>
    <col min="19" max="16384" width="8.7265625" style="1"/>
  </cols>
  <sheetData>
    <row r="1" spans="1:18" x14ac:dyDescent="0.35">
      <c r="A1" s="25" t="s">
        <v>0</v>
      </c>
      <c r="B1" s="25" t="s">
        <v>85</v>
      </c>
      <c r="C1" s="25" t="s">
        <v>1</v>
      </c>
      <c r="D1" s="25" t="s">
        <v>2</v>
      </c>
      <c r="E1" s="25" t="s">
        <v>3</v>
      </c>
      <c r="F1" s="25" t="s">
        <v>4</v>
      </c>
      <c r="G1" s="25" t="s">
        <v>5</v>
      </c>
      <c r="H1" s="25" t="s">
        <v>6</v>
      </c>
      <c r="I1" s="25" t="s">
        <v>7</v>
      </c>
      <c r="J1" s="25" t="s">
        <v>8</v>
      </c>
      <c r="K1" s="25" t="s">
        <v>9</v>
      </c>
      <c r="L1" s="25" t="s">
        <v>10</v>
      </c>
      <c r="M1" s="25" t="s">
        <v>11</v>
      </c>
      <c r="N1" s="25" t="s">
        <v>12</v>
      </c>
      <c r="O1" s="25" t="s">
        <v>13</v>
      </c>
      <c r="P1" s="25" t="s">
        <v>14</v>
      </c>
      <c r="Q1" s="25" t="s">
        <v>15</v>
      </c>
      <c r="R1" s="25" t="s">
        <v>16</v>
      </c>
    </row>
    <row r="2" spans="1:18" x14ac:dyDescent="0.35">
      <c r="A2" s="2" t="s">
        <v>17</v>
      </c>
      <c r="B2" s="2" t="s">
        <v>86</v>
      </c>
      <c r="C2" s="2" t="s">
        <v>18</v>
      </c>
      <c r="D2" s="26">
        <v>2010</v>
      </c>
      <c r="E2" s="27">
        <v>38000000</v>
      </c>
      <c r="F2" s="28">
        <v>15206</v>
      </c>
      <c r="G2" s="29">
        <v>76.8</v>
      </c>
      <c r="H2" s="30">
        <v>6.12</v>
      </c>
      <c r="I2" s="31">
        <v>0.62</v>
      </c>
      <c r="J2" s="31">
        <v>0.55800000000000005</v>
      </c>
      <c r="K2" s="30">
        <v>9.01</v>
      </c>
      <c r="L2" s="31">
        <v>2.9000000000000001E-2</v>
      </c>
      <c r="M2" s="29">
        <v>75.2</v>
      </c>
      <c r="N2" s="29">
        <v>39.700000000000003</v>
      </c>
      <c r="O2" s="29">
        <v>14.1</v>
      </c>
      <c r="P2" s="29">
        <v>61.3</v>
      </c>
      <c r="Q2" s="29">
        <v>61.6</v>
      </c>
      <c r="R2" s="29">
        <v>76.400000000000006</v>
      </c>
    </row>
    <row r="3" spans="1:18" x14ac:dyDescent="0.35">
      <c r="A3" s="2" t="s">
        <v>17</v>
      </c>
      <c r="B3" s="2" t="s">
        <v>86</v>
      </c>
      <c r="C3" s="2" t="s">
        <v>18</v>
      </c>
      <c r="D3" s="26">
        <v>2011</v>
      </c>
      <c r="E3" s="27">
        <v>38000000</v>
      </c>
      <c r="F3" s="28">
        <v>15662</v>
      </c>
      <c r="G3" s="29">
        <v>76.900000000000006</v>
      </c>
      <c r="H3" s="30">
        <v>6.14</v>
      </c>
      <c r="I3" s="31">
        <v>0.622</v>
      </c>
      <c r="J3" s="31">
        <v>0.56100000000000005</v>
      </c>
      <c r="K3" s="30">
        <v>8.93</v>
      </c>
      <c r="L3" s="31">
        <v>2.9000000000000001E-2</v>
      </c>
      <c r="M3" s="29">
        <v>75.900000000000006</v>
      </c>
      <c r="N3" s="29">
        <v>39.9</v>
      </c>
      <c r="O3" s="29">
        <v>14.5</v>
      </c>
      <c r="P3" s="29">
        <v>61.8</v>
      </c>
      <c r="Q3" s="29">
        <v>61.8</v>
      </c>
      <c r="R3" s="29">
        <v>76.8</v>
      </c>
    </row>
    <row r="4" spans="1:18" x14ac:dyDescent="0.35">
      <c r="A4" s="2" t="s">
        <v>17</v>
      </c>
      <c r="B4" s="2" t="s">
        <v>86</v>
      </c>
      <c r="C4" s="2" t="s">
        <v>18</v>
      </c>
      <c r="D4" s="26">
        <v>2012</v>
      </c>
      <c r="E4" s="27">
        <v>38000000</v>
      </c>
      <c r="F4" s="28">
        <v>16132</v>
      </c>
      <c r="G4" s="29">
        <v>77.099999999999994</v>
      </c>
      <c r="H4" s="30">
        <v>6.16</v>
      </c>
      <c r="I4" s="31">
        <v>0.627</v>
      </c>
      <c r="J4" s="31">
        <v>0.56399999999999995</v>
      </c>
      <c r="K4" s="30">
        <v>8.85</v>
      </c>
      <c r="L4" s="31">
        <v>2.9000000000000001E-2</v>
      </c>
      <c r="M4" s="29">
        <v>76.599999999999994</v>
      </c>
      <c r="N4" s="29">
        <v>40.200000000000003</v>
      </c>
      <c r="O4" s="29">
        <v>15</v>
      </c>
      <c r="P4" s="29">
        <v>62.3</v>
      </c>
      <c r="Q4" s="29">
        <v>62.3</v>
      </c>
      <c r="R4" s="29">
        <v>77.400000000000006</v>
      </c>
    </row>
    <row r="5" spans="1:18" x14ac:dyDescent="0.35">
      <c r="A5" s="2" t="s">
        <v>17</v>
      </c>
      <c r="B5" s="2" t="s">
        <v>86</v>
      </c>
      <c r="C5" s="2" t="s">
        <v>18</v>
      </c>
      <c r="D5" s="26">
        <v>2013</v>
      </c>
      <c r="E5" s="27">
        <v>38000000</v>
      </c>
      <c r="F5" s="28">
        <v>16616</v>
      </c>
      <c r="G5" s="29">
        <v>77.2</v>
      </c>
      <c r="H5" s="30">
        <v>6.18</v>
      </c>
      <c r="I5" s="31">
        <v>0.63400000000000001</v>
      </c>
      <c r="J5" s="31">
        <v>0.56699999999999995</v>
      </c>
      <c r="K5" s="30">
        <v>8.77</v>
      </c>
      <c r="L5" s="31">
        <v>2.9000000000000001E-2</v>
      </c>
      <c r="M5" s="29">
        <v>77.3</v>
      </c>
      <c r="N5" s="29">
        <v>40.4</v>
      </c>
      <c r="O5" s="29">
        <v>15.4</v>
      </c>
      <c r="P5" s="29">
        <v>62.7</v>
      </c>
      <c r="Q5" s="29">
        <v>63</v>
      </c>
      <c r="R5" s="29">
        <v>77.7</v>
      </c>
    </row>
    <row r="6" spans="1:18" x14ac:dyDescent="0.35">
      <c r="A6" s="2" t="s">
        <v>17</v>
      </c>
      <c r="B6" s="2" t="s">
        <v>86</v>
      </c>
      <c r="C6" s="2" t="s">
        <v>18</v>
      </c>
      <c r="D6" s="26">
        <v>2014</v>
      </c>
      <c r="E6" s="27">
        <v>38000000</v>
      </c>
      <c r="F6" s="28">
        <v>17114</v>
      </c>
      <c r="G6" s="29">
        <v>77.3</v>
      </c>
      <c r="H6" s="30">
        <v>6.2</v>
      </c>
      <c r="I6" s="31">
        <v>0.64600000000000002</v>
      </c>
      <c r="J6" s="31">
        <v>0.56999999999999995</v>
      </c>
      <c r="K6" s="30">
        <v>8.69</v>
      </c>
      <c r="L6" s="31">
        <v>2.9000000000000001E-2</v>
      </c>
      <c r="M6" s="29">
        <v>78</v>
      </c>
      <c r="N6" s="29">
        <v>40.6</v>
      </c>
      <c r="O6" s="29">
        <v>15.9</v>
      </c>
      <c r="P6" s="29">
        <v>63.2</v>
      </c>
      <c r="Q6" s="29">
        <v>64.2</v>
      </c>
      <c r="R6" s="29">
        <v>78</v>
      </c>
    </row>
    <row r="7" spans="1:18" x14ac:dyDescent="0.35">
      <c r="A7" s="2" t="s">
        <v>17</v>
      </c>
      <c r="B7" s="2" t="s">
        <v>86</v>
      </c>
      <c r="C7" s="2" t="s">
        <v>18</v>
      </c>
      <c r="D7" s="26">
        <v>2015</v>
      </c>
      <c r="E7" s="27">
        <v>38000000</v>
      </c>
      <c r="F7" s="28">
        <v>17628</v>
      </c>
      <c r="G7" s="29">
        <v>77.400000000000006</v>
      </c>
      <c r="H7" s="30">
        <v>6.22</v>
      </c>
      <c r="I7" s="31">
        <v>0.66400000000000003</v>
      </c>
      <c r="J7" s="31">
        <v>0.57299999999999995</v>
      </c>
      <c r="K7" s="30">
        <v>8.61</v>
      </c>
      <c r="L7" s="31">
        <v>2.9000000000000001E-2</v>
      </c>
      <c r="M7" s="29">
        <v>78.7</v>
      </c>
      <c r="N7" s="29">
        <v>40.799999999999997</v>
      </c>
      <c r="O7" s="29">
        <v>16.399999999999999</v>
      </c>
      <c r="P7" s="29">
        <v>63.7</v>
      </c>
      <c r="Q7" s="29">
        <v>66.099999999999994</v>
      </c>
      <c r="R7" s="29">
        <v>78.3</v>
      </c>
    </row>
    <row r="8" spans="1:18" x14ac:dyDescent="0.35">
      <c r="A8" s="2" t="s">
        <v>17</v>
      </c>
      <c r="B8" s="2" t="s">
        <v>86</v>
      </c>
      <c r="C8" s="2" t="s">
        <v>18</v>
      </c>
      <c r="D8" s="26">
        <v>2016</v>
      </c>
      <c r="E8" s="27">
        <v>38000000</v>
      </c>
      <c r="F8" s="28">
        <v>18156</v>
      </c>
      <c r="G8" s="29">
        <v>77.5</v>
      </c>
      <c r="H8" s="30">
        <v>6.24</v>
      </c>
      <c r="I8" s="31">
        <v>0.69099999999999995</v>
      </c>
      <c r="J8" s="31">
        <v>0.57599999999999996</v>
      </c>
      <c r="K8" s="30">
        <v>8.5299999999999994</v>
      </c>
      <c r="L8" s="31">
        <v>2.9000000000000001E-2</v>
      </c>
      <c r="M8" s="29">
        <v>79.400000000000006</v>
      </c>
      <c r="N8" s="29">
        <v>41</v>
      </c>
      <c r="O8" s="29">
        <v>16.899999999999999</v>
      </c>
      <c r="P8" s="29">
        <v>64.2</v>
      </c>
      <c r="Q8" s="29">
        <v>68.8</v>
      </c>
      <c r="R8" s="29">
        <v>78.7</v>
      </c>
    </row>
    <row r="9" spans="1:18" x14ac:dyDescent="0.35">
      <c r="A9" s="2" t="s">
        <v>17</v>
      </c>
      <c r="B9" s="2" t="s">
        <v>86</v>
      </c>
      <c r="C9" s="2" t="s">
        <v>18</v>
      </c>
      <c r="D9" s="26">
        <v>2017</v>
      </c>
      <c r="E9" s="27">
        <v>38000000</v>
      </c>
      <c r="F9" s="28">
        <v>18701</v>
      </c>
      <c r="G9" s="29">
        <v>77.7</v>
      </c>
      <c r="H9" s="30">
        <v>6.26</v>
      </c>
      <c r="I9" s="31">
        <v>0.72499999999999998</v>
      </c>
      <c r="J9" s="31">
        <v>0.57899999999999996</v>
      </c>
      <c r="K9" s="30">
        <v>8.4499999999999993</v>
      </c>
      <c r="L9" s="31">
        <v>2.9000000000000001E-2</v>
      </c>
      <c r="M9" s="29">
        <v>80.099999999999994</v>
      </c>
      <c r="N9" s="29">
        <v>41.3</v>
      </c>
      <c r="O9" s="29">
        <v>17.5</v>
      </c>
      <c r="P9" s="29">
        <v>64.7</v>
      </c>
      <c r="Q9" s="29">
        <v>72.2</v>
      </c>
      <c r="R9" s="29">
        <v>79.3</v>
      </c>
    </row>
    <row r="10" spans="1:18" x14ac:dyDescent="0.35">
      <c r="A10" s="2" t="s">
        <v>17</v>
      </c>
      <c r="B10" s="2" t="s">
        <v>86</v>
      </c>
      <c r="C10" s="2" t="s">
        <v>18</v>
      </c>
      <c r="D10" s="26">
        <v>2018</v>
      </c>
      <c r="E10" s="27">
        <v>38000000</v>
      </c>
      <c r="F10" s="28">
        <v>19262</v>
      </c>
      <c r="G10" s="29">
        <v>77.8</v>
      </c>
      <c r="H10" s="30">
        <v>6.28</v>
      </c>
      <c r="I10" s="31">
        <v>0.76400000000000001</v>
      </c>
      <c r="J10" s="31">
        <v>0.58199999999999996</v>
      </c>
      <c r="K10" s="30">
        <v>8.3699999999999992</v>
      </c>
      <c r="L10" s="31">
        <v>2.9000000000000001E-2</v>
      </c>
      <c r="M10" s="29">
        <v>80.8</v>
      </c>
      <c r="N10" s="29">
        <v>41.5</v>
      </c>
      <c r="O10" s="29">
        <v>18</v>
      </c>
      <c r="P10" s="29">
        <v>65.2</v>
      </c>
      <c r="Q10" s="29">
        <v>76.2</v>
      </c>
      <c r="R10" s="29">
        <v>79.599999999999994</v>
      </c>
    </row>
    <row r="11" spans="1:18" x14ac:dyDescent="0.35">
      <c r="A11" s="2" t="s">
        <v>17</v>
      </c>
      <c r="B11" s="2" t="s">
        <v>86</v>
      </c>
      <c r="C11" s="2" t="s">
        <v>18</v>
      </c>
      <c r="D11" s="26">
        <v>2019</v>
      </c>
      <c r="E11" s="27">
        <v>38000000</v>
      </c>
      <c r="F11" s="28">
        <v>19840</v>
      </c>
      <c r="G11" s="29">
        <v>77.900000000000006</v>
      </c>
      <c r="H11" s="30">
        <v>6.3</v>
      </c>
      <c r="I11" s="31">
        <v>0.8</v>
      </c>
      <c r="J11" s="31">
        <v>0.58499999999999996</v>
      </c>
      <c r="K11" s="30">
        <v>8.2899999999999991</v>
      </c>
      <c r="L11" s="31">
        <v>2.9000000000000001E-2</v>
      </c>
      <c r="M11" s="29">
        <v>81.5</v>
      </c>
      <c r="N11" s="29">
        <v>41.7</v>
      </c>
      <c r="O11" s="29">
        <v>18.600000000000001</v>
      </c>
      <c r="P11" s="29">
        <v>65.7</v>
      </c>
      <c r="Q11" s="29">
        <v>79.8</v>
      </c>
      <c r="R11" s="29">
        <v>79.900000000000006</v>
      </c>
    </row>
    <row r="12" spans="1:18" x14ac:dyDescent="0.35">
      <c r="A12" s="2" t="s">
        <v>17</v>
      </c>
      <c r="B12" s="2" t="s">
        <v>86</v>
      </c>
      <c r="C12" s="2" t="s">
        <v>18</v>
      </c>
      <c r="D12" s="26">
        <v>2020</v>
      </c>
      <c r="E12" s="27">
        <v>38000000</v>
      </c>
      <c r="F12" s="28">
        <v>19413</v>
      </c>
      <c r="G12" s="29">
        <v>77.3</v>
      </c>
      <c r="H12" s="30">
        <v>6.17</v>
      </c>
      <c r="I12" s="31">
        <v>0.83</v>
      </c>
      <c r="J12" s="31">
        <v>0.58799999999999997</v>
      </c>
      <c r="K12" s="30">
        <v>7.56</v>
      </c>
      <c r="L12" s="31">
        <v>3.5999999999999997E-2</v>
      </c>
      <c r="M12" s="29">
        <v>82.2</v>
      </c>
      <c r="N12" s="29">
        <v>41.9</v>
      </c>
      <c r="O12" s="29">
        <v>18.100000000000001</v>
      </c>
      <c r="P12" s="29">
        <v>62.5</v>
      </c>
      <c r="Q12" s="29">
        <v>82.8</v>
      </c>
      <c r="R12" s="29">
        <v>78</v>
      </c>
    </row>
    <row r="13" spans="1:18" x14ac:dyDescent="0.35">
      <c r="A13" s="2" t="s">
        <v>17</v>
      </c>
      <c r="B13" s="2" t="s">
        <v>86</v>
      </c>
      <c r="C13" s="2" t="s">
        <v>18</v>
      </c>
      <c r="D13" s="26">
        <v>2021</v>
      </c>
      <c r="E13" s="27">
        <v>38000000</v>
      </c>
      <c r="F13" s="28">
        <v>20627</v>
      </c>
      <c r="G13" s="29">
        <v>77.400000000000006</v>
      </c>
      <c r="H13" s="30">
        <v>6.19</v>
      </c>
      <c r="I13" s="31">
        <v>0.85199999999999998</v>
      </c>
      <c r="J13" s="31">
        <v>0.59099999999999997</v>
      </c>
      <c r="K13" s="30">
        <v>8.14</v>
      </c>
      <c r="L13" s="31">
        <v>3.2000000000000001E-2</v>
      </c>
      <c r="M13" s="29">
        <v>82.9</v>
      </c>
      <c r="N13" s="29">
        <v>42.1</v>
      </c>
      <c r="O13" s="29">
        <v>19.3</v>
      </c>
      <c r="P13" s="29">
        <v>63</v>
      </c>
      <c r="Q13" s="29">
        <v>85.1</v>
      </c>
      <c r="R13" s="29">
        <v>78.3</v>
      </c>
    </row>
    <row r="14" spans="1:18" x14ac:dyDescent="0.35">
      <c r="A14" s="2" t="s">
        <v>17</v>
      </c>
      <c r="B14" s="2" t="s">
        <v>86</v>
      </c>
      <c r="C14" s="2" t="s">
        <v>18</v>
      </c>
      <c r="D14" s="26">
        <v>2022</v>
      </c>
      <c r="E14" s="27">
        <v>38000000</v>
      </c>
      <c r="F14" s="28">
        <v>21680</v>
      </c>
      <c r="G14" s="29">
        <v>78</v>
      </c>
      <c r="H14" s="30">
        <v>6.31</v>
      </c>
      <c r="I14" s="31">
        <v>0.86599999999999999</v>
      </c>
      <c r="J14" s="31">
        <v>0.59399999999999997</v>
      </c>
      <c r="K14" s="30">
        <v>8.06</v>
      </c>
      <c r="L14" s="31">
        <v>2.9000000000000001E-2</v>
      </c>
      <c r="M14" s="29">
        <v>83.6</v>
      </c>
      <c r="N14" s="29">
        <v>42.4</v>
      </c>
      <c r="O14" s="29">
        <v>20.3</v>
      </c>
      <c r="P14" s="29">
        <v>65.900000000000006</v>
      </c>
      <c r="Q14" s="29">
        <v>86.5</v>
      </c>
      <c r="R14" s="29">
        <v>80.3</v>
      </c>
    </row>
    <row r="15" spans="1:18" x14ac:dyDescent="0.35">
      <c r="A15" s="2" t="s">
        <v>17</v>
      </c>
      <c r="B15" s="2" t="s">
        <v>86</v>
      </c>
      <c r="C15" s="2" t="s">
        <v>18</v>
      </c>
      <c r="D15" s="26">
        <v>2023</v>
      </c>
      <c r="E15" s="27">
        <v>38000000</v>
      </c>
      <c r="F15" s="28">
        <v>22330</v>
      </c>
      <c r="G15" s="29">
        <v>78.400000000000006</v>
      </c>
      <c r="H15" s="30">
        <v>6.38</v>
      </c>
      <c r="I15" s="31">
        <v>0.875</v>
      </c>
      <c r="J15" s="31">
        <v>0.59699999999999998</v>
      </c>
      <c r="K15" s="30">
        <v>7.98</v>
      </c>
      <c r="L15" s="31">
        <v>2.9000000000000001E-2</v>
      </c>
      <c r="M15" s="29">
        <v>84.3</v>
      </c>
      <c r="N15" s="29">
        <v>42.6</v>
      </c>
      <c r="O15" s="29">
        <v>21</v>
      </c>
      <c r="P15" s="29">
        <v>67.599999999999994</v>
      </c>
      <c r="Q15" s="29">
        <v>87.4</v>
      </c>
      <c r="R15" s="29">
        <v>81.5</v>
      </c>
    </row>
    <row r="16" spans="1:18" x14ac:dyDescent="0.35">
      <c r="A16" s="2" t="s">
        <v>17</v>
      </c>
      <c r="B16" s="2" t="s">
        <v>86</v>
      </c>
      <c r="C16" s="2" t="s">
        <v>18</v>
      </c>
      <c r="D16" s="26">
        <v>2024</v>
      </c>
      <c r="E16" s="27">
        <v>38000000</v>
      </c>
      <c r="F16" s="28">
        <v>23000</v>
      </c>
      <c r="G16" s="29">
        <v>78.5</v>
      </c>
      <c r="H16" s="30">
        <v>6.4</v>
      </c>
      <c r="I16" s="31">
        <v>0.88</v>
      </c>
      <c r="J16" s="31">
        <v>0.6</v>
      </c>
      <c r="K16" s="30">
        <v>7.9</v>
      </c>
      <c r="L16" s="31">
        <v>2.9000000000000001E-2</v>
      </c>
      <c r="M16" s="29">
        <v>85</v>
      </c>
      <c r="N16" s="29">
        <v>42.8</v>
      </c>
      <c r="O16" s="29">
        <v>21.6</v>
      </c>
      <c r="P16" s="29">
        <v>68.099999999999994</v>
      </c>
      <c r="Q16" s="29">
        <v>87.9</v>
      </c>
      <c r="R16" s="29">
        <v>81.8</v>
      </c>
    </row>
    <row r="17" spans="1:18" x14ac:dyDescent="0.35">
      <c r="A17" s="2" t="s">
        <v>19</v>
      </c>
      <c r="B17" s="2" t="s">
        <v>87</v>
      </c>
      <c r="C17" s="2" t="s">
        <v>18</v>
      </c>
      <c r="D17" s="26">
        <v>2010</v>
      </c>
      <c r="E17" s="27">
        <v>81682907</v>
      </c>
      <c r="F17" s="28">
        <v>41683</v>
      </c>
      <c r="G17" s="29">
        <v>79.400000000000006</v>
      </c>
      <c r="H17" s="30">
        <v>6.52</v>
      </c>
      <c r="I17" s="31">
        <v>0.82</v>
      </c>
      <c r="J17" s="31">
        <v>0.73799999999999999</v>
      </c>
      <c r="K17" s="30">
        <v>9.23</v>
      </c>
      <c r="L17" s="31">
        <v>3.3000000000000002E-2</v>
      </c>
      <c r="M17" s="29">
        <v>80.2</v>
      </c>
      <c r="N17" s="29">
        <v>42.6</v>
      </c>
      <c r="O17" s="29">
        <v>39.700000000000003</v>
      </c>
      <c r="P17" s="29">
        <v>71.099999999999994</v>
      </c>
      <c r="Q17" s="29">
        <v>81.8</v>
      </c>
      <c r="R17" s="29">
        <v>84.7</v>
      </c>
    </row>
    <row r="18" spans="1:18" x14ac:dyDescent="0.35">
      <c r="A18" s="2" t="s">
        <v>19</v>
      </c>
      <c r="B18" s="2" t="s">
        <v>87</v>
      </c>
      <c r="C18" s="2" t="s">
        <v>18</v>
      </c>
      <c r="D18" s="26">
        <v>2011</v>
      </c>
      <c r="E18" s="27">
        <v>81846273</v>
      </c>
      <c r="F18" s="28">
        <v>42517</v>
      </c>
      <c r="G18" s="29">
        <v>79.5</v>
      </c>
      <c r="H18" s="30">
        <v>6.54</v>
      </c>
      <c r="I18" s="31">
        <v>0.82099999999999995</v>
      </c>
      <c r="J18" s="31">
        <v>0.74099999999999999</v>
      </c>
      <c r="K18" s="30">
        <v>9.15</v>
      </c>
      <c r="L18" s="31">
        <v>3.3000000000000002E-2</v>
      </c>
      <c r="M18" s="29">
        <v>80.900000000000006</v>
      </c>
      <c r="N18" s="29">
        <v>42.8</v>
      </c>
      <c r="O18" s="29">
        <v>40.5</v>
      </c>
      <c r="P18" s="29">
        <v>71.599999999999994</v>
      </c>
      <c r="Q18" s="29">
        <v>81.900000000000006</v>
      </c>
      <c r="R18" s="29">
        <v>85</v>
      </c>
    </row>
    <row r="19" spans="1:18" x14ac:dyDescent="0.35">
      <c r="A19" s="2" t="s">
        <v>19</v>
      </c>
      <c r="B19" s="2" t="s">
        <v>87</v>
      </c>
      <c r="C19" s="2" t="s">
        <v>18</v>
      </c>
      <c r="D19" s="26">
        <v>2012</v>
      </c>
      <c r="E19" s="27">
        <v>82009965</v>
      </c>
      <c r="F19" s="28">
        <v>43367</v>
      </c>
      <c r="G19" s="29">
        <v>79.7</v>
      </c>
      <c r="H19" s="30">
        <v>6.56</v>
      </c>
      <c r="I19" s="31">
        <v>0.82299999999999995</v>
      </c>
      <c r="J19" s="31">
        <v>0.74399999999999999</v>
      </c>
      <c r="K19" s="30">
        <v>9.07</v>
      </c>
      <c r="L19" s="31">
        <v>3.3000000000000002E-2</v>
      </c>
      <c r="M19" s="29">
        <v>81.599999999999994</v>
      </c>
      <c r="N19" s="29">
        <v>43.1</v>
      </c>
      <c r="O19" s="29">
        <v>41.3</v>
      </c>
      <c r="P19" s="29">
        <v>72.099999999999994</v>
      </c>
      <c r="Q19" s="29">
        <v>82.1</v>
      </c>
      <c r="R19" s="29">
        <v>85.7</v>
      </c>
    </row>
    <row r="20" spans="1:18" x14ac:dyDescent="0.35">
      <c r="A20" s="2" t="s">
        <v>19</v>
      </c>
      <c r="B20" s="2" t="s">
        <v>87</v>
      </c>
      <c r="C20" s="2" t="s">
        <v>18</v>
      </c>
      <c r="D20" s="26">
        <v>2013</v>
      </c>
      <c r="E20" s="27">
        <v>82173985</v>
      </c>
      <c r="F20" s="28">
        <v>44234</v>
      </c>
      <c r="G20" s="29">
        <v>79.8</v>
      </c>
      <c r="H20" s="30">
        <v>6.58</v>
      </c>
      <c r="I20" s="31">
        <v>0.82599999999999996</v>
      </c>
      <c r="J20" s="31">
        <v>0.747</v>
      </c>
      <c r="K20" s="30">
        <v>8.99</v>
      </c>
      <c r="L20" s="31">
        <v>3.3000000000000002E-2</v>
      </c>
      <c r="M20" s="29">
        <v>82.3</v>
      </c>
      <c r="N20" s="29">
        <v>43.3</v>
      </c>
      <c r="O20" s="29">
        <v>42.2</v>
      </c>
      <c r="P20" s="29">
        <v>72.5</v>
      </c>
      <c r="Q20" s="29">
        <v>82.4</v>
      </c>
      <c r="R20" s="29">
        <v>86</v>
      </c>
    </row>
    <row r="21" spans="1:18" x14ac:dyDescent="0.35">
      <c r="A21" s="2" t="s">
        <v>19</v>
      </c>
      <c r="B21" s="2" t="s">
        <v>87</v>
      </c>
      <c r="C21" s="2" t="s">
        <v>18</v>
      </c>
      <c r="D21" s="26">
        <v>2014</v>
      </c>
      <c r="E21" s="27">
        <v>82338333</v>
      </c>
      <c r="F21" s="28">
        <v>45119</v>
      </c>
      <c r="G21" s="29">
        <v>79.900000000000006</v>
      </c>
      <c r="H21" s="30">
        <v>6.6</v>
      </c>
      <c r="I21" s="31">
        <v>0.83199999999999996</v>
      </c>
      <c r="J21" s="31">
        <v>0.75</v>
      </c>
      <c r="K21" s="30">
        <v>8.91</v>
      </c>
      <c r="L21" s="31">
        <v>3.3000000000000002E-2</v>
      </c>
      <c r="M21" s="29">
        <v>83</v>
      </c>
      <c r="N21" s="29">
        <v>43.5</v>
      </c>
      <c r="O21" s="29">
        <v>43</v>
      </c>
      <c r="P21" s="29">
        <v>73</v>
      </c>
      <c r="Q21" s="29">
        <v>83</v>
      </c>
      <c r="R21" s="29">
        <v>86.3</v>
      </c>
    </row>
    <row r="22" spans="1:18" x14ac:dyDescent="0.35">
      <c r="A22" s="2" t="s">
        <v>19</v>
      </c>
      <c r="B22" s="2" t="s">
        <v>87</v>
      </c>
      <c r="C22" s="2" t="s">
        <v>18</v>
      </c>
      <c r="D22" s="26">
        <v>2015</v>
      </c>
      <c r="E22" s="27">
        <v>82503010</v>
      </c>
      <c r="F22" s="28">
        <v>46022</v>
      </c>
      <c r="G22" s="29">
        <v>80</v>
      </c>
      <c r="H22" s="30">
        <v>6.62</v>
      </c>
      <c r="I22" s="31">
        <v>0.84</v>
      </c>
      <c r="J22" s="31">
        <v>0.753</v>
      </c>
      <c r="K22" s="30">
        <v>8.83</v>
      </c>
      <c r="L22" s="31">
        <v>3.3000000000000002E-2</v>
      </c>
      <c r="M22" s="29">
        <v>83.7</v>
      </c>
      <c r="N22" s="29">
        <v>43.7</v>
      </c>
      <c r="O22" s="29">
        <v>43.9</v>
      </c>
      <c r="P22" s="29">
        <v>73.5</v>
      </c>
      <c r="Q22" s="29">
        <v>83.8</v>
      </c>
      <c r="R22" s="29">
        <v>86.6</v>
      </c>
    </row>
    <row r="23" spans="1:18" x14ac:dyDescent="0.35">
      <c r="A23" s="2" t="s">
        <v>19</v>
      </c>
      <c r="B23" s="2" t="s">
        <v>87</v>
      </c>
      <c r="C23" s="2" t="s">
        <v>18</v>
      </c>
      <c r="D23" s="26">
        <v>2016</v>
      </c>
      <c r="E23" s="27">
        <v>82668016</v>
      </c>
      <c r="F23" s="28">
        <v>46942</v>
      </c>
      <c r="G23" s="29">
        <v>80.099999999999994</v>
      </c>
      <c r="H23" s="30">
        <v>6.64</v>
      </c>
      <c r="I23" s="31">
        <v>0.85299999999999998</v>
      </c>
      <c r="J23" s="31">
        <v>0.75600000000000001</v>
      </c>
      <c r="K23" s="30">
        <v>8.75</v>
      </c>
      <c r="L23" s="31">
        <v>3.3000000000000002E-2</v>
      </c>
      <c r="M23" s="29">
        <v>84.4</v>
      </c>
      <c r="N23" s="29">
        <v>43.9</v>
      </c>
      <c r="O23" s="29">
        <v>44.8</v>
      </c>
      <c r="P23" s="29">
        <v>74</v>
      </c>
      <c r="Q23" s="29">
        <v>85.2</v>
      </c>
      <c r="R23" s="29">
        <v>86.9</v>
      </c>
    </row>
    <row r="24" spans="1:18" x14ac:dyDescent="0.35">
      <c r="A24" s="2" t="s">
        <v>19</v>
      </c>
      <c r="B24" s="2" t="s">
        <v>87</v>
      </c>
      <c r="C24" s="2" t="s">
        <v>18</v>
      </c>
      <c r="D24" s="26">
        <v>2017</v>
      </c>
      <c r="E24" s="27">
        <v>82833352</v>
      </c>
      <c r="F24" s="28">
        <v>47881</v>
      </c>
      <c r="G24" s="29">
        <v>80.3</v>
      </c>
      <c r="H24" s="30">
        <v>6.66</v>
      </c>
      <c r="I24" s="31">
        <v>0.86899999999999999</v>
      </c>
      <c r="J24" s="31">
        <v>0.75900000000000001</v>
      </c>
      <c r="K24" s="30">
        <v>8.67</v>
      </c>
      <c r="L24" s="31">
        <v>3.3000000000000002E-2</v>
      </c>
      <c r="M24" s="29">
        <v>85.1</v>
      </c>
      <c r="N24" s="29">
        <v>44.2</v>
      </c>
      <c r="O24" s="29">
        <v>45.7</v>
      </c>
      <c r="P24" s="29">
        <v>74.5</v>
      </c>
      <c r="Q24" s="29">
        <v>86.8</v>
      </c>
      <c r="R24" s="29">
        <v>87.6</v>
      </c>
    </row>
    <row r="25" spans="1:18" x14ac:dyDescent="0.35">
      <c r="A25" s="2" t="s">
        <v>19</v>
      </c>
      <c r="B25" s="2" t="s">
        <v>87</v>
      </c>
      <c r="C25" s="2" t="s">
        <v>18</v>
      </c>
      <c r="D25" s="26">
        <v>2018</v>
      </c>
      <c r="E25" s="27">
        <v>82999019</v>
      </c>
      <c r="F25" s="28">
        <v>48838</v>
      </c>
      <c r="G25" s="29">
        <v>80.400000000000006</v>
      </c>
      <c r="H25" s="30">
        <v>6.68</v>
      </c>
      <c r="I25" s="31">
        <v>0.88600000000000001</v>
      </c>
      <c r="J25" s="31">
        <v>0.76200000000000001</v>
      </c>
      <c r="K25" s="30">
        <v>8.59</v>
      </c>
      <c r="L25" s="31">
        <v>3.3000000000000002E-2</v>
      </c>
      <c r="M25" s="29">
        <v>85.8</v>
      </c>
      <c r="N25" s="29">
        <v>44.4</v>
      </c>
      <c r="O25" s="29">
        <v>46.6</v>
      </c>
      <c r="P25" s="29">
        <v>75</v>
      </c>
      <c r="Q25" s="29">
        <v>88.5</v>
      </c>
      <c r="R25" s="29">
        <v>87.9</v>
      </c>
    </row>
    <row r="26" spans="1:18" x14ac:dyDescent="0.35">
      <c r="A26" s="2" t="s">
        <v>19</v>
      </c>
      <c r="B26" s="2" t="s">
        <v>87</v>
      </c>
      <c r="C26" s="2" t="s">
        <v>18</v>
      </c>
      <c r="D26" s="26">
        <v>2019</v>
      </c>
      <c r="E26" s="27">
        <v>83165017</v>
      </c>
      <c r="F26" s="28">
        <v>49815</v>
      </c>
      <c r="G26" s="29">
        <v>80.5</v>
      </c>
      <c r="H26" s="30">
        <v>6.7</v>
      </c>
      <c r="I26" s="31">
        <v>0.90300000000000002</v>
      </c>
      <c r="J26" s="31">
        <v>0.76500000000000001</v>
      </c>
      <c r="K26" s="30">
        <v>8.51</v>
      </c>
      <c r="L26" s="31">
        <v>3.3000000000000002E-2</v>
      </c>
      <c r="M26" s="29">
        <v>86.5</v>
      </c>
      <c r="N26" s="29">
        <v>44.6</v>
      </c>
      <c r="O26" s="29">
        <v>47.6</v>
      </c>
      <c r="P26" s="29">
        <v>75.5</v>
      </c>
      <c r="Q26" s="29">
        <v>90.2</v>
      </c>
      <c r="R26" s="29">
        <v>88.2</v>
      </c>
    </row>
    <row r="27" spans="1:18" x14ac:dyDescent="0.35">
      <c r="A27" s="2" t="s">
        <v>19</v>
      </c>
      <c r="B27" s="2" t="s">
        <v>87</v>
      </c>
      <c r="C27" s="2" t="s">
        <v>18</v>
      </c>
      <c r="D27" s="26">
        <v>2020</v>
      </c>
      <c r="E27" s="27">
        <v>83331347</v>
      </c>
      <c r="F27" s="28">
        <v>48271</v>
      </c>
      <c r="G27" s="29">
        <v>79.900000000000006</v>
      </c>
      <c r="H27" s="30">
        <v>6.57</v>
      </c>
      <c r="I27" s="31">
        <v>0.91700000000000004</v>
      </c>
      <c r="J27" s="31">
        <v>0.76800000000000002</v>
      </c>
      <c r="K27" s="30">
        <v>7.75</v>
      </c>
      <c r="L27" s="31">
        <v>4.1000000000000002E-2</v>
      </c>
      <c r="M27" s="29">
        <v>87.2</v>
      </c>
      <c r="N27" s="29">
        <v>44.8</v>
      </c>
      <c r="O27" s="29">
        <v>46.1</v>
      </c>
      <c r="P27" s="29">
        <v>72.3</v>
      </c>
      <c r="Q27" s="29">
        <v>91.6</v>
      </c>
      <c r="R27" s="29">
        <v>86.3</v>
      </c>
    </row>
    <row r="28" spans="1:18" x14ac:dyDescent="0.35">
      <c r="A28" s="2" t="s">
        <v>19</v>
      </c>
      <c r="B28" s="2" t="s">
        <v>87</v>
      </c>
      <c r="C28" s="2" t="s">
        <v>18</v>
      </c>
      <c r="D28" s="26">
        <v>2021</v>
      </c>
      <c r="E28" s="27">
        <v>83498009</v>
      </c>
      <c r="F28" s="28">
        <v>50791</v>
      </c>
      <c r="G28" s="29">
        <v>80</v>
      </c>
      <c r="H28" s="30">
        <v>6.59</v>
      </c>
      <c r="I28" s="31">
        <v>0.92700000000000005</v>
      </c>
      <c r="J28" s="31">
        <v>0.77100000000000002</v>
      </c>
      <c r="K28" s="30">
        <v>8.34</v>
      </c>
      <c r="L28" s="31">
        <v>3.6999999999999998E-2</v>
      </c>
      <c r="M28" s="29">
        <v>87.9</v>
      </c>
      <c r="N28" s="29">
        <v>45</v>
      </c>
      <c r="O28" s="29">
        <v>48.5</v>
      </c>
      <c r="P28" s="29">
        <v>72.8</v>
      </c>
      <c r="Q28" s="29">
        <v>92.6</v>
      </c>
      <c r="R28" s="29">
        <v>86.6</v>
      </c>
    </row>
    <row r="29" spans="1:18" x14ac:dyDescent="0.35">
      <c r="A29" s="2" t="s">
        <v>19</v>
      </c>
      <c r="B29" s="2" t="s">
        <v>87</v>
      </c>
      <c r="C29" s="2" t="s">
        <v>18</v>
      </c>
      <c r="D29" s="26">
        <v>2022</v>
      </c>
      <c r="E29" s="27">
        <v>83665005</v>
      </c>
      <c r="F29" s="28">
        <v>52864</v>
      </c>
      <c r="G29" s="29">
        <v>80.599999999999994</v>
      </c>
      <c r="H29" s="30">
        <v>6.71</v>
      </c>
      <c r="I29" s="31">
        <v>0.93300000000000005</v>
      </c>
      <c r="J29" s="31">
        <v>0.77400000000000002</v>
      </c>
      <c r="K29" s="30">
        <v>8.26</v>
      </c>
      <c r="L29" s="31">
        <v>3.3000000000000002E-2</v>
      </c>
      <c r="M29" s="29">
        <v>88.6</v>
      </c>
      <c r="N29" s="29">
        <v>45.3</v>
      </c>
      <c r="O29" s="29">
        <v>50.5</v>
      </c>
      <c r="P29" s="29">
        <v>75.7</v>
      </c>
      <c r="Q29" s="29">
        <v>93.2</v>
      </c>
      <c r="R29" s="29">
        <v>88.5</v>
      </c>
    </row>
    <row r="30" spans="1:18" x14ac:dyDescent="0.35">
      <c r="A30" s="2" t="s">
        <v>19</v>
      </c>
      <c r="B30" s="2" t="s">
        <v>87</v>
      </c>
      <c r="C30" s="2" t="s">
        <v>18</v>
      </c>
      <c r="D30" s="26">
        <v>2023</v>
      </c>
      <c r="E30" s="27">
        <v>83832335</v>
      </c>
      <c r="F30" s="28">
        <v>53922</v>
      </c>
      <c r="G30" s="29">
        <v>81</v>
      </c>
      <c r="H30" s="30">
        <v>6.78</v>
      </c>
      <c r="I30" s="31">
        <v>0.93799999999999994</v>
      </c>
      <c r="J30" s="31">
        <v>0.77700000000000002</v>
      </c>
      <c r="K30" s="30">
        <v>8.18</v>
      </c>
      <c r="L30" s="31">
        <v>3.3000000000000002E-2</v>
      </c>
      <c r="M30" s="29">
        <v>89.3</v>
      </c>
      <c r="N30" s="29">
        <v>45.5</v>
      </c>
      <c r="O30" s="29">
        <v>51.5</v>
      </c>
      <c r="P30" s="29">
        <v>77.5</v>
      </c>
      <c r="Q30" s="29">
        <v>93.7</v>
      </c>
      <c r="R30" s="29">
        <v>89.8</v>
      </c>
    </row>
    <row r="31" spans="1:18" x14ac:dyDescent="0.35">
      <c r="A31" s="2" t="s">
        <v>19</v>
      </c>
      <c r="B31" s="2" t="s">
        <v>87</v>
      </c>
      <c r="C31" s="2" t="s">
        <v>18</v>
      </c>
      <c r="D31" s="26">
        <v>2024</v>
      </c>
      <c r="E31" s="27">
        <v>84000000</v>
      </c>
      <c r="F31" s="28">
        <v>55000</v>
      </c>
      <c r="G31" s="29">
        <v>81.099999999999994</v>
      </c>
      <c r="H31" s="30">
        <v>6.8</v>
      </c>
      <c r="I31" s="31">
        <v>0.94</v>
      </c>
      <c r="J31" s="31">
        <v>0.78</v>
      </c>
      <c r="K31" s="30">
        <v>8.1</v>
      </c>
      <c r="L31" s="31">
        <v>3.3000000000000002E-2</v>
      </c>
      <c r="M31" s="29">
        <v>90</v>
      </c>
      <c r="N31" s="29">
        <v>45.7</v>
      </c>
      <c r="O31" s="29">
        <v>52.6</v>
      </c>
      <c r="P31" s="29">
        <v>77.900000000000006</v>
      </c>
      <c r="Q31" s="29">
        <v>93.9</v>
      </c>
      <c r="R31" s="29">
        <v>90.1</v>
      </c>
    </row>
    <row r="32" spans="1:18" x14ac:dyDescent="0.35">
      <c r="A32" s="2" t="s">
        <v>20</v>
      </c>
      <c r="B32" s="2" t="s">
        <v>88</v>
      </c>
      <c r="C32" s="2" t="s">
        <v>18</v>
      </c>
      <c r="D32" s="26">
        <v>2010</v>
      </c>
      <c r="E32" s="27">
        <v>65207245</v>
      </c>
      <c r="F32" s="28">
        <v>35833</v>
      </c>
      <c r="G32" s="29">
        <v>80.7</v>
      </c>
      <c r="H32" s="30">
        <v>6.42</v>
      </c>
      <c r="I32" s="31">
        <v>0.78</v>
      </c>
      <c r="J32" s="31">
        <v>0.79200000000000004</v>
      </c>
      <c r="K32" s="30">
        <v>5.24</v>
      </c>
      <c r="L32" s="31">
        <v>7.4999999999999997E-2</v>
      </c>
      <c r="M32" s="29">
        <v>78.2</v>
      </c>
      <c r="N32" s="29">
        <v>39.6</v>
      </c>
      <c r="O32" s="29">
        <v>34</v>
      </c>
      <c r="P32" s="29">
        <v>68.599999999999994</v>
      </c>
      <c r="Q32" s="29">
        <v>77.8</v>
      </c>
      <c r="R32" s="29">
        <v>88.9</v>
      </c>
    </row>
    <row r="33" spans="1:18" x14ac:dyDescent="0.35">
      <c r="A33" s="2" t="s">
        <v>20</v>
      </c>
      <c r="B33" s="2" t="s">
        <v>88</v>
      </c>
      <c r="C33" s="2" t="s">
        <v>18</v>
      </c>
      <c r="D33" s="26">
        <v>2011</v>
      </c>
      <c r="E33" s="27">
        <v>65402867</v>
      </c>
      <c r="F33" s="28">
        <v>36478</v>
      </c>
      <c r="G33" s="29">
        <v>80.8</v>
      </c>
      <c r="H33" s="30">
        <v>6.44</v>
      </c>
      <c r="I33" s="31">
        <v>0.78100000000000003</v>
      </c>
      <c r="J33" s="31">
        <v>0.79400000000000004</v>
      </c>
      <c r="K33" s="30">
        <v>5.2</v>
      </c>
      <c r="L33" s="31">
        <v>7.4999999999999997E-2</v>
      </c>
      <c r="M33" s="29">
        <v>78.900000000000006</v>
      </c>
      <c r="N33" s="29">
        <v>39.799999999999997</v>
      </c>
      <c r="O33" s="29">
        <v>34.700000000000003</v>
      </c>
      <c r="P33" s="29">
        <v>69.099999999999994</v>
      </c>
      <c r="Q33" s="29">
        <v>77.900000000000006</v>
      </c>
      <c r="R33" s="29">
        <v>89.2</v>
      </c>
    </row>
    <row r="34" spans="1:18" x14ac:dyDescent="0.35">
      <c r="A34" s="2" t="s">
        <v>20</v>
      </c>
      <c r="B34" s="2" t="s">
        <v>88</v>
      </c>
      <c r="C34" s="2" t="s">
        <v>18</v>
      </c>
      <c r="D34" s="26">
        <v>2012</v>
      </c>
      <c r="E34" s="27">
        <v>65599075</v>
      </c>
      <c r="F34" s="28">
        <v>37135</v>
      </c>
      <c r="G34" s="29">
        <v>81</v>
      </c>
      <c r="H34" s="30">
        <v>6.46</v>
      </c>
      <c r="I34" s="31">
        <v>0.78400000000000003</v>
      </c>
      <c r="J34" s="31">
        <v>0.79600000000000004</v>
      </c>
      <c r="K34" s="30">
        <v>5.15</v>
      </c>
      <c r="L34" s="31">
        <v>7.4999999999999997E-2</v>
      </c>
      <c r="M34" s="29">
        <v>79.599999999999994</v>
      </c>
      <c r="N34" s="29">
        <v>40.1</v>
      </c>
      <c r="O34" s="29">
        <v>35.299999999999997</v>
      </c>
      <c r="P34" s="29">
        <v>69.599999999999994</v>
      </c>
      <c r="Q34" s="29">
        <v>78.2</v>
      </c>
      <c r="R34" s="29">
        <v>89.8</v>
      </c>
    </row>
    <row r="35" spans="1:18" x14ac:dyDescent="0.35">
      <c r="A35" s="2" t="s">
        <v>20</v>
      </c>
      <c r="B35" s="2" t="s">
        <v>88</v>
      </c>
      <c r="C35" s="2" t="s">
        <v>18</v>
      </c>
      <c r="D35" s="26">
        <v>2013</v>
      </c>
      <c r="E35" s="27">
        <v>65795872</v>
      </c>
      <c r="F35" s="28">
        <v>37804</v>
      </c>
      <c r="G35" s="29">
        <v>81.099999999999994</v>
      </c>
      <c r="H35" s="30">
        <v>6.48</v>
      </c>
      <c r="I35" s="31">
        <v>0.78800000000000003</v>
      </c>
      <c r="J35" s="31">
        <v>0.79800000000000004</v>
      </c>
      <c r="K35" s="30">
        <v>5.1100000000000003</v>
      </c>
      <c r="L35" s="31">
        <v>7.3999999999999996E-2</v>
      </c>
      <c r="M35" s="29">
        <v>80.3</v>
      </c>
      <c r="N35" s="29">
        <v>40.299999999999997</v>
      </c>
      <c r="O35" s="29">
        <v>35.9</v>
      </c>
      <c r="P35" s="29">
        <v>70.099999999999994</v>
      </c>
      <c r="Q35" s="29">
        <v>78.599999999999994</v>
      </c>
      <c r="R35" s="29">
        <v>90.1</v>
      </c>
    </row>
    <row r="36" spans="1:18" x14ac:dyDescent="0.35">
      <c r="A36" s="2" t="s">
        <v>20</v>
      </c>
      <c r="B36" s="2" t="s">
        <v>88</v>
      </c>
      <c r="C36" s="2" t="s">
        <v>18</v>
      </c>
      <c r="D36" s="26">
        <v>2014</v>
      </c>
      <c r="E36" s="27">
        <v>65993260</v>
      </c>
      <c r="F36" s="28">
        <v>38484</v>
      </c>
      <c r="G36" s="29">
        <v>81.2</v>
      </c>
      <c r="H36" s="30">
        <v>6.5</v>
      </c>
      <c r="I36" s="31">
        <v>0.79400000000000004</v>
      </c>
      <c r="J36" s="31">
        <v>0.8</v>
      </c>
      <c r="K36" s="30">
        <v>5.0599999999999996</v>
      </c>
      <c r="L36" s="31">
        <v>7.3999999999999996E-2</v>
      </c>
      <c r="M36" s="29">
        <v>81</v>
      </c>
      <c r="N36" s="29">
        <v>40.5</v>
      </c>
      <c r="O36" s="29">
        <v>36.6</v>
      </c>
      <c r="P36" s="29">
        <v>70.599999999999994</v>
      </c>
      <c r="Q36" s="29">
        <v>79.2</v>
      </c>
      <c r="R36" s="29">
        <v>90.4</v>
      </c>
    </row>
    <row r="37" spans="1:18" x14ac:dyDescent="0.35">
      <c r="A37" s="2" t="s">
        <v>20</v>
      </c>
      <c r="B37" s="2" t="s">
        <v>88</v>
      </c>
      <c r="C37" s="2" t="s">
        <v>18</v>
      </c>
      <c r="D37" s="26">
        <v>2015</v>
      </c>
      <c r="E37" s="27">
        <v>66191240</v>
      </c>
      <c r="F37" s="28">
        <v>39177</v>
      </c>
      <c r="G37" s="29">
        <v>81.3</v>
      </c>
      <c r="H37" s="30">
        <v>6.52</v>
      </c>
      <c r="I37" s="31">
        <v>0.80400000000000005</v>
      </c>
      <c r="J37" s="31">
        <v>0.80200000000000005</v>
      </c>
      <c r="K37" s="30">
        <v>5.01</v>
      </c>
      <c r="L37" s="31">
        <v>7.3999999999999996E-2</v>
      </c>
      <c r="M37" s="29">
        <v>81.7</v>
      </c>
      <c r="N37" s="29">
        <v>40.700000000000003</v>
      </c>
      <c r="O37" s="29">
        <v>37.299999999999997</v>
      </c>
      <c r="P37" s="29">
        <v>71.099999999999994</v>
      </c>
      <c r="Q37" s="29">
        <v>80.2</v>
      </c>
      <c r="R37" s="29">
        <v>90.8</v>
      </c>
    </row>
    <row r="38" spans="1:18" x14ac:dyDescent="0.35">
      <c r="A38" s="2" t="s">
        <v>20</v>
      </c>
      <c r="B38" s="2" t="s">
        <v>88</v>
      </c>
      <c r="C38" s="2" t="s">
        <v>18</v>
      </c>
      <c r="D38" s="26">
        <v>2016</v>
      </c>
      <c r="E38" s="27">
        <v>66389813</v>
      </c>
      <c r="F38" s="28">
        <v>39882</v>
      </c>
      <c r="G38" s="29">
        <v>81.400000000000006</v>
      </c>
      <c r="H38" s="30">
        <v>6.54</v>
      </c>
      <c r="I38" s="31">
        <v>0.81799999999999995</v>
      </c>
      <c r="J38" s="31">
        <v>0.80400000000000005</v>
      </c>
      <c r="K38" s="30">
        <v>4.97</v>
      </c>
      <c r="L38" s="31">
        <v>7.3999999999999996E-2</v>
      </c>
      <c r="M38" s="29">
        <v>82.4</v>
      </c>
      <c r="N38" s="29">
        <v>40.9</v>
      </c>
      <c r="O38" s="29">
        <v>38</v>
      </c>
      <c r="P38" s="29">
        <v>71.599999999999994</v>
      </c>
      <c r="Q38" s="29">
        <v>81.599999999999994</v>
      </c>
      <c r="R38" s="29">
        <v>91.1</v>
      </c>
    </row>
    <row r="39" spans="1:18" x14ac:dyDescent="0.35">
      <c r="A39" s="2" t="s">
        <v>20</v>
      </c>
      <c r="B39" s="2" t="s">
        <v>88</v>
      </c>
      <c r="C39" s="2" t="s">
        <v>18</v>
      </c>
      <c r="D39" s="26">
        <v>2017</v>
      </c>
      <c r="E39" s="27">
        <v>66588983</v>
      </c>
      <c r="F39" s="28">
        <v>40600</v>
      </c>
      <c r="G39" s="29">
        <v>81.599999999999994</v>
      </c>
      <c r="H39" s="30">
        <v>6.56</v>
      </c>
      <c r="I39" s="31">
        <v>0.83699999999999997</v>
      </c>
      <c r="J39" s="31">
        <v>0.80600000000000005</v>
      </c>
      <c r="K39" s="30">
        <v>4.92</v>
      </c>
      <c r="L39" s="31">
        <v>7.3999999999999996E-2</v>
      </c>
      <c r="M39" s="29">
        <v>83.1</v>
      </c>
      <c r="N39" s="29">
        <v>41.2</v>
      </c>
      <c r="O39" s="29">
        <v>38.700000000000003</v>
      </c>
      <c r="P39" s="29">
        <v>72.099999999999994</v>
      </c>
      <c r="Q39" s="29">
        <v>83.5</v>
      </c>
      <c r="R39" s="29">
        <v>91.7</v>
      </c>
    </row>
    <row r="40" spans="1:18" x14ac:dyDescent="0.35">
      <c r="A40" s="2" t="s">
        <v>20</v>
      </c>
      <c r="B40" s="2" t="s">
        <v>88</v>
      </c>
      <c r="C40" s="2" t="s">
        <v>18</v>
      </c>
      <c r="D40" s="26">
        <v>2018</v>
      </c>
      <c r="E40" s="27">
        <v>66788750</v>
      </c>
      <c r="F40" s="28">
        <v>41331</v>
      </c>
      <c r="G40" s="29">
        <v>81.7</v>
      </c>
      <c r="H40" s="30">
        <v>6.58</v>
      </c>
      <c r="I40" s="31">
        <v>0.85699999999999998</v>
      </c>
      <c r="J40" s="31">
        <v>0.80800000000000005</v>
      </c>
      <c r="K40" s="30">
        <v>4.88</v>
      </c>
      <c r="L40" s="31">
        <v>7.3999999999999996E-2</v>
      </c>
      <c r="M40" s="29">
        <v>83.8</v>
      </c>
      <c r="N40" s="29">
        <v>41.4</v>
      </c>
      <c r="O40" s="29">
        <v>39.4</v>
      </c>
      <c r="P40" s="29">
        <v>72.5</v>
      </c>
      <c r="Q40" s="29">
        <v>85.6</v>
      </c>
      <c r="R40" s="29">
        <v>92</v>
      </c>
    </row>
    <row r="41" spans="1:18" x14ac:dyDescent="0.35">
      <c r="A41" s="2" t="s">
        <v>20</v>
      </c>
      <c r="B41" s="2" t="s">
        <v>88</v>
      </c>
      <c r="C41" s="2" t="s">
        <v>18</v>
      </c>
      <c r="D41" s="26">
        <v>2019</v>
      </c>
      <c r="E41" s="27">
        <v>66989116</v>
      </c>
      <c r="F41" s="28">
        <v>42074</v>
      </c>
      <c r="G41" s="29">
        <v>81.8</v>
      </c>
      <c r="H41" s="30">
        <v>6.6</v>
      </c>
      <c r="I41" s="31">
        <v>0.877</v>
      </c>
      <c r="J41" s="31">
        <v>0.81</v>
      </c>
      <c r="K41" s="30">
        <v>4.83</v>
      </c>
      <c r="L41" s="31">
        <v>7.3999999999999996E-2</v>
      </c>
      <c r="M41" s="29">
        <v>84.5</v>
      </c>
      <c r="N41" s="29">
        <v>41.6</v>
      </c>
      <c r="O41" s="29">
        <v>40.1</v>
      </c>
      <c r="P41" s="29">
        <v>73</v>
      </c>
      <c r="Q41" s="29">
        <v>87.6</v>
      </c>
      <c r="R41" s="29">
        <v>92.4</v>
      </c>
    </row>
    <row r="42" spans="1:18" x14ac:dyDescent="0.35">
      <c r="A42" s="2" t="s">
        <v>20</v>
      </c>
      <c r="B42" s="2" t="s">
        <v>88</v>
      </c>
      <c r="C42" s="2" t="s">
        <v>18</v>
      </c>
      <c r="D42" s="26">
        <v>2020</v>
      </c>
      <c r="E42" s="27">
        <v>67190083</v>
      </c>
      <c r="F42" s="28">
        <v>40690</v>
      </c>
      <c r="G42" s="29">
        <v>81.2</v>
      </c>
      <c r="H42" s="30">
        <v>6.47</v>
      </c>
      <c r="I42" s="31">
        <v>0.89300000000000002</v>
      </c>
      <c r="J42" s="31">
        <v>0.81200000000000006</v>
      </c>
      <c r="K42" s="30">
        <v>4.4000000000000004</v>
      </c>
      <c r="L42" s="31">
        <v>9.1999999999999998E-2</v>
      </c>
      <c r="M42" s="29">
        <v>85.2</v>
      </c>
      <c r="N42" s="29">
        <v>41.8</v>
      </c>
      <c r="O42" s="29">
        <v>38.700000000000003</v>
      </c>
      <c r="P42" s="29">
        <v>69.900000000000006</v>
      </c>
      <c r="Q42" s="29">
        <v>89.2</v>
      </c>
      <c r="R42" s="29">
        <v>90.4</v>
      </c>
    </row>
    <row r="43" spans="1:18" x14ac:dyDescent="0.35">
      <c r="A43" s="2" t="s">
        <v>20</v>
      </c>
      <c r="B43" s="2" t="s">
        <v>88</v>
      </c>
      <c r="C43" s="2" t="s">
        <v>18</v>
      </c>
      <c r="D43" s="26">
        <v>2021</v>
      </c>
      <c r="E43" s="27">
        <v>67391654</v>
      </c>
      <c r="F43" s="28">
        <v>42731</v>
      </c>
      <c r="G43" s="29">
        <v>81.3</v>
      </c>
      <c r="H43" s="30">
        <v>6.49</v>
      </c>
      <c r="I43" s="31">
        <v>0.90500000000000003</v>
      </c>
      <c r="J43" s="31">
        <v>0.81399999999999995</v>
      </c>
      <c r="K43" s="30">
        <v>4.74</v>
      </c>
      <c r="L43" s="31">
        <v>8.3000000000000004E-2</v>
      </c>
      <c r="M43" s="29">
        <v>85.9</v>
      </c>
      <c r="N43" s="29">
        <v>42</v>
      </c>
      <c r="O43" s="29">
        <v>40.700000000000003</v>
      </c>
      <c r="P43" s="29">
        <v>70.3</v>
      </c>
      <c r="Q43" s="29">
        <v>90.4</v>
      </c>
      <c r="R43" s="29">
        <v>90.8</v>
      </c>
    </row>
    <row r="44" spans="1:18" x14ac:dyDescent="0.35">
      <c r="A44" s="2" t="s">
        <v>20</v>
      </c>
      <c r="B44" s="2" t="s">
        <v>88</v>
      </c>
      <c r="C44" s="2" t="s">
        <v>18</v>
      </c>
      <c r="D44" s="26">
        <v>2022</v>
      </c>
      <c r="E44" s="27">
        <v>67593829</v>
      </c>
      <c r="F44" s="28">
        <v>44388</v>
      </c>
      <c r="G44" s="29">
        <v>81.900000000000006</v>
      </c>
      <c r="H44" s="30">
        <v>6.61</v>
      </c>
      <c r="I44" s="31">
        <v>0.91200000000000003</v>
      </c>
      <c r="J44" s="31">
        <v>0.81599999999999995</v>
      </c>
      <c r="K44" s="30">
        <v>4.6900000000000004</v>
      </c>
      <c r="L44" s="31">
        <v>7.3999999999999996E-2</v>
      </c>
      <c r="M44" s="29">
        <v>86.6</v>
      </c>
      <c r="N44" s="29">
        <v>42.3</v>
      </c>
      <c r="O44" s="29">
        <v>42.3</v>
      </c>
      <c r="P44" s="29">
        <v>73.3</v>
      </c>
      <c r="Q44" s="29">
        <v>91.1</v>
      </c>
      <c r="R44" s="29">
        <v>92.7</v>
      </c>
    </row>
    <row r="45" spans="1:18" x14ac:dyDescent="0.35">
      <c r="A45" s="2" t="s">
        <v>20</v>
      </c>
      <c r="B45" s="2" t="s">
        <v>88</v>
      </c>
      <c r="C45" s="2" t="s">
        <v>18</v>
      </c>
      <c r="D45" s="26">
        <v>2023</v>
      </c>
      <c r="E45" s="27">
        <v>67796610</v>
      </c>
      <c r="F45" s="28">
        <v>45187</v>
      </c>
      <c r="G45" s="29">
        <v>82.3</v>
      </c>
      <c r="H45" s="30">
        <v>6.68</v>
      </c>
      <c r="I45" s="31">
        <v>0.91700000000000004</v>
      </c>
      <c r="J45" s="31">
        <v>0.81799999999999995</v>
      </c>
      <c r="K45" s="30">
        <v>4.6500000000000004</v>
      </c>
      <c r="L45" s="31">
        <v>7.3999999999999996E-2</v>
      </c>
      <c r="M45" s="29">
        <v>87.3</v>
      </c>
      <c r="N45" s="29">
        <v>42.5</v>
      </c>
      <c r="O45" s="29">
        <v>43.1</v>
      </c>
      <c r="P45" s="29">
        <v>75</v>
      </c>
      <c r="Q45" s="29">
        <v>91.6</v>
      </c>
      <c r="R45" s="29">
        <v>93.9</v>
      </c>
    </row>
    <row r="46" spans="1:18" x14ac:dyDescent="0.35">
      <c r="A46" s="2" t="s">
        <v>20</v>
      </c>
      <c r="B46" s="2" t="s">
        <v>88</v>
      </c>
      <c r="C46" s="2" t="s">
        <v>18</v>
      </c>
      <c r="D46" s="26">
        <v>2024</v>
      </c>
      <c r="E46" s="27">
        <v>68000000</v>
      </c>
      <c r="F46" s="28">
        <v>46000</v>
      </c>
      <c r="G46" s="29">
        <v>82.4</v>
      </c>
      <c r="H46" s="30">
        <v>6.7</v>
      </c>
      <c r="I46" s="31">
        <v>0.92</v>
      </c>
      <c r="J46" s="31">
        <v>0.82</v>
      </c>
      <c r="K46" s="30">
        <v>4.5999999999999996</v>
      </c>
      <c r="L46" s="31">
        <v>7.3999999999999996E-2</v>
      </c>
      <c r="M46" s="29">
        <v>88</v>
      </c>
      <c r="N46" s="29">
        <v>42.7</v>
      </c>
      <c r="O46" s="29">
        <v>43.9</v>
      </c>
      <c r="P46" s="29">
        <v>75.5</v>
      </c>
      <c r="Q46" s="29">
        <v>91.9</v>
      </c>
      <c r="R46" s="29">
        <v>94.3</v>
      </c>
    </row>
    <row r="47" spans="1:18" x14ac:dyDescent="0.35">
      <c r="A47" s="2" t="s">
        <v>21</v>
      </c>
      <c r="B47" s="2" t="s">
        <v>89</v>
      </c>
      <c r="C47" s="2" t="s">
        <v>18</v>
      </c>
      <c r="D47" s="26">
        <v>2010</v>
      </c>
      <c r="E47" s="27">
        <v>46675947</v>
      </c>
      <c r="F47" s="28">
        <v>27265</v>
      </c>
      <c r="G47" s="29">
        <v>81.5</v>
      </c>
      <c r="H47" s="30">
        <v>6.12</v>
      </c>
      <c r="I47" s="31">
        <v>0.68</v>
      </c>
      <c r="J47" s="31">
        <v>0.78200000000000003</v>
      </c>
      <c r="K47" s="30">
        <v>5.7</v>
      </c>
      <c r="L47" s="31">
        <v>0.11799999999999999</v>
      </c>
      <c r="M47" s="29">
        <v>76.2</v>
      </c>
      <c r="N47" s="29">
        <v>42.5</v>
      </c>
      <c r="O47" s="29">
        <v>25.7</v>
      </c>
      <c r="P47" s="29">
        <v>61.3</v>
      </c>
      <c r="Q47" s="29">
        <v>67.7</v>
      </c>
      <c r="R47" s="29">
        <v>91.4</v>
      </c>
    </row>
    <row r="48" spans="1:18" x14ac:dyDescent="0.35">
      <c r="A48" s="2" t="s">
        <v>21</v>
      </c>
      <c r="B48" s="2" t="s">
        <v>89</v>
      </c>
      <c r="C48" s="2" t="s">
        <v>18</v>
      </c>
      <c r="D48" s="26">
        <v>2011</v>
      </c>
      <c r="E48" s="27">
        <v>46769299</v>
      </c>
      <c r="F48" s="28">
        <v>27755</v>
      </c>
      <c r="G48" s="29">
        <v>81.599999999999994</v>
      </c>
      <c r="H48" s="30">
        <v>6.14</v>
      </c>
      <c r="I48" s="31">
        <v>0.68300000000000005</v>
      </c>
      <c r="J48" s="31">
        <v>0.78400000000000003</v>
      </c>
      <c r="K48" s="30">
        <v>5.65</v>
      </c>
      <c r="L48" s="31">
        <v>0.11799999999999999</v>
      </c>
      <c r="M48" s="29">
        <v>76.900000000000006</v>
      </c>
      <c r="N48" s="29">
        <v>42.7</v>
      </c>
      <c r="O48" s="29">
        <v>26.2</v>
      </c>
      <c r="P48" s="29">
        <v>61.8</v>
      </c>
      <c r="Q48" s="29">
        <v>68</v>
      </c>
      <c r="R48" s="29">
        <v>91.7</v>
      </c>
    </row>
    <row r="49" spans="1:18" x14ac:dyDescent="0.35">
      <c r="A49" s="2" t="s">
        <v>21</v>
      </c>
      <c r="B49" s="2" t="s">
        <v>89</v>
      </c>
      <c r="C49" s="2" t="s">
        <v>18</v>
      </c>
      <c r="D49" s="26">
        <v>2012</v>
      </c>
      <c r="E49" s="27">
        <v>46862837</v>
      </c>
      <c r="F49" s="28">
        <v>28255</v>
      </c>
      <c r="G49" s="29">
        <v>81.8</v>
      </c>
      <c r="H49" s="30">
        <v>6.16</v>
      </c>
      <c r="I49" s="31">
        <v>0.68700000000000006</v>
      </c>
      <c r="J49" s="31">
        <v>0.78600000000000003</v>
      </c>
      <c r="K49" s="30">
        <v>5.6</v>
      </c>
      <c r="L49" s="31">
        <v>0.11799999999999999</v>
      </c>
      <c r="M49" s="29">
        <v>77.599999999999994</v>
      </c>
      <c r="N49" s="29">
        <v>43</v>
      </c>
      <c r="O49" s="29">
        <v>26.7</v>
      </c>
      <c r="P49" s="29">
        <v>62.3</v>
      </c>
      <c r="Q49" s="29">
        <v>68.400000000000006</v>
      </c>
      <c r="R49" s="29">
        <v>92.4</v>
      </c>
    </row>
    <row r="50" spans="1:18" x14ac:dyDescent="0.35">
      <c r="A50" s="2" t="s">
        <v>21</v>
      </c>
      <c r="B50" s="2" t="s">
        <v>89</v>
      </c>
      <c r="C50" s="2" t="s">
        <v>18</v>
      </c>
      <c r="D50" s="26">
        <v>2013</v>
      </c>
      <c r="E50" s="27">
        <v>46956563</v>
      </c>
      <c r="F50" s="28">
        <v>28764</v>
      </c>
      <c r="G50" s="29">
        <v>81.900000000000006</v>
      </c>
      <c r="H50" s="30">
        <v>6.18</v>
      </c>
      <c r="I50" s="31">
        <v>0.69499999999999995</v>
      </c>
      <c r="J50" s="31">
        <v>0.78800000000000003</v>
      </c>
      <c r="K50" s="30">
        <v>5.55</v>
      </c>
      <c r="L50" s="31">
        <v>0.11799999999999999</v>
      </c>
      <c r="M50" s="29">
        <v>78.3</v>
      </c>
      <c r="N50" s="29">
        <v>43.2</v>
      </c>
      <c r="O50" s="29">
        <v>27.2</v>
      </c>
      <c r="P50" s="29">
        <v>62.7</v>
      </c>
      <c r="Q50" s="29">
        <v>69.2</v>
      </c>
      <c r="R50" s="29">
        <v>92.7</v>
      </c>
    </row>
    <row r="51" spans="1:18" x14ac:dyDescent="0.35">
      <c r="A51" s="2" t="s">
        <v>21</v>
      </c>
      <c r="B51" s="2" t="s">
        <v>89</v>
      </c>
      <c r="C51" s="2" t="s">
        <v>18</v>
      </c>
      <c r="D51" s="26">
        <v>2014</v>
      </c>
      <c r="E51" s="27">
        <v>47050476</v>
      </c>
      <c r="F51" s="28">
        <v>29281</v>
      </c>
      <c r="G51" s="29">
        <v>82</v>
      </c>
      <c r="H51" s="30">
        <v>6.2</v>
      </c>
      <c r="I51" s="31">
        <v>0.70699999999999996</v>
      </c>
      <c r="J51" s="31">
        <v>0.79</v>
      </c>
      <c r="K51" s="30">
        <v>5.5</v>
      </c>
      <c r="L51" s="31">
        <v>0.11700000000000001</v>
      </c>
      <c r="M51" s="29">
        <v>79</v>
      </c>
      <c r="N51" s="29">
        <v>43.4</v>
      </c>
      <c r="O51" s="29">
        <v>27.7</v>
      </c>
      <c r="P51" s="29">
        <v>63.2</v>
      </c>
      <c r="Q51" s="29">
        <v>70.400000000000006</v>
      </c>
      <c r="R51" s="29">
        <v>93</v>
      </c>
    </row>
    <row r="52" spans="1:18" x14ac:dyDescent="0.35">
      <c r="A52" s="2" t="s">
        <v>21</v>
      </c>
      <c r="B52" s="2" t="s">
        <v>89</v>
      </c>
      <c r="C52" s="2" t="s">
        <v>18</v>
      </c>
      <c r="D52" s="26">
        <v>2015</v>
      </c>
      <c r="E52" s="27">
        <v>47144577</v>
      </c>
      <c r="F52" s="28">
        <v>29808</v>
      </c>
      <c r="G52" s="29">
        <v>82.1</v>
      </c>
      <c r="H52" s="30">
        <v>6.22</v>
      </c>
      <c r="I52" s="31">
        <v>0.72599999999999998</v>
      </c>
      <c r="J52" s="31">
        <v>0.79200000000000004</v>
      </c>
      <c r="K52" s="30">
        <v>5.45</v>
      </c>
      <c r="L52" s="31">
        <v>0.11700000000000001</v>
      </c>
      <c r="M52" s="29">
        <v>79.7</v>
      </c>
      <c r="N52" s="29">
        <v>43.6</v>
      </c>
      <c r="O52" s="29">
        <v>28.2</v>
      </c>
      <c r="P52" s="29">
        <v>63.7</v>
      </c>
      <c r="Q52" s="29">
        <v>72.3</v>
      </c>
      <c r="R52" s="29">
        <v>93.3</v>
      </c>
    </row>
    <row r="53" spans="1:18" x14ac:dyDescent="0.35">
      <c r="A53" s="2" t="s">
        <v>21</v>
      </c>
      <c r="B53" s="2" t="s">
        <v>89</v>
      </c>
      <c r="C53" s="2" t="s">
        <v>18</v>
      </c>
      <c r="D53" s="26">
        <v>2016</v>
      </c>
      <c r="E53" s="27">
        <v>47238866</v>
      </c>
      <c r="F53" s="28">
        <v>30345</v>
      </c>
      <c r="G53" s="29">
        <v>82.2</v>
      </c>
      <c r="H53" s="30">
        <v>6.24</v>
      </c>
      <c r="I53" s="31">
        <v>0.754</v>
      </c>
      <c r="J53" s="31">
        <v>0.79400000000000004</v>
      </c>
      <c r="K53" s="30">
        <v>5.4</v>
      </c>
      <c r="L53" s="31">
        <v>0.11700000000000001</v>
      </c>
      <c r="M53" s="29">
        <v>80.400000000000006</v>
      </c>
      <c r="N53" s="29">
        <v>43.8</v>
      </c>
      <c r="O53" s="29">
        <v>28.7</v>
      </c>
      <c r="P53" s="29">
        <v>64.2</v>
      </c>
      <c r="Q53" s="29">
        <v>75.2</v>
      </c>
      <c r="R53" s="29">
        <v>93.6</v>
      </c>
    </row>
    <row r="54" spans="1:18" x14ac:dyDescent="0.35">
      <c r="A54" s="2" t="s">
        <v>21</v>
      </c>
      <c r="B54" s="2" t="s">
        <v>89</v>
      </c>
      <c r="C54" s="2" t="s">
        <v>18</v>
      </c>
      <c r="D54" s="26">
        <v>2017</v>
      </c>
      <c r="E54" s="27">
        <v>47333344</v>
      </c>
      <c r="F54" s="28">
        <v>30891</v>
      </c>
      <c r="G54" s="29">
        <v>82.4</v>
      </c>
      <c r="H54" s="30">
        <v>6.26</v>
      </c>
      <c r="I54" s="31">
        <v>0.78900000000000003</v>
      </c>
      <c r="J54" s="31">
        <v>0.79600000000000004</v>
      </c>
      <c r="K54" s="30">
        <v>5.35</v>
      </c>
      <c r="L54" s="31">
        <v>0.11700000000000001</v>
      </c>
      <c r="M54" s="29">
        <v>81.099999999999994</v>
      </c>
      <c r="N54" s="29">
        <v>44.1</v>
      </c>
      <c r="O54" s="29">
        <v>29.3</v>
      </c>
      <c r="P54" s="29">
        <v>64.7</v>
      </c>
      <c r="Q54" s="29">
        <v>78.7</v>
      </c>
      <c r="R54" s="29">
        <v>94.3</v>
      </c>
    </row>
    <row r="55" spans="1:18" x14ac:dyDescent="0.35">
      <c r="A55" s="2" t="s">
        <v>21</v>
      </c>
      <c r="B55" s="2" t="s">
        <v>89</v>
      </c>
      <c r="C55" s="2" t="s">
        <v>18</v>
      </c>
      <c r="D55" s="26">
        <v>2018</v>
      </c>
      <c r="E55" s="27">
        <v>47428011</v>
      </c>
      <c r="F55" s="28">
        <v>31447</v>
      </c>
      <c r="G55" s="29">
        <v>82.5</v>
      </c>
      <c r="H55" s="30">
        <v>6.28</v>
      </c>
      <c r="I55" s="31">
        <v>0.82899999999999996</v>
      </c>
      <c r="J55" s="31">
        <v>0.79800000000000004</v>
      </c>
      <c r="K55" s="30">
        <v>5.3</v>
      </c>
      <c r="L55" s="31">
        <v>0.11700000000000001</v>
      </c>
      <c r="M55" s="29">
        <v>81.8</v>
      </c>
      <c r="N55" s="29">
        <v>44.3</v>
      </c>
      <c r="O55" s="29">
        <v>29.8</v>
      </c>
      <c r="P55" s="29">
        <v>65.2</v>
      </c>
      <c r="Q55" s="29">
        <v>82.7</v>
      </c>
      <c r="R55" s="29">
        <v>94.6</v>
      </c>
    </row>
    <row r="56" spans="1:18" x14ac:dyDescent="0.35">
      <c r="A56" s="2" t="s">
        <v>21</v>
      </c>
      <c r="B56" s="2" t="s">
        <v>89</v>
      </c>
      <c r="C56" s="2" t="s">
        <v>18</v>
      </c>
      <c r="D56" s="26">
        <v>2019</v>
      </c>
      <c r="E56" s="27">
        <v>47522867</v>
      </c>
      <c r="F56" s="28">
        <v>32013</v>
      </c>
      <c r="G56" s="29">
        <v>82.6</v>
      </c>
      <c r="H56" s="30">
        <v>6.3</v>
      </c>
      <c r="I56" s="31">
        <v>0.86699999999999999</v>
      </c>
      <c r="J56" s="31">
        <v>0.8</v>
      </c>
      <c r="K56" s="30">
        <v>5.25</v>
      </c>
      <c r="L56" s="31">
        <v>0.11700000000000001</v>
      </c>
      <c r="M56" s="29">
        <v>82.5</v>
      </c>
      <c r="N56" s="29">
        <v>44.5</v>
      </c>
      <c r="O56" s="29">
        <v>30.3</v>
      </c>
      <c r="P56" s="29">
        <v>65.7</v>
      </c>
      <c r="Q56" s="29">
        <v>86.6</v>
      </c>
      <c r="R56" s="29">
        <v>94.9</v>
      </c>
    </row>
    <row r="57" spans="1:18" x14ac:dyDescent="0.35">
      <c r="A57" s="2" t="s">
        <v>21</v>
      </c>
      <c r="B57" s="2" t="s">
        <v>89</v>
      </c>
      <c r="C57" s="2" t="s">
        <v>18</v>
      </c>
      <c r="D57" s="26">
        <v>2020</v>
      </c>
      <c r="E57" s="27">
        <v>47617912</v>
      </c>
      <c r="F57" s="28">
        <v>30960</v>
      </c>
      <c r="G57" s="29">
        <v>82</v>
      </c>
      <c r="H57" s="30">
        <v>6.17</v>
      </c>
      <c r="I57" s="31">
        <v>0.89800000000000002</v>
      </c>
      <c r="J57" s="31">
        <v>0.80200000000000005</v>
      </c>
      <c r="K57" s="30">
        <v>4.78</v>
      </c>
      <c r="L57" s="31">
        <v>0.14599999999999999</v>
      </c>
      <c r="M57" s="29">
        <v>83.2</v>
      </c>
      <c r="N57" s="29">
        <v>44.7</v>
      </c>
      <c r="O57" s="29">
        <v>29.3</v>
      </c>
      <c r="P57" s="29">
        <v>62.5</v>
      </c>
      <c r="Q57" s="29">
        <v>89.7</v>
      </c>
      <c r="R57" s="29">
        <v>93</v>
      </c>
    </row>
    <row r="58" spans="1:18" x14ac:dyDescent="0.35">
      <c r="A58" s="2" t="s">
        <v>21</v>
      </c>
      <c r="B58" s="2" t="s">
        <v>89</v>
      </c>
      <c r="C58" s="2" t="s">
        <v>18</v>
      </c>
      <c r="D58" s="26">
        <v>2021</v>
      </c>
      <c r="E58" s="27">
        <v>47713148</v>
      </c>
      <c r="F58" s="28">
        <v>32513</v>
      </c>
      <c r="G58" s="29">
        <v>82.1</v>
      </c>
      <c r="H58" s="30">
        <v>6.19</v>
      </c>
      <c r="I58" s="31">
        <v>0.92</v>
      </c>
      <c r="J58" s="31">
        <v>0.80400000000000005</v>
      </c>
      <c r="K58" s="30">
        <v>5.15</v>
      </c>
      <c r="L58" s="31">
        <v>0.13100000000000001</v>
      </c>
      <c r="M58" s="29">
        <v>83.9</v>
      </c>
      <c r="N58" s="29">
        <v>44.9</v>
      </c>
      <c r="O58" s="29">
        <v>30.8</v>
      </c>
      <c r="P58" s="29">
        <v>63</v>
      </c>
      <c r="Q58" s="29">
        <v>91.9</v>
      </c>
      <c r="R58" s="29">
        <v>93.3</v>
      </c>
    </row>
    <row r="59" spans="1:18" x14ac:dyDescent="0.35">
      <c r="A59" s="2" t="s">
        <v>21</v>
      </c>
      <c r="B59" s="2" t="s">
        <v>89</v>
      </c>
      <c r="C59" s="2" t="s">
        <v>18</v>
      </c>
      <c r="D59" s="26">
        <v>2022</v>
      </c>
      <c r="E59" s="27">
        <v>47808574</v>
      </c>
      <c r="F59" s="28">
        <v>33773</v>
      </c>
      <c r="G59" s="29">
        <v>82.7</v>
      </c>
      <c r="H59" s="30">
        <v>6.31</v>
      </c>
      <c r="I59" s="31">
        <v>0.93500000000000005</v>
      </c>
      <c r="J59" s="31">
        <v>0.80600000000000005</v>
      </c>
      <c r="K59" s="30">
        <v>5.0999999999999996</v>
      </c>
      <c r="L59" s="31">
        <v>0.11700000000000001</v>
      </c>
      <c r="M59" s="29">
        <v>84.6</v>
      </c>
      <c r="N59" s="29">
        <v>45.2</v>
      </c>
      <c r="O59" s="29">
        <v>32</v>
      </c>
      <c r="P59" s="29">
        <v>65.900000000000006</v>
      </c>
      <c r="Q59" s="29">
        <v>93.4</v>
      </c>
      <c r="R59" s="29">
        <v>95.2</v>
      </c>
    </row>
    <row r="60" spans="1:18" x14ac:dyDescent="0.35">
      <c r="A60" s="2" t="s">
        <v>21</v>
      </c>
      <c r="B60" s="2" t="s">
        <v>89</v>
      </c>
      <c r="C60" s="2" t="s">
        <v>18</v>
      </c>
      <c r="D60" s="26">
        <v>2023</v>
      </c>
      <c r="E60" s="27">
        <v>47904192</v>
      </c>
      <c r="F60" s="28">
        <v>34381</v>
      </c>
      <c r="G60" s="29">
        <v>83.1</v>
      </c>
      <c r="H60" s="30">
        <v>6.38</v>
      </c>
      <c r="I60" s="31">
        <v>0.94499999999999995</v>
      </c>
      <c r="J60" s="31">
        <v>0.80800000000000005</v>
      </c>
      <c r="K60" s="30">
        <v>5.05</v>
      </c>
      <c r="L60" s="31">
        <v>0.11700000000000001</v>
      </c>
      <c r="M60" s="29">
        <v>85.3</v>
      </c>
      <c r="N60" s="29">
        <v>45.4</v>
      </c>
      <c r="O60" s="29">
        <v>32.6</v>
      </c>
      <c r="P60" s="29">
        <v>67.599999999999994</v>
      </c>
      <c r="Q60" s="29">
        <v>94.4</v>
      </c>
      <c r="R60" s="29">
        <v>96.5</v>
      </c>
    </row>
    <row r="61" spans="1:18" x14ac:dyDescent="0.35">
      <c r="A61" s="2" t="s">
        <v>21</v>
      </c>
      <c r="B61" s="2" t="s">
        <v>89</v>
      </c>
      <c r="C61" s="2" t="s">
        <v>18</v>
      </c>
      <c r="D61" s="26">
        <v>2024</v>
      </c>
      <c r="E61" s="27">
        <v>48000000</v>
      </c>
      <c r="F61" s="28">
        <v>35000</v>
      </c>
      <c r="G61" s="29">
        <v>83.2</v>
      </c>
      <c r="H61" s="30">
        <v>6.4</v>
      </c>
      <c r="I61" s="31">
        <v>0.95</v>
      </c>
      <c r="J61" s="31">
        <v>0.81</v>
      </c>
      <c r="K61" s="30">
        <v>5</v>
      </c>
      <c r="L61" s="31">
        <v>0.11700000000000001</v>
      </c>
      <c r="M61" s="29">
        <v>86</v>
      </c>
      <c r="N61" s="29">
        <v>45.6</v>
      </c>
      <c r="O61" s="29">
        <v>33.200000000000003</v>
      </c>
      <c r="P61" s="29">
        <v>68.099999999999994</v>
      </c>
      <c r="Q61" s="29">
        <v>94.9</v>
      </c>
      <c r="R61" s="29">
        <v>96.8</v>
      </c>
    </row>
    <row r="62" spans="1:18" x14ac:dyDescent="0.35">
      <c r="A62" s="2" t="s">
        <v>22</v>
      </c>
      <c r="B62" s="2" t="s">
        <v>90</v>
      </c>
      <c r="C62" s="2" t="s">
        <v>18</v>
      </c>
      <c r="D62" s="26">
        <v>2010</v>
      </c>
      <c r="E62" s="27">
        <v>59832228</v>
      </c>
      <c r="F62" s="28">
        <v>33002</v>
      </c>
      <c r="G62" s="29">
        <v>81.8</v>
      </c>
      <c r="H62" s="30">
        <v>5.82</v>
      </c>
      <c r="I62" s="31">
        <v>0.53</v>
      </c>
      <c r="J62" s="31">
        <v>0.66800000000000004</v>
      </c>
      <c r="K62" s="30">
        <v>6.04</v>
      </c>
      <c r="L62" s="31">
        <v>7.1999999999999995E-2</v>
      </c>
      <c r="M62" s="29">
        <v>75.2</v>
      </c>
      <c r="N62" s="29">
        <v>44.5</v>
      </c>
      <c r="O62" s="29">
        <v>31.3</v>
      </c>
      <c r="P62" s="29">
        <v>53.9</v>
      </c>
      <c r="Q62" s="29">
        <v>52.5</v>
      </c>
      <c r="R62" s="29">
        <v>92.4</v>
      </c>
    </row>
    <row r="63" spans="1:18" x14ac:dyDescent="0.35">
      <c r="A63" s="2" t="s">
        <v>22</v>
      </c>
      <c r="B63" s="2" t="s">
        <v>90</v>
      </c>
      <c r="C63" s="2" t="s">
        <v>18</v>
      </c>
      <c r="D63" s="26">
        <v>2011</v>
      </c>
      <c r="E63" s="27">
        <v>59772396</v>
      </c>
      <c r="F63" s="28">
        <v>33398</v>
      </c>
      <c r="G63" s="29">
        <v>81.900000000000006</v>
      </c>
      <c r="H63" s="30">
        <v>5.84</v>
      </c>
      <c r="I63" s="31">
        <v>0.53400000000000003</v>
      </c>
      <c r="J63" s="31">
        <v>0.67100000000000004</v>
      </c>
      <c r="K63" s="30">
        <v>5.99</v>
      </c>
      <c r="L63" s="31">
        <v>7.1999999999999995E-2</v>
      </c>
      <c r="M63" s="29">
        <v>75.900000000000006</v>
      </c>
      <c r="N63" s="29">
        <v>44.7</v>
      </c>
      <c r="O63" s="29">
        <v>31.7</v>
      </c>
      <c r="P63" s="29">
        <v>54.4</v>
      </c>
      <c r="Q63" s="29">
        <v>52.9</v>
      </c>
      <c r="R63" s="29">
        <v>92.7</v>
      </c>
    </row>
    <row r="64" spans="1:18" x14ac:dyDescent="0.35">
      <c r="A64" s="2" t="s">
        <v>22</v>
      </c>
      <c r="B64" s="2" t="s">
        <v>90</v>
      </c>
      <c r="C64" s="2" t="s">
        <v>18</v>
      </c>
      <c r="D64" s="26">
        <v>2012</v>
      </c>
      <c r="E64" s="27">
        <v>59712624</v>
      </c>
      <c r="F64" s="28">
        <v>33799</v>
      </c>
      <c r="G64" s="29">
        <v>82.1</v>
      </c>
      <c r="H64" s="30">
        <v>5.86</v>
      </c>
      <c r="I64" s="31">
        <v>0.54</v>
      </c>
      <c r="J64" s="31">
        <v>0.67400000000000004</v>
      </c>
      <c r="K64" s="30">
        <v>5.94</v>
      </c>
      <c r="L64" s="31">
        <v>7.1999999999999995E-2</v>
      </c>
      <c r="M64" s="29">
        <v>76.599999999999994</v>
      </c>
      <c r="N64" s="29">
        <v>45</v>
      </c>
      <c r="O64" s="29">
        <v>32.1</v>
      </c>
      <c r="P64" s="29">
        <v>54.9</v>
      </c>
      <c r="Q64" s="29">
        <v>53.5</v>
      </c>
      <c r="R64" s="29">
        <v>93.3</v>
      </c>
    </row>
    <row r="65" spans="1:18" x14ac:dyDescent="0.35">
      <c r="A65" s="2" t="s">
        <v>22</v>
      </c>
      <c r="B65" s="2" t="s">
        <v>90</v>
      </c>
      <c r="C65" s="2" t="s">
        <v>18</v>
      </c>
      <c r="D65" s="26">
        <v>2013</v>
      </c>
      <c r="E65" s="27">
        <v>59652911</v>
      </c>
      <c r="F65" s="28">
        <v>34204</v>
      </c>
      <c r="G65" s="29">
        <v>82.2</v>
      </c>
      <c r="H65" s="30">
        <v>5.88</v>
      </c>
      <c r="I65" s="31">
        <v>0.55000000000000004</v>
      </c>
      <c r="J65" s="31">
        <v>0.67700000000000005</v>
      </c>
      <c r="K65" s="30">
        <v>5.88</v>
      </c>
      <c r="L65" s="31">
        <v>7.0999999999999994E-2</v>
      </c>
      <c r="M65" s="29">
        <v>77.3</v>
      </c>
      <c r="N65" s="29">
        <v>45.2</v>
      </c>
      <c r="O65" s="29">
        <v>32.5</v>
      </c>
      <c r="P65" s="29">
        <v>55.4</v>
      </c>
      <c r="Q65" s="29">
        <v>54.5</v>
      </c>
      <c r="R65" s="29">
        <v>93.6</v>
      </c>
    </row>
    <row r="66" spans="1:18" x14ac:dyDescent="0.35">
      <c r="A66" s="2" t="s">
        <v>22</v>
      </c>
      <c r="B66" s="2" t="s">
        <v>90</v>
      </c>
      <c r="C66" s="2" t="s">
        <v>18</v>
      </c>
      <c r="D66" s="26">
        <v>2014</v>
      </c>
      <c r="E66" s="27">
        <v>59593258</v>
      </c>
      <c r="F66" s="28">
        <v>34615</v>
      </c>
      <c r="G66" s="29">
        <v>82.3</v>
      </c>
      <c r="H66" s="30">
        <v>5.9</v>
      </c>
      <c r="I66" s="31">
        <v>0.56799999999999995</v>
      </c>
      <c r="J66" s="31">
        <v>0.68</v>
      </c>
      <c r="K66" s="30">
        <v>5.83</v>
      </c>
      <c r="L66" s="31">
        <v>7.0999999999999994E-2</v>
      </c>
      <c r="M66" s="29">
        <v>78</v>
      </c>
      <c r="N66" s="29">
        <v>45.4</v>
      </c>
      <c r="O66" s="29">
        <v>32.9</v>
      </c>
      <c r="P66" s="29">
        <v>55.9</v>
      </c>
      <c r="Q66" s="29">
        <v>56.4</v>
      </c>
      <c r="R66" s="29">
        <v>93.9</v>
      </c>
    </row>
    <row r="67" spans="1:18" x14ac:dyDescent="0.35">
      <c r="A67" s="2" t="s">
        <v>22</v>
      </c>
      <c r="B67" s="2" t="s">
        <v>90</v>
      </c>
      <c r="C67" s="2" t="s">
        <v>18</v>
      </c>
      <c r="D67" s="26">
        <v>2015</v>
      </c>
      <c r="E67" s="27">
        <v>59533665</v>
      </c>
      <c r="F67" s="28">
        <v>35030</v>
      </c>
      <c r="G67" s="29">
        <v>82.4</v>
      </c>
      <c r="H67" s="30">
        <v>5.92</v>
      </c>
      <c r="I67" s="31">
        <v>0.59499999999999997</v>
      </c>
      <c r="J67" s="31">
        <v>0.68300000000000005</v>
      </c>
      <c r="K67" s="30">
        <v>5.78</v>
      </c>
      <c r="L67" s="31">
        <v>7.0999999999999994E-2</v>
      </c>
      <c r="M67" s="29">
        <v>78.7</v>
      </c>
      <c r="N67" s="29">
        <v>45.6</v>
      </c>
      <c r="O67" s="29">
        <v>33.299999999999997</v>
      </c>
      <c r="P67" s="29">
        <v>56.4</v>
      </c>
      <c r="Q67" s="29">
        <v>59.1</v>
      </c>
      <c r="R67" s="29">
        <v>94.3</v>
      </c>
    </row>
    <row r="68" spans="1:18" x14ac:dyDescent="0.35">
      <c r="A68" s="2" t="s">
        <v>22</v>
      </c>
      <c r="B68" s="2" t="s">
        <v>90</v>
      </c>
      <c r="C68" s="2" t="s">
        <v>18</v>
      </c>
      <c r="D68" s="26">
        <v>2016</v>
      </c>
      <c r="E68" s="27">
        <v>59474131</v>
      </c>
      <c r="F68" s="28">
        <v>35450</v>
      </c>
      <c r="G68" s="29">
        <v>82.5</v>
      </c>
      <c r="H68" s="30">
        <v>5.94</v>
      </c>
      <c r="I68" s="31">
        <v>0.63400000000000001</v>
      </c>
      <c r="J68" s="31">
        <v>0.68600000000000005</v>
      </c>
      <c r="K68" s="30">
        <v>5.72</v>
      </c>
      <c r="L68" s="31">
        <v>7.0999999999999994E-2</v>
      </c>
      <c r="M68" s="29">
        <v>79.400000000000006</v>
      </c>
      <c r="N68" s="29">
        <v>45.8</v>
      </c>
      <c r="O68" s="29">
        <v>33.700000000000003</v>
      </c>
      <c r="P68" s="29">
        <v>56.9</v>
      </c>
      <c r="Q68" s="29">
        <v>63</v>
      </c>
      <c r="R68" s="29">
        <v>94.6</v>
      </c>
    </row>
    <row r="69" spans="1:18" x14ac:dyDescent="0.35">
      <c r="A69" s="2" t="s">
        <v>22</v>
      </c>
      <c r="B69" s="2" t="s">
        <v>90</v>
      </c>
      <c r="C69" s="2" t="s">
        <v>18</v>
      </c>
      <c r="D69" s="26">
        <v>2017</v>
      </c>
      <c r="E69" s="27">
        <v>59414657</v>
      </c>
      <c r="F69" s="28">
        <v>35876</v>
      </c>
      <c r="G69" s="29">
        <v>82.7</v>
      </c>
      <c r="H69" s="30">
        <v>5.96</v>
      </c>
      <c r="I69" s="31">
        <v>0.68400000000000005</v>
      </c>
      <c r="J69" s="31">
        <v>0.68899999999999995</v>
      </c>
      <c r="K69" s="30">
        <v>5.67</v>
      </c>
      <c r="L69" s="31">
        <v>7.0999999999999994E-2</v>
      </c>
      <c r="M69" s="29">
        <v>80.099999999999994</v>
      </c>
      <c r="N69" s="29">
        <v>46.1</v>
      </c>
      <c r="O69" s="29">
        <v>34.1</v>
      </c>
      <c r="P69" s="29">
        <v>57.4</v>
      </c>
      <c r="Q69" s="29">
        <v>68.099999999999994</v>
      </c>
      <c r="R69" s="29">
        <v>95.2</v>
      </c>
    </row>
    <row r="70" spans="1:18" x14ac:dyDescent="0.35">
      <c r="A70" s="2" t="s">
        <v>22</v>
      </c>
      <c r="B70" s="2" t="s">
        <v>90</v>
      </c>
      <c r="C70" s="2" t="s">
        <v>18</v>
      </c>
      <c r="D70" s="26">
        <v>2018</v>
      </c>
      <c r="E70" s="27">
        <v>59355242</v>
      </c>
      <c r="F70" s="28">
        <v>36306</v>
      </c>
      <c r="G70" s="29">
        <v>82.8</v>
      </c>
      <c r="H70" s="30">
        <v>5.98</v>
      </c>
      <c r="I70" s="31">
        <v>0.74</v>
      </c>
      <c r="J70" s="31">
        <v>0.69199999999999995</v>
      </c>
      <c r="K70" s="30">
        <v>5.62</v>
      </c>
      <c r="L70" s="31">
        <v>7.0999999999999994E-2</v>
      </c>
      <c r="M70" s="29">
        <v>80.8</v>
      </c>
      <c r="N70" s="29">
        <v>46.3</v>
      </c>
      <c r="O70" s="29">
        <v>34.5</v>
      </c>
      <c r="P70" s="29">
        <v>57.8</v>
      </c>
      <c r="Q70" s="29">
        <v>73.7</v>
      </c>
      <c r="R70" s="29">
        <v>95.5</v>
      </c>
    </row>
    <row r="71" spans="1:18" x14ac:dyDescent="0.35">
      <c r="A71" s="2" t="s">
        <v>22</v>
      </c>
      <c r="B71" s="2" t="s">
        <v>90</v>
      </c>
      <c r="C71" s="2" t="s">
        <v>18</v>
      </c>
      <c r="D71" s="26">
        <v>2019</v>
      </c>
      <c r="E71" s="27">
        <v>59295887</v>
      </c>
      <c r="F71" s="28">
        <v>36742</v>
      </c>
      <c r="G71" s="29">
        <v>82.9</v>
      </c>
      <c r="H71" s="30">
        <v>6</v>
      </c>
      <c r="I71" s="31">
        <v>0.79300000000000004</v>
      </c>
      <c r="J71" s="31">
        <v>0.69499999999999995</v>
      </c>
      <c r="K71" s="30">
        <v>5.57</v>
      </c>
      <c r="L71" s="31">
        <v>7.0999999999999994E-2</v>
      </c>
      <c r="M71" s="29">
        <v>81.5</v>
      </c>
      <c r="N71" s="29">
        <v>46.5</v>
      </c>
      <c r="O71" s="29">
        <v>34.9</v>
      </c>
      <c r="P71" s="29">
        <v>58.3</v>
      </c>
      <c r="Q71" s="29">
        <v>79.099999999999994</v>
      </c>
      <c r="R71" s="29">
        <v>95.9</v>
      </c>
    </row>
    <row r="72" spans="1:18" x14ac:dyDescent="0.35">
      <c r="A72" s="2" t="s">
        <v>22</v>
      </c>
      <c r="B72" s="2" t="s">
        <v>90</v>
      </c>
      <c r="C72" s="2" t="s">
        <v>18</v>
      </c>
      <c r="D72" s="26">
        <v>2020</v>
      </c>
      <c r="E72" s="27">
        <v>59236591</v>
      </c>
      <c r="F72" s="28">
        <v>35324</v>
      </c>
      <c r="G72" s="29">
        <v>82.3</v>
      </c>
      <c r="H72" s="30">
        <v>5.87</v>
      </c>
      <c r="I72" s="31">
        <v>0.83699999999999997</v>
      </c>
      <c r="J72" s="31">
        <v>0.69799999999999995</v>
      </c>
      <c r="K72" s="30">
        <v>5.07</v>
      </c>
      <c r="L72" s="31">
        <v>8.8999999999999996E-2</v>
      </c>
      <c r="M72" s="29">
        <v>82.2</v>
      </c>
      <c r="N72" s="29">
        <v>46.7</v>
      </c>
      <c r="O72" s="29">
        <v>33.5</v>
      </c>
      <c r="P72" s="29">
        <v>55.1</v>
      </c>
      <c r="Q72" s="29">
        <v>83.5</v>
      </c>
      <c r="R72" s="29">
        <v>93.9</v>
      </c>
    </row>
    <row r="73" spans="1:18" x14ac:dyDescent="0.35">
      <c r="A73" s="2" t="s">
        <v>22</v>
      </c>
      <c r="B73" s="2" t="s">
        <v>90</v>
      </c>
      <c r="C73" s="2" t="s">
        <v>18</v>
      </c>
      <c r="D73" s="26">
        <v>2021</v>
      </c>
      <c r="E73" s="27">
        <v>59177355</v>
      </c>
      <c r="F73" s="28">
        <v>36876</v>
      </c>
      <c r="G73" s="29">
        <v>82.4</v>
      </c>
      <c r="H73" s="30">
        <v>5.89</v>
      </c>
      <c r="I73" s="31">
        <v>0.86799999999999999</v>
      </c>
      <c r="J73" s="31">
        <v>0.70099999999999996</v>
      </c>
      <c r="K73" s="30">
        <v>5.46</v>
      </c>
      <c r="L73" s="31">
        <v>0.08</v>
      </c>
      <c r="M73" s="29">
        <v>82.9</v>
      </c>
      <c r="N73" s="29">
        <v>46.9</v>
      </c>
      <c r="O73" s="29">
        <v>35</v>
      </c>
      <c r="P73" s="29">
        <v>55.6</v>
      </c>
      <c r="Q73" s="29">
        <v>86.7</v>
      </c>
      <c r="R73" s="29">
        <v>94.3</v>
      </c>
    </row>
    <row r="74" spans="1:18" x14ac:dyDescent="0.35">
      <c r="A74" s="2" t="s">
        <v>22</v>
      </c>
      <c r="B74" s="2" t="s">
        <v>90</v>
      </c>
      <c r="C74" s="2" t="s">
        <v>18</v>
      </c>
      <c r="D74" s="26">
        <v>2022</v>
      </c>
      <c r="E74" s="27">
        <v>59118177</v>
      </c>
      <c r="F74" s="28">
        <v>38081</v>
      </c>
      <c r="G74" s="29">
        <v>83</v>
      </c>
      <c r="H74" s="30">
        <v>6.01</v>
      </c>
      <c r="I74" s="31">
        <v>0.88900000000000001</v>
      </c>
      <c r="J74" s="31">
        <v>0.70399999999999996</v>
      </c>
      <c r="K74" s="30">
        <v>5.41</v>
      </c>
      <c r="L74" s="31">
        <v>7.0999999999999994E-2</v>
      </c>
      <c r="M74" s="29">
        <v>83.6</v>
      </c>
      <c r="N74" s="29">
        <v>47.2</v>
      </c>
      <c r="O74" s="29">
        <v>36.200000000000003</v>
      </c>
      <c r="P74" s="29">
        <v>58.6</v>
      </c>
      <c r="Q74" s="29">
        <v>88.8</v>
      </c>
      <c r="R74" s="29">
        <v>96.2</v>
      </c>
    </row>
    <row r="75" spans="1:18" x14ac:dyDescent="0.35">
      <c r="A75" s="2" t="s">
        <v>22</v>
      </c>
      <c r="B75" s="2" t="s">
        <v>90</v>
      </c>
      <c r="C75" s="2" t="s">
        <v>18</v>
      </c>
      <c r="D75" s="26">
        <v>2023</v>
      </c>
      <c r="E75" s="27">
        <v>59059059</v>
      </c>
      <c r="F75" s="28">
        <v>38538</v>
      </c>
      <c r="G75" s="29">
        <v>83.4</v>
      </c>
      <c r="H75" s="30">
        <v>6.08</v>
      </c>
      <c r="I75" s="31">
        <v>0.90200000000000002</v>
      </c>
      <c r="J75" s="31">
        <v>0.70699999999999996</v>
      </c>
      <c r="K75" s="30">
        <v>5.35</v>
      </c>
      <c r="L75" s="31">
        <v>7.0999999999999994E-2</v>
      </c>
      <c r="M75" s="29">
        <v>84.3</v>
      </c>
      <c r="N75" s="29">
        <v>47.4</v>
      </c>
      <c r="O75" s="29">
        <v>36.700000000000003</v>
      </c>
      <c r="P75" s="29">
        <v>60.3</v>
      </c>
      <c r="Q75" s="29">
        <v>90.1</v>
      </c>
      <c r="R75" s="29">
        <v>97.5</v>
      </c>
    </row>
    <row r="76" spans="1:18" x14ac:dyDescent="0.35">
      <c r="A76" s="2" t="s">
        <v>22</v>
      </c>
      <c r="B76" s="2" t="s">
        <v>90</v>
      </c>
      <c r="C76" s="2" t="s">
        <v>18</v>
      </c>
      <c r="D76" s="26">
        <v>2024</v>
      </c>
      <c r="E76" s="27">
        <v>59000000</v>
      </c>
      <c r="F76" s="28">
        <v>39000</v>
      </c>
      <c r="G76" s="29">
        <v>83.5</v>
      </c>
      <c r="H76" s="30">
        <v>6.1</v>
      </c>
      <c r="I76" s="31">
        <v>0.91</v>
      </c>
      <c r="J76" s="31">
        <v>0.71</v>
      </c>
      <c r="K76" s="30">
        <v>5.3</v>
      </c>
      <c r="L76" s="31">
        <v>7.0999999999999994E-2</v>
      </c>
      <c r="M76" s="29">
        <v>85</v>
      </c>
      <c r="N76" s="29">
        <v>47.6</v>
      </c>
      <c r="O76" s="29">
        <v>37.1</v>
      </c>
      <c r="P76" s="29">
        <v>60.8</v>
      </c>
      <c r="Q76" s="29">
        <v>90.9</v>
      </c>
      <c r="R76" s="29">
        <v>97.8</v>
      </c>
    </row>
    <row r="77" spans="1:18" x14ac:dyDescent="0.35">
      <c r="A77" s="2" t="s">
        <v>23</v>
      </c>
      <c r="B77" s="2" t="s">
        <v>91</v>
      </c>
      <c r="C77" s="2" t="s">
        <v>18</v>
      </c>
      <c r="D77" s="26">
        <v>2010</v>
      </c>
      <c r="E77" s="27">
        <v>16553917</v>
      </c>
      <c r="F77" s="28">
        <v>48297</v>
      </c>
      <c r="G77" s="29">
        <v>80.099999999999994</v>
      </c>
      <c r="H77" s="30">
        <v>7.12</v>
      </c>
      <c r="I77" s="31">
        <v>0.9</v>
      </c>
      <c r="J77" s="31">
        <v>0.90200000000000002</v>
      </c>
      <c r="K77" s="30">
        <v>9.23</v>
      </c>
      <c r="L77" s="31">
        <v>3.6999999999999998E-2</v>
      </c>
      <c r="M77" s="29">
        <v>81.2</v>
      </c>
      <c r="N77" s="29">
        <v>39.4</v>
      </c>
      <c r="O77" s="29">
        <v>46.1</v>
      </c>
      <c r="P77" s="29">
        <v>85.8</v>
      </c>
      <c r="Q77" s="29">
        <v>89.9</v>
      </c>
      <c r="R77" s="29">
        <v>86.9</v>
      </c>
    </row>
    <row r="78" spans="1:18" x14ac:dyDescent="0.35">
      <c r="A78" s="2" t="s">
        <v>23</v>
      </c>
      <c r="B78" s="2" t="s">
        <v>91</v>
      </c>
      <c r="C78" s="2" t="s">
        <v>18</v>
      </c>
      <c r="D78" s="26">
        <v>2011</v>
      </c>
      <c r="E78" s="27">
        <v>16653241</v>
      </c>
      <c r="F78" s="28">
        <v>49167</v>
      </c>
      <c r="G78" s="29">
        <v>80.2</v>
      </c>
      <c r="H78" s="30">
        <v>7.14</v>
      </c>
      <c r="I78" s="31">
        <v>0.90100000000000002</v>
      </c>
      <c r="J78" s="31">
        <v>0.90400000000000003</v>
      </c>
      <c r="K78" s="30">
        <v>9.15</v>
      </c>
      <c r="L78" s="31">
        <v>3.6999999999999998E-2</v>
      </c>
      <c r="M78" s="29">
        <v>81.900000000000006</v>
      </c>
      <c r="N78" s="29">
        <v>39.6</v>
      </c>
      <c r="O78" s="29">
        <v>46.9</v>
      </c>
      <c r="P78" s="29">
        <v>86.3</v>
      </c>
      <c r="Q78" s="29">
        <v>90</v>
      </c>
      <c r="R78" s="29">
        <v>87.3</v>
      </c>
    </row>
    <row r="79" spans="1:18" x14ac:dyDescent="0.35">
      <c r="A79" s="2" t="s">
        <v>23</v>
      </c>
      <c r="B79" s="2" t="s">
        <v>91</v>
      </c>
      <c r="C79" s="2" t="s">
        <v>18</v>
      </c>
      <c r="D79" s="26">
        <v>2012</v>
      </c>
      <c r="E79" s="27">
        <v>16753160</v>
      </c>
      <c r="F79" s="28">
        <v>50052</v>
      </c>
      <c r="G79" s="29">
        <v>80.400000000000006</v>
      </c>
      <c r="H79" s="30">
        <v>7.16</v>
      </c>
      <c r="I79" s="31">
        <v>0.90200000000000002</v>
      </c>
      <c r="J79" s="31">
        <v>0.90600000000000003</v>
      </c>
      <c r="K79" s="30">
        <v>9.07</v>
      </c>
      <c r="L79" s="31">
        <v>3.6999999999999998E-2</v>
      </c>
      <c r="M79" s="29">
        <v>82.6</v>
      </c>
      <c r="N79" s="29">
        <v>39.9</v>
      </c>
      <c r="O79" s="29">
        <v>47.8</v>
      </c>
      <c r="P79" s="29">
        <v>86.8</v>
      </c>
      <c r="Q79" s="29">
        <v>90.1</v>
      </c>
      <c r="R79" s="29">
        <v>87.9</v>
      </c>
    </row>
    <row r="80" spans="1:18" x14ac:dyDescent="0.35">
      <c r="A80" s="2" t="s">
        <v>23</v>
      </c>
      <c r="B80" s="2" t="s">
        <v>91</v>
      </c>
      <c r="C80" s="2" t="s">
        <v>18</v>
      </c>
      <c r="D80" s="26">
        <v>2013</v>
      </c>
      <c r="E80" s="27">
        <v>16853679</v>
      </c>
      <c r="F80" s="28">
        <v>50953</v>
      </c>
      <c r="G80" s="29">
        <v>80.5</v>
      </c>
      <c r="H80" s="30">
        <v>7.18</v>
      </c>
      <c r="I80" s="31">
        <v>0.90400000000000003</v>
      </c>
      <c r="J80" s="31">
        <v>0.90800000000000003</v>
      </c>
      <c r="K80" s="30">
        <v>8.99</v>
      </c>
      <c r="L80" s="31">
        <v>3.6999999999999998E-2</v>
      </c>
      <c r="M80" s="29">
        <v>83.3</v>
      </c>
      <c r="N80" s="29">
        <v>40.1</v>
      </c>
      <c r="O80" s="29">
        <v>48.7</v>
      </c>
      <c r="P80" s="29">
        <v>87.3</v>
      </c>
      <c r="Q80" s="29">
        <v>90.3</v>
      </c>
      <c r="R80" s="29">
        <v>88.2</v>
      </c>
    </row>
    <row r="81" spans="1:18" x14ac:dyDescent="0.35">
      <c r="A81" s="2" t="s">
        <v>23</v>
      </c>
      <c r="B81" s="2" t="s">
        <v>91</v>
      </c>
      <c r="C81" s="2" t="s">
        <v>18</v>
      </c>
      <c r="D81" s="26">
        <v>2014</v>
      </c>
      <c r="E81" s="27">
        <v>16954801</v>
      </c>
      <c r="F81" s="28">
        <v>51870</v>
      </c>
      <c r="G81" s="29">
        <v>80.599999999999994</v>
      </c>
      <c r="H81" s="30">
        <v>7.2</v>
      </c>
      <c r="I81" s="31">
        <v>0.90700000000000003</v>
      </c>
      <c r="J81" s="31">
        <v>0.91</v>
      </c>
      <c r="K81" s="30">
        <v>8.91</v>
      </c>
      <c r="L81" s="31">
        <v>3.6999999999999998E-2</v>
      </c>
      <c r="M81" s="29">
        <v>84</v>
      </c>
      <c r="N81" s="29">
        <v>40.299999999999997</v>
      </c>
      <c r="O81" s="29">
        <v>49.6</v>
      </c>
      <c r="P81" s="29">
        <v>87.7</v>
      </c>
      <c r="Q81" s="29">
        <v>90.6</v>
      </c>
      <c r="R81" s="29">
        <v>88.5</v>
      </c>
    </row>
    <row r="82" spans="1:18" x14ac:dyDescent="0.35">
      <c r="A82" s="2" t="s">
        <v>23</v>
      </c>
      <c r="B82" s="2" t="s">
        <v>91</v>
      </c>
      <c r="C82" s="2" t="s">
        <v>18</v>
      </c>
      <c r="D82" s="26">
        <v>2015</v>
      </c>
      <c r="E82" s="27">
        <v>17056530</v>
      </c>
      <c r="F82" s="28">
        <v>52803</v>
      </c>
      <c r="G82" s="29">
        <v>80.7</v>
      </c>
      <c r="H82" s="30">
        <v>7.22</v>
      </c>
      <c r="I82" s="31">
        <v>0.91200000000000003</v>
      </c>
      <c r="J82" s="31">
        <v>0.91200000000000003</v>
      </c>
      <c r="K82" s="30">
        <v>8.83</v>
      </c>
      <c r="L82" s="31">
        <v>3.6999999999999998E-2</v>
      </c>
      <c r="M82" s="29">
        <v>84.7</v>
      </c>
      <c r="N82" s="29">
        <v>40.5</v>
      </c>
      <c r="O82" s="29">
        <v>50.5</v>
      </c>
      <c r="P82" s="29">
        <v>88.2</v>
      </c>
      <c r="Q82" s="29">
        <v>91.1</v>
      </c>
      <c r="R82" s="29">
        <v>88.9</v>
      </c>
    </row>
    <row r="83" spans="1:18" x14ac:dyDescent="0.35">
      <c r="A83" s="2" t="s">
        <v>23</v>
      </c>
      <c r="B83" s="2" t="s">
        <v>91</v>
      </c>
      <c r="C83" s="2" t="s">
        <v>18</v>
      </c>
      <c r="D83" s="26">
        <v>2016</v>
      </c>
      <c r="E83" s="27">
        <v>17158869</v>
      </c>
      <c r="F83" s="28">
        <v>53754</v>
      </c>
      <c r="G83" s="29">
        <v>80.8</v>
      </c>
      <c r="H83" s="30">
        <v>7.24</v>
      </c>
      <c r="I83" s="31">
        <v>0.91900000000000004</v>
      </c>
      <c r="J83" s="31">
        <v>0.91400000000000003</v>
      </c>
      <c r="K83" s="30">
        <v>8.75</v>
      </c>
      <c r="L83" s="31">
        <v>3.6999999999999998E-2</v>
      </c>
      <c r="M83" s="29">
        <v>85.4</v>
      </c>
      <c r="N83" s="29">
        <v>40.700000000000003</v>
      </c>
      <c r="O83" s="29">
        <v>51.4</v>
      </c>
      <c r="P83" s="29">
        <v>88.7</v>
      </c>
      <c r="Q83" s="29">
        <v>91.8</v>
      </c>
      <c r="R83" s="29">
        <v>89.2</v>
      </c>
    </row>
    <row r="84" spans="1:18" x14ac:dyDescent="0.35">
      <c r="A84" s="2" t="s">
        <v>23</v>
      </c>
      <c r="B84" s="2" t="s">
        <v>91</v>
      </c>
      <c r="C84" s="2" t="s">
        <v>18</v>
      </c>
      <c r="D84" s="26">
        <v>2017</v>
      </c>
      <c r="E84" s="27">
        <v>17261822</v>
      </c>
      <c r="F84" s="28">
        <v>54721</v>
      </c>
      <c r="G84" s="29">
        <v>81</v>
      </c>
      <c r="H84" s="30">
        <v>7.26</v>
      </c>
      <c r="I84" s="31">
        <v>0.92800000000000005</v>
      </c>
      <c r="J84" s="31">
        <v>0.91600000000000004</v>
      </c>
      <c r="K84" s="30">
        <v>8.67</v>
      </c>
      <c r="L84" s="31">
        <v>3.6999999999999998E-2</v>
      </c>
      <c r="M84" s="29">
        <v>86.1</v>
      </c>
      <c r="N84" s="29">
        <v>41</v>
      </c>
      <c r="O84" s="29">
        <v>52.3</v>
      </c>
      <c r="P84" s="29">
        <v>89.2</v>
      </c>
      <c r="Q84" s="29">
        <v>92.7</v>
      </c>
      <c r="R84" s="29">
        <v>89.8</v>
      </c>
    </row>
    <row r="85" spans="1:18" x14ac:dyDescent="0.35">
      <c r="A85" s="2" t="s">
        <v>23</v>
      </c>
      <c r="B85" s="2" t="s">
        <v>91</v>
      </c>
      <c r="C85" s="2" t="s">
        <v>18</v>
      </c>
      <c r="D85" s="26">
        <v>2018</v>
      </c>
      <c r="E85" s="27">
        <v>17365393</v>
      </c>
      <c r="F85" s="28">
        <v>55706</v>
      </c>
      <c r="G85" s="29">
        <v>81.099999999999994</v>
      </c>
      <c r="H85" s="30">
        <v>7.28</v>
      </c>
      <c r="I85" s="31">
        <v>0.93899999999999995</v>
      </c>
      <c r="J85" s="31">
        <v>0.91800000000000004</v>
      </c>
      <c r="K85" s="30">
        <v>8.59</v>
      </c>
      <c r="L85" s="31">
        <v>3.6999999999999998E-2</v>
      </c>
      <c r="M85" s="29">
        <v>86.8</v>
      </c>
      <c r="N85" s="29">
        <v>41.2</v>
      </c>
      <c r="O85" s="29">
        <v>53.3</v>
      </c>
      <c r="P85" s="29">
        <v>89.7</v>
      </c>
      <c r="Q85" s="29">
        <v>93.8</v>
      </c>
      <c r="R85" s="29">
        <v>90.1</v>
      </c>
    </row>
    <row r="86" spans="1:18" x14ac:dyDescent="0.35">
      <c r="A86" s="2" t="s">
        <v>23</v>
      </c>
      <c r="B86" s="2" t="s">
        <v>91</v>
      </c>
      <c r="C86" s="2" t="s">
        <v>18</v>
      </c>
      <c r="D86" s="26">
        <v>2019</v>
      </c>
      <c r="E86" s="27">
        <v>17469586</v>
      </c>
      <c r="F86" s="28">
        <v>56709</v>
      </c>
      <c r="G86" s="29">
        <v>81.2</v>
      </c>
      <c r="H86" s="30">
        <v>7.3</v>
      </c>
      <c r="I86" s="31">
        <v>0.94799999999999995</v>
      </c>
      <c r="J86" s="31">
        <v>0.92</v>
      </c>
      <c r="K86" s="30">
        <v>8.51</v>
      </c>
      <c r="L86" s="31">
        <v>3.6999999999999998E-2</v>
      </c>
      <c r="M86" s="29">
        <v>87.5</v>
      </c>
      <c r="N86" s="29">
        <v>41.4</v>
      </c>
      <c r="O86" s="29">
        <v>54.2</v>
      </c>
      <c r="P86" s="29">
        <v>90.2</v>
      </c>
      <c r="Q86" s="29">
        <v>94.7</v>
      </c>
      <c r="R86" s="29">
        <v>90.4</v>
      </c>
    </row>
    <row r="87" spans="1:18" x14ac:dyDescent="0.35">
      <c r="A87" s="2" t="s">
        <v>23</v>
      </c>
      <c r="B87" s="2" t="s">
        <v>91</v>
      </c>
      <c r="C87" s="2" t="s">
        <v>18</v>
      </c>
      <c r="D87" s="26">
        <v>2020</v>
      </c>
      <c r="E87" s="27">
        <v>17574403</v>
      </c>
      <c r="F87" s="28">
        <v>54843</v>
      </c>
      <c r="G87" s="29">
        <v>80.599999999999994</v>
      </c>
      <c r="H87" s="30">
        <v>7.17</v>
      </c>
      <c r="I87" s="31">
        <v>0.95699999999999996</v>
      </c>
      <c r="J87" s="31">
        <v>0.92200000000000004</v>
      </c>
      <c r="K87" s="30">
        <v>7.75</v>
      </c>
      <c r="L87" s="31">
        <v>4.5999999999999999E-2</v>
      </c>
      <c r="M87" s="29">
        <v>88.2</v>
      </c>
      <c r="N87" s="29">
        <v>41.6</v>
      </c>
      <c r="O87" s="29">
        <v>52.4</v>
      </c>
      <c r="P87" s="29">
        <v>87</v>
      </c>
      <c r="Q87" s="29">
        <v>95.7</v>
      </c>
      <c r="R87" s="29">
        <v>88.5</v>
      </c>
    </row>
    <row r="88" spans="1:18" x14ac:dyDescent="0.35">
      <c r="A88" s="2" t="s">
        <v>23</v>
      </c>
      <c r="B88" s="2" t="s">
        <v>91</v>
      </c>
      <c r="C88" s="2" t="s">
        <v>18</v>
      </c>
      <c r="D88" s="26">
        <v>2021</v>
      </c>
      <c r="E88" s="27">
        <v>17679849</v>
      </c>
      <c r="F88" s="28">
        <v>57594</v>
      </c>
      <c r="G88" s="29">
        <v>80.7</v>
      </c>
      <c r="H88" s="30">
        <v>7.19</v>
      </c>
      <c r="I88" s="31">
        <v>0.96199999999999997</v>
      </c>
      <c r="J88" s="31">
        <v>0.92400000000000004</v>
      </c>
      <c r="K88" s="30">
        <v>8.34</v>
      </c>
      <c r="L88" s="31">
        <v>4.1000000000000002E-2</v>
      </c>
      <c r="M88" s="29">
        <v>88.9</v>
      </c>
      <c r="N88" s="29">
        <v>41.8</v>
      </c>
      <c r="O88" s="29">
        <v>55.1</v>
      </c>
      <c r="P88" s="29">
        <v>87.5</v>
      </c>
      <c r="Q88" s="29">
        <v>96.2</v>
      </c>
      <c r="R88" s="29">
        <v>88.9</v>
      </c>
    </row>
    <row r="89" spans="1:18" x14ac:dyDescent="0.35">
      <c r="A89" s="2" t="s">
        <v>23</v>
      </c>
      <c r="B89" s="2" t="s">
        <v>91</v>
      </c>
      <c r="C89" s="2" t="s">
        <v>18</v>
      </c>
      <c r="D89" s="26">
        <v>2022</v>
      </c>
      <c r="E89" s="27">
        <v>17785929</v>
      </c>
      <c r="F89" s="28">
        <v>59827</v>
      </c>
      <c r="G89" s="29">
        <v>81.3</v>
      </c>
      <c r="H89" s="30">
        <v>7.31</v>
      </c>
      <c r="I89" s="31">
        <v>0.96599999999999997</v>
      </c>
      <c r="J89" s="31">
        <v>0.92600000000000005</v>
      </c>
      <c r="K89" s="30">
        <v>8.26</v>
      </c>
      <c r="L89" s="31">
        <v>3.6999999999999998E-2</v>
      </c>
      <c r="M89" s="29">
        <v>89.6</v>
      </c>
      <c r="N89" s="29">
        <v>42.1</v>
      </c>
      <c r="O89" s="29">
        <v>57.3</v>
      </c>
      <c r="P89" s="29">
        <v>90.4</v>
      </c>
      <c r="Q89" s="29">
        <v>96.6</v>
      </c>
      <c r="R89" s="29">
        <v>90.8</v>
      </c>
    </row>
    <row r="90" spans="1:18" x14ac:dyDescent="0.35">
      <c r="A90" s="2" t="s">
        <v>23</v>
      </c>
      <c r="B90" s="2" t="s">
        <v>91</v>
      </c>
      <c r="C90" s="2" t="s">
        <v>18</v>
      </c>
      <c r="D90" s="26">
        <v>2023</v>
      </c>
      <c r="E90" s="27">
        <v>17892644</v>
      </c>
      <c r="F90" s="28">
        <v>60904</v>
      </c>
      <c r="G90" s="29">
        <v>81.7</v>
      </c>
      <c r="H90" s="30">
        <v>7.38</v>
      </c>
      <c r="I90" s="31">
        <v>0.96899999999999997</v>
      </c>
      <c r="J90" s="31">
        <v>0.92800000000000005</v>
      </c>
      <c r="K90" s="30">
        <v>8.18</v>
      </c>
      <c r="L90" s="31">
        <v>3.6999999999999998E-2</v>
      </c>
      <c r="M90" s="29">
        <v>90.3</v>
      </c>
      <c r="N90" s="29">
        <v>42.3</v>
      </c>
      <c r="O90" s="29">
        <v>58.3</v>
      </c>
      <c r="P90" s="29">
        <v>92.2</v>
      </c>
      <c r="Q90" s="29">
        <v>96.9</v>
      </c>
      <c r="R90" s="29">
        <v>92</v>
      </c>
    </row>
    <row r="91" spans="1:18" x14ac:dyDescent="0.35">
      <c r="A91" s="2" t="s">
        <v>23</v>
      </c>
      <c r="B91" s="2" t="s">
        <v>91</v>
      </c>
      <c r="C91" s="2" t="s">
        <v>18</v>
      </c>
      <c r="D91" s="26">
        <v>2024</v>
      </c>
      <c r="E91" s="27">
        <v>18000000</v>
      </c>
      <c r="F91" s="28">
        <v>62000</v>
      </c>
      <c r="G91" s="29">
        <v>81.8</v>
      </c>
      <c r="H91" s="30">
        <v>7.4</v>
      </c>
      <c r="I91" s="31">
        <v>0.97</v>
      </c>
      <c r="J91" s="31">
        <v>0.93</v>
      </c>
      <c r="K91" s="30">
        <v>8.1</v>
      </c>
      <c r="L91" s="31">
        <v>3.6999999999999998E-2</v>
      </c>
      <c r="M91" s="29">
        <v>91</v>
      </c>
      <c r="N91" s="29">
        <v>42.5</v>
      </c>
      <c r="O91" s="29">
        <v>59.4</v>
      </c>
      <c r="P91" s="29">
        <v>92.6</v>
      </c>
      <c r="Q91" s="29">
        <v>97</v>
      </c>
      <c r="R91" s="29">
        <v>92.4</v>
      </c>
    </row>
    <row r="92" spans="1:18" x14ac:dyDescent="0.35">
      <c r="A92" s="2" t="s">
        <v>24</v>
      </c>
      <c r="B92" s="2" t="s">
        <v>92</v>
      </c>
      <c r="C92" s="2" t="s">
        <v>18</v>
      </c>
      <c r="D92" s="26">
        <v>2010</v>
      </c>
      <c r="E92" s="27">
        <v>11004166</v>
      </c>
      <c r="F92" s="28">
        <v>41858</v>
      </c>
      <c r="G92" s="29">
        <v>79.8</v>
      </c>
      <c r="H92" s="30">
        <v>6.62</v>
      </c>
      <c r="I92" s="31">
        <v>0.84</v>
      </c>
      <c r="J92" s="31">
        <v>0.95199999999999996</v>
      </c>
      <c r="K92" s="30">
        <v>8.32</v>
      </c>
      <c r="L92" s="31">
        <v>5.7000000000000002E-2</v>
      </c>
      <c r="M92" s="29">
        <v>79.2</v>
      </c>
      <c r="N92" s="29">
        <v>39</v>
      </c>
      <c r="O92" s="29">
        <v>39.9</v>
      </c>
      <c r="P92" s="29">
        <v>73.5</v>
      </c>
      <c r="Q92" s="29">
        <v>83.8</v>
      </c>
      <c r="R92" s="29">
        <v>86</v>
      </c>
    </row>
    <row r="93" spans="1:18" x14ac:dyDescent="0.35">
      <c r="A93" s="2" t="s">
        <v>24</v>
      </c>
      <c r="B93" s="2" t="s">
        <v>92</v>
      </c>
      <c r="C93" s="2" t="s">
        <v>18</v>
      </c>
      <c r="D93" s="26">
        <v>2011</v>
      </c>
      <c r="E93" s="27">
        <v>11059187</v>
      </c>
      <c r="F93" s="28">
        <v>42570</v>
      </c>
      <c r="G93" s="29">
        <v>79.900000000000006</v>
      </c>
      <c r="H93" s="30">
        <v>6.64</v>
      </c>
      <c r="I93" s="31">
        <v>0.84099999999999997</v>
      </c>
      <c r="J93" s="31">
        <v>0.95399999999999996</v>
      </c>
      <c r="K93" s="30">
        <v>8.25</v>
      </c>
      <c r="L93" s="31">
        <v>5.7000000000000002E-2</v>
      </c>
      <c r="M93" s="29">
        <v>79.900000000000006</v>
      </c>
      <c r="N93" s="29">
        <v>39.200000000000003</v>
      </c>
      <c r="O93" s="29">
        <v>40.6</v>
      </c>
      <c r="P93" s="29">
        <v>74</v>
      </c>
      <c r="Q93" s="29">
        <v>83.9</v>
      </c>
      <c r="R93" s="29">
        <v>86.3</v>
      </c>
    </row>
    <row r="94" spans="1:18" x14ac:dyDescent="0.35">
      <c r="A94" s="2" t="s">
        <v>24</v>
      </c>
      <c r="B94" s="2" t="s">
        <v>92</v>
      </c>
      <c r="C94" s="2" t="s">
        <v>18</v>
      </c>
      <c r="D94" s="26">
        <v>2012</v>
      </c>
      <c r="E94" s="27">
        <v>11114483</v>
      </c>
      <c r="F94" s="28">
        <v>43294</v>
      </c>
      <c r="G94" s="29">
        <v>80.099999999999994</v>
      </c>
      <c r="H94" s="30">
        <v>6.66</v>
      </c>
      <c r="I94" s="31">
        <v>0.84299999999999997</v>
      </c>
      <c r="J94" s="31">
        <v>0.95599999999999996</v>
      </c>
      <c r="K94" s="30">
        <v>8.18</v>
      </c>
      <c r="L94" s="31">
        <v>5.6000000000000001E-2</v>
      </c>
      <c r="M94" s="29">
        <v>80.599999999999994</v>
      </c>
      <c r="N94" s="29">
        <v>39.5</v>
      </c>
      <c r="O94" s="29">
        <v>41.3</v>
      </c>
      <c r="P94" s="29">
        <v>74.5</v>
      </c>
      <c r="Q94" s="29">
        <v>84.1</v>
      </c>
      <c r="R94" s="29">
        <v>86.9</v>
      </c>
    </row>
    <row r="95" spans="1:18" x14ac:dyDescent="0.35">
      <c r="A95" s="2" t="s">
        <v>24</v>
      </c>
      <c r="B95" s="2" t="s">
        <v>92</v>
      </c>
      <c r="C95" s="2" t="s">
        <v>18</v>
      </c>
      <c r="D95" s="26">
        <v>2013</v>
      </c>
      <c r="E95" s="27">
        <v>11170055</v>
      </c>
      <c r="F95" s="28">
        <v>44030</v>
      </c>
      <c r="G95" s="29">
        <v>80.2</v>
      </c>
      <c r="H95" s="30">
        <v>6.68</v>
      </c>
      <c r="I95" s="31">
        <v>0.84599999999999997</v>
      </c>
      <c r="J95" s="31">
        <v>0.95799999999999996</v>
      </c>
      <c r="K95" s="30">
        <v>8.1</v>
      </c>
      <c r="L95" s="31">
        <v>5.6000000000000001E-2</v>
      </c>
      <c r="M95" s="29">
        <v>81.3</v>
      </c>
      <c r="N95" s="29">
        <v>39.700000000000003</v>
      </c>
      <c r="O95" s="29">
        <v>42</v>
      </c>
      <c r="P95" s="29">
        <v>75</v>
      </c>
      <c r="Q95" s="29">
        <v>84.4</v>
      </c>
      <c r="R95" s="29">
        <v>87.3</v>
      </c>
    </row>
    <row r="96" spans="1:18" x14ac:dyDescent="0.35">
      <c r="A96" s="2" t="s">
        <v>24</v>
      </c>
      <c r="B96" s="2" t="s">
        <v>92</v>
      </c>
      <c r="C96" s="2" t="s">
        <v>18</v>
      </c>
      <c r="D96" s="26">
        <v>2014</v>
      </c>
      <c r="E96" s="27">
        <v>11225906</v>
      </c>
      <c r="F96" s="28">
        <v>44778</v>
      </c>
      <c r="G96" s="29">
        <v>80.3</v>
      </c>
      <c r="H96" s="30">
        <v>6.7</v>
      </c>
      <c r="I96" s="31">
        <v>0.85099999999999998</v>
      </c>
      <c r="J96" s="31">
        <v>0.96</v>
      </c>
      <c r="K96" s="30">
        <v>8.0299999999999994</v>
      </c>
      <c r="L96" s="31">
        <v>5.6000000000000001E-2</v>
      </c>
      <c r="M96" s="29">
        <v>82</v>
      </c>
      <c r="N96" s="29">
        <v>39.9</v>
      </c>
      <c r="O96" s="29">
        <v>42.7</v>
      </c>
      <c r="P96" s="29">
        <v>75.5</v>
      </c>
      <c r="Q96" s="29">
        <v>84.9</v>
      </c>
      <c r="R96" s="29">
        <v>87.6</v>
      </c>
    </row>
    <row r="97" spans="1:18" x14ac:dyDescent="0.35">
      <c r="A97" s="2" t="s">
        <v>24</v>
      </c>
      <c r="B97" s="2" t="s">
        <v>92</v>
      </c>
      <c r="C97" s="2" t="s">
        <v>18</v>
      </c>
      <c r="D97" s="26">
        <v>2015</v>
      </c>
      <c r="E97" s="27">
        <v>11282035</v>
      </c>
      <c r="F97" s="28">
        <v>45539</v>
      </c>
      <c r="G97" s="29">
        <v>80.400000000000006</v>
      </c>
      <c r="H97" s="30">
        <v>6.72</v>
      </c>
      <c r="I97" s="31">
        <v>0.85899999999999999</v>
      </c>
      <c r="J97" s="31">
        <v>0.96199999999999997</v>
      </c>
      <c r="K97" s="30">
        <v>7.96</v>
      </c>
      <c r="L97" s="31">
        <v>5.6000000000000001E-2</v>
      </c>
      <c r="M97" s="29">
        <v>82.7</v>
      </c>
      <c r="N97" s="29">
        <v>40.1</v>
      </c>
      <c r="O97" s="29">
        <v>43.4</v>
      </c>
      <c r="P97" s="29">
        <v>76</v>
      </c>
      <c r="Q97" s="29">
        <v>85.8</v>
      </c>
      <c r="R97" s="29">
        <v>87.9</v>
      </c>
    </row>
    <row r="98" spans="1:18" x14ac:dyDescent="0.35">
      <c r="A98" s="2" t="s">
        <v>24</v>
      </c>
      <c r="B98" s="2" t="s">
        <v>92</v>
      </c>
      <c r="C98" s="2" t="s">
        <v>18</v>
      </c>
      <c r="D98" s="26">
        <v>2016</v>
      </c>
      <c r="E98" s="27">
        <v>11338445</v>
      </c>
      <c r="F98" s="28">
        <v>46314</v>
      </c>
      <c r="G98" s="29">
        <v>80.5</v>
      </c>
      <c r="H98" s="30">
        <v>6.74</v>
      </c>
      <c r="I98" s="31">
        <v>0.87</v>
      </c>
      <c r="J98" s="31">
        <v>0.96399999999999997</v>
      </c>
      <c r="K98" s="30">
        <v>7.88</v>
      </c>
      <c r="L98" s="31">
        <v>5.6000000000000001E-2</v>
      </c>
      <c r="M98" s="29">
        <v>83.4</v>
      </c>
      <c r="N98" s="29">
        <v>40.299999999999997</v>
      </c>
      <c r="O98" s="29">
        <v>44.2</v>
      </c>
      <c r="P98" s="29">
        <v>76.5</v>
      </c>
      <c r="Q98" s="29">
        <v>86.9</v>
      </c>
      <c r="R98" s="29">
        <v>88.2</v>
      </c>
    </row>
    <row r="99" spans="1:18" x14ac:dyDescent="0.35">
      <c r="A99" s="2" t="s">
        <v>24</v>
      </c>
      <c r="B99" s="2" t="s">
        <v>92</v>
      </c>
      <c r="C99" s="2" t="s">
        <v>18</v>
      </c>
      <c r="D99" s="26">
        <v>2017</v>
      </c>
      <c r="E99" s="27">
        <v>11395138</v>
      </c>
      <c r="F99" s="28">
        <v>47101</v>
      </c>
      <c r="G99" s="29">
        <v>80.7</v>
      </c>
      <c r="H99" s="30">
        <v>6.76</v>
      </c>
      <c r="I99" s="31">
        <v>0.88500000000000001</v>
      </c>
      <c r="J99" s="31">
        <v>0.96599999999999997</v>
      </c>
      <c r="K99" s="30">
        <v>7.81</v>
      </c>
      <c r="L99" s="31">
        <v>5.6000000000000001E-2</v>
      </c>
      <c r="M99" s="29">
        <v>84.1</v>
      </c>
      <c r="N99" s="29">
        <v>40.6</v>
      </c>
      <c r="O99" s="29">
        <v>44.9</v>
      </c>
      <c r="P99" s="29">
        <v>77</v>
      </c>
      <c r="Q99" s="29">
        <v>88.4</v>
      </c>
      <c r="R99" s="29">
        <v>88.9</v>
      </c>
    </row>
    <row r="100" spans="1:18" x14ac:dyDescent="0.35">
      <c r="A100" s="2" t="s">
        <v>24</v>
      </c>
      <c r="B100" s="2" t="s">
        <v>92</v>
      </c>
      <c r="C100" s="2" t="s">
        <v>18</v>
      </c>
      <c r="D100" s="26">
        <v>2018</v>
      </c>
      <c r="E100" s="27">
        <v>11452113</v>
      </c>
      <c r="F100" s="28">
        <v>47902</v>
      </c>
      <c r="G100" s="29">
        <v>80.8</v>
      </c>
      <c r="H100" s="30">
        <v>6.78</v>
      </c>
      <c r="I100" s="31">
        <v>0.90100000000000002</v>
      </c>
      <c r="J100" s="31">
        <v>0.96799999999999997</v>
      </c>
      <c r="K100" s="30">
        <v>7.74</v>
      </c>
      <c r="L100" s="31">
        <v>5.6000000000000001E-2</v>
      </c>
      <c r="M100" s="29">
        <v>84.8</v>
      </c>
      <c r="N100" s="29">
        <v>40.799999999999997</v>
      </c>
      <c r="O100" s="29">
        <v>45.7</v>
      </c>
      <c r="P100" s="29">
        <v>77.5</v>
      </c>
      <c r="Q100" s="29">
        <v>90</v>
      </c>
      <c r="R100" s="29">
        <v>89.2</v>
      </c>
    </row>
    <row r="101" spans="1:18" x14ac:dyDescent="0.35">
      <c r="A101" s="2" t="s">
        <v>24</v>
      </c>
      <c r="B101" s="2" t="s">
        <v>92</v>
      </c>
      <c r="C101" s="2" t="s">
        <v>18</v>
      </c>
      <c r="D101" s="26">
        <v>2019</v>
      </c>
      <c r="E101" s="27">
        <v>11509374</v>
      </c>
      <c r="F101" s="28">
        <v>48716</v>
      </c>
      <c r="G101" s="29">
        <v>80.900000000000006</v>
      </c>
      <c r="H101" s="30">
        <v>6.8</v>
      </c>
      <c r="I101" s="31">
        <v>0.91600000000000004</v>
      </c>
      <c r="J101" s="31">
        <v>0.97</v>
      </c>
      <c r="K101" s="30">
        <v>7.67</v>
      </c>
      <c r="L101" s="31">
        <v>5.6000000000000001E-2</v>
      </c>
      <c r="M101" s="29">
        <v>85.5</v>
      </c>
      <c r="N101" s="29">
        <v>41</v>
      </c>
      <c r="O101" s="29">
        <v>46.5</v>
      </c>
      <c r="P101" s="29">
        <v>77.900000000000006</v>
      </c>
      <c r="Q101" s="29">
        <v>91.5</v>
      </c>
      <c r="R101" s="29">
        <v>89.5</v>
      </c>
    </row>
    <row r="102" spans="1:18" x14ac:dyDescent="0.35">
      <c r="A102" s="2" t="s">
        <v>24</v>
      </c>
      <c r="B102" s="2" t="s">
        <v>92</v>
      </c>
      <c r="C102" s="2" t="s">
        <v>18</v>
      </c>
      <c r="D102" s="26">
        <v>2020</v>
      </c>
      <c r="E102" s="27">
        <v>11566921</v>
      </c>
      <c r="F102" s="28">
        <v>47067</v>
      </c>
      <c r="G102" s="29">
        <v>80.3</v>
      </c>
      <c r="H102" s="30">
        <v>6.67</v>
      </c>
      <c r="I102" s="31">
        <v>0.92900000000000005</v>
      </c>
      <c r="J102" s="31">
        <v>0.97199999999999998</v>
      </c>
      <c r="K102" s="30">
        <v>6.98</v>
      </c>
      <c r="L102" s="31">
        <v>7.0000000000000007E-2</v>
      </c>
      <c r="M102" s="29">
        <v>86.2</v>
      </c>
      <c r="N102" s="29">
        <v>41.2</v>
      </c>
      <c r="O102" s="29">
        <v>44.9</v>
      </c>
      <c r="P102" s="29">
        <v>74.8</v>
      </c>
      <c r="Q102" s="29">
        <v>92.8</v>
      </c>
      <c r="R102" s="29">
        <v>87.6</v>
      </c>
    </row>
    <row r="103" spans="1:18" x14ac:dyDescent="0.35">
      <c r="A103" s="2" t="s">
        <v>24</v>
      </c>
      <c r="B103" s="2" t="s">
        <v>92</v>
      </c>
      <c r="C103" s="2" t="s">
        <v>18</v>
      </c>
      <c r="D103" s="26">
        <v>2021</v>
      </c>
      <c r="E103" s="27">
        <v>11624755</v>
      </c>
      <c r="F103" s="28">
        <v>49379</v>
      </c>
      <c r="G103" s="29">
        <v>80.400000000000006</v>
      </c>
      <c r="H103" s="30">
        <v>6.69</v>
      </c>
      <c r="I103" s="31">
        <v>0.93799999999999994</v>
      </c>
      <c r="J103" s="31">
        <v>0.97399999999999998</v>
      </c>
      <c r="K103" s="30">
        <v>7.52</v>
      </c>
      <c r="L103" s="31">
        <v>6.3E-2</v>
      </c>
      <c r="M103" s="29">
        <v>86.9</v>
      </c>
      <c r="N103" s="29">
        <v>41.4</v>
      </c>
      <c r="O103" s="29">
        <v>47.1</v>
      </c>
      <c r="P103" s="29">
        <v>75.2</v>
      </c>
      <c r="Q103" s="29">
        <v>93.7</v>
      </c>
      <c r="R103" s="29">
        <v>87.9</v>
      </c>
    </row>
    <row r="104" spans="1:18" x14ac:dyDescent="0.35">
      <c r="A104" s="2" t="s">
        <v>24</v>
      </c>
      <c r="B104" s="2" t="s">
        <v>92</v>
      </c>
      <c r="C104" s="2" t="s">
        <v>18</v>
      </c>
      <c r="D104" s="26">
        <v>2022</v>
      </c>
      <c r="E104" s="27">
        <v>11682879</v>
      </c>
      <c r="F104" s="28">
        <v>51243</v>
      </c>
      <c r="G104" s="29">
        <v>81</v>
      </c>
      <c r="H104" s="30">
        <v>6.81</v>
      </c>
      <c r="I104" s="31">
        <v>0.94399999999999995</v>
      </c>
      <c r="J104" s="31">
        <v>0.97599999999999998</v>
      </c>
      <c r="K104" s="30">
        <v>7.45</v>
      </c>
      <c r="L104" s="31">
        <v>5.6000000000000001E-2</v>
      </c>
      <c r="M104" s="29">
        <v>87.6</v>
      </c>
      <c r="N104" s="29">
        <v>41.7</v>
      </c>
      <c r="O104" s="29">
        <v>48.9</v>
      </c>
      <c r="P104" s="29">
        <v>78.2</v>
      </c>
      <c r="Q104" s="29">
        <v>94.3</v>
      </c>
      <c r="R104" s="29">
        <v>89.8</v>
      </c>
    </row>
    <row r="105" spans="1:18" x14ac:dyDescent="0.35">
      <c r="A105" s="2" t="s">
        <v>24</v>
      </c>
      <c r="B105" s="2" t="s">
        <v>92</v>
      </c>
      <c r="C105" s="2" t="s">
        <v>18</v>
      </c>
      <c r="D105" s="26">
        <v>2023</v>
      </c>
      <c r="E105" s="27">
        <v>11741294</v>
      </c>
      <c r="F105" s="28">
        <v>52114</v>
      </c>
      <c r="G105" s="29">
        <v>81.400000000000006</v>
      </c>
      <c r="H105" s="30">
        <v>6.88</v>
      </c>
      <c r="I105" s="31">
        <v>0.94799999999999995</v>
      </c>
      <c r="J105" s="31">
        <v>0.97799999999999998</v>
      </c>
      <c r="K105" s="30">
        <v>7.37</v>
      </c>
      <c r="L105" s="31">
        <v>5.6000000000000001E-2</v>
      </c>
      <c r="M105" s="29">
        <v>88.3</v>
      </c>
      <c r="N105" s="29">
        <v>41.9</v>
      </c>
      <c r="O105" s="29">
        <v>49.8</v>
      </c>
      <c r="P105" s="29">
        <v>79.900000000000006</v>
      </c>
      <c r="Q105" s="29">
        <v>94.7</v>
      </c>
      <c r="R105" s="29">
        <v>91.1</v>
      </c>
    </row>
    <row r="106" spans="1:18" x14ac:dyDescent="0.35">
      <c r="A106" s="2" t="s">
        <v>24</v>
      </c>
      <c r="B106" s="2" t="s">
        <v>92</v>
      </c>
      <c r="C106" s="2" t="s">
        <v>18</v>
      </c>
      <c r="D106" s="26">
        <v>2024</v>
      </c>
      <c r="E106" s="27">
        <v>11800000</v>
      </c>
      <c r="F106" s="28">
        <v>53000</v>
      </c>
      <c r="G106" s="29">
        <v>81.5</v>
      </c>
      <c r="H106" s="30">
        <v>6.9</v>
      </c>
      <c r="I106" s="31">
        <v>0.95</v>
      </c>
      <c r="J106" s="31">
        <v>0.98</v>
      </c>
      <c r="K106" s="30">
        <v>7.3</v>
      </c>
      <c r="L106" s="31">
        <v>5.6000000000000001E-2</v>
      </c>
      <c r="M106" s="29">
        <v>89</v>
      </c>
      <c r="N106" s="29">
        <v>42.1</v>
      </c>
      <c r="O106" s="29">
        <v>50.6</v>
      </c>
      <c r="P106" s="29">
        <v>80.400000000000006</v>
      </c>
      <c r="Q106" s="29">
        <v>94.9</v>
      </c>
      <c r="R106" s="29">
        <v>91.4</v>
      </c>
    </row>
    <row r="107" spans="1:18" x14ac:dyDescent="0.35">
      <c r="A107" s="2" t="s">
        <v>25</v>
      </c>
      <c r="B107" s="2" t="s">
        <v>93</v>
      </c>
      <c r="C107" s="2" t="s">
        <v>18</v>
      </c>
      <c r="D107" s="26">
        <v>2010</v>
      </c>
      <c r="E107" s="27">
        <v>9481093</v>
      </c>
      <c r="F107" s="28">
        <v>45333</v>
      </c>
      <c r="G107" s="29">
        <v>81.400000000000006</v>
      </c>
      <c r="H107" s="30">
        <v>7.02</v>
      </c>
      <c r="I107" s="31">
        <v>0.91</v>
      </c>
      <c r="J107" s="31">
        <v>0.85199999999999998</v>
      </c>
      <c r="K107" s="30">
        <v>4.0999999999999996</v>
      </c>
      <c r="L107" s="31">
        <v>8.4000000000000005E-2</v>
      </c>
      <c r="M107" s="29">
        <v>82.2</v>
      </c>
      <c r="N107" s="29">
        <v>38.1</v>
      </c>
      <c r="O107" s="29">
        <v>43.2</v>
      </c>
      <c r="P107" s="29">
        <v>83.3</v>
      </c>
      <c r="Q107" s="29">
        <v>90.9</v>
      </c>
      <c r="R107" s="29">
        <v>91.1</v>
      </c>
    </row>
    <row r="108" spans="1:18" x14ac:dyDescent="0.35">
      <c r="A108" s="2" t="s">
        <v>25</v>
      </c>
      <c r="B108" s="2" t="s">
        <v>93</v>
      </c>
      <c r="C108" s="2" t="s">
        <v>18</v>
      </c>
      <c r="D108" s="26">
        <v>2011</v>
      </c>
      <c r="E108" s="27">
        <v>9556942</v>
      </c>
      <c r="F108" s="28">
        <v>46194</v>
      </c>
      <c r="G108" s="29">
        <v>81.5</v>
      </c>
      <c r="H108" s="30">
        <v>7.04</v>
      </c>
      <c r="I108" s="31">
        <v>0.91</v>
      </c>
      <c r="J108" s="31">
        <v>0.85399999999999998</v>
      </c>
      <c r="K108" s="30">
        <v>4.07</v>
      </c>
      <c r="L108" s="31">
        <v>8.4000000000000005E-2</v>
      </c>
      <c r="M108" s="29">
        <v>82.9</v>
      </c>
      <c r="N108" s="29">
        <v>38.299999999999997</v>
      </c>
      <c r="O108" s="29">
        <v>44.1</v>
      </c>
      <c r="P108" s="29">
        <v>83.8</v>
      </c>
      <c r="Q108" s="29">
        <v>90.9</v>
      </c>
      <c r="R108" s="29">
        <v>91.4</v>
      </c>
    </row>
    <row r="109" spans="1:18" x14ac:dyDescent="0.35">
      <c r="A109" s="2" t="s">
        <v>25</v>
      </c>
      <c r="B109" s="2" t="s">
        <v>93</v>
      </c>
      <c r="C109" s="2" t="s">
        <v>18</v>
      </c>
      <c r="D109" s="26">
        <v>2012</v>
      </c>
      <c r="E109" s="27">
        <v>9633397</v>
      </c>
      <c r="F109" s="28">
        <v>47072</v>
      </c>
      <c r="G109" s="29">
        <v>81.7</v>
      </c>
      <c r="H109" s="30">
        <v>7.06</v>
      </c>
      <c r="I109" s="31">
        <v>0.91100000000000003</v>
      </c>
      <c r="J109" s="31">
        <v>0.85599999999999998</v>
      </c>
      <c r="K109" s="30">
        <v>4.03</v>
      </c>
      <c r="L109" s="31">
        <v>8.4000000000000005E-2</v>
      </c>
      <c r="M109" s="29">
        <v>83.6</v>
      </c>
      <c r="N109" s="29">
        <v>38.6</v>
      </c>
      <c r="O109" s="29">
        <v>44.9</v>
      </c>
      <c r="P109" s="29">
        <v>84.3</v>
      </c>
      <c r="Q109" s="29">
        <v>91</v>
      </c>
      <c r="R109" s="29">
        <v>92</v>
      </c>
    </row>
    <row r="110" spans="1:18" x14ac:dyDescent="0.35">
      <c r="A110" s="2" t="s">
        <v>25</v>
      </c>
      <c r="B110" s="2" t="s">
        <v>93</v>
      </c>
      <c r="C110" s="2" t="s">
        <v>18</v>
      </c>
      <c r="D110" s="26">
        <v>2013</v>
      </c>
      <c r="E110" s="27">
        <v>9710465</v>
      </c>
      <c r="F110" s="28">
        <v>47966</v>
      </c>
      <c r="G110" s="29">
        <v>81.8</v>
      </c>
      <c r="H110" s="30">
        <v>7.08</v>
      </c>
      <c r="I110" s="31">
        <v>0.91300000000000003</v>
      </c>
      <c r="J110" s="31">
        <v>0.85799999999999998</v>
      </c>
      <c r="K110" s="30">
        <v>4</v>
      </c>
      <c r="L110" s="31">
        <v>8.3000000000000004E-2</v>
      </c>
      <c r="M110" s="29">
        <v>84.3</v>
      </c>
      <c r="N110" s="29">
        <v>38.799999999999997</v>
      </c>
      <c r="O110" s="29">
        <v>45.8</v>
      </c>
      <c r="P110" s="29">
        <v>84.8</v>
      </c>
      <c r="Q110" s="29">
        <v>91.2</v>
      </c>
      <c r="R110" s="29">
        <v>92.4</v>
      </c>
    </row>
    <row r="111" spans="1:18" x14ac:dyDescent="0.35">
      <c r="A111" s="2" t="s">
        <v>25</v>
      </c>
      <c r="B111" s="2" t="s">
        <v>93</v>
      </c>
      <c r="C111" s="2" t="s">
        <v>18</v>
      </c>
      <c r="D111" s="26">
        <v>2014</v>
      </c>
      <c r="E111" s="27">
        <v>9788148</v>
      </c>
      <c r="F111" s="28">
        <v>48878</v>
      </c>
      <c r="G111" s="29">
        <v>81.900000000000006</v>
      </c>
      <c r="H111" s="30">
        <v>7.1</v>
      </c>
      <c r="I111" s="31">
        <v>0.91500000000000004</v>
      </c>
      <c r="J111" s="31">
        <v>0.86</v>
      </c>
      <c r="K111" s="30">
        <v>3.96</v>
      </c>
      <c r="L111" s="31">
        <v>8.3000000000000004E-2</v>
      </c>
      <c r="M111" s="29">
        <v>85</v>
      </c>
      <c r="N111" s="29">
        <v>39</v>
      </c>
      <c r="O111" s="29">
        <v>46.7</v>
      </c>
      <c r="P111" s="29">
        <v>85.3</v>
      </c>
      <c r="Q111" s="29">
        <v>91.4</v>
      </c>
      <c r="R111" s="29">
        <v>92.7</v>
      </c>
    </row>
    <row r="112" spans="1:18" x14ac:dyDescent="0.35">
      <c r="A112" s="2" t="s">
        <v>25</v>
      </c>
      <c r="B112" s="2" t="s">
        <v>93</v>
      </c>
      <c r="C112" s="2" t="s">
        <v>18</v>
      </c>
      <c r="D112" s="26">
        <v>2015</v>
      </c>
      <c r="E112" s="27">
        <v>9866454</v>
      </c>
      <c r="F112" s="28">
        <v>49806</v>
      </c>
      <c r="G112" s="29">
        <v>82</v>
      </c>
      <c r="H112" s="30">
        <v>7.12</v>
      </c>
      <c r="I112" s="31">
        <v>0.91900000000000004</v>
      </c>
      <c r="J112" s="31">
        <v>0.86199999999999999</v>
      </c>
      <c r="K112" s="30">
        <v>3.92</v>
      </c>
      <c r="L112" s="31">
        <v>8.3000000000000004E-2</v>
      </c>
      <c r="M112" s="29">
        <v>85.7</v>
      </c>
      <c r="N112" s="29">
        <v>39.200000000000003</v>
      </c>
      <c r="O112" s="29">
        <v>47.6</v>
      </c>
      <c r="P112" s="29">
        <v>85.8</v>
      </c>
      <c r="Q112" s="29">
        <v>91.8</v>
      </c>
      <c r="R112" s="29">
        <v>93</v>
      </c>
    </row>
    <row r="113" spans="1:18" x14ac:dyDescent="0.35">
      <c r="A113" s="2" t="s">
        <v>25</v>
      </c>
      <c r="B113" s="2" t="s">
        <v>93</v>
      </c>
      <c r="C113" s="2" t="s">
        <v>18</v>
      </c>
      <c r="D113" s="26">
        <v>2016</v>
      </c>
      <c r="E113" s="27">
        <v>9945385</v>
      </c>
      <c r="F113" s="28">
        <v>50753</v>
      </c>
      <c r="G113" s="29">
        <v>82.1</v>
      </c>
      <c r="H113" s="30">
        <v>7.14</v>
      </c>
      <c r="I113" s="31">
        <v>0.92400000000000004</v>
      </c>
      <c r="J113" s="31">
        <v>0.86399999999999999</v>
      </c>
      <c r="K113" s="30">
        <v>3.89</v>
      </c>
      <c r="L113" s="31">
        <v>8.3000000000000004E-2</v>
      </c>
      <c r="M113" s="29">
        <v>86.4</v>
      </c>
      <c r="N113" s="29">
        <v>39.4</v>
      </c>
      <c r="O113" s="29">
        <v>48.5</v>
      </c>
      <c r="P113" s="29">
        <v>86.3</v>
      </c>
      <c r="Q113" s="29">
        <v>92.3</v>
      </c>
      <c r="R113" s="29">
        <v>93.3</v>
      </c>
    </row>
    <row r="114" spans="1:18" x14ac:dyDescent="0.35">
      <c r="A114" s="2" t="s">
        <v>25</v>
      </c>
      <c r="B114" s="2" t="s">
        <v>93</v>
      </c>
      <c r="C114" s="2" t="s">
        <v>18</v>
      </c>
      <c r="D114" s="26">
        <v>2017</v>
      </c>
      <c r="E114" s="27">
        <v>10024948</v>
      </c>
      <c r="F114" s="28">
        <v>51717</v>
      </c>
      <c r="G114" s="29">
        <v>82.3</v>
      </c>
      <c r="H114" s="30">
        <v>7.16</v>
      </c>
      <c r="I114" s="31">
        <v>0.93</v>
      </c>
      <c r="J114" s="31">
        <v>0.86599999999999999</v>
      </c>
      <c r="K114" s="30">
        <v>3.85</v>
      </c>
      <c r="L114" s="31">
        <v>8.3000000000000004E-2</v>
      </c>
      <c r="M114" s="29">
        <v>87.1</v>
      </c>
      <c r="N114" s="29">
        <v>39.700000000000003</v>
      </c>
      <c r="O114" s="29">
        <v>49.4</v>
      </c>
      <c r="P114" s="29">
        <v>86.8</v>
      </c>
      <c r="Q114" s="29">
        <v>92.9</v>
      </c>
      <c r="R114" s="29">
        <v>93.9</v>
      </c>
    </row>
    <row r="115" spans="1:18" x14ac:dyDescent="0.35">
      <c r="A115" s="2" t="s">
        <v>25</v>
      </c>
      <c r="B115" s="2" t="s">
        <v>93</v>
      </c>
      <c r="C115" s="2" t="s">
        <v>18</v>
      </c>
      <c r="D115" s="26">
        <v>2018</v>
      </c>
      <c r="E115" s="27">
        <v>10105148</v>
      </c>
      <c r="F115" s="28">
        <v>52700</v>
      </c>
      <c r="G115" s="29">
        <v>82.4</v>
      </c>
      <c r="H115" s="30">
        <v>7.18</v>
      </c>
      <c r="I115" s="31">
        <v>0.93799999999999994</v>
      </c>
      <c r="J115" s="31">
        <v>0.86799999999999999</v>
      </c>
      <c r="K115" s="30">
        <v>3.82</v>
      </c>
      <c r="L115" s="31">
        <v>8.3000000000000004E-2</v>
      </c>
      <c r="M115" s="29">
        <v>87.8</v>
      </c>
      <c r="N115" s="29">
        <v>39.9</v>
      </c>
      <c r="O115" s="29">
        <v>50.4</v>
      </c>
      <c r="P115" s="29">
        <v>87.3</v>
      </c>
      <c r="Q115" s="29">
        <v>93.7</v>
      </c>
      <c r="R115" s="29">
        <v>94.3</v>
      </c>
    </row>
    <row r="116" spans="1:18" x14ac:dyDescent="0.35">
      <c r="A116" s="2" t="s">
        <v>25</v>
      </c>
      <c r="B116" s="2" t="s">
        <v>93</v>
      </c>
      <c r="C116" s="2" t="s">
        <v>18</v>
      </c>
      <c r="D116" s="26">
        <v>2019</v>
      </c>
      <c r="E116" s="27">
        <v>10185989</v>
      </c>
      <c r="F116" s="28">
        <v>53701</v>
      </c>
      <c r="G116" s="29">
        <v>82.5</v>
      </c>
      <c r="H116" s="30">
        <v>7.2</v>
      </c>
      <c r="I116" s="31">
        <v>0.94499999999999995</v>
      </c>
      <c r="J116" s="31">
        <v>0.87</v>
      </c>
      <c r="K116" s="30">
        <v>3.78</v>
      </c>
      <c r="L116" s="31">
        <v>8.3000000000000004E-2</v>
      </c>
      <c r="M116" s="29">
        <v>88.5</v>
      </c>
      <c r="N116" s="29">
        <v>40.1</v>
      </c>
      <c r="O116" s="29">
        <v>51.3</v>
      </c>
      <c r="P116" s="29">
        <v>87.7</v>
      </c>
      <c r="Q116" s="29">
        <v>94.4</v>
      </c>
      <c r="R116" s="29">
        <v>94.6</v>
      </c>
    </row>
    <row r="117" spans="1:18" x14ac:dyDescent="0.35">
      <c r="A117" s="2" t="s">
        <v>25</v>
      </c>
      <c r="B117" s="2" t="s">
        <v>93</v>
      </c>
      <c r="C117" s="2" t="s">
        <v>18</v>
      </c>
      <c r="D117" s="26">
        <v>2020</v>
      </c>
      <c r="E117" s="27">
        <v>10267477</v>
      </c>
      <c r="F117" s="28">
        <v>51985</v>
      </c>
      <c r="G117" s="29">
        <v>81.900000000000006</v>
      </c>
      <c r="H117" s="30">
        <v>7.07</v>
      </c>
      <c r="I117" s="31">
        <v>0.95</v>
      </c>
      <c r="J117" s="31">
        <v>0.872</v>
      </c>
      <c r="K117" s="30">
        <v>3.44</v>
      </c>
      <c r="L117" s="31">
        <v>0.104</v>
      </c>
      <c r="M117" s="29">
        <v>89.2</v>
      </c>
      <c r="N117" s="29">
        <v>40.299999999999997</v>
      </c>
      <c r="O117" s="29">
        <v>49.7</v>
      </c>
      <c r="P117" s="29">
        <v>84.6</v>
      </c>
      <c r="Q117" s="29">
        <v>94.9</v>
      </c>
      <c r="R117" s="29">
        <v>92.7</v>
      </c>
    </row>
    <row r="118" spans="1:18" x14ac:dyDescent="0.35">
      <c r="A118" s="2" t="s">
        <v>25</v>
      </c>
      <c r="B118" s="2" t="s">
        <v>93</v>
      </c>
      <c r="C118" s="2" t="s">
        <v>18</v>
      </c>
      <c r="D118" s="26">
        <v>2021</v>
      </c>
      <c r="E118" s="27">
        <v>10349617</v>
      </c>
      <c r="F118" s="28">
        <v>54646</v>
      </c>
      <c r="G118" s="29">
        <v>82</v>
      </c>
      <c r="H118" s="30">
        <v>7.09</v>
      </c>
      <c r="I118" s="31">
        <v>0.95499999999999996</v>
      </c>
      <c r="J118" s="31">
        <v>0.874</v>
      </c>
      <c r="K118" s="30">
        <v>3.71</v>
      </c>
      <c r="L118" s="31">
        <v>9.2999999999999999E-2</v>
      </c>
      <c r="M118" s="29">
        <v>89.9</v>
      </c>
      <c r="N118" s="29">
        <v>40.5</v>
      </c>
      <c r="O118" s="29">
        <v>52.2</v>
      </c>
      <c r="P118" s="29">
        <v>85</v>
      </c>
      <c r="Q118" s="29">
        <v>95.5</v>
      </c>
      <c r="R118" s="29">
        <v>93</v>
      </c>
    </row>
    <row r="119" spans="1:18" x14ac:dyDescent="0.35">
      <c r="A119" s="2" t="s">
        <v>25</v>
      </c>
      <c r="B119" s="2" t="s">
        <v>93</v>
      </c>
      <c r="C119" s="2" t="s">
        <v>18</v>
      </c>
      <c r="D119" s="26">
        <v>2022</v>
      </c>
      <c r="E119" s="27">
        <v>10432414</v>
      </c>
      <c r="F119" s="28">
        <v>56820</v>
      </c>
      <c r="G119" s="29">
        <v>82.6</v>
      </c>
      <c r="H119" s="30">
        <v>7.21</v>
      </c>
      <c r="I119" s="31">
        <v>0.95699999999999996</v>
      </c>
      <c r="J119" s="31">
        <v>0.876</v>
      </c>
      <c r="K119" s="30">
        <v>3.67</v>
      </c>
      <c r="L119" s="31">
        <v>8.3000000000000004E-2</v>
      </c>
      <c r="M119" s="29">
        <v>90.6</v>
      </c>
      <c r="N119" s="29">
        <v>40.799999999999997</v>
      </c>
      <c r="O119" s="29">
        <v>54.3</v>
      </c>
      <c r="P119" s="29">
        <v>88</v>
      </c>
      <c r="Q119" s="29">
        <v>95.7</v>
      </c>
      <c r="R119" s="29">
        <v>94.9</v>
      </c>
    </row>
    <row r="120" spans="1:18" x14ac:dyDescent="0.35">
      <c r="A120" s="2" t="s">
        <v>25</v>
      </c>
      <c r="B120" s="2" t="s">
        <v>93</v>
      </c>
      <c r="C120" s="2" t="s">
        <v>18</v>
      </c>
      <c r="D120" s="26">
        <v>2023</v>
      </c>
      <c r="E120" s="27">
        <v>10515873</v>
      </c>
      <c r="F120" s="28">
        <v>57900</v>
      </c>
      <c r="G120" s="29">
        <v>83</v>
      </c>
      <c r="H120" s="30">
        <v>7.28</v>
      </c>
      <c r="I120" s="31">
        <v>0.95899999999999996</v>
      </c>
      <c r="J120" s="31">
        <v>0.878</v>
      </c>
      <c r="K120" s="30">
        <v>3.64</v>
      </c>
      <c r="L120" s="31">
        <v>8.3000000000000004E-2</v>
      </c>
      <c r="M120" s="29">
        <v>91.3</v>
      </c>
      <c r="N120" s="29">
        <v>41</v>
      </c>
      <c r="O120" s="29">
        <v>55.4</v>
      </c>
      <c r="P120" s="29">
        <v>89.7</v>
      </c>
      <c r="Q120" s="29">
        <v>95.9</v>
      </c>
      <c r="R120" s="29">
        <v>96.2</v>
      </c>
    </row>
    <row r="121" spans="1:18" x14ac:dyDescent="0.35">
      <c r="A121" s="2" t="s">
        <v>25</v>
      </c>
      <c r="B121" s="2" t="s">
        <v>93</v>
      </c>
      <c r="C121" s="2" t="s">
        <v>18</v>
      </c>
      <c r="D121" s="26">
        <v>2024</v>
      </c>
      <c r="E121" s="27">
        <v>10600000</v>
      </c>
      <c r="F121" s="28">
        <v>59000</v>
      </c>
      <c r="G121" s="29">
        <v>83.1</v>
      </c>
      <c r="H121" s="30">
        <v>7.3</v>
      </c>
      <c r="I121" s="31">
        <v>0.96</v>
      </c>
      <c r="J121" s="31">
        <v>0.88</v>
      </c>
      <c r="K121" s="30">
        <v>3.6</v>
      </c>
      <c r="L121" s="31">
        <v>8.3000000000000004E-2</v>
      </c>
      <c r="M121" s="29">
        <v>92</v>
      </c>
      <c r="N121" s="29">
        <v>41.2</v>
      </c>
      <c r="O121" s="29">
        <v>56.5</v>
      </c>
      <c r="P121" s="29">
        <v>90.2</v>
      </c>
      <c r="Q121" s="29">
        <v>96</v>
      </c>
      <c r="R121" s="29">
        <v>96.5</v>
      </c>
    </row>
    <row r="122" spans="1:18" x14ac:dyDescent="0.35">
      <c r="A122" s="2" t="s">
        <v>26</v>
      </c>
      <c r="B122" s="2" t="s">
        <v>94</v>
      </c>
      <c r="C122" s="2" t="s">
        <v>18</v>
      </c>
      <c r="D122" s="26">
        <v>2010</v>
      </c>
      <c r="E122" s="27">
        <v>4939827</v>
      </c>
      <c r="F122" s="28">
        <v>71443</v>
      </c>
      <c r="G122" s="29">
        <v>81.5</v>
      </c>
      <c r="H122" s="30">
        <v>7.02</v>
      </c>
      <c r="I122" s="31">
        <v>0.93</v>
      </c>
      <c r="J122" s="31">
        <v>0.81200000000000006</v>
      </c>
      <c r="K122" s="30">
        <v>8.44</v>
      </c>
      <c r="L122" s="31">
        <v>3.9E-2</v>
      </c>
      <c r="M122" s="29">
        <v>83.2</v>
      </c>
      <c r="N122" s="29">
        <v>37</v>
      </c>
      <c r="O122" s="29">
        <v>68.5</v>
      </c>
      <c r="P122" s="29">
        <v>83.3</v>
      </c>
      <c r="Q122" s="29">
        <v>92.9</v>
      </c>
      <c r="R122" s="29">
        <v>91.4</v>
      </c>
    </row>
    <row r="123" spans="1:18" x14ac:dyDescent="0.35">
      <c r="A123" s="2" t="s">
        <v>26</v>
      </c>
      <c r="B123" s="2" t="s">
        <v>94</v>
      </c>
      <c r="C123" s="2" t="s">
        <v>18</v>
      </c>
      <c r="D123" s="26">
        <v>2011</v>
      </c>
      <c r="E123" s="27">
        <v>4984285</v>
      </c>
      <c r="F123" s="28">
        <v>72514</v>
      </c>
      <c r="G123" s="29">
        <v>81.599999999999994</v>
      </c>
      <c r="H123" s="30">
        <v>7.04</v>
      </c>
      <c r="I123" s="31">
        <v>0.93100000000000005</v>
      </c>
      <c r="J123" s="31">
        <v>0.81399999999999995</v>
      </c>
      <c r="K123" s="30">
        <v>8.36</v>
      </c>
      <c r="L123" s="31">
        <v>3.9E-2</v>
      </c>
      <c r="M123" s="29">
        <v>83.9</v>
      </c>
      <c r="N123" s="29">
        <v>37.200000000000003</v>
      </c>
      <c r="O123" s="29">
        <v>69.5</v>
      </c>
      <c r="P123" s="29">
        <v>83.8</v>
      </c>
      <c r="Q123" s="29">
        <v>93</v>
      </c>
      <c r="R123" s="29">
        <v>91.7</v>
      </c>
    </row>
    <row r="124" spans="1:18" x14ac:dyDescent="0.35">
      <c r="A124" s="2" t="s">
        <v>26</v>
      </c>
      <c r="B124" s="2" t="s">
        <v>94</v>
      </c>
      <c r="C124" s="2" t="s">
        <v>18</v>
      </c>
      <c r="D124" s="26">
        <v>2012</v>
      </c>
      <c r="E124" s="27">
        <v>5029144</v>
      </c>
      <c r="F124" s="28">
        <v>73602</v>
      </c>
      <c r="G124" s="29">
        <v>81.8</v>
      </c>
      <c r="H124" s="30">
        <v>7.06</v>
      </c>
      <c r="I124" s="31">
        <v>0.93200000000000005</v>
      </c>
      <c r="J124" s="31">
        <v>0.81599999999999995</v>
      </c>
      <c r="K124" s="30">
        <v>8.2899999999999991</v>
      </c>
      <c r="L124" s="31">
        <v>3.9E-2</v>
      </c>
      <c r="M124" s="29">
        <v>84.6</v>
      </c>
      <c r="N124" s="29">
        <v>37.5</v>
      </c>
      <c r="O124" s="29">
        <v>70.599999999999994</v>
      </c>
      <c r="P124" s="29">
        <v>84.3</v>
      </c>
      <c r="Q124" s="29">
        <v>93.1</v>
      </c>
      <c r="R124" s="29">
        <v>92.4</v>
      </c>
    </row>
    <row r="125" spans="1:18" x14ac:dyDescent="0.35">
      <c r="A125" s="2" t="s">
        <v>26</v>
      </c>
      <c r="B125" s="2" t="s">
        <v>94</v>
      </c>
      <c r="C125" s="2" t="s">
        <v>18</v>
      </c>
      <c r="D125" s="26">
        <v>2013</v>
      </c>
      <c r="E125" s="27">
        <v>5074406</v>
      </c>
      <c r="F125" s="28">
        <v>74706</v>
      </c>
      <c r="G125" s="29">
        <v>81.900000000000006</v>
      </c>
      <c r="H125" s="30">
        <v>7.08</v>
      </c>
      <c r="I125" s="31">
        <v>0.93300000000000005</v>
      </c>
      <c r="J125" s="31">
        <v>0.81799999999999995</v>
      </c>
      <c r="K125" s="30">
        <v>8.2100000000000009</v>
      </c>
      <c r="L125" s="31">
        <v>3.9E-2</v>
      </c>
      <c r="M125" s="29">
        <v>85.3</v>
      </c>
      <c r="N125" s="29">
        <v>37.700000000000003</v>
      </c>
      <c r="O125" s="29">
        <v>71.7</v>
      </c>
      <c r="P125" s="29">
        <v>84.8</v>
      </c>
      <c r="Q125" s="29">
        <v>93.2</v>
      </c>
      <c r="R125" s="29">
        <v>92.7</v>
      </c>
    </row>
    <row r="126" spans="1:18" x14ac:dyDescent="0.35">
      <c r="A126" s="2" t="s">
        <v>26</v>
      </c>
      <c r="B126" s="2" t="s">
        <v>94</v>
      </c>
      <c r="C126" s="2" t="s">
        <v>18</v>
      </c>
      <c r="D126" s="26">
        <v>2014</v>
      </c>
      <c r="E126" s="27">
        <v>5120075</v>
      </c>
      <c r="F126" s="28">
        <v>75827</v>
      </c>
      <c r="G126" s="29">
        <v>82</v>
      </c>
      <c r="H126" s="30">
        <v>7.1</v>
      </c>
      <c r="I126" s="31">
        <v>0.93600000000000005</v>
      </c>
      <c r="J126" s="31">
        <v>0.82</v>
      </c>
      <c r="K126" s="30">
        <v>8.14</v>
      </c>
      <c r="L126" s="31">
        <v>3.9E-2</v>
      </c>
      <c r="M126" s="29">
        <v>86</v>
      </c>
      <c r="N126" s="29">
        <v>37.9</v>
      </c>
      <c r="O126" s="29">
        <v>72.7</v>
      </c>
      <c r="P126" s="29">
        <v>85.3</v>
      </c>
      <c r="Q126" s="29">
        <v>93.5</v>
      </c>
      <c r="R126" s="29">
        <v>93</v>
      </c>
    </row>
    <row r="127" spans="1:18" x14ac:dyDescent="0.35">
      <c r="A127" s="2" t="s">
        <v>26</v>
      </c>
      <c r="B127" s="2" t="s">
        <v>94</v>
      </c>
      <c r="C127" s="2" t="s">
        <v>18</v>
      </c>
      <c r="D127" s="26">
        <v>2015</v>
      </c>
      <c r="E127" s="27">
        <v>5166156</v>
      </c>
      <c r="F127" s="28">
        <v>76964</v>
      </c>
      <c r="G127" s="29">
        <v>82.1</v>
      </c>
      <c r="H127" s="30">
        <v>7.12</v>
      </c>
      <c r="I127" s="31">
        <v>0.94</v>
      </c>
      <c r="J127" s="31">
        <v>0.82199999999999995</v>
      </c>
      <c r="K127" s="30">
        <v>8.07</v>
      </c>
      <c r="L127" s="31">
        <v>3.9E-2</v>
      </c>
      <c r="M127" s="29">
        <v>86.7</v>
      </c>
      <c r="N127" s="29">
        <v>38.1</v>
      </c>
      <c r="O127" s="29">
        <v>73.8</v>
      </c>
      <c r="P127" s="29">
        <v>85.8</v>
      </c>
      <c r="Q127" s="29">
        <v>93.9</v>
      </c>
      <c r="R127" s="29">
        <v>93.3</v>
      </c>
    </row>
    <row r="128" spans="1:18" x14ac:dyDescent="0.35">
      <c r="A128" s="2" t="s">
        <v>26</v>
      </c>
      <c r="B128" s="2" t="s">
        <v>94</v>
      </c>
      <c r="C128" s="2" t="s">
        <v>18</v>
      </c>
      <c r="D128" s="26">
        <v>2016</v>
      </c>
      <c r="E128" s="27">
        <v>5212652</v>
      </c>
      <c r="F128" s="28">
        <v>78119</v>
      </c>
      <c r="G128" s="29">
        <v>82.2</v>
      </c>
      <c r="H128" s="30">
        <v>7.14</v>
      </c>
      <c r="I128" s="31">
        <v>0.94599999999999995</v>
      </c>
      <c r="J128" s="31">
        <v>0.82399999999999995</v>
      </c>
      <c r="K128" s="30">
        <v>7.99</v>
      </c>
      <c r="L128" s="31">
        <v>3.9E-2</v>
      </c>
      <c r="M128" s="29">
        <v>87.4</v>
      </c>
      <c r="N128" s="29">
        <v>38.299999999999997</v>
      </c>
      <c r="O128" s="29">
        <v>75</v>
      </c>
      <c r="P128" s="29">
        <v>86.3</v>
      </c>
      <c r="Q128" s="29">
        <v>94.5</v>
      </c>
      <c r="R128" s="29">
        <v>93.6</v>
      </c>
    </row>
    <row r="129" spans="1:18" x14ac:dyDescent="0.35">
      <c r="A129" s="2" t="s">
        <v>26</v>
      </c>
      <c r="B129" s="2" t="s">
        <v>94</v>
      </c>
      <c r="C129" s="2" t="s">
        <v>18</v>
      </c>
      <c r="D129" s="26">
        <v>2017</v>
      </c>
      <c r="E129" s="27">
        <v>5259565</v>
      </c>
      <c r="F129" s="28">
        <v>79290</v>
      </c>
      <c r="G129" s="29">
        <v>82.4</v>
      </c>
      <c r="H129" s="30">
        <v>7.16</v>
      </c>
      <c r="I129" s="31">
        <v>0.95399999999999996</v>
      </c>
      <c r="J129" s="31">
        <v>0.82599999999999996</v>
      </c>
      <c r="K129" s="30">
        <v>7.92</v>
      </c>
      <c r="L129" s="31">
        <v>3.9E-2</v>
      </c>
      <c r="M129" s="29">
        <v>88.1</v>
      </c>
      <c r="N129" s="29">
        <v>38.6</v>
      </c>
      <c r="O129" s="29">
        <v>76.099999999999994</v>
      </c>
      <c r="P129" s="29">
        <v>86.8</v>
      </c>
      <c r="Q129" s="29">
        <v>95.4</v>
      </c>
      <c r="R129" s="29">
        <v>94.3</v>
      </c>
    </row>
    <row r="130" spans="1:18" x14ac:dyDescent="0.35">
      <c r="A130" s="2" t="s">
        <v>26</v>
      </c>
      <c r="B130" s="2" t="s">
        <v>94</v>
      </c>
      <c r="C130" s="2" t="s">
        <v>18</v>
      </c>
      <c r="D130" s="26">
        <v>2018</v>
      </c>
      <c r="E130" s="27">
        <v>5306902</v>
      </c>
      <c r="F130" s="28">
        <v>80480</v>
      </c>
      <c r="G130" s="29">
        <v>82.5</v>
      </c>
      <c r="H130" s="30">
        <v>7.18</v>
      </c>
      <c r="I130" s="31">
        <v>0.96299999999999997</v>
      </c>
      <c r="J130" s="31">
        <v>0.82799999999999996</v>
      </c>
      <c r="K130" s="30">
        <v>7.84</v>
      </c>
      <c r="L130" s="31">
        <v>3.9E-2</v>
      </c>
      <c r="M130" s="29">
        <v>88.8</v>
      </c>
      <c r="N130" s="29">
        <v>38.799999999999997</v>
      </c>
      <c r="O130" s="29">
        <v>77.2</v>
      </c>
      <c r="P130" s="29">
        <v>87.3</v>
      </c>
      <c r="Q130" s="29">
        <v>96.3</v>
      </c>
      <c r="R130" s="29">
        <v>94.6</v>
      </c>
    </row>
    <row r="131" spans="1:18" x14ac:dyDescent="0.35">
      <c r="A131" s="2" t="s">
        <v>26</v>
      </c>
      <c r="B131" s="2" t="s">
        <v>94</v>
      </c>
      <c r="C131" s="2" t="s">
        <v>18</v>
      </c>
      <c r="D131" s="26">
        <v>2019</v>
      </c>
      <c r="E131" s="27">
        <v>5354664</v>
      </c>
      <c r="F131" s="28">
        <v>81687</v>
      </c>
      <c r="G131" s="29">
        <v>82.6</v>
      </c>
      <c r="H131" s="30">
        <v>7.2</v>
      </c>
      <c r="I131" s="31">
        <v>0.97199999999999998</v>
      </c>
      <c r="J131" s="31">
        <v>0.83</v>
      </c>
      <c r="K131" s="30">
        <v>7.77</v>
      </c>
      <c r="L131" s="31">
        <v>3.9E-2</v>
      </c>
      <c r="M131" s="29">
        <v>89.5</v>
      </c>
      <c r="N131" s="29">
        <v>39</v>
      </c>
      <c r="O131" s="29">
        <v>78.400000000000006</v>
      </c>
      <c r="P131" s="29">
        <v>87.7</v>
      </c>
      <c r="Q131" s="29">
        <v>97.2</v>
      </c>
      <c r="R131" s="29">
        <v>94.9</v>
      </c>
    </row>
    <row r="132" spans="1:18" x14ac:dyDescent="0.35">
      <c r="A132" s="2" t="s">
        <v>26</v>
      </c>
      <c r="B132" s="2" t="s">
        <v>94</v>
      </c>
      <c r="C132" s="2" t="s">
        <v>18</v>
      </c>
      <c r="D132" s="26">
        <v>2020</v>
      </c>
      <c r="E132" s="27">
        <v>5402856</v>
      </c>
      <c r="F132" s="28">
        <v>78767</v>
      </c>
      <c r="G132" s="29">
        <v>82</v>
      </c>
      <c r="H132" s="30">
        <v>7.07</v>
      </c>
      <c r="I132" s="31">
        <v>0.97799999999999998</v>
      </c>
      <c r="J132" s="31">
        <v>0.83199999999999996</v>
      </c>
      <c r="K132" s="30">
        <v>7.08</v>
      </c>
      <c r="L132" s="31">
        <v>4.9000000000000002E-2</v>
      </c>
      <c r="M132" s="29">
        <v>90.2</v>
      </c>
      <c r="N132" s="29">
        <v>39.200000000000003</v>
      </c>
      <c r="O132" s="29">
        <v>75.599999999999994</v>
      </c>
      <c r="P132" s="29">
        <v>84.6</v>
      </c>
      <c r="Q132" s="29">
        <v>97.8</v>
      </c>
      <c r="R132" s="29">
        <v>93</v>
      </c>
    </row>
    <row r="133" spans="1:18" x14ac:dyDescent="0.35">
      <c r="A133" s="2" t="s">
        <v>26</v>
      </c>
      <c r="B133" s="2" t="s">
        <v>94</v>
      </c>
      <c r="C133" s="2" t="s">
        <v>18</v>
      </c>
      <c r="D133" s="26">
        <v>2021</v>
      </c>
      <c r="E133" s="27">
        <v>5451481</v>
      </c>
      <c r="F133" s="28">
        <v>82473</v>
      </c>
      <c r="G133" s="29">
        <v>82.1</v>
      </c>
      <c r="H133" s="30">
        <v>7.09</v>
      </c>
      <c r="I133" s="31">
        <v>0.98299999999999998</v>
      </c>
      <c r="J133" s="31">
        <v>0.83399999999999996</v>
      </c>
      <c r="K133" s="30">
        <v>7.62</v>
      </c>
      <c r="L133" s="31">
        <v>4.3999999999999997E-2</v>
      </c>
      <c r="M133" s="29">
        <v>90.9</v>
      </c>
      <c r="N133" s="29">
        <v>39.4</v>
      </c>
      <c r="O133" s="29">
        <v>79.2</v>
      </c>
      <c r="P133" s="29">
        <v>85</v>
      </c>
      <c r="Q133" s="29">
        <v>98.3</v>
      </c>
      <c r="R133" s="29">
        <v>93.3</v>
      </c>
    </row>
    <row r="134" spans="1:18" x14ac:dyDescent="0.35">
      <c r="A134" s="2" t="s">
        <v>26</v>
      </c>
      <c r="B134" s="2" t="s">
        <v>94</v>
      </c>
      <c r="C134" s="2" t="s">
        <v>18</v>
      </c>
      <c r="D134" s="26">
        <v>2022</v>
      </c>
      <c r="E134" s="27">
        <v>5500545</v>
      </c>
      <c r="F134" s="28">
        <v>85418</v>
      </c>
      <c r="G134" s="29">
        <v>82.7</v>
      </c>
      <c r="H134" s="30">
        <v>7.21</v>
      </c>
      <c r="I134" s="31">
        <v>0.98699999999999999</v>
      </c>
      <c r="J134" s="31">
        <v>0.83599999999999997</v>
      </c>
      <c r="K134" s="30">
        <v>7.55</v>
      </c>
      <c r="L134" s="31">
        <v>3.9E-2</v>
      </c>
      <c r="M134" s="29">
        <v>91.6</v>
      </c>
      <c r="N134" s="29">
        <v>39.700000000000003</v>
      </c>
      <c r="O134" s="29">
        <v>82</v>
      </c>
      <c r="P134" s="29">
        <v>88</v>
      </c>
      <c r="Q134" s="29">
        <v>98.7</v>
      </c>
      <c r="R134" s="29">
        <v>95.2</v>
      </c>
    </row>
    <row r="135" spans="1:18" x14ac:dyDescent="0.35">
      <c r="A135" s="2" t="s">
        <v>26</v>
      </c>
      <c r="B135" s="2" t="s">
        <v>94</v>
      </c>
      <c r="C135" s="2" t="s">
        <v>18</v>
      </c>
      <c r="D135" s="26">
        <v>2023</v>
      </c>
      <c r="E135" s="27">
        <v>5550050</v>
      </c>
      <c r="F135" s="28">
        <v>86700</v>
      </c>
      <c r="G135" s="29">
        <v>83.1</v>
      </c>
      <c r="H135" s="30">
        <v>7.28</v>
      </c>
      <c r="I135" s="31">
        <v>0.98899999999999999</v>
      </c>
      <c r="J135" s="31">
        <v>0.83799999999999997</v>
      </c>
      <c r="K135" s="30">
        <v>7.47</v>
      </c>
      <c r="L135" s="31">
        <v>3.9E-2</v>
      </c>
      <c r="M135" s="29">
        <v>92.3</v>
      </c>
      <c r="N135" s="29">
        <v>39.9</v>
      </c>
      <c r="O135" s="29">
        <v>83.3</v>
      </c>
      <c r="P135" s="29">
        <v>89.7</v>
      </c>
      <c r="Q135" s="29">
        <v>98.9</v>
      </c>
      <c r="R135" s="29">
        <v>96.5</v>
      </c>
    </row>
    <row r="136" spans="1:18" x14ac:dyDescent="0.35">
      <c r="A136" s="2" t="s">
        <v>26</v>
      </c>
      <c r="B136" s="2" t="s">
        <v>94</v>
      </c>
      <c r="C136" s="2" t="s">
        <v>18</v>
      </c>
      <c r="D136" s="26">
        <v>2024</v>
      </c>
      <c r="E136" s="27">
        <v>5600000</v>
      </c>
      <c r="F136" s="28">
        <v>88000</v>
      </c>
      <c r="G136" s="29">
        <v>83.2</v>
      </c>
      <c r="H136" s="30">
        <v>7.3</v>
      </c>
      <c r="I136" s="31">
        <v>0.99</v>
      </c>
      <c r="J136" s="31">
        <v>0.84</v>
      </c>
      <c r="K136" s="30">
        <v>7.4</v>
      </c>
      <c r="L136" s="31">
        <v>3.9E-2</v>
      </c>
      <c r="M136" s="29">
        <v>93</v>
      </c>
      <c r="N136" s="29">
        <v>40.1</v>
      </c>
      <c r="O136" s="29">
        <v>84.5</v>
      </c>
      <c r="P136" s="29">
        <v>90.2</v>
      </c>
      <c r="Q136" s="29">
        <v>99</v>
      </c>
      <c r="R136" s="29">
        <v>96.8</v>
      </c>
    </row>
    <row r="137" spans="1:18" x14ac:dyDescent="0.35">
      <c r="A137" s="2" t="s">
        <v>27</v>
      </c>
      <c r="B137" s="2" t="s">
        <v>95</v>
      </c>
      <c r="C137" s="2" t="s">
        <v>18</v>
      </c>
      <c r="D137" s="26">
        <v>2010</v>
      </c>
      <c r="E137" s="27">
        <v>5370008</v>
      </c>
      <c r="F137" s="28">
        <v>42648</v>
      </c>
      <c r="G137" s="29">
        <v>80.2</v>
      </c>
      <c r="H137" s="30">
        <v>7.42</v>
      </c>
      <c r="I137" s="31">
        <v>0.87</v>
      </c>
      <c r="J137" s="31">
        <v>0.83199999999999996</v>
      </c>
      <c r="K137" s="30">
        <v>7.18</v>
      </c>
      <c r="L137" s="31">
        <v>8.5000000000000006E-2</v>
      </c>
      <c r="M137" s="29">
        <v>82.2</v>
      </c>
      <c r="N137" s="29">
        <v>40.299999999999997</v>
      </c>
      <c r="O137" s="29">
        <v>40.6</v>
      </c>
      <c r="P137" s="29">
        <v>93.1</v>
      </c>
      <c r="Q137" s="29">
        <v>86.9</v>
      </c>
      <c r="R137" s="29">
        <v>87.3</v>
      </c>
    </row>
    <row r="138" spans="1:18" x14ac:dyDescent="0.35">
      <c r="A138" s="2" t="s">
        <v>27</v>
      </c>
      <c r="B138" s="2" t="s">
        <v>95</v>
      </c>
      <c r="C138" s="2" t="s">
        <v>18</v>
      </c>
      <c r="D138" s="26">
        <v>2011</v>
      </c>
      <c r="E138" s="27">
        <v>5386118</v>
      </c>
      <c r="F138" s="28">
        <v>43373</v>
      </c>
      <c r="G138" s="29">
        <v>80.3</v>
      </c>
      <c r="H138" s="30">
        <v>7.44</v>
      </c>
      <c r="I138" s="31">
        <v>0.871</v>
      </c>
      <c r="J138" s="31">
        <v>0.83399999999999996</v>
      </c>
      <c r="K138" s="30">
        <v>7.12</v>
      </c>
      <c r="L138" s="31">
        <v>8.5000000000000006E-2</v>
      </c>
      <c r="M138" s="29">
        <v>82.9</v>
      </c>
      <c r="N138" s="29">
        <v>40.5</v>
      </c>
      <c r="O138" s="29">
        <v>41.3</v>
      </c>
      <c r="P138" s="29">
        <v>93.6</v>
      </c>
      <c r="Q138" s="29">
        <v>87</v>
      </c>
      <c r="R138" s="29">
        <v>87.6</v>
      </c>
    </row>
    <row r="139" spans="1:18" x14ac:dyDescent="0.35">
      <c r="A139" s="2" t="s">
        <v>27</v>
      </c>
      <c r="B139" s="2" t="s">
        <v>95</v>
      </c>
      <c r="C139" s="2" t="s">
        <v>18</v>
      </c>
      <c r="D139" s="26">
        <v>2012</v>
      </c>
      <c r="E139" s="27">
        <v>5402277</v>
      </c>
      <c r="F139" s="28">
        <v>44111</v>
      </c>
      <c r="G139" s="29">
        <v>80.5</v>
      </c>
      <c r="H139" s="30">
        <v>7.46</v>
      </c>
      <c r="I139" s="31">
        <v>0.872</v>
      </c>
      <c r="J139" s="31">
        <v>0.83599999999999997</v>
      </c>
      <c r="K139" s="30">
        <v>7.06</v>
      </c>
      <c r="L139" s="31">
        <v>8.5000000000000006E-2</v>
      </c>
      <c r="M139" s="29">
        <v>83.6</v>
      </c>
      <c r="N139" s="29">
        <v>40.799999999999997</v>
      </c>
      <c r="O139" s="29">
        <v>42</v>
      </c>
      <c r="P139" s="29">
        <v>94.1</v>
      </c>
      <c r="Q139" s="29">
        <v>87.1</v>
      </c>
      <c r="R139" s="29">
        <v>88.2</v>
      </c>
    </row>
    <row r="140" spans="1:18" x14ac:dyDescent="0.35">
      <c r="A140" s="2" t="s">
        <v>27</v>
      </c>
      <c r="B140" s="2" t="s">
        <v>95</v>
      </c>
      <c r="C140" s="2" t="s">
        <v>18</v>
      </c>
      <c r="D140" s="26">
        <v>2013</v>
      </c>
      <c r="E140" s="27">
        <v>5418484</v>
      </c>
      <c r="F140" s="28">
        <v>44860</v>
      </c>
      <c r="G140" s="29">
        <v>80.599999999999994</v>
      </c>
      <c r="H140" s="30">
        <v>7.48</v>
      </c>
      <c r="I140" s="31">
        <v>0.875</v>
      </c>
      <c r="J140" s="31">
        <v>0.83799999999999997</v>
      </c>
      <c r="K140" s="30">
        <v>6.99</v>
      </c>
      <c r="L140" s="31">
        <v>8.5000000000000006E-2</v>
      </c>
      <c r="M140" s="29">
        <v>84.3</v>
      </c>
      <c r="N140" s="29">
        <v>41</v>
      </c>
      <c r="O140" s="29">
        <v>42.8</v>
      </c>
      <c r="P140" s="29">
        <v>94.6</v>
      </c>
      <c r="Q140" s="29">
        <v>87.4</v>
      </c>
      <c r="R140" s="29">
        <v>88.5</v>
      </c>
    </row>
    <row r="141" spans="1:18" x14ac:dyDescent="0.35">
      <c r="A141" s="2" t="s">
        <v>27</v>
      </c>
      <c r="B141" s="2" t="s">
        <v>95</v>
      </c>
      <c r="C141" s="2" t="s">
        <v>18</v>
      </c>
      <c r="D141" s="26">
        <v>2014</v>
      </c>
      <c r="E141" s="27">
        <v>5434739</v>
      </c>
      <c r="F141" s="28">
        <v>45623</v>
      </c>
      <c r="G141" s="29">
        <v>80.7</v>
      </c>
      <c r="H141" s="30">
        <v>7.5</v>
      </c>
      <c r="I141" s="31">
        <v>0.879</v>
      </c>
      <c r="J141" s="31">
        <v>0.84</v>
      </c>
      <c r="K141" s="30">
        <v>6.93</v>
      </c>
      <c r="L141" s="31">
        <v>8.4000000000000005E-2</v>
      </c>
      <c r="M141" s="29">
        <v>85</v>
      </c>
      <c r="N141" s="29">
        <v>41.2</v>
      </c>
      <c r="O141" s="29">
        <v>43.5</v>
      </c>
      <c r="P141" s="29">
        <v>95.1</v>
      </c>
      <c r="Q141" s="29">
        <v>87.8</v>
      </c>
      <c r="R141" s="29">
        <v>88.9</v>
      </c>
    </row>
    <row r="142" spans="1:18" x14ac:dyDescent="0.35">
      <c r="A142" s="2" t="s">
        <v>27</v>
      </c>
      <c r="B142" s="2" t="s">
        <v>95</v>
      </c>
      <c r="C142" s="2" t="s">
        <v>18</v>
      </c>
      <c r="D142" s="26">
        <v>2015</v>
      </c>
      <c r="E142" s="27">
        <v>5451043</v>
      </c>
      <c r="F142" s="28">
        <v>46399</v>
      </c>
      <c r="G142" s="29">
        <v>80.8</v>
      </c>
      <c r="H142" s="30">
        <v>7.52</v>
      </c>
      <c r="I142" s="31">
        <v>0.88500000000000001</v>
      </c>
      <c r="J142" s="31">
        <v>0.84199999999999997</v>
      </c>
      <c r="K142" s="30">
        <v>6.87</v>
      </c>
      <c r="L142" s="31">
        <v>8.4000000000000005E-2</v>
      </c>
      <c r="M142" s="29">
        <v>85.7</v>
      </c>
      <c r="N142" s="29">
        <v>41.4</v>
      </c>
      <c r="O142" s="29">
        <v>44.3</v>
      </c>
      <c r="P142" s="29">
        <v>95.6</v>
      </c>
      <c r="Q142" s="29">
        <v>88.4</v>
      </c>
      <c r="R142" s="29">
        <v>89.2</v>
      </c>
    </row>
    <row r="143" spans="1:18" x14ac:dyDescent="0.35">
      <c r="A143" s="2" t="s">
        <v>27</v>
      </c>
      <c r="B143" s="2" t="s">
        <v>95</v>
      </c>
      <c r="C143" s="2" t="s">
        <v>18</v>
      </c>
      <c r="D143" s="26">
        <v>2016</v>
      </c>
      <c r="E143" s="27">
        <v>5467396</v>
      </c>
      <c r="F143" s="28">
        <v>47187</v>
      </c>
      <c r="G143" s="29">
        <v>80.900000000000006</v>
      </c>
      <c r="H143" s="30">
        <v>7.54</v>
      </c>
      <c r="I143" s="31">
        <v>0.89500000000000002</v>
      </c>
      <c r="J143" s="31">
        <v>0.84399999999999997</v>
      </c>
      <c r="K143" s="30">
        <v>6.8</v>
      </c>
      <c r="L143" s="31">
        <v>8.4000000000000005E-2</v>
      </c>
      <c r="M143" s="29">
        <v>86.4</v>
      </c>
      <c r="N143" s="29">
        <v>41.6</v>
      </c>
      <c r="O143" s="29">
        <v>45</v>
      </c>
      <c r="P143" s="29">
        <v>96.1</v>
      </c>
      <c r="Q143" s="29">
        <v>89.4</v>
      </c>
      <c r="R143" s="29">
        <v>89.5</v>
      </c>
    </row>
    <row r="144" spans="1:18" x14ac:dyDescent="0.35">
      <c r="A144" s="2" t="s">
        <v>27</v>
      </c>
      <c r="B144" s="2" t="s">
        <v>95</v>
      </c>
      <c r="C144" s="2" t="s">
        <v>18</v>
      </c>
      <c r="D144" s="26">
        <v>2017</v>
      </c>
      <c r="E144" s="27">
        <v>5483799</v>
      </c>
      <c r="F144" s="28">
        <v>47990</v>
      </c>
      <c r="G144" s="29">
        <v>81.099999999999994</v>
      </c>
      <c r="H144" s="30">
        <v>7.56</v>
      </c>
      <c r="I144" s="31">
        <v>0.90600000000000003</v>
      </c>
      <c r="J144" s="31">
        <v>0.84599999999999997</v>
      </c>
      <c r="K144" s="30">
        <v>6.74</v>
      </c>
      <c r="L144" s="31">
        <v>8.4000000000000005E-2</v>
      </c>
      <c r="M144" s="29">
        <v>87.1</v>
      </c>
      <c r="N144" s="29">
        <v>41.9</v>
      </c>
      <c r="O144" s="29">
        <v>45.8</v>
      </c>
      <c r="P144" s="29">
        <v>96.6</v>
      </c>
      <c r="Q144" s="29">
        <v>90.5</v>
      </c>
      <c r="R144" s="29">
        <v>90.1</v>
      </c>
    </row>
    <row r="145" spans="1:18" x14ac:dyDescent="0.35">
      <c r="A145" s="2" t="s">
        <v>27</v>
      </c>
      <c r="B145" s="2" t="s">
        <v>95</v>
      </c>
      <c r="C145" s="2" t="s">
        <v>18</v>
      </c>
      <c r="D145" s="26">
        <v>2018</v>
      </c>
      <c r="E145" s="27">
        <v>5500250</v>
      </c>
      <c r="F145" s="28">
        <v>48805</v>
      </c>
      <c r="G145" s="29">
        <v>81.2</v>
      </c>
      <c r="H145" s="30">
        <v>7.58</v>
      </c>
      <c r="I145" s="31">
        <v>0.92</v>
      </c>
      <c r="J145" s="31">
        <v>0.84799999999999998</v>
      </c>
      <c r="K145" s="30">
        <v>6.68</v>
      </c>
      <c r="L145" s="31">
        <v>8.4000000000000005E-2</v>
      </c>
      <c r="M145" s="29">
        <v>87.8</v>
      </c>
      <c r="N145" s="29">
        <v>42.1</v>
      </c>
      <c r="O145" s="29">
        <v>46.6</v>
      </c>
      <c r="P145" s="29">
        <v>97.1</v>
      </c>
      <c r="Q145" s="29">
        <v>91.9</v>
      </c>
      <c r="R145" s="29">
        <v>90.4</v>
      </c>
    </row>
    <row r="146" spans="1:18" x14ac:dyDescent="0.35">
      <c r="A146" s="2" t="s">
        <v>27</v>
      </c>
      <c r="B146" s="2" t="s">
        <v>95</v>
      </c>
      <c r="C146" s="2" t="s">
        <v>18</v>
      </c>
      <c r="D146" s="26">
        <v>2019</v>
      </c>
      <c r="E146" s="27">
        <v>5516751</v>
      </c>
      <c r="F146" s="28">
        <v>49635</v>
      </c>
      <c r="G146" s="29">
        <v>81.3</v>
      </c>
      <c r="H146" s="30">
        <v>7.6</v>
      </c>
      <c r="I146" s="31">
        <v>0.93200000000000005</v>
      </c>
      <c r="J146" s="31">
        <v>0.85</v>
      </c>
      <c r="K146" s="30">
        <v>6.62</v>
      </c>
      <c r="L146" s="31">
        <v>8.4000000000000005E-2</v>
      </c>
      <c r="M146" s="29">
        <v>88.5</v>
      </c>
      <c r="N146" s="29">
        <v>42.3</v>
      </c>
      <c r="O146" s="29">
        <v>47.4</v>
      </c>
      <c r="P146" s="29">
        <v>97.5</v>
      </c>
      <c r="Q146" s="29">
        <v>93.1</v>
      </c>
      <c r="R146" s="29">
        <v>90.8</v>
      </c>
    </row>
    <row r="147" spans="1:18" x14ac:dyDescent="0.35">
      <c r="A147" s="2" t="s">
        <v>27</v>
      </c>
      <c r="B147" s="2" t="s">
        <v>95</v>
      </c>
      <c r="C147" s="2" t="s">
        <v>18</v>
      </c>
      <c r="D147" s="26">
        <v>2020</v>
      </c>
      <c r="E147" s="27">
        <v>5533301</v>
      </c>
      <c r="F147" s="28">
        <v>47955</v>
      </c>
      <c r="G147" s="29">
        <v>80.7</v>
      </c>
      <c r="H147" s="30">
        <v>7.47</v>
      </c>
      <c r="I147" s="31">
        <v>0.94299999999999995</v>
      </c>
      <c r="J147" s="31">
        <v>0.85199999999999998</v>
      </c>
      <c r="K147" s="30">
        <v>6.03</v>
      </c>
      <c r="L147" s="31">
        <v>0.105</v>
      </c>
      <c r="M147" s="29">
        <v>89.2</v>
      </c>
      <c r="N147" s="29">
        <v>42.5</v>
      </c>
      <c r="O147" s="29">
        <v>45.8</v>
      </c>
      <c r="P147" s="29">
        <v>94.4</v>
      </c>
      <c r="Q147" s="29">
        <v>94.2</v>
      </c>
      <c r="R147" s="29">
        <v>88.9</v>
      </c>
    </row>
    <row r="148" spans="1:18" x14ac:dyDescent="0.35">
      <c r="A148" s="2" t="s">
        <v>27</v>
      </c>
      <c r="B148" s="2" t="s">
        <v>95</v>
      </c>
      <c r="C148" s="2" t="s">
        <v>18</v>
      </c>
      <c r="D148" s="26">
        <v>2021</v>
      </c>
      <c r="E148" s="27">
        <v>5549901</v>
      </c>
      <c r="F148" s="28">
        <v>50310</v>
      </c>
      <c r="G148" s="29">
        <v>80.8</v>
      </c>
      <c r="H148" s="30">
        <v>7.49</v>
      </c>
      <c r="I148" s="31">
        <v>0.95</v>
      </c>
      <c r="J148" s="31">
        <v>0.85399999999999998</v>
      </c>
      <c r="K148" s="30">
        <v>6.49</v>
      </c>
      <c r="L148" s="31">
        <v>9.4E-2</v>
      </c>
      <c r="M148" s="29">
        <v>89.9</v>
      </c>
      <c r="N148" s="29">
        <v>42.7</v>
      </c>
      <c r="O148" s="29">
        <v>48</v>
      </c>
      <c r="P148" s="29">
        <v>94.9</v>
      </c>
      <c r="Q148" s="29">
        <v>94.9</v>
      </c>
      <c r="R148" s="29">
        <v>89.2</v>
      </c>
    </row>
    <row r="149" spans="1:18" x14ac:dyDescent="0.35">
      <c r="A149" s="2" t="s">
        <v>27</v>
      </c>
      <c r="B149" s="2" t="s">
        <v>95</v>
      </c>
      <c r="C149" s="2" t="s">
        <v>18</v>
      </c>
      <c r="D149" s="26">
        <v>2022</v>
      </c>
      <c r="E149" s="27">
        <v>5566551</v>
      </c>
      <c r="F149" s="28">
        <v>52210</v>
      </c>
      <c r="G149" s="29">
        <v>81.400000000000006</v>
      </c>
      <c r="H149" s="30">
        <v>7.61</v>
      </c>
      <c r="I149" s="31">
        <v>0.95499999999999996</v>
      </c>
      <c r="J149" s="31">
        <v>0.85599999999999998</v>
      </c>
      <c r="K149" s="30">
        <v>6.43</v>
      </c>
      <c r="L149" s="31">
        <v>8.4000000000000005E-2</v>
      </c>
      <c r="M149" s="29">
        <v>90.6</v>
      </c>
      <c r="N149" s="29">
        <v>43</v>
      </c>
      <c r="O149" s="29">
        <v>49.9</v>
      </c>
      <c r="P149" s="29">
        <v>97.8</v>
      </c>
      <c r="Q149" s="29">
        <v>95.5</v>
      </c>
      <c r="R149" s="29">
        <v>91.1</v>
      </c>
    </row>
    <row r="150" spans="1:18" x14ac:dyDescent="0.35">
      <c r="A150" s="2" t="s">
        <v>27</v>
      </c>
      <c r="B150" s="2" t="s">
        <v>95</v>
      </c>
      <c r="C150" s="2" t="s">
        <v>18</v>
      </c>
      <c r="D150" s="26">
        <v>2023</v>
      </c>
      <c r="E150" s="27">
        <v>5583250</v>
      </c>
      <c r="F150" s="28">
        <v>53097</v>
      </c>
      <c r="G150" s="29">
        <v>81.8</v>
      </c>
      <c r="H150" s="30">
        <v>7.68</v>
      </c>
      <c r="I150" s="31">
        <v>0.95799999999999996</v>
      </c>
      <c r="J150" s="31">
        <v>0.85799999999999998</v>
      </c>
      <c r="K150" s="30">
        <v>6.36</v>
      </c>
      <c r="L150" s="31">
        <v>8.4000000000000005E-2</v>
      </c>
      <c r="M150" s="29">
        <v>91.3</v>
      </c>
      <c r="N150" s="29">
        <v>43.2</v>
      </c>
      <c r="O150" s="29">
        <v>50.7</v>
      </c>
      <c r="P150" s="29">
        <v>99.5</v>
      </c>
      <c r="Q150" s="29">
        <v>95.8</v>
      </c>
      <c r="R150" s="29">
        <v>92.4</v>
      </c>
    </row>
    <row r="151" spans="1:18" x14ac:dyDescent="0.35">
      <c r="A151" s="2" t="s">
        <v>27</v>
      </c>
      <c r="B151" s="2" t="s">
        <v>95</v>
      </c>
      <c r="C151" s="2" t="s">
        <v>18</v>
      </c>
      <c r="D151" s="26">
        <v>2024</v>
      </c>
      <c r="E151" s="27">
        <v>5600000</v>
      </c>
      <c r="F151" s="28">
        <v>54000</v>
      </c>
      <c r="G151" s="29">
        <v>81.900000000000006</v>
      </c>
      <c r="H151" s="30">
        <v>7.7</v>
      </c>
      <c r="I151" s="31">
        <v>0.96</v>
      </c>
      <c r="J151" s="31">
        <v>0.86</v>
      </c>
      <c r="K151" s="30">
        <v>6.3</v>
      </c>
      <c r="L151" s="31">
        <v>8.4000000000000005E-2</v>
      </c>
      <c r="M151" s="29">
        <v>92</v>
      </c>
      <c r="N151" s="29">
        <v>43.4</v>
      </c>
      <c r="O151" s="29">
        <v>51.6</v>
      </c>
      <c r="P151" s="29">
        <v>100</v>
      </c>
      <c r="Q151" s="29">
        <v>96</v>
      </c>
      <c r="R151" s="29">
        <v>92.7</v>
      </c>
    </row>
    <row r="152" spans="1:18" x14ac:dyDescent="0.35">
      <c r="A152" s="2" t="s">
        <v>28</v>
      </c>
      <c r="B152" s="2" t="s">
        <v>96</v>
      </c>
      <c r="C152" s="2" t="s">
        <v>18</v>
      </c>
      <c r="D152" s="26">
        <v>2010</v>
      </c>
      <c r="E152" s="27">
        <v>5595339</v>
      </c>
      <c r="F152" s="28">
        <v>52248</v>
      </c>
      <c r="G152" s="29">
        <v>80</v>
      </c>
      <c r="H152" s="30">
        <v>7.22</v>
      </c>
      <c r="I152" s="31">
        <v>0.88</v>
      </c>
      <c r="J152" s="31">
        <v>0.85199999999999998</v>
      </c>
      <c r="K152" s="30">
        <v>5.81</v>
      </c>
      <c r="L152" s="31">
        <v>5.3999999999999999E-2</v>
      </c>
      <c r="M152" s="29">
        <v>82.2</v>
      </c>
      <c r="N152" s="29">
        <v>39.299999999999997</v>
      </c>
      <c r="O152" s="29">
        <v>49.9</v>
      </c>
      <c r="P152" s="29">
        <v>88.2</v>
      </c>
      <c r="Q152" s="29">
        <v>87.9</v>
      </c>
      <c r="R152" s="29">
        <v>86.6</v>
      </c>
    </row>
    <row r="153" spans="1:18" x14ac:dyDescent="0.35">
      <c r="A153" s="2" t="s">
        <v>28</v>
      </c>
      <c r="B153" s="2" t="s">
        <v>96</v>
      </c>
      <c r="C153" s="2" t="s">
        <v>18</v>
      </c>
      <c r="D153" s="26">
        <v>2011</v>
      </c>
      <c r="E153" s="27">
        <v>5623315</v>
      </c>
      <c r="F153" s="28">
        <v>53241</v>
      </c>
      <c r="G153" s="29">
        <v>80.099999999999994</v>
      </c>
      <c r="H153" s="30">
        <v>7.24</v>
      </c>
      <c r="I153" s="31">
        <v>0.88100000000000001</v>
      </c>
      <c r="J153" s="31">
        <v>0.85399999999999998</v>
      </c>
      <c r="K153" s="30">
        <v>5.76</v>
      </c>
      <c r="L153" s="31">
        <v>5.3999999999999999E-2</v>
      </c>
      <c r="M153" s="29">
        <v>82.9</v>
      </c>
      <c r="N153" s="29">
        <v>39.5</v>
      </c>
      <c r="O153" s="29">
        <v>50.9</v>
      </c>
      <c r="P153" s="29">
        <v>88.7</v>
      </c>
      <c r="Q153" s="29">
        <v>88</v>
      </c>
      <c r="R153" s="29">
        <v>86.9</v>
      </c>
    </row>
    <row r="154" spans="1:18" x14ac:dyDescent="0.35">
      <c r="A154" s="2" t="s">
        <v>28</v>
      </c>
      <c r="B154" s="2" t="s">
        <v>96</v>
      </c>
      <c r="C154" s="2" t="s">
        <v>18</v>
      </c>
      <c r="D154" s="26">
        <v>2012</v>
      </c>
      <c r="E154" s="27">
        <v>5651432</v>
      </c>
      <c r="F154" s="28">
        <v>54252</v>
      </c>
      <c r="G154" s="29">
        <v>80.3</v>
      </c>
      <c r="H154" s="30">
        <v>7.26</v>
      </c>
      <c r="I154" s="31">
        <v>0.88300000000000001</v>
      </c>
      <c r="J154" s="31">
        <v>0.85599999999999998</v>
      </c>
      <c r="K154" s="30">
        <v>5.71</v>
      </c>
      <c r="L154" s="31">
        <v>5.2999999999999999E-2</v>
      </c>
      <c r="M154" s="29">
        <v>83.6</v>
      </c>
      <c r="N154" s="29">
        <v>39.799999999999997</v>
      </c>
      <c r="O154" s="29">
        <v>51.9</v>
      </c>
      <c r="P154" s="29">
        <v>89.2</v>
      </c>
      <c r="Q154" s="29">
        <v>88.2</v>
      </c>
      <c r="R154" s="29">
        <v>87.6</v>
      </c>
    </row>
    <row r="155" spans="1:18" x14ac:dyDescent="0.35">
      <c r="A155" s="2" t="s">
        <v>28</v>
      </c>
      <c r="B155" s="2" t="s">
        <v>96</v>
      </c>
      <c r="C155" s="2" t="s">
        <v>18</v>
      </c>
      <c r="D155" s="26">
        <v>2013</v>
      </c>
      <c r="E155" s="27">
        <v>5679689</v>
      </c>
      <c r="F155" s="28">
        <v>55283</v>
      </c>
      <c r="G155" s="29">
        <v>80.400000000000006</v>
      </c>
      <c r="H155" s="30">
        <v>7.28</v>
      </c>
      <c r="I155" s="31">
        <v>0.88600000000000001</v>
      </c>
      <c r="J155" s="31">
        <v>0.85799999999999998</v>
      </c>
      <c r="K155" s="30">
        <v>5.66</v>
      </c>
      <c r="L155" s="31">
        <v>5.2999999999999999E-2</v>
      </c>
      <c r="M155" s="29">
        <v>84.3</v>
      </c>
      <c r="N155" s="29">
        <v>40</v>
      </c>
      <c r="O155" s="29">
        <v>52.9</v>
      </c>
      <c r="P155" s="29">
        <v>89.7</v>
      </c>
      <c r="Q155" s="29">
        <v>88.5</v>
      </c>
      <c r="R155" s="29">
        <v>87.9</v>
      </c>
    </row>
    <row r="156" spans="1:18" x14ac:dyDescent="0.35">
      <c r="A156" s="2" t="s">
        <v>28</v>
      </c>
      <c r="B156" s="2" t="s">
        <v>96</v>
      </c>
      <c r="C156" s="2" t="s">
        <v>18</v>
      </c>
      <c r="D156" s="26">
        <v>2014</v>
      </c>
      <c r="E156" s="27">
        <v>5708088</v>
      </c>
      <c r="F156" s="28">
        <v>56334</v>
      </c>
      <c r="G156" s="29">
        <v>80.5</v>
      </c>
      <c r="H156" s="30">
        <v>7.3</v>
      </c>
      <c r="I156" s="31">
        <v>0.89100000000000001</v>
      </c>
      <c r="J156" s="31">
        <v>0.86</v>
      </c>
      <c r="K156" s="30">
        <v>5.61</v>
      </c>
      <c r="L156" s="31">
        <v>5.2999999999999999E-2</v>
      </c>
      <c r="M156" s="29">
        <v>85</v>
      </c>
      <c r="N156" s="29">
        <v>40.200000000000003</v>
      </c>
      <c r="O156" s="29">
        <v>53.9</v>
      </c>
      <c r="P156" s="29">
        <v>90.2</v>
      </c>
      <c r="Q156" s="29">
        <v>89</v>
      </c>
      <c r="R156" s="29">
        <v>88.2</v>
      </c>
    </row>
    <row r="157" spans="1:18" x14ac:dyDescent="0.35">
      <c r="A157" s="2" t="s">
        <v>28</v>
      </c>
      <c r="B157" s="2" t="s">
        <v>96</v>
      </c>
      <c r="C157" s="2" t="s">
        <v>18</v>
      </c>
      <c r="D157" s="26">
        <v>2015</v>
      </c>
      <c r="E157" s="27">
        <v>5736628</v>
      </c>
      <c r="F157" s="28">
        <v>57404</v>
      </c>
      <c r="G157" s="29">
        <v>80.599999999999994</v>
      </c>
      <c r="H157" s="30">
        <v>7.32</v>
      </c>
      <c r="I157" s="31">
        <v>0.89900000000000002</v>
      </c>
      <c r="J157" s="31">
        <v>0.86199999999999999</v>
      </c>
      <c r="K157" s="30">
        <v>5.56</v>
      </c>
      <c r="L157" s="31">
        <v>5.2999999999999999E-2</v>
      </c>
      <c r="M157" s="29">
        <v>85.7</v>
      </c>
      <c r="N157" s="29">
        <v>40.4</v>
      </c>
      <c r="O157" s="29">
        <v>54.9</v>
      </c>
      <c r="P157" s="29">
        <v>90.7</v>
      </c>
      <c r="Q157" s="29">
        <v>89.8</v>
      </c>
      <c r="R157" s="29">
        <v>88.5</v>
      </c>
    </row>
    <row r="158" spans="1:18" x14ac:dyDescent="0.35">
      <c r="A158" s="2" t="s">
        <v>28</v>
      </c>
      <c r="B158" s="2" t="s">
        <v>96</v>
      </c>
      <c r="C158" s="2" t="s">
        <v>18</v>
      </c>
      <c r="D158" s="26">
        <v>2016</v>
      </c>
      <c r="E158" s="27">
        <v>5765311</v>
      </c>
      <c r="F158" s="28">
        <v>58495</v>
      </c>
      <c r="G158" s="29">
        <v>80.7</v>
      </c>
      <c r="H158" s="30">
        <v>7.34</v>
      </c>
      <c r="I158" s="31">
        <v>0.91</v>
      </c>
      <c r="J158" s="31">
        <v>0.86399999999999999</v>
      </c>
      <c r="K158" s="30">
        <v>5.51</v>
      </c>
      <c r="L158" s="31">
        <v>5.2999999999999999E-2</v>
      </c>
      <c r="M158" s="29">
        <v>86.4</v>
      </c>
      <c r="N158" s="29">
        <v>40.6</v>
      </c>
      <c r="O158" s="29">
        <v>56</v>
      </c>
      <c r="P158" s="29">
        <v>91.2</v>
      </c>
      <c r="Q158" s="29">
        <v>90.9</v>
      </c>
      <c r="R158" s="29">
        <v>88.9</v>
      </c>
    </row>
    <row r="159" spans="1:18" x14ac:dyDescent="0.35">
      <c r="A159" s="2" t="s">
        <v>28</v>
      </c>
      <c r="B159" s="2" t="s">
        <v>96</v>
      </c>
      <c r="C159" s="2" t="s">
        <v>18</v>
      </c>
      <c r="D159" s="26">
        <v>2017</v>
      </c>
      <c r="E159" s="27">
        <v>5794138</v>
      </c>
      <c r="F159" s="28">
        <v>59606</v>
      </c>
      <c r="G159" s="29">
        <v>80.900000000000006</v>
      </c>
      <c r="H159" s="30">
        <v>7.36</v>
      </c>
      <c r="I159" s="31">
        <v>0.92500000000000004</v>
      </c>
      <c r="J159" s="31">
        <v>0.86599999999999999</v>
      </c>
      <c r="K159" s="30">
        <v>5.46</v>
      </c>
      <c r="L159" s="31">
        <v>5.2999999999999999E-2</v>
      </c>
      <c r="M159" s="29">
        <v>87.1</v>
      </c>
      <c r="N159" s="29">
        <v>40.9</v>
      </c>
      <c r="O159" s="29">
        <v>57</v>
      </c>
      <c r="P159" s="29">
        <v>91.7</v>
      </c>
      <c r="Q159" s="29">
        <v>92.4</v>
      </c>
      <c r="R159" s="29">
        <v>89.5</v>
      </c>
    </row>
    <row r="160" spans="1:18" x14ac:dyDescent="0.35">
      <c r="A160" s="2" t="s">
        <v>28</v>
      </c>
      <c r="B160" s="2" t="s">
        <v>96</v>
      </c>
      <c r="C160" s="2" t="s">
        <v>18</v>
      </c>
      <c r="D160" s="26">
        <v>2018</v>
      </c>
      <c r="E160" s="27">
        <v>5823108</v>
      </c>
      <c r="F160" s="28">
        <v>60738</v>
      </c>
      <c r="G160" s="29">
        <v>81</v>
      </c>
      <c r="H160" s="30">
        <v>7.38</v>
      </c>
      <c r="I160" s="31">
        <v>0.94099999999999995</v>
      </c>
      <c r="J160" s="31">
        <v>0.86799999999999999</v>
      </c>
      <c r="K160" s="30">
        <v>5.41</v>
      </c>
      <c r="L160" s="31">
        <v>5.2999999999999999E-2</v>
      </c>
      <c r="M160" s="29">
        <v>87.8</v>
      </c>
      <c r="N160" s="29">
        <v>41.1</v>
      </c>
      <c r="O160" s="29">
        <v>58.1</v>
      </c>
      <c r="P160" s="29">
        <v>92.2</v>
      </c>
      <c r="Q160" s="29">
        <v>94</v>
      </c>
      <c r="R160" s="29">
        <v>89.8</v>
      </c>
    </row>
    <row r="161" spans="1:18" x14ac:dyDescent="0.35">
      <c r="A161" s="2" t="s">
        <v>28</v>
      </c>
      <c r="B161" s="2" t="s">
        <v>96</v>
      </c>
      <c r="C161" s="2" t="s">
        <v>18</v>
      </c>
      <c r="D161" s="26">
        <v>2019</v>
      </c>
      <c r="E161" s="27">
        <v>5852224</v>
      </c>
      <c r="F161" s="28">
        <v>61892</v>
      </c>
      <c r="G161" s="29">
        <v>81.099999999999994</v>
      </c>
      <c r="H161" s="30">
        <v>7.4</v>
      </c>
      <c r="I161" s="31">
        <v>0.95599999999999996</v>
      </c>
      <c r="J161" s="31">
        <v>0.87</v>
      </c>
      <c r="K161" s="30">
        <v>5.35</v>
      </c>
      <c r="L161" s="31">
        <v>5.2999999999999999E-2</v>
      </c>
      <c r="M161" s="29">
        <v>88.5</v>
      </c>
      <c r="N161" s="29">
        <v>41.3</v>
      </c>
      <c r="O161" s="29">
        <v>59.3</v>
      </c>
      <c r="P161" s="29">
        <v>92.6</v>
      </c>
      <c r="Q161" s="29">
        <v>95.6</v>
      </c>
      <c r="R161" s="29">
        <v>90.1</v>
      </c>
    </row>
    <row r="162" spans="1:18" x14ac:dyDescent="0.35">
      <c r="A162" s="2" t="s">
        <v>28</v>
      </c>
      <c r="B162" s="2" t="s">
        <v>96</v>
      </c>
      <c r="C162" s="2" t="s">
        <v>18</v>
      </c>
      <c r="D162" s="26">
        <v>2020</v>
      </c>
      <c r="E162" s="27">
        <v>5881485</v>
      </c>
      <c r="F162" s="28">
        <v>59915</v>
      </c>
      <c r="G162" s="29">
        <v>80.5</v>
      </c>
      <c r="H162" s="30">
        <v>7.27</v>
      </c>
      <c r="I162" s="31">
        <v>0.96899999999999997</v>
      </c>
      <c r="J162" s="31">
        <v>0.872</v>
      </c>
      <c r="K162" s="30">
        <v>4.88</v>
      </c>
      <c r="L162" s="31">
        <v>6.6000000000000003E-2</v>
      </c>
      <c r="M162" s="29">
        <v>89.2</v>
      </c>
      <c r="N162" s="29">
        <v>41.5</v>
      </c>
      <c r="O162" s="29">
        <v>57.3</v>
      </c>
      <c r="P162" s="29">
        <v>89.5</v>
      </c>
      <c r="Q162" s="29">
        <v>96.9</v>
      </c>
      <c r="R162" s="29">
        <v>88.2</v>
      </c>
    </row>
    <row r="163" spans="1:18" x14ac:dyDescent="0.35">
      <c r="A163" s="2" t="s">
        <v>28</v>
      </c>
      <c r="B163" s="2" t="s">
        <v>96</v>
      </c>
      <c r="C163" s="2" t="s">
        <v>18</v>
      </c>
      <c r="D163" s="26">
        <v>2021</v>
      </c>
      <c r="E163" s="27">
        <v>5910893</v>
      </c>
      <c r="F163" s="28">
        <v>62981</v>
      </c>
      <c r="G163" s="29">
        <v>80.599999999999994</v>
      </c>
      <c r="H163" s="30">
        <v>7.29</v>
      </c>
      <c r="I163" s="31">
        <v>0.97799999999999998</v>
      </c>
      <c r="J163" s="31">
        <v>0.874</v>
      </c>
      <c r="K163" s="30">
        <v>5.25</v>
      </c>
      <c r="L163" s="31">
        <v>5.8999999999999997E-2</v>
      </c>
      <c r="M163" s="29">
        <v>89.9</v>
      </c>
      <c r="N163" s="29">
        <v>41.7</v>
      </c>
      <c r="O163" s="29">
        <v>60.3</v>
      </c>
      <c r="P163" s="29">
        <v>90</v>
      </c>
      <c r="Q163" s="29">
        <v>97.8</v>
      </c>
      <c r="R163" s="29">
        <v>88.5</v>
      </c>
    </row>
    <row r="164" spans="1:18" x14ac:dyDescent="0.35">
      <c r="A164" s="2" t="s">
        <v>28</v>
      </c>
      <c r="B164" s="2" t="s">
        <v>96</v>
      </c>
      <c r="C164" s="2" t="s">
        <v>18</v>
      </c>
      <c r="D164" s="26">
        <v>2022</v>
      </c>
      <c r="E164" s="27">
        <v>5940447</v>
      </c>
      <c r="F164" s="28">
        <v>65488</v>
      </c>
      <c r="G164" s="29">
        <v>81.2</v>
      </c>
      <c r="H164" s="30">
        <v>7.41</v>
      </c>
      <c r="I164" s="31">
        <v>0.98399999999999999</v>
      </c>
      <c r="J164" s="31">
        <v>0.876</v>
      </c>
      <c r="K164" s="30">
        <v>5.2</v>
      </c>
      <c r="L164" s="31">
        <v>5.2999999999999999E-2</v>
      </c>
      <c r="M164" s="29">
        <v>90.6</v>
      </c>
      <c r="N164" s="29">
        <v>42</v>
      </c>
      <c r="O164" s="29">
        <v>62.7</v>
      </c>
      <c r="P164" s="29">
        <v>92.9</v>
      </c>
      <c r="Q164" s="29">
        <v>98.4</v>
      </c>
      <c r="R164" s="29">
        <v>90.4</v>
      </c>
    </row>
    <row r="165" spans="1:18" x14ac:dyDescent="0.35">
      <c r="A165" s="2" t="s">
        <v>28</v>
      </c>
      <c r="B165" s="2" t="s">
        <v>96</v>
      </c>
      <c r="C165" s="2" t="s">
        <v>18</v>
      </c>
      <c r="D165" s="26">
        <v>2023</v>
      </c>
      <c r="E165" s="27">
        <v>5970149</v>
      </c>
      <c r="F165" s="28">
        <v>66732</v>
      </c>
      <c r="G165" s="29">
        <v>81.599999999999994</v>
      </c>
      <c r="H165" s="30">
        <v>7.48</v>
      </c>
      <c r="I165" s="31">
        <v>0.98799999999999999</v>
      </c>
      <c r="J165" s="31">
        <v>0.878</v>
      </c>
      <c r="K165" s="30">
        <v>5.15</v>
      </c>
      <c r="L165" s="31">
        <v>5.2999999999999999E-2</v>
      </c>
      <c r="M165" s="29">
        <v>91.3</v>
      </c>
      <c r="N165" s="29">
        <v>42.2</v>
      </c>
      <c r="O165" s="29">
        <v>63.9</v>
      </c>
      <c r="P165" s="29">
        <v>94.6</v>
      </c>
      <c r="Q165" s="29">
        <v>98.8</v>
      </c>
      <c r="R165" s="29">
        <v>91.7</v>
      </c>
    </row>
    <row r="166" spans="1:18" x14ac:dyDescent="0.35">
      <c r="A166" s="2" t="s">
        <v>28</v>
      </c>
      <c r="B166" s="2" t="s">
        <v>96</v>
      </c>
      <c r="C166" s="2" t="s">
        <v>18</v>
      </c>
      <c r="D166" s="26">
        <v>2024</v>
      </c>
      <c r="E166" s="27">
        <v>6000000</v>
      </c>
      <c r="F166" s="28">
        <v>68000</v>
      </c>
      <c r="G166" s="29">
        <v>81.7</v>
      </c>
      <c r="H166" s="30">
        <v>7.5</v>
      </c>
      <c r="I166" s="31">
        <v>0.99</v>
      </c>
      <c r="J166" s="31">
        <v>0.88</v>
      </c>
      <c r="K166" s="30">
        <v>5.0999999999999996</v>
      </c>
      <c r="L166" s="31">
        <v>5.2999999999999999E-2</v>
      </c>
      <c r="M166" s="29">
        <v>92</v>
      </c>
      <c r="N166" s="29">
        <v>42.4</v>
      </c>
      <c r="O166" s="29">
        <v>65.2</v>
      </c>
      <c r="P166" s="29">
        <v>95.1</v>
      </c>
      <c r="Q166" s="29">
        <v>99</v>
      </c>
      <c r="R166" s="29">
        <v>92</v>
      </c>
    </row>
    <row r="167" spans="1:18" x14ac:dyDescent="0.35">
      <c r="A167" s="2" t="s">
        <v>29</v>
      </c>
      <c r="B167" s="2" t="s">
        <v>97</v>
      </c>
      <c r="C167" s="2" t="s">
        <v>18</v>
      </c>
      <c r="D167" s="26">
        <v>2010</v>
      </c>
      <c r="E167" s="27">
        <v>10599330</v>
      </c>
      <c r="F167" s="28">
        <v>21060</v>
      </c>
      <c r="G167" s="29">
        <v>77.5</v>
      </c>
      <c r="H167" s="30">
        <v>6.52</v>
      </c>
      <c r="I167" s="31">
        <v>0.69</v>
      </c>
      <c r="J167" s="31">
        <v>0.70799999999999996</v>
      </c>
      <c r="K167" s="30">
        <v>10.029999999999999</v>
      </c>
      <c r="L167" s="31">
        <v>2.7E-2</v>
      </c>
      <c r="M167" s="29">
        <v>77.2</v>
      </c>
      <c r="N167" s="29">
        <v>40.700000000000003</v>
      </c>
      <c r="O167" s="29">
        <v>19.7</v>
      </c>
      <c r="P167" s="29">
        <v>71.099999999999994</v>
      </c>
      <c r="Q167" s="29">
        <v>68.7</v>
      </c>
      <c r="R167" s="29">
        <v>78.7</v>
      </c>
    </row>
    <row r="168" spans="1:18" x14ac:dyDescent="0.35">
      <c r="A168" s="2" t="s">
        <v>29</v>
      </c>
      <c r="B168" s="2" t="s">
        <v>97</v>
      </c>
      <c r="C168" s="2" t="s">
        <v>18</v>
      </c>
      <c r="D168" s="26">
        <v>2011</v>
      </c>
      <c r="E168" s="27">
        <v>10620528</v>
      </c>
      <c r="F168" s="28">
        <v>21650</v>
      </c>
      <c r="G168" s="29">
        <v>77.599999999999994</v>
      </c>
      <c r="H168" s="30">
        <v>6.54</v>
      </c>
      <c r="I168" s="31">
        <v>0.69199999999999995</v>
      </c>
      <c r="J168" s="31">
        <v>0.71099999999999997</v>
      </c>
      <c r="K168" s="30">
        <v>9.94</v>
      </c>
      <c r="L168" s="31">
        <v>2.7E-2</v>
      </c>
      <c r="M168" s="29">
        <v>77.900000000000006</v>
      </c>
      <c r="N168" s="29">
        <v>40.9</v>
      </c>
      <c r="O168" s="29">
        <v>20.3</v>
      </c>
      <c r="P168" s="29">
        <v>71.599999999999994</v>
      </c>
      <c r="Q168" s="29">
        <v>68.900000000000006</v>
      </c>
      <c r="R168" s="29">
        <v>79</v>
      </c>
    </row>
    <row r="169" spans="1:18" x14ac:dyDescent="0.35">
      <c r="A169" s="2" t="s">
        <v>29</v>
      </c>
      <c r="B169" s="2" t="s">
        <v>97</v>
      </c>
      <c r="C169" s="2" t="s">
        <v>18</v>
      </c>
      <c r="D169" s="26">
        <v>2012</v>
      </c>
      <c r="E169" s="27">
        <v>10641769</v>
      </c>
      <c r="F169" s="28">
        <v>22256</v>
      </c>
      <c r="G169" s="29">
        <v>77.8</v>
      </c>
      <c r="H169" s="30">
        <v>6.56</v>
      </c>
      <c r="I169" s="31">
        <v>0.69499999999999995</v>
      </c>
      <c r="J169" s="31">
        <v>0.71399999999999997</v>
      </c>
      <c r="K169" s="30">
        <v>9.86</v>
      </c>
      <c r="L169" s="31">
        <v>2.7E-2</v>
      </c>
      <c r="M169" s="29">
        <v>78.599999999999994</v>
      </c>
      <c r="N169" s="29">
        <v>41.2</v>
      </c>
      <c r="O169" s="29">
        <v>20.9</v>
      </c>
      <c r="P169" s="29">
        <v>72.099999999999994</v>
      </c>
      <c r="Q169" s="29">
        <v>69.2</v>
      </c>
      <c r="R169" s="29">
        <v>79.599999999999994</v>
      </c>
    </row>
    <row r="170" spans="1:18" x14ac:dyDescent="0.35">
      <c r="A170" s="2" t="s">
        <v>29</v>
      </c>
      <c r="B170" s="2" t="s">
        <v>97</v>
      </c>
      <c r="C170" s="2" t="s">
        <v>18</v>
      </c>
      <c r="D170" s="26">
        <v>2013</v>
      </c>
      <c r="E170" s="27">
        <v>10663053</v>
      </c>
      <c r="F170" s="28">
        <v>22879</v>
      </c>
      <c r="G170" s="29">
        <v>77.900000000000006</v>
      </c>
      <c r="H170" s="30">
        <v>6.58</v>
      </c>
      <c r="I170" s="31">
        <v>0.70099999999999996</v>
      </c>
      <c r="J170" s="31">
        <v>0.71699999999999997</v>
      </c>
      <c r="K170" s="30">
        <v>9.77</v>
      </c>
      <c r="L170" s="31">
        <v>2.7E-2</v>
      </c>
      <c r="M170" s="29">
        <v>79.3</v>
      </c>
      <c r="N170" s="29">
        <v>41.4</v>
      </c>
      <c r="O170" s="29">
        <v>21.5</v>
      </c>
      <c r="P170" s="29">
        <v>72.5</v>
      </c>
      <c r="Q170" s="29">
        <v>69.8</v>
      </c>
      <c r="R170" s="29">
        <v>79.900000000000006</v>
      </c>
    </row>
    <row r="171" spans="1:18" x14ac:dyDescent="0.35">
      <c r="A171" s="2" t="s">
        <v>29</v>
      </c>
      <c r="B171" s="2" t="s">
        <v>97</v>
      </c>
      <c r="C171" s="2" t="s">
        <v>18</v>
      </c>
      <c r="D171" s="26">
        <v>2014</v>
      </c>
      <c r="E171" s="27">
        <v>10684379</v>
      </c>
      <c r="F171" s="28">
        <v>23520</v>
      </c>
      <c r="G171" s="29">
        <v>78</v>
      </c>
      <c r="H171" s="30">
        <v>6.6</v>
      </c>
      <c r="I171" s="31">
        <v>0.71</v>
      </c>
      <c r="J171" s="31">
        <v>0.72</v>
      </c>
      <c r="K171" s="30">
        <v>9.68</v>
      </c>
      <c r="L171" s="31">
        <v>2.7E-2</v>
      </c>
      <c r="M171" s="29">
        <v>80</v>
      </c>
      <c r="N171" s="29">
        <v>41.6</v>
      </c>
      <c r="O171" s="29">
        <v>22.1</v>
      </c>
      <c r="P171" s="29">
        <v>73</v>
      </c>
      <c r="Q171" s="29">
        <v>70.7</v>
      </c>
      <c r="R171" s="29">
        <v>80.3</v>
      </c>
    </row>
    <row r="172" spans="1:18" x14ac:dyDescent="0.35">
      <c r="A172" s="2" t="s">
        <v>29</v>
      </c>
      <c r="B172" s="2" t="s">
        <v>97</v>
      </c>
      <c r="C172" s="2" t="s">
        <v>18</v>
      </c>
      <c r="D172" s="26">
        <v>2015</v>
      </c>
      <c r="E172" s="27">
        <v>10705748</v>
      </c>
      <c r="F172" s="28">
        <v>24178</v>
      </c>
      <c r="G172" s="29">
        <v>78.099999999999994</v>
      </c>
      <c r="H172" s="30">
        <v>6.62</v>
      </c>
      <c r="I172" s="31">
        <v>0.72399999999999998</v>
      </c>
      <c r="J172" s="31">
        <v>0.72299999999999998</v>
      </c>
      <c r="K172" s="30">
        <v>9.59</v>
      </c>
      <c r="L172" s="31">
        <v>2.7E-2</v>
      </c>
      <c r="M172" s="29">
        <v>80.7</v>
      </c>
      <c r="N172" s="29">
        <v>41.8</v>
      </c>
      <c r="O172" s="29">
        <v>22.8</v>
      </c>
      <c r="P172" s="29">
        <v>73.5</v>
      </c>
      <c r="Q172" s="29">
        <v>72.099999999999994</v>
      </c>
      <c r="R172" s="29">
        <v>80.599999999999994</v>
      </c>
    </row>
    <row r="173" spans="1:18" x14ac:dyDescent="0.35">
      <c r="A173" s="2" t="s">
        <v>29</v>
      </c>
      <c r="B173" s="2" t="s">
        <v>97</v>
      </c>
      <c r="C173" s="2" t="s">
        <v>18</v>
      </c>
      <c r="D173" s="26">
        <v>2016</v>
      </c>
      <c r="E173" s="27">
        <v>10727159</v>
      </c>
      <c r="F173" s="28">
        <v>24855</v>
      </c>
      <c r="G173" s="29">
        <v>78.2</v>
      </c>
      <c r="H173" s="30">
        <v>6.64</v>
      </c>
      <c r="I173" s="31">
        <v>0.745</v>
      </c>
      <c r="J173" s="31">
        <v>0.72599999999999998</v>
      </c>
      <c r="K173" s="30">
        <v>9.5</v>
      </c>
      <c r="L173" s="31">
        <v>2.7E-2</v>
      </c>
      <c r="M173" s="29">
        <v>81.400000000000006</v>
      </c>
      <c r="N173" s="29">
        <v>42</v>
      </c>
      <c r="O173" s="29">
        <v>23.4</v>
      </c>
      <c r="P173" s="29">
        <v>74</v>
      </c>
      <c r="Q173" s="29">
        <v>74.2</v>
      </c>
      <c r="R173" s="29">
        <v>80.900000000000006</v>
      </c>
    </row>
    <row r="174" spans="1:18" x14ac:dyDescent="0.35">
      <c r="A174" s="2" t="s">
        <v>29</v>
      </c>
      <c r="B174" s="2" t="s">
        <v>97</v>
      </c>
      <c r="C174" s="2" t="s">
        <v>18</v>
      </c>
      <c r="D174" s="26">
        <v>2017</v>
      </c>
      <c r="E174" s="27">
        <v>10748614</v>
      </c>
      <c r="F174" s="28">
        <v>25551</v>
      </c>
      <c r="G174" s="29">
        <v>78.400000000000006</v>
      </c>
      <c r="H174" s="30">
        <v>6.66</v>
      </c>
      <c r="I174" s="31">
        <v>0.77100000000000002</v>
      </c>
      <c r="J174" s="31">
        <v>0.72899999999999998</v>
      </c>
      <c r="K174" s="30">
        <v>9.42</v>
      </c>
      <c r="L174" s="31">
        <v>2.7E-2</v>
      </c>
      <c r="M174" s="29">
        <v>82.1</v>
      </c>
      <c r="N174" s="29">
        <v>42.3</v>
      </c>
      <c r="O174" s="29">
        <v>24.1</v>
      </c>
      <c r="P174" s="29">
        <v>74.5</v>
      </c>
      <c r="Q174" s="29">
        <v>76.900000000000006</v>
      </c>
      <c r="R174" s="29">
        <v>81.5</v>
      </c>
    </row>
    <row r="175" spans="1:18" x14ac:dyDescent="0.35">
      <c r="A175" s="2" t="s">
        <v>29</v>
      </c>
      <c r="B175" s="2" t="s">
        <v>97</v>
      </c>
      <c r="C175" s="2" t="s">
        <v>18</v>
      </c>
      <c r="D175" s="26">
        <v>2018</v>
      </c>
      <c r="E175" s="27">
        <v>10770111</v>
      </c>
      <c r="F175" s="28">
        <v>26267</v>
      </c>
      <c r="G175" s="29">
        <v>78.5</v>
      </c>
      <c r="H175" s="30">
        <v>6.68</v>
      </c>
      <c r="I175" s="31">
        <v>0.8</v>
      </c>
      <c r="J175" s="31">
        <v>0.73199999999999998</v>
      </c>
      <c r="K175" s="30">
        <v>9.33</v>
      </c>
      <c r="L175" s="31">
        <v>2.7E-2</v>
      </c>
      <c r="M175" s="29">
        <v>82.8</v>
      </c>
      <c r="N175" s="29">
        <v>42.5</v>
      </c>
      <c r="O175" s="29">
        <v>24.8</v>
      </c>
      <c r="P175" s="29">
        <v>75</v>
      </c>
      <c r="Q175" s="29">
        <v>79.8</v>
      </c>
      <c r="R175" s="29">
        <v>81.8</v>
      </c>
    </row>
    <row r="176" spans="1:18" x14ac:dyDescent="0.35">
      <c r="A176" s="2" t="s">
        <v>29</v>
      </c>
      <c r="B176" s="2" t="s">
        <v>97</v>
      </c>
      <c r="C176" s="2" t="s">
        <v>18</v>
      </c>
      <c r="D176" s="26">
        <v>2019</v>
      </c>
      <c r="E176" s="27">
        <v>10791651</v>
      </c>
      <c r="F176" s="28">
        <v>27002</v>
      </c>
      <c r="G176" s="29">
        <v>78.599999999999994</v>
      </c>
      <c r="H176" s="30">
        <v>6.7</v>
      </c>
      <c r="I176" s="31">
        <v>0.82799999999999996</v>
      </c>
      <c r="J176" s="31">
        <v>0.73499999999999999</v>
      </c>
      <c r="K176" s="30">
        <v>9.24</v>
      </c>
      <c r="L176" s="31">
        <v>2.7E-2</v>
      </c>
      <c r="M176" s="29">
        <v>83.5</v>
      </c>
      <c r="N176" s="29">
        <v>42.7</v>
      </c>
      <c r="O176" s="29">
        <v>25.5</v>
      </c>
      <c r="P176" s="29">
        <v>75.5</v>
      </c>
      <c r="Q176" s="29">
        <v>82.6</v>
      </c>
      <c r="R176" s="29">
        <v>82.2</v>
      </c>
    </row>
    <row r="177" spans="1:18" x14ac:dyDescent="0.35">
      <c r="A177" s="2" t="s">
        <v>29</v>
      </c>
      <c r="B177" s="2" t="s">
        <v>97</v>
      </c>
      <c r="C177" s="2" t="s">
        <v>18</v>
      </c>
      <c r="D177" s="26">
        <v>2020</v>
      </c>
      <c r="E177" s="27">
        <v>10813234</v>
      </c>
      <c r="F177" s="28">
        <v>26370</v>
      </c>
      <c r="G177" s="29">
        <v>78</v>
      </c>
      <c r="H177" s="30">
        <v>6.57</v>
      </c>
      <c r="I177" s="31">
        <v>0.85099999999999998</v>
      </c>
      <c r="J177" s="31">
        <v>0.73799999999999999</v>
      </c>
      <c r="K177" s="30">
        <v>8.42</v>
      </c>
      <c r="L177" s="31">
        <v>3.4000000000000002E-2</v>
      </c>
      <c r="M177" s="29">
        <v>84.2</v>
      </c>
      <c r="N177" s="29">
        <v>42.9</v>
      </c>
      <c r="O177" s="29">
        <v>24.9</v>
      </c>
      <c r="P177" s="29">
        <v>72.3</v>
      </c>
      <c r="Q177" s="29">
        <v>84.9</v>
      </c>
      <c r="R177" s="29">
        <v>80.3</v>
      </c>
    </row>
    <row r="178" spans="1:18" x14ac:dyDescent="0.35">
      <c r="A178" s="2" t="s">
        <v>29</v>
      </c>
      <c r="B178" s="2" t="s">
        <v>97</v>
      </c>
      <c r="C178" s="2" t="s">
        <v>18</v>
      </c>
      <c r="D178" s="26">
        <v>2021</v>
      </c>
      <c r="E178" s="27">
        <v>10834861</v>
      </c>
      <c r="F178" s="28">
        <v>27965</v>
      </c>
      <c r="G178" s="29">
        <v>78.099999999999994</v>
      </c>
      <c r="H178" s="30">
        <v>6.59</v>
      </c>
      <c r="I178" s="31">
        <v>0.86799999999999999</v>
      </c>
      <c r="J178" s="31">
        <v>0.74099999999999999</v>
      </c>
      <c r="K178" s="30">
        <v>9.06</v>
      </c>
      <c r="L178" s="31">
        <v>0.03</v>
      </c>
      <c r="M178" s="29">
        <v>84.9</v>
      </c>
      <c r="N178" s="29">
        <v>43.1</v>
      </c>
      <c r="O178" s="29">
        <v>26.4</v>
      </c>
      <c r="P178" s="29">
        <v>72.8</v>
      </c>
      <c r="Q178" s="29">
        <v>86.7</v>
      </c>
      <c r="R178" s="29">
        <v>80.599999999999994</v>
      </c>
    </row>
    <row r="179" spans="1:18" x14ac:dyDescent="0.35">
      <c r="A179" s="2" t="s">
        <v>29</v>
      </c>
      <c r="B179" s="2" t="s">
        <v>97</v>
      </c>
      <c r="C179" s="2" t="s">
        <v>18</v>
      </c>
      <c r="D179" s="26">
        <v>2022</v>
      </c>
      <c r="E179" s="27">
        <v>10856530</v>
      </c>
      <c r="F179" s="28">
        <v>29334</v>
      </c>
      <c r="G179" s="29">
        <v>78.7</v>
      </c>
      <c r="H179" s="30">
        <v>6.71</v>
      </c>
      <c r="I179" s="31">
        <v>0.879</v>
      </c>
      <c r="J179" s="31">
        <v>0.74399999999999999</v>
      </c>
      <c r="K179" s="30">
        <v>8.98</v>
      </c>
      <c r="L179" s="31">
        <v>2.7E-2</v>
      </c>
      <c r="M179" s="29">
        <v>85.6</v>
      </c>
      <c r="N179" s="29">
        <v>43.4</v>
      </c>
      <c r="O179" s="29">
        <v>27.7</v>
      </c>
      <c r="P179" s="29">
        <v>75.7</v>
      </c>
      <c r="Q179" s="29">
        <v>87.8</v>
      </c>
      <c r="R179" s="29">
        <v>82.5</v>
      </c>
    </row>
    <row r="180" spans="1:18" x14ac:dyDescent="0.35">
      <c r="A180" s="2" t="s">
        <v>29</v>
      </c>
      <c r="B180" s="2" t="s">
        <v>97</v>
      </c>
      <c r="C180" s="2" t="s">
        <v>18</v>
      </c>
      <c r="D180" s="26">
        <v>2023</v>
      </c>
      <c r="E180" s="27">
        <v>10878244</v>
      </c>
      <c r="F180" s="28">
        <v>30156</v>
      </c>
      <c r="G180" s="29">
        <v>79.099999999999994</v>
      </c>
      <c r="H180" s="30">
        <v>6.78</v>
      </c>
      <c r="I180" s="31">
        <v>0.88600000000000001</v>
      </c>
      <c r="J180" s="31">
        <v>0.747</v>
      </c>
      <c r="K180" s="30">
        <v>8.89</v>
      </c>
      <c r="L180" s="31">
        <v>2.7E-2</v>
      </c>
      <c r="M180" s="29">
        <v>86.3</v>
      </c>
      <c r="N180" s="29">
        <v>43.6</v>
      </c>
      <c r="O180" s="29">
        <v>28.5</v>
      </c>
      <c r="P180" s="29">
        <v>77.5</v>
      </c>
      <c r="Q180" s="29">
        <v>88.5</v>
      </c>
      <c r="R180" s="29">
        <v>83.8</v>
      </c>
    </row>
    <row r="181" spans="1:18" x14ac:dyDescent="0.35">
      <c r="A181" s="2" t="s">
        <v>29</v>
      </c>
      <c r="B181" s="2" t="s">
        <v>97</v>
      </c>
      <c r="C181" s="2" t="s">
        <v>18</v>
      </c>
      <c r="D181" s="26">
        <v>2024</v>
      </c>
      <c r="E181" s="27">
        <v>10900000</v>
      </c>
      <c r="F181" s="28">
        <v>31000</v>
      </c>
      <c r="G181" s="29">
        <v>79.2</v>
      </c>
      <c r="H181" s="30">
        <v>6.8</v>
      </c>
      <c r="I181" s="31">
        <v>0.89</v>
      </c>
      <c r="J181" s="31">
        <v>0.75</v>
      </c>
      <c r="K181" s="30">
        <v>8.8000000000000007</v>
      </c>
      <c r="L181" s="31">
        <v>2.7E-2</v>
      </c>
      <c r="M181" s="29">
        <v>87</v>
      </c>
      <c r="N181" s="29">
        <v>43.8</v>
      </c>
      <c r="O181" s="29">
        <v>29.4</v>
      </c>
      <c r="P181" s="29">
        <v>77.900000000000006</v>
      </c>
      <c r="Q181" s="29">
        <v>88.9</v>
      </c>
      <c r="R181" s="29">
        <v>84.1</v>
      </c>
    </row>
    <row r="182" spans="1:18" x14ac:dyDescent="0.35">
      <c r="A182" s="2" t="s">
        <v>30</v>
      </c>
      <c r="B182" s="2" t="s">
        <v>98</v>
      </c>
      <c r="C182" s="2" t="s">
        <v>18</v>
      </c>
      <c r="D182" s="26">
        <v>2010</v>
      </c>
      <c r="E182" s="27">
        <v>8486264</v>
      </c>
      <c r="F182" s="28">
        <v>45018</v>
      </c>
      <c r="G182" s="29">
        <v>80.099999999999994</v>
      </c>
      <c r="H182" s="30">
        <v>6.82</v>
      </c>
      <c r="I182" s="31">
        <v>0.75</v>
      </c>
      <c r="J182" s="31">
        <v>0.54800000000000004</v>
      </c>
      <c r="K182" s="30">
        <v>7.98</v>
      </c>
      <c r="L182" s="31">
        <v>5.1999999999999998E-2</v>
      </c>
      <c r="M182" s="29">
        <v>80.2</v>
      </c>
      <c r="N182" s="29">
        <v>40.299999999999997</v>
      </c>
      <c r="O182" s="29">
        <v>42.9</v>
      </c>
      <c r="P182" s="29">
        <v>78.400000000000006</v>
      </c>
      <c r="Q182" s="29">
        <v>74.7</v>
      </c>
      <c r="R182" s="29">
        <v>86.9</v>
      </c>
    </row>
    <row r="183" spans="1:18" x14ac:dyDescent="0.35">
      <c r="A183" s="2" t="s">
        <v>30</v>
      </c>
      <c r="B183" s="2" t="s">
        <v>98</v>
      </c>
      <c r="C183" s="2" t="s">
        <v>18</v>
      </c>
      <c r="D183" s="26">
        <v>2011</v>
      </c>
      <c r="E183" s="27">
        <v>8528695</v>
      </c>
      <c r="F183" s="28">
        <v>45783</v>
      </c>
      <c r="G183" s="29">
        <v>80.2</v>
      </c>
      <c r="H183" s="30">
        <v>6.84</v>
      </c>
      <c r="I183" s="31">
        <v>0.752</v>
      </c>
      <c r="J183" s="31">
        <v>0.55100000000000005</v>
      </c>
      <c r="K183" s="30">
        <v>7.91</v>
      </c>
      <c r="L183" s="31">
        <v>5.1999999999999998E-2</v>
      </c>
      <c r="M183" s="29">
        <v>80.900000000000006</v>
      </c>
      <c r="N183" s="29">
        <v>40.5</v>
      </c>
      <c r="O183" s="29">
        <v>43.7</v>
      </c>
      <c r="P183" s="29">
        <v>78.900000000000006</v>
      </c>
      <c r="Q183" s="29">
        <v>74.900000000000006</v>
      </c>
      <c r="R183" s="29">
        <v>87.3</v>
      </c>
    </row>
    <row r="184" spans="1:18" x14ac:dyDescent="0.35">
      <c r="A184" s="2" t="s">
        <v>30</v>
      </c>
      <c r="B184" s="2" t="s">
        <v>98</v>
      </c>
      <c r="C184" s="2" t="s">
        <v>18</v>
      </c>
      <c r="D184" s="26">
        <v>2012</v>
      </c>
      <c r="E184" s="27">
        <v>8571339</v>
      </c>
      <c r="F184" s="28">
        <v>46561</v>
      </c>
      <c r="G184" s="29">
        <v>80.400000000000006</v>
      </c>
      <c r="H184" s="30">
        <v>6.86</v>
      </c>
      <c r="I184" s="31">
        <v>0.755</v>
      </c>
      <c r="J184" s="31">
        <v>0.55400000000000005</v>
      </c>
      <c r="K184" s="30">
        <v>7.84</v>
      </c>
      <c r="L184" s="31">
        <v>5.0999999999999997E-2</v>
      </c>
      <c r="M184" s="29">
        <v>81.599999999999994</v>
      </c>
      <c r="N184" s="29">
        <v>40.799999999999997</v>
      </c>
      <c r="O184" s="29">
        <v>44.4</v>
      </c>
      <c r="P184" s="29">
        <v>79.400000000000006</v>
      </c>
      <c r="Q184" s="29">
        <v>75.3</v>
      </c>
      <c r="R184" s="29">
        <v>87.9</v>
      </c>
    </row>
    <row r="185" spans="1:18" x14ac:dyDescent="0.35">
      <c r="A185" s="2" t="s">
        <v>30</v>
      </c>
      <c r="B185" s="2" t="s">
        <v>98</v>
      </c>
      <c r="C185" s="2" t="s">
        <v>18</v>
      </c>
      <c r="D185" s="26">
        <v>2013</v>
      </c>
      <c r="E185" s="27">
        <v>8614195</v>
      </c>
      <c r="F185" s="28">
        <v>47353</v>
      </c>
      <c r="G185" s="29">
        <v>80.5</v>
      </c>
      <c r="H185" s="30">
        <v>6.88</v>
      </c>
      <c r="I185" s="31">
        <v>0.76100000000000001</v>
      </c>
      <c r="J185" s="31">
        <v>0.55700000000000005</v>
      </c>
      <c r="K185" s="30">
        <v>7.77</v>
      </c>
      <c r="L185" s="31">
        <v>5.0999999999999997E-2</v>
      </c>
      <c r="M185" s="29">
        <v>82.3</v>
      </c>
      <c r="N185" s="29">
        <v>41</v>
      </c>
      <c r="O185" s="29">
        <v>45.2</v>
      </c>
      <c r="P185" s="29">
        <v>79.900000000000006</v>
      </c>
      <c r="Q185" s="29">
        <v>75.900000000000006</v>
      </c>
      <c r="R185" s="29">
        <v>88.2</v>
      </c>
    </row>
    <row r="186" spans="1:18" x14ac:dyDescent="0.35">
      <c r="A186" s="2" t="s">
        <v>30</v>
      </c>
      <c r="B186" s="2" t="s">
        <v>98</v>
      </c>
      <c r="C186" s="2" t="s">
        <v>18</v>
      </c>
      <c r="D186" s="26">
        <v>2014</v>
      </c>
      <c r="E186" s="27">
        <v>8657266</v>
      </c>
      <c r="F186" s="28">
        <v>48158</v>
      </c>
      <c r="G186" s="29">
        <v>80.599999999999994</v>
      </c>
      <c r="H186" s="30">
        <v>6.9</v>
      </c>
      <c r="I186" s="31">
        <v>0.77</v>
      </c>
      <c r="J186" s="31">
        <v>0.56000000000000005</v>
      </c>
      <c r="K186" s="30">
        <v>7.7</v>
      </c>
      <c r="L186" s="31">
        <v>5.0999999999999997E-2</v>
      </c>
      <c r="M186" s="29">
        <v>83</v>
      </c>
      <c r="N186" s="29">
        <v>41.2</v>
      </c>
      <c r="O186" s="29">
        <v>46</v>
      </c>
      <c r="P186" s="29">
        <v>80.400000000000006</v>
      </c>
      <c r="Q186" s="29">
        <v>76.8</v>
      </c>
      <c r="R186" s="29">
        <v>88.5</v>
      </c>
    </row>
    <row r="187" spans="1:18" x14ac:dyDescent="0.35">
      <c r="A187" s="2" t="s">
        <v>30</v>
      </c>
      <c r="B187" s="2" t="s">
        <v>98</v>
      </c>
      <c r="C187" s="2" t="s">
        <v>18</v>
      </c>
      <c r="D187" s="26">
        <v>2015</v>
      </c>
      <c r="E187" s="27">
        <v>8700553</v>
      </c>
      <c r="F187" s="28">
        <v>48976</v>
      </c>
      <c r="G187" s="29">
        <v>80.7</v>
      </c>
      <c r="H187" s="30">
        <v>6.92</v>
      </c>
      <c r="I187" s="31">
        <v>0.78400000000000003</v>
      </c>
      <c r="J187" s="31">
        <v>0.56299999999999994</v>
      </c>
      <c r="K187" s="30">
        <v>7.63</v>
      </c>
      <c r="L187" s="31">
        <v>5.0999999999999997E-2</v>
      </c>
      <c r="M187" s="29">
        <v>83.7</v>
      </c>
      <c r="N187" s="29">
        <v>41.4</v>
      </c>
      <c r="O187" s="29">
        <v>46.8</v>
      </c>
      <c r="P187" s="29">
        <v>80.900000000000006</v>
      </c>
      <c r="Q187" s="29">
        <v>78.2</v>
      </c>
      <c r="R187" s="29">
        <v>88.9</v>
      </c>
    </row>
    <row r="188" spans="1:18" x14ac:dyDescent="0.35">
      <c r="A188" s="2" t="s">
        <v>30</v>
      </c>
      <c r="B188" s="2" t="s">
        <v>98</v>
      </c>
      <c r="C188" s="2" t="s">
        <v>18</v>
      </c>
      <c r="D188" s="26">
        <v>2016</v>
      </c>
      <c r="E188" s="27">
        <v>8744055</v>
      </c>
      <c r="F188" s="28">
        <v>49809</v>
      </c>
      <c r="G188" s="29">
        <v>80.8</v>
      </c>
      <c r="H188" s="30">
        <v>6.94</v>
      </c>
      <c r="I188" s="31">
        <v>0.80500000000000005</v>
      </c>
      <c r="J188" s="31">
        <v>0.56599999999999995</v>
      </c>
      <c r="K188" s="30">
        <v>7.56</v>
      </c>
      <c r="L188" s="31">
        <v>5.0999999999999997E-2</v>
      </c>
      <c r="M188" s="29">
        <v>84.4</v>
      </c>
      <c r="N188" s="29">
        <v>41.6</v>
      </c>
      <c r="O188" s="29">
        <v>47.6</v>
      </c>
      <c r="P188" s="29">
        <v>81.400000000000006</v>
      </c>
      <c r="Q188" s="29">
        <v>80.3</v>
      </c>
      <c r="R188" s="29">
        <v>89.2</v>
      </c>
    </row>
    <row r="189" spans="1:18" x14ac:dyDescent="0.35">
      <c r="A189" s="2" t="s">
        <v>30</v>
      </c>
      <c r="B189" s="2" t="s">
        <v>98</v>
      </c>
      <c r="C189" s="2" t="s">
        <v>18</v>
      </c>
      <c r="D189" s="26">
        <v>2017</v>
      </c>
      <c r="E189" s="27">
        <v>8787776</v>
      </c>
      <c r="F189" s="28">
        <v>50656</v>
      </c>
      <c r="G189" s="29">
        <v>81</v>
      </c>
      <c r="H189" s="30">
        <v>6.96</v>
      </c>
      <c r="I189" s="31">
        <v>0.83099999999999996</v>
      </c>
      <c r="J189" s="31">
        <v>0.56899999999999995</v>
      </c>
      <c r="K189" s="30">
        <v>7.49</v>
      </c>
      <c r="L189" s="31">
        <v>5.0999999999999997E-2</v>
      </c>
      <c r="M189" s="29">
        <v>85.1</v>
      </c>
      <c r="N189" s="29">
        <v>41.9</v>
      </c>
      <c r="O189" s="29">
        <v>48.4</v>
      </c>
      <c r="P189" s="29">
        <v>81.900000000000006</v>
      </c>
      <c r="Q189" s="29">
        <v>82.9</v>
      </c>
      <c r="R189" s="29">
        <v>89.8</v>
      </c>
    </row>
    <row r="190" spans="1:18" x14ac:dyDescent="0.35">
      <c r="A190" s="2" t="s">
        <v>30</v>
      </c>
      <c r="B190" s="2" t="s">
        <v>98</v>
      </c>
      <c r="C190" s="2" t="s">
        <v>18</v>
      </c>
      <c r="D190" s="26">
        <v>2018</v>
      </c>
      <c r="E190" s="27">
        <v>8831715</v>
      </c>
      <c r="F190" s="28">
        <v>51517</v>
      </c>
      <c r="G190" s="29">
        <v>81.099999999999994</v>
      </c>
      <c r="H190" s="30">
        <v>6.98</v>
      </c>
      <c r="I190" s="31">
        <v>0.86</v>
      </c>
      <c r="J190" s="31">
        <v>0.57199999999999995</v>
      </c>
      <c r="K190" s="30">
        <v>7.42</v>
      </c>
      <c r="L190" s="31">
        <v>5.0999999999999997E-2</v>
      </c>
      <c r="M190" s="29">
        <v>85.8</v>
      </c>
      <c r="N190" s="29">
        <v>42.1</v>
      </c>
      <c r="O190" s="29">
        <v>49.2</v>
      </c>
      <c r="P190" s="29">
        <v>82.4</v>
      </c>
      <c r="Q190" s="29">
        <v>85.9</v>
      </c>
      <c r="R190" s="29">
        <v>90.1</v>
      </c>
    </row>
    <row r="191" spans="1:18" x14ac:dyDescent="0.35">
      <c r="A191" s="2" t="s">
        <v>30</v>
      </c>
      <c r="B191" s="2" t="s">
        <v>98</v>
      </c>
      <c r="C191" s="2" t="s">
        <v>18</v>
      </c>
      <c r="D191" s="26">
        <v>2019</v>
      </c>
      <c r="E191" s="27">
        <v>8875873</v>
      </c>
      <c r="F191" s="28">
        <v>52393</v>
      </c>
      <c r="G191" s="29">
        <v>81.2</v>
      </c>
      <c r="H191" s="30">
        <v>7</v>
      </c>
      <c r="I191" s="31">
        <v>0.88800000000000001</v>
      </c>
      <c r="J191" s="31">
        <v>0.57499999999999996</v>
      </c>
      <c r="K191" s="30">
        <v>7.35</v>
      </c>
      <c r="L191" s="31">
        <v>5.0999999999999997E-2</v>
      </c>
      <c r="M191" s="29">
        <v>86.5</v>
      </c>
      <c r="N191" s="29">
        <v>42.3</v>
      </c>
      <c r="O191" s="29">
        <v>50.1</v>
      </c>
      <c r="P191" s="29">
        <v>82.8</v>
      </c>
      <c r="Q191" s="29">
        <v>88.7</v>
      </c>
      <c r="R191" s="29">
        <v>90.4</v>
      </c>
    </row>
    <row r="192" spans="1:18" x14ac:dyDescent="0.35">
      <c r="A192" s="2" t="s">
        <v>30</v>
      </c>
      <c r="B192" s="2" t="s">
        <v>98</v>
      </c>
      <c r="C192" s="2" t="s">
        <v>18</v>
      </c>
      <c r="D192" s="26">
        <v>2020</v>
      </c>
      <c r="E192" s="27">
        <v>8920252</v>
      </c>
      <c r="F192" s="28">
        <v>50619</v>
      </c>
      <c r="G192" s="29">
        <v>80.599999999999994</v>
      </c>
      <c r="H192" s="30">
        <v>6.87</v>
      </c>
      <c r="I192" s="31">
        <v>0.91100000000000003</v>
      </c>
      <c r="J192" s="31">
        <v>0.57799999999999996</v>
      </c>
      <c r="K192" s="30">
        <v>6.7</v>
      </c>
      <c r="L192" s="31">
        <v>6.4000000000000001E-2</v>
      </c>
      <c r="M192" s="29">
        <v>87.2</v>
      </c>
      <c r="N192" s="29">
        <v>42.5</v>
      </c>
      <c r="O192" s="29">
        <v>48.3</v>
      </c>
      <c r="P192" s="29">
        <v>79.7</v>
      </c>
      <c r="Q192" s="29">
        <v>91</v>
      </c>
      <c r="R192" s="29">
        <v>88.5</v>
      </c>
    </row>
    <row r="193" spans="1:18" x14ac:dyDescent="0.35">
      <c r="A193" s="2" t="s">
        <v>30</v>
      </c>
      <c r="B193" s="2" t="s">
        <v>98</v>
      </c>
      <c r="C193" s="2" t="s">
        <v>18</v>
      </c>
      <c r="D193" s="26">
        <v>2021</v>
      </c>
      <c r="E193" s="27">
        <v>8964854</v>
      </c>
      <c r="F193" s="28">
        <v>53105</v>
      </c>
      <c r="G193" s="29">
        <v>80.7</v>
      </c>
      <c r="H193" s="30">
        <v>6.89</v>
      </c>
      <c r="I193" s="31">
        <v>0.92800000000000005</v>
      </c>
      <c r="J193" s="31">
        <v>0.58099999999999996</v>
      </c>
      <c r="K193" s="30">
        <v>7.21</v>
      </c>
      <c r="L193" s="31">
        <v>5.7000000000000002E-2</v>
      </c>
      <c r="M193" s="29">
        <v>87.9</v>
      </c>
      <c r="N193" s="29">
        <v>42.7</v>
      </c>
      <c r="O193" s="29">
        <v>50.8</v>
      </c>
      <c r="P193" s="29">
        <v>80.099999999999994</v>
      </c>
      <c r="Q193" s="29">
        <v>92.7</v>
      </c>
      <c r="R193" s="29">
        <v>88.9</v>
      </c>
    </row>
    <row r="194" spans="1:18" x14ac:dyDescent="0.35">
      <c r="A194" s="2" t="s">
        <v>30</v>
      </c>
      <c r="B194" s="2" t="s">
        <v>98</v>
      </c>
      <c r="C194" s="2" t="s">
        <v>18</v>
      </c>
      <c r="D194" s="26">
        <v>2022</v>
      </c>
      <c r="E194" s="27">
        <v>9009678</v>
      </c>
      <c r="F194" s="28">
        <v>55110</v>
      </c>
      <c r="G194" s="29">
        <v>81.3</v>
      </c>
      <c r="H194" s="30">
        <v>7.01</v>
      </c>
      <c r="I194" s="31">
        <v>0.93899999999999995</v>
      </c>
      <c r="J194" s="31">
        <v>0.58399999999999996</v>
      </c>
      <c r="K194" s="30">
        <v>7.14</v>
      </c>
      <c r="L194" s="31">
        <v>5.0999999999999997E-2</v>
      </c>
      <c r="M194" s="29">
        <v>88.6</v>
      </c>
      <c r="N194" s="29">
        <v>43</v>
      </c>
      <c r="O194" s="29">
        <v>52.7</v>
      </c>
      <c r="P194" s="29">
        <v>83.1</v>
      </c>
      <c r="Q194" s="29">
        <v>93.8</v>
      </c>
      <c r="R194" s="29">
        <v>90.8</v>
      </c>
    </row>
    <row r="195" spans="1:18" x14ac:dyDescent="0.35">
      <c r="A195" s="2" t="s">
        <v>30</v>
      </c>
      <c r="B195" s="2" t="s">
        <v>98</v>
      </c>
      <c r="C195" s="2" t="s">
        <v>18</v>
      </c>
      <c r="D195" s="26">
        <v>2023</v>
      </c>
      <c r="E195" s="27">
        <v>9054726</v>
      </c>
      <c r="F195" s="28">
        <v>56047</v>
      </c>
      <c r="G195" s="29">
        <v>81.7</v>
      </c>
      <c r="H195" s="30">
        <v>7.08</v>
      </c>
      <c r="I195" s="31">
        <v>0.94599999999999995</v>
      </c>
      <c r="J195" s="31">
        <v>0.58699999999999997</v>
      </c>
      <c r="K195" s="30">
        <v>7.07</v>
      </c>
      <c r="L195" s="31">
        <v>5.0999999999999997E-2</v>
      </c>
      <c r="M195" s="29">
        <v>89.3</v>
      </c>
      <c r="N195" s="29">
        <v>43.2</v>
      </c>
      <c r="O195" s="29">
        <v>53.6</v>
      </c>
      <c r="P195" s="29">
        <v>84.8</v>
      </c>
      <c r="Q195" s="29">
        <v>94.5</v>
      </c>
      <c r="R195" s="29">
        <v>92</v>
      </c>
    </row>
    <row r="196" spans="1:18" x14ac:dyDescent="0.35">
      <c r="A196" s="2" t="s">
        <v>30</v>
      </c>
      <c r="B196" s="2" t="s">
        <v>98</v>
      </c>
      <c r="C196" s="2" t="s">
        <v>18</v>
      </c>
      <c r="D196" s="26">
        <v>2024</v>
      </c>
      <c r="E196" s="27">
        <v>9100000</v>
      </c>
      <c r="F196" s="28">
        <v>57000</v>
      </c>
      <c r="G196" s="29">
        <v>81.8</v>
      </c>
      <c r="H196" s="30">
        <v>7.1</v>
      </c>
      <c r="I196" s="31">
        <v>0.95</v>
      </c>
      <c r="J196" s="31">
        <v>0.59</v>
      </c>
      <c r="K196" s="30">
        <v>7</v>
      </c>
      <c r="L196" s="31">
        <v>5.0999999999999997E-2</v>
      </c>
      <c r="M196" s="29">
        <v>90</v>
      </c>
      <c r="N196" s="29">
        <v>43.4</v>
      </c>
      <c r="O196" s="29">
        <v>54.5</v>
      </c>
      <c r="P196" s="29">
        <v>85.3</v>
      </c>
      <c r="Q196" s="29">
        <v>94.9</v>
      </c>
      <c r="R196" s="29">
        <v>92.4</v>
      </c>
    </row>
    <row r="197" spans="1:18" x14ac:dyDescent="0.35">
      <c r="A197" s="2" t="s">
        <v>31</v>
      </c>
      <c r="B197" s="2" t="s">
        <v>99</v>
      </c>
      <c r="C197" s="2" t="s">
        <v>18</v>
      </c>
      <c r="D197" s="26">
        <v>2010</v>
      </c>
      <c r="E197" s="27">
        <v>10400000</v>
      </c>
      <c r="F197" s="28">
        <v>21812</v>
      </c>
      <c r="G197" s="29">
        <v>80.5</v>
      </c>
      <c r="H197" s="30">
        <v>5.72</v>
      </c>
      <c r="I197" s="31">
        <v>0.53</v>
      </c>
      <c r="J197" s="31">
        <v>0.628</v>
      </c>
      <c r="K197" s="30">
        <v>4.5599999999999996</v>
      </c>
      <c r="L197" s="31">
        <v>6.7000000000000004E-2</v>
      </c>
      <c r="M197" s="29">
        <v>74.2</v>
      </c>
      <c r="N197" s="29">
        <v>42.9</v>
      </c>
      <c r="O197" s="29">
        <v>20.5</v>
      </c>
      <c r="P197" s="29">
        <v>51.5</v>
      </c>
      <c r="Q197" s="29">
        <v>52.5</v>
      </c>
      <c r="R197" s="29">
        <v>88.2</v>
      </c>
    </row>
    <row r="198" spans="1:18" x14ac:dyDescent="0.35">
      <c r="A198" s="2" t="s">
        <v>31</v>
      </c>
      <c r="B198" s="2" t="s">
        <v>99</v>
      </c>
      <c r="C198" s="2" t="s">
        <v>18</v>
      </c>
      <c r="D198" s="26">
        <v>2011</v>
      </c>
      <c r="E198" s="27">
        <v>10400000</v>
      </c>
      <c r="F198" s="28">
        <v>22204</v>
      </c>
      <c r="G198" s="29">
        <v>80.599999999999994</v>
      </c>
      <c r="H198" s="30">
        <v>5.74</v>
      </c>
      <c r="I198" s="31">
        <v>0.53300000000000003</v>
      </c>
      <c r="J198" s="31">
        <v>0.63100000000000001</v>
      </c>
      <c r="K198" s="30">
        <v>4.5199999999999996</v>
      </c>
      <c r="L198" s="31">
        <v>6.7000000000000004E-2</v>
      </c>
      <c r="M198" s="29">
        <v>74.900000000000006</v>
      </c>
      <c r="N198" s="29">
        <v>43.1</v>
      </c>
      <c r="O198" s="29">
        <v>20.8</v>
      </c>
      <c r="P198" s="29">
        <v>52</v>
      </c>
      <c r="Q198" s="29">
        <v>52.8</v>
      </c>
      <c r="R198" s="29">
        <v>88.5</v>
      </c>
    </row>
    <row r="199" spans="1:18" x14ac:dyDescent="0.35">
      <c r="A199" s="2" t="s">
        <v>31</v>
      </c>
      <c r="B199" s="2" t="s">
        <v>99</v>
      </c>
      <c r="C199" s="2" t="s">
        <v>18</v>
      </c>
      <c r="D199" s="26">
        <v>2012</v>
      </c>
      <c r="E199" s="27">
        <v>10400000</v>
      </c>
      <c r="F199" s="28">
        <v>22604</v>
      </c>
      <c r="G199" s="29">
        <v>80.8</v>
      </c>
      <c r="H199" s="30">
        <v>5.76</v>
      </c>
      <c r="I199" s="31">
        <v>0.53900000000000003</v>
      </c>
      <c r="J199" s="31">
        <v>0.63400000000000001</v>
      </c>
      <c r="K199" s="30">
        <v>4.4800000000000004</v>
      </c>
      <c r="L199" s="31">
        <v>6.7000000000000004E-2</v>
      </c>
      <c r="M199" s="29">
        <v>75.599999999999994</v>
      </c>
      <c r="N199" s="29">
        <v>43.4</v>
      </c>
      <c r="O199" s="29">
        <v>21.2</v>
      </c>
      <c r="P199" s="29">
        <v>52.5</v>
      </c>
      <c r="Q199" s="29">
        <v>53.4</v>
      </c>
      <c r="R199" s="29">
        <v>89.2</v>
      </c>
    </row>
    <row r="200" spans="1:18" x14ac:dyDescent="0.35">
      <c r="A200" s="2" t="s">
        <v>31</v>
      </c>
      <c r="B200" s="2" t="s">
        <v>99</v>
      </c>
      <c r="C200" s="2" t="s">
        <v>18</v>
      </c>
      <c r="D200" s="26">
        <v>2013</v>
      </c>
      <c r="E200" s="27">
        <v>10400000</v>
      </c>
      <c r="F200" s="28">
        <v>23011</v>
      </c>
      <c r="G200" s="29">
        <v>80.900000000000006</v>
      </c>
      <c r="H200" s="30">
        <v>5.78</v>
      </c>
      <c r="I200" s="31">
        <v>0.54900000000000004</v>
      </c>
      <c r="J200" s="31">
        <v>0.63700000000000001</v>
      </c>
      <c r="K200" s="30">
        <v>4.4400000000000004</v>
      </c>
      <c r="L200" s="31">
        <v>6.6000000000000003E-2</v>
      </c>
      <c r="M200" s="29">
        <v>76.3</v>
      </c>
      <c r="N200" s="29">
        <v>43.6</v>
      </c>
      <c r="O200" s="29">
        <v>21.6</v>
      </c>
      <c r="P200" s="29">
        <v>52.9</v>
      </c>
      <c r="Q200" s="29">
        <v>54.4</v>
      </c>
      <c r="R200" s="29">
        <v>89.5</v>
      </c>
    </row>
    <row r="201" spans="1:18" x14ac:dyDescent="0.35">
      <c r="A201" s="2" t="s">
        <v>31</v>
      </c>
      <c r="B201" s="2" t="s">
        <v>99</v>
      </c>
      <c r="C201" s="2" t="s">
        <v>18</v>
      </c>
      <c r="D201" s="26">
        <v>2014</v>
      </c>
      <c r="E201" s="27">
        <v>10400000</v>
      </c>
      <c r="F201" s="28">
        <v>23425</v>
      </c>
      <c r="G201" s="29">
        <v>81</v>
      </c>
      <c r="H201" s="30">
        <v>5.8</v>
      </c>
      <c r="I201" s="31">
        <v>0.56499999999999995</v>
      </c>
      <c r="J201" s="31">
        <v>0.64</v>
      </c>
      <c r="K201" s="30">
        <v>4.4000000000000004</v>
      </c>
      <c r="L201" s="31">
        <v>6.6000000000000003E-2</v>
      </c>
      <c r="M201" s="29">
        <v>77</v>
      </c>
      <c r="N201" s="29">
        <v>43.8</v>
      </c>
      <c r="O201" s="29">
        <v>22</v>
      </c>
      <c r="P201" s="29">
        <v>53.4</v>
      </c>
      <c r="Q201" s="29">
        <v>56.1</v>
      </c>
      <c r="R201" s="29">
        <v>89.8</v>
      </c>
    </row>
    <row r="202" spans="1:18" x14ac:dyDescent="0.35">
      <c r="A202" s="2" t="s">
        <v>31</v>
      </c>
      <c r="B202" s="2" t="s">
        <v>99</v>
      </c>
      <c r="C202" s="2" t="s">
        <v>18</v>
      </c>
      <c r="D202" s="26">
        <v>2015</v>
      </c>
      <c r="E202" s="27">
        <v>10400000</v>
      </c>
      <c r="F202" s="28">
        <v>23847</v>
      </c>
      <c r="G202" s="29">
        <v>81.099999999999994</v>
      </c>
      <c r="H202" s="30">
        <v>5.82</v>
      </c>
      <c r="I202" s="31">
        <v>0.59</v>
      </c>
      <c r="J202" s="31">
        <v>0.64300000000000002</v>
      </c>
      <c r="K202" s="30">
        <v>4.3600000000000003</v>
      </c>
      <c r="L202" s="31">
        <v>6.6000000000000003E-2</v>
      </c>
      <c r="M202" s="29">
        <v>77.7</v>
      </c>
      <c r="N202" s="29">
        <v>44</v>
      </c>
      <c r="O202" s="29">
        <v>22.4</v>
      </c>
      <c r="P202" s="29">
        <v>53.9</v>
      </c>
      <c r="Q202" s="29">
        <v>58.6</v>
      </c>
      <c r="R202" s="29">
        <v>90.1</v>
      </c>
    </row>
    <row r="203" spans="1:18" x14ac:dyDescent="0.35">
      <c r="A203" s="2" t="s">
        <v>31</v>
      </c>
      <c r="B203" s="2" t="s">
        <v>99</v>
      </c>
      <c r="C203" s="2" t="s">
        <v>18</v>
      </c>
      <c r="D203" s="26">
        <v>2016</v>
      </c>
      <c r="E203" s="27">
        <v>10400000</v>
      </c>
      <c r="F203" s="28">
        <v>24276</v>
      </c>
      <c r="G203" s="29">
        <v>81.2</v>
      </c>
      <c r="H203" s="30">
        <v>5.84</v>
      </c>
      <c r="I203" s="31">
        <v>0.626</v>
      </c>
      <c r="J203" s="31">
        <v>0.64600000000000002</v>
      </c>
      <c r="K203" s="30">
        <v>4.32</v>
      </c>
      <c r="L203" s="31">
        <v>6.6000000000000003E-2</v>
      </c>
      <c r="M203" s="29">
        <v>78.400000000000006</v>
      </c>
      <c r="N203" s="29">
        <v>44.2</v>
      </c>
      <c r="O203" s="29">
        <v>22.9</v>
      </c>
      <c r="P203" s="29">
        <v>54.4</v>
      </c>
      <c r="Q203" s="29">
        <v>62.2</v>
      </c>
      <c r="R203" s="29">
        <v>90.4</v>
      </c>
    </row>
    <row r="204" spans="1:18" x14ac:dyDescent="0.35">
      <c r="A204" s="2" t="s">
        <v>31</v>
      </c>
      <c r="B204" s="2" t="s">
        <v>99</v>
      </c>
      <c r="C204" s="2" t="s">
        <v>18</v>
      </c>
      <c r="D204" s="26">
        <v>2017</v>
      </c>
      <c r="E204" s="27">
        <v>10400000</v>
      </c>
      <c r="F204" s="28">
        <v>24713</v>
      </c>
      <c r="G204" s="29">
        <v>81.400000000000006</v>
      </c>
      <c r="H204" s="30">
        <v>5.86</v>
      </c>
      <c r="I204" s="31">
        <v>0.67200000000000004</v>
      </c>
      <c r="J204" s="31">
        <v>0.64900000000000002</v>
      </c>
      <c r="K204" s="30">
        <v>4.28</v>
      </c>
      <c r="L204" s="31">
        <v>6.6000000000000003E-2</v>
      </c>
      <c r="M204" s="29">
        <v>79.099999999999994</v>
      </c>
      <c r="N204" s="29">
        <v>44.5</v>
      </c>
      <c r="O204" s="29">
        <v>23.3</v>
      </c>
      <c r="P204" s="29">
        <v>54.9</v>
      </c>
      <c r="Q204" s="29">
        <v>66.900000000000006</v>
      </c>
      <c r="R204" s="29">
        <v>91.1</v>
      </c>
    </row>
    <row r="205" spans="1:18" x14ac:dyDescent="0.35">
      <c r="A205" s="2" t="s">
        <v>31</v>
      </c>
      <c r="B205" s="2" t="s">
        <v>99</v>
      </c>
      <c r="C205" s="2" t="s">
        <v>18</v>
      </c>
      <c r="D205" s="26">
        <v>2018</v>
      </c>
      <c r="E205" s="27">
        <v>10400000</v>
      </c>
      <c r="F205" s="28">
        <v>25158</v>
      </c>
      <c r="G205" s="29">
        <v>81.5</v>
      </c>
      <c r="H205" s="30">
        <v>5.88</v>
      </c>
      <c r="I205" s="31">
        <v>0.72299999999999998</v>
      </c>
      <c r="J205" s="31">
        <v>0.65200000000000002</v>
      </c>
      <c r="K205" s="30">
        <v>4.24</v>
      </c>
      <c r="L205" s="31">
        <v>6.6000000000000003E-2</v>
      </c>
      <c r="M205" s="29">
        <v>79.8</v>
      </c>
      <c r="N205" s="29">
        <v>44.7</v>
      </c>
      <c r="O205" s="29">
        <v>23.7</v>
      </c>
      <c r="P205" s="29">
        <v>55.4</v>
      </c>
      <c r="Q205" s="29">
        <v>72</v>
      </c>
      <c r="R205" s="29">
        <v>91.4</v>
      </c>
    </row>
    <row r="206" spans="1:18" x14ac:dyDescent="0.35">
      <c r="A206" s="2" t="s">
        <v>31</v>
      </c>
      <c r="B206" s="2" t="s">
        <v>99</v>
      </c>
      <c r="C206" s="2" t="s">
        <v>18</v>
      </c>
      <c r="D206" s="26">
        <v>2019</v>
      </c>
      <c r="E206" s="27">
        <v>10400000</v>
      </c>
      <c r="F206" s="28">
        <v>25611</v>
      </c>
      <c r="G206" s="29">
        <v>81.599999999999994</v>
      </c>
      <c r="H206" s="30">
        <v>5.9</v>
      </c>
      <c r="I206" s="31">
        <v>0.77200000000000002</v>
      </c>
      <c r="J206" s="31">
        <v>0.65500000000000003</v>
      </c>
      <c r="K206" s="30">
        <v>4.2</v>
      </c>
      <c r="L206" s="31">
        <v>6.6000000000000003E-2</v>
      </c>
      <c r="M206" s="29">
        <v>80.5</v>
      </c>
      <c r="N206" s="29">
        <v>44.9</v>
      </c>
      <c r="O206" s="29">
        <v>24.1</v>
      </c>
      <c r="P206" s="29">
        <v>55.9</v>
      </c>
      <c r="Q206" s="29">
        <v>77</v>
      </c>
      <c r="R206" s="29">
        <v>91.7</v>
      </c>
    </row>
    <row r="207" spans="1:18" x14ac:dyDescent="0.35">
      <c r="A207" s="2" t="s">
        <v>31</v>
      </c>
      <c r="B207" s="2" t="s">
        <v>99</v>
      </c>
      <c r="C207" s="2" t="s">
        <v>18</v>
      </c>
      <c r="D207" s="26">
        <v>2020</v>
      </c>
      <c r="E207" s="27">
        <v>10400000</v>
      </c>
      <c r="F207" s="28">
        <v>24768</v>
      </c>
      <c r="G207" s="29">
        <v>81</v>
      </c>
      <c r="H207" s="30">
        <v>5.77</v>
      </c>
      <c r="I207" s="31">
        <v>0.81299999999999994</v>
      </c>
      <c r="J207" s="31">
        <v>0.65800000000000003</v>
      </c>
      <c r="K207" s="30">
        <v>3.83</v>
      </c>
      <c r="L207" s="31">
        <v>8.3000000000000004E-2</v>
      </c>
      <c r="M207" s="29">
        <v>81.2</v>
      </c>
      <c r="N207" s="29">
        <v>45.1</v>
      </c>
      <c r="O207" s="29">
        <v>23.3</v>
      </c>
      <c r="P207" s="29">
        <v>52.7</v>
      </c>
      <c r="Q207" s="29">
        <v>81.099999999999994</v>
      </c>
      <c r="R207" s="29">
        <v>89.8</v>
      </c>
    </row>
    <row r="208" spans="1:18" x14ac:dyDescent="0.35">
      <c r="A208" s="2" t="s">
        <v>31</v>
      </c>
      <c r="B208" s="2" t="s">
        <v>99</v>
      </c>
      <c r="C208" s="2" t="s">
        <v>18</v>
      </c>
      <c r="D208" s="26">
        <v>2021</v>
      </c>
      <c r="E208" s="27">
        <v>10400000</v>
      </c>
      <c r="F208" s="28">
        <v>26010</v>
      </c>
      <c r="G208" s="29">
        <v>81.099999999999994</v>
      </c>
      <c r="H208" s="30">
        <v>5.79</v>
      </c>
      <c r="I208" s="31">
        <v>0.84199999999999997</v>
      </c>
      <c r="J208" s="31">
        <v>0.66100000000000003</v>
      </c>
      <c r="K208" s="30">
        <v>4.12</v>
      </c>
      <c r="L208" s="31">
        <v>7.3999999999999996E-2</v>
      </c>
      <c r="M208" s="29">
        <v>81.900000000000006</v>
      </c>
      <c r="N208" s="29">
        <v>45.3</v>
      </c>
      <c r="O208" s="29">
        <v>24.5</v>
      </c>
      <c r="P208" s="29">
        <v>53.2</v>
      </c>
      <c r="Q208" s="29">
        <v>84</v>
      </c>
      <c r="R208" s="29">
        <v>90.1</v>
      </c>
    </row>
    <row r="209" spans="1:18" x14ac:dyDescent="0.35">
      <c r="A209" s="2" t="s">
        <v>31</v>
      </c>
      <c r="B209" s="2" t="s">
        <v>99</v>
      </c>
      <c r="C209" s="2" t="s">
        <v>18</v>
      </c>
      <c r="D209" s="26">
        <v>2022</v>
      </c>
      <c r="E209" s="27">
        <v>10400000</v>
      </c>
      <c r="F209" s="28">
        <v>27019</v>
      </c>
      <c r="G209" s="29">
        <v>81.7</v>
      </c>
      <c r="H209" s="30">
        <v>5.91</v>
      </c>
      <c r="I209" s="31">
        <v>0.86099999999999999</v>
      </c>
      <c r="J209" s="31">
        <v>0.66400000000000003</v>
      </c>
      <c r="K209" s="30">
        <v>4.08</v>
      </c>
      <c r="L209" s="31">
        <v>6.6000000000000003E-2</v>
      </c>
      <c r="M209" s="29">
        <v>82.6</v>
      </c>
      <c r="N209" s="29">
        <v>45.6</v>
      </c>
      <c r="O209" s="29">
        <v>25.5</v>
      </c>
      <c r="P209" s="29">
        <v>56.1</v>
      </c>
      <c r="Q209" s="29">
        <v>86</v>
      </c>
      <c r="R209" s="29">
        <v>92</v>
      </c>
    </row>
    <row r="210" spans="1:18" x14ac:dyDescent="0.35">
      <c r="A210" s="2" t="s">
        <v>31</v>
      </c>
      <c r="B210" s="2" t="s">
        <v>99</v>
      </c>
      <c r="C210" s="2" t="s">
        <v>18</v>
      </c>
      <c r="D210" s="26">
        <v>2023</v>
      </c>
      <c r="E210" s="27">
        <v>10400000</v>
      </c>
      <c r="F210" s="28">
        <v>27505</v>
      </c>
      <c r="G210" s="29">
        <v>82.1</v>
      </c>
      <c r="H210" s="30">
        <v>5.98</v>
      </c>
      <c r="I210" s="31">
        <v>0.873</v>
      </c>
      <c r="J210" s="31">
        <v>0.66700000000000004</v>
      </c>
      <c r="K210" s="30">
        <v>4.04</v>
      </c>
      <c r="L210" s="31">
        <v>6.6000000000000003E-2</v>
      </c>
      <c r="M210" s="29">
        <v>83.3</v>
      </c>
      <c r="N210" s="29">
        <v>45.8</v>
      </c>
      <c r="O210" s="29">
        <v>26</v>
      </c>
      <c r="P210" s="29">
        <v>57.8</v>
      </c>
      <c r="Q210" s="29">
        <v>87.2</v>
      </c>
      <c r="R210" s="29">
        <v>93.3</v>
      </c>
    </row>
    <row r="211" spans="1:18" x14ac:dyDescent="0.35">
      <c r="A211" s="2" t="s">
        <v>31</v>
      </c>
      <c r="B211" s="2" t="s">
        <v>99</v>
      </c>
      <c r="C211" s="2" t="s">
        <v>18</v>
      </c>
      <c r="D211" s="26">
        <v>2024</v>
      </c>
      <c r="E211" s="27">
        <v>10400000</v>
      </c>
      <c r="F211" s="28">
        <v>28000</v>
      </c>
      <c r="G211" s="29">
        <v>82.2</v>
      </c>
      <c r="H211" s="30">
        <v>6</v>
      </c>
      <c r="I211" s="31">
        <v>0.88</v>
      </c>
      <c r="J211" s="31">
        <v>0.67</v>
      </c>
      <c r="K211" s="30">
        <v>4</v>
      </c>
      <c r="L211" s="31">
        <v>6.6000000000000003E-2</v>
      </c>
      <c r="M211" s="29">
        <v>84</v>
      </c>
      <c r="N211" s="29">
        <v>46</v>
      </c>
      <c r="O211" s="29">
        <v>26.5</v>
      </c>
      <c r="P211" s="29">
        <v>58.3</v>
      </c>
      <c r="Q211" s="29">
        <v>87.9</v>
      </c>
      <c r="R211" s="29">
        <v>93.6</v>
      </c>
    </row>
    <row r="212" spans="1:18" x14ac:dyDescent="0.35">
      <c r="A212" s="2" t="s">
        <v>32</v>
      </c>
      <c r="B212" s="2" t="s">
        <v>100</v>
      </c>
      <c r="C212" s="2" t="s">
        <v>18</v>
      </c>
      <c r="D212" s="26">
        <v>2010</v>
      </c>
      <c r="E212" s="27">
        <v>10742491</v>
      </c>
      <c r="F212" s="28">
        <v>20879</v>
      </c>
      <c r="G212" s="29">
        <v>79.5</v>
      </c>
      <c r="H212" s="30">
        <v>5.52</v>
      </c>
      <c r="I212" s="31">
        <v>0.44</v>
      </c>
      <c r="J212" s="31">
        <v>0.75800000000000001</v>
      </c>
      <c r="K212" s="30">
        <v>6.5</v>
      </c>
      <c r="L212" s="31">
        <v>0.10299999999999999</v>
      </c>
      <c r="M212" s="29">
        <v>73.2</v>
      </c>
      <c r="N212" s="29">
        <v>43.4</v>
      </c>
      <c r="O212" s="29">
        <v>19.600000000000001</v>
      </c>
      <c r="P212" s="29">
        <v>46.6</v>
      </c>
      <c r="Q212" s="29">
        <v>43.4</v>
      </c>
      <c r="R212" s="29">
        <v>85</v>
      </c>
    </row>
    <row r="213" spans="1:18" x14ac:dyDescent="0.35">
      <c r="A213" s="2" t="s">
        <v>32</v>
      </c>
      <c r="B213" s="2" t="s">
        <v>100</v>
      </c>
      <c r="C213" s="2" t="s">
        <v>18</v>
      </c>
      <c r="D213" s="26">
        <v>2011</v>
      </c>
      <c r="E213" s="27">
        <v>10710264</v>
      </c>
      <c r="F213" s="28">
        <v>21088</v>
      </c>
      <c r="G213" s="29">
        <v>79.599999999999994</v>
      </c>
      <c r="H213" s="30">
        <v>5.54</v>
      </c>
      <c r="I213" s="31">
        <v>0.44400000000000001</v>
      </c>
      <c r="J213" s="31">
        <v>0.76100000000000001</v>
      </c>
      <c r="K213" s="30">
        <v>6.44</v>
      </c>
      <c r="L213" s="31">
        <v>0.10299999999999999</v>
      </c>
      <c r="M213" s="29">
        <v>73.900000000000006</v>
      </c>
      <c r="N213" s="29">
        <v>43.6</v>
      </c>
      <c r="O213" s="29">
        <v>19.8</v>
      </c>
      <c r="P213" s="29">
        <v>47.1</v>
      </c>
      <c r="Q213" s="29">
        <v>43.8</v>
      </c>
      <c r="R213" s="29">
        <v>85.4</v>
      </c>
    </row>
    <row r="214" spans="1:18" x14ac:dyDescent="0.35">
      <c r="A214" s="2" t="s">
        <v>32</v>
      </c>
      <c r="B214" s="2" t="s">
        <v>100</v>
      </c>
      <c r="C214" s="2" t="s">
        <v>18</v>
      </c>
      <c r="D214" s="26">
        <v>2012</v>
      </c>
      <c r="E214" s="27">
        <v>10678133</v>
      </c>
      <c r="F214" s="28">
        <v>21299</v>
      </c>
      <c r="G214" s="29">
        <v>79.8</v>
      </c>
      <c r="H214" s="30">
        <v>5.56</v>
      </c>
      <c r="I214" s="31">
        <v>0.45100000000000001</v>
      </c>
      <c r="J214" s="31">
        <v>0.76400000000000001</v>
      </c>
      <c r="K214" s="30">
        <v>6.38</v>
      </c>
      <c r="L214" s="31">
        <v>0.10299999999999999</v>
      </c>
      <c r="M214" s="29">
        <v>74.599999999999994</v>
      </c>
      <c r="N214" s="29">
        <v>43.9</v>
      </c>
      <c r="O214" s="29">
        <v>20</v>
      </c>
      <c r="P214" s="29">
        <v>47.5</v>
      </c>
      <c r="Q214" s="29">
        <v>44.5</v>
      </c>
      <c r="R214" s="29">
        <v>86</v>
      </c>
    </row>
    <row r="215" spans="1:18" x14ac:dyDescent="0.35">
      <c r="A215" s="2" t="s">
        <v>32</v>
      </c>
      <c r="B215" s="2" t="s">
        <v>100</v>
      </c>
      <c r="C215" s="2" t="s">
        <v>18</v>
      </c>
      <c r="D215" s="26">
        <v>2013</v>
      </c>
      <c r="E215" s="27">
        <v>10646099</v>
      </c>
      <c r="F215" s="28">
        <v>21512</v>
      </c>
      <c r="G215" s="29">
        <v>79.900000000000006</v>
      </c>
      <c r="H215" s="30">
        <v>5.58</v>
      </c>
      <c r="I215" s="31">
        <v>0.46300000000000002</v>
      </c>
      <c r="J215" s="31">
        <v>0.76700000000000002</v>
      </c>
      <c r="K215" s="30">
        <v>6.33</v>
      </c>
      <c r="L215" s="31">
        <v>0.10299999999999999</v>
      </c>
      <c r="M215" s="29">
        <v>75.3</v>
      </c>
      <c r="N215" s="29">
        <v>44.1</v>
      </c>
      <c r="O215" s="29">
        <v>20.2</v>
      </c>
      <c r="P215" s="29">
        <v>48</v>
      </c>
      <c r="Q215" s="29">
        <v>45.8</v>
      </c>
      <c r="R215" s="29">
        <v>86.3</v>
      </c>
    </row>
    <row r="216" spans="1:18" x14ac:dyDescent="0.35">
      <c r="A216" s="2" t="s">
        <v>32</v>
      </c>
      <c r="B216" s="2" t="s">
        <v>100</v>
      </c>
      <c r="C216" s="2" t="s">
        <v>18</v>
      </c>
      <c r="D216" s="26">
        <v>2014</v>
      </c>
      <c r="E216" s="27">
        <v>10614160</v>
      </c>
      <c r="F216" s="28">
        <v>21727</v>
      </c>
      <c r="G216" s="29">
        <v>80</v>
      </c>
      <c r="H216" s="30">
        <v>5.6</v>
      </c>
      <c r="I216" s="31">
        <v>0.48199999999999998</v>
      </c>
      <c r="J216" s="31">
        <v>0.77</v>
      </c>
      <c r="K216" s="30">
        <v>6.27</v>
      </c>
      <c r="L216" s="31">
        <v>0.10199999999999999</v>
      </c>
      <c r="M216" s="29">
        <v>76</v>
      </c>
      <c r="N216" s="29">
        <v>44.3</v>
      </c>
      <c r="O216" s="29">
        <v>20.399999999999999</v>
      </c>
      <c r="P216" s="29">
        <v>48.5</v>
      </c>
      <c r="Q216" s="29">
        <v>47.7</v>
      </c>
      <c r="R216" s="29">
        <v>86.6</v>
      </c>
    </row>
    <row r="217" spans="1:18" x14ac:dyDescent="0.35">
      <c r="A217" s="2" t="s">
        <v>32</v>
      </c>
      <c r="B217" s="2" t="s">
        <v>100</v>
      </c>
      <c r="C217" s="2" t="s">
        <v>18</v>
      </c>
      <c r="D217" s="26">
        <v>2015</v>
      </c>
      <c r="E217" s="27">
        <v>10582318</v>
      </c>
      <c r="F217" s="28">
        <v>21944</v>
      </c>
      <c r="G217" s="29">
        <v>80.099999999999994</v>
      </c>
      <c r="H217" s="30">
        <v>5.62</v>
      </c>
      <c r="I217" s="31">
        <v>0.51200000000000001</v>
      </c>
      <c r="J217" s="31">
        <v>0.77300000000000002</v>
      </c>
      <c r="K217" s="30">
        <v>6.21</v>
      </c>
      <c r="L217" s="31">
        <v>0.10199999999999999</v>
      </c>
      <c r="M217" s="29">
        <v>76.7</v>
      </c>
      <c r="N217" s="29">
        <v>44.5</v>
      </c>
      <c r="O217" s="29">
        <v>20.6</v>
      </c>
      <c r="P217" s="29">
        <v>49</v>
      </c>
      <c r="Q217" s="29">
        <v>50.7</v>
      </c>
      <c r="R217" s="29">
        <v>86.9</v>
      </c>
    </row>
    <row r="218" spans="1:18" x14ac:dyDescent="0.35">
      <c r="A218" s="2" t="s">
        <v>32</v>
      </c>
      <c r="B218" s="2" t="s">
        <v>100</v>
      </c>
      <c r="C218" s="2" t="s">
        <v>18</v>
      </c>
      <c r="D218" s="26">
        <v>2016</v>
      </c>
      <c r="E218" s="27">
        <v>10550571</v>
      </c>
      <c r="F218" s="28">
        <v>22164</v>
      </c>
      <c r="G218" s="29">
        <v>80.2</v>
      </c>
      <c r="H218" s="30">
        <v>5.64</v>
      </c>
      <c r="I218" s="31">
        <v>0.55500000000000005</v>
      </c>
      <c r="J218" s="31">
        <v>0.77600000000000002</v>
      </c>
      <c r="K218" s="30">
        <v>6.16</v>
      </c>
      <c r="L218" s="31">
        <v>0.10199999999999999</v>
      </c>
      <c r="M218" s="29">
        <v>77.400000000000006</v>
      </c>
      <c r="N218" s="29">
        <v>44.7</v>
      </c>
      <c r="O218" s="29">
        <v>20.8</v>
      </c>
      <c r="P218" s="29">
        <v>49.5</v>
      </c>
      <c r="Q218" s="29">
        <v>55.1</v>
      </c>
      <c r="R218" s="29">
        <v>87.3</v>
      </c>
    </row>
    <row r="219" spans="1:18" x14ac:dyDescent="0.35">
      <c r="A219" s="2" t="s">
        <v>32</v>
      </c>
      <c r="B219" s="2" t="s">
        <v>100</v>
      </c>
      <c r="C219" s="2" t="s">
        <v>18</v>
      </c>
      <c r="D219" s="26">
        <v>2017</v>
      </c>
      <c r="E219" s="27">
        <v>10518919</v>
      </c>
      <c r="F219" s="28">
        <v>22385</v>
      </c>
      <c r="G219" s="29">
        <v>80.400000000000006</v>
      </c>
      <c r="H219" s="30">
        <v>5.66</v>
      </c>
      <c r="I219" s="31">
        <v>0.61</v>
      </c>
      <c r="J219" s="31">
        <v>0.77900000000000003</v>
      </c>
      <c r="K219" s="30">
        <v>6.1</v>
      </c>
      <c r="L219" s="31">
        <v>0.10199999999999999</v>
      </c>
      <c r="M219" s="29">
        <v>78.099999999999994</v>
      </c>
      <c r="N219" s="29">
        <v>45</v>
      </c>
      <c r="O219" s="29">
        <v>21</v>
      </c>
      <c r="P219" s="29">
        <v>50</v>
      </c>
      <c r="Q219" s="29">
        <v>60.6</v>
      </c>
      <c r="R219" s="29">
        <v>87.9</v>
      </c>
    </row>
    <row r="220" spans="1:18" x14ac:dyDescent="0.35">
      <c r="A220" s="2" t="s">
        <v>32</v>
      </c>
      <c r="B220" s="2" t="s">
        <v>100</v>
      </c>
      <c r="C220" s="2" t="s">
        <v>18</v>
      </c>
      <c r="D220" s="26">
        <v>2018</v>
      </c>
      <c r="E220" s="27">
        <v>10487362</v>
      </c>
      <c r="F220" s="28">
        <v>22609</v>
      </c>
      <c r="G220" s="29">
        <v>80.5</v>
      </c>
      <c r="H220" s="30">
        <v>5.68</v>
      </c>
      <c r="I220" s="31">
        <v>0.67200000000000004</v>
      </c>
      <c r="J220" s="31">
        <v>0.78200000000000003</v>
      </c>
      <c r="K220" s="30">
        <v>6.04</v>
      </c>
      <c r="L220" s="31">
        <v>0.10199999999999999</v>
      </c>
      <c r="M220" s="29">
        <v>78.8</v>
      </c>
      <c r="N220" s="29">
        <v>45.2</v>
      </c>
      <c r="O220" s="29">
        <v>21.2</v>
      </c>
      <c r="P220" s="29">
        <v>50.5</v>
      </c>
      <c r="Q220" s="29">
        <v>66.900000000000006</v>
      </c>
      <c r="R220" s="29">
        <v>88.2</v>
      </c>
    </row>
    <row r="221" spans="1:18" x14ac:dyDescent="0.35">
      <c r="A221" s="2" t="s">
        <v>32</v>
      </c>
      <c r="B221" s="2" t="s">
        <v>100</v>
      </c>
      <c r="C221" s="2" t="s">
        <v>18</v>
      </c>
      <c r="D221" s="26">
        <v>2019</v>
      </c>
      <c r="E221" s="27">
        <v>10455900</v>
      </c>
      <c r="F221" s="28">
        <v>22835</v>
      </c>
      <c r="G221" s="29">
        <v>80.599999999999994</v>
      </c>
      <c r="H221" s="30">
        <v>5.7</v>
      </c>
      <c r="I221" s="31">
        <v>0.73099999999999998</v>
      </c>
      <c r="J221" s="31">
        <v>0.78500000000000003</v>
      </c>
      <c r="K221" s="30">
        <v>5.99</v>
      </c>
      <c r="L221" s="31">
        <v>0.10199999999999999</v>
      </c>
      <c r="M221" s="29">
        <v>79.5</v>
      </c>
      <c r="N221" s="29">
        <v>45.4</v>
      </c>
      <c r="O221" s="29">
        <v>21.5</v>
      </c>
      <c r="P221" s="29">
        <v>51</v>
      </c>
      <c r="Q221" s="29">
        <v>72.8</v>
      </c>
      <c r="R221" s="29">
        <v>88.5</v>
      </c>
    </row>
    <row r="222" spans="1:18" x14ac:dyDescent="0.35">
      <c r="A222" s="2" t="s">
        <v>32</v>
      </c>
      <c r="B222" s="2" t="s">
        <v>100</v>
      </c>
      <c r="C222" s="2" t="s">
        <v>18</v>
      </c>
      <c r="D222" s="26">
        <v>2020</v>
      </c>
      <c r="E222" s="27">
        <v>10424533</v>
      </c>
      <c r="F222" s="28">
        <v>21910</v>
      </c>
      <c r="G222" s="29">
        <v>80</v>
      </c>
      <c r="H222" s="30">
        <v>5.57</v>
      </c>
      <c r="I222" s="31">
        <v>0.77900000000000003</v>
      </c>
      <c r="J222" s="31">
        <v>0.78800000000000003</v>
      </c>
      <c r="K222" s="30">
        <v>5.45</v>
      </c>
      <c r="L222" s="31">
        <v>0.128</v>
      </c>
      <c r="M222" s="29">
        <v>80.2</v>
      </c>
      <c r="N222" s="29">
        <v>45.6</v>
      </c>
      <c r="O222" s="29">
        <v>20.6</v>
      </c>
      <c r="P222" s="29">
        <v>47.8</v>
      </c>
      <c r="Q222" s="29">
        <v>77.7</v>
      </c>
      <c r="R222" s="29">
        <v>86.6</v>
      </c>
    </row>
    <row r="223" spans="1:18" x14ac:dyDescent="0.35">
      <c r="A223" s="2" t="s">
        <v>32</v>
      </c>
      <c r="B223" s="2" t="s">
        <v>100</v>
      </c>
      <c r="C223" s="2" t="s">
        <v>18</v>
      </c>
      <c r="D223" s="26">
        <v>2021</v>
      </c>
      <c r="E223" s="27">
        <v>10393259</v>
      </c>
      <c r="F223" s="28">
        <v>22828</v>
      </c>
      <c r="G223" s="29">
        <v>80.099999999999994</v>
      </c>
      <c r="H223" s="30">
        <v>5.59</v>
      </c>
      <c r="I223" s="31">
        <v>0.81399999999999995</v>
      </c>
      <c r="J223" s="31">
        <v>0.79100000000000004</v>
      </c>
      <c r="K223" s="30">
        <v>5.87</v>
      </c>
      <c r="L223" s="31">
        <v>0.114</v>
      </c>
      <c r="M223" s="29">
        <v>80.900000000000006</v>
      </c>
      <c r="N223" s="29">
        <v>45.8</v>
      </c>
      <c r="O223" s="29">
        <v>21.5</v>
      </c>
      <c r="P223" s="29">
        <v>48.3</v>
      </c>
      <c r="Q223" s="29">
        <v>81.2</v>
      </c>
      <c r="R223" s="29">
        <v>86.9</v>
      </c>
    </row>
    <row r="224" spans="1:18" x14ac:dyDescent="0.35">
      <c r="A224" s="2" t="s">
        <v>32</v>
      </c>
      <c r="B224" s="2" t="s">
        <v>100</v>
      </c>
      <c r="C224" s="2" t="s">
        <v>18</v>
      </c>
      <c r="D224" s="26">
        <v>2022</v>
      </c>
      <c r="E224" s="27">
        <v>10362079</v>
      </c>
      <c r="F224" s="28">
        <v>23527</v>
      </c>
      <c r="G224" s="29">
        <v>80.7</v>
      </c>
      <c r="H224" s="30">
        <v>5.71</v>
      </c>
      <c r="I224" s="31">
        <v>0.83699999999999997</v>
      </c>
      <c r="J224" s="31">
        <v>0.79400000000000004</v>
      </c>
      <c r="K224" s="30">
        <v>5.81</v>
      </c>
      <c r="L224" s="31">
        <v>0.10199999999999999</v>
      </c>
      <c r="M224" s="29">
        <v>81.599999999999994</v>
      </c>
      <c r="N224" s="29">
        <v>46.1</v>
      </c>
      <c r="O224" s="29">
        <v>22.1</v>
      </c>
      <c r="P224" s="29">
        <v>51.2</v>
      </c>
      <c r="Q224" s="29">
        <v>83.5</v>
      </c>
      <c r="R224" s="29">
        <v>88.9</v>
      </c>
    </row>
    <row r="225" spans="1:18" x14ac:dyDescent="0.35">
      <c r="A225" s="2" t="s">
        <v>32</v>
      </c>
      <c r="B225" s="2" t="s">
        <v>100</v>
      </c>
      <c r="C225" s="2" t="s">
        <v>18</v>
      </c>
      <c r="D225" s="26">
        <v>2023</v>
      </c>
      <c r="E225" s="27">
        <v>10330993</v>
      </c>
      <c r="F225" s="28">
        <v>23762</v>
      </c>
      <c r="G225" s="29">
        <v>81.099999999999994</v>
      </c>
      <c r="H225" s="30">
        <v>5.78</v>
      </c>
      <c r="I225" s="31">
        <v>0.85099999999999998</v>
      </c>
      <c r="J225" s="31">
        <v>0.79700000000000004</v>
      </c>
      <c r="K225" s="30">
        <v>5.76</v>
      </c>
      <c r="L225" s="31">
        <v>0.10199999999999999</v>
      </c>
      <c r="M225" s="29">
        <v>82.3</v>
      </c>
      <c r="N225" s="29">
        <v>46.3</v>
      </c>
      <c r="O225" s="29">
        <v>22.4</v>
      </c>
      <c r="P225" s="29">
        <v>52.9</v>
      </c>
      <c r="Q225" s="29">
        <v>84.9</v>
      </c>
      <c r="R225" s="29">
        <v>90.1</v>
      </c>
    </row>
    <row r="226" spans="1:18" x14ac:dyDescent="0.35">
      <c r="A226" s="2" t="s">
        <v>32</v>
      </c>
      <c r="B226" s="2" t="s">
        <v>100</v>
      </c>
      <c r="C226" s="2" t="s">
        <v>18</v>
      </c>
      <c r="D226" s="26">
        <v>2024</v>
      </c>
      <c r="E226" s="27">
        <v>10300000</v>
      </c>
      <c r="F226" s="28">
        <v>24000</v>
      </c>
      <c r="G226" s="29">
        <v>81.2</v>
      </c>
      <c r="H226" s="30">
        <v>5.8</v>
      </c>
      <c r="I226" s="31">
        <v>0.86</v>
      </c>
      <c r="J226" s="31">
        <v>0.8</v>
      </c>
      <c r="K226" s="30">
        <v>5.7</v>
      </c>
      <c r="L226" s="31">
        <v>0.10199999999999999</v>
      </c>
      <c r="M226" s="29">
        <v>83</v>
      </c>
      <c r="N226" s="29">
        <v>46.5</v>
      </c>
      <c r="O226" s="29">
        <v>22.6</v>
      </c>
      <c r="P226" s="29">
        <v>53.4</v>
      </c>
      <c r="Q226" s="29">
        <v>85.9</v>
      </c>
      <c r="R226" s="29">
        <v>90.4</v>
      </c>
    </row>
    <row r="227" spans="1:18" x14ac:dyDescent="0.35">
      <c r="A227" s="2" t="s">
        <v>101</v>
      </c>
      <c r="B227" s="2" t="s">
        <v>102</v>
      </c>
      <c r="C227" s="2" t="s">
        <v>18</v>
      </c>
      <c r="D227" s="26">
        <v>2010</v>
      </c>
      <c r="E227" s="27">
        <v>64303844</v>
      </c>
      <c r="F227" s="28">
        <v>39489</v>
      </c>
      <c r="G227" s="29">
        <v>79.400000000000006</v>
      </c>
      <c r="H227" s="30">
        <v>6.42</v>
      </c>
      <c r="I227" s="31">
        <v>0.85</v>
      </c>
      <c r="J227" s="31">
        <v>0.81200000000000006</v>
      </c>
      <c r="K227" s="30">
        <v>5.24</v>
      </c>
      <c r="L227" s="31">
        <v>4.2999999999999997E-2</v>
      </c>
      <c r="M227" s="29">
        <v>79.2</v>
      </c>
      <c r="N227" s="29">
        <v>37.6</v>
      </c>
      <c r="O227" s="29">
        <v>37.6</v>
      </c>
      <c r="P227" s="29">
        <v>68.599999999999994</v>
      </c>
      <c r="Q227" s="29">
        <v>84.8</v>
      </c>
      <c r="R227" s="29">
        <v>84.7</v>
      </c>
    </row>
    <row r="228" spans="1:18" x14ac:dyDescent="0.35">
      <c r="A228" s="2" t="s">
        <v>101</v>
      </c>
      <c r="B228" s="2" t="s">
        <v>102</v>
      </c>
      <c r="C228" s="2" t="s">
        <v>18</v>
      </c>
      <c r="D228" s="26">
        <v>2011</v>
      </c>
      <c r="E228" s="27">
        <v>64561059</v>
      </c>
      <c r="F228" s="28">
        <v>40160</v>
      </c>
      <c r="G228" s="29">
        <v>79.5</v>
      </c>
      <c r="H228" s="30">
        <v>6.44</v>
      </c>
      <c r="I228" s="31">
        <v>0.85099999999999998</v>
      </c>
      <c r="J228" s="31">
        <v>0.81399999999999995</v>
      </c>
      <c r="K228" s="30">
        <v>5.2</v>
      </c>
      <c r="L228" s="31">
        <v>4.2000000000000003E-2</v>
      </c>
      <c r="M228" s="29">
        <v>79.900000000000006</v>
      </c>
      <c r="N228" s="29">
        <v>37.799999999999997</v>
      </c>
      <c r="O228" s="29">
        <v>38.200000000000003</v>
      </c>
      <c r="P228" s="29">
        <v>69.099999999999994</v>
      </c>
      <c r="Q228" s="29">
        <v>84.9</v>
      </c>
      <c r="R228" s="29">
        <v>85</v>
      </c>
    </row>
    <row r="229" spans="1:18" x14ac:dyDescent="0.35">
      <c r="A229" s="2" t="s">
        <v>101</v>
      </c>
      <c r="B229" s="2" t="s">
        <v>102</v>
      </c>
      <c r="C229" s="2" t="s">
        <v>18</v>
      </c>
      <c r="D229" s="26">
        <v>2012</v>
      </c>
      <c r="E229" s="27">
        <v>64819303</v>
      </c>
      <c r="F229" s="28">
        <v>40843</v>
      </c>
      <c r="G229" s="29">
        <v>79.7</v>
      </c>
      <c r="H229" s="30">
        <v>6.46</v>
      </c>
      <c r="I229" s="31">
        <v>0.85299999999999998</v>
      </c>
      <c r="J229" s="31">
        <v>0.81599999999999995</v>
      </c>
      <c r="K229" s="30">
        <v>5.15</v>
      </c>
      <c r="L229" s="31">
        <v>4.2000000000000003E-2</v>
      </c>
      <c r="M229" s="29">
        <v>80.599999999999994</v>
      </c>
      <c r="N229" s="29">
        <v>38.1</v>
      </c>
      <c r="O229" s="29">
        <v>38.9</v>
      </c>
      <c r="P229" s="29">
        <v>69.599999999999994</v>
      </c>
      <c r="Q229" s="29">
        <v>85.2</v>
      </c>
      <c r="R229" s="29">
        <v>85.7</v>
      </c>
    </row>
    <row r="230" spans="1:18" x14ac:dyDescent="0.35">
      <c r="A230" s="2" t="s">
        <v>101</v>
      </c>
      <c r="B230" s="2" t="s">
        <v>102</v>
      </c>
      <c r="C230" s="2" t="s">
        <v>18</v>
      </c>
      <c r="D230" s="26">
        <v>2013</v>
      </c>
      <c r="E230" s="27">
        <v>65078581</v>
      </c>
      <c r="F230" s="28">
        <v>41537</v>
      </c>
      <c r="G230" s="29">
        <v>79.8</v>
      </c>
      <c r="H230" s="30">
        <v>6.48</v>
      </c>
      <c r="I230" s="31">
        <v>0.85599999999999998</v>
      </c>
      <c r="J230" s="31">
        <v>0.81799999999999995</v>
      </c>
      <c r="K230" s="30">
        <v>5.1100000000000003</v>
      </c>
      <c r="L230" s="31">
        <v>4.2000000000000003E-2</v>
      </c>
      <c r="M230" s="29">
        <v>81.3</v>
      </c>
      <c r="N230" s="29">
        <v>38.299999999999997</v>
      </c>
      <c r="O230" s="29">
        <v>39.6</v>
      </c>
      <c r="P230" s="29">
        <v>70.099999999999994</v>
      </c>
      <c r="Q230" s="29">
        <v>85.5</v>
      </c>
      <c r="R230" s="29">
        <v>86</v>
      </c>
    </row>
    <row r="231" spans="1:18" x14ac:dyDescent="0.35">
      <c r="A231" s="2" t="s">
        <v>101</v>
      </c>
      <c r="B231" s="2" t="s">
        <v>102</v>
      </c>
      <c r="C231" s="2" t="s">
        <v>18</v>
      </c>
      <c r="D231" s="26">
        <v>2014</v>
      </c>
      <c r="E231" s="27">
        <v>65338895</v>
      </c>
      <c r="F231" s="28">
        <v>42244</v>
      </c>
      <c r="G231" s="29">
        <v>79.900000000000006</v>
      </c>
      <c r="H231" s="30">
        <v>6.5</v>
      </c>
      <c r="I231" s="31">
        <v>0.86199999999999999</v>
      </c>
      <c r="J231" s="31">
        <v>0.82</v>
      </c>
      <c r="K231" s="30">
        <v>5.0599999999999996</v>
      </c>
      <c r="L231" s="31">
        <v>4.2000000000000003E-2</v>
      </c>
      <c r="M231" s="29">
        <v>82</v>
      </c>
      <c r="N231" s="29">
        <v>38.5</v>
      </c>
      <c r="O231" s="29">
        <v>40.200000000000003</v>
      </c>
      <c r="P231" s="29">
        <v>70.599999999999994</v>
      </c>
      <c r="Q231" s="29">
        <v>86.1</v>
      </c>
      <c r="R231" s="29">
        <v>86.3</v>
      </c>
    </row>
    <row r="232" spans="1:18" x14ac:dyDescent="0.35">
      <c r="A232" s="2" t="s">
        <v>101</v>
      </c>
      <c r="B232" s="2" t="s">
        <v>102</v>
      </c>
      <c r="C232" s="2" t="s">
        <v>18</v>
      </c>
      <c r="D232" s="26">
        <v>2015</v>
      </c>
      <c r="E232" s="27">
        <v>65600250</v>
      </c>
      <c r="F232" s="28">
        <v>42962</v>
      </c>
      <c r="G232" s="29">
        <v>80</v>
      </c>
      <c r="H232" s="30">
        <v>6.52</v>
      </c>
      <c r="I232" s="31">
        <v>0.87</v>
      </c>
      <c r="J232" s="31">
        <v>0.82199999999999995</v>
      </c>
      <c r="K232" s="30">
        <v>5.01</v>
      </c>
      <c r="L232" s="31">
        <v>4.2000000000000003E-2</v>
      </c>
      <c r="M232" s="29">
        <v>82.7</v>
      </c>
      <c r="N232" s="29">
        <v>38.700000000000003</v>
      </c>
      <c r="O232" s="29">
        <v>40.9</v>
      </c>
      <c r="P232" s="29">
        <v>71.099999999999994</v>
      </c>
      <c r="Q232" s="29">
        <v>86.9</v>
      </c>
      <c r="R232" s="29">
        <v>86.6</v>
      </c>
    </row>
    <row r="233" spans="1:18" x14ac:dyDescent="0.35">
      <c r="A233" s="2" t="s">
        <v>101</v>
      </c>
      <c r="B233" s="2" t="s">
        <v>102</v>
      </c>
      <c r="C233" s="2" t="s">
        <v>18</v>
      </c>
      <c r="D233" s="26">
        <v>2016</v>
      </c>
      <c r="E233" s="27">
        <v>65862651</v>
      </c>
      <c r="F233" s="28">
        <v>43692</v>
      </c>
      <c r="G233" s="29">
        <v>80.099999999999994</v>
      </c>
      <c r="H233" s="30">
        <v>6.54</v>
      </c>
      <c r="I233" s="31">
        <v>0.88300000000000001</v>
      </c>
      <c r="J233" s="31">
        <v>0.82399999999999995</v>
      </c>
      <c r="K233" s="30">
        <v>4.97</v>
      </c>
      <c r="L233" s="31">
        <v>4.2000000000000003E-2</v>
      </c>
      <c r="M233" s="29">
        <v>83.4</v>
      </c>
      <c r="N233" s="29">
        <v>38.9</v>
      </c>
      <c r="O233" s="29">
        <v>41.6</v>
      </c>
      <c r="P233" s="29">
        <v>71.599999999999994</v>
      </c>
      <c r="Q233" s="29">
        <v>88.2</v>
      </c>
      <c r="R233" s="29">
        <v>86.9</v>
      </c>
    </row>
    <row r="234" spans="1:18" x14ac:dyDescent="0.35">
      <c r="A234" s="2" t="s">
        <v>101</v>
      </c>
      <c r="B234" s="2" t="s">
        <v>102</v>
      </c>
      <c r="C234" s="2" t="s">
        <v>18</v>
      </c>
      <c r="D234" s="26">
        <v>2017</v>
      </c>
      <c r="E234" s="27">
        <v>66126102</v>
      </c>
      <c r="F234" s="28">
        <v>44435</v>
      </c>
      <c r="G234" s="29">
        <v>80.3</v>
      </c>
      <c r="H234" s="30">
        <v>6.56</v>
      </c>
      <c r="I234" s="31">
        <v>0.89900000000000002</v>
      </c>
      <c r="J234" s="31">
        <v>0.82599999999999996</v>
      </c>
      <c r="K234" s="30">
        <v>4.92</v>
      </c>
      <c r="L234" s="31">
        <v>4.2000000000000003E-2</v>
      </c>
      <c r="M234" s="29">
        <v>84.1</v>
      </c>
      <c r="N234" s="29">
        <v>39.200000000000003</v>
      </c>
      <c r="O234" s="29">
        <v>42.4</v>
      </c>
      <c r="P234" s="29">
        <v>72.099999999999994</v>
      </c>
      <c r="Q234" s="29">
        <v>89.8</v>
      </c>
      <c r="R234" s="29">
        <v>87.6</v>
      </c>
    </row>
    <row r="235" spans="1:18" x14ac:dyDescent="0.35">
      <c r="A235" s="2" t="s">
        <v>101</v>
      </c>
      <c r="B235" s="2" t="s">
        <v>102</v>
      </c>
      <c r="C235" s="2" t="s">
        <v>18</v>
      </c>
      <c r="D235" s="26">
        <v>2018</v>
      </c>
      <c r="E235" s="27">
        <v>66390606</v>
      </c>
      <c r="F235" s="28">
        <v>45190</v>
      </c>
      <c r="G235" s="29">
        <v>80.400000000000006</v>
      </c>
      <c r="H235" s="30">
        <v>6.58</v>
      </c>
      <c r="I235" s="31">
        <v>0.91600000000000004</v>
      </c>
      <c r="J235" s="31">
        <v>0.82799999999999996</v>
      </c>
      <c r="K235" s="30">
        <v>4.88</v>
      </c>
      <c r="L235" s="31">
        <v>4.2000000000000003E-2</v>
      </c>
      <c r="M235" s="29">
        <v>84.8</v>
      </c>
      <c r="N235" s="29">
        <v>39.4</v>
      </c>
      <c r="O235" s="29">
        <v>43.1</v>
      </c>
      <c r="P235" s="29">
        <v>72.5</v>
      </c>
      <c r="Q235" s="29">
        <v>91.5</v>
      </c>
      <c r="R235" s="29">
        <v>87.9</v>
      </c>
    </row>
    <row r="236" spans="1:18" x14ac:dyDescent="0.35">
      <c r="A236" s="2" t="s">
        <v>101</v>
      </c>
      <c r="B236" s="2" t="s">
        <v>102</v>
      </c>
      <c r="C236" s="2" t="s">
        <v>18</v>
      </c>
      <c r="D236" s="26">
        <v>2019</v>
      </c>
      <c r="E236" s="27">
        <v>66656169</v>
      </c>
      <c r="F236" s="28">
        <v>45958</v>
      </c>
      <c r="G236" s="29">
        <v>80.5</v>
      </c>
      <c r="H236" s="30">
        <v>6.6</v>
      </c>
      <c r="I236" s="31">
        <v>0.93300000000000005</v>
      </c>
      <c r="J236" s="31">
        <v>0.83</v>
      </c>
      <c r="K236" s="30">
        <v>4.83</v>
      </c>
      <c r="L236" s="31">
        <v>4.2000000000000003E-2</v>
      </c>
      <c r="M236" s="29">
        <v>85.5</v>
      </c>
      <c r="N236" s="29">
        <v>39.6</v>
      </c>
      <c r="O236" s="29">
        <v>43.8</v>
      </c>
      <c r="P236" s="29">
        <v>73</v>
      </c>
      <c r="Q236" s="29">
        <v>93.2</v>
      </c>
      <c r="R236" s="29">
        <v>88.2</v>
      </c>
    </row>
    <row r="237" spans="1:18" x14ac:dyDescent="0.35">
      <c r="A237" s="2" t="s">
        <v>101</v>
      </c>
      <c r="B237" s="2" t="s">
        <v>102</v>
      </c>
      <c r="C237" s="2" t="s">
        <v>18</v>
      </c>
      <c r="D237" s="26">
        <v>2020</v>
      </c>
      <c r="E237" s="27">
        <v>66922794</v>
      </c>
      <c r="F237" s="28">
        <v>44403</v>
      </c>
      <c r="G237" s="29">
        <v>79.900000000000006</v>
      </c>
      <c r="H237" s="30">
        <v>6.47</v>
      </c>
      <c r="I237" s="31">
        <v>0.94699999999999995</v>
      </c>
      <c r="J237" s="31">
        <v>0.83199999999999996</v>
      </c>
      <c r="K237" s="30">
        <v>4.4000000000000004</v>
      </c>
      <c r="L237" s="31">
        <v>5.2999999999999999E-2</v>
      </c>
      <c r="M237" s="29">
        <v>86.2</v>
      </c>
      <c r="N237" s="29">
        <v>39.799999999999997</v>
      </c>
      <c r="O237" s="29">
        <v>42.3</v>
      </c>
      <c r="P237" s="29">
        <v>69.900000000000006</v>
      </c>
      <c r="Q237" s="29">
        <v>94.6</v>
      </c>
      <c r="R237" s="29">
        <v>86.3</v>
      </c>
    </row>
    <row r="238" spans="1:18" x14ac:dyDescent="0.35">
      <c r="A238" s="2" t="s">
        <v>101</v>
      </c>
      <c r="B238" s="2" t="s">
        <v>102</v>
      </c>
      <c r="C238" s="2" t="s">
        <v>18</v>
      </c>
      <c r="D238" s="26">
        <v>2021</v>
      </c>
      <c r="E238" s="27">
        <v>67190485</v>
      </c>
      <c r="F238" s="28">
        <v>46584</v>
      </c>
      <c r="G238" s="29">
        <v>80</v>
      </c>
      <c r="H238" s="30">
        <v>6.49</v>
      </c>
      <c r="I238" s="31">
        <v>0.95699999999999996</v>
      </c>
      <c r="J238" s="31">
        <v>0.83399999999999996</v>
      </c>
      <c r="K238" s="30">
        <v>4.74</v>
      </c>
      <c r="L238" s="31">
        <v>4.7E-2</v>
      </c>
      <c r="M238" s="29">
        <v>86.9</v>
      </c>
      <c r="N238" s="29">
        <v>40</v>
      </c>
      <c r="O238" s="29">
        <v>44.4</v>
      </c>
      <c r="P238" s="29">
        <v>70.3</v>
      </c>
      <c r="Q238" s="29">
        <v>95.7</v>
      </c>
      <c r="R238" s="29">
        <v>86.6</v>
      </c>
    </row>
    <row r="239" spans="1:18" x14ac:dyDescent="0.35">
      <c r="A239" s="2" t="s">
        <v>101</v>
      </c>
      <c r="B239" s="2" t="s">
        <v>102</v>
      </c>
      <c r="C239" s="2" t="s">
        <v>18</v>
      </c>
      <c r="D239" s="26">
        <v>2022</v>
      </c>
      <c r="E239" s="27">
        <v>67459247</v>
      </c>
      <c r="F239" s="28">
        <v>48342</v>
      </c>
      <c r="G239" s="29">
        <v>80.599999999999994</v>
      </c>
      <c r="H239" s="30">
        <v>6.61</v>
      </c>
      <c r="I239" s="31">
        <v>0.96299999999999997</v>
      </c>
      <c r="J239" s="31">
        <v>0.83599999999999997</v>
      </c>
      <c r="K239" s="30">
        <v>4.6900000000000004</v>
      </c>
      <c r="L239" s="31">
        <v>4.2000000000000003E-2</v>
      </c>
      <c r="M239" s="29">
        <v>87.6</v>
      </c>
      <c r="N239" s="29">
        <v>40.299999999999997</v>
      </c>
      <c r="O239" s="29">
        <v>46.1</v>
      </c>
      <c r="P239" s="29">
        <v>73.3</v>
      </c>
      <c r="Q239" s="29">
        <v>96.3</v>
      </c>
      <c r="R239" s="29">
        <v>88.5</v>
      </c>
    </row>
    <row r="240" spans="1:18" x14ac:dyDescent="0.35">
      <c r="A240" s="2" t="s">
        <v>101</v>
      </c>
      <c r="B240" s="2" t="s">
        <v>102</v>
      </c>
      <c r="C240" s="2" t="s">
        <v>18</v>
      </c>
      <c r="D240" s="26">
        <v>2023</v>
      </c>
      <c r="E240" s="27">
        <v>67729084</v>
      </c>
      <c r="F240" s="28">
        <v>49164</v>
      </c>
      <c r="G240" s="29">
        <v>81</v>
      </c>
      <c r="H240" s="30">
        <v>6.68</v>
      </c>
      <c r="I240" s="31">
        <v>0.96799999999999997</v>
      </c>
      <c r="J240" s="31">
        <v>0.83799999999999997</v>
      </c>
      <c r="K240" s="30">
        <v>4.6500000000000004</v>
      </c>
      <c r="L240" s="31">
        <v>4.2000000000000003E-2</v>
      </c>
      <c r="M240" s="29">
        <v>88.3</v>
      </c>
      <c r="N240" s="29">
        <v>40.5</v>
      </c>
      <c r="O240" s="29">
        <v>46.9</v>
      </c>
      <c r="P240" s="29">
        <v>75</v>
      </c>
      <c r="Q240" s="29">
        <v>96.8</v>
      </c>
      <c r="R240" s="29">
        <v>89.8</v>
      </c>
    </row>
    <row r="241" spans="1:18" x14ac:dyDescent="0.35">
      <c r="A241" s="2" t="s">
        <v>101</v>
      </c>
      <c r="B241" s="2" t="s">
        <v>102</v>
      </c>
      <c r="C241" s="2" t="s">
        <v>18</v>
      </c>
      <c r="D241" s="26">
        <v>2024</v>
      </c>
      <c r="E241" s="27">
        <v>68000000</v>
      </c>
      <c r="F241" s="28">
        <v>50000</v>
      </c>
      <c r="G241" s="29">
        <v>81.099999999999994</v>
      </c>
      <c r="H241" s="30">
        <v>6.7</v>
      </c>
      <c r="I241" s="31">
        <v>0.97</v>
      </c>
      <c r="J241" s="31">
        <v>0.84</v>
      </c>
      <c r="K241" s="30">
        <v>4.5999999999999996</v>
      </c>
      <c r="L241" s="31">
        <v>4.2000000000000003E-2</v>
      </c>
      <c r="M241" s="29">
        <v>89</v>
      </c>
      <c r="N241" s="29">
        <v>40.700000000000003</v>
      </c>
      <c r="O241" s="29">
        <v>47.7</v>
      </c>
      <c r="P241" s="29">
        <v>75.5</v>
      </c>
      <c r="Q241" s="29">
        <v>97</v>
      </c>
      <c r="R241" s="29">
        <v>90.1</v>
      </c>
    </row>
    <row r="242" spans="1:18" x14ac:dyDescent="0.35">
      <c r="A242" s="2" t="s">
        <v>103</v>
      </c>
      <c r="B242" s="2" t="s">
        <v>104</v>
      </c>
      <c r="C242" s="2" t="s">
        <v>18</v>
      </c>
      <c r="D242" s="26">
        <v>2010</v>
      </c>
      <c r="E242" s="27">
        <v>4610804</v>
      </c>
      <c r="F242" s="28">
        <v>64249</v>
      </c>
      <c r="G242" s="29">
        <v>80.599999999999994</v>
      </c>
      <c r="H242" s="30">
        <v>6.72</v>
      </c>
      <c r="I242" s="31">
        <v>0.69</v>
      </c>
      <c r="J242" s="31">
        <v>0.59799999999999998</v>
      </c>
      <c r="K242" s="30">
        <v>8.44</v>
      </c>
      <c r="L242" s="31">
        <v>4.5999999999999999E-2</v>
      </c>
      <c r="M242" s="29">
        <v>81.2</v>
      </c>
      <c r="N242" s="29">
        <v>35.700000000000003</v>
      </c>
      <c r="O242" s="29">
        <v>61.5</v>
      </c>
      <c r="P242" s="29">
        <v>76</v>
      </c>
      <c r="Q242" s="29">
        <v>68.7</v>
      </c>
      <c r="R242" s="29">
        <v>88.5</v>
      </c>
    </row>
    <row r="243" spans="1:18" x14ac:dyDescent="0.35">
      <c r="A243" s="2" t="s">
        <v>103</v>
      </c>
      <c r="B243" s="2" t="s">
        <v>104</v>
      </c>
      <c r="C243" s="2" t="s">
        <v>18</v>
      </c>
      <c r="D243" s="26">
        <v>2011</v>
      </c>
      <c r="E243" s="27">
        <v>4656912</v>
      </c>
      <c r="F243" s="28">
        <v>66498</v>
      </c>
      <c r="G243" s="29">
        <v>80.7</v>
      </c>
      <c r="H243" s="30">
        <v>6.74</v>
      </c>
      <c r="I243" s="31">
        <v>0.69299999999999995</v>
      </c>
      <c r="J243" s="31">
        <v>0.60099999999999998</v>
      </c>
      <c r="K243" s="30">
        <v>8.36</v>
      </c>
      <c r="L243" s="31">
        <v>4.4999999999999998E-2</v>
      </c>
      <c r="M243" s="29">
        <v>81.900000000000006</v>
      </c>
      <c r="N243" s="29">
        <v>35.9</v>
      </c>
      <c r="O243" s="29">
        <v>63.7</v>
      </c>
      <c r="P243" s="29">
        <v>76.5</v>
      </c>
      <c r="Q243" s="29">
        <v>69</v>
      </c>
      <c r="R243" s="29">
        <v>88.9</v>
      </c>
    </row>
    <row r="244" spans="1:18" x14ac:dyDescent="0.35">
      <c r="A244" s="2" t="s">
        <v>103</v>
      </c>
      <c r="B244" s="2" t="s">
        <v>104</v>
      </c>
      <c r="C244" s="2" t="s">
        <v>18</v>
      </c>
      <c r="D244" s="26">
        <v>2012</v>
      </c>
      <c r="E244" s="27">
        <v>4703481</v>
      </c>
      <c r="F244" s="28">
        <v>68825</v>
      </c>
      <c r="G244" s="29">
        <v>80.900000000000006</v>
      </c>
      <c r="H244" s="30">
        <v>6.76</v>
      </c>
      <c r="I244" s="31">
        <v>0.69699999999999995</v>
      </c>
      <c r="J244" s="31">
        <v>0.60399999999999998</v>
      </c>
      <c r="K244" s="30">
        <v>8.2899999999999991</v>
      </c>
      <c r="L244" s="31">
        <v>4.4999999999999998E-2</v>
      </c>
      <c r="M244" s="29">
        <v>82.6</v>
      </c>
      <c r="N244" s="29">
        <v>36.200000000000003</v>
      </c>
      <c r="O244" s="29">
        <v>66</v>
      </c>
      <c r="P244" s="29">
        <v>77</v>
      </c>
      <c r="Q244" s="29">
        <v>69.400000000000006</v>
      </c>
      <c r="R244" s="29">
        <v>89.5</v>
      </c>
    </row>
    <row r="245" spans="1:18" x14ac:dyDescent="0.35">
      <c r="A245" s="2" t="s">
        <v>103</v>
      </c>
      <c r="B245" s="2" t="s">
        <v>104</v>
      </c>
      <c r="C245" s="2" t="s">
        <v>18</v>
      </c>
      <c r="D245" s="26">
        <v>2013</v>
      </c>
      <c r="E245" s="27">
        <v>4750516</v>
      </c>
      <c r="F245" s="28">
        <v>71234</v>
      </c>
      <c r="G245" s="29">
        <v>81</v>
      </c>
      <c r="H245" s="30">
        <v>6.78</v>
      </c>
      <c r="I245" s="31">
        <v>0.70499999999999996</v>
      </c>
      <c r="J245" s="31">
        <v>0.60699999999999998</v>
      </c>
      <c r="K245" s="30">
        <v>8.2100000000000009</v>
      </c>
      <c r="L245" s="31">
        <v>4.4999999999999998E-2</v>
      </c>
      <c r="M245" s="29">
        <v>83.3</v>
      </c>
      <c r="N245" s="29">
        <v>36.4</v>
      </c>
      <c r="O245" s="29">
        <v>68.3</v>
      </c>
      <c r="P245" s="29">
        <v>77.5</v>
      </c>
      <c r="Q245" s="29">
        <v>70.2</v>
      </c>
      <c r="R245" s="29">
        <v>89.8</v>
      </c>
    </row>
    <row r="246" spans="1:18" x14ac:dyDescent="0.35">
      <c r="A246" s="2" t="s">
        <v>103</v>
      </c>
      <c r="B246" s="2" t="s">
        <v>104</v>
      </c>
      <c r="C246" s="2" t="s">
        <v>18</v>
      </c>
      <c r="D246" s="26">
        <v>2014</v>
      </c>
      <c r="E246" s="27">
        <v>4798021</v>
      </c>
      <c r="F246" s="28">
        <v>73728</v>
      </c>
      <c r="G246" s="29">
        <v>81.099999999999994</v>
      </c>
      <c r="H246" s="30">
        <v>6.8</v>
      </c>
      <c r="I246" s="31">
        <v>0.71799999999999997</v>
      </c>
      <c r="J246" s="31">
        <v>0.61</v>
      </c>
      <c r="K246" s="30">
        <v>8.14</v>
      </c>
      <c r="L246" s="31">
        <v>4.4999999999999998E-2</v>
      </c>
      <c r="M246" s="29">
        <v>84</v>
      </c>
      <c r="N246" s="29">
        <v>36.6</v>
      </c>
      <c r="O246" s="29">
        <v>70.7</v>
      </c>
      <c r="P246" s="29">
        <v>77.900000000000006</v>
      </c>
      <c r="Q246" s="29">
        <v>71.5</v>
      </c>
      <c r="R246" s="29">
        <v>90.1</v>
      </c>
    </row>
    <row r="247" spans="1:18" x14ac:dyDescent="0.35">
      <c r="A247" s="2" t="s">
        <v>103</v>
      </c>
      <c r="B247" s="2" t="s">
        <v>104</v>
      </c>
      <c r="C247" s="2" t="s">
        <v>18</v>
      </c>
      <c r="D247" s="26">
        <v>2015</v>
      </c>
      <c r="E247" s="27">
        <v>4846001</v>
      </c>
      <c r="F247" s="28">
        <v>76308</v>
      </c>
      <c r="G247" s="29">
        <v>81.2</v>
      </c>
      <c r="H247" s="30">
        <v>6.82</v>
      </c>
      <c r="I247" s="31">
        <v>0.73799999999999999</v>
      </c>
      <c r="J247" s="31">
        <v>0.61299999999999999</v>
      </c>
      <c r="K247" s="30">
        <v>8.07</v>
      </c>
      <c r="L247" s="31">
        <v>4.4999999999999998E-2</v>
      </c>
      <c r="M247" s="29">
        <v>84.7</v>
      </c>
      <c r="N247" s="29">
        <v>36.799999999999997</v>
      </c>
      <c r="O247" s="29">
        <v>73.2</v>
      </c>
      <c r="P247" s="29">
        <v>78.400000000000006</v>
      </c>
      <c r="Q247" s="29">
        <v>73.5</v>
      </c>
      <c r="R247" s="29">
        <v>90.4</v>
      </c>
    </row>
    <row r="248" spans="1:18" x14ac:dyDescent="0.35">
      <c r="A248" s="2" t="s">
        <v>103</v>
      </c>
      <c r="B248" s="2" t="s">
        <v>104</v>
      </c>
      <c r="C248" s="2" t="s">
        <v>18</v>
      </c>
      <c r="D248" s="26">
        <v>2016</v>
      </c>
      <c r="E248" s="27">
        <v>4894461</v>
      </c>
      <c r="F248" s="28">
        <v>78979</v>
      </c>
      <c r="G248" s="29">
        <v>81.3</v>
      </c>
      <c r="H248" s="30">
        <v>6.84</v>
      </c>
      <c r="I248" s="31">
        <v>0.76600000000000001</v>
      </c>
      <c r="J248" s="31">
        <v>0.61599999999999999</v>
      </c>
      <c r="K248" s="30">
        <v>7.99</v>
      </c>
      <c r="L248" s="31">
        <v>4.4999999999999998E-2</v>
      </c>
      <c r="M248" s="29">
        <v>85.4</v>
      </c>
      <c r="N248" s="29">
        <v>37</v>
      </c>
      <c r="O248" s="29">
        <v>75.8</v>
      </c>
      <c r="P248" s="29">
        <v>78.900000000000006</v>
      </c>
      <c r="Q248" s="29">
        <v>76.400000000000006</v>
      </c>
      <c r="R248" s="29">
        <v>90.8</v>
      </c>
    </row>
    <row r="249" spans="1:18" x14ac:dyDescent="0.35">
      <c r="A249" s="2" t="s">
        <v>103</v>
      </c>
      <c r="B249" s="2" t="s">
        <v>104</v>
      </c>
      <c r="C249" s="2" t="s">
        <v>18</v>
      </c>
      <c r="D249" s="26">
        <v>2017</v>
      </c>
      <c r="E249" s="27">
        <v>4943406</v>
      </c>
      <c r="F249" s="28">
        <v>81743</v>
      </c>
      <c r="G249" s="29">
        <v>81.5</v>
      </c>
      <c r="H249" s="30">
        <v>6.86</v>
      </c>
      <c r="I249" s="31">
        <v>0.80300000000000005</v>
      </c>
      <c r="J249" s="31">
        <v>0.61899999999999999</v>
      </c>
      <c r="K249" s="30">
        <v>7.92</v>
      </c>
      <c r="L249" s="31">
        <v>4.4999999999999998E-2</v>
      </c>
      <c r="M249" s="29">
        <v>86.1</v>
      </c>
      <c r="N249" s="29">
        <v>37.299999999999997</v>
      </c>
      <c r="O249" s="29">
        <v>78.5</v>
      </c>
      <c r="P249" s="29">
        <v>79.400000000000006</v>
      </c>
      <c r="Q249" s="29">
        <v>80.099999999999994</v>
      </c>
      <c r="R249" s="29">
        <v>91.4</v>
      </c>
    </row>
    <row r="250" spans="1:18" x14ac:dyDescent="0.35">
      <c r="A250" s="2" t="s">
        <v>103</v>
      </c>
      <c r="B250" s="2" t="s">
        <v>104</v>
      </c>
      <c r="C250" s="2" t="s">
        <v>18</v>
      </c>
      <c r="D250" s="26">
        <v>2018</v>
      </c>
      <c r="E250" s="27">
        <v>4992840</v>
      </c>
      <c r="F250" s="28">
        <v>84604</v>
      </c>
      <c r="G250" s="29">
        <v>81.599999999999994</v>
      </c>
      <c r="H250" s="30">
        <v>6.88</v>
      </c>
      <c r="I250" s="31">
        <v>0.84499999999999997</v>
      </c>
      <c r="J250" s="31">
        <v>0.622</v>
      </c>
      <c r="K250" s="30">
        <v>7.84</v>
      </c>
      <c r="L250" s="31">
        <v>4.4999999999999998E-2</v>
      </c>
      <c r="M250" s="29">
        <v>86.8</v>
      </c>
      <c r="N250" s="29">
        <v>37.5</v>
      </c>
      <c r="O250" s="29">
        <v>81.2</v>
      </c>
      <c r="P250" s="29">
        <v>79.900000000000006</v>
      </c>
      <c r="Q250" s="29">
        <v>84.3</v>
      </c>
      <c r="R250" s="29">
        <v>91.7</v>
      </c>
    </row>
    <row r="251" spans="1:18" x14ac:dyDescent="0.35">
      <c r="A251" s="2" t="s">
        <v>103</v>
      </c>
      <c r="B251" s="2" t="s">
        <v>104</v>
      </c>
      <c r="C251" s="2" t="s">
        <v>18</v>
      </c>
      <c r="D251" s="26">
        <v>2019</v>
      </c>
      <c r="E251" s="27">
        <v>5042768</v>
      </c>
      <c r="F251" s="28">
        <v>87565</v>
      </c>
      <c r="G251" s="29">
        <v>81.7</v>
      </c>
      <c r="H251" s="30">
        <v>6.9</v>
      </c>
      <c r="I251" s="31">
        <v>0.88400000000000001</v>
      </c>
      <c r="J251" s="31">
        <v>0.625</v>
      </c>
      <c r="K251" s="30">
        <v>7.77</v>
      </c>
      <c r="L251" s="31">
        <v>4.4999999999999998E-2</v>
      </c>
      <c r="M251" s="29">
        <v>87.5</v>
      </c>
      <c r="N251" s="29">
        <v>37.700000000000003</v>
      </c>
      <c r="O251" s="29">
        <v>84.1</v>
      </c>
      <c r="P251" s="29">
        <v>80.400000000000006</v>
      </c>
      <c r="Q251" s="29">
        <v>88.3</v>
      </c>
      <c r="R251" s="29">
        <v>92</v>
      </c>
    </row>
    <row r="252" spans="1:18" x14ac:dyDescent="0.35">
      <c r="A252" s="2" t="s">
        <v>103</v>
      </c>
      <c r="B252" s="2" t="s">
        <v>104</v>
      </c>
      <c r="C252" s="2" t="s">
        <v>18</v>
      </c>
      <c r="D252" s="26">
        <v>2020</v>
      </c>
      <c r="E252" s="27">
        <v>5093196</v>
      </c>
      <c r="F252" s="28">
        <v>86098</v>
      </c>
      <c r="G252" s="29">
        <v>81.099999999999994</v>
      </c>
      <c r="H252" s="30">
        <v>6.77</v>
      </c>
      <c r="I252" s="31">
        <v>0.91600000000000004</v>
      </c>
      <c r="J252" s="31">
        <v>0.628</v>
      </c>
      <c r="K252" s="30">
        <v>7.08</v>
      </c>
      <c r="L252" s="31">
        <v>5.6000000000000001E-2</v>
      </c>
      <c r="M252" s="29">
        <v>88.2</v>
      </c>
      <c r="N252" s="29">
        <v>37.9</v>
      </c>
      <c r="O252" s="29">
        <v>82.7</v>
      </c>
      <c r="P252" s="29">
        <v>77.2</v>
      </c>
      <c r="Q252" s="29">
        <v>91.5</v>
      </c>
      <c r="R252" s="29">
        <v>90.1</v>
      </c>
    </row>
    <row r="253" spans="1:18" x14ac:dyDescent="0.35">
      <c r="A253" s="2" t="s">
        <v>103</v>
      </c>
      <c r="B253" s="2" t="s">
        <v>104</v>
      </c>
      <c r="C253" s="2" t="s">
        <v>18</v>
      </c>
      <c r="D253" s="26">
        <v>2021</v>
      </c>
      <c r="E253" s="27">
        <v>5144128</v>
      </c>
      <c r="F253" s="28">
        <v>91926</v>
      </c>
      <c r="G253" s="29">
        <v>81.2</v>
      </c>
      <c r="H253" s="30">
        <v>6.79</v>
      </c>
      <c r="I253" s="31">
        <v>0.93899999999999995</v>
      </c>
      <c r="J253" s="31">
        <v>0.63100000000000001</v>
      </c>
      <c r="K253" s="30">
        <v>7.62</v>
      </c>
      <c r="L253" s="31">
        <v>0.05</v>
      </c>
      <c r="M253" s="29">
        <v>88.9</v>
      </c>
      <c r="N253" s="29">
        <v>38.1</v>
      </c>
      <c r="O253" s="29">
        <v>88.3</v>
      </c>
      <c r="P253" s="29">
        <v>77.7</v>
      </c>
      <c r="Q253" s="29">
        <v>93.8</v>
      </c>
      <c r="R253" s="29">
        <v>90.4</v>
      </c>
    </row>
    <row r="254" spans="1:18" x14ac:dyDescent="0.35">
      <c r="A254" s="2" t="s">
        <v>103</v>
      </c>
      <c r="B254" s="2" t="s">
        <v>104</v>
      </c>
      <c r="C254" s="2" t="s">
        <v>18</v>
      </c>
      <c r="D254" s="26">
        <v>2022</v>
      </c>
      <c r="E254" s="27">
        <v>5195569</v>
      </c>
      <c r="F254" s="28">
        <v>97085</v>
      </c>
      <c r="G254" s="29">
        <v>81.8</v>
      </c>
      <c r="H254" s="30">
        <v>6.91</v>
      </c>
      <c r="I254" s="31">
        <v>0.95499999999999996</v>
      </c>
      <c r="J254" s="31">
        <v>0.63400000000000001</v>
      </c>
      <c r="K254" s="30">
        <v>7.55</v>
      </c>
      <c r="L254" s="31">
        <v>4.4999999999999998E-2</v>
      </c>
      <c r="M254" s="29">
        <v>89.6</v>
      </c>
      <c r="N254" s="29">
        <v>38.4</v>
      </c>
      <c r="O254" s="29">
        <v>93.3</v>
      </c>
      <c r="P254" s="29">
        <v>80.599999999999994</v>
      </c>
      <c r="Q254" s="29">
        <v>95.5</v>
      </c>
      <c r="R254" s="29">
        <v>92.4</v>
      </c>
    </row>
    <row r="255" spans="1:18" x14ac:dyDescent="0.35">
      <c r="A255" s="2" t="s">
        <v>103</v>
      </c>
      <c r="B255" s="2" t="s">
        <v>104</v>
      </c>
      <c r="C255" s="2" t="s">
        <v>18</v>
      </c>
      <c r="D255" s="26">
        <v>2023</v>
      </c>
      <c r="E255" s="27">
        <v>5247525</v>
      </c>
      <c r="F255" s="28">
        <v>100483</v>
      </c>
      <c r="G255" s="29">
        <v>82.2</v>
      </c>
      <c r="H255" s="30">
        <v>6.98</v>
      </c>
      <c r="I255" s="31">
        <v>0.96399999999999997</v>
      </c>
      <c r="J255" s="31">
        <v>0.63700000000000001</v>
      </c>
      <c r="K255" s="30">
        <v>7.47</v>
      </c>
      <c r="L255" s="31">
        <v>4.4999999999999998E-2</v>
      </c>
      <c r="M255" s="29">
        <v>90.3</v>
      </c>
      <c r="N255" s="29">
        <v>38.6</v>
      </c>
      <c r="O255" s="29">
        <v>96.6</v>
      </c>
      <c r="P255" s="29">
        <v>82.4</v>
      </c>
      <c r="Q255" s="29">
        <v>96.4</v>
      </c>
      <c r="R255" s="29">
        <v>93.6</v>
      </c>
    </row>
    <row r="256" spans="1:18" x14ac:dyDescent="0.35">
      <c r="A256" s="2" t="s">
        <v>103</v>
      </c>
      <c r="B256" s="2" t="s">
        <v>104</v>
      </c>
      <c r="C256" s="2" t="s">
        <v>18</v>
      </c>
      <c r="D256" s="26">
        <v>2024</v>
      </c>
      <c r="E256" s="27">
        <v>5300000</v>
      </c>
      <c r="F256" s="28">
        <v>104000</v>
      </c>
      <c r="G256" s="29">
        <v>82.3</v>
      </c>
      <c r="H256" s="30">
        <v>7</v>
      </c>
      <c r="I256" s="31">
        <v>0.97</v>
      </c>
      <c r="J256" s="31">
        <v>0.64</v>
      </c>
      <c r="K256" s="30">
        <v>7.4</v>
      </c>
      <c r="L256" s="31">
        <v>4.4999999999999998E-2</v>
      </c>
      <c r="M256" s="29">
        <v>91</v>
      </c>
      <c r="N256" s="29">
        <v>38.799999999999997</v>
      </c>
      <c r="O256" s="29">
        <v>100</v>
      </c>
      <c r="P256" s="29">
        <v>82.8</v>
      </c>
      <c r="Q256" s="29">
        <v>97</v>
      </c>
      <c r="R256" s="29">
        <v>93.9</v>
      </c>
    </row>
    <row r="257" spans="1:18" x14ac:dyDescent="0.35">
      <c r="A257" s="2" t="s">
        <v>105</v>
      </c>
      <c r="B257" s="2" t="s">
        <v>106</v>
      </c>
      <c r="C257" s="2" t="s">
        <v>18</v>
      </c>
      <c r="D257" s="26">
        <v>2010</v>
      </c>
      <c r="E257" s="27">
        <v>7960541</v>
      </c>
      <c r="F257" s="28">
        <v>77120</v>
      </c>
      <c r="G257" s="29">
        <v>82.3</v>
      </c>
      <c r="H257" s="30">
        <v>6.92</v>
      </c>
      <c r="I257" s="31">
        <v>0.82</v>
      </c>
      <c r="J257" s="31">
        <v>0.69799999999999995</v>
      </c>
      <c r="K257" s="30">
        <v>4.67</v>
      </c>
      <c r="L257" s="31">
        <v>4.4999999999999998E-2</v>
      </c>
      <c r="M257" s="29">
        <v>83.2</v>
      </c>
      <c r="N257" s="29">
        <v>40</v>
      </c>
      <c r="O257" s="29">
        <v>74</v>
      </c>
      <c r="P257" s="29">
        <v>80.900000000000006</v>
      </c>
      <c r="Q257" s="29">
        <v>81.8</v>
      </c>
      <c r="R257" s="29">
        <v>93.9</v>
      </c>
    </row>
    <row r="258" spans="1:18" x14ac:dyDescent="0.35">
      <c r="A258" s="2" t="s">
        <v>105</v>
      </c>
      <c r="B258" s="2" t="s">
        <v>106</v>
      </c>
      <c r="C258" s="2" t="s">
        <v>18</v>
      </c>
      <c r="D258" s="26">
        <v>2011</v>
      </c>
      <c r="E258" s="27">
        <v>8024225</v>
      </c>
      <c r="F258" s="28">
        <v>78508</v>
      </c>
      <c r="G258" s="29">
        <v>82.4</v>
      </c>
      <c r="H258" s="30">
        <v>6.94</v>
      </c>
      <c r="I258" s="31">
        <v>0.82099999999999995</v>
      </c>
      <c r="J258" s="31">
        <v>0.70099999999999996</v>
      </c>
      <c r="K258" s="30">
        <v>4.63</v>
      </c>
      <c r="L258" s="31">
        <v>4.3999999999999997E-2</v>
      </c>
      <c r="M258" s="29">
        <v>83.9</v>
      </c>
      <c r="N258" s="29">
        <v>40.200000000000003</v>
      </c>
      <c r="O258" s="29">
        <v>75.3</v>
      </c>
      <c r="P258" s="29">
        <v>81.400000000000006</v>
      </c>
      <c r="Q258" s="29">
        <v>81.900000000000006</v>
      </c>
      <c r="R258" s="29">
        <v>94.3</v>
      </c>
    </row>
    <row r="259" spans="1:18" x14ac:dyDescent="0.35">
      <c r="A259" s="2" t="s">
        <v>105</v>
      </c>
      <c r="B259" s="2" t="s">
        <v>106</v>
      </c>
      <c r="C259" s="2" t="s">
        <v>18</v>
      </c>
      <c r="D259" s="26">
        <v>2012</v>
      </c>
      <c r="E259" s="27">
        <v>8088419</v>
      </c>
      <c r="F259" s="28">
        <v>79921</v>
      </c>
      <c r="G259" s="29">
        <v>82.6</v>
      </c>
      <c r="H259" s="30">
        <v>6.96</v>
      </c>
      <c r="I259" s="31">
        <v>0.82399999999999995</v>
      </c>
      <c r="J259" s="31">
        <v>0.70399999999999996</v>
      </c>
      <c r="K259" s="30">
        <v>4.59</v>
      </c>
      <c r="L259" s="31">
        <v>4.3999999999999997E-2</v>
      </c>
      <c r="M259" s="29">
        <v>84.6</v>
      </c>
      <c r="N259" s="29">
        <v>40.5</v>
      </c>
      <c r="O259" s="29">
        <v>76.7</v>
      </c>
      <c r="P259" s="29">
        <v>81.900000000000006</v>
      </c>
      <c r="Q259" s="29">
        <v>82.2</v>
      </c>
      <c r="R259" s="29">
        <v>94.9</v>
      </c>
    </row>
    <row r="260" spans="1:18" x14ac:dyDescent="0.35">
      <c r="A260" s="2" t="s">
        <v>105</v>
      </c>
      <c r="B260" s="2" t="s">
        <v>106</v>
      </c>
      <c r="C260" s="2" t="s">
        <v>18</v>
      </c>
      <c r="D260" s="26">
        <v>2013</v>
      </c>
      <c r="E260" s="27">
        <v>8153126</v>
      </c>
      <c r="F260" s="28">
        <v>81360</v>
      </c>
      <c r="G260" s="29">
        <v>82.7</v>
      </c>
      <c r="H260" s="30">
        <v>6.98</v>
      </c>
      <c r="I260" s="31">
        <v>0.82799999999999996</v>
      </c>
      <c r="J260" s="31">
        <v>0.70699999999999996</v>
      </c>
      <c r="K260" s="30">
        <v>4.55</v>
      </c>
      <c r="L260" s="31">
        <v>4.3999999999999997E-2</v>
      </c>
      <c r="M260" s="29">
        <v>85.3</v>
      </c>
      <c r="N260" s="29">
        <v>40.700000000000003</v>
      </c>
      <c r="O260" s="29">
        <v>78.099999999999994</v>
      </c>
      <c r="P260" s="29">
        <v>82.4</v>
      </c>
      <c r="Q260" s="29">
        <v>82.6</v>
      </c>
      <c r="R260" s="29">
        <v>95.2</v>
      </c>
    </row>
    <row r="261" spans="1:18" x14ac:dyDescent="0.35">
      <c r="A261" s="2" t="s">
        <v>105</v>
      </c>
      <c r="B261" s="2" t="s">
        <v>106</v>
      </c>
      <c r="C261" s="2" t="s">
        <v>18</v>
      </c>
      <c r="D261" s="26">
        <v>2014</v>
      </c>
      <c r="E261" s="27">
        <v>8218351</v>
      </c>
      <c r="F261" s="28">
        <v>82824</v>
      </c>
      <c r="G261" s="29">
        <v>82.8</v>
      </c>
      <c r="H261" s="30">
        <v>7</v>
      </c>
      <c r="I261" s="31">
        <v>0.83499999999999996</v>
      </c>
      <c r="J261" s="31">
        <v>0.71</v>
      </c>
      <c r="K261" s="30">
        <v>4.51</v>
      </c>
      <c r="L261" s="31">
        <v>4.3999999999999997E-2</v>
      </c>
      <c r="M261" s="29">
        <v>86</v>
      </c>
      <c r="N261" s="29">
        <v>40.9</v>
      </c>
      <c r="O261" s="29">
        <v>79.5</v>
      </c>
      <c r="P261" s="29">
        <v>82.8</v>
      </c>
      <c r="Q261" s="29">
        <v>83.3</v>
      </c>
      <c r="R261" s="29">
        <v>95.5</v>
      </c>
    </row>
    <row r="262" spans="1:18" x14ac:dyDescent="0.35">
      <c r="A262" s="2" t="s">
        <v>105</v>
      </c>
      <c r="B262" s="2" t="s">
        <v>106</v>
      </c>
      <c r="C262" s="2" t="s">
        <v>18</v>
      </c>
      <c r="D262" s="26">
        <v>2015</v>
      </c>
      <c r="E262" s="27">
        <v>8284098</v>
      </c>
      <c r="F262" s="28">
        <v>84315</v>
      </c>
      <c r="G262" s="29">
        <v>82.9</v>
      </c>
      <c r="H262" s="30">
        <v>7.02</v>
      </c>
      <c r="I262" s="31">
        <v>0.84599999999999997</v>
      </c>
      <c r="J262" s="31">
        <v>0.71299999999999997</v>
      </c>
      <c r="K262" s="30">
        <v>4.47</v>
      </c>
      <c r="L262" s="31">
        <v>4.3999999999999997E-2</v>
      </c>
      <c r="M262" s="29">
        <v>86.7</v>
      </c>
      <c r="N262" s="29">
        <v>41.1</v>
      </c>
      <c r="O262" s="29">
        <v>81</v>
      </c>
      <c r="P262" s="29">
        <v>83.3</v>
      </c>
      <c r="Q262" s="29">
        <v>84.4</v>
      </c>
      <c r="R262" s="29">
        <v>95.9</v>
      </c>
    </row>
    <row r="263" spans="1:18" x14ac:dyDescent="0.35">
      <c r="A263" s="2" t="s">
        <v>105</v>
      </c>
      <c r="B263" s="2" t="s">
        <v>106</v>
      </c>
      <c r="C263" s="2" t="s">
        <v>18</v>
      </c>
      <c r="D263" s="26">
        <v>2016</v>
      </c>
      <c r="E263" s="27">
        <v>8350371</v>
      </c>
      <c r="F263" s="28">
        <v>85833</v>
      </c>
      <c r="G263" s="29">
        <v>83</v>
      </c>
      <c r="H263" s="30">
        <v>7.04</v>
      </c>
      <c r="I263" s="31">
        <v>0.86099999999999999</v>
      </c>
      <c r="J263" s="31">
        <v>0.71599999999999997</v>
      </c>
      <c r="K263" s="30">
        <v>4.43</v>
      </c>
      <c r="L263" s="31">
        <v>4.3999999999999997E-2</v>
      </c>
      <c r="M263" s="29">
        <v>87.4</v>
      </c>
      <c r="N263" s="29">
        <v>41.3</v>
      </c>
      <c r="O263" s="29">
        <v>82.4</v>
      </c>
      <c r="P263" s="29">
        <v>83.8</v>
      </c>
      <c r="Q263" s="29">
        <v>86</v>
      </c>
      <c r="R263" s="29">
        <v>96.2</v>
      </c>
    </row>
    <row r="264" spans="1:18" x14ac:dyDescent="0.35">
      <c r="A264" s="2" t="s">
        <v>105</v>
      </c>
      <c r="B264" s="2" t="s">
        <v>106</v>
      </c>
      <c r="C264" s="2" t="s">
        <v>18</v>
      </c>
      <c r="D264" s="26">
        <v>2017</v>
      </c>
      <c r="E264" s="27">
        <v>8417174</v>
      </c>
      <c r="F264" s="28">
        <v>87378</v>
      </c>
      <c r="G264" s="29">
        <v>83.2</v>
      </c>
      <c r="H264" s="30">
        <v>7.06</v>
      </c>
      <c r="I264" s="31">
        <v>0.88100000000000001</v>
      </c>
      <c r="J264" s="31">
        <v>0.71899999999999997</v>
      </c>
      <c r="K264" s="30">
        <v>4.3899999999999997</v>
      </c>
      <c r="L264" s="31">
        <v>4.3999999999999997E-2</v>
      </c>
      <c r="M264" s="29">
        <v>88.1</v>
      </c>
      <c r="N264" s="29">
        <v>41.6</v>
      </c>
      <c r="O264" s="29">
        <v>83.9</v>
      </c>
      <c r="P264" s="29">
        <v>84.3</v>
      </c>
      <c r="Q264" s="29">
        <v>88</v>
      </c>
      <c r="R264" s="29">
        <v>96.8</v>
      </c>
    </row>
    <row r="265" spans="1:18" x14ac:dyDescent="0.35">
      <c r="A265" s="2" t="s">
        <v>105</v>
      </c>
      <c r="B265" s="2" t="s">
        <v>106</v>
      </c>
      <c r="C265" s="2" t="s">
        <v>18</v>
      </c>
      <c r="D265" s="26">
        <v>2018</v>
      </c>
      <c r="E265" s="27">
        <v>8484511</v>
      </c>
      <c r="F265" s="28">
        <v>88951</v>
      </c>
      <c r="G265" s="29">
        <v>83.3</v>
      </c>
      <c r="H265" s="30">
        <v>7.08</v>
      </c>
      <c r="I265" s="31">
        <v>0.90300000000000002</v>
      </c>
      <c r="J265" s="31">
        <v>0.72199999999999998</v>
      </c>
      <c r="K265" s="30">
        <v>4.3499999999999996</v>
      </c>
      <c r="L265" s="31">
        <v>4.3999999999999997E-2</v>
      </c>
      <c r="M265" s="29">
        <v>88.8</v>
      </c>
      <c r="N265" s="29">
        <v>41.8</v>
      </c>
      <c r="O265" s="29">
        <v>85.4</v>
      </c>
      <c r="P265" s="29">
        <v>84.8</v>
      </c>
      <c r="Q265" s="29">
        <v>90.2</v>
      </c>
      <c r="R265" s="29">
        <v>97.1</v>
      </c>
    </row>
    <row r="266" spans="1:18" x14ac:dyDescent="0.35">
      <c r="A266" s="2" t="s">
        <v>105</v>
      </c>
      <c r="B266" s="2" t="s">
        <v>106</v>
      </c>
      <c r="C266" s="2" t="s">
        <v>18</v>
      </c>
      <c r="D266" s="26">
        <v>2019</v>
      </c>
      <c r="E266" s="27">
        <v>8552387</v>
      </c>
      <c r="F266" s="28">
        <v>90552</v>
      </c>
      <c r="G266" s="29">
        <v>83.4</v>
      </c>
      <c r="H266" s="30">
        <v>7.1</v>
      </c>
      <c r="I266" s="31">
        <v>0.92400000000000004</v>
      </c>
      <c r="J266" s="31">
        <v>0.72499999999999998</v>
      </c>
      <c r="K266" s="30">
        <v>4.3</v>
      </c>
      <c r="L266" s="31">
        <v>4.3999999999999997E-2</v>
      </c>
      <c r="M266" s="29">
        <v>89.5</v>
      </c>
      <c r="N266" s="29">
        <v>42</v>
      </c>
      <c r="O266" s="29">
        <v>87</v>
      </c>
      <c r="P266" s="29">
        <v>85.3</v>
      </c>
      <c r="Q266" s="29">
        <v>92.3</v>
      </c>
      <c r="R266" s="29">
        <v>97.5</v>
      </c>
    </row>
    <row r="267" spans="1:18" x14ac:dyDescent="0.35">
      <c r="A267" s="2" t="s">
        <v>105</v>
      </c>
      <c r="B267" s="2" t="s">
        <v>106</v>
      </c>
      <c r="C267" s="2" t="s">
        <v>18</v>
      </c>
      <c r="D267" s="26">
        <v>2020</v>
      </c>
      <c r="E267" s="27">
        <v>8620806</v>
      </c>
      <c r="F267" s="28">
        <v>87572</v>
      </c>
      <c r="G267" s="29">
        <v>82.8</v>
      </c>
      <c r="H267" s="30">
        <v>6.97</v>
      </c>
      <c r="I267" s="31">
        <v>0.94099999999999995</v>
      </c>
      <c r="J267" s="31">
        <v>0.72799999999999998</v>
      </c>
      <c r="K267" s="30">
        <v>3.92</v>
      </c>
      <c r="L267" s="31">
        <v>5.5E-2</v>
      </c>
      <c r="M267" s="29">
        <v>90.2</v>
      </c>
      <c r="N267" s="29">
        <v>42.2</v>
      </c>
      <c r="O267" s="29">
        <v>84.1</v>
      </c>
      <c r="P267" s="29">
        <v>82.1</v>
      </c>
      <c r="Q267" s="29">
        <v>94</v>
      </c>
      <c r="R267" s="29">
        <v>95.5</v>
      </c>
    </row>
    <row r="268" spans="1:18" x14ac:dyDescent="0.35">
      <c r="A268" s="2" t="s">
        <v>105</v>
      </c>
      <c r="B268" s="2" t="s">
        <v>106</v>
      </c>
      <c r="C268" s="2" t="s">
        <v>18</v>
      </c>
      <c r="D268" s="26">
        <v>2021</v>
      </c>
      <c r="E268" s="27">
        <v>8689773</v>
      </c>
      <c r="F268" s="28">
        <v>91964</v>
      </c>
      <c r="G268" s="29">
        <v>82.9</v>
      </c>
      <c r="H268" s="30">
        <v>6.99</v>
      </c>
      <c r="I268" s="31">
        <v>0.95399999999999996</v>
      </c>
      <c r="J268" s="31">
        <v>0.73099999999999998</v>
      </c>
      <c r="K268" s="30">
        <v>4.22</v>
      </c>
      <c r="L268" s="31">
        <v>4.9000000000000002E-2</v>
      </c>
      <c r="M268" s="29">
        <v>90.9</v>
      </c>
      <c r="N268" s="29">
        <v>42.4</v>
      </c>
      <c r="O268" s="29">
        <v>88.4</v>
      </c>
      <c r="P268" s="29">
        <v>82.6</v>
      </c>
      <c r="Q268" s="29">
        <v>95.4</v>
      </c>
      <c r="R268" s="29">
        <v>95.9</v>
      </c>
    </row>
    <row r="269" spans="1:18" x14ac:dyDescent="0.35">
      <c r="A269" s="2" t="s">
        <v>105</v>
      </c>
      <c r="B269" s="2" t="s">
        <v>106</v>
      </c>
      <c r="C269" s="2" t="s">
        <v>18</v>
      </c>
      <c r="D269" s="26">
        <v>2022</v>
      </c>
      <c r="E269" s="27">
        <v>8759291</v>
      </c>
      <c r="F269" s="28">
        <v>95530</v>
      </c>
      <c r="G269" s="29">
        <v>83.5</v>
      </c>
      <c r="H269" s="30">
        <v>7.11</v>
      </c>
      <c r="I269" s="31">
        <v>0.96199999999999997</v>
      </c>
      <c r="J269" s="31">
        <v>0.73399999999999999</v>
      </c>
      <c r="K269" s="30">
        <v>4.18</v>
      </c>
      <c r="L269" s="31">
        <v>4.3999999999999997E-2</v>
      </c>
      <c r="M269" s="29">
        <v>91.6</v>
      </c>
      <c r="N269" s="29">
        <v>42.7</v>
      </c>
      <c r="O269" s="29">
        <v>91.8</v>
      </c>
      <c r="P269" s="29">
        <v>85.5</v>
      </c>
      <c r="Q269" s="29">
        <v>96.2</v>
      </c>
      <c r="R269" s="29">
        <v>97.8</v>
      </c>
    </row>
    <row r="270" spans="1:18" x14ac:dyDescent="0.35">
      <c r="A270" s="2" t="s">
        <v>105</v>
      </c>
      <c r="B270" s="2" t="s">
        <v>106</v>
      </c>
      <c r="C270" s="2" t="s">
        <v>18</v>
      </c>
      <c r="D270" s="26">
        <v>2023</v>
      </c>
      <c r="E270" s="27">
        <v>8829365</v>
      </c>
      <c r="F270" s="28">
        <v>97250</v>
      </c>
      <c r="G270" s="29">
        <v>83.9</v>
      </c>
      <c r="H270" s="30">
        <v>7.18</v>
      </c>
      <c r="I270" s="31">
        <v>0.96699999999999997</v>
      </c>
      <c r="J270" s="31">
        <v>0.73699999999999999</v>
      </c>
      <c r="K270" s="30">
        <v>4.1399999999999997</v>
      </c>
      <c r="L270" s="31">
        <v>4.3999999999999997E-2</v>
      </c>
      <c r="M270" s="29">
        <v>92.3</v>
      </c>
      <c r="N270" s="29">
        <v>42.9</v>
      </c>
      <c r="O270" s="29">
        <v>93.5</v>
      </c>
      <c r="P270" s="29">
        <v>87.3</v>
      </c>
      <c r="Q270" s="29">
        <v>96.7</v>
      </c>
      <c r="R270" s="29">
        <v>99</v>
      </c>
    </row>
    <row r="271" spans="1:18" x14ac:dyDescent="0.35">
      <c r="A271" s="2" t="s">
        <v>105</v>
      </c>
      <c r="B271" s="2" t="s">
        <v>106</v>
      </c>
      <c r="C271" s="2" t="s">
        <v>18</v>
      </c>
      <c r="D271" s="26">
        <v>2024</v>
      </c>
      <c r="E271" s="27">
        <v>8900000</v>
      </c>
      <c r="F271" s="28">
        <v>99000</v>
      </c>
      <c r="G271" s="29">
        <v>84</v>
      </c>
      <c r="H271" s="30">
        <v>7.2</v>
      </c>
      <c r="I271" s="31">
        <v>0.97</v>
      </c>
      <c r="J271" s="31">
        <v>0.74</v>
      </c>
      <c r="K271" s="30">
        <v>4.0999999999999996</v>
      </c>
      <c r="L271" s="31">
        <v>4.3999999999999997E-2</v>
      </c>
      <c r="M271" s="29">
        <v>93</v>
      </c>
      <c r="N271" s="29">
        <v>43.1</v>
      </c>
      <c r="O271" s="29">
        <v>95.2</v>
      </c>
      <c r="P271" s="29">
        <v>87.7</v>
      </c>
      <c r="Q271" s="29">
        <v>97</v>
      </c>
      <c r="R271" s="29">
        <v>99.4</v>
      </c>
    </row>
    <row r="272" spans="1:18" x14ac:dyDescent="0.35">
      <c r="A272" s="2" t="s">
        <v>107</v>
      </c>
      <c r="B272" s="2" t="s">
        <v>108</v>
      </c>
      <c r="C272" s="2" t="s">
        <v>18</v>
      </c>
      <c r="D272" s="26">
        <v>2010</v>
      </c>
      <c r="E272" s="27">
        <v>20096613</v>
      </c>
      <c r="F272" s="28">
        <v>10972</v>
      </c>
      <c r="G272" s="29">
        <v>74.900000000000006</v>
      </c>
      <c r="H272" s="30">
        <v>6.02</v>
      </c>
      <c r="I272" s="31">
        <v>0.39</v>
      </c>
      <c r="J272" s="31">
        <v>0.498</v>
      </c>
      <c r="K272" s="30">
        <v>4.33</v>
      </c>
      <c r="L272" s="31">
        <v>5.6000000000000001E-2</v>
      </c>
      <c r="M272" s="29">
        <v>70.2</v>
      </c>
      <c r="N272" s="29">
        <v>39.4</v>
      </c>
      <c r="O272" s="29">
        <v>10</v>
      </c>
      <c r="P272" s="29">
        <v>58.8</v>
      </c>
      <c r="Q272" s="29">
        <v>38.4</v>
      </c>
      <c r="R272" s="29">
        <v>70.400000000000006</v>
      </c>
    </row>
    <row r="273" spans="1:18" x14ac:dyDescent="0.35">
      <c r="A273" s="2" t="s">
        <v>107</v>
      </c>
      <c r="B273" s="2" t="s">
        <v>108</v>
      </c>
      <c r="C273" s="2" t="s">
        <v>18</v>
      </c>
      <c r="D273" s="26">
        <v>2011</v>
      </c>
      <c r="E273" s="27">
        <v>20016226</v>
      </c>
      <c r="F273" s="28">
        <v>11411</v>
      </c>
      <c r="G273" s="29">
        <v>75</v>
      </c>
      <c r="H273" s="30">
        <v>6.04</v>
      </c>
      <c r="I273" s="31">
        <v>0.39400000000000002</v>
      </c>
      <c r="J273" s="31">
        <v>0.501</v>
      </c>
      <c r="K273" s="30">
        <v>4.29</v>
      </c>
      <c r="L273" s="31">
        <v>5.6000000000000001E-2</v>
      </c>
      <c r="M273" s="29">
        <v>70.900000000000006</v>
      </c>
      <c r="N273" s="29">
        <v>39.6</v>
      </c>
      <c r="O273" s="29">
        <v>10.4</v>
      </c>
      <c r="P273" s="29">
        <v>59.3</v>
      </c>
      <c r="Q273" s="29">
        <v>38.799999999999997</v>
      </c>
      <c r="R273" s="29">
        <v>70.7</v>
      </c>
    </row>
    <row r="274" spans="1:18" x14ac:dyDescent="0.35">
      <c r="A274" s="2" t="s">
        <v>107</v>
      </c>
      <c r="B274" s="2" t="s">
        <v>108</v>
      </c>
      <c r="C274" s="2" t="s">
        <v>18</v>
      </c>
      <c r="D274" s="26">
        <v>2012</v>
      </c>
      <c r="E274" s="27">
        <v>19936161</v>
      </c>
      <c r="F274" s="28">
        <v>11867</v>
      </c>
      <c r="G274" s="29">
        <v>75.2</v>
      </c>
      <c r="H274" s="30">
        <v>6.06</v>
      </c>
      <c r="I274" s="31">
        <v>0.40200000000000002</v>
      </c>
      <c r="J274" s="31">
        <v>0.504</v>
      </c>
      <c r="K274" s="30">
        <v>4.26</v>
      </c>
      <c r="L274" s="31">
        <v>5.5E-2</v>
      </c>
      <c r="M274" s="29">
        <v>71.599999999999994</v>
      </c>
      <c r="N274" s="29">
        <v>39.9</v>
      </c>
      <c r="O274" s="29">
        <v>10.8</v>
      </c>
      <c r="P274" s="29">
        <v>59.8</v>
      </c>
      <c r="Q274" s="29">
        <v>39.6</v>
      </c>
      <c r="R274" s="29">
        <v>71.3</v>
      </c>
    </row>
    <row r="275" spans="1:18" x14ac:dyDescent="0.35">
      <c r="A275" s="2" t="s">
        <v>107</v>
      </c>
      <c r="B275" s="2" t="s">
        <v>108</v>
      </c>
      <c r="C275" s="2" t="s">
        <v>18</v>
      </c>
      <c r="D275" s="26">
        <v>2013</v>
      </c>
      <c r="E275" s="27">
        <v>19856417</v>
      </c>
      <c r="F275" s="28">
        <v>12342</v>
      </c>
      <c r="G275" s="29">
        <v>75.3</v>
      </c>
      <c r="H275" s="30">
        <v>6.08</v>
      </c>
      <c r="I275" s="31">
        <v>0.41499999999999998</v>
      </c>
      <c r="J275" s="31">
        <v>0.50700000000000001</v>
      </c>
      <c r="K275" s="30">
        <v>4.22</v>
      </c>
      <c r="L275" s="31">
        <v>5.5E-2</v>
      </c>
      <c r="M275" s="29">
        <v>72.3</v>
      </c>
      <c r="N275" s="29">
        <v>40.1</v>
      </c>
      <c r="O275" s="29">
        <v>11.3</v>
      </c>
      <c r="P275" s="29">
        <v>60.3</v>
      </c>
      <c r="Q275" s="29">
        <v>40.9</v>
      </c>
      <c r="R275" s="29">
        <v>71.7</v>
      </c>
    </row>
    <row r="276" spans="1:18" x14ac:dyDescent="0.35">
      <c r="A276" s="2" t="s">
        <v>107</v>
      </c>
      <c r="B276" s="2" t="s">
        <v>108</v>
      </c>
      <c r="C276" s="2" t="s">
        <v>18</v>
      </c>
      <c r="D276" s="26">
        <v>2014</v>
      </c>
      <c r="E276" s="27">
        <v>19776991</v>
      </c>
      <c r="F276" s="28">
        <v>12836</v>
      </c>
      <c r="G276" s="29">
        <v>75.400000000000006</v>
      </c>
      <c r="H276" s="30">
        <v>6.1</v>
      </c>
      <c r="I276" s="31">
        <v>0.437</v>
      </c>
      <c r="J276" s="31">
        <v>0.51</v>
      </c>
      <c r="K276" s="30">
        <v>4.18</v>
      </c>
      <c r="L276" s="31">
        <v>5.5E-2</v>
      </c>
      <c r="M276" s="29">
        <v>73</v>
      </c>
      <c r="N276" s="29">
        <v>40.299999999999997</v>
      </c>
      <c r="O276" s="29">
        <v>11.8</v>
      </c>
      <c r="P276" s="29">
        <v>60.8</v>
      </c>
      <c r="Q276" s="29">
        <v>43.1</v>
      </c>
      <c r="R276" s="29">
        <v>72</v>
      </c>
    </row>
    <row r="277" spans="1:18" x14ac:dyDescent="0.35">
      <c r="A277" s="2" t="s">
        <v>107</v>
      </c>
      <c r="B277" s="2" t="s">
        <v>108</v>
      </c>
      <c r="C277" s="2" t="s">
        <v>18</v>
      </c>
      <c r="D277" s="26">
        <v>2015</v>
      </c>
      <c r="E277" s="27">
        <v>19697883</v>
      </c>
      <c r="F277" s="28">
        <v>13349</v>
      </c>
      <c r="G277" s="29">
        <v>75.5</v>
      </c>
      <c r="H277" s="30">
        <v>6.12</v>
      </c>
      <c r="I277" s="31">
        <v>0.47</v>
      </c>
      <c r="J277" s="31">
        <v>0.51300000000000001</v>
      </c>
      <c r="K277" s="30">
        <v>4.1399999999999997</v>
      </c>
      <c r="L277" s="31">
        <v>5.5E-2</v>
      </c>
      <c r="M277" s="29">
        <v>73.7</v>
      </c>
      <c r="N277" s="29">
        <v>40.5</v>
      </c>
      <c r="O277" s="29">
        <v>12.3</v>
      </c>
      <c r="P277" s="29">
        <v>61.3</v>
      </c>
      <c r="Q277" s="29">
        <v>46.5</v>
      </c>
      <c r="R277" s="29">
        <v>72.3</v>
      </c>
    </row>
    <row r="278" spans="1:18" x14ac:dyDescent="0.35">
      <c r="A278" s="2" t="s">
        <v>107</v>
      </c>
      <c r="B278" s="2" t="s">
        <v>108</v>
      </c>
      <c r="C278" s="2" t="s">
        <v>18</v>
      </c>
      <c r="D278" s="26">
        <v>2016</v>
      </c>
      <c r="E278" s="27">
        <v>19619092</v>
      </c>
      <c r="F278" s="28">
        <v>13883</v>
      </c>
      <c r="G278" s="29">
        <v>75.599999999999994</v>
      </c>
      <c r="H278" s="30">
        <v>6.14</v>
      </c>
      <c r="I278" s="31">
        <v>0.51800000000000002</v>
      </c>
      <c r="J278" s="31">
        <v>0.51600000000000001</v>
      </c>
      <c r="K278" s="30">
        <v>4.0999999999999996</v>
      </c>
      <c r="L278" s="31">
        <v>5.5E-2</v>
      </c>
      <c r="M278" s="29">
        <v>74.400000000000006</v>
      </c>
      <c r="N278" s="29">
        <v>40.700000000000003</v>
      </c>
      <c r="O278" s="29">
        <v>12.8</v>
      </c>
      <c r="P278" s="29">
        <v>61.8</v>
      </c>
      <c r="Q278" s="29">
        <v>51.3</v>
      </c>
      <c r="R278" s="29">
        <v>72.599999999999994</v>
      </c>
    </row>
    <row r="279" spans="1:18" x14ac:dyDescent="0.35">
      <c r="A279" s="2" t="s">
        <v>107</v>
      </c>
      <c r="B279" s="2" t="s">
        <v>108</v>
      </c>
      <c r="C279" s="2" t="s">
        <v>18</v>
      </c>
      <c r="D279" s="26">
        <v>2017</v>
      </c>
      <c r="E279" s="27">
        <v>19540615</v>
      </c>
      <c r="F279" s="28">
        <v>14438</v>
      </c>
      <c r="G279" s="29">
        <v>75.8</v>
      </c>
      <c r="H279" s="30">
        <v>6.16</v>
      </c>
      <c r="I279" s="31">
        <v>0.57999999999999996</v>
      </c>
      <c r="J279" s="31">
        <v>0.51900000000000002</v>
      </c>
      <c r="K279" s="30">
        <v>4.07</v>
      </c>
      <c r="L279" s="31">
        <v>5.5E-2</v>
      </c>
      <c r="M279" s="29">
        <v>75.099999999999994</v>
      </c>
      <c r="N279" s="29">
        <v>41</v>
      </c>
      <c r="O279" s="29">
        <v>13.3</v>
      </c>
      <c r="P279" s="29">
        <v>62.3</v>
      </c>
      <c r="Q279" s="29">
        <v>57.6</v>
      </c>
      <c r="R279" s="29">
        <v>73.2</v>
      </c>
    </row>
    <row r="280" spans="1:18" x14ac:dyDescent="0.35">
      <c r="A280" s="2" t="s">
        <v>107</v>
      </c>
      <c r="B280" s="2" t="s">
        <v>108</v>
      </c>
      <c r="C280" s="2" t="s">
        <v>18</v>
      </c>
      <c r="D280" s="26">
        <v>2018</v>
      </c>
      <c r="E280" s="27">
        <v>19462453</v>
      </c>
      <c r="F280" s="28">
        <v>15016</v>
      </c>
      <c r="G280" s="29">
        <v>75.900000000000006</v>
      </c>
      <c r="H280" s="30">
        <v>6.18</v>
      </c>
      <c r="I280" s="31">
        <v>0.64900000000000002</v>
      </c>
      <c r="J280" s="31">
        <v>0.52200000000000002</v>
      </c>
      <c r="K280" s="30">
        <v>4.03</v>
      </c>
      <c r="L280" s="31">
        <v>5.5E-2</v>
      </c>
      <c r="M280" s="29">
        <v>75.8</v>
      </c>
      <c r="N280" s="29">
        <v>41.2</v>
      </c>
      <c r="O280" s="29">
        <v>13.9</v>
      </c>
      <c r="P280" s="29">
        <v>62.7</v>
      </c>
      <c r="Q280" s="29">
        <v>64.5</v>
      </c>
      <c r="R280" s="29">
        <v>73.599999999999994</v>
      </c>
    </row>
    <row r="281" spans="1:18" x14ac:dyDescent="0.35">
      <c r="A281" s="2" t="s">
        <v>107</v>
      </c>
      <c r="B281" s="2" t="s">
        <v>108</v>
      </c>
      <c r="C281" s="2" t="s">
        <v>18</v>
      </c>
      <c r="D281" s="26">
        <v>2019</v>
      </c>
      <c r="E281" s="27">
        <v>19384603</v>
      </c>
      <c r="F281" s="28">
        <v>15617</v>
      </c>
      <c r="G281" s="29">
        <v>76</v>
      </c>
      <c r="H281" s="30">
        <v>6.2</v>
      </c>
      <c r="I281" s="31">
        <v>0.71499999999999997</v>
      </c>
      <c r="J281" s="31">
        <v>0.52500000000000002</v>
      </c>
      <c r="K281" s="30">
        <v>3.99</v>
      </c>
      <c r="L281" s="31">
        <v>5.5E-2</v>
      </c>
      <c r="M281" s="29">
        <v>76.5</v>
      </c>
      <c r="N281" s="29">
        <v>41.4</v>
      </c>
      <c r="O281" s="29">
        <v>14.5</v>
      </c>
      <c r="P281" s="29">
        <v>63.2</v>
      </c>
      <c r="Q281" s="29">
        <v>71.2</v>
      </c>
      <c r="R281" s="29">
        <v>73.900000000000006</v>
      </c>
    </row>
    <row r="282" spans="1:18" x14ac:dyDescent="0.35">
      <c r="A282" s="2" t="s">
        <v>107</v>
      </c>
      <c r="B282" s="2" t="s">
        <v>108</v>
      </c>
      <c r="C282" s="2" t="s">
        <v>18</v>
      </c>
      <c r="D282" s="26">
        <v>2020</v>
      </c>
      <c r="E282" s="27">
        <v>19307064</v>
      </c>
      <c r="F282" s="28">
        <v>15429</v>
      </c>
      <c r="G282" s="29">
        <v>75.400000000000006</v>
      </c>
      <c r="H282" s="30">
        <v>6.07</v>
      </c>
      <c r="I282" s="31">
        <v>0.76900000000000002</v>
      </c>
      <c r="J282" s="31">
        <v>0.52800000000000002</v>
      </c>
      <c r="K282" s="30">
        <v>3.64</v>
      </c>
      <c r="L282" s="31">
        <v>6.9000000000000006E-2</v>
      </c>
      <c r="M282" s="29">
        <v>77.2</v>
      </c>
      <c r="N282" s="29">
        <v>41.6</v>
      </c>
      <c r="O282" s="29">
        <v>14.3</v>
      </c>
      <c r="P282" s="29">
        <v>60</v>
      </c>
      <c r="Q282" s="29">
        <v>76.7</v>
      </c>
      <c r="R282" s="29">
        <v>72</v>
      </c>
    </row>
    <row r="283" spans="1:18" x14ac:dyDescent="0.35">
      <c r="A283" s="2" t="s">
        <v>107</v>
      </c>
      <c r="B283" s="2" t="s">
        <v>108</v>
      </c>
      <c r="C283" s="2" t="s">
        <v>18</v>
      </c>
      <c r="D283" s="26">
        <v>2021</v>
      </c>
      <c r="E283" s="27">
        <v>19229836</v>
      </c>
      <c r="F283" s="28">
        <v>16553</v>
      </c>
      <c r="G283" s="29">
        <v>75.5</v>
      </c>
      <c r="H283" s="30">
        <v>6.09</v>
      </c>
      <c r="I283" s="31">
        <v>0.80900000000000005</v>
      </c>
      <c r="J283" s="31">
        <v>0.53100000000000003</v>
      </c>
      <c r="K283" s="30">
        <v>3.91</v>
      </c>
      <c r="L283" s="31">
        <v>6.2E-2</v>
      </c>
      <c r="M283" s="29">
        <v>77.900000000000006</v>
      </c>
      <c r="N283" s="29">
        <v>41.8</v>
      </c>
      <c r="O283" s="29">
        <v>15.4</v>
      </c>
      <c r="P283" s="29">
        <v>60.5</v>
      </c>
      <c r="Q283" s="29">
        <v>80.7</v>
      </c>
      <c r="R283" s="29">
        <v>72.3</v>
      </c>
    </row>
    <row r="284" spans="1:18" x14ac:dyDescent="0.35">
      <c r="A284" s="2" t="s">
        <v>107</v>
      </c>
      <c r="B284" s="2" t="s">
        <v>108</v>
      </c>
      <c r="C284" s="2" t="s">
        <v>18</v>
      </c>
      <c r="D284" s="26">
        <v>2022</v>
      </c>
      <c r="E284" s="27">
        <v>19152917</v>
      </c>
      <c r="F284" s="28">
        <v>17567</v>
      </c>
      <c r="G284" s="29">
        <v>76.099999999999994</v>
      </c>
      <c r="H284" s="30">
        <v>6.21</v>
      </c>
      <c r="I284" s="31">
        <v>0.83399999999999996</v>
      </c>
      <c r="J284" s="31">
        <v>0.53400000000000003</v>
      </c>
      <c r="K284" s="30">
        <v>3.88</v>
      </c>
      <c r="L284" s="31">
        <v>5.5E-2</v>
      </c>
      <c r="M284" s="29">
        <v>78.599999999999994</v>
      </c>
      <c r="N284" s="29">
        <v>42.1</v>
      </c>
      <c r="O284" s="29">
        <v>16.399999999999999</v>
      </c>
      <c r="P284" s="29">
        <v>63.5</v>
      </c>
      <c r="Q284" s="29">
        <v>83.2</v>
      </c>
      <c r="R284" s="29">
        <v>74.2</v>
      </c>
    </row>
    <row r="285" spans="1:18" x14ac:dyDescent="0.35">
      <c r="A285" s="2" t="s">
        <v>107</v>
      </c>
      <c r="B285" s="2" t="s">
        <v>108</v>
      </c>
      <c r="C285" s="2" t="s">
        <v>18</v>
      </c>
      <c r="D285" s="26">
        <v>2023</v>
      </c>
      <c r="E285" s="27">
        <v>19076305</v>
      </c>
      <c r="F285" s="28">
        <v>18269</v>
      </c>
      <c r="G285" s="29">
        <v>76.5</v>
      </c>
      <c r="H285" s="30">
        <v>6.28</v>
      </c>
      <c r="I285" s="31">
        <v>0.85</v>
      </c>
      <c r="J285" s="31">
        <v>0.53700000000000003</v>
      </c>
      <c r="K285" s="30">
        <v>3.84</v>
      </c>
      <c r="L285" s="31">
        <v>5.5E-2</v>
      </c>
      <c r="M285" s="29">
        <v>79.3</v>
      </c>
      <c r="N285" s="29">
        <v>42.3</v>
      </c>
      <c r="O285" s="29">
        <v>17</v>
      </c>
      <c r="P285" s="29">
        <v>65.2</v>
      </c>
      <c r="Q285" s="29">
        <v>84.8</v>
      </c>
      <c r="R285" s="29">
        <v>75.5</v>
      </c>
    </row>
    <row r="286" spans="1:18" x14ac:dyDescent="0.35">
      <c r="A286" s="2" t="s">
        <v>107</v>
      </c>
      <c r="B286" s="2" t="s">
        <v>108</v>
      </c>
      <c r="C286" s="2" t="s">
        <v>18</v>
      </c>
      <c r="D286" s="26">
        <v>2024</v>
      </c>
      <c r="E286" s="27">
        <v>19000000</v>
      </c>
      <c r="F286" s="28">
        <v>19000</v>
      </c>
      <c r="G286" s="29">
        <v>76.599999999999994</v>
      </c>
      <c r="H286" s="30">
        <v>6.3</v>
      </c>
      <c r="I286" s="31">
        <v>0.86</v>
      </c>
      <c r="J286" s="31">
        <v>0.54</v>
      </c>
      <c r="K286" s="30">
        <v>3.8</v>
      </c>
      <c r="L286" s="31">
        <v>5.5E-2</v>
      </c>
      <c r="M286" s="29">
        <v>80</v>
      </c>
      <c r="N286" s="29">
        <v>42.5</v>
      </c>
      <c r="O286" s="29">
        <v>17.7</v>
      </c>
      <c r="P286" s="29">
        <v>65.7</v>
      </c>
      <c r="Q286" s="29">
        <v>85.9</v>
      </c>
      <c r="R286" s="29">
        <v>75.8</v>
      </c>
    </row>
    <row r="287" spans="1:18" x14ac:dyDescent="0.35">
      <c r="A287" s="2" t="s">
        <v>109</v>
      </c>
      <c r="B287" s="2" t="s">
        <v>33</v>
      </c>
      <c r="C287" s="2" t="s">
        <v>34</v>
      </c>
      <c r="D287" s="26">
        <v>2010</v>
      </c>
      <c r="E287" s="27">
        <v>318001753</v>
      </c>
      <c r="F287" s="28">
        <v>66214</v>
      </c>
      <c r="G287" s="29">
        <v>76.7</v>
      </c>
      <c r="H287" s="30">
        <v>6.42</v>
      </c>
      <c r="I287" s="31">
        <v>0.71</v>
      </c>
      <c r="J287" s="31">
        <v>0.80200000000000005</v>
      </c>
      <c r="K287" s="30">
        <v>16.07</v>
      </c>
      <c r="L287" s="31">
        <v>4.1000000000000002E-2</v>
      </c>
      <c r="M287" s="29">
        <v>79.2</v>
      </c>
      <c r="N287" s="29">
        <v>35.799999999999997</v>
      </c>
      <c r="O287" s="29">
        <v>63.4</v>
      </c>
      <c r="P287" s="29">
        <v>68.599999999999994</v>
      </c>
      <c r="Q287" s="29">
        <v>70.7</v>
      </c>
      <c r="R287" s="29">
        <v>76.099999999999994</v>
      </c>
    </row>
    <row r="288" spans="1:18" x14ac:dyDescent="0.35">
      <c r="A288" s="2" t="s">
        <v>109</v>
      </c>
      <c r="B288" s="2" t="s">
        <v>33</v>
      </c>
      <c r="C288" s="2" t="s">
        <v>34</v>
      </c>
      <c r="D288" s="26">
        <v>2011</v>
      </c>
      <c r="E288" s="27">
        <v>319591762</v>
      </c>
      <c r="F288" s="28">
        <v>67406</v>
      </c>
      <c r="G288" s="29">
        <v>76.8</v>
      </c>
      <c r="H288" s="30">
        <v>6.44</v>
      </c>
      <c r="I288" s="31">
        <v>0.71199999999999997</v>
      </c>
      <c r="J288" s="31">
        <v>0.80400000000000005</v>
      </c>
      <c r="K288" s="30">
        <v>15.93</v>
      </c>
      <c r="L288" s="31">
        <v>4.1000000000000002E-2</v>
      </c>
      <c r="M288" s="29">
        <v>79.900000000000006</v>
      </c>
      <c r="N288" s="29">
        <v>36</v>
      </c>
      <c r="O288" s="29">
        <v>64.599999999999994</v>
      </c>
      <c r="P288" s="29">
        <v>69.099999999999994</v>
      </c>
      <c r="Q288" s="29">
        <v>70.900000000000006</v>
      </c>
      <c r="R288" s="29">
        <v>76.400000000000006</v>
      </c>
    </row>
    <row r="289" spans="1:18" x14ac:dyDescent="0.35">
      <c r="A289" s="2" t="s">
        <v>109</v>
      </c>
      <c r="B289" s="2" t="s">
        <v>33</v>
      </c>
      <c r="C289" s="2" t="s">
        <v>34</v>
      </c>
      <c r="D289" s="26">
        <v>2012</v>
      </c>
      <c r="E289" s="27">
        <v>321189721</v>
      </c>
      <c r="F289" s="28">
        <v>68619</v>
      </c>
      <c r="G289" s="29">
        <v>77</v>
      </c>
      <c r="H289" s="30">
        <v>6.46</v>
      </c>
      <c r="I289" s="31">
        <v>0.71699999999999997</v>
      </c>
      <c r="J289" s="31">
        <v>0.80600000000000005</v>
      </c>
      <c r="K289" s="30">
        <v>15.79</v>
      </c>
      <c r="L289" s="31">
        <v>4.1000000000000002E-2</v>
      </c>
      <c r="M289" s="29">
        <v>80.599999999999994</v>
      </c>
      <c r="N289" s="29">
        <v>36.299999999999997</v>
      </c>
      <c r="O289" s="29">
        <v>65.8</v>
      </c>
      <c r="P289" s="29">
        <v>69.599999999999994</v>
      </c>
      <c r="Q289" s="29">
        <v>71.400000000000006</v>
      </c>
      <c r="R289" s="29">
        <v>77.099999999999994</v>
      </c>
    </row>
    <row r="290" spans="1:18" x14ac:dyDescent="0.35">
      <c r="A290" s="2" t="s">
        <v>109</v>
      </c>
      <c r="B290" s="2" t="s">
        <v>33</v>
      </c>
      <c r="C290" s="2" t="s">
        <v>34</v>
      </c>
      <c r="D290" s="26">
        <v>2013</v>
      </c>
      <c r="E290" s="27">
        <v>322795669</v>
      </c>
      <c r="F290" s="28">
        <v>69854</v>
      </c>
      <c r="G290" s="29">
        <v>77.099999999999994</v>
      </c>
      <c r="H290" s="30">
        <v>6.48</v>
      </c>
      <c r="I290" s="31">
        <v>0.72399999999999998</v>
      </c>
      <c r="J290" s="31">
        <v>0.80800000000000005</v>
      </c>
      <c r="K290" s="30">
        <v>15.65</v>
      </c>
      <c r="L290" s="31">
        <v>4.1000000000000002E-2</v>
      </c>
      <c r="M290" s="29">
        <v>81.3</v>
      </c>
      <c r="N290" s="29">
        <v>36.5</v>
      </c>
      <c r="O290" s="29">
        <v>67</v>
      </c>
      <c r="P290" s="29">
        <v>70.099999999999994</v>
      </c>
      <c r="Q290" s="29">
        <v>72.099999999999994</v>
      </c>
      <c r="R290" s="29">
        <v>77.400000000000006</v>
      </c>
    </row>
    <row r="291" spans="1:18" x14ac:dyDescent="0.35">
      <c r="A291" s="2" t="s">
        <v>109</v>
      </c>
      <c r="B291" s="2" t="s">
        <v>33</v>
      </c>
      <c r="C291" s="2" t="s">
        <v>34</v>
      </c>
      <c r="D291" s="26">
        <v>2014</v>
      </c>
      <c r="E291" s="27">
        <v>324409648</v>
      </c>
      <c r="F291" s="28">
        <v>71112</v>
      </c>
      <c r="G291" s="29">
        <v>77.2</v>
      </c>
      <c r="H291" s="30">
        <v>6.5</v>
      </c>
      <c r="I291" s="31">
        <v>0.73599999999999999</v>
      </c>
      <c r="J291" s="31">
        <v>0.81</v>
      </c>
      <c r="K291" s="30">
        <v>15.51</v>
      </c>
      <c r="L291" s="31">
        <v>4.1000000000000002E-2</v>
      </c>
      <c r="M291" s="29">
        <v>82</v>
      </c>
      <c r="N291" s="29">
        <v>36.700000000000003</v>
      </c>
      <c r="O291" s="29">
        <v>68.2</v>
      </c>
      <c r="P291" s="29">
        <v>70.599999999999994</v>
      </c>
      <c r="Q291" s="29">
        <v>73.3</v>
      </c>
      <c r="R291" s="29">
        <v>77.7</v>
      </c>
    </row>
    <row r="292" spans="1:18" x14ac:dyDescent="0.35">
      <c r="A292" s="2" t="s">
        <v>109</v>
      </c>
      <c r="B292" s="2" t="s">
        <v>33</v>
      </c>
      <c r="C292" s="2" t="s">
        <v>34</v>
      </c>
      <c r="D292" s="26">
        <v>2015</v>
      </c>
      <c r="E292" s="27">
        <v>326031696</v>
      </c>
      <c r="F292" s="28">
        <v>72392</v>
      </c>
      <c r="G292" s="29">
        <v>77.3</v>
      </c>
      <c r="H292" s="30">
        <v>6.52</v>
      </c>
      <c r="I292" s="31">
        <v>0.754</v>
      </c>
      <c r="J292" s="31">
        <v>0.81200000000000006</v>
      </c>
      <c r="K292" s="30">
        <v>15.37</v>
      </c>
      <c r="L292" s="31">
        <v>4.1000000000000002E-2</v>
      </c>
      <c r="M292" s="29">
        <v>82.7</v>
      </c>
      <c r="N292" s="29">
        <v>36.9</v>
      </c>
      <c r="O292" s="29">
        <v>69.400000000000006</v>
      </c>
      <c r="P292" s="29">
        <v>71.099999999999994</v>
      </c>
      <c r="Q292" s="29">
        <v>75.2</v>
      </c>
      <c r="R292" s="29">
        <v>78</v>
      </c>
    </row>
    <row r="293" spans="1:18" x14ac:dyDescent="0.35">
      <c r="A293" s="2" t="s">
        <v>109</v>
      </c>
      <c r="B293" s="2" t="s">
        <v>33</v>
      </c>
      <c r="C293" s="2" t="s">
        <v>34</v>
      </c>
      <c r="D293" s="26">
        <v>2016</v>
      </c>
      <c r="E293" s="27">
        <v>327661854</v>
      </c>
      <c r="F293" s="28">
        <v>73695</v>
      </c>
      <c r="G293" s="29">
        <v>77.400000000000006</v>
      </c>
      <c r="H293" s="30">
        <v>6.54</v>
      </c>
      <c r="I293" s="31">
        <v>0.78100000000000003</v>
      </c>
      <c r="J293" s="31">
        <v>0.81399999999999995</v>
      </c>
      <c r="K293" s="30">
        <v>15.23</v>
      </c>
      <c r="L293" s="31">
        <v>4.1000000000000002E-2</v>
      </c>
      <c r="M293" s="29">
        <v>83.4</v>
      </c>
      <c r="N293" s="29">
        <v>37.1</v>
      </c>
      <c r="O293" s="29">
        <v>70.7</v>
      </c>
      <c r="P293" s="29">
        <v>71.599999999999994</v>
      </c>
      <c r="Q293" s="29">
        <v>77.900000000000006</v>
      </c>
      <c r="R293" s="29">
        <v>78.3</v>
      </c>
    </row>
    <row r="294" spans="1:18" x14ac:dyDescent="0.35">
      <c r="A294" s="2" t="s">
        <v>109</v>
      </c>
      <c r="B294" s="2" t="s">
        <v>33</v>
      </c>
      <c r="C294" s="2" t="s">
        <v>34</v>
      </c>
      <c r="D294" s="26">
        <v>2017</v>
      </c>
      <c r="E294" s="27">
        <v>329300164</v>
      </c>
      <c r="F294" s="28">
        <v>75021</v>
      </c>
      <c r="G294" s="29">
        <v>77.599999999999994</v>
      </c>
      <c r="H294" s="30">
        <v>6.56</v>
      </c>
      <c r="I294" s="31">
        <v>0.81499999999999995</v>
      </c>
      <c r="J294" s="31">
        <v>0.81599999999999995</v>
      </c>
      <c r="K294" s="30">
        <v>15.09</v>
      </c>
      <c r="L294" s="31">
        <v>4.1000000000000002E-2</v>
      </c>
      <c r="M294" s="29">
        <v>84.1</v>
      </c>
      <c r="N294" s="29">
        <v>37.4</v>
      </c>
      <c r="O294" s="29">
        <v>72</v>
      </c>
      <c r="P294" s="29">
        <v>72.099999999999994</v>
      </c>
      <c r="Q294" s="29">
        <v>81.3</v>
      </c>
      <c r="R294" s="29">
        <v>79</v>
      </c>
    </row>
    <row r="295" spans="1:18" x14ac:dyDescent="0.35">
      <c r="A295" s="2" t="s">
        <v>109</v>
      </c>
      <c r="B295" s="2" t="s">
        <v>33</v>
      </c>
      <c r="C295" s="2" t="s">
        <v>34</v>
      </c>
      <c r="D295" s="26">
        <v>2018</v>
      </c>
      <c r="E295" s="27">
        <v>330946665</v>
      </c>
      <c r="F295" s="28">
        <v>76372</v>
      </c>
      <c r="G295" s="29">
        <v>77.7</v>
      </c>
      <c r="H295" s="30">
        <v>6.58</v>
      </c>
      <c r="I295" s="31">
        <v>0.85399999999999998</v>
      </c>
      <c r="J295" s="31">
        <v>0.81799999999999995</v>
      </c>
      <c r="K295" s="30">
        <v>14.95</v>
      </c>
      <c r="L295" s="31">
        <v>4.1000000000000002E-2</v>
      </c>
      <c r="M295" s="29">
        <v>84.8</v>
      </c>
      <c r="N295" s="29">
        <v>37.6</v>
      </c>
      <c r="O295" s="29">
        <v>73.3</v>
      </c>
      <c r="P295" s="29">
        <v>72.5</v>
      </c>
      <c r="Q295" s="29">
        <v>85.3</v>
      </c>
      <c r="R295" s="29">
        <v>79.3</v>
      </c>
    </row>
    <row r="296" spans="1:18" x14ac:dyDescent="0.35">
      <c r="A296" s="2" t="s">
        <v>109</v>
      </c>
      <c r="B296" s="2" t="s">
        <v>33</v>
      </c>
      <c r="C296" s="2" t="s">
        <v>34</v>
      </c>
      <c r="D296" s="26">
        <v>2019</v>
      </c>
      <c r="E296" s="27">
        <v>332601398</v>
      </c>
      <c r="F296" s="28">
        <v>77746</v>
      </c>
      <c r="G296" s="29">
        <v>77.8</v>
      </c>
      <c r="H296" s="30">
        <v>6.6</v>
      </c>
      <c r="I296" s="31">
        <v>0.89</v>
      </c>
      <c r="J296" s="31">
        <v>0.82</v>
      </c>
      <c r="K296" s="30">
        <v>14.8</v>
      </c>
      <c r="L296" s="31">
        <v>4.1000000000000002E-2</v>
      </c>
      <c r="M296" s="29">
        <v>85.5</v>
      </c>
      <c r="N296" s="29">
        <v>37.799999999999997</v>
      </c>
      <c r="O296" s="29">
        <v>74.599999999999994</v>
      </c>
      <c r="P296" s="29">
        <v>73</v>
      </c>
      <c r="Q296" s="29">
        <v>88.9</v>
      </c>
      <c r="R296" s="29">
        <v>79.599999999999994</v>
      </c>
    </row>
    <row r="297" spans="1:18" x14ac:dyDescent="0.35">
      <c r="A297" s="2" t="s">
        <v>109</v>
      </c>
      <c r="B297" s="2" t="s">
        <v>33</v>
      </c>
      <c r="C297" s="2" t="s">
        <v>34</v>
      </c>
      <c r="D297" s="26">
        <v>2020</v>
      </c>
      <c r="E297" s="27">
        <v>334264405</v>
      </c>
      <c r="F297" s="28">
        <v>75188</v>
      </c>
      <c r="G297" s="29">
        <v>76.7</v>
      </c>
      <c r="H297" s="30">
        <v>6.47</v>
      </c>
      <c r="I297" s="31">
        <v>0.92</v>
      </c>
      <c r="J297" s="31">
        <v>0.82199999999999995</v>
      </c>
      <c r="K297" s="30">
        <v>13.49</v>
      </c>
      <c r="L297" s="31">
        <v>5.0999999999999997E-2</v>
      </c>
      <c r="M297" s="29">
        <v>86.2</v>
      </c>
      <c r="N297" s="29">
        <v>38</v>
      </c>
      <c r="O297" s="29">
        <v>72.099999999999994</v>
      </c>
      <c r="P297" s="29">
        <v>69.900000000000006</v>
      </c>
      <c r="Q297" s="29">
        <v>91.9</v>
      </c>
      <c r="R297" s="29">
        <v>76.099999999999994</v>
      </c>
    </row>
    <row r="298" spans="1:18" x14ac:dyDescent="0.35">
      <c r="A298" s="2" t="s">
        <v>109</v>
      </c>
      <c r="B298" s="2" t="s">
        <v>33</v>
      </c>
      <c r="C298" s="2" t="s">
        <v>34</v>
      </c>
      <c r="D298" s="26">
        <v>2021</v>
      </c>
      <c r="E298" s="27">
        <v>335935727</v>
      </c>
      <c r="F298" s="28">
        <v>78959</v>
      </c>
      <c r="G298" s="29">
        <v>76.8</v>
      </c>
      <c r="H298" s="30">
        <v>6.49</v>
      </c>
      <c r="I298" s="31">
        <v>0.94199999999999995</v>
      </c>
      <c r="J298" s="31">
        <v>0.82399999999999995</v>
      </c>
      <c r="K298" s="30">
        <v>14.52</v>
      </c>
      <c r="L298" s="31">
        <v>4.5999999999999999E-2</v>
      </c>
      <c r="M298" s="29">
        <v>86.9</v>
      </c>
      <c r="N298" s="29">
        <v>38.200000000000003</v>
      </c>
      <c r="O298" s="29">
        <v>75.8</v>
      </c>
      <c r="P298" s="29">
        <v>70.3</v>
      </c>
      <c r="Q298" s="29">
        <v>94.1</v>
      </c>
      <c r="R298" s="29">
        <v>76.400000000000006</v>
      </c>
    </row>
    <row r="299" spans="1:18" x14ac:dyDescent="0.35">
      <c r="A299" s="2" t="s">
        <v>109</v>
      </c>
      <c r="B299" s="2" t="s">
        <v>33</v>
      </c>
      <c r="C299" s="2" t="s">
        <v>34</v>
      </c>
      <c r="D299" s="26">
        <v>2022</v>
      </c>
      <c r="E299" s="27">
        <v>337615406</v>
      </c>
      <c r="F299" s="28">
        <v>82021</v>
      </c>
      <c r="G299" s="29">
        <v>77.900000000000006</v>
      </c>
      <c r="H299" s="30">
        <v>6.61</v>
      </c>
      <c r="I299" s="31">
        <v>0.95599999999999996</v>
      </c>
      <c r="J299" s="31">
        <v>0.82599999999999996</v>
      </c>
      <c r="K299" s="30">
        <v>14.38</v>
      </c>
      <c r="L299" s="31">
        <v>4.1000000000000002E-2</v>
      </c>
      <c r="M299" s="29">
        <v>87.6</v>
      </c>
      <c r="N299" s="29">
        <v>38.5</v>
      </c>
      <c r="O299" s="29">
        <v>78.7</v>
      </c>
      <c r="P299" s="29">
        <v>73.3</v>
      </c>
      <c r="Q299" s="29">
        <v>95.6</v>
      </c>
      <c r="R299" s="29">
        <v>79.900000000000006</v>
      </c>
    </row>
    <row r="300" spans="1:18" x14ac:dyDescent="0.35">
      <c r="A300" s="2" t="s">
        <v>109</v>
      </c>
      <c r="B300" s="2" t="s">
        <v>33</v>
      </c>
      <c r="C300" s="2" t="s">
        <v>34</v>
      </c>
      <c r="D300" s="26">
        <v>2023</v>
      </c>
      <c r="E300" s="27">
        <v>339303483</v>
      </c>
      <c r="F300" s="28">
        <v>83497</v>
      </c>
      <c r="G300" s="29">
        <v>78.3</v>
      </c>
      <c r="H300" s="30">
        <v>6.68</v>
      </c>
      <c r="I300" s="31">
        <v>0.96499999999999997</v>
      </c>
      <c r="J300" s="31">
        <v>0.82799999999999996</v>
      </c>
      <c r="K300" s="30">
        <v>14.24</v>
      </c>
      <c r="L300" s="31">
        <v>4.1000000000000002E-2</v>
      </c>
      <c r="M300" s="29">
        <v>88.3</v>
      </c>
      <c r="N300" s="29">
        <v>38.700000000000003</v>
      </c>
      <c r="O300" s="29">
        <v>80.2</v>
      </c>
      <c r="P300" s="29">
        <v>75</v>
      </c>
      <c r="Q300" s="29">
        <v>96.5</v>
      </c>
      <c r="R300" s="29">
        <v>81.2</v>
      </c>
    </row>
    <row r="301" spans="1:18" x14ac:dyDescent="0.35">
      <c r="A301" s="2" t="s">
        <v>109</v>
      </c>
      <c r="B301" s="2" t="s">
        <v>33</v>
      </c>
      <c r="C301" s="2" t="s">
        <v>34</v>
      </c>
      <c r="D301" s="26">
        <v>2024</v>
      </c>
      <c r="E301" s="27">
        <v>341000000</v>
      </c>
      <c r="F301" s="28">
        <v>85000</v>
      </c>
      <c r="G301" s="29">
        <v>78.400000000000006</v>
      </c>
      <c r="H301" s="30">
        <v>6.7</v>
      </c>
      <c r="I301" s="31">
        <v>0.97</v>
      </c>
      <c r="J301" s="31">
        <v>0.83</v>
      </c>
      <c r="K301" s="30">
        <v>14.1</v>
      </c>
      <c r="L301" s="31">
        <v>4.1000000000000002E-2</v>
      </c>
      <c r="M301" s="29">
        <v>89</v>
      </c>
      <c r="N301" s="29">
        <v>38.9</v>
      </c>
      <c r="O301" s="29">
        <v>81.599999999999994</v>
      </c>
      <c r="P301" s="29">
        <v>75.5</v>
      </c>
      <c r="Q301" s="29">
        <v>97</v>
      </c>
      <c r="R301" s="29">
        <v>81.5</v>
      </c>
    </row>
    <row r="302" spans="1:18" x14ac:dyDescent="0.35">
      <c r="A302" s="2" t="s">
        <v>35</v>
      </c>
      <c r="B302" s="2" t="s">
        <v>110</v>
      </c>
      <c r="C302" s="2" t="s">
        <v>34</v>
      </c>
      <c r="D302" s="26">
        <v>2010</v>
      </c>
      <c r="E302" s="27">
        <v>35177719</v>
      </c>
      <c r="F302" s="28">
        <v>44228</v>
      </c>
      <c r="G302" s="29">
        <v>80.400000000000006</v>
      </c>
      <c r="H302" s="30">
        <v>6.72</v>
      </c>
      <c r="I302" s="31">
        <v>0.8</v>
      </c>
      <c r="J302" s="31">
        <v>0.79200000000000004</v>
      </c>
      <c r="K302" s="30">
        <v>16.989999999999998</v>
      </c>
      <c r="L302" s="31">
        <v>6.4000000000000001E-2</v>
      </c>
      <c r="M302" s="29">
        <v>81.2</v>
      </c>
      <c r="N302" s="29">
        <v>38</v>
      </c>
      <c r="O302" s="29">
        <v>42.2</v>
      </c>
      <c r="P302" s="29">
        <v>76</v>
      </c>
      <c r="Q302" s="29">
        <v>79.8</v>
      </c>
      <c r="R302" s="29">
        <v>87.9</v>
      </c>
    </row>
    <row r="303" spans="1:18" x14ac:dyDescent="0.35">
      <c r="A303" s="2" t="s">
        <v>35</v>
      </c>
      <c r="B303" s="2" t="s">
        <v>110</v>
      </c>
      <c r="C303" s="2" t="s">
        <v>34</v>
      </c>
      <c r="D303" s="26">
        <v>2011</v>
      </c>
      <c r="E303" s="27">
        <v>35564674</v>
      </c>
      <c r="F303" s="28">
        <v>44980</v>
      </c>
      <c r="G303" s="29">
        <v>80.5</v>
      </c>
      <c r="H303" s="30">
        <v>6.74</v>
      </c>
      <c r="I303" s="31">
        <v>0.80100000000000005</v>
      </c>
      <c r="J303" s="31">
        <v>0.79400000000000004</v>
      </c>
      <c r="K303" s="30">
        <v>16.84</v>
      </c>
      <c r="L303" s="31">
        <v>6.4000000000000001E-2</v>
      </c>
      <c r="M303" s="29">
        <v>81.900000000000006</v>
      </c>
      <c r="N303" s="29">
        <v>38.200000000000003</v>
      </c>
      <c r="O303" s="29">
        <v>42.9</v>
      </c>
      <c r="P303" s="29">
        <v>76.5</v>
      </c>
      <c r="Q303" s="29">
        <v>79.900000000000006</v>
      </c>
      <c r="R303" s="29">
        <v>88.2</v>
      </c>
    </row>
    <row r="304" spans="1:18" x14ac:dyDescent="0.35">
      <c r="A304" s="2" t="s">
        <v>35</v>
      </c>
      <c r="B304" s="2" t="s">
        <v>110</v>
      </c>
      <c r="C304" s="2" t="s">
        <v>34</v>
      </c>
      <c r="D304" s="26">
        <v>2012</v>
      </c>
      <c r="E304" s="27">
        <v>35955886</v>
      </c>
      <c r="F304" s="28">
        <v>45744</v>
      </c>
      <c r="G304" s="29">
        <v>80.7</v>
      </c>
      <c r="H304" s="30">
        <v>6.76</v>
      </c>
      <c r="I304" s="31">
        <v>0.80400000000000005</v>
      </c>
      <c r="J304" s="31">
        <v>0.79600000000000004</v>
      </c>
      <c r="K304" s="30">
        <v>16.690000000000001</v>
      </c>
      <c r="L304" s="31">
        <v>6.4000000000000001E-2</v>
      </c>
      <c r="M304" s="29">
        <v>82.6</v>
      </c>
      <c r="N304" s="29">
        <v>38.5</v>
      </c>
      <c r="O304" s="29">
        <v>43.6</v>
      </c>
      <c r="P304" s="29">
        <v>77</v>
      </c>
      <c r="Q304" s="29">
        <v>80.2</v>
      </c>
      <c r="R304" s="29">
        <v>88.9</v>
      </c>
    </row>
    <row r="305" spans="1:18" x14ac:dyDescent="0.35">
      <c r="A305" s="2" t="s">
        <v>35</v>
      </c>
      <c r="B305" s="2" t="s">
        <v>110</v>
      </c>
      <c r="C305" s="2" t="s">
        <v>34</v>
      </c>
      <c r="D305" s="26">
        <v>2013</v>
      </c>
      <c r="E305" s="27">
        <v>36351400</v>
      </c>
      <c r="F305" s="28">
        <v>46522</v>
      </c>
      <c r="G305" s="29">
        <v>80.8</v>
      </c>
      <c r="H305" s="30">
        <v>6.78</v>
      </c>
      <c r="I305" s="31">
        <v>0.80800000000000005</v>
      </c>
      <c r="J305" s="31">
        <v>0.79800000000000004</v>
      </c>
      <c r="K305" s="30">
        <v>16.54</v>
      </c>
      <c r="L305" s="31">
        <v>6.3E-2</v>
      </c>
      <c r="M305" s="29">
        <v>83.3</v>
      </c>
      <c r="N305" s="29">
        <v>38.700000000000003</v>
      </c>
      <c r="O305" s="29">
        <v>44.4</v>
      </c>
      <c r="P305" s="29">
        <v>77.5</v>
      </c>
      <c r="Q305" s="29">
        <v>80.599999999999994</v>
      </c>
      <c r="R305" s="29">
        <v>89.2</v>
      </c>
    </row>
    <row r="306" spans="1:18" x14ac:dyDescent="0.35">
      <c r="A306" s="2" t="s">
        <v>35</v>
      </c>
      <c r="B306" s="2" t="s">
        <v>110</v>
      </c>
      <c r="C306" s="2" t="s">
        <v>34</v>
      </c>
      <c r="D306" s="26">
        <v>2014</v>
      </c>
      <c r="E306" s="27">
        <v>36751266</v>
      </c>
      <c r="F306" s="28">
        <v>47313</v>
      </c>
      <c r="G306" s="29">
        <v>80.900000000000006</v>
      </c>
      <c r="H306" s="30">
        <v>6.8</v>
      </c>
      <c r="I306" s="31">
        <v>0.81499999999999995</v>
      </c>
      <c r="J306" s="31">
        <v>0.8</v>
      </c>
      <c r="K306" s="30">
        <v>16.39</v>
      </c>
      <c r="L306" s="31">
        <v>6.3E-2</v>
      </c>
      <c r="M306" s="29">
        <v>84</v>
      </c>
      <c r="N306" s="29">
        <v>38.9</v>
      </c>
      <c r="O306" s="29">
        <v>45.1</v>
      </c>
      <c r="P306" s="29">
        <v>77.900000000000006</v>
      </c>
      <c r="Q306" s="29">
        <v>81.3</v>
      </c>
      <c r="R306" s="29">
        <v>89.5</v>
      </c>
    </row>
    <row r="307" spans="1:18" x14ac:dyDescent="0.35">
      <c r="A307" s="2" t="s">
        <v>35</v>
      </c>
      <c r="B307" s="2" t="s">
        <v>110</v>
      </c>
      <c r="C307" s="2" t="s">
        <v>34</v>
      </c>
      <c r="D307" s="26">
        <v>2015</v>
      </c>
      <c r="E307" s="27">
        <v>37155530</v>
      </c>
      <c r="F307" s="28">
        <v>48117</v>
      </c>
      <c r="G307" s="29">
        <v>81</v>
      </c>
      <c r="H307" s="30">
        <v>6.82</v>
      </c>
      <c r="I307" s="31">
        <v>0.82599999999999996</v>
      </c>
      <c r="J307" s="31">
        <v>0.80200000000000005</v>
      </c>
      <c r="K307" s="30">
        <v>16.239999999999998</v>
      </c>
      <c r="L307" s="31">
        <v>6.3E-2</v>
      </c>
      <c r="M307" s="29">
        <v>84.7</v>
      </c>
      <c r="N307" s="29">
        <v>39.1</v>
      </c>
      <c r="O307" s="29">
        <v>45.9</v>
      </c>
      <c r="P307" s="29">
        <v>78.400000000000006</v>
      </c>
      <c r="Q307" s="29">
        <v>82.4</v>
      </c>
      <c r="R307" s="29">
        <v>89.8</v>
      </c>
    </row>
    <row r="308" spans="1:18" x14ac:dyDescent="0.35">
      <c r="A308" s="2" t="s">
        <v>35</v>
      </c>
      <c r="B308" s="2" t="s">
        <v>110</v>
      </c>
      <c r="C308" s="2" t="s">
        <v>34</v>
      </c>
      <c r="D308" s="26">
        <v>2016</v>
      </c>
      <c r="E308" s="27">
        <v>37564240</v>
      </c>
      <c r="F308" s="28">
        <v>48935</v>
      </c>
      <c r="G308" s="29">
        <v>81.099999999999994</v>
      </c>
      <c r="H308" s="30">
        <v>6.84</v>
      </c>
      <c r="I308" s="31">
        <v>0.84099999999999997</v>
      </c>
      <c r="J308" s="31">
        <v>0.80400000000000005</v>
      </c>
      <c r="K308" s="30">
        <v>16.09</v>
      </c>
      <c r="L308" s="31">
        <v>6.3E-2</v>
      </c>
      <c r="M308" s="29">
        <v>85.4</v>
      </c>
      <c r="N308" s="29">
        <v>39.299999999999997</v>
      </c>
      <c r="O308" s="29">
        <v>46.7</v>
      </c>
      <c r="P308" s="29">
        <v>78.900000000000006</v>
      </c>
      <c r="Q308" s="29">
        <v>83.9</v>
      </c>
      <c r="R308" s="29">
        <v>90.1</v>
      </c>
    </row>
    <row r="309" spans="1:18" x14ac:dyDescent="0.35">
      <c r="A309" s="2" t="s">
        <v>35</v>
      </c>
      <c r="B309" s="2" t="s">
        <v>110</v>
      </c>
      <c r="C309" s="2" t="s">
        <v>34</v>
      </c>
      <c r="D309" s="26">
        <v>2017</v>
      </c>
      <c r="E309" s="27">
        <v>37977447</v>
      </c>
      <c r="F309" s="28">
        <v>49767</v>
      </c>
      <c r="G309" s="29">
        <v>81.3</v>
      </c>
      <c r="H309" s="30">
        <v>6.86</v>
      </c>
      <c r="I309" s="31">
        <v>0.86099999999999999</v>
      </c>
      <c r="J309" s="31">
        <v>0.80600000000000005</v>
      </c>
      <c r="K309" s="30">
        <v>15.94</v>
      </c>
      <c r="L309" s="31">
        <v>6.3E-2</v>
      </c>
      <c r="M309" s="29">
        <v>86.1</v>
      </c>
      <c r="N309" s="29">
        <v>39.6</v>
      </c>
      <c r="O309" s="29">
        <v>47.5</v>
      </c>
      <c r="P309" s="29">
        <v>79.400000000000006</v>
      </c>
      <c r="Q309" s="29">
        <v>86</v>
      </c>
      <c r="R309" s="29">
        <v>90.8</v>
      </c>
    </row>
    <row r="310" spans="1:18" x14ac:dyDescent="0.35">
      <c r="A310" s="2" t="s">
        <v>35</v>
      </c>
      <c r="B310" s="2" t="s">
        <v>110</v>
      </c>
      <c r="C310" s="2" t="s">
        <v>34</v>
      </c>
      <c r="D310" s="26">
        <v>2018</v>
      </c>
      <c r="E310" s="27">
        <v>38395199</v>
      </c>
      <c r="F310" s="28">
        <v>50613</v>
      </c>
      <c r="G310" s="29">
        <v>81.400000000000006</v>
      </c>
      <c r="H310" s="30">
        <v>6.88</v>
      </c>
      <c r="I310" s="31">
        <v>0.88300000000000001</v>
      </c>
      <c r="J310" s="31">
        <v>0.80800000000000005</v>
      </c>
      <c r="K310" s="30">
        <v>15.79</v>
      </c>
      <c r="L310" s="31">
        <v>6.3E-2</v>
      </c>
      <c r="M310" s="29">
        <v>86.8</v>
      </c>
      <c r="N310" s="29">
        <v>39.799999999999997</v>
      </c>
      <c r="O310" s="29">
        <v>48.3</v>
      </c>
      <c r="P310" s="29">
        <v>79.900000000000006</v>
      </c>
      <c r="Q310" s="29">
        <v>88.2</v>
      </c>
      <c r="R310" s="29">
        <v>91.1</v>
      </c>
    </row>
    <row r="311" spans="1:18" x14ac:dyDescent="0.35">
      <c r="A311" s="2" t="s">
        <v>35</v>
      </c>
      <c r="B311" s="2" t="s">
        <v>110</v>
      </c>
      <c r="C311" s="2" t="s">
        <v>34</v>
      </c>
      <c r="D311" s="26">
        <v>2019</v>
      </c>
      <c r="E311" s="27">
        <v>38817546</v>
      </c>
      <c r="F311" s="28">
        <v>51473</v>
      </c>
      <c r="G311" s="29">
        <v>81.5</v>
      </c>
      <c r="H311" s="30">
        <v>6.9</v>
      </c>
      <c r="I311" s="31">
        <v>0.90400000000000003</v>
      </c>
      <c r="J311" s="31">
        <v>0.81</v>
      </c>
      <c r="K311" s="30">
        <v>15.65</v>
      </c>
      <c r="L311" s="31">
        <v>6.3E-2</v>
      </c>
      <c r="M311" s="29">
        <v>87.5</v>
      </c>
      <c r="N311" s="29">
        <v>40</v>
      </c>
      <c r="O311" s="29">
        <v>49.2</v>
      </c>
      <c r="P311" s="29">
        <v>80.400000000000006</v>
      </c>
      <c r="Q311" s="29">
        <v>90.3</v>
      </c>
      <c r="R311" s="29">
        <v>91.4</v>
      </c>
    </row>
    <row r="312" spans="1:18" x14ac:dyDescent="0.35">
      <c r="A312" s="2" t="s">
        <v>35</v>
      </c>
      <c r="B312" s="2" t="s">
        <v>110</v>
      </c>
      <c r="C312" s="2" t="s">
        <v>34</v>
      </c>
      <c r="D312" s="26">
        <v>2020</v>
      </c>
      <c r="E312" s="27">
        <v>39244539</v>
      </c>
      <c r="F312" s="28">
        <v>49731</v>
      </c>
      <c r="G312" s="29">
        <v>80.900000000000006</v>
      </c>
      <c r="H312" s="30">
        <v>6.77</v>
      </c>
      <c r="I312" s="31">
        <v>0.92100000000000004</v>
      </c>
      <c r="J312" s="31">
        <v>0.81200000000000006</v>
      </c>
      <c r="K312" s="30">
        <v>14.26</v>
      </c>
      <c r="L312" s="31">
        <v>7.9000000000000001E-2</v>
      </c>
      <c r="M312" s="29">
        <v>88.2</v>
      </c>
      <c r="N312" s="29">
        <v>40.200000000000003</v>
      </c>
      <c r="O312" s="29">
        <v>47.5</v>
      </c>
      <c r="P312" s="29">
        <v>77.2</v>
      </c>
      <c r="Q312" s="29">
        <v>92</v>
      </c>
      <c r="R312" s="29">
        <v>89.5</v>
      </c>
    </row>
    <row r="313" spans="1:18" x14ac:dyDescent="0.35">
      <c r="A313" s="2" t="s">
        <v>35</v>
      </c>
      <c r="B313" s="2" t="s">
        <v>110</v>
      </c>
      <c r="C313" s="2" t="s">
        <v>34</v>
      </c>
      <c r="D313" s="26">
        <v>2021</v>
      </c>
      <c r="E313" s="27">
        <v>39676229</v>
      </c>
      <c r="F313" s="28">
        <v>52174</v>
      </c>
      <c r="G313" s="29">
        <v>81</v>
      </c>
      <c r="H313" s="30">
        <v>6.79</v>
      </c>
      <c r="I313" s="31">
        <v>0.93400000000000005</v>
      </c>
      <c r="J313" s="31">
        <v>0.81399999999999995</v>
      </c>
      <c r="K313" s="30">
        <v>15.35</v>
      </c>
      <c r="L313" s="31">
        <v>7.0999999999999994E-2</v>
      </c>
      <c r="M313" s="29">
        <v>88.9</v>
      </c>
      <c r="N313" s="29">
        <v>40.4</v>
      </c>
      <c r="O313" s="29">
        <v>49.9</v>
      </c>
      <c r="P313" s="29">
        <v>77.7</v>
      </c>
      <c r="Q313" s="29">
        <v>93.3</v>
      </c>
      <c r="R313" s="29">
        <v>89.8</v>
      </c>
    </row>
    <row r="314" spans="1:18" x14ac:dyDescent="0.35">
      <c r="A314" s="2" t="s">
        <v>35</v>
      </c>
      <c r="B314" s="2" t="s">
        <v>110</v>
      </c>
      <c r="C314" s="2" t="s">
        <v>34</v>
      </c>
      <c r="D314" s="26">
        <v>2022</v>
      </c>
      <c r="E314" s="27">
        <v>40112668</v>
      </c>
      <c r="F314" s="28">
        <v>54143</v>
      </c>
      <c r="G314" s="29">
        <v>81.599999999999994</v>
      </c>
      <c r="H314" s="30">
        <v>6.91</v>
      </c>
      <c r="I314" s="31">
        <v>0.94199999999999995</v>
      </c>
      <c r="J314" s="31">
        <v>0.81599999999999995</v>
      </c>
      <c r="K314" s="30">
        <v>15.2</v>
      </c>
      <c r="L314" s="31">
        <v>6.3E-2</v>
      </c>
      <c r="M314" s="29">
        <v>89.6</v>
      </c>
      <c r="N314" s="29">
        <v>40.700000000000003</v>
      </c>
      <c r="O314" s="29">
        <v>51.8</v>
      </c>
      <c r="P314" s="29">
        <v>80.599999999999994</v>
      </c>
      <c r="Q314" s="29">
        <v>94.1</v>
      </c>
      <c r="R314" s="29">
        <v>91.7</v>
      </c>
    </row>
    <row r="315" spans="1:18" x14ac:dyDescent="0.35">
      <c r="A315" s="2" t="s">
        <v>35</v>
      </c>
      <c r="B315" s="2" t="s">
        <v>110</v>
      </c>
      <c r="C315" s="2" t="s">
        <v>34</v>
      </c>
      <c r="D315" s="26">
        <v>2023</v>
      </c>
      <c r="E315" s="27">
        <v>40553907</v>
      </c>
      <c r="F315" s="28">
        <v>55064</v>
      </c>
      <c r="G315" s="29">
        <v>82</v>
      </c>
      <c r="H315" s="30">
        <v>6.98</v>
      </c>
      <c r="I315" s="31">
        <v>0.94699999999999995</v>
      </c>
      <c r="J315" s="31">
        <v>0.81799999999999995</v>
      </c>
      <c r="K315" s="30">
        <v>15.05</v>
      </c>
      <c r="L315" s="31">
        <v>6.3E-2</v>
      </c>
      <c r="M315" s="29">
        <v>90.3</v>
      </c>
      <c r="N315" s="29">
        <v>40.9</v>
      </c>
      <c r="O315" s="29">
        <v>52.6</v>
      </c>
      <c r="P315" s="29">
        <v>82.4</v>
      </c>
      <c r="Q315" s="29">
        <v>94.6</v>
      </c>
      <c r="R315" s="29">
        <v>93</v>
      </c>
    </row>
    <row r="316" spans="1:18" x14ac:dyDescent="0.35">
      <c r="A316" s="2" t="s">
        <v>35</v>
      </c>
      <c r="B316" s="2" t="s">
        <v>110</v>
      </c>
      <c r="C316" s="2" t="s">
        <v>34</v>
      </c>
      <c r="D316" s="26">
        <v>2024</v>
      </c>
      <c r="E316" s="27">
        <v>41000000</v>
      </c>
      <c r="F316" s="28">
        <v>56000</v>
      </c>
      <c r="G316" s="29">
        <v>82.1</v>
      </c>
      <c r="H316" s="30">
        <v>7</v>
      </c>
      <c r="I316" s="31">
        <v>0.95</v>
      </c>
      <c r="J316" s="31">
        <v>0.82</v>
      </c>
      <c r="K316" s="30">
        <v>14.9</v>
      </c>
      <c r="L316" s="31">
        <v>6.3E-2</v>
      </c>
      <c r="M316" s="29">
        <v>91</v>
      </c>
      <c r="N316" s="29">
        <v>41.1</v>
      </c>
      <c r="O316" s="29">
        <v>53.6</v>
      </c>
      <c r="P316" s="29">
        <v>82.8</v>
      </c>
      <c r="Q316" s="29">
        <v>94.9</v>
      </c>
      <c r="R316" s="29">
        <v>93.3</v>
      </c>
    </row>
    <row r="317" spans="1:18" x14ac:dyDescent="0.35">
      <c r="A317" s="2" t="s">
        <v>36</v>
      </c>
      <c r="B317" s="2" t="s">
        <v>111</v>
      </c>
      <c r="C317" s="2" t="s">
        <v>34</v>
      </c>
      <c r="D317" s="26">
        <v>2010</v>
      </c>
      <c r="E317" s="27">
        <v>114674545</v>
      </c>
      <c r="F317" s="28">
        <v>10906</v>
      </c>
      <c r="G317" s="29">
        <v>73.3</v>
      </c>
      <c r="H317" s="30">
        <v>5.82</v>
      </c>
      <c r="I317" s="31">
        <v>0.31</v>
      </c>
      <c r="J317" s="31">
        <v>0.78200000000000003</v>
      </c>
      <c r="K317" s="30">
        <v>3.88</v>
      </c>
      <c r="L317" s="31">
        <v>2.9000000000000001E-2</v>
      </c>
      <c r="M317" s="29">
        <v>65.2</v>
      </c>
      <c r="N317" s="29">
        <v>27.4</v>
      </c>
      <c r="O317" s="29">
        <v>9.9</v>
      </c>
      <c r="P317" s="29">
        <v>53.9</v>
      </c>
      <c r="Q317" s="29">
        <v>30.3</v>
      </c>
      <c r="R317" s="29">
        <v>65.3</v>
      </c>
    </row>
    <row r="318" spans="1:18" x14ac:dyDescent="0.35">
      <c r="A318" s="2" t="s">
        <v>36</v>
      </c>
      <c r="B318" s="2" t="s">
        <v>111</v>
      </c>
      <c r="C318" s="2" t="s">
        <v>34</v>
      </c>
      <c r="D318" s="26">
        <v>2011</v>
      </c>
      <c r="E318" s="27">
        <v>115706616</v>
      </c>
      <c r="F318" s="28">
        <v>11102</v>
      </c>
      <c r="G318" s="29">
        <v>73.400000000000006</v>
      </c>
      <c r="H318" s="30">
        <v>5.84</v>
      </c>
      <c r="I318" s="31">
        <v>0.315</v>
      </c>
      <c r="J318" s="31">
        <v>0.78400000000000003</v>
      </c>
      <c r="K318" s="30">
        <v>3.84</v>
      </c>
      <c r="L318" s="31">
        <v>2.9000000000000001E-2</v>
      </c>
      <c r="M318" s="29">
        <v>65.900000000000006</v>
      </c>
      <c r="N318" s="29">
        <v>27.6</v>
      </c>
      <c r="O318" s="29">
        <v>10.1</v>
      </c>
      <c r="P318" s="29">
        <v>54.4</v>
      </c>
      <c r="Q318" s="29">
        <v>30.8</v>
      </c>
      <c r="R318" s="29">
        <v>65.599999999999994</v>
      </c>
    </row>
    <row r="319" spans="1:18" x14ac:dyDescent="0.35">
      <c r="A319" s="2" t="s">
        <v>36</v>
      </c>
      <c r="B319" s="2" t="s">
        <v>111</v>
      </c>
      <c r="C319" s="2" t="s">
        <v>34</v>
      </c>
      <c r="D319" s="26">
        <v>2012</v>
      </c>
      <c r="E319" s="27">
        <v>116747975</v>
      </c>
      <c r="F319" s="28">
        <v>11302</v>
      </c>
      <c r="G319" s="29">
        <v>73.599999999999994</v>
      </c>
      <c r="H319" s="30">
        <v>5.86</v>
      </c>
      <c r="I319" s="31">
        <v>0.32300000000000001</v>
      </c>
      <c r="J319" s="31">
        <v>0.78600000000000003</v>
      </c>
      <c r="K319" s="30">
        <v>3.81</v>
      </c>
      <c r="L319" s="31">
        <v>2.9000000000000001E-2</v>
      </c>
      <c r="M319" s="29">
        <v>66.599999999999994</v>
      </c>
      <c r="N319" s="29">
        <v>27.9</v>
      </c>
      <c r="O319" s="29">
        <v>10.3</v>
      </c>
      <c r="P319" s="29">
        <v>54.9</v>
      </c>
      <c r="Q319" s="29">
        <v>31.6</v>
      </c>
      <c r="R319" s="29">
        <v>66.2</v>
      </c>
    </row>
    <row r="320" spans="1:18" x14ac:dyDescent="0.35">
      <c r="A320" s="2" t="s">
        <v>36</v>
      </c>
      <c r="B320" s="2" t="s">
        <v>111</v>
      </c>
      <c r="C320" s="2" t="s">
        <v>34</v>
      </c>
      <c r="D320" s="26">
        <v>2013</v>
      </c>
      <c r="E320" s="27">
        <v>117798707</v>
      </c>
      <c r="F320" s="28">
        <v>11505</v>
      </c>
      <c r="G320" s="29">
        <v>73.7</v>
      </c>
      <c r="H320" s="30">
        <v>5.88</v>
      </c>
      <c r="I320" s="31">
        <v>0.33800000000000002</v>
      </c>
      <c r="J320" s="31">
        <v>0.78800000000000003</v>
      </c>
      <c r="K320" s="30">
        <v>3.77</v>
      </c>
      <c r="L320" s="31">
        <v>2.9000000000000001E-2</v>
      </c>
      <c r="M320" s="29">
        <v>67.3</v>
      </c>
      <c r="N320" s="29">
        <v>28.1</v>
      </c>
      <c r="O320" s="29">
        <v>10.5</v>
      </c>
      <c r="P320" s="29">
        <v>55.4</v>
      </c>
      <c r="Q320" s="29">
        <v>33.1</v>
      </c>
      <c r="R320" s="29">
        <v>66.599999999999994</v>
      </c>
    </row>
    <row r="321" spans="1:18" x14ac:dyDescent="0.35">
      <c r="A321" s="2" t="s">
        <v>36</v>
      </c>
      <c r="B321" s="2" t="s">
        <v>111</v>
      </c>
      <c r="C321" s="2" t="s">
        <v>34</v>
      </c>
      <c r="D321" s="26">
        <v>2014</v>
      </c>
      <c r="E321" s="27">
        <v>118858895</v>
      </c>
      <c r="F321" s="28">
        <v>11713</v>
      </c>
      <c r="G321" s="29">
        <v>73.8</v>
      </c>
      <c r="H321" s="30">
        <v>5.9</v>
      </c>
      <c r="I321" s="31">
        <v>0.36199999999999999</v>
      </c>
      <c r="J321" s="31">
        <v>0.79</v>
      </c>
      <c r="K321" s="30">
        <v>3.74</v>
      </c>
      <c r="L321" s="31">
        <v>2.9000000000000001E-2</v>
      </c>
      <c r="M321" s="29">
        <v>68</v>
      </c>
      <c r="N321" s="29">
        <v>28.3</v>
      </c>
      <c r="O321" s="29">
        <v>10.7</v>
      </c>
      <c r="P321" s="29">
        <v>55.9</v>
      </c>
      <c r="Q321" s="29">
        <v>35.6</v>
      </c>
      <c r="R321" s="29">
        <v>66.900000000000006</v>
      </c>
    </row>
    <row r="322" spans="1:18" x14ac:dyDescent="0.35">
      <c r="A322" s="2" t="s">
        <v>36</v>
      </c>
      <c r="B322" s="2" t="s">
        <v>111</v>
      </c>
      <c r="C322" s="2" t="s">
        <v>34</v>
      </c>
      <c r="D322" s="26">
        <v>2015</v>
      </c>
      <c r="E322" s="27">
        <v>119928625</v>
      </c>
      <c r="F322" s="28">
        <v>11923</v>
      </c>
      <c r="G322" s="29">
        <v>73.900000000000006</v>
      </c>
      <c r="H322" s="30">
        <v>5.92</v>
      </c>
      <c r="I322" s="31">
        <v>0.39900000000000002</v>
      </c>
      <c r="J322" s="31">
        <v>0.79200000000000004</v>
      </c>
      <c r="K322" s="30">
        <v>3.71</v>
      </c>
      <c r="L322" s="31">
        <v>2.9000000000000001E-2</v>
      </c>
      <c r="M322" s="29">
        <v>68.7</v>
      </c>
      <c r="N322" s="29">
        <v>28.5</v>
      </c>
      <c r="O322" s="29">
        <v>10.9</v>
      </c>
      <c r="P322" s="29">
        <v>56.4</v>
      </c>
      <c r="Q322" s="29">
        <v>39.299999999999997</v>
      </c>
      <c r="R322" s="29">
        <v>67.2</v>
      </c>
    </row>
    <row r="323" spans="1:18" x14ac:dyDescent="0.35">
      <c r="A323" s="2" t="s">
        <v>36</v>
      </c>
      <c r="B323" s="2" t="s">
        <v>111</v>
      </c>
      <c r="C323" s="2" t="s">
        <v>34</v>
      </c>
      <c r="D323" s="26">
        <v>2016</v>
      </c>
      <c r="E323" s="27">
        <v>121007983</v>
      </c>
      <c r="F323" s="28">
        <v>12138</v>
      </c>
      <c r="G323" s="29">
        <v>74</v>
      </c>
      <c r="H323" s="30">
        <v>5.94</v>
      </c>
      <c r="I323" s="31">
        <v>0.45200000000000001</v>
      </c>
      <c r="J323" s="31">
        <v>0.79400000000000004</v>
      </c>
      <c r="K323" s="30">
        <v>3.67</v>
      </c>
      <c r="L323" s="31">
        <v>2.9000000000000001E-2</v>
      </c>
      <c r="M323" s="29">
        <v>69.400000000000006</v>
      </c>
      <c r="N323" s="29">
        <v>28.7</v>
      </c>
      <c r="O323" s="29">
        <v>11.1</v>
      </c>
      <c r="P323" s="29">
        <v>56.9</v>
      </c>
      <c r="Q323" s="29">
        <v>44.6</v>
      </c>
      <c r="R323" s="29">
        <v>67.5</v>
      </c>
    </row>
    <row r="324" spans="1:18" x14ac:dyDescent="0.35">
      <c r="A324" s="2" t="s">
        <v>36</v>
      </c>
      <c r="B324" s="2" t="s">
        <v>111</v>
      </c>
      <c r="C324" s="2" t="s">
        <v>34</v>
      </c>
      <c r="D324" s="26">
        <v>2017</v>
      </c>
      <c r="E324" s="27">
        <v>122097055</v>
      </c>
      <c r="F324" s="28">
        <v>12356</v>
      </c>
      <c r="G324" s="29">
        <v>74.2</v>
      </c>
      <c r="H324" s="30">
        <v>5.96</v>
      </c>
      <c r="I324" s="31">
        <v>0.52100000000000002</v>
      </c>
      <c r="J324" s="31">
        <v>0.79600000000000004</v>
      </c>
      <c r="K324" s="30">
        <v>3.64</v>
      </c>
      <c r="L324" s="31">
        <v>2.9000000000000001E-2</v>
      </c>
      <c r="M324" s="29">
        <v>70.099999999999994</v>
      </c>
      <c r="N324" s="29">
        <v>29</v>
      </c>
      <c r="O324" s="29">
        <v>11.3</v>
      </c>
      <c r="P324" s="29">
        <v>57.4</v>
      </c>
      <c r="Q324" s="29">
        <v>51.6</v>
      </c>
      <c r="R324" s="29">
        <v>68.2</v>
      </c>
    </row>
    <row r="325" spans="1:18" x14ac:dyDescent="0.35">
      <c r="A325" s="2" t="s">
        <v>36</v>
      </c>
      <c r="B325" s="2" t="s">
        <v>111</v>
      </c>
      <c r="C325" s="2" t="s">
        <v>34</v>
      </c>
      <c r="D325" s="26">
        <v>2018</v>
      </c>
      <c r="E325" s="27">
        <v>123195928</v>
      </c>
      <c r="F325" s="28">
        <v>12579</v>
      </c>
      <c r="G325" s="29">
        <v>74.3</v>
      </c>
      <c r="H325" s="30">
        <v>5.98</v>
      </c>
      <c r="I325" s="31">
        <v>0.59699999999999998</v>
      </c>
      <c r="J325" s="31">
        <v>0.79800000000000004</v>
      </c>
      <c r="K325" s="30">
        <v>3.6</v>
      </c>
      <c r="L325" s="31">
        <v>2.9000000000000001E-2</v>
      </c>
      <c r="M325" s="29">
        <v>70.8</v>
      </c>
      <c r="N325" s="29">
        <v>29.2</v>
      </c>
      <c r="O325" s="29">
        <v>11.5</v>
      </c>
      <c r="P325" s="29">
        <v>57.8</v>
      </c>
      <c r="Q325" s="29">
        <v>59.3</v>
      </c>
      <c r="R325" s="29">
        <v>68.5</v>
      </c>
    </row>
    <row r="326" spans="1:18" x14ac:dyDescent="0.35">
      <c r="A326" s="2" t="s">
        <v>36</v>
      </c>
      <c r="B326" s="2" t="s">
        <v>111</v>
      </c>
      <c r="C326" s="2" t="s">
        <v>34</v>
      </c>
      <c r="D326" s="26">
        <v>2019</v>
      </c>
      <c r="E326" s="27">
        <v>124304692</v>
      </c>
      <c r="F326" s="28">
        <v>12805</v>
      </c>
      <c r="G326" s="29">
        <v>74.400000000000006</v>
      </c>
      <c r="H326" s="30">
        <v>6</v>
      </c>
      <c r="I326" s="31">
        <v>0.67</v>
      </c>
      <c r="J326" s="31">
        <v>0.8</v>
      </c>
      <c r="K326" s="30">
        <v>3.57</v>
      </c>
      <c r="L326" s="31">
        <v>2.9000000000000001E-2</v>
      </c>
      <c r="M326" s="29">
        <v>71.5</v>
      </c>
      <c r="N326" s="29">
        <v>29.4</v>
      </c>
      <c r="O326" s="29">
        <v>11.8</v>
      </c>
      <c r="P326" s="29">
        <v>58.3</v>
      </c>
      <c r="Q326" s="29">
        <v>66.7</v>
      </c>
      <c r="R326" s="29">
        <v>68.8</v>
      </c>
    </row>
    <row r="327" spans="1:18" x14ac:dyDescent="0.35">
      <c r="A327" s="2" t="s">
        <v>36</v>
      </c>
      <c r="B327" s="2" t="s">
        <v>111</v>
      </c>
      <c r="C327" s="2" t="s">
        <v>34</v>
      </c>
      <c r="D327" s="26">
        <v>2020</v>
      </c>
      <c r="E327" s="27">
        <v>125423434</v>
      </c>
      <c r="F327" s="28">
        <v>12384</v>
      </c>
      <c r="G327" s="29">
        <v>73.3</v>
      </c>
      <c r="H327" s="30">
        <v>5.87</v>
      </c>
      <c r="I327" s="31">
        <v>0.73</v>
      </c>
      <c r="J327" s="31">
        <v>0.80200000000000005</v>
      </c>
      <c r="K327" s="30">
        <v>3.25</v>
      </c>
      <c r="L327" s="31">
        <v>3.5999999999999997E-2</v>
      </c>
      <c r="M327" s="29">
        <v>72.2</v>
      </c>
      <c r="N327" s="29">
        <v>29.6</v>
      </c>
      <c r="O327" s="29">
        <v>11.3</v>
      </c>
      <c r="P327" s="29">
        <v>55.1</v>
      </c>
      <c r="Q327" s="29">
        <v>72.7</v>
      </c>
      <c r="R327" s="29">
        <v>65.3</v>
      </c>
    </row>
    <row r="328" spans="1:18" x14ac:dyDescent="0.35">
      <c r="A328" s="2" t="s">
        <v>36</v>
      </c>
      <c r="B328" s="2" t="s">
        <v>111</v>
      </c>
      <c r="C328" s="2" t="s">
        <v>34</v>
      </c>
      <c r="D328" s="26">
        <v>2021</v>
      </c>
      <c r="E328" s="27">
        <v>126552245</v>
      </c>
      <c r="F328" s="28">
        <v>13005</v>
      </c>
      <c r="G328" s="29">
        <v>73.400000000000006</v>
      </c>
      <c r="H328" s="30">
        <v>5.89</v>
      </c>
      <c r="I328" s="31">
        <v>0.77300000000000002</v>
      </c>
      <c r="J328" s="31">
        <v>0.80400000000000005</v>
      </c>
      <c r="K328" s="30">
        <v>3.5</v>
      </c>
      <c r="L328" s="31">
        <v>3.2000000000000001E-2</v>
      </c>
      <c r="M328" s="29">
        <v>72.900000000000006</v>
      </c>
      <c r="N328" s="29">
        <v>29.8</v>
      </c>
      <c r="O328" s="29">
        <v>11.9</v>
      </c>
      <c r="P328" s="29">
        <v>55.6</v>
      </c>
      <c r="Q328" s="29">
        <v>77.099999999999994</v>
      </c>
      <c r="R328" s="29">
        <v>65.599999999999994</v>
      </c>
    </row>
    <row r="329" spans="1:18" x14ac:dyDescent="0.35">
      <c r="A329" s="2" t="s">
        <v>36</v>
      </c>
      <c r="B329" s="2" t="s">
        <v>111</v>
      </c>
      <c r="C329" s="2" t="s">
        <v>34</v>
      </c>
      <c r="D329" s="26">
        <v>2022</v>
      </c>
      <c r="E329" s="27">
        <v>127691215</v>
      </c>
      <c r="F329" s="28">
        <v>13509</v>
      </c>
      <c r="G329" s="29">
        <v>74.5</v>
      </c>
      <c r="H329" s="30">
        <v>6.01</v>
      </c>
      <c r="I329" s="31">
        <v>0.80200000000000005</v>
      </c>
      <c r="J329" s="31">
        <v>0.80600000000000005</v>
      </c>
      <c r="K329" s="30">
        <v>3.47</v>
      </c>
      <c r="L329" s="31">
        <v>2.9000000000000001E-2</v>
      </c>
      <c r="M329" s="29">
        <v>73.599999999999994</v>
      </c>
      <c r="N329" s="29">
        <v>30.1</v>
      </c>
      <c r="O329" s="29">
        <v>12.4</v>
      </c>
      <c r="P329" s="29">
        <v>58.6</v>
      </c>
      <c r="Q329" s="29">
        <v>80</v>
      </c>
      <c r="R329" s="29">
        <v>69.099999999999994</v>
      </c>
    </row>
    <row r="330" spans="1:18" x14ac:dyDescent="0.35">
      <c r="A330" s="2" t="s">
        <v>36</v>
      </c>
      <c r="B330" s="2" t="s">
        <v>111</v>
      </c>
      <c r="C330" s="2" t="s">
        <v>34</v>
      </c>
      <c r="D330" s="26">
        <v>2023</v>
      </c>
      <c r="E330" s="27">
        <v>128840436</v>
      </c>
      <c r="F330" s="28">
        <v>13752</v>
      </c>
      <c r="G330" s="29">
        <v>74.900000000000006</v>
      </c>
      <c r="H330" s="30">
        <v>6.08</v>
      </c>
      <c r="I330" s="31">
        <v>0.81899999999999995</v>
      </c>
      <c r="J330" s="31">
        <v>0.80800000000000005</v>
      </c>
      <c r="K330" s="30">
        <v>3.43</v>
      </c>
      <c r="L330" s="31">
        <v>2.9000000000000001E-2</v>
      </c>
      <c r="M330" s="29">
        <v>74.3</v>
      </c>
      <c r="N330" s="29">
        <v>30.3</v>
      </c>
      <c r="O330" s="29">
        <v>12.7</v>
      </c>
      <c r="P330" s="29">
        <v>60.3</v>
      </c>
      <c r="Q330" s="29">
        <v>81.7</v>
      </c>
      <c r="R330" s="29">
        <v>70.400000000000006</v>
      </c>
    </row>
    <row r="331" spans="1:18" x14ac:dyDescent="0.35">
      <c r="A331" s="2" t="s">
        <v>36</v>
      </c>
      <c r="B331" s="2" t="s">
        <v>111</v>
      </c>
      <c r="C331" s="2" t="s">
        <v>34</v>
      </c>
      <c r="D331" s="26">
        <v>2024</v>
      </c>
      <c r="E331" s="27">
        <v>130000000</v>
      </c>
      <c r="F331" s="28">
        <v>14000</v>
      </c>
      <c r="G331" s="29">
        <v>75</v>
      </c>
      <c r="H331" s="30">
        <v>6.1</v>
      </c>
      <c r="I331" s="31">
        <v>0.83</v>
      </c>
      <c r="J331" s="31">
        <v>0.81</v>
      </c>
      <c r="K331" s="30">
        <v>3.4</v>
      </c>
      <c r="L331" s="31">
        <v>2.9000000000000001E-2</v>
      </c>
      <c r="M331" s="29">
        <v>75</v>
      </c>
      <c r="N331" s="29">
        <v>30.5</v>
      </c>
      <c r="O331" s="29">
        <v>12.9</v>
      </c>
      <c r="P331" s="29">
        <v>60.8</v>
      </c>
      <c r="Q331" s="29">
        <v>82.8</v>
      </c>
      <c r="R331" s="29">
        <v>70.7</v>
      </c>
    </row>
    <row r="332" spans="1:18" x14ac:dyDescent="0.35">
      <c r="A332" s="2" t="s">
        <v>37</v>
      </c>
      <c r="B332" s="2" t="s">
        <v>112</v>
      </c>
      <c r="C332" s="2" t="s">
        <v>34</v>
      </c>
      <c r="D332" s="26">
        <v>2010</v>
      </c>
      <c r="E332" s="27">
        <v>4651102</v>
      </c>
      <c r="F332" s="28">
        <v>13273</v>
      </c>
      <c r="G332" s="29">
        <v>78.8</v>
      </c>
      <c r="H332" s="30">
        <v>6.62</v>
      </c>
      <c r="I332" s="31">
        <v>0.36</v>
      </c>
      <c r="J332" s="31">
        <v>0.79200000000000004</v>
      </c>
      <c r="K332" s="30">
        <v>1.94</v>
      </c>
      <c r="L332" s="31">
        <v>8.6999999999999994E-2</v>
      </c>
      <c r="M332" s="29">
        <v>71.2</v>
      </c>
      <c r="N332" s="29">
        <v>31.1</v>
      </c>
      <c r="O332" s="29">
        <v>12.2</v>
      </c>
      <c r="P332" s="29">
        <v>73.5</v>
      </c>
      <c r="Q332" s="29">
        <v>35.4</v>
      </c>
      <c r="R332" s="29">
        <v>82.8</v>
      </c>
    </row>
    <row r="333" spans="1:18" x14ac:dyDescent="0.35">
      <c r="A333" s="2" t="s">
        <v>37</v>
      </c>
      <c r="B333" s="2" t="s">
        <v>112</v>
      </c>
      <c r="C333" s="2" t="s">
        <v>34</v>
      </c>
      <c r="D333" s="26">
        <v>2011</v>
      </c>
      <c r="E333" s="27">
        <v>4688311</v>
      </c>
      <c r="F333" s="28">
        <v>13565</v>
      </c>
      <c r="G333" s="29">
        <v>78.900000000000006</v>
      </c>
      <c r="H333" s="30">
        <v>6.64</v>
      </c>
      <c r="I333" s="31">
        <v>0.36499999999999999</v>
      </c>
      <c r="J333" s="31">
        <v>0.79400000000000004</v>
      </c>
      <c r="K333" s="30">
        <v>1.92</v>
      </c>
      <c r="L333" s="31">
        <v>8.6999999999999994E-2</v>
      </c>
      <c r="M333" s="29">
        <v>71.900000000000006</v>
      </c>
      <c r="N333" s="29">
        <v>31.3</v>
      </c>
      <c r="O333" s="29">
        <v>12.5</v>
      </c>
      <c r="P333" s="29">
        <v>74</v>
      </c>
      <c r="Q333" s="29">
        <v>35.9</v>
      </c>
      <c r="R333" s="29">
        <v>83.1</v>
      </c>
    </row>
    <row r="334" spans="1:18" x14ac:dyDescent="0.35">
      <c r="A334" s="2" t="s">
        <v>37</v>
      </c>
      <c r="B334" s="2" t="s">
        <v>112</v>
      </c>
      <c r="C334" s="2" t="s">
        <v>34</v>
      </c>
      <c r="D334" s="26">
        <v>2012</v>
      </c>
      <c r="E334" s="27">
        <v>4725818</v>
      </c>
      <c r="F334" s="28">
        <v>13863</v>
      </c>
      <c r="G334" s="29">
        <v>79.099999999999994</v>
      </c>
      <c r="H334" s="30">
        <v>6.66</v>
      </c>
      <c r="I334" s="31">
        <v>0.374</v>
      </c>
      <c r="J334" s="31">
        <v>0.79600000000000004</v>
      </c>
      <c r="K334" s="30">
        <v>1.9</v>
      </c>
      <c r="L334" s="31">
        <v>8.6999999999999994E-2</v>
      </c>
      <c r="M334" s="29">
        <v>72.599999999999994</v>
      </c>
      <c r="N334" s="29">
        <v>31.6</v>
      </c>
      <c r="O334" s="29">
        <v>12.8</v>
      </c>
      <c r="P334" s="29">
        <v>74.5</v>
      </c>
      <c r="Q334" s="29">
        <v>36.799999999999997</v>
      </c>
      <c r="R334" s="29">
        <v>83.8</v>
      </c>
    </row>
    <row r="335" spans="1:18" x14ac:dyDescent="0.35">
      <c r="A335" s="2" t="s">
        <v>37</v>
      </c>
      <c r="B335" s="2" t="s">
        <v>112</v>
      </c>
      <c r="C335" s="2" t="s">
        <v>34</v>
      </c>
      <c r="D335" s="26">
        <v>2013</v>
      </c>
      <c r="E335" s="27">
        <v>4763624</v>
      </c>
      <c r="F335" s="28">
        <v>14168</v>
      </c>
      <c r="G335" s="29">
        <v>79.2</v>
      </c>
      <c r="H335" s="30">
        <v>6.68</v>
      </c>
      <c r="I335" s="31">
        <v>0.38900000000000001</v>
      </c>
      <c r="J335" s="31">
        <v>0.79800000000000004</v>
      </c>
      <c r="K335" s="30">
        <v>1.89</v>
      </c>
      <c r="L335" s="31">
        <v>8.6999999999999994E-2</v>
      </c>
      <c r="M335" s="29">
        <v>73.3</v>
      </c>
      <c r="N335" s="29">
        <v>31.8</v>
      </c>
      <c r="O335" s="29">
        <v>13.1</v>
      </c>
      <c r="P335" s="29">
        <v>75</v>
      </c>
      <c r="Q335" s="29">
        <v>38.299999999999997</v>
      </c>
      <c r="R335" s="29">
        <v>84.1</v>
      </c>
    </row>
    <row r="336" spans="1:18" x14ac:dyDescent="0.35">
      <c r="A336" s="2" t="s">
        <v>37</v>
      </c>
      <c r="B336" s="2" t="s">
        <v>112</v>
      </c>
      <c r="C336" s="2" t="s">
        <v>34</v>
      </c>
      <c r="D336" s="26">
        <v>2014</v>
      </c>
      <c r="E336" s="27">
        <v>4801733</v>
      </c>
      <c r="F336" s="28">
        <v>14480</v>
      </c>
      <c r="G336" s="29">
        <v>79.3</v>
      </c>
      <c r="H336" s="30">
        <v>6.7</v>
      </c>
      <c r="I336" s="31">
        <v>0.41399999999999998</v>
      </c>
      <c r="J336" s="31">
        <v>0.8</v>
      </c>
      <c r="K336" s="30">
        <v>1.87</v>
      </c>
      <c r="L336" s="31">
        <v>8.5999999999999993E-2</v>
      </c>
      <c r="M336" s="29">
        <v>74</v>
      </c>
      <c r="N336" s="29">
        <v>32</v>
      </c>
      <c r="O336" s="29">
        <v>13.4</v>
      </c>
      <c r="P336" s="29">
        <v>75.5</v>
      </c>
      <c r="Q336" s="29">
        <v>40.799999999999997</v>
      </c>
      <c r="R336" s="29">
        <v>84.4</v>
      </c>
    </row>
    <row r="337" spans="1:18" x14ac:dyDescent="0.35">
      <c r="A337" s="2" t="s">
        <v>37</v>
      </c>
      <c r="B337" s="2" t="s">
        <v>112</v>
      </c>
      <c r="C337" s="2" t="s">
        <v>34</v>
      </c>
      <c r="D337" s="26">
        <v>2015</v>
      </c>
      <c r="E337" s="27">
        <v>4840147</v>
      </c>
      <c r="F337" s="28">
        <v>14798</v>
      </c>
      <c r="G337" s="29">
        <v>79.400000000000006</v>
      </c>
      <c r="H337" s="30">
        <v>6.72</v>
      </c>
      <c r="I337" s="31">
        <v>0.45200000000000001</v>
      </c>
      <c r="J337" s="31">
        <v>0.80200000000000005</v>
      </c>
      <c r="K337" s="30">
        <v>1.85</v>
      </c>
      <c r="L337" s="31">
        <v>8.5999999999999993E-2</v>
      </c>
      <c r="M337" s="29">
        <v>74.7</v>
      </c>
      <c r="N337" s="29">
        <v>32.200000000000003</v>
      </c>
      <c r="O337" s="29">
        <v>13.7</v>
      </c>
      <c r="P337" s="29">
        <v>76</v>
      </c>
      <c r="Q337" s="29">
        <v>44.6</v>
      </c>
      <c r="R337" s="29">
        <v>84.7</v>
      </c>
    </row>
    <row r="338" spans="1:18" x14ac:dyDescent="0.35">
      <c r="A338" s="2" t="s">
        <v>37</v>
      </c>
      <c r="B338" s="2" t="s">
        <v>112</v>
      </c>
      <c r="C338" s="2" t="s">
        <v>34</v>
      </c>
      <c r="D338" s="26">
        <v>2016</v>
      </c>
      <c r="E338" s="27">
        <v>4878868</v>
      </c>
      <c r="F338" s="28">
        <v>15124</v>
      </c>
      <c r="G338" s="29">
        <v>79.5</v>
      </c>
      <c r="H338" s="30">
        <v>6.74</v>
      </c>
      <c r="I338" s="31">
        <v>0.50700000000000001</v>
      </c>
      <c r="J338" s="31">
        <v>0.80400000000000005</v>
      </c>
      <c r="K338" s="30">
        <v>1.84</v>
      </c>
      <c r="L338" s="31">
        <v>8.5999999999999993E-2</v>
      </c>
      <c r="M338" s="29">
        <v>75.400000000000006</v>
      </c>
      <c r="N338" s="29">
        <v>32.4</v>
      </c>
      <c r="O338" s="29">
        <v>14</v>
      </c>
      <c r="P338" s="29">
        <v>76.5</v>
      </c>
      <c r="Q338" s="29">
        <v>50.2</v>
      </c>
      <c r="R338" s="29">
        <v>85</v>
      </c>
    </row>
    <row r="339" spans="1:18" x14ac:dyDescent="0.35">
      <c r="A339" s="2" t="s">
        <v>37</v>
      </c>
      <c r="B339" s="2" t="s">
        <v>112</v>
      </c>
      <c r="C339" s="2" t="s">
        <v>34</v>
      </c>
      <c r="D339" s="26">
        <v>2017</v>
      </c>
      <c r="E339" s="27">
        <v>4917899</v>
      </c>
      <c r="F339" s="28">
        <v>15457</v>
      </c>
      <c r="G339" s="29">
        <v>79.7</v>
      </c>
      <c r="H339" s="30">
        <v>6.76</v>
      </c>
      <c r="I339" s="31">
        <v>0.57899999999999996</v>
      </c>
      <c r="J339" s="31">
        <v>0.80600000000000005</v>
      </c>
      <c r="K339" s="30">
        <v>1.82</v>
      </c>
      <c r="L339" s="31">
        <v>8.5999999999999993E-2</v>
      </c>
      <c r="M339" s="29">
        <v>76.099999999999994</v>
      </c>
      <c r="N339" s="29">
        <v>32.700000000000003</v>
      </c>
      <c r="O339" s="29">
        <v>14.3</v>
      </c>
      <c r="P339" s="29">
        <v>77</v>
      </c>
      <c r="Q339" s="29">
        <v>57.5</v>
      </c>
      <c r="R339" s="29">
        <v>85.7</v>
      </c>
    </row>
    <row r="340" spans="1:18" x14ac:dyDescent="0.35">
      <c r="A340" s="2" t="s">
        <v>37</v>
      </c>
      <c r="B340" s="2" t="s">
        <v>112</v>
      </c>
      <c r="C340" s="2" t="s">
        <v>34</v>
      </c>
      <c r="D340" s="26">
        <v>2018</v>
      </c>
      <c r="E340" s="27">
        <v>4957242</v>
      </c>
      <c r="F340" s="28">
        <v>15797</v>
      </c>
      <c r="G340" s="29">
        <v>79.8</v>
      </c>
      <c r="H340" s="30">
        <v>6.78</v>
      </c>
      <c r="I340" s="31">
        <v>0.65800000000000003</v>
      </c>
      <c r="J340" s="31">
        <v>0.80800000000000005</v>
      </c>
      <c r="K340" s="30">
        <v>1.8</v>
      </c>
      <c r="L340" s="31">
        <v>8.5999999999999993E-2</v>
      </c>
      <c r="M340" s="29">
        <v>76.8</v>
      </c>
      <c r="N340" s="29">
        <v>32.9</v>
      </c>
      <c r="O340" s="29">
        <v>14.7</v>
      </c>
      <c r="P340" s="29">
        <v>77.5</v>
      </c>
      <c r="Q340" s="29">
        <v>65.5</v>
      </c>
      <c r="R340" s="29">
        <v>86</v>
      </c>
    </row>
    <row r="341" spans="1:18" x14ac:dyDescent="0.35">
      <c r="A341" s="2" t="s">
        <v>37</v>
      </c>
      <c r="B341" s="2" t="s">
        <v>112</v>
      </c>
      <c r="C341" s="2" t="s">
        <v>34</v>
      </c>
      <c r="D341" s="26">
        <v>2019</v>
      </c>
      <c r="E341" s="27">
        <v>4996900</v>
      </c>
      <c r="F341" s="28">
        <v>16144</v>
      </c>
      <c r="G341" s="29">
        <v>79.900000000000006</v>
      </c>
      <c r="H341" s="30">
        <v>6.8</v>
      </c>
      <c r="I341" s="31">
        <v>0.73399999999999999</v>
      </c>
      <c r="J341" s="31">
        <v>0.81</v>
      </c>
      <c r="K341" s="30">
        <v>1.78</v>
      </c>
      <c r="L341" s="31">
        <v>8.5999999999999993E-2</v>
      </c>
      <c r="M341" s="29">
        <v>77.5</v>
      </c>
      <c r="N341" s="29">
        <v>33.1</v>
      </c>
      <c r="O341" s="29">
        <v>15</v>
      </c>
      <c r="P341" s="29">
        <v>77.900000000000006</v>
      </c>
      <c r="Q341" s="29">
        <v>73.099999999999994</v>
      </c>
      <c r="R341" s="29">
        <v>86.3</v>
      </c>
    </row>
    <row r="342" spans="1:18" x14ac:dyDescent="0.35">
      <c r="A342" s="2" t="s">
        <v>37</v>
      </c>
      <c r="B342" s="2" t="s">
        <v>112</v>
      </c>
      <c r="C342" s="2" t="s">
        <v>34</v>
      </c>
      <c r="D342" s="26">
        <v>2020</v>
      </c>
      <c r="E342" s="27">
        <v>5036875</v>
      </c>
      <c r="F342" s="28">
        <v>15674</v>
      </c>
      <c r="G342" s="29">
        <v>79.3</v>
      </c>
      <c r="H342" s="30">
        <v>6.67</v>
      </c>
      <c r="I342" s="31">
        <v>0.79600000000000004</v>
      </c>
      <c r="J342" s="31">
        <v>0.81200000000000006</v>
      </c>
      <c r="K342" s="30">
        <v>1.63</v>
      </c>
      <c r="L342" s="31">
        <v>0.107</v>
      </c>
      <c r="M342" s="29">
        <v>78.2</v>
      </c>
      <c r="N342" s="29">
        <v>33.299999999999997</v>
      </c>
      <c r="O342" s="29">
        <v>14.5</v>
      </c>
      <c r="P342" s="29">
        <v>74.8</v>
      </c>
      <c r="Q342" s="29">
        <v>79.400000000000006</v>
      </c>
      <c r="R342" s="29">
        <v>84.4</v>
      </c>
    </row>
    <row r="343" spans="1:18" x14ac:dyDescent="0.35">
      <c r="A343" s="2" t="s">
        <v>37</v>
      </c>
      <c r="B343" s="2" t="s">
        <v>112</v>
      </c>
      <c r="C343" s="2" t="s">
        <v>34</v>
      </c>
      <c r="D343" s="26">
        <v>2021</v>
      </c>
      <c r="E343" s="27">
        <v>5077170</v>
      </c>
      <c r="F343" s="28">
        <v>16525</v>
      </c>
      <c r="G343" s="29">
        <v>79.400000000000006</v>
      </c>
      <c r="H343" s="30">
        <v>6.69</v>
      </c>
      <c r="I343" s="31">
        <v>0.84099999999999997</v>
      </c>
      <c r="J343" s="31">
        <v>0.81399999999999995</v>
      </c>
      <c r="K343" s="30">
        <v>1.75</v>
      </c>
      <c r="L343" s="31">
        <v>9.6000000000000002E-2</v>
      </c>
      <c r="M343" s="29">
        <v>78.900000000000006</v>
      </c>
      <c r="N343" s="29">
        <v>33.5</v>
      </c>
      <c r="O343" s="29">
        <v>15.4</v>
      </c>
      <c r="P343" s="29">
        <v>75.2</v>
      </c>
      <c r="Q343" s="29">
        <v>83.9</v>
      </c>
      <c r="R343" s="29">
        <v>84.7</v>
      </c>
    </row>
    <row r="344" spans="1:18" x14ac:dyDescent="0.35">
      <c r="A344" s="2" t="s">
        <v>37</v>
      </c>
      <c r="B344" s="2" t="s">
        <v>112</v>
      </c>
      <c r="C344" s="2" t="s">
        <v>34</v>
      </c>
      <c r="D344" s="26">
        <v>2022</v>
      </c>
      <c r="E344" s="27">
        <v>5117788</v>
      </c>
      <c r="F344" s="28">
        <v>17233</v>
      </c>
      <c r="G344" s="29">
        <v>80</v>
      </c>
      <c r="H344" s="30">
        <v>6.81</v>
      </c>
      <c r="I344" s="31">
        <v>0.871</v>
      </c>
      <c r="J344" s="31">
        <v>0.81599999999999995</v>
      </c>
      <c r="K344" s="30">
        <v>1.73</v>
      </c>
      <c r="L344" s="31">
        <v>8.5999999999999993E-2</v>
      </c>
      <c r="M344" s="29">
        <v>79.599999999999994</v>
      </c>
      <c r="N344" s="29">
        <v>33.799999999999997</v>
      </c>
      <c r="O344" s="29">
        <v>16</v>
      </c>
      <c r="P344" s="29">
        <v>78.2</v>
      </c>
      <c r="Q344" s="29">
        <v>87</v>
      </c>
      <c r="R344" s="29">
        <v>86.6</v>
      </c>
    </row>
    <row r="345" spans="1:18" x14ac:dyDescent="0.35">
      <c r="A345" s="2" t="s">
        <v>37</v>
      </c>
      <c r="B345" s="2" t="s">
        <v>112</v>
      </c>
      <c r="C345" s="2" t="s">
        <v>34</v>
      </c>
      <c r="D345" s="26">
        <v>2023</v>
      </c>
      <c r="E345" s="27">
        <v>5158730</v>
      </c>
      <c r="F345" s="28">
        <v>17613</v>
      </c>
      <c r="G345" s="29">
        <v>80.400000000000006</v>
      </c>
      <c r="H345" s="30">
        <v>6.88</v>
      </c>
      <c r="I345" s="31">
        <v>0.88900000000000001</v>
      </c>
      <c r="J345" s="31">
        <v>0.81799999999999995</v>
      </c>
      <c r="K345" s="30">
        <v>1.72</v>
      </c>
      <c r="L345" s="31">
        <v>8.5999999999999993E-2</v>
      </c>
      <c r="M345" s="29">
        <v>80.3</v>
      </c>
      <c r="N345" s="29">
        <v>34</v>
      </c>
      <c r="O345" s="29">
        <v>16.399999999999999</v>
      </c>
      <c r="P345" s="29">
        <v>79.900000000000006</v>
      </c>
      <c r="Q345" s="29">
        <v>88.8</v>
      </c>
      <c r="R345" s="29">
        <v>87.9</v>
      </c>
    </row>
    <row r="346" spans="1:18" x14ac:dyDescent="0.35">
      <c r="A346" s="2" t="s">
        <v>37</v>
      </c>
      <c r="B346" s="2" t="s">
        <v>112</v>
      </c>
      <c r="C346" s="2" t="s">
        <v>34</v>
      </c>
      <c r="D346" s="26">
        <v>2024</v>
      </c>
      <c r="E346" s="27">
        <v>5200000</v>
      </c>
      <c r="F346" s="28">
        <v>18000</v>
      </c>
      <c r="G346" s="29">
        <v>80.5</v>
      </c>
      <c r="H346" s="30">
        <v>6.9</v>
      </c>
      <c r="I346" s="31">
        <v>0.9</v>
      </c>
      <c r="J346" s="31">
        <v>0.82</v>
      </c>
      <c r="K346" s="30">
        <v>1.7</v>
      </c>
      <c r="L346" s="31">
        <v>8.5999999999999993E-2</v>
      </c>
      <c r="M346" s="29">
        <v>81</v>
      </c>
      <c r="N346" s="29">
        <v>34.200000000000003</v>
      </c>
      <c r="O346" s="29">
        <v>16.8</v>
      </c>
      <c r="P346" s="29">
        <v>80.400000000000006</v>
      </c>
      <c r="Q346" s="29">
        <v>89.9</v>
      </c>
      <c r="R346" s="29">
        <v>88.2</v>
      </c>
    </row>
    <row r="347" spans="1:18" x14ac:dyDescent="0.35">
      <c r="A347" s="2" t="s">
        <v>38</v>
      </c>
      <c r="B347" s="2" t="s">
        <v>113</v>
      </c>
      <c r="C347" s="2" t="s">
        <v>34</v>
      </c>
      <c r="D347" s="26">
        <v>2010</v>
      </c>
      <c r="E347" s="27">
        <v>3755608</v>
      </c>
      <c r="F347" s="28">
        <v>14545</v>
      </c>
      <c r="G347" s="29">
        <v>76.400000000000006</v>
      </c>
      <c r="H347" s="30">
        <v>6.12</v>
      </c>
      <c r="I347" s="31">
        <v>0.4</v>
      </c>
      <c r="J347" s="31">
        <v>0.64800000000000002</v>
      </c>
      <c r="K347" s="30">
        <v>3.08</v>
      </c>
      <c r="L347" s="31">
        <v>7.3999999999999996E-2</v>
      </c>
      <c r="M347" s="29">
        <v>68.2</v>
      </c>
      <c r="N347" s="29">
        <v>27.9</v>
      </c>
      <c r="O347" s="29">
        <v>13.4</v>
      </c>
      <c r="P347" s="29">
        <v>61.3</v>
      </c>
      <c r="Q347" s="29">
        <v>39.4</v>
      </c>
      <c r="R347" s="29">
        <v>75.2</v>
      </c>
    </row>
    <row r="348" spans="1:18" x14ac:dyDescent="0.35">
      <c r="A348" s="2" t="s">
        <v>38</v>
      </c>
      <c r="B348" s="2" t="s">
        <v>113</v>
      </c>
      <c r="C348" s="2" t="s">
        <v>34</v>
      </c>
      <c r="D348" s="26">
        <v>2011</v>
      </c>
      <c r="E348" s="27">
        <v>3804431</v>
      </c>
      <c r="F348" s="28">
        <v>14981</v>
      </c>
      <c r="G348" s="29">
        <v>76.5</v>
      </c>
      <c r="H348" s="30">
        <v>6.14</v>
      </c>
      <c r="I348" s="31">
        <v>0.40400000000000003</v>
      </c>
      <c r="J348" s="31">
        <v>0.65100000000000002</v>
      </c>
      <c r="K348" s="30">
        <v>3.05</v>
      </c>
      <c r="L348" s="31">
        <v>7.3999999999999996E-2</v>
      </c>
      <c r="M348" s="29">
        <v>68.900000000000006</v>
      </c>
      <c r="N348" s="29">
        <v>28.1</v>
      </c>
      <c r="O348" s="29">
        <v>13.9</v>
      </c>
      <c r="P348" s="29">
        <v>61.8</v>
      </c>
      <c r="Q348" s="29">
        <v>39.799999999999997</v>
      </c>
      <c r="R348" s="29">
        <v>75.5</v>
      </c>
    </row>
    <row r="349" spans="1:18" x14ac:dyDescent="0.35">
      <c r="A349" s="2" t="s">
        <v>38</v>
      </c>
      <c r="B349" s="2" t="s">
        <v>113</v>
      </c>
      <c r="C349" s="2" t="s">
        <v>34</v>
      </c>
      <c r="D349" s="26">
        <v>2012</v>
      </c>
      <c r="E349" s="27">
        <v>3853889</v>
      </c>
      <c r="F349" s="28">
        <v>15430</v>
      </c>
      <c r="G349" s="29">
        <v>76.7</v>
      </c>
      <c r="H349" s="30">
        <v>6.16</v>
      </c>
      <c r="I349" s="31">
        <v>0.41099999999999998</v>
      </c>
      <c r="J349" s="31">
        <v>0.65400000000000003</v>
      </c>
      <c r="K349" s="30">
        <v>3.02</v>
      </c>
      <c r="L349" s="31">
        <v>7.3999999999999996E-2</v>
      </c>
      <c r="M349" s="29">
        <v>69.599999999999994</v>
      </c>
      <c r="N349" s="29">
        <v>28.4</v>
      </c>
      <c r="O349" s="29">
        <v>14.3</v>
      </c>
      <c r="P349" s="29">
        <v>62.3</v>
      </c>
      <c r="Q349" s="29">
        <v>40.5</v>
      </c>
      <c r="R349" s="29">
        <v>76.099999999999994</v>
      </c>
    </row>
    <row r="350" spans="1:18" x14ac:dyDescent="0.35">
      <c r="A350" s="2" t="s">
        <v>38</v>
      </c>
      <c r="B350" s="2" t="s">
        <v>113</v>
      </c>
      <c r="C350" s="2" t="s">
        <v>34</v>
      </c>
      <c r="D350" s="26">
        <v>2013</v>
      </c>
      <c r="E350" s="27">
        <v>3903989</v>
      </c>
      <c r="F350" s="28">
        <v>15893</v>
      </c>
      <c r="G350" s="29">
        <v>76.8</v>
      </c>
      <c r="H350" s="30">
        <v>6.18</v>
      </c>
      <c r="I350" s="31">
        <v>0.42299999999999999</v>
      </c>
      <c r="J350" s="31">
        <v>0.65700000000000003</v>
      </c>
      <c r="K350" s="30">
        <v>3</v>
      </c>
      <c r="L350" s="31">
        <v>7.2999999999999995E-2</v>
      </c>
      <c r="M350" s="29">
        <v>70.3</v>
      </c>
      <c r="N350" s="29">
        <v>28.6</v>
      </c>
      <c r="O350" s="29">
        <v>14.7</v>
      </c>
      <c r="P350" s="29">
        <v>62.7</v>
      </c>
      <c r="Q350" s="29">
        <v>41.7</v>
      </c>
      <c r="R350" s="29">
        <v>76.400000000000006</v>
      </c>
    </row>
    <row r="351" spans="1:18" x14ac:dyDescent="0.35">
      <c r="A351" s="2" t="s">
        <v>38</v>
      </c>
      <c r="B351" s="2" t="s">
        <v>113</v>
      </c>
      <c r="C351" s="2" t="s">
        <v>34</v>
      </c>
      <c r="D351" s="26">
        <v>2014</v>
      </c>
      <c r="E351" s="27">
        <v>3954741</v>
      </c>
      <c r="F351" s="28">
        <v>16370</v>
      </c>
      <c r="G351" s="29">
        <v>76.900000000000006</v>
      </c>
      <c r="H351" s="30">
        <v>6.2</v>
      </c>
      <c r="I351" s="31">
        <v>0.443</v>
      </c>
      <c r="J351" s="31">
        <v>0.66</v>
      </c>
      <c r="K351" s="30">
        <v>2.97</v>
      </c>
      <c r="L351" s="31">
        <v>7.2999999999999995E-2</v>
      </c>
      <c r="M351" s="29">
        <v>71</v>
      </c>
      <c r="N351" s="29">
        <v>28.8</v>
      </c>
      <c r="O351" s="29">
        <v>15.2</v>
      </c>
      <c r="P351" s="29">
        <v>63.2</v>
      </c>
      <c r="Q351" s="29">
        <v>43.7</v>
      </c>
      <c r="R351" s="29">
        <v>76.8</v>
      </c>
    </row>
    <row r="352" spans="1:18" x14ac:dyDescent="0.35">
      <c r="A352" s="2" t="s">
        <v>38</v>
      </c>
      <c r="B352" s="2" t="s">
        <v>113</v>
      </c>
      <c r="C352" s="2" t="s">
        <v>34</v>
      </c>
      <c r="D352" s="26">
        <v>2015</v>
      </c>
      <c r="E352" s="27">
        <v>4006153</v>
      </c>
      <c r="F352" s="28">
        <v>16861</v>
      </c>
      <c r="G352" s="29">
        <v>77</v>
      </c>
      <c r="H352" s="30">
        <v>6.22</v>
      </c>
      <c r="I352" s="31">
        <v>0.47299999999999998</v>
      </c>
      <c r="J352" s="31">
        <v>0.66300000000000003</v>
      </c>
      <c r="K352" s="30">
        <v>2.94</v>
      </c>
      <c r="L352" s="31">
        <v>7.2999999999999995E-2</v>
      </c>
      <c r="M352" s="29">
        <v>71.7</v>
      </c>
      <c r="N352" s="29">
        <v>29</v>
      </c>
      <c r="O352" s="29">
        <v>15.7</v>
      </c>
      <c r="P352" s="29">
        <v>63.7</v>
      </c>
      <c r="Q352" s="29">
        <v>46.8</v>
      </c>
      <c r="R352" s="29">
        <v>77.099999999999994</v>
      </c>
    </row>
    <row r="353" spans="1:18" x14ac:dyDescent="0.35">
      <c r="A353" s="2" t="s">
        <v>38</v>
      </c>
      <c r="B353" s="2" t="s">
        <v>113</v>
      </c>
      <c r="C353" s="2" t="s">
        <v>34</v>
      </c>
      <c r="D353" s="26">
        <v>2016</v>
      </c>
      <c r="E353" s="27">
        <v>4058233</v>
      </c>
      <c r="F353" s="28">
        <v>17367</v>
      </c>
      <c r="G353" s="29">
        <v>77.099999999999994</v>
      </c>
      <c r="H353" s="30">
        <v>6.24</v>
      </c>
      <c r="I353" s="31">
        <v>0.51700000000000002</v>
      </c>
      <c r="J353" s="31">
        <v>0.66600000000000004</v>
      </c>
      <c r="K353" s="30">
        <v>2.92</v>
      </c>
      <c r="L353" s="31">
        <v>7.2999999999999995E-2</v>
      </c>
      <c r="M353" s="29">
        <v>72.400000000000006</v>
      </c>
      <c r="N353" s="29">
        <v>29.2</v>
      </c>
      <c r="O353" s="29">
        <v>16.2</v>
      </c>
      <c r="P353" s="29">
        <v>64.2</v>
      </c>
      <c r="Q353" s="29">
        <v>51.2</v>
      </c>
      <c r="R353" s="29">
        <v>77.400000000000006</v>
      </c>
    </row>
    <row r="354" spans="1:18" x14ac:dyDescent="0.35">
      <c r="A354" s="2" t="s">
        <v>38</v>
      </c>
      <c r="B354" s="2" t="s">
        <v>113</v>
      </c>
      <c r="C354" s="2" t="s">
        <v>34</v>
      </c>
      <c r="D354" s="26">
        <v>2017</v>
      </c>
      <c r="E354" s="27">
        <v>4110990</v>
      </c>
      <c r="F354" s="28">
        <v>17888</v>
      </c>
      <c r="G354" s="29">
        <v>77.3</v>
      </c>
      <c r="H354" s="30">
        <v>6.26</v>
      </c>
      <c r="I354" s="31">
        <v>0.57399999999999995</v>
      </c>
      <c r="J354" s="31">
        <v>0.66900000000000004</v>
      </c>
      <c r="K354" s="30">
        <v>2.89</v>
      </c>
      <c r="L354" s="31">
        <v>7.2999999999999995E-2</v>
      </c>
      <c r="M354" s="29">
        <v>73.099999999999994</v>
      </c>
      <c r="N354" s="29">
        <v>29.5</v>
      </c>
      <c r="O354" s="29">
        <v>16.7</v>
      </c>
      <c r="P354" s="29">
        <v>64.7</v>
      </c>
      <c r="Q354" s="29">
        <v>57</v>
      </c>
      <c r="R354" s="29">
        <v>78</v>
      </c>
    </row>
    <row r="355" spans="1:18" x14ac:dyDescent="0.35">
      <c r="A355" s="2" t="s">
        <v>38</v>
      </c>
      <c r="B355" s="2" t="s">
        <v>113</v>
      </c>
      <c r="C355" s="2" t="s">
        <v>34</v>
      </c>
      <c r="D355" s="26">
        <v>2018</v>
      </c>
      <c r="E355" s="27">
        <v>4164433</v>
      </c>
      <c r="F355" s="28">
        <v>18425</v>
      </c>
      <c r="G355" s="29">
        <v>77.400000000000006</v>
      </c>
      <c r="H355" s="30">
        <v>6.28</v>
      </c>
      <c r="I355" s="31">
        <v>0.63700000000000001</v>
      </c>
      <c r="J355" s="31">
        <v>0.67200000000000004</v>
      </c>
      <c r="K355" s="30">
        <v>2.86</v>
      </c>
      <c r="L355" s="31">
        <v>7.2999999999999995E-2</v>
      </c>
      <c r="M355" s="29">
        <v>73.8</v>
      </c>
      <c r="N355" s="29">
        <v>29.7</v>
      </c>
      <c r="O355" s="29">
        <v>17.2</v>
      </c>
      <c r="P355" s="29">
        <v>65.2</v>
      </c>
      <c r="Q355" s="29">
        <v>63.3</v>
      </c>
      <c r="R355" s="29">
        <v>78.3</v>
      </c>
    </row>
    <row r="356" spans="1:18" x14ac:dyDescent="0.35">
      <c r="A356" s="2" t="s">
        <v>38</v>
      </c>
      <c r="B356" s="2" t="s">
        <v>113</v>
      </c>
      <c r="C356" s="2" t="s">
        <v>34</v>
      </c>
      <c r="D356" s="26">
        <v>2019</v>
      </c>
      <c r="E356" s="27">
        <v>4218570</v>
      </c>
      <c r="F356" s="28">
        <v>18977</v>
      </c>
      <c r="G356" s="29">
        <v>77.5</v>
      </c>
      <c r="H356" s="30">
        <v>6.3</v>
      </c>
      <c r="I356" s="31">
        <v>0.69799999999999995</v>
      </c>
      <c r="J356" s="31">
        <v>0.67500000000000004</v>
      </c>
      <c r="K356" s="30">
        <v>2.84</v>
      </c>
      <c r="L356" s="31">
        <v>7.2999999999999995E-2</v>
      </c>
      <c r="M356" s="29">
        <v>74.5</v>
      </c>
      <c r="N356" s="29">
        <v>29.9</v>
      </c>
      <c r="O356" s="29">
        <v>17.7</v>
      </c>
      <c r="P356" s="29">
        <v>65.7</v>
      </c>
      <c r="Q356" s="29">
        <v>69.5</v>
      </c>
      <c r="R356" s="29">
        <v>78.7</v>
      </c>
    </row>
    <row r="357" spans="1:18" x14ac:dyDescent="0.35">
      <c r="A357" s="2" t="s">
        <v>38</v>
      </c>
      <c r="B357" s="2" t="s">
        <v>113</v>
      </c>
      <c r="C357" s="2" t="s">
        <v>34</v>
      </c>
      <c r="D357" s="26">
        <v>2020</v>
      </c>
      <c r="E357" s="27">
        <v>4273412</v>
      </c>
      <c r="F357" s="28">
        <v>18569</v>
      </c>
      <c r="G357" s="29">
        <v>76.900000000000006</v>
      </c>
      <c r="H357" s="30">
        <v>6.17</v>
      </c>
      <c r="I357" s="31">
        <v>0.747</v>
      </c>
      <c r="J357" s="31">
        <v>0.67800000000000005</v>
      </c>
      <c r="K357" s="30">
        <v>2.58</v>
      </c>
      <c r="L357" s="31">
        <v>9.0999999999999998E-2</v>
      </c>
      <c r="M357" s="29">
        <v>75.2</v>
      </c>
      <c r="N357" s="29">
        <v>30.1</v>
      </c>
      <c r="O357" s="29">
        <v>17.3</v>
      </c>
      <c r="P357" s="29">
        <v>62.5</v>
      </c>
      <c r="Q357" s="29">
        <v>74.400000000000006</v>
      </c>
      <c r="R357" s="29">
        <v>76.8</v>
      </c>
    </row>
    <row r="358" spans="1:18" x14ac:dyDescent="0.35">
      <c r="A358" s="2" t="s">
        <v>38</v>
      </c>
      <c r="B358" s="2" t="s">
        <v>113</v>
      </c>
      <c r="C358" s="2" t="s">
        <v>34</v>
      </c>
      <c r="D358" s="26">
        <v>2021</v>
      </c>
      <c r="E358" s="27">
        <v>4328966</v>
      </c>
      <c r="F358" s="28">
        <v>19730</v>
      </c>
      <c r="G358" s="29">
        <v>77</v>
      </c>
      <c r="H358" s="30">
        <v>6.19</v>
      </c>
      <c r="I358" s="31">
        <v>0.78300000000000003</v>
      </c>
      <c r="J358" s="31">
        <v>0.68100000000000005</v>
      </c>
      <c r="K358" s="30">
        <v>2.78</v>
      </c>
      <c r="L358" s="31">
        <v>8.2000000000000003E-2</v>
      </c>
      <c r="M358" s="29">
        <v>75.900000000000006</v>
      </c>
      <c r="N358" s="29">
        <v>30.3</v>
      </c>
      <c r="O358" s="29">
        <v>18.5</v>
      </c>
      <c r="P358" s="29">
        <v>63</v>
      </c>
      <c r="Q358" s="29">
        <v>78.099999999999994</v>
      </c>
      <c r="R358" s="29">
        <v>77.099999999999994</v>
      </c>
    </row>
    <row r="359" spans="1:18" x14ac:dyDescent="0.35">
      <c r="A359" s="2" t="s">
        <v>38</v>
      </c>
      <c r="B359" s="2" t="s">
        <v>113</v>
      </c>
      <c r="C359" s="2" t="s">
        <v>34</v>
      </c>
      <c r="D359" s="26">
        <v>2022</v>
      </c>
      <c r="E359" s="27">
        <v>4385243</v>
      </c>
      <c r="F359" s="28">
        <v>20737</v>
      </c>
      <c r="G359" s="29">
        <v>77.599999999999994</v>
      </c>
      <c r="H359" s="30">
        <v>6.31</v>
      </c>
      <c r="I359" s="31">
        <v>0.80700000000000005</v>
      </c>
      <c r="J359" s="31">
        <v>0.68400000000000005</v>
      </c>
      <c r="K359" s="30">
        <v>2.75</v>
      </c>
      <c r="L359" s="31">
        <v>7.2999999999999995E-2</v>
      </c>
      <c r="M359" s="29">
        <v>76.599999999999994</v>
      </c>
      <c r="N359" s="29">
        <v>30.6</v>
      </c>
      <c r="O359" s="29">
        <v>19.399999999999999</v>
      </c>
      <c r="P359" s="29">
        <v>65.900000000000006</v>
      </c>
      <c r="Q359" s="29">
        <v>80.5</v>
      </c>
      <c r="R359" s="29">
        <v>79</v>
      </c>
    </row>
    <row r="360" spans="1:18" x14ac:dyDescent="0.35">
      <c r="A360" s="2" t="s">
        <v>38</v>
      </c>
      <c r="B360" s="2" t="s">
        <v>113</v>
      </c>
      <c r="C360" s="2" t="s">
        <v>34</v>
      </c>
      <c r="D360" s="26">
        <v>2023</v>
      </c>
      <c r="E360" s="27">
        <v>4442251</v>
      </c>
      <c r="F360" s="28">
        <v>21359</v>
      </c>
      <c r="G360" s="29">
        <v>78</v>
      </c>
      <c r="H360" s="30">
        <v>6.38</v>
      </c>
      <c r="I360" s="31">
        <v>0.82099999999999995</v>
      </c>
      <c r="J360" s="31">
        <v>0.68700000000000006</v>
      </c>
      <c r="K360" s="30">
        <v>2.73</v>
      </c>
      <c r="L360" s="31">
        <v>7.2999999999999995E-2</v>
      </c>
      <c r="M360" s="29">
        <v>77.3</v>
      </c>
      <c r="N360" s="29">
        <v>30.8</v>
      </c>
      <c r="O360" s="29">
        <v>20</v>
      </c>
      <c r="P360" s="29">
        <v>67.599999999999994</v>
      </c>
      <c r="Q360" s="29">
        <v>81.900000000000006</v>
      </c>
      <c r="R360" s="29">
        <v>80.3</v>
      </c>
    </row>
    <row r="361" spans="1:18" x14ac:dyDescent="0.35">
      <c r="A361" s="2" t="s">
        <v>38</v>
      </c>
      <c r="B361" s="2" t="s">
        <v>113</v>
      </c>
      <c r="C361" s="2" t="s">
        <v>34</v>
      </c>
      <c r="D361" s="26">
        <v>2024</v>
      </c>
      <c r="E361" s="27">
        <v>4500000</v>
      </c>
      <c r="F361" s="28">
        <v>22000</v>
      </c>
      <c r="G361" s="29">
        <v>78.099999999999994</v>
      </c>
      <c r="H361" s="30">
        <v>6.4</v>
      </c>
      <c r="I361" s="31">
        <v>0.83</v>
      </c>
      <c r="J361" s="31">
        <v>0.69</v>
      </c>
      <c r="K361" s="30">
        <v>2.7</v>
      </c>
      <c r="L361" s="31">
        <v>7.2999999999999995E-2</v>
      </c>
      <c r="M361" s="29">
        <v>78</v>
      </c>
      <c r="N361" s="29">
        <v>31</v>
      </c>
      <c r="O361" s="29">
        <v>20.7</v>
      </c>
      <c r="P361" s="29">
        <v>68.099999999999994</v>
      </c>
      <c r="Q361" s="29">
        <v>82.8</v>
      </c>
      <c r="R361" s="29">
        <v>80.599999999999994</v>
      </c>
    </row>
    <row r="362" spans="1:18" x14ac:dyDescent="0.35">
      <c r="A362" s="2" t="s">
        <v>39</v>
      </c>
      <c r="B362" s="2" t="s">
        <v>114</v>
      </c>
      <c r="C362" s="2" t="s">
        <v>40</v>
      </c>
      <c r="D362" s="26">
        <v>2010</v>
      </c>
      <c r="E362" s="27">
        <v>186691398</v>
      </c>
      <c r="F362" s="28">
        <v>8118</v>
      </c>
      <c r="G362" s="29">
        <v>74.099999999999994</v>
      </c>
      <c r="H362" s="30">
        <v>6.22</v>
      </c>
      <c r="I362" s="31">
        <v>0.4</v>
      </c>
      <c r="J362" s="31">
        <v>0.86199999999999999</v>
      </c>
      <c r="K362" s="30">
        <v>2.1</v>
      </c>
      <c r="L362" s="31">
        <v>7.4999999999999997E-2</v>
      </c>
      <c r="M362" s="29">
        <v>63.2</v>
      </c>
      <c r="N362" s="29">
        <v>31.6</v>
      </c>
      <c r="O362" s="29">
        <v>7.2</v>
      </c>
      <c r="P362" s="29">
        <v>63.7</v>
      </c>
      <c r="Q362" s="29">
        <v>39.4</v>
      </c>
      <c r="R362" s="29">
        <v>67.8</v>
      </c>
    </row>
    <row r="363" spans="1:18" x14ac:dyDescent="0.35">
      <c r="A363" s="2" t="s">
        <v>39</v>
      </c>
      <c r="B363" s="2" t="s">
        <v>114</v>
      </c>
      <c r="C363" s="2" t="s">
        <v>40</v>
      </c>
      <c r="D363" s="26">
        <v>2011</v>
      </c>
      <c r="E363" s="27">
        <v>187811546</v>
      </c>
      <c r="F363" s="28">
        <v>8240</v>
      </c>
      <c r="G363" s="29">
        <v>74.2</v>
      </c>
      <c r="H363" s="30">
        <v>6.24</v>
      </c>
      <c r="I363" s="31">
        <v>0.40400000000000003</v>
      </c>
      <c r="J363" s="31">
        <v>0.86399999999999999</v>
      </c>
      <c r="K363" s="30">
        <v>2.1</v>
      </c>
      <c r="L363" s="31">
        <v>7.4999999999999997E-2</v>
      </c>
      <c r="M363" s="29">
        <v>63.9</v>
      </c>
      <c r="N363" s="29">
        <v>31.8</v>
      </c>
      <c r="O363" s="29">
        <v>7.3</v>
      </c>
      <c r="P363" s="29">
        <v>64.2</v>
      </c>
      <c r="Q363" s="29">
        <v>39.799999999999997</v>
      </c>
      <c r="R363" s="29">
        <v>68.2</v>
      </c>
    </row>
    <row r="364" spans="1:18" x14ac:dyDescent="0.35">
      <c r="A364" s="2" t="s">
        <v>39</v>
      </c>
      <c r="B364" s="2" t="s">
        <v>114</v>
      </c>
      <c r="C364" s="2" t="s">
        <v>40</v>
      </c>
      <c r="D364" s="26">
        <v>2012</v>
      </c>
      <c r="E364" s="27">
        <v>188938416</v>
      </c>
      <c r="F364" s="28">
        <v>8364</v>
      </c>
      <c r="G364" s="29">
        <v>74.400000000000006</v>
      </c>
      <c r="H364" s="30">
        <v>6.26</v>
      </c>
      <c r="I364" s="31">
        <v>0.41199999999999998</v>
      </c>
      <c r="J364" s="31">
        <v>0.86599999999999999</v>
      </c>
      <c r="K364" s="30">
        <v>2.1</v>
      </c>
      <c r="L364" s="31">
        <v>7.4999999999999997E-2</v>
      </c>
      <c r="M364" s="29">
        <v>64.599999999999994</v>
      </c>
      <c r="N364" s="29">
        <v>32.1</v>
      </c>
      <c r="O364" s="29">
        <v>7.5</v>
      </c>
      <c r="P364" s="29">
        <v>64.7</v>
      </c>
      <c r="Q364" s="29">
        <v>40.6</v>
      </c>
      <c r="R364" s="29">
        <v>68.8</v>
      </c>
    </row>
    <row r="365" spans="1:18" x14ac:dyDescent="0.35">
      <c r="A365" s="2" t="s">
        <v>39</v>
      </c>
      <c r="B365" s="2" t="s">
        <v>114</v>
      </c>
      <c r="C365" s="2" t="s">
        <v>40</v>
      </c>
      <c r="D365" s="26">
        <v>2013</v>
      </c>
      <c r="E365" s="27">
        <v>190072046</v>
      </c>
      <c r="F365" s="28">
        <v>8489</v>
      </c>
      <c r="G365" s="29">
        <v>74.5</v>
      </c>
      <c r="H365" s="30">
        <v>6.28</v>
      </c>
      <c r="I365" s="31">
        <v>0.42499999999999999</v>
      </c>
      <c r="J365" s="31">
        <v>0.86799999999999999</v>
      </c>
      <c r="K365" s="30">
        <v>2.1</v>
      </c>
      <c r="L365" s="31">
        <v>7.3999999999999996E-2</v>
      </c>
      <c r="M365" s="29">
        <v>65.3</v>
      </c>
      <c r="N365" s="29">
        <v>32.299999999999997</v>
      </c>
      <c r="O365" s="29">
        <v>7.6</v>
      </c>
      <c r="P365" s="29">
        <v>65.2</v>
      </c>
      <c r="Q365" s="29">
        <v>41.9</v>
      </c>
      <c r="R365" s="29">
        <v>69.099999999999994</v>
      </c>
    </row>
    <row r="366" spans="1:18" x14ac:dyDescent="0.35">
      <c r="A366" s="2" t="s">
        <v>39</v>
      </c>
      <c r="B366" s="2" t="s">
        <v>114</v>
      </c>
      <c r="C366" s="2" t="s">
        <v>40</v>
      </c>
      <c r="D366" s="26">
        <v>2014</v>
      </c>
      <c r="E366" s="27">
        <v>191212478</v>
      </c>
      <c r="F366" s="28">
        <v>8617</v>
      </c>
      <c r="G366" s="29">
        <v>74.599999999999994</v>
      </c>
      <c r="H366" s="30">
        <v>6.3</v>
      </c>
      <c r="I366" s="31">
        <v>0.44600000000000001</v>
      </c>
      <c r="J366" s="31">
        <v>0.87</v>
      </c>
      <c r="K366" s="30">
        <v>2.1</v>
      </c>
      <c r="L366" s="31">
        <v>7.3999999999999996E-2</v>
      </c>
      <c r="M366" s="29">
        <v>66</v>
      </c>
      <c r="N366" s="29">
        <v>32.5</v>
      </c>
      <c r="O366" s="29">
        <v>7.7</v>
      </c>
      <c r="P366" s="29">
        <v>65.7</v>
      </c>
      <c r="Q366" s="29">
        <v>44</v>
      </c>
      <c r="R366" s="29">
        <v>69.400000000000006</v>
      </c>
    </row>
    <row r="367" spans="1:18" x14ac:dyDescent="0.35">
      <c r="A367" s="2" t="s">
        <v>39</v>
      </c>
      <c r="B367" s="2" t="s">
        <v>114</v>
      </c>
      <c r="C367" s="2" t="s">
        <v>40</v>
      </c>
      <c r="D367" s="26">
        <v>2015</v>
      </c>
      <c r="E367" s="27">
        <v>192359753</v>
      </c>
      <c r="F367" s="28">
        <v>8746</v>
      </c>
      <c r="G367" s="29">
        <v>74.7</v>
      </c>
      <c r="H367" s="30">
        <v>6.32</v>
      </c>
      <c r="I367" s="31">
        <v>0.47799999999999998</v>
      </c>
      <c r="J367" s="31">
        <v>0.872</v>
      </c>
      <c r="K367" s="30">
        <v>2.1</v>
      </c>
      <c r="L367" s="31">
        <v>7.3999999999999996E-2</v>
      </c>
      <c r="M367" s="29">
        <v>66.7</v>
      </c>
      <c r="N367" s="29">
        <v>32.700000000000003</v>
      </c>
      <c r="O367" s="29">
        <v>7.8</v>
      </c>
      <c r="P367" s="29">
        <v>66.2</v>
      </c>
      <c r="Q367" s="29">
        <v>47.3</v>
      </c>
      <c r="R367" s="29">
        <v>69.7</v>
      </c>
    </row>
    <row r="368" spans="1:18" x14ac:dyDescent="0.35">
      <c r="A368" s="2" t="s">
        <v>39</v>
      </c>
      <c r="B368" s="2" t="s">
        <v>114</v>
      </c>
      <c r="C368" s="2" t="s">
        <v>40</v>
      </c>
      <c r="D368" s="26">
        <v>2016</v>
      </c>
      <c r="E368" s="27">
        <v>193513912</v>
      </c>
      <c r="F368" s="28">
        <v>8877</v>
      </c>
      <c r="G368" s="29">
        <v>74.8</v>
      </c>
      <c r="H368" s="30">
        <v>6.34</v>
      </c>
      <c r="I368" s="31">
        <v>0.52600000000000002</v>
      </c>
      <c r="J368" s="31">
        <v>0.874</v>
      </c>
      <c r="K368" s="30">
        <v>2.1</v>
      </c>
      <c r="L368" s="31">
        <v>7.3999999999999996E-2</v>
      </c>
      <c r="M368" s="29">
        <v>67.400000000000006</v>
      </c>
      <c r="N368" s="29">
        <v>32.9</v>
      </c>
      <c r="O368" s="29">
        <v>8</v>
      </c>
      <c r="P368" s="29">
        <v>66.7</v>
      </c>
      <c r="Q368" s="29">
        <v>52.1</v>
      </c>
      <c r="R368" s="29">
        <v>70.099999999999994</v>
      </c>
    </row>
    <row r="369" spans="1:18" x14ac:dyDescent="0.35">
      <c r="A369" s="2" t="s">
        <v>39</v>
      </c>
      <c r="B369" s="2" t="s">
        <v>114</v>
      </c>
      <c r="C369" s="2" t="s">
        <v>40</v>
      </c>
      <c r="D369" s="26">
        <v>2017</v>
      </c>
      <c r="E369" s="27">
        <v>194674995</v>
      </c>
      <c r="F369" s="28">
        <v>9010</v>
      </c>
      <c r="G369" s="29">
        <v>75</v>
      </c>
      <c r="H369" s="30">
        <v>6.36</v>
      </c>
      <c r="I369" s="31">
        <v>0.58599999999999997</v>
      </c>
      <c r="J369" s="31">
        <v>0.876</v>
      </c>
      <c r="K369" s="30">
        <v>2.1</v>
      </c>
      <c r="L369" s="31">
        <v>7.3999999999999996E-2</v>
      </c>
      <c r="M369" s="29">
        <v>68.099999999999994</v>
      </c>
      <c r="N369" s="29">
        <v>33.200000000000003</v>
      </c>
      <c r="O369" s="29">
        <v>8.1</v>
      </c>
      <c r="P369" s="29">
        <v>67.2</v>
      </c>
      <c r="Q369" s="29">
        <v>58.2</v>
      </c>
      <c r="R369" s="29">
        <v>70.7</v>
      </c>
    </row>
    <row r="370" spans="1:18" x14ac:dyDescent="0.35">
      <c r="A370" s="2" t="s">
        <v>39</v>
      </c>
      <c r="B370" s="2" t="s">
        <v>114</v>
      </c>
      <c r="C370" s="2" t="s">
        <v>40</v>
      </c>
      <c r="D370" s="26">
        <v>2018</v>
      </c>
      <c r="E370" s="27">
        <v>195843045</v>
      </c>
      <c r="F370" s="28">
        <v>9145</v>
      </c>
      <c r="G370" s="29">
        <v>75.099999999999994</v>
      </c>
      <c r="H370" s="30">
        <v>6.38</v>
      </c>
      <c r="I370" s="31">
        <v>0.65400000000000003</v>
      </c>
      <c r="J370" s="31">
        <v>0.878</v>
      </c>
      <c r="K370" s="30">
        <v>2.1</v>
      </c>
      <c r="L370" s="31">
        <v>7.3999999999999996E-2</v>
      </c>
      <c r="M370" s="29">
        <v>68.8</v>
      </c>
      <c r="N370" s="29">
        <v>33.4</v>
      </c>
      <c r="O370" s="29">
        <v>8.1999999999999993</v>
      </c>
      <c r="P370" s="29">
        <v>67.599999999999994</v>
      </c>
      <c r="Q370" s="29">
        <v>65.099999999999994</v>
      </c>
      <c r="R370" s="29">
        <v>71</v>
      </c>
    </row>
    <row r="371" spans="1:18" x14ac:dyDescent="0.35">
      <c r="A371" s="2" t="s">
        <v>39</v>
      </c>
      <c r="B371" s="2" t="s">
        <v>114</v>
      </c>
      <c r="C371" s="2" t="s">
        <v>40</v>
      </c>
      <c r="D371" s="26">
        <v>2019</v>
      </c>
      <c r="E371" s="27">
        <v>197018104</v>
      </c>
      <c r="F371" s="28">
        <v>9283</v>
      </c>
      <c r="G371" s="29">
        <v>75.2</v>
      </c>
      <c r="H371" s="30">
        <v>6.4</v>
      </c>
      <c r="I371" s="31">
        <v>0.71799999999999997</v>
      </c>
      <c r="J371" s="31">
        <v>0.88</v>
      </c>
      <c r="K371" s="30">
        <v>2.1</v>
      </c>
      <c r="L371" s="31">
        <v>7.3999999999999996E-2</v>
      </c>
      <c r="M371" s="29">
        <v>69.5</v>
      </c>
      <c r="N371" s="29">
        <v>33.6</v>
      </c>
      <c r="O371" s="29">
        <v>8.3000000000000007</v>
      </c>
      <c r="P371" s="29">
        <v>68.099999999999994</v>
      </c>
      <c r="Q371" s="29">
        <v>71.5</v>
      </c>
      <c r="R371" s="29">
        <v>71.3</v>
      </c>
    </row>
    <row r="372" spans="1:18" x14ac:dyDescent="0.35">
      <c r="A372" s="2" t="s">
        <v>39</v>
      </c>
      <c r="B372" s="2" t="s">
        <v>114</v>
      </c>
      <c r="C372" s="2" t="s">
        <v>40</v>
      </c>
      <c r="D372" s="26">
        <v>2020</v>
      </c>
      <c r="E372" s="27">
        <v>198200212</v>
      </c>
      <c r="F372" s="28">
        <v>8951</v>
      </c>
      <c r="G372" s="29">
        <v>74.099999999999994</v>
      </c>
      <c r="H372" s="30">
        <v>6.27</v>
      </c>
      <c r="I372" s="31">
        <v>0.77100000000000002</v>
      </c>
      <c r="J372" s="31">
        <v>0.88200000000000001</v>
      </c>
      <c r="K372" s="30">
        <v>1.93</v>
      </c>
      <c r="L372" s="31">
        <v>9.1999999999999998E-2</v>
      </c>
      <c r="M372" s="29">
        <v>70.2</v>
      </c>
      <c r="N372" s="29">
        <v>33.799999999999997</v>
      </c>
      <c r="O372" s="29">
        <v>8</v>
      </c>
      <c r="P372" s="29">
        <v>65</v>
      </c>
      <c r="Q372" s="29">
        <v>76.900000000000006</v>
      </c>
      <c r="R372" s="29">
        <v>67.8</v>
      </c>
    </row>
    <row r="373" spans="1:18" x14ac:dyDescent="0.35">
      <c r="A373" s="2" t="s">
        <v>39</v>
      </c>
      <c r="B373" s="2" t="s">
        <v>114</v>
      </c>
      <c r="C373" s="2" t="s">
        <v>40</v>
      </c>
      <c r="D373" s="26">
        <v>2021</v>
      </c>
      <c r="E373" s="27">
        <v>199389413</v>
      </c>
      <c r="F373" s="28">
        <v>9372</v>
      </c>
      <c r="G373" s="29">
        <v>74.2</v>
      </c>
      <c r="H373" s="30">
        <v>6.29</v>
      </c>
      <c r="I373" s="31">
        <v>0.81</v>
      </c>
      <c r="J373" s="31">
        <v>0.88400000000000001</v>
      </c>
      <c r="K373" s="30">
        <v>2.1</v>
      </c>
      <c r="L373" s="31">
        <v>8.3000000000000004E-2</v>
      </c>
      <c r="M373" s="29">
        <v>70.900000000000006</v>
      </c>
      <c r="N373" s="29">
        <v>34</v>
      </c>
      <c r="O373" s="29">
        <v>8.4</v>
      </c>
      <c r="P373" s="29">
        <v>65.400000000000006</v>
      </c>
      <c r="Q373" s="29">
        <v>80.8</v>
      </c>
      <c r="R373" s="29">
        <v>68.2</v>
      </c>
    </row>
    <row r="374" spans="1:18" x14ac:dyDescent="0.35">
      <c r="A374" s="2" t="s">
        <v>39</v>
      </c>
      <c r="B374" s="2" t="s">
        <v>114</v>
      </c>
      <c r="C374" s="2" t="s">
        <v>40</v>
      </c>
      <c r="D374" s="26">
        <v>2022</v>
      </c>
      <c r="E374" s="27">
        <v>200585750</v>
      </c>
      <c r="F374" s="28">
        <v>9707</v>
      </c>
      <c r="G374" s="29">
        <v>75.3</v>
      </c>
      <c r="H374" s="30">
        <v>6.41</v>
      </c>
      <c r="I374" s="31">
        <v>0.83499999999999996</v>
      </c>
      <c r="J374" s="31">
        <v>0.88600000000000001</v>
      </c>
      <c r="K374" s="30">
        <v>2.1</v>
      </c>
      <c r="L374" s="31">
        <v>7.3999999999999996E-2</v>
      </c>
      <c r="M374" s="29">
        <v>71.599999999999994</v>
      </c>
      <c r="N374" s="29">
        <v>34.299999999999997</v>
      </c>
      <c r="O374" s="29">
        <v>8.8000000000000007</v>
      </c>
      <c r="P374" s="29">
        <v>68.400000000000006</v>
      </c>
      <c r="Q374" s="29">
        <v>83.3</v>
      </c>
      <c r="R374" s="29">
        <v>71.7</v>
      </c>
    </row>
    <row r="375" spans="1:18" x14ac:dyDescent="0.35">
      <c r="A375" s="2" t="s">
        <v>39</v>
      </c>
      <c r="B375" s="2" t="s">
        <v>114</v>
      </c>
      <c r="C375" s="2" t="s">
        <v>40</v>
      </c>
      <c r="D375" s="26">
        <v>2023</v>
      </c>
      <c r="E375" s="27">
        <v>201789264</v>
      </c>
      <c r="F375" s="28">
        <v>9852</v>
      </c>
      <c r="G375" s="29">
        <v>75.7</v>
      </c>
      <c r="H375" s="30">
        <v>6.48</v>
      </c>
      <c r="I375" s="31">
        <v>0.85099999999999998</v>
      </c>
      <c r="J375" s="31">
        <v>0.88800000000000001</v>
      </c>
      <c r="K375" s="30">
        <v>2.1</v>
      </c>
      <c r="L375" s="31">
        <v>7.3999999999999996E-2</v>
      </c>
      <c r="M375" s="29">
        <v>72.3</v>
      </c>
      <c r="N375" s="29">
        <v>34.5</v>
      </c>
      <c r="O375" s="29">
        <v>8.9</v>
      </c>
      <c r="P375" s="29">
        <v>70.099999999999994</v>
      </c>
      <c r="Q375" s="29">
        <v>84.9</v>
      </c>
      <c r="R375" s="29">
        <v>72.900000000000006</v>
      </c>
    </row>
    <row r="376" spans="1:18" x14ac:dyDescent="0.35">
      <c r="A376" s="2" t="s">
        <v>39</v>
      </c>
      <c r="B376" s="2" t="s">
        <v>114</v>
      </c>
      <c r="C376" s="2" t="s">
        <v>40</v>
      </c>
      <c r="D376" s="26">
        <v>2024</v>
      </c>
      <c r="E376" s="27">
        <v>203000000</v>
      </c>
      <c r="F376" s="28">
        <v>10000</v>
      </c>
      <c r="G376" s="29">
        <v>75.8</v>
      </c>
      <c r="H376" s="30">
        <v>6.5</v>
      </c>
      <c r="I376" s="31">
        <v>0.86</v>
      </c>
      <c r="J376" s="31">
        <v>0.89</v>
      </c>
      <c r="K376" s="30">
        <v>2.1</v>
      </c>
      <c r="L376" s="31">
        <v>7.3999999999999996E-2</v>
      </c>
      <c r="M376" s="29">
        <v>73</v>
      </c>
      <c r="N376" s="29">
        <v>34.700000000000003</v>
      </c>
      <c r="O376" s="29">
        <v>9</v>
      </c>
      <c r="P376" s="29">
        <v>70.599999999999994</v>
      </c>
      <c r="Q376" s="29">
        <v>85.9</v>
      </c>
      <c r="R376" s="29">
        <v>73.2</v>
      </c>
    </row>
    <row r="377" spans="1:18" x14ac:dyDescent="0.35">
      <c r="A377" s="2" t="s">
        <v>41</v>
      </c>
      <c r="B377" s="2" t="s">
        <v>115</v>
      </c>
      <c r="C377" s="2" t="s">
        <v>40</v>
      </c>
      <c r="D377" s="26">
        <v>2010</v>
      </c>
      <c r="E377" s="27">
        <v>41144367</v>
      </c>
      <c r="F377" s="28">
        <v>12123</v>
      </c>
      <c r="G377" s="29">
        <v>75.3</v>
      </c>
      <c r="H377" s="30">
        <v>5.82</v>
      </c>
      <c r="I377" s="31">
        <v>0.45</v>
      </c>
      <c r="J377" s="31">
        <v>0.90200000000000002</v>
      </c>
      <c r="K377" s="30">
        <v>4.0999999999999996</v>
      </c>
      <c r="L377" s="31">
        <v>7.0000000000000007E-2</v>
      </c>
      <c r="M377" s="29">
        <v>70.2</v>
      </c>
      <c r="N377" s="29">
        <v>29.8</v>
      </c>
      <c r="O377" s="29">
        <v>11.1</v>
      </c>
      <c r="P377" s="29">
        <v>53.9</v>
      </c>
      <c r="Q377" s="29">
        <v>44.4</v>
      </c>
      <c r="R377" s="29">
        <v>71.7</v>
      </c>
    </row>
    <row r="378" spans="1:18" x14ac:dyDescent="0.35">
      <c r="A378" s="2" t="s">
        <v>41</v>
      </c>
      <c r="B378" s="2" t="s">
        <v>115</v>
      </c>
      <c r="C378" s="2" t="s">
        <v>40</v>
      </c>
      <c r="D378" s="26">
        <v>2011</v>
      </c>
      <c r="E378" s="27">
        <v>41473522</v>
      </c>
      <c r="F378" s="28">
        <v>12184</v>
      </c>
      <c r="G378" s="29">
        <v>75.400000000000006</v>
      </c>
      <c r="H378" s="30">
        <v>5.84</v>
      </c>
      <c r="I378" s="31">
        <v>0.45400000000000001</v>
      </c>
      <c r="J378" s="31">
        <v>0.90400000000000003</v>
      </c>
      <c r="K378" s="30">
        <v>4.0999999999999996</v>
      </c>
      <c r="L378" s="31">
        <v>7.0000000000000007E-2</v>
      </c>
      <c r="M378" s="29">
        <v>70.900000000000006</v>
      </c>
      <c r="N378" s="29">
        <v>30</v>
      </c>
      <c r="O378" s="29">
        <v>11.2</v>
      </c>
      <c r="P378" s="29">
        <v>54.4</v>
      </c>
      <c r="Q378" s="29">
        <v>44.8</v>
      </c>
      <c r="R378" s="29">
        <v>72</v>
      </c>
    </row>
    <row r="379" spans="1:18" x14ac:dyDescent="0.35">
      <c r="A379" s="2" t="s">
        <v>41</v>
      </c>
      <c r="B379" s="2" t="s">
        <v>115</v>
      </c>
      <c r="C379" s="2" t="s">
        <v>40</v>
      </c>
      <c r="D379" s="26">
        <v>2012</v>
      </c>
      <c r="E379" s="27">
        <v>41805310</v>
      </c>
      <c r="F379" s="28">
        <v>12245</v>
      </c>
      <c r="G379" s="29">
        <v>75.599999999999994</v>
      </c>
      <c r="H379" s="30">
        <v>5.86</v>
      </c>
      <c r="I379" s="31">
        <v>0.46100000000000002</v>
      </c>
      <c r="J379" s="31">
        <v>0.90600000000000003</v>
      </c>
      <c r="K379" s="30">
        <v>4.0999999999999996</v>
      </c>
      <c r="L379" s="31">
        <v>7.0000000000000007E-2</v>
      </c>
      <c r="M379" s="29">
        <v>71.599999999999994</v>
      </c>
      <c r="N379" s="29">
        <v>30.3</v>
      </c>
      <c r="O379" s="29">
        <v>11.2</v>
      </c>
      <c r="P379" s="29">
        <v>54.9</v>
      </c>
      <c r="Q379" s="29">
        <v>45.6</v>
      </c>
      <c r="R379" s="29">
        <v>72.599999999999994</v>
      </c>
    </row>
    <row r="380" spans="1:18" x14ac:dyDescent="0.35">
      <c r="A380" s="2" t="s">
        <v>41</v>
      </c>
      <c r="B380" s="2" t="s">
        <v>115</v>
      </c>
      <c r="C380" s="2" t="s">
        <v>40</v>
      </c>
      <c r="D380" s="26">
        <v>2013</v>
      </c>
      <c r="E380" s="27">
        <v>42139752</v>
      </c>
      <c r="F380" s="28">
        <v>12306</v>
      </c>
      <c r="G380" s="29">
        <v>75.7</v>
      </c>
      <c r="H380" s="30">
        <v>5.88</v>
      </c>
      <c r="I380" s="31">
        <v>0.47299999999999998</v>
      </c>
      <c r="J380" s="31">
        <v>0.90800000000000003</v>
      </c>
      <c r="K380" s="30">
        <v>4.0999999999999996</v>
      </c>
      <c r="L380" s="31">
        <v>6.9000000000000006E-2</v>
      </c>
      <c r="M380" s="29">
        <v>72.3</v>
      </c>
      <c r="N380" s="29">
        <v>30.5</v>
      </c>
      <c r="O380" s="29">
        <v>11.3</v>
      </c>
      <c r="P380" s="29">
        <v>55.4</v>
      </c>
      <c r="Q380" s="29">
        <v>46.8</v>
      </c>
      <c r="R380" s="29">
        <v>72.900000000000006</v>
      </c>
    </row>
    <row r="381" spans="1:18" x14ac:dyDescent="0.35">
      <c r="A381" s="2" t="s">
        <v>41</v>
      </c>
      <c r="B381" s="2" t="s">
        <v>115</v>
      </c>
      <c r="C381" s="2" t="s">
        <v>40</v>
      </c>
      <c r="D381" s="26">
        <v>2014</v>
      </c>
      <c r="E381" s="27">
        <v>42476870</v>
      </c>
      <c r="F381" s="28">
        <v>12368</v>
      </c>
      <c r="G381" s="29">
        <v>75.8</v>
      </c>
      <c r="H381" s="30">
        <v>5.9</v>
      </c>
      <c r="I381" s="31">
        <v>0.49299999999999999</v>
      </c>
      <c r="J381" s="31">
        <v>0.91</v>
      </c>
      <c r="K381" s="30">
        <v>4.0999999999999996</v>
      </c>
      <c r="L381" s="31">
        <v>6.9000000000000006E-2</v>
      </c>
      <c r="M381" s="29">
        <v>73</v>
      </c>
      <c r="N381" s="29">
        <v>30.7</v>
      </c>
      <c r="O381" s="29">
        <v>11.3</v>
      </c>
      <c r="P381" s="29">
        <v>55.9</v>
      </c>
      <c r="Q381" s="29">
        <v>48.8</v>
      </c>
      <c r="R381" s="29">
        <v>73.2</v>
      </c>
    </row>
    <row r="382" spans="1:18" x14ac:dyDescent="0.35">
      <c r="A382" s="2" t="s">
        <v>41</v>
      </c>
      <c r="B382" s="2" t="s">
        <v>115</v>
      </c>
      <c r="C382" s="2" t="s">
        <v>40</v>
      </c>
      <c r="D382" s="26">
        <v>2015</v>
      </c>
      <c r="E382" s="27">
        <v>42816685</v>
      </c>
      <c r="F382" s="28">
        <v>12429</v>
      </c>
      <c r="G382" s="29">
        <v>75.900000000000006</v>
      </c>
      <c r="H382" s="30">
        <v>5.92</v>
      </c>
      <c r="I382" s="31">
        <v>0.52300000000000002</v>
      </c>
      <c r="J382" s="31">
        <v>0.91200000000000003</v>
      </c>
      <c r="K382" s="30">
        <v>4.0999999999999996</v>
      </c>
      <c r="L382" s="31">
        <v>6.9000000000000006E-2</v>
      </c>
      <c r="M382" s="29">
        <v>73.7</v>
      </c>
      <c r="N382" s="29">
        <v>30.9</v>
      </c>
      <c r="O382" s="29">
        <v>11.4</v>
      </c>
      <c r="P382" s="29">
        <v>56.4</v>
      </c>
      <c r="Q382" s="29">
        <v>51.8</v>
      </c>
      <c r="R382" s="29">
        <v>73.599999999999994</v>
      </c>
    </row>
    <row r="383" spans="1:18" x14ac:dyDescent="0.35">
      <c r="A383" s="2" t="s">
        <v>41</v>
      </c>
      <c r="B383" s="2" t="s">
        <v>115</v>
      </c>
      <c r="C383" s="2" t="s">
        <v>40</v>
      </c>
      <c r="D383" s="26">
        <v>2016</v>
      </c>
      <c r="E383" s="27">
        <v>43159219</v>
      </c>
      <c r="F383" s="28">
        <v>12492</v>
      </c>
      <c r="G383" s="29">
        <v>76</v>
      </c>
      <c r="H383" s="30">
        <v>5.94</v>
      </c>
      <c r="I383" s="31">
        <v>0.56699999999999995</v>
      </c>
      <c r="J383" s="31">
        <v>0.91400000000000003</v>
      </c>
      <c r="K383" s="30">
        <v>4.0999999999999996</v>
      </c>
      <c r="L383" s="31">
        <v>6.9000000000000006E-2</v>
      </c>
      <c r="M383" s="29">
        <v>74.400000000000006</v>
      </c>
      <c r="N383" s="29">
        <v>31.1</v>
      </c>
      <c r="O383" s="29">
        <v>11.5</v>
      </c>
      <c r="P383" s="29">
        <v>56.9</v>
      </c>
      <c r="Q383" s="29">
        <v>56.3</v>
      </c>
      <c r="R383" s="29">
        <v>73.900000000000006</v>
      </c>
    </row>
    <row r="384" spans="1:18" x14ac:dyDescent="0.35">
      <c r="A384" s="2" t="s">
        <v>41</v>
      </c>
      <c r="B384" s="2" t="s">
        <v>115</v>
      </c>
      <c r="C384" s="2" t="s">
        <v>40</v>
      </c>
      <c r="D384" s="26">
        <v>2017</v>
      </c>
      <c r="E384" s="27">
        <v>43504493</v>
      </c>
      <c r="F384" s="28">
        <v>12554</v>
      </c>
      <c r="G384" s="29">
        <v>76.2</v>
      </c>
      <c r="H384" s="30">
        <v>5.96</v>
      </c>
      <c r="I384" s="31">
        <v>0.624</v>
      </c>
      <c r="J384" s="31">
        <v>0.91600000000000004</v>
      </c>
      <c r="K384" s="30">
        <v>4.0999999999999996</v>
      </c>
      <c r="L384" s="31">
        <v>6.9000000000000006E-2</v>
      </c>
      <c r="M384" s="29">
        <v>75.099999999999994</v>
      </c>
      <c r="N384" s="29">
        <v>31.4</v>
      </c>
      <c r="O384" s="29">
        <v>11.5</v>
      </c>
      <c r="P384" s="29">
        <v>57.4</v>
      </c>
      <c r="Q384" s="29">
        <v>62</v>
      </c>
      <c r="R384" s="29">
        <v>74.5</v>
      </c>
    </row>
    <row r="385" spans="1:18" x14ac:dyDescent="0.35">
      <c r="A385" s="2" t="s">
        <v>41</v>
      </c>
      <c r="B385" s="2" t="s">
        <v>115</v>
      </c>
      <c r="C385" s="2" t="s">
        <v>40</v>
      </c>
      <c r="D385" s="26">
        <v>2018</v>
      </c>
      <c r="E385" s="27">
        <v>43852528</v>
      </c>
      <c r="F385" s="28">
        <v>12617</v>
      </c>
      <c r="G385" s="29">
        <v>76.3</v>
      </c>
      <c r="H385" s="30">
        <v>5.98</v>
      </c>
      <c r="I385" s="31">
        <v>0.68700000000000006</v>
      </c>
      <c r="J385" s="31">
        <v>0.91800000000000004</v>
      </c>
      <c r="K385" s="30">
        <v>4.0999999999999996</v>
      </c>
      <c r="L385" s="31">
        <v>6.9000000000000006E-2</v>
      </c>
      <c r="M385" s="29">
        <v>75.8</v>
      </c>
      <c r="N385" s="29">
        <v>31.6</v>
      </c>
      <c r="O385" s="29">
        <v>11.6</v>
      </c>
      <c r="P385" s="29">
        <v>57.8</v>
      </c>
      <c r="Q385" s="29">
        <v>68.400000000000006</v>
      </c>
      <c r="R385" s="29">
        <v>74.8</v>
      </c>
    </row>
    <row r="386" spans="1:18" x14ac:dyDescent="0.35">
      <c r="A386" s="2" t="s">
        <v>41</v>
      </c>
      <c r="B386" s="2" t="s">
        <v>115</v>
      </c>
      <c r="C386" s="2" t="s">
        <v>40</v>
      </c>
      <c r="D386" s="26">
        <v>2019</v>
      </c>
      <c r="E386" s="27">
        <v>44203349</v>
      </c>
      <c r="F386" s="28">
        <v>12680</v>
      </c>
      <c r="G386" s="29">
        <v>76.400000000000006</v>
      </c>
      <c r="H386" s="30">
        <v>6</v>
      </c>
      <c r="I386" s="31">
        <v>0.748</v>
      </c>
      <c r="J386" s="31">
        <v>0.92</v>
      </c>
      <c r="K386" s="30">
        <v>4.0999999999999996</v>
      </c>
      <c r="L386" s="31">
        <v>6.9000000000000006E-2</v>
      </c>
      <c r="M386" s="29">
        <v>76.5</v>
      </c>
      <c r="N386" s="29">
        <v>31.8</v>
      </c>
      <c r="O386" s="29">
        <v>11.6</v>
      </c>
      <c r="P386" s="29">
        <v>58.3</v>
      </c>
      <c r="Q386" s="29">
        <v>74.5</v>
      </c>
      <c r="R386" s="29">
        <v>75.2</v>
      </c>
    </row>
    <row r="387" spans="1:18" x14ac:dyDescent="0.35">
      <c r="A387" s="2" t="s">
        <v>41</v>
      </c>
      <c r="B387" s="2" t="s">
        <v>115</v>
      </c>
      <c r="C387" s="2" t="s">
        <v>40</v>
      </c>
      <c r="D387" s="26">
        <v>2020</v>
      </c>
      <c r="E387" s="27">
        <v>44556975</v>
      </c>
      <c r="F387" s="28">
        <v>12106</v>
      </c>
      <c r="G387" s="29">
        <v>75.8</v>
      </c>
      <c r="H387" s="30">
        <v>5.87</v>
      </c>
      <c r="I387" s="31">
        <v>0.79700000000000004</v>
      </c>
      <c r="J387" s="31">
        <v>0.92200000000000004</v>
      </c>
      <c r="K387" s="30">
        <v>3.77</v>
      </c>
      <c r="L387" s="31">
        <v>8.5999999999999993E-2</v>
      </c>
      <c r="M387" s="29">
        <v>77.2</v>
      </c>
      <c r="N387" s="29">
        <v>32</v>
      </c>
      <c r="O387" s="29">
        <v>11.1</v>
      </c>
      <c r="P387" s="29">
        <v>55.1</v>
      </c>
      <c r="Q387" s="29">
        <v>79.5</v>
      </c>
      <c r="R387" s="29">
        <v>73.2</v>
      </c>
    </row>
    <row r="388" spans="1:18" x14ac:dyDescent="0.35">
      <c r="A388" s="2" t="s">
        <v>41</v>
      </c>
      <c r="B388" s="2" t="s">
        <v>115</v>
      </c>
      <c r="C388" s="2" t="s">
        <v>40</v>
      </c>
      <c r="D388" s="26">
        <v>2021</v>
      </c>
      <c r="E388" s="27">
        <v>44913431</v>
      </c>
      <c r="F388" s="28">
        <v>12551</v>
      </c>
      <c r="G388" s="29">
        <v>75.900000000000006</v>
      </c>
      <c r="H388" s="30">
        <v>5.89</v>
      </c>
      <c r="I388" s="31">
        <v>0.83299999999999996</v>
      </c>
      <c r="J388" s="31">
        <v>0.92400000000000004</v>
      </c>
      <c r="K388" s="30">
        <v>4.0999999999999996</v>
      </c>
      <c r="L388" s="31">
        <v>7.6999999999999999E-2</v>
      </c>
      <c r="M388" s="29">
        <v>77.900000000000006</v>
      </c>
      <c r="N388" s="29">
        <v>32.200000000000003</v>
      </c>
      <c r="O388" s="29">
        <v>11.5</v>
      </c>
      <c r="P388" s="29">
        <v>55.6</v>
      </c>
      <c r="Q388" s="29">
        <v>83.1</v>
      </c>
      <c r="R388" s="29">
        <v>73.599999999999994</v>
      </c>
    </row>
    <row r="389" spans="1:18" x14ac:dyDescent="0.35">
      <c r="A389" s="2" t="s">
        <v>41</v>
      </c>
      <c r="B389" s="2" t="s">
        <v>115</v>
      </c>
      <c r="C389" s="2" t="s">
        <v>40</v>
      </c>
      <c r="D389" s="26">
        <v>2022</v>
      </c>
      <c r="E389" s="27">
        <v>45272739</v>
      </c>
      <c r="F389" s="28">
        <v>12871</v>
      </c>
      <c r="G389" s="29">
        <v>76.5</v>
      </c>
      <c r="H389" s="30">
        <v>6.01</v>
      </c>
      <c r="I389" s="31">
        <v>0.85699999999999998</v>
      </c>
      <c r="J389" s="31">
        <v>0.92600000000000005</v>
      </c>
      <c r="K389" s="30">
        <v>4.0999999999999996</v>
      </c>
      <c r="L389" s="31">
        <v>6.9000000000000006E-2</v>
      </c>
      <c r="M389" s="29">
        <v>78.599999999999994</v>
      </c>
      <c r="N389" s="29">
        <v>32.5</v>
      </c>
      <c r="O389" s="29">
        <v>11.8</v>
      </c>
      <c r="P389" s="29">
        <v>58.6</v>
      </c>
      <c r="Q389" s="29">
        <v>85.6</v>
      </c>
      <c r="R389" s="29">
        <v>75.5</v>
      </c>
    </row>
    <row r="390" spans="1:18" x14ac:dyDescent="0.35">
      <c r="A390" s="2" t="s">
        <v>41</v>
      </c>
      <c r="B390" s="2" t="s">
        <v>115</v>
      </c>
      <c r="C390" s="2" t="s">
        <v>40</v>
      </c>
      <c r="D390" s="26">
        <v>2023</v>
      </c>
      <c r="E390" s="27">
        <v>45634921</v>
      </c>
      <c r="F390" s="28">
        <v>12935</v>
      </c>
      <c r="G390" s="29">
        <v>76.900000000000006</v>
      </c>
      <c r="H390" s="30">
        <v>6.08</v>
      </c>
      <c r="I390" s="31">
        <v>0.871</v>
      </c>
      <c r="J390" s="31">
        <v>0.92800000000000005</v>
      </c>
      <c r="K390" s="30">
        <v>4.0999999999999996</v>
      </c>
      <c r="L390" s="31">
        <v>6.9000000000000006E-2</v>
      </c>
      <c r="M390" s="29">
        <v>79.3</v>
      </c>
      <c r="N390" s="29">
        <v>32.700000000000003</v>
      </c>
      <c r="O390" s="29">
        <v>11.9</v>
      </c>
      <c r="P390" s="29">
        <v>60.3</v>
      </c>
      <c r="Q390" s="29">
        <v>87</v>
      </c>
      <c r="R390" s="29">
        <v>76.8</v>
      </c>
    </row>
    <row r="391" spans="1:18" x14ac:dyDescent="0.35">
      <c r="A391" s="2" t="s">
        <v>41</v>
      </c>
      <c r="B391" s="2" t="s">
        <v>115</v>
      </c>
      <c r="C391" s="2" t="s">
        <v>40</v>
      </c>
      <c r="D391" s="26">
        <v>2024</v>
      </c>
      <c r="E391" s="27">
        <v>46000000</v>
      </c>
      <c r="F391" s="28">
        <v>13000</v>
      </c>
      <c r="G391" s="29">
        <v>77</v>
      </c>
      <c r="H391" s="30">
        <v>6.1</v>
      </c>
      <c r="I391" s="31">
        <v>0.88</v>
      </c>
      <c r="J391" s="31">
        <v>0.93</v>
      </c>
      <c r="K391" s="30">
        <v>4.0999999999999996</v>
      </c>
      <c r="L391" s="31">
        <v>6.9000000000000006E-2</v>
      </c>
      <c r="M391" s="29">
        <v>80</v>
      </c>
      <c r="N391" s="29">
        <v>32.9</v>
      </c>
      <c r="O391" s="29">
        <v>11.9</v>
      </c>
      <c r="P391" s="29">
        <v>60.8</v>
      </c>
      <c r="Q391" s="29">
        <v>87.9</v>
      </c>
      <c r="R391" s="29">
        <v>77.099999999999994</v>
      </c>
    </row>
    <row r="392" spans="1:18" x14ac:dyDescent="0.35">
      <c r="A392" s="2" t="s">
        <v>42</v>
      </c>
      <c r="B392" s="2" t="s">
        <v>116</v>
      </c>
      <c r="C392" s="2" t="s">
        <v>40</v>
      </c>
      <c r="D392" s="26">
        <v>2010</v>
      </c>
      <c r="E392" s="27">
        <v>17888855</v>
      </c>
      <c r="F392" s="28">
        <v>12884</v>
      </c>
      <c r="G392" s="29">
        <v>79.3</v>
      </c>
      <c r="H392" s="30">
        <v>6.02</v>
      </c>
      <c r="I392" s="31">
        <v>0.5</v>
      </c>
      <c r="J392" s="31">
        <v>0.85199999999999998</v>
      </c>
      <c r="K392" s="30">
        <v>4.4000000000000004</v>
      </c>
      <c r="L392" s="31">
        <v>8.5999999999999993E-2</v>
      </c>
      <c r="M392" s="29">
        <v>74.2</v>
      </c>
      <c r="N392" s="29">
        <v>33.799999999999997</v>
      </c>
      <c r="O392" s="29">
        <v>11.8</v>
      </c>
      <c r="P392" s="29">
        <v>58.8</v>
      </c>
      <c r="Q392" s="29">
        <v>49.5</v>
      </c>
      <c r="R392" s="29">
        <v>84.4</v>
      </c>
    </row>
    <row r="393" spans="1:18" x14ac:dyDescent="0.35">
      <c r="A393" s="2" t="s">
        <v>42</v>
      </c>
      <c r="B393" s="2" t="s">
        <v>116</v>
      </c>
      <c r="C393" s="2" t="s">
        <v>40</v>
      </c>
      <c r="D393" s="26">
        <v>2011</v>
      </c>
      <c r="E393" s="27">
        <v>18031966</v>
      </c>
      <c r="F393" s="28">
        <v>13142</v>
      </c>
      <c r="G393" s="29">
        <v>79.400000000000006</v>
      </c>
      <c r="H393" s="30">
        <v>6.04</v>
      </c>
      <c r="I393" s="31">
        <v>0.504</v>
      </c>
      <c r="J393" s="31">
        <v>0.85399999999999998</v>
      </c>
      <c r="K393" s="30">
        <v>4.4000000000000004</v>
      </c>
      <c r="L393" s="31">
        <v>8.5999999999999993E-2</v>
      </c>
      <c r="M393" s="29">
        <v>74.900000000000006</v>
      </c>
      <c r="N393" s="29">
        <v>34</v>
      </c>
      <c r="O393" s="29">
        <v>12.1</v>
      </c>
      <c r="P393" s="29">
        <v>59.3</v>
      </c>
      <c r="Q393" s="29">
        <v>49.9</v>
      </c>
      <c r="R393" s="29">
        <v>84.7</v>
      </c>
    </row>
    <row r="394" spans="1:18" x14ac:dyDescent="0.35">
      <c r="A394" s="2" t="s">
        <v>42</v>
      </c>
      <c r="B394" s="2" t="s">
        <v>116</v>
      </c>
      <c r="C394" s="2" t="s">
        <v>40</v>
      </c>
      <c r="D394" s="26">
        <v>2012</v>
      </c>
      <c r="E394" s="27">
        <v>18176222</v>
      </c>
      <c r="F394" s="28">
        <v>13404</v>
      </c>
      <c r="G394" s="29">
        <v>79.599999999999994</v>
      </c>
      <c r="H394" s="30">
        <v>6.06</v>
      </c>
      <c r="I394" s="31">
        <v>0.51200000000000001</v>
      </c>
      <c r="J394" s="31">
        <v>0.85599999999999998</v>
      </c>
      <c r="K394" s="30">
        <v>4.4000000000000004</v>
      </c>
      <c r="L394" s="31">
        <v>8.5999999999999993E-2</v>
      </c>
      <c r="M394" s="29">
        <v>75.599999999999994</v>
      </c>
      <c r="N394" s="29">
        <v>34.299999999999997</v>
      </c>
      <c r="O394" s="29">
        <v>12.3</v>
      </c>
      <c r="P394" s="29">
        <v>59.8</v>
      </c>
      <c r="Q394" s="29">
        <v>50.7</v>
      </c>
      <c r="R394" s="29">
        <v>85.4</v>
      </c>
    </row>
    <row r="395" spans="1:18" x14ac:dyDescent="0.35">
      <c r="A395" s="2" t="s">
        <v>42</v>
      </c>
      <c r="B395" s="2" t="s">
        <v>116</v>
      </c>
      <c r="C395" s="2" t="s">
        <v>40</v>
      </c>
      <c r="D395" s="26">
        <v>2013</v>
      </c>
      <c r="E395" s="27">
        <v>18321631</v>
      </c>
      <c r="F395" s="28">
        <v>13672</v>
      </c>
      <c r="G395" s="29">
        <v>79.7</v>
      </c>
      <c r="H395" s="30">
        <v>6.08</v>
      </c>
      <c r="I395" s="31">
        <v>0.52500000000000002</v>
      </c>
      <c r="J395" s="31">
        <v>0.85799999999999998</v>
      </c>
      <c r="K395" s="30">
        <v>4.4000000000000004</v>
      </c>
      <c r="L395" s="31">
        <v>8.5999999999999993E-2</v>
      </c>
      <c r="M395" s="29">
        <v>76.3</v>
      </c>
      <c r="N395" s="29">
        <v>34.5</v>
      </c>
      <c r="O395" s="29">
        <v>12.6</v>
      </c>
      <c r="P395" s="29">
        <v>60.3</v>
      </c>
      <c r="Q395" s="29">
        <v>52</v>
      </c>
      <c r="R395" s="29">
        <v>85.7</v>
      </c>
    </row>
    <row r="396" spans="1:18" x14ac:dyDescent="0.35">
      <c r="A396" s="2" t="s">
        <v>42</v>
      </c>
      <c r="B396" s="2" t="s">
        <v>116</v>
      </c>
      <c r="C396" s="2" t="s">
        <v>40</v>
      </c>
      <c r="D396" s="26">
        <v>2014</v>
      </c>
      <c r="E396" s="27">
        <v>18468204</v>
      </c>
      <c r="F396" s="28">
        <v>13946</v>
      </c>
      <c r="G396" s="29">
        <v>79.8</v>
      </c>
      <c r="H396" s="30">
        <v>6.1</v>
      </c>
      <c r="I396" s="31">
        <v>0.54600000000000004</v>
      </c>
      <c r="J396" s="31">
        <v>0.86</v>
      </c>
      <c r="K396" s="30">
        <v>4.4000000000000004</v>
      </c>
      <c r="L396" s="31">
        <v>8.5000000000000006E-2</v>
      </c>
      <c r="M396" s="29">
        <v>77</v>
      </c>
      <c r="N396" s="29">
        <v>34.700000000000003</v>
      </c>
      <c r="O396" s="29">
        <v>12.9</v>
      </c>
      <c r="P396" s="29">
        <v>60.8</v>
      </c>
      <c r="Q396" s="29">
        <v>54.1</v>
      </c>
      <c r="R396" s="29">
        <v>86</v>
      </c>
    </row>
    <row r="397" spans="1:18" x14ac:dyDescent="0.35">
      <c r="A397" s="2" t="s">
        <v>42</v>
      </c>
      <c r="B397" s="2" t="s">
        <v>116</v>
      </c>
      <c r="C397" s="2" t="s">
        <v>40</v>
      </c>
      <c r="D397" s="26">
        <v>2015</v>
      </c>
      <c r="E397" s="27">
        <v>18615950</v>
      </c>
      <c r="F397" s="28">
        <v>14225</v>
      </c>
      <c r="G397" s="29">
        <v>79.900000000000006</v>
      </c>
      <c r="H397" s="30">
        <v>6.12</v>
      </c>
      <c r="I397" s="31">
        <v>0.57799999999999996</v>
      </c>
      <c r="J397" s="31">
        <v>0.86199999999999999</v>
      </c>
      <c r="K397" s="30">
        <v>4.4000000000000004</v>
      </c>
      <c r="L397" s="31">
        <v>8.5000000000000006E-2</v>
      </c>
      <c r="M397" s="29">
        <v>77.7</v>
      </c>
      <c r="N397" s="29">
        <v>34.9</v>
      </c>
      <c r="O397" s="29">
        <v>13.1</v>
      </c>
      <c r="P397" s="29">
        <v>61.3</v>
      </c>
      <c r="Q397" s="29">
        <v>57.4</v>
      </c>
      <c r="R397" s="29">
        <v>86.3</v>
      </c>
    </row>
    <row r="398" spans="1:18" x14ac:dyDescent="0.35">
      <c r="A398" s="2" t="s">
        <v>42</v>
      </c>
      <c r="B398" s="2" t="s">
        <v>116</v>
      </c>
      <c r="C398" s="2" t="s">
        <v>40</v>
      </c>
      <c r="D398" s="26">
        <v>2016</v>
      </c>
      <c r="E398" s="27">
        <v>18764878</v>
      </c>
      <c r="F398" s="28">
        <v>14509</v>
      </c>
      <c r="G398" s="29">
        <v>80</v>
      </c>
      <c r="H398" s="30">
        <v>6.14</v>
      </c>
      <c r="I398" s="31">
        <v>0.626</v>
      </c>
      <c r="J398" s="31">
        <v>0.86399999999999999</v>
      </c>
      <c r="K398" s="30">
        <v>4.4000000000000004</v>
      </c>
      <c r="L398" s="31">
        <v>8.5000000000000006E-2</v>
      </c>
      <c r="M398" s="29">
        <v>78.400000000000006</v>
      </c>
      <c r="N398" s="29">
        <v>35.1</v>
      </c>
      <c r="O398" s="29">
        <v>13.4</v>
      </c>
      <c r="P398" s="29">
        <v>61.8</v>
      </c>
      <c r="Q398" s="29">
        <v>62.2</v>
      </c>
      <c r="R398" s="29">
        <v>86.6</v>
      </c>
    </row>
    <row r="399" spans="1:18" x14ac:dyDescent="0.35">
      <c r="A399" s="2" t="s">
        <v>42</v>
      </c>
      <c r="B399" s="2" t="s">
        <v>116</v>
      </c>
      <c r="C399" s="2" t="s">
        <v>40</v>
      </c>
      <c r="D399" s="26">
        <v>2017</v>
      </c>
      <c r="E399" s="27">
        <v>18914997</v>
      </c>
      <c r="F399" s="28">
        <v>14800</v>
      </c>
      <c r="G399" s="29">
        <v>80.2</v>
      </c>
      <c r="H399" s="30">
        <v>6.16</v>
      </c>
      <c r="I399" s="31">
        <v>0.68600000000000005</v>
      </c>
      <c r="J399" s="31">
        <v>0.86599999999999999</v>
      </c>
      <c r="K399" s="30">
        <v>4.4000000000000004</v>
      </c>
      <c r="L399" s="31">
        <v>8.5000000000000006E-2</v>
      </c>
      <c r="M399" s="29">
        <v>79.099999999999994</v>
      </c>
      <c r="N399" s="29">
        <v>35.4</v>
      </c>
      <c r="O399" s="29">
        <v>13.7</v>
      </c>
      <c r="P399" s="29">
        <v>62.3</v>
      </c>
      <c r="Q399" s="29">
        <v>68.3</v>
      </c>
      <c r="R399" s="29">
        <v>87.3</v>
      </c>
    </row>
    <row r="400" spans="1:18" x14ac:dyDescent="0.35">
      <c r="A400" s="2" t="s">
        <v>42</v>
      </c>
      <c r="B400" s="2" t="s">
        <v>116</v>
      </c>
      <c r="C400" s="2" t="s">
        <v>40</v>
      </c>
      <c r="D400" s="26">
        <v>2018</v>
      </c>
      <c r="E400" s="27">
        <v>19066317</v>
      </c>
      <c r="F400" s="28">
        <v>15096</v>
      </c>
      <c r="G400" s="29">
        <v>80.3</v>
      </c>
      <c r="H400" s="30">
        <v>6.18</v>
      </c>
      <c r="I400" s="31">
        <v>0.754</v>
      </c>
      <c r="J400" s="31">
        <v>0.86799999999999999</v>
      </c>
      <c r="K400" s="30">
        <v>4.4000000000000004</v>
      </c>
      <c r="L400" s="31">
        <v>8.5000000000000006E-2</v>
      </c>
      <c r="M400" s="29">
        <v>79.8</v>
      </c>
      <c r="N400" s="29">
        <v>35.6</v>
      </c>
      <c r="O400" s="29">
        <v>14</v>
      </c>
      <c r="P400" s="29">
        <v>62.7</v>
      </c>
      <c r="Q400" s="29">
        <v>75.2</v>
      </c>
      <c r="R400" s="29">
        <v>87.6</v>
      </c>
    </row>
    <row r="401" spans="1:18" x14ac:dyDescent="0.35">
      <c r="A401" s="2" t="s">
        <v>42</v>
      </c>
      <c r="B401" s="2" t="s">
        <v>116</v>
      </c>
      <c r="C401" s="2" t="s">
        <v>40</v>
      </c>
      <c r="D401" s="26">
        <v>2019</v>
      </c>
      <c r="E401" s="27">
        <v>19218847</v>
      </c>
      <c r="F401" s="28">
        <v>15397</v>
      </c>
      <c r="G401" s="29">
        <v>80.400000000000006</v>
      </c>
      <c r="H401" s="30">
        <v>6.2</v>
      </c>
      <c r="I401" s="31">
        <v>0.81799999999999995</v>
      </c>
      <c r="J401" s="31">
        <v>0.87</v>
      </c>
      <c r="K401" s="30">
        <v>4.4000000000000004</v>
      </c>
      <c r="L401" s="31">
        <v>8.5000000000000006E-2</v>
      </c>
      <c r="M401" s="29">
        <v>80.5</v>
      </c>
      <c r="N401" s="29">
        <v>35.799999999999997</v>
      </c>
      <c r="O401" s="29">
        <v>14.3</v>
      </c>
      <c r="P401" s="29">
        <v>63.2</v>
      </c>
      <c r="Q401" s="29">
        <v>81.599999999999994</v>
      </c>
      <c r="R401" s="29">
        <v>87.9</v>
      </c>
    </row>
    <row r="402" spans="1:18" x14ac:dyDescent="0.35">
      <c r="A402" s="2" t="s">
        <v>42</v>
      </c>
      <c r="B402" s="2" t="s">
        <v>116</v>
      </c>
      <c r="C402" s="2" t="s">
        <v>40</v>
      </c>
      <c r="D402" s="26">
        <v>2020</v>
      </c>
      <c r="E402" s="27">
        <v>19372598</v>
      </c>
      <c r="F402" s="28">
        <v>14920</v>
      </c>
      <c r="G402" s="29">
        <v>79.8</v>
      </c>
      <c r="H402" s="30">
        <v>6.07</v>
      </c>
      <c r="I402" s="31">
        <v>0.871</v>
      </c>
      <c r="J402" s="31">
        <v>0.872</v>
      </c>
      <c r="K402" s="30">
        <v>4.05</v>
      </c>
      <c r="L402" s="31">
        <v>0.106</v>
      </c>
      <c r="M402" s="29">
        <v>81.2</v>
      </c>
      <c r="N402" s="29">
        <v>36</v>
      </c>
      <c r="O402" s="29">
        <v>13.8</v>
      </c>
      <c r="P402" s="29">
        <v>60</v>
      </c>
      <c r="Q402" s="29">
        <v>87</v>
      </c>
      <c r="R402" s="29">
        <v>86</v>
      </c>
    </row>
    <row r="403" spans="1:18" x14ac:dyDescent="0.35">
      <c r="A403" s="2" t="s">
        <v>42</v>
      </c>
      <c r="B403" s="2" t="s">
        <v>116</v>
      </c>
      <c r="C403" s="2" t="s">
        <v>40</v>
      </c>
      <c r="D403" s="26">
        <v>2021</v>
      </c>
      <c r="E403" s="27">
        <v>19527579</v>
      </c>
      <c r="F403" s="28">
        <v>15699</v>
      </c>
      <c r="G403" s="29">
        <v>79.900000000000006</v>
      </c>
      <c r="H403" s="30">
        <v>6.09</v>
      </c>
      <c r="I403" s="31">
        <v>0.91</v>
      </c>
      <c r="J403" s="31">
        <v>0.874</v>
      </c>
      <c r="K403" s="30">
        <v>4.4000000000000004</v>
      </c>
      <c r="L403" s="31">
        <v>9.5000000000000001E-2</v>
      </c>
      <c r="M403" s="29">
        <v>81.900000000000006</v>
      </c>
      <c r="N403" s="29">
        <v>36.200000000000003</v>
      </c>
      <c r="O403" s="29">
        <v>14.6</v>
      </c>
      <c r="P403" s="29">
        <v>60.5</v>
      </c>
      <c r="Q403" s="29">
        <v>90.9</v>
      </c>
      <c r="R403" s="29">
        <v>86.3</v>
      </c>
    </row>
    <row r="404" spans="1:18" x14ac:dyDescent="0.35">
      <c r="A404" s="2" t="s">
        <v>42</v>
      </c>
      <c r="B404" s="2" t="s">
        <v>116</v>
      </c>
      <c r="C404" s="2" t="s">
        <v>40</v>
      </c>
      <c r="D404" s="26">
        <v>2022</v>
      </c>
      <c r="E404" s="27">
        <v>19683799</v>
      </c>
      <c r="F404" s="28">
        <v>16340</v>
      </c>
      <c r="G404" s="29">
        <v>80.5</v>
      </c>
      <c r="H404" s="30">
        <v>6.21</v>
      </c>
      <c r="I404" s="31">
        <v>0.93500000000000005</v>
      </c>
      <c r="J404" s="31">
        <v>0.876</v>
      </c>
      <c r="K404" s="30">
        <v>4.4000000000000004</v>
      </c>
      <c r="L404" s="31">
        <v>8.5000000000000006E-2</v>
      </c>
      <c r="M404" s="29">
        <v>82.6</v>
      </c>
      <c r="N404" s="29">
        <v>36.5</v>
      </c>
      <c r="O404" s="29">
        <v>15.2</v>
      </c>
      <c r="P404" s="29">
        <v>63.5</v>
      </c>
      <c r="Q404" s="29">
        <v>93.4</v>
      </c>
      <c r="R404" s="29">
        <v>88.2</v>
      </c>
    </row>
    <row r="405" spans="1:18" x14ac:dyDescent="0.35">
      <c r="A405" s="2" t="s">
        <v>42</v>
      </c>
      <c r="B405" s="2" t="s">
        <v>116</v>
      </c>
      <c r="C405" s="2" t="s">
        <v>40</v>
      </c>
      <c r="D405" s="26">
        <v>2023</v>
      </c>
      <c r="E405" s="27">
        <v>19841270</v>
      </c>
      <c r="F405" s="28">
        <v>16667</v>
      </c>
      <c r="G405" s="29">
        <v>80.900000000000006</v>
      </c>
      <c r="H405" s="30">
        <v>6.28</v>
      </c>
      <c r="I405" s="31">
        <v>0.95099999999999996</v>
      </c>
      <c r="J405" s="31">
        <v>0.878</v>
      </c>
      <c r="K405" s="30">
        <v>4.4000000000000004</v>
      </c>
      <c r="L405" s="31">
        <v>8.5000000000000006E-2</v>
      </c>
      <c r="M405" s="29">
        <v>83.3</v>
      </c>
      <c r="N405" s="29">
        <v>36.700000000000003</v>
      </c>
      <c r="O405" s="29">
        <v>15.5</v>
      </c>
      <c r="P405" s="29">
        <v>65.2</v>
      </c>
      <c r="Q405" s="29">
        <v>95.1</v>
      </c>
      <c r="R405" s="29">
        <v>89.5</v>
      </c>
    </row>
    <row r="406" spans="1:18" x14ac:dyDescent="0.35">
      <c r="A406" s="2" t="s">
        <v>42</v>
      </c>
      <c r="B406" s="2" t="s">
        <v>116</v>
      </c>
      <c r="C406" s="2" t="s">
        <v>40</v>
      </c>
      <c r="D406" s="26">
        <v>2024</v>
      </c>
      <c r="E406" s="27">
        <v>20000000</v>
      </c>
      <c r="F406" s="28">
        <v>17000</v>
      </c>
      <c r="G406" s="29">
        <v>81</v>
      </c>
      <c r="H406" s="30">
        <v>6.3</v>
      </c>
      <c r="I406" s="31">
        <v>0.96</v>
      </c>
      <c r="J406" s="31">
        <v>0.88</v>
      </c>
      <c r="K406" s="30">
        <v>4.4000000000000004</v>
      </c>
      <c r="L406" s="31">
        <v>8.5000000000000006E-2</v>
      </c>
      <c r="M406" s="29">
        <v>84</v>
      </c>
      <c r="N406" s="29">
        <v>36.9</v>
      </c>
      <c r="O406" s="29">
        <v>15.8</v>
      </c>
      <c r="P406" s="29">
        <v>65.7</v>
      </c>
      <c r="Q406" s="29">
        <v>96</v>
      </c>
      <c r="R406" s="29">
        <v>89.8</v>
      </c>
    </row>
    <row r="407" spans="1:18" x14ac:dyDescent="0.35">
      <c r="A407" s="2" t="s">
        <v>43</v>
      </c>
      <c r="B407" s="2" t="s">
        <v>117</v>
      </c>
      <c r="C407" s="2" t="s">
        <v>40</v>
      </c>
      <c r="D407" s="26">
        <v>2010</v>
      </c>
      <c r="E407" s="27">
        <v>46108037</v>
      </c>
      <c r="F407" s="28">
        <v>5911</v>
      </c>
      <c r="G407" s="29">
        <v>75.599999999999994</v>
      </c>
      <c r="H407" s="30">
        <v>5.92</v>
      </c>
      <c r="I407" s="31">
        <v>0.36</v>
      </c>
      <c r="J407" s="31">
        <v>0.79200000000000004</v>
      </c>
      <c r="K407" s="30">
        <v>1.9</v>
      </c>
      <c r="L407" s="31">
        <v>0.10199999999999999</v>
      </c>
      <c r="M407" s="29">
        <v>64.2</v>
      </c>
      <c r="N407" s="29">
        <v>29.1</v>
      </c>
      <c r="O407" s="29">
        <v>5.0999999999999996</v>
      </c>
      <c r="P407" s="29">
        <v>56.4</v>
      </c>
      <c r="Q407" s="29">
        <v>35.4</v>
      </c>
      <c r="R407" s="29">
        <v>72.599999999999994</v>
      </c>
    </row>
    <row r="408" spans="1:18" x14ac:dyDescent="0.35">
      <c r="A408" s="2" t="s">
        <v>43</v>
      </c>
      <c r="B408" s="2" t="s">
        <v>117</v>
      </c>
      <c r="C408" s="2" t="s">
        <v>40</v>
      </c>
      <c r="D408" s="26">
        <v>2011</v>
      </c>
      <c r="E408" s="27">
        <v>46569118</v>
      </c>
      <c r="F408" s="28">
        <v>6030</v>
      </c>
      <c r="G408" s="29">
        <v>75.7</v>
      </c>
      <c r="H408" s="30">
        <v>5.94</v>
      </c>
      <c r="I408" s="31">
        <v>0.36399999999999999</v>
      </c>
      <c r="J408" s="31">
        <v>0.79400000000000004</v>
      </c>
      <c r="K408" s="30">
        <v>1.9</v>
      </c>
      <c r="L408" s="31">
        <v>0.10199999999999999</v>
      </c>
      <c r="M408" s="29">
        <v>64.900000000000006</v>
      </c>
      <c r="N408" s="29">
        <v>29.3</v>
      </c>
      <c r="O408" s="29">
        <v>5.2</v>
      </c>
      <c r="P408" s="29">
        <v>56.9</v>
      </c>
      <c r="Q408" s="29">
        <v>35.799999999999997</v>
      </c>
      <c r="R408" s="29">
        <v>72.900000000000006</v>
      </c>
    </row>
    <row r="409" spans="1:18" x14ac:dyDescent="0.35">
      <c r="A409" s="2" t="s">
        <v>43</v>
      </c>
      <c r="B409" s="2" t="s">
        <v>117</v>
      </c>
      <c r="C409" s="2" t="s">
        <v>40</v>
      </c>
      <c r="D409" s="26">
        <v>2012</v>
      </c>
      <c r="E409" s="27">
        <v>47034809</v>
      </c>
      <c r="F409" s="28">
        <v>6150</v>
      </c>
      <c r="G409" s="29">
        <v>75.900000000000006</v>
      </c>
      <c r="H409" s="30">
        <v>5.96</v>
      </c>
      <c r="I409" s="31">
        <v>0.371</v>
      </c>
      <c r="J409" s="31">
        <v>0.79600000000000004</v>
      </c>
      <c r="K409" s="30">
        <v>1.9</v>
      </c>
      <c r="L409" s="31">
        <v>0.10199999999999999</v>
      </c>
      <c r="M409" s="29">
        <v>65.599999999999994</v>
      </c>
      <c r="N409" s="29">
        <v>29.6</v>
      </c>
      <c r="O409" s="29">
        <v>5.3</v>
      </c>
      <c r="P409" s="29">
        <v>57.4</v>
      </c>
      <c r="Q409" s="29">
        <v>36.5</v>
      </c>
      <c r="R409" s="29">
        <v>73.599999999999994</v>
      </c>
    </row>
    <row r="410" spans="1:18" x14ac:dyDescent="0.35">
      <c r="A410" s="2" t="s">
        <v>43</v>
      </c>
      <c r="B410" s="2" t="s">
        <v>117</v>
      </c>
      <c r="C410" s="2" t="s">
        <v>40</v>
      </c>
      <c r="D410" s="26">
        <v>2013</v>
      </c>
      <c r="E410" s="27">
        <v>47505157</v>
      </c>
      <c r="F410" s="28">
        <v>6273</v>
      </c>
      <c r="G410" s="29">
        <v>76</v>
      </c>
      <c r="H410" s="30">
        <v>5.98</v>
      </c>
      <c r="I410" s="31">
        <v>0.38200000000000001</v>
      </c>
      <c r="J410" s="31">
        <v>0.79800000000000004</v>
      </c>
      <c r="K410" s="30">
        <v>1.9</v>
      </c>
      <c r="L410" s="31">
        <v>0.10199999999999999</v>
      </c>
      <c r="M410" s="29">
        <v>66.3</v>
      </c>
      <c r="N410" s="29">
        <v>29.8</v>
      </c>
      <c r="O410" s="29">
        <v>5.4</v>
      </c>
      <c r="P410" s="29">
        <v>57.8</v>
      </c>
      <c r="Q410" s="29">
        <v>37.6</v>
      </c>
      <c r="R410" s="29">
        <v>73.900000000000006</v>
      </c>
    </row>
    <row r="411" spans="1:18" x14ac:dyDescent="0.35">
      <c r="A411" s="2" t="s">
        <v>43</v>
      </c>
      <c r="B411" s="2" t="s">
        <v>117</v>
      </c>
      <c r="C411" s="2" t="s">
        <v>40</v>
      </c>
      <c r="D411" s="26">
        <v>2014</v>
      </c>
      <c r="E411" s="27">
        <v>47980209</v>
      </c>
      <c r="F411" s="28">
        <v>6399</v>
      </c>
      <c r="G411" s="29">
        <v>76.099999999999994</v>
      </c>
      <c r="H411" s="30">
        <v>6</v>
      </c>
      <c r="I411" s="31">
        <v>0.40100000000000002</v>
      </c>
      <c r="J411" s="31">
        <v>0.8</v>
      </c>
      <c r="K411" s="30">
        <v>1.9</v>
      </c>
      <c r="L411" s="31">
        <v>0.10100000000000001</v>
      </c>
      <c r="M411" s="29">
        <v>67</v>
      </c>
      <c r="N411" s="29">
        <v>30</v>
      </c>
      <c r="O411" s="29">
        <v>5.6</v>
      </c>
      <c r="P411" s="29">
        <v>58.3</v>
      </c>
      <c r="Q411" s="29">
        <v>39.5</v>
      </c>
      <c r="R411" s="29">
        <v>74.2</v>
      </c>
    </row>
    <row r="412" spans="1:18" x14ac:dyDescent="0.35">
      <c r="A412" s="2" t="s">
        <v>43</v>
      </c>
      <c r="B412" s="2" t="s">
        <v>117</v>
      </c>
      <c r="C412" s="2" t="s">
        <v>40</v>
      </c>
      <c r="D412" s="26">
        <v>2015</v>
      </c>
      <c r="E412" s="27">
        <v>48460011</v>
      </c>
      <c r="F412" s="28">
        <v>6527</v>
      </c>
      <c r="G412" s="29">
        <v>76.2</v>
      </c>
      <c r="H412" s="30">
        <v>6.02</v>
      </c>
      <c r="I412" s="31">
        <v>0.43</v>
      </c>
      <c r="J412" s="31">
        <v>0.80200000000000005</v>
      </c>
      <c r="K412" s="30">
        <v>1.9</v>
      </c>
      <c r="L412" s="31">
        <v>0.10100000000000001</v>
      </c>
      <c r="M412" s="29">
        <v>67.7</v>
      </c>
      <c r="N412" s="29">
        <v>30.2</v>
      </c>
      <c r="O412" s="29">
        <v>5.7</v>
      </c>
      <c r="P412" s="29">
        <v>58.8</v>
      </c>
      <c r="Q412" s="29">
        <v>42.4</v>
      </c>
      <c r="R412" s="29">
        <v>74.5</v>
      </c>
    </row>
    <row r="413" spans="1:18" x14ac:dyDescent="0.35">
      <c r="A413" s="2" t="s">
        <v>43</v>
      </c>
      <c r="B413" s="2" t="s">
        <v>117</v>
      </c>
      <c r="C413" s="2" t="s">
        <v>40</v>
      </c>
      <c r="D413" s="26">
        <v>2016</v>
      </c>
      <c r="E413" s="27">
        <v>48944611</v>
      </c>
      <c r="F413" s="28">
        <v>6657</v>
      </c>
      <c r="G413" s="29">
        <v>76.3</v>
      </c>
      <c r="H413" s="30">
        <v>6.04</v>
      </c>
      <c r="I413" s="31">
        <v>0.47199999999999998</v>
      </c>
      <c r="J413" s="31">
        <v>0.80400000000000005</v>
      </c>
      <c r="K413" s="30">
        <v>1.9</v>
      </c>
      <c r="L413" s="31">
        <v>0.10100000000000001</v>
      </c>
      <c r="M413" s="29">
        <v>68.400000000000006</v>
      </c>
      <c r="N413" s="29">
        <v>30.4</v>
      </c>
      <c r="O413" s="29">
        <v>5.8</v>
      </c>
      <c r="P413" s="29">
        <v>59.3</v>
      </c>
      <c r="Q413" s="29">
        <v>46.7</v>
      </c>
      <c r="R413" s="29">
        <v>74.8</v>
      </c>
    </row>
    <row r="414" spans="1:18" x14ac:dyDescent="0.35">
      <c r="A414" s="2" t="s">
        <v>43</v>
      </c>
      <c r="B414" s="2" t="s">
        <v>117</v>
      </c>
      <c r="C414" s="2" t="s">
        <v>40</v>
      </c>
      <c r="D414" s="26">
        <v>2017</v>
      </c>
      <c r="E414" s="27">
        <v>49434057</v>
      </c>
      <c r="F414" s="28">
        <v>6790</v>
      </c>
      <c r="G414" s="29">
        <v>76.5</v>
      </c>
      <c r="H414" s="30">
        <v>6.06</v>
      </c>
      <c r="I414" s="31">
        <v>0.52600000000000002</v>
      </c>
      <c r="J414" s="31">
        <v>0.80600000000000005</v>
      </c>
      <c r="K414" s="30">
        <v>1.9</v>
      </c>
      <c r="L414" s="31">
        <v>0.10100000000000001</v>
      </c>
      <c r="M414" s="29">
        <v>69.099999999999994</v>
      </c>
      <c r="N414" s="29">
        <v>30.7</v>
      </c>
      <c r="O414" s="29">
        <v>5.9</v>
      </c>
      <c r="P414" s="29">
        <v>59.8</v>
      </c>
      <c r="Q414" s="29">
        <v>52.1</v>
      </c>
      <c r="R414" s="29">
        <v>75.5</v>
      </c>
    </row>
    <row r="415" spans="1:18" x14ac:dyDescent="0.35">
      <c r="A415" s="2" t="s">
        <v>43</v>
      </c>
      <c r="B415" s="2" t="s">
        <v>117</v>
      </c>
      <c r="C415" s="2" t="s">
        <v>40</v>
      </c>
      <c r="D415" s="26">
        <v>2018</v>
      </c>
      <c r="E415" s="27">
        <v>49928397</v>
      </c>
      <c r="F415" s="28">
        <v>6926</v>
      </c>
      <c r="G415" s="29">
        <v>76.599999999999994</v>
      </c>
      <c r="H415" s="30">
        <v>6.08</v>
      </c>
      <c r="I415" s="31">
        <v>0.58599999999999997</v>
      </c>
      <c r="J415" s="31">
        <v>0.80800000000000005</v>
      </c>
      <c r="K415" s="30">
        <v>1.9</v>
      </c>
      <c r="L415" s="31">
        <v>0.10100000000000001</v>
      </c>
      <c r="M415" s="29">
        <v>69.8</v>
      </c>
      <c r="N415" s="29">
        <v>30.9</v>
      </c>
      <c r="O415" s="29">
        <v>6.1</v>
      </c>
      <c r="P415" s="29">
        <v>60.3</v>
      </c>
      <c r="Q415" s="29">
        <v>58.2</v>
      </c>
      <c r="R415" s="29">
        <v>75.8</v>
      </c>
    </row>
    <row r="416" spans="1:18" x14ac:dyDescent="0.35">
      <c r="A416" s="2" t="s">
        <v>43</v>
      </c>
      <c r="B416" s="2" t="s">
        <v>117</v>
      </c>
      <c r="C416" s="2" t="s">
        <v>40</v>
      </c>
      <c r="D416" s="26">
        <v>2019</v>
      </c>
      <c r="E416" s="27">
        <v>50427681</v>
      </c>
      <c r="F416" s="28">
        <v>7065</v>
      </c>
      <c r="G416" s="29">
        <v>76.7</v>
      </c>
      <c r="H416" s="30">
        <v>6.1</v>
      </c>
      <c r="I416" s="31">
        <v>0.64400000000000002</v>
      </c>
      <c r="J416" s="31">
        <v>0.81</v>
      </c>
      <c r="K416" s="30">
        <v>1.9</v>
      </c>
      <c r="L416" s="31">
        <v>0.10100000000000001</v>
      </c>
      <c r="M416" s="29">
        <v>70.5</v>
      </c>
      <c r="N416" s="29">
        <v>31.1</v>
      </c>
      <c r="O416" s="29">
        <v>6.2</v>
      </c>
      <c r="P416" s="29">
        <v>60.8</v>
      </c>
      <c r="Q416" s="29">
        <v>64</v>
      </c>
      <c r="R416" s="29">
        <v>76.099999999999994</v>
      </c>
    </row>
    <row r="417" spans="1:18" x14ac:dyDescent="0.35">
      <c r="A417" s="2" t="s">
        <v>43</v>
      </c>
      <c r="B417" s="2" t="s">
        <v>117</v>
      </c>
      <c r="C417" s="2" t="s">
        <v>40</v>
      </c>
      <c r="D417" s="26">
        <v>2020</v>
      </c>
      <c r="E417" s="27">
        <v>50931958</v>
      </c>
      <c r="F417" s="28">
        <v>6846</v>
      </c>
      <c r="G417" s="29">
        <v>76.099999999999994</v>
      </c>
      <c r="H417" s="30">
        <v>5.97</v>
      </c>
      <c r="I417" s="31">
        <v>0.69099999999999995</v>
      </c>
      <c r="J417" s="31">
        <v>0.81200000000000006</v>
      </c>
      <c r="K417" s="30">
        <v>1.75</v>
      </c>
      <c r="L417" s="31">
        <v>0.126</v>
      </c>
      <c r="M417" s="29">
        <v>71.2</v>
      </c>
      <c r="N417" s="29">
        <v>31.3</v>
      </c>
      <c r="O417" s="29">
        <v>6</v>
      </c>
      <c r="P417" s="29">
        <v>57.6</v>
      </c>
      <c r="Q417" s="29">
        <v>68.8</v>
      </c>
      <c r="R417" s="29">
        <v>74.2</v>
      </c>
    </row>
    <row r="418" spans="1:18" x14ac:dyDescent="0.35">
      <c r="A418" s="2" t="s">
        <v>43</v>
      </c>
      <c r="B418" s="2" t="s">
        <v>117</v>
      </c>
      <c r="C418" s="2" t="s">
        <v>40</v>
      </c>
      <c r="D418" s="26">
        <v>2021</v>
      </c>
      <c r="E418" s="27">
        <v>51441278</v>
      </c>
      <c r="F418" s="28">
        <v>7203</v>
      </c>
      <c r="G418" s="29">
        <v>76.2</v>
      </c>
      <c r="H418" s="30">
        <v>5.99</v>
      </c>
      <c r="I418" s="31">
        <v>0.72499999999999998</v>
      </c>
      <c r="J418" s="31">
        <v>0.81399999999999995</v>
      </c>
      <c r="K418" s="30">
        <v>1.9</v>
      </c>
      <c r="L418" s="31">
        <v>0.113</v>
      </c>
      <c r="M418" s="29">
        <v>71.900000000000006</v>
      </c>
      <c r="N418" s="29">
        <v>31.5</v>
      </c>
      <c r="O418" s="29">
        <v>6.3</v>
      </c>
      <c r="P418" s="29">
        <v>58.1</v>
      </c>
      <c r="Q418" s="29">
        <v>72.2</v>
      </c>
      <c r="R418" s="29">
        <v>74.5</v>
      </c>
    </row>
    <row r="419" spans="1:18" x14ac:dyDescent="0.35">
      <c r="A419" s="2" t="s">
        <v>43</v>
      </c>
      <c r="B419" s="2" t="s">
        <v>117</v>
      </c>
      <c r="C419" s="2" t="s">
        <v>40</v>
      </c>
      <c r="D419" s="26">
        <v>2022</v>
      </c>
      <c r="E419" s="27">
        <v>51955691</v>
      </c>
      <c r="F419" s="28">
        <v>7497</v>
      </c>
      <c r="G419" s="29">
        <v>76.8</v>
      </c>
      <c r="H419" s="30">
        <v>6.11</v>
      </c>
      <c r="I419" s="31">
        <v>0.748</v>
      </c>
      <c r="J419" s="31">
        <v>0.81599999999999995</v>
      </c>
      <c r="K419" s="30">
        <v>1.9</v>
      </c>
      <c r="L419" s="31">
        <v>0.10100000000000001</v>
      </c>
      <c r="M419" s="29">
        <v>72.599999999999994</v>
      </c>
      <c r="N419" s="29">
        <v>31.8</v>
      </c>
      <c r="O419" s="29">
        <v>6.6</v>
      </c>
      <c r="P419" s="29">
        <v>61</v>
      </c>
      <c r="Q419" s="29">
        <v>74.5</v>
      </c>
      <c r="R419" s="29">
        <v>76.400000000000006</v>
      </c>
    </row>
    <row r="420" spans="1:18" x14ac:dyDescent="0.35">
      <c r="A420" s="2" t="s">
        <v>43</v>
      </c>
      <c r="B420" s="2" t="s">
        <v>117</v>
      </c>
      <c r="C420" s="2" t="s">
        <v>40</v>
      </c>
      <c r="D420" s="26">
        <v>2023</v>
      </c>
      <c r="E420" s="27">
        <v>52475248</v>
      </c>
      <c r="F420" s="28">
        <v>7647</v>
      </c>
      <c r="G420" s="29">
        <v>77.2</v>
      </c>
      <c r="H420" s="30">
        <v>6.18</v>
      </c>
      <c r="I420" s="31">
        <v>0.76200000000000001</v>
      </c>
      <c r="J420" s="31">
        <v>0.81799999999999995</v>
      </c>
      <c r="K420" s="30">
        <v>1.9</v>
      </c>
      <c r="L420" s="31">
        <v>0.10100000000000001</v>
      </c>
      <c r="M420" s="29">
        <v>73.3</v>
      </c>
      <c r="N420" s="29">
        <v>32</v>
      </c>
      <c r="O420" s="29">
        <v>6.8</v>
      </c>
      <c r="P420" s="29">
        <v>62.7</v>
      </c>
      <c r="Q420" s="29">
        <v>76</v>
      </c>
      <c r="R420" s="29">
        <v>77.7</v>
      </c>
    </row>
    <row r="421" spans="1:18" x14ac:dyDescent="0.35">
      <c r="A421" s="2" t="s">
        <v>43</v>
      </c>
      <c r="B421" s="2" t="s">
        <v>117</v>
      </c>
      <c r="C421" s="2" t="s">
        <v>40</v>
      </c>
      <c r="D421" s="26">
        <v>2024</v>
      </c>
      <c r="E421" s="27">
        <v>53000000</v>
      </c>
      <c r="F421" s="28">
        <v>7800</v>
      </c>
      <c r="G421" s="29">
        <v>77.3</v>
      </c>
      <c r="H421" s="30">
        <v>6.2</v>
      </c>
      <c r="I421" s="31">
        <v>0.77</v>
      </c>
      <c r="J421" s="31">
        <v>0.82</v>
      </c>
      <c r="K421" s="30">
        <v>1.9</v>
      </c>
      <c r="L421" s="31">
        <v>0.10100000000000001</v>
      </c>
      <c r="M421" s="29">
        <v>74</v>
      </c>
      <c r="N421" s="29">
        <v>32.200000000000003</v>
      </c>
      <c r="O421" s="29">
        <v>6.9</v>
      </c>
      <c r="P421" s="29">
        <v>63.2</v>
      </c>
      <c r="Q421" s="29">
        <v>76.8</v>
      </c>
      <c r="R421" s="29">
        <v>78</v>
      </c>
    </row>
    <row r="422" spans="1:18" x14ac:dyDescent="0.35">
      <c r="A422" s="2" t="s">
        <v>44</v>
      </c>
      <c r="B422" s="2" t="s">
        <v>118</v>
      </c>
      <c r="C422" s="2" t="s">
        <v>40</v>
      </c>
      <c r="D422" s="26">
        <v>2010</v>
      </c>
      <c r="E422" s="27">
        <v>29171767</v>
      </c>
      <c r="F422" s="28">
        <v>6016</v>
      </c>
      <c r="G422" s="29">
        <v>75.099999999999994</v>
      </c>
      <c r="H422" s="30">
        <v>5.62</v>
      </c>
      <c r="I422" s="31">
        <v>0.31</v>
      </c>
      <c r="J422" s="31">
        <v>0.748</v>
      </c>
      <c r="K422" s="30">
        <v>2</v>
      </c>
      <c r="L422" s="31">
        <v>5.8999999999999997E-2</v>
      </c>
      <c r="M422" s="29">
        <v>63.2</v>
      </c>
      <c r="N422" s="29">
        <v>28.7</v>
      </c>
      <c r="O422" s="29">
        <v>5.2</v>
      </c>
      <c r="P422" s="29">
        <v>49</v>
      </c>
      <c r="Q422" s="29">
        <v>30.3</v>
      </c>
      <c r="R422" s="29">
        <v>71</v>
      </c>
    </row>
    <row r="423" spans="1:18" x14ac:dyDescent="0.35">
      <c r="A423" s="2" t="s">
        <v>44</v>
      </c>
      <c r="B423" s="2" t="s">
        <v>118</v>
      </c>
      <c r="C423" s="2" t="s">
        <v>40</v>
      </c>
      <c r="D423" s="26">
        <v>2011</v>
      </c>
      <c r="E423" s="27">
        <v>29492657</v>
      </c>
      <c r="F423" s="28">
        <v>6166</v>
      </c>
      <c r="G423" s="29">
        <v>75.2</v>
      </c>
      <c r="H423" s="30">
        <v>5.64</v>
      </c>
      <c r="I423" s="31">
        <v>0.314</v>
      </c>
      <c r="J423" s="31">
        <v>0.751</v>
      </c>
      <c r="K423" s="30">
        <v>2</v>
      </c>
      <c r="L423" s="31">
        <v>5.8999999999999997E-2</v>
      </c>
      <c r="M423" s="29">
        <v>63.9</v>
      </c>
      <c r="N423" s="29">
        <v>28.9</v>
      </c>
      <c r="O423" s="29">
        <v>5.3</v>
      </c>
      <c r="P423" s="29">
        <v>49.5</v>
      </c>
      <c r="Q423" s="29">
        <v>30.7</v>
      </c>
      <c r="R423" s="29">
        <v>71.3</v>
      </c>
    </row>
    <row r="424" spans="1:18" x14ac:dyDescent="0.35">
      <c r="A424" s="2" t="s">
        <v>44</v>
      </c>
      <c r="B424" s="2" t="s">
        <v>118</v>
      </c>
      <c r="C424" s="2" t="s">
        <v>40</v>
      </c>
      <c r="D424" s="26">
        <v>2012</v>
      </c>
      <c r="E424" s="27">
        <v>29817076</v>
      </c>
      <c r="F424" s="28">
        <v>6320</v>
      </c>
      <c r="G424" s="29">
        <v>75.400000000000006</v>
      </c>
      <c r="H424" s="30">
        <v>5.66</v>
      </c>
      <c r="I424" s="31">
        <v>0.32200000000000001</v>
      </c>
      <c r="J424" s="31">
        <v>0.754</v>
      </c>
      <c r="K424" s="30">
        <v>2</v>
      </c>
      <c r="L424" s="31">
        <v>5.8000000000000003E-2</v>
      </c>
      <c r="M424" s="29">
        <v>64.599999999999994</v>
      </c>
      <c r="N424" s="29">
        <v>29.2</v>
      </c>
      <c r="O424" s="29">
        <v>5.5</v>
      </c>
      <c r="P424" s="29">
        <v>50</v>
      </c>
      <c r="Q424" s="29">
        <v>31.5</v>
      </c>
      <c r="R424" s="29">
        <v>72</v>
      </c>
    </row>
    <row r="425" spans="1:18" x14ac:dyDescent="0.35">
      <c r="A425" s="2" t="s">
        <v>44</v>
      </c>
      <c r="B425" s="2" t="s">
        <v>118</v>
      </c>
      <c r="C425" s="2" t="s">
        <v>40</v>
      </c>
      <c r="D425" s="26">
        <v>2013</v>
      </c>
      <c r="E425" s="27">
        <v>30145064</v>
      </c>
      <c r="F425" s="28">
        <v>6478</v>
      </c>
      <c r="G425" s="29">
        <v>75.5</v>
      </c>
      <c r="H425" s="30">
        <v>5.68</v>
      </c>
      <c r="I425" s="31">
        <v>0.33400000000000002</v>
      </c>
      <c r="J425" s="31">
        <v>0.75700000000000001</v>
      </c>
      <c r="K425" s="30">
        <v>2</v>
      </c>
      <c r="L425" s="31">
        <v>5.8000000000000003E-2</v>
      </c>
      <c r="M425" s="29">
        <v>65.3</v>
      </c>
      <c r="N425" s="29">
        <v>29.4</v>
      </c>
      <c r="O425" s="29">
        <v>5.6</v>
      </c>
      <c r="P425" s="29">
        <v>50.5</v>
      </c>
      <c r="Q425" s="29">
        <v>32.700000000000003</v>
      </c>
      <c r="R425" s="29">
        <v>72.3</v>
      </c>
    </row>
    <row r="426" spans="1:18" x14ac:dyDescent="0.35">
      <c r="A426" s="2" t="s">
        <v>44</v>
      </c>
      <c r="B426" s="2" t="s">
        <v>118</v>
      </c>
      <c r="C426" s="2" t="s">
        <v>40</v>
      </c>
      <c r="D426" s="26">
        <v>2014</v>
      </c>
      <c r="E426" s="27">
        <v>30476659</v>
      </c>
      <c r="F426" s="28">
        <v>6640</v>
      </c>
      <c r="G426" s="29">
        <v>75.599999999999994</v>
      </c>
      <c r="H426" s="30">
        <v>5.7</v>
      </c>
      <c r="I426" s="31">
        <v>0.35499999999999998</v>
      </c>
      <c r="J426" s="31">
        <v>0.76</v>
      </c>
      <c r="K426" s="30">
        <v>2</v>
      </c>
      <c r="L426" s="31">
        <v>5.8000000000000003E-2</v>
      </c>
      <c r="M426" s="29">
        <v>66</v>
      </c>
      <c r="N426" s="29">
        <v>29.6</v>
      </c>
      <c r="O426" s="29">
        <v>5.8</v>
      </c>
      <c r="P426" s="29">
        <v>51</v>
      </c>
      <c r="Q426" s="29">
        <v>34.799999999999997</v>
      </c>
      <c r="R426" s="29">
        <v>72.599999999999994</v>
      </c>
    </row>
    <row r="427" spans="1:18" x14ac:dyDescent="0.35">
      <c r="A427" s="2" t="s">
        <v>44</v>
      </c>
      <c r="B427" s="2" t="s">
        <v>118</v>
      </c>
      <c r="C427" s="2" t="s">
        <v>40</v>
      </c>
      <c r="D427" s="26">
        <v>2015</v>
      </c>
      <c r="E427" s="27">
        <v>30811903</v>
      </c>
      <c r="F427" s="28">
        <v>6806</v>
      </c>
      <c r="G427" s="29">
        <v>75.7</v>
      </c>
      <c r="H427" s="30">
        <v>5.72</v>
      </c>
      <c r="I427" s="31">
        <v>0.38700000000000001</v>
      </c>
      <c r="J427" s="31">
        <v>0.76300000000000001</v>
      </c>
      <c r="K427" s="30">
        <v>2</v>
      </c>
      <c r="L427" s="31">
        <v>5.8000000000000003E-2</v>
      </c>
      <c r="M427" s="29">
        <v>66.7</v>
      </c>
      <c r="N427" s="29">
        <v>29.8</v>
      </c>
      <c r="O427" s="29">
        <v>6</v>
      </c>
      <c r="P427" s="29">
        <v>51.5</v>
      </c>
      <c r="Q427" s="29">
        <v>38.1</v>
      </c>
      <c r="R427" s="29">
        <v>72.900000000000006</v>
      </c>
    </row>
    <row r="428" spans="1:18" x14ac:dyDescent="0.35">
      <c r="A428" s="2" t="s">
        <v>44</v>
      </c>
      <c r="B428" s="2" t="s">
        <v>118</v>
      </c>
      <c r="C428" s="2" t="s">
        <v>40</v>
      </c>
      <c r="D428" s="26">
        <v>2016</v>
      </c>
      <c r="E428" s="27">
        <v>31150834</v>
      </c>
      <c r="F428" s="28">
        <v>6976</v>
      </c>
      <c r="G428" s="29">
        <v>75.8</v>
      </c>
      <c r="H428" s="30">
        <v>5.74</v>
      </c>
      <c r="I428" s="31">
        <v>0.433</v>
      </c>
      <c r="J428" s="31">
        <v>0.76600000000000001</v>
      </c>
      <c r="K428" s="30">
        <v>2</v>
      </c>
      <c r="L428" s="31">
        <v>5.8000000000000003E-2</v>
      </c>
      <c r="M428" s="29">
        <v>67.400000000000006</v>
      </c>
      <c r="N428" s="29">
        <v>30</v>
      </c>
      <c r="O428" s="29">
        <v>6.1</v>
      </c>
      <c r="P428" s="29">
        <v>52</v>
      </c>
      <c r="Q428" s="29">
        <v>42.7</v>
      </c>
      <c r="R428" s="29">
        <v>73.2</v>
      </c>
    </row>
    <row r="429" spans="1:18" x14ac:dyDescent="0.35">
      <c r="A429" s="2" t="s">
        <v>44</v>
      </c>
      <c r="B429" s="2" t="s">
        <v>118</v>
      </c>
      <c r="C429" s="2" t="s">
        <v>40</v>
      </c>
      <c r="D429" s="26">
        <v>2017</v>
      </c>
      <c r="E429" s="27">
        <v>31493493</v>
      </c>
      <c r="F429" s="28">
        <v>7151</v>
      </c>
      <c r="G429" s="29">
        <v>76</v>
      </c>
      <c r="H429" s="30">
        <v>5.76</v>
      </c>
      <c r="I429" s="31">
        <v>0.49199999999999999</v>
      </c>
      <c r="J429" s="31">
        <v>0.76900000000000002</v>
      </c>
      <c r="K429" s="30">
        <v>2</v>
      </c>
      <c r="L429" s="31">
        <v>5.8000000000000003E-2</v>
      </c>
      <c r="M429" s="29">
        <v>68.099999999999994</v>
      </c>
      <c r="N429" s="29">
        <v>30.3</v>
      </c>
      <c r="O429" s="29">
        <v>6.3</v>
      </c>
      <c r="P429" s="29">
        <v>52.5</v>
      </c>
      <c r="Q429" s="29">
        <v>48.7</v>
      </c>
      <c r="R429" s="29">
        <v>73.900000000000006</v>
      </c>
    </row>
    <row r="430" spans="1:18" x14ac:dyDescent="0.35">
      <c r="A430" s="2" t="s">
        <v>44</v>
      </c>
      <c r="B430" s="2" t="s">
        <v>118</v>
      </c>
      <c r="C430" s="2" t="s">
        <v>40</v>
      </c>
      <c r="D430" s="26">
        <v>2018</v>
      </c>
      <c r="E430" s="27">
        <v>31839921</v>
      </c>
      <c r="F430" s="28">
        <v>7330</v>
      </c>
      <c r="G430" s="29">
        <v>76.099999999999994</v>
      </c>
      <c r="H430" s="30">
        <v>5.78</v>
      </c>
      <c r="I430" s="31">
        <v>0.55800000000000005</v>
      </c>
      <c r="J430" s="31">
        <v>0.77200000000000002</v>
      </c>
      <c r="K430" s="30">
        <v>2</v>
      </c>
      <c r="L430" s="31">
        <v>5.8000000000000003E-2</v>
      </c>
      <c r="M430" s="29">
        <v>68.8</v>
      </c>
      <c r="N430" s="29">
        <v>30.5</v>
      </c>
      <c r="O430" s="29">
        <v>6.5</v>
      </c>
      <c r="P430" s="29">
        <v>52.9</v>
      </c>
      <c r="Q430" s="29">
        <v>55.4</v>
      </c>
      <c r="R430" s="29">
        <v>74.2</v>
      </c>
    </row>
    <row r="431" spans="1:18" x14ac:dyDescent="0.35">
      <c r="A431" s="2" t="s">
        <v>44</v>
      </c>
      <c r="B431" s="2" t="s">
        <v>118</v>
      </c>
      <c r="C431" s="2" t="s">
        <v>40</v>
      </c>
      <c r="D431" s="26">
        <v>2019</v>
      </c>
      <c r="E431" s="27">
        <v>32190160</v>
      </c>
      <c r="F431" s="28">
        <v>7513</v>
      </c>
      <c r="G431" s="29">
        <v>76.2</v>
      </c>
      <c r="H431" s="30">
        <v>5.8</v>
      </c>
      <c r="I431" s="31">
        <v>0.622</v>
      </c>
      <c r="J431" s="31">
        <v>0.77500000000000002</v>
      </c>
      <c r="K431" s="30">
        <v>2</v>
      </c>
      <c r="L431" s="31">
        <v>5.8000000000000003E-2</v>
      </c>
      <c r="M431" s="29">
        <v>69.5</v>
      </c>
      <c r="N431" s="29">
        <v>30.7</v>
      </c>
      <c r="O431" s="29">
        <v>6.6</v>
      </c>
      <c r="P431" s="29">
        <v>53.4</v>
      </c>
      <c r="Q431" s="29">
        <v>61.8</v>
      </c>
      <c r="R431" s="29">
        <v>74.5</v>
      </c>
    </row>
    <row r="432" spans="1:18" x14ac:dyDescent="0.35">
      <c r="A432" s="2" t="s">
        <v>44</v>
      </c>
      <c r="B432" s="2" t="s">
        <v>118</v>
      </c>
      <c r="C432" s="2" t="s">
        <v>40</v>
      </c>
      <c r="D432" s="26">
        <v>2020</v>
      </c>
      <c r="E432" s="27">
        <v>32544252</v>
      </c>
      <c r="F432" s="28">
        <v>7316</v>
      </c>
      <c r="G432" s="29">
        <v>75.099999999999994</v>
      </c>
      <c r="H432" s="30">
        <v>5.67</v>
      </c>
      <c r="I432" s="31">
        <v>0.67300000000000004</v>
      </c>
      <c r="J432" s="31">
        <v>0.77800000000000002</v>
      </c>
      <c r="K432" s="30">
        <v>1.84</v>
      </c>
      <c r="L432" s="31">
        <v>7.2999999999999995E-2</v>
      </c>
      <c r="M432" s="29">
        <v>70.2</v>
      </c>
      <c r="N432" s="29">
        <v>30.9</v>
      </c>
      <c r="O432" s="29">
        <v>6.4</v>
      </c>
      <c r="P432" s="29">
        <v>50.2</v>
      </c>
      <c r="Q432" s="29">
        <v>67</v>
      </c>
      <c r="R432" s="29">
        <v>71</v>
      </c>
    </row>
    <row r="433" spans="1:18" x14ac:dyDescent="0.35">
      <c r="A433" s="2" t="s">
        <v>44</v>
      </c>
      <c r="B433" s="2" t="s">
        <v>118</v>
      </c>
      <c r="C433" s="2" t="s">
        <v>40</v>
      </c>
      <c r="D433" s="26">
        <v>2021</v>
      </c>
      <c r="E433" s="27">
        <v>32902239</v>
      </c>
      <c r="F433" s="28">
        <v>7735</v>
      </c>
      <c r="G433" s="29">
        <v>75.2</v>
      </c>
      <c r="H433" s="30">
        <v>5.69</v>
      </c>
      <c r="I433" s="31">
        <v>0.71099999999999997</v>
      </c>
      <c r="J433" s="31">
        <v>0.78100000000000003</v>
      </c>
      <c r="K433" s="30">
        <v>2</v>
      </c>
      <c r="L433" s="31">
        <v>6.5000000000000002E-2</v>
      </c>
      <c r="M433" s="29">
        <v>70.900000000000006</v>
      </c>
      <c r="N433" s="29">
        <v>31.1</v>
      </c>
      <c r="O433" s="29">
        <v>6.8</v>
      </c>
      <c r="P433" s="29">
        <v>50.7</v>
      </c>
      <c r="Q433" s="29">
        <v>70.8</v>
      </c>
      <c r="R433" s="29">
        <v>71.3</v>
      </c>
    </row>
    <row r="434" spans="1:18" x14ac:dyDescent="0.35">
      <c r="A434" s="2" t="s">
        <v>44</v>
      </c>
      <c r="B434" s="2" t="s">
        <v>118</v>
      </c>
      <c r="C434" s="2" t="s">
        <v>40</v>
      </c>
      <c r="D434" s="26">
        <v>2022</v>
      </c>
      <c r="E434" s="27">
        <v>33264163</v>
      </c>
      <c r="F434" s="28">
        <v>8090</v>
      </c>
      <c r="G434" s="29">
        <v>76.3</v>
      </c>
      <c r="H434" s="30">
        <v>5.81</v>
      </c>
      <c r="I434" s="31">
        <v>0.73599999999999999</v>
      </c>
      <c r="J434" s="31">
        <v>0.78400000000000003</v>
      </c>
      <c r="K434" s="30">
        <v>2</v>
      </c>
      <c r="L434" s="31">
        <v>5.8000000000000003E-2</v>
      </c>
      <c r="M434" s="29">
        <v>71.599999999999994</v>
      </c>
      <c r="N434" s="29">
        <v>31.4</v>
      </c>
      <c r="O434" s="29">
        <v>7.2</v>
      </c>
      <c r="P434" s="29">
        <v>53.7</v>
      </c>
      <c r="Q434" s="29">
        <v>73.3</v>
      </c>
      <c r="R434" s="29">
        <v>74.8</v>
      </c>
    </row>
    <row r="435" spans="1:18" x14ac:dyDescent="0.35">
      <c r="A435" s="2" t="s">
        <v>44</v>
      </c>
      <c r="B435" s="2" t="s">
        <v>118</v>
      </c>
      <c r="C435" s="2" t="s">
        <v>40</v>
      </c>
      <c r="D435" s="26">
        <v>2023</v>
      </c>
      <c r="E435" s="27">
        <v>33630069</v>
      </c>
      <c r="F435" s="28">
        <v>8293</v>
      </c>
      <c r="G435" s="29">
        <v>76.7</v>
      </c>
      <c r="H435" s="30">
        <v>5.88</v>
      </c>
      <c r="I435" s="31">
        <v>0.751</v>
      </c>
      <c r="J435" s="31">
        <v>0.78700000000000003</v>
      </c>
      <c r="K435" s="30">
        <v>2</v>
      </c>
      <c r="L435" s="31">
        <v>5.8000000000000003E-2</v>
      </c>
      <c r="M435" s="29">
        <v>72.3</v>
      </c>
      <c r="N435" s="29">
        <v>31.6</v>
      </c>
      <c r="O435" s="29">
        <v>7.4</v>
      </c>
      <c r="P435" s="29">
        <v>55.4</v>
      </c>
      <c r="Q435" s="29">
        <v>74.8</v>
      </c>
      <c r="R435" s="29">
        <v>76.099999999999994</v>
      </c>
    </row>
    <row r="436" spans="1:18" x14ac:dyDescent="0.35">
      <c r="A436" s="2" t="s">
        <v>44</v>
      </c>
      <c r="B436" s="2" t="s">
        <v>118</v>
      </c>
      <c r="C436" s="2" t="s">
        <v>40</v>
      </c>
      <c r="D436" s="26">
        <v>2024</v>
      </c>
      <c r="E436" s="27">
        <v>34000000</v>
      </c>
      <c r="F436" s="28">
        <v>8500</v>
      </c>
      <c r="G436" s="29">
        <v>76.8</v>
      </c>
      <c r="H436" s="30">
        <v>5.9</v>
      </c>
      <c r="I436" s="31">
        <v>0.76</v>
      </c>
      <c r="J436" s="31">
        <v>0.79</v>
      </c>
      <c r="K436" s="30">
        <v>2</v>
      </c>
      <c r="L436" s="31">
        <v>5.8000000000000003E-2</v>
      </c>
      <c r="M436" s="29">
        <v>73</v>
      </c>
      <c r="N436" s="29">
        <v>31.8</v>
      </c>
      <c r="O436" s="29">
        <v>7.6</v>
      </c>
      <c r="P436" s="29">
        <v>55.9</v>
      </c>
      <c r="Q436" s="29">
        <v>75.8</v>
      </c>
      <c r="R436" s="29">
        <v>76.400000000000006</v>
      </c>
    </row>
    <row r="437" spans="1:18" x14ac:dyDescent="0.35">
      <c r="A437" s="2" t="s">
        <v>45</v>
      </c>
      <c r="B437" s="2" t="s">
        <v>119</v>
      </c>
      <c r="C437" s="2" t="s">
        <v>40</v>
      </c>
      <c r="D437" s="26">
        <v>2010</v>
      </c>
      <c r="E437" s="27">
        <v>3306213</v>
      </c>
      <c r="F437" s="28">
        <v>17138</v>
      </c>
      <c r="G437" s="29">
        <v>76.7</v>
      </c>
      <c r="H437" s="30">
        <v>6.42</v>
      </c>
      <c r="I437" s="31">
        <v>0.47</v>
      </c>
      <c r="J437" s="31">
        <v>0.93200000000000005</v>
      </c>
      <c r="K437" s="30">
        <v>1.9</v>
      </c>
      <c r="L437" s="31">
        <v>8.3000000000000004E-2</v>
      </c>
      <c r="M437" s="29">
        <v>75.2</v>
      </c>
      <c r="N437" s="29">
        <v>33.299999999999997</v>
      </c>
      <c r="O437" s="29">
        <v>15.9</v>
      </c>
      <c r="P437" s="29">
        <v>68.599999999999994</v>
      </c>
      <c r="Q437" s="29">
        <v>46.5</v>
      </c>
      <c r="R437" s="29">
        <v>76.099999999999994</v>
      </c>
    </row>
    <row r="438" spans="1:18" x14ac:dyDescent="0.35">
      <c r="A438" s="2" t="s">
        <v>45</v>
      </c>
      <c r="B438" s="2" t="s">
        <v>119</v>
      </c>
      <c r="C438" s="2" t="s">
        <v>40</v>
      </c>
      <c r="D438" s="26">
        <v>2011</v>
      </c>
      <c r="E438" s="27">
        <v>3312825</v>
      </c>
      <c r="F438" s="28">
        <v>17446</v>
      </c>
      <c r="G438" s="29">
        <v>76.8</v>
      </c>
      <c r="H438" s="30">
        <v>6.44</v>
      </c>
      <c r="I438" s="31">
        <v>0.47399999999999998</v>
      </c>
      <c r="J438" s="31">
        <v>0.93400000000000005</v>
      </c>
      <c r="K438" s="30">
        <v>1.9</v>
      </c>
      <c r="L438" s="31">
        <v>8.3000000000000004E-2</v>
      </c>
      <c r="M438" s="29">
        <v>75.900000000000006</v>
      </c>
      <c r="N438" s="29">
        <v>33.5</v>
      </c>
      <c r="O438" s="29">
        <v>16.2</v>
      </c>
      <c r="P438" s="29">
        <v>69.099999999999994</v>
      </c>
      <c r="Q438" s="29">
        <v>46.9</v>
      </c>
      <c r="R438" s="29">
        <v>76.400000000000006</v>
      </c>
    </row>
    <row r="439" spans="1:18" x14ac:dyDescent="0.35">
      <c r="A439" s="2" t="s">
        <v>45</v>
      </c>
      <c r="B439" s="2" t="s">
        <v>119</v>
      </c>
      <c r="C439" s="2" t="s">
        <v>40</v>
      </c>
      <c r="D439" s="26">
        <v>2012</v>
      </c>
      <c r="E439" s="27">
        <v>3319451</v>
      </c>
      <c r="F439" s="28">
        <v>17760</v>
      </c>
      <c r="G439" s="29">
        <v>77</v>
      </c>
      <c r="H439" s="30">
        <v>6.46</v>
      </c>
      <c r="I439" s="31">
        <v>0.48099999999999998</v>
      </c>
      <c r="J439" s="31">
        <v>0.93600000000000005</v>
      </c>
      <c r="K439" s="30">
        <v>1.9</v>
      </c>
      <c r="L439" s="31">
        <v>8.3000000000000004E-2</v>
      </c>
      <c r="M439" s="29">
        <v>76.599999999999994</v>
      </c>
      <c r="N439" s="29">
        <v>33.799999999999997</v>
      </c>
      <c r="O439" s="29">
        <v>16.5</v>
      </c>
      <c r="P439" s="29">
        <v>69.599999999999994</v>
      </c>
      <c r="Q439" s="29">
        <v>47.6</v>
      </c>
      <c r="R439" s="29">
        <v>77.099999999999994</v>
      </c>
    </row>
    <row r="440" spans="1:18" x14ac:dyDescent="0.35">
      <c r="A440" s="2" t="s">
        <v>45</v>
      </c>
      <c r="B440" s="2" t="s">
        <v>119</v>
      </c>
      <c r="C440" s="2" t="s">
        <v>40</v>
      </c>
      <c r="D440" s="26">
        <v>2013</v>
      </c>
      <c r="E440" s="27">
        <v>3326090</v>
      </c>
      <c r="F440" s="28">
        <v>18080</v>
      </c>
      <c r="G440" s="29">
        <v>77.099999999999994</v>
      </c>
      <c r="H440" s="30">
        <v>6.48</v>
      </c>
      <c r="I440" s="31">
        <v>0.49299999999999999</v>
      </c>
      <c r="J440" s="31">
        <v>0.93799999999999994</v>
      </c>
      <c r="K440" s="30">
        <v>1.9</v>
      </c>
      <c r="L440" s="31">
        <v>8.2000000000000003E-2</v>
      </c>
      <c r="M440" s="29">
        <v>77.3</v>
      </c>
      <c r="N440" s="29">
        <v>34</v>
      </c>
      <c r="O440" s="29">
        <v>16.899999999999999</v>
      </c>
      <c r="P440" s="29">
        <v>70.099999999999994</v>
      </c>
      <c r="Q440" s="29">
        <v>48.8</v>
      </c>
      <c r="R440" s="29">
        <v>77.400000000000006</v>
      </c>
    </row>
    <row r="441" spans="1:18" x14ac:dyDescent="0.35">
      <c r="A441" s="2" t="s">
        <v>45</v>
      </c>
      <c r="B441" s="2" t="s">
        <v>119</v>
      </c>
      <c r="C441" s="2" t="s">
        <v>40</v>
      </c>
      <c r="D441" s="26">
        <v>2014</v>
      </c>
      <c r="E441" s="27">
        <v>3332742</v>
      </c>
      <c r="F441" s="28">
        <v>18405</v>
      </c>
      <c r="G441" s="29">
        <v>77.2</v>
      </c>
      <c r="H441" s="30">
        <v>6.5</v>
      </c>
      <c r="I441" s="31">
        <v>0.51300000000000001</v>
      </c>
      <c r="J441" s="31">
        <v>0.94</v>
      </c>
      <c r="K441" s="30">
        <v>1.9</v>
      </c>
      <c r="L441" s="31">
        <v>8.2000000000000003E-2</v>
      </c>
      <c r="M441" s="29">
        <v>78</v>
      </c>
      <c r="N441" s="29">
        <v>34.200000000000003</v>
      </c>
      <c r="O441" s="29">
        <v>17.2</v>
      </c>
      <c r="P441" s="29">
        <v>70.599999999999994</v>
      </c>
      <c r="Q441" s="29">
        <v>50.8</v>
      </c>
      <c r="R441" s="29">
        <v>77.7</v>
      </c>
    </row>
    <row r="442" spans="1:18" x14ac:dyDescent="0.35">
      <c r="A442" s="2" t="s">
        <v>45</v>
      </c>
      <c r="B442" s="2" t="s">
        <v>119</v>
      </c>
      <c r="C442" s="2" t="s">
        <v>40</v>
      </c>
      <c r="D442" s="26">
        <v>2015</v>
      </c>
      <c r="E442" s="27">
        <v>3339408</v>
      </c>
      <c r="F442" s="28">
        <v>18737</v>
      </c>
      <c r="G442" s="29">
        <v>77.3</v>
      </c>
      <c r="H442" s="30">
        <v>6.52</v>
      </c>
      <c r="I442" s="31">
        <v>0.54300000000000004</v>
      </c>
      <c r="J442" s="31">
        <v>0.94199999999999995</v>
      </c>
      <c r="K442" s="30">
        <v>1.9</v>
      </c>
      <c r="L442" s="31">
        <v>8.2000000000000003E-2</v>
      </c>
      <c r="M442" s="29">
        <v>78.7</v>
      </c>
      <c r="N442" s="29">
        <v>34.4</v>
      </c>
      <c r="O442" s="29">
        <v>17.5</v>
      </c>
      <c r="P442" s="29">
        <v>71.099999999999994</v>
      </c>
      <c r="Q442" s="29">
        <v>53.8</v>
      </c>
      <c r="R442" s="29">
        <v>78</v>
      </c>
    </row>
    <row r="443" spans="1:18" x14ac:dyDescent="0.35">
      <c r="A443" s="2" t="s">
        <v>45</v>
      </c>
      <c r="B443" s="2" t="s">
        <v>119</v>
      </c>
      <c r="C443" s="2" t="s">
        <v>40</v>
      </c>
      <c r="D443" s="26">
        <v>2016</v>
      </c>
      <c r="E443" s="27">
        <v>3346086</v>
      </c>
      <c r="F443" s="28">
        <v>19074</v>
      </c>
      <c r="G443" s="29">
        <v>77.400000000000006</v>
      </c>
      <c r="H443" s="30">
        <v>6.54</v>
      </c>
      <c r="I443" s="31">
        <v>0.58699999999999997</v>
      </c>
      <c r="J443" s="31">
        <v>0.94399999999999995</v>
      </c>
      <c r="K443" s="30">
        <v>1.9</v>
      </c>
      <c r="L443" s="31">
        <v>8.2000000000000003E-2</v>
      </c>
      <c r="M443" s="29">
        <v>79.400000000000006</v>
      </c>
      <c r="N443" s="29">
        <v>34.6</v>
      </c>
      <c r="O443" s="29">
        <v>17.8</v>
      </c>
      <c r="P443" s="29">
        <v>71.599999999999994</v>
      </c>
      <c r="Q443" s="29">
        <v>58.3</v>
      </c>
      <c r="R443" s="29">
        <v>78.3</v>
      </c>
    </row>
    <row r="444" spans="1:18" x14ac:dyDescent="0.35">
      <c r="A444" s="2" t="s">
        <v>45</v>
      </c>
      <c r="B444" s="2" t="s">
        <v>119</v>
      </c>
      <c r="C444" s="2" t="s">
        <v>40</v>
      </c>
      <c r="D444" s="26">
        <v>2017</v>
      </c>
      <c r="E444" s="27">
        <v>3352779</v>
      </c>
      <c r="F444" s="28">
        <v>19417</v>
      </c>
      <c r="G444" s="29">
        <v>77.599999999999994</v>
      </c>
      <c r="H444" s="30">
        <v>6.56</v>
      </c>
      <c r="I444" s="31">
        <v>0.64400000000000002</v>
      </c>
      <c r="J444" s="31">
        <v>0.94599999999999995</v>
      </c>
      <c r="K444" s="30">
        <v>1.9</v>
      </c>
      <c r="L444" s="31">
        <v>8.2000000000000003E-2</v>
      </c>
      <c r="M444" s="29">
        <v>80.099999999999994</v>
      </c>
      <c r="N444" s="29">
        <v>34.9</v>
      </c>
      <c r="O444" s="29">
        <v>18.2</v>
      </c>
      <c r="P444" s="29">
        <v>72.099999999999994</v>
      </c>
      <c r="Q444" s="29">
        <v>64</v>
      </c>
      <c r="R444" s="29">
        <v>79</v>
      </c>
    </row>
    <row r="445" spans="1:18" x14ac:dyDescent="0.35">
      <c r="A445" s="2" t="s">
        <v>45</v>
      </c>
      <c r="B445" s="2" t="s">
        <v>119</v>
      </c>
      <c r="C445" s="2" t="s">
        <v>40</v>
      </c>
      <c r="D445" s="26">
        <v>2018</v>
      </c>
      <c r="E445" s="27">
        <v>3359484</v>
      </c>
      <c r="F445" s="28">
        <v>19767</v>
      </c>
      <c r="G445" s="29">
        <v>77.7</v>
      </c>
      <c r="H445" s="30">
        <v>6.58</v>
      </c>
      <c r="I445" s="31">
        <v>0.70699999999999996</v>
      </c>
      <c r="J445" s="31">
        <v>0.94799999999999995</v>
      </c>
      <c r="K445" s="30">
        <v>1.9</v>
      </c>
      <c r="L445" s="31">
        <v>8.2000000000000003E-2</v>
      </c>
      <c r="M445" s="29">
        <v>80.8</v>
      </c>
      <c r="N445" s="29">
        <v>35.1</v>
      </c>
      <c r="O445" s="29">
        <v>18.5</v>
      </c>
      <c r="P445" s="29">
        <v>72.5</v>
      </c>
      <c r="Q445" s="29">
        <v>70.400000000000006</v>
      </c>
      <c r="R445" s="29">
        <v>79.3</v>
      </c>
    </row>
    <row r="446" spans="1:18" x14ac:dyDescent="0.35">
      <c r="A446" s="2" t="s">
        <v>45</v>
      </c>
      <c r="B446" s="2" t="s">
        <v>119</v>
      </c>
      <c r="C446" s="2" t="s">
        <v>40</v>
      </c>
      <c r="D446" s="26">
        <v>2019</v>
      </c>
      <c r="E446" s="27">
        <v>3366203</v>
      </c>
      <c r="F446" s="28">
        <v>20123</v>
      </c>
      <c r="G446" s="29">
        <v>77.8</v>
      </c>
      <c r="H446" s="30">
        <v>6.6</v>
      </c>
      <c r="I446" s="31">
        <v>0.76800000000000002</v>
      </c>
      <c r="J446" s="31">
        <v>0.95</v>
      </c>
      <c r="K446" s="30">
        <v>1.9</v>
      </c>
      <c r="L446" s="31">
        <v>8.2000000000000003E-2</v>
      </c>
      <c r="M446" s="29">
        <v>81.5</v>
      </c>
      <c r="N446" s="29">
        <v>35.299999999999997</v>
      </c>
      <c r="O446" s="29">
        <v>18.8</v>
      </c>
      <c r="P446" s="29">
        <v>73</v>
      </c>
      <c r="Q446" s="29">
        <v>76.599999999999994</v>
      </c>
      <c r="R446" s="29">
        <v>79.599999999999994</v>
      </c>
    </row>
    <row r="447" spans="1:18" x14ac:dyDescent="0.35">
      <c r="A447" s="2" t="s">
        <v>45</v>
      </c>
      <c r="B447" s="2" t="s">
        <v>119</v>
      </c>
      <c r="C447" s="2" t="s">
        <v>40</v>
      </c>
      <c r="D447" s="26">
        <v>2020</v>
      </c>
      <c r="E447" s="27">
        <v>3372935</v>
      </c>
      <c r="F447" s="28">
        <v>19461</v>
      </c>
      <c r="G447" s="29">
        <v>77.2</v>
      </c>
      <c r="H447" s="30">
        <v>6.47</v>
      </c>
      <c r="I447" s="31">
        <v>0.81699999999999995</v>
      </c>
      <c r="J447" s="31">
        <v>0.95199999999999996</v>
      </c>
      <c r="K447" s="30">
        <v>1.75</v>
      </c>
      <c r="L447" s="31">
        <v>0.10299999999999999</v>
      </c>
      <c r="M447" s="29">
        <v>82.2</v>
      </c>
      <c r="N447" s="29">
        <v>35.5</v>
      </c>
      <c r="O447" s="29">
        <v>18.2</v>
      </c>
      <c r="P447" s="29">
        <v>69.900000000000006</v>
      </c>
      <c r="Q447" s="29">
        <v>81.5</v>
      </c>
      <c r="R447" s="29">
        <v>77.7</v>
      </c>
    </row>
    <row r="448" spans="1:18" x14ac:dyDescent="0.35">
      <c r="A448" s="2" t="s">
        <v>45</v>
      </c>
      <c r="B448" s="2" t="s">
        <v>119</v>
      </c>
      <c r="C448" s="2" t="s">
        <v>40</v>
      </c>
      <c r="D448" s="26">
        <v>2021</v>
      </c>
      <c r="E448" s="27">
        <v>3379681</v>
      </c>
      <c r="F448" s="28">
        <v>20436</v>
      </c>
      <c r="G448" s="29">
        <v>77.3</v>
      </c>
      <c r="H448" s="30">
        <v>6.49</v>
      </c>
      <c r="I448" s="31">
        <v>0.85299999999999998</v>
      </c>
      <c r="J448" s="31">
        <v>0.95399999999999996</v>
      </c>
      <c r="K448" s="30">
        <v>1.9</v>
      </c>
      <c r="L448" s="31">
        <v>9.1999999999999998E-2</v>
      </c>
      <c r="M448" s="29">
        <v>82.9</v>
      </c>
      <c r="N448" s="29">
        <v>35.700000000000003</v>
      </c>
      <c r="O448" s="29">
        <v>19.100000000000001</v>
      </c>
      <c r="P448" s="29">
        <v>70.3</v>
      </c>
      <c r="Q448" s="29">
        <v>85.2</v>
      </c>
      <c r="R448" s="29">
        <v>78</v>
      </c>
    </row>
    <row r="449" spans="1:18" x14ac:dyDescent="0.35">
      <c r="A449" s="2" t="s">
        <v>45</v>
      </c>
      <c r="B449" s="2" t="s">
        <v>119</v>
      </c>
      <c r="C449" s="2" t="s">
        <v>40</v>
      </c>
      <c r="D449" s="26">
        <v>2022</v>
      </c>
      <c r="E449" s="27">
        <v>3386441</v>
      </c>
      <c r="F449" s="28">
        <v>21229</v>
      </c>
      <c r="G449" s="29">
        <v>77.900000000000006</v>
      </c>
      <c r="H449" s="30">
        <v>6.61</v>
      </c>
      <c r="I449" s="31">
        <v>0.877</v>
      </c>
      <c r="J449" s="31">
        <v>0.95599999999999996</v>
      </c>
      <c r="K449" s="30">
        <v>1.9</v>
      </c>
      <c r="L449" s="31">
        <v>8.2000000000000003E-2</v>
      </c>
      <c r="M449" s="29">
        <v>83.6</v>
      </c>
      <c r="N449" s="29">
        <v>36</v>
      </c>
      <c r="O449" s="29">
        <v>19.899999999999999</v>
      </c>
      <c r="P449" s="29">
        <v>73.3</v>
      </c>
      <c r="Q449" s="29">
        <v>87.6</v>
      </c>
      <c r="R449" s="29">
        <v>79.900000000000006</v>
      </c>
    </row>
    <row r="450" spans="1:18" x14ac:dyDescent="0.35">
      <c r="A450" s="2" t="s">
        <v>45</v>
      </c>
      <c r="B450" s="2" t="s">
        <v>119</v>
      </c>
      <c r="C450" s="2" t="s">
        <v>40</v>
      </c>
      <c r="D450" s="26">
        <v>2023</v>
      </c>
      <c r="E450" s="27">
        <v>3393214</v>
      </c>
      <c r="F450" s="28">
        <v>21611</v>
      </c>
      <c r="G450" s="29">
        <v>78.3</v>
      </c>
      <c r="H450" s="30">
        <v>6.68</v>
      </c>
      <c r="I450" s="31">
        <v>0.89100000000000001</v>
      </c>
      <c r="J450" s="31">
        <v>0.95799999999999996</v>
      </c>
      <c r="K450" s="30">
        <v>1.9</v>
      </c>
      <c r="L450" s="31">
        <v>8.2000000000000003E-2</v>
      </c>
      <c r="M450" s="29">
        <v>84.3</v>
      </c>
      <c r="N450" s="29">
        <v>36.200000000000003</v>
      </c>
      <c r="O450" s="29">
        <v>20.3</v>
      </c>
      <c r="P450" s="29">
        <v>75</v>
      </c>
      <c r="Q450" s="29">
        <v>89</v>
      </c>
      <c r="R450" s="29">
        <v>81.2</v>
      </c>
    </row>
    <row r="451" spans="1:18" x14ac:dyDescent="0.35">
      <c r="A451" s="2" t="s">
        <v>45</v>
      </c>
      <c r="B451" s="2" t="s">
        <v>119</v>
      </c>
      <c r="C451" s="2" t="s">
        <v>40</v>
      </c>
      <c r="D451" s="26">
        <v>2024</v>
      </c>
      <c r="E451" s="27">
        <v>3400000</v>
      </c>
      <c r="F451" s="28">
        <v>22000</v>
      </c>
      <c r="G451" s="29">
        <v>78.400000000000006</v>
      </c>
      <c r="H451" s="30">
        <v>6.7</v>
      </c>
      <c r="I451" s="31">
        <v>0.9</v>
      </c>
      <c r="J451" s="31">
        <v>0.96</v>
      </c>
      <c r="K451" s="30">
        <v>1.9</v>
      </c>
      <c r="L451" s="31">
        <v>8.2000000000000003E-2</v>
      </c>
      <c r="M451" s="29">
        <v>85</v>
      </c>
      <c r="N451" s="29">
        <v>36.4</v>
      </c>
      <c r="O451" s="29">
        <v>20.7</v>
      </c>
      <c r="P451" s="29">
        <v>75.5</v>
      </c>
      <c r="Q451" s="29">
        <v>89.9</v>
      </c>
      <c r="R451" s="29">
        <v>81.5</v>
      </c>
    </row>
    <row r="452" spans="1:18" x14ac:dyDescent="0.35">
      <c r="A452" s="2" t="s">
        <v>46</v>
      </c>
      <c r="B452" s="2" t="s">
        <v>120</v>
      </c>
      <c r="C452" s="2" t="s">
        <v>40</v>
      </c>
      <c r="D452" s="26">
        <v>2010</v>
      </c>
      <c r="E452" s="27">
        <v>5842057</v>
      </c>
      <c r="F452" s="28">
        <v>5022</v>
      </c>
      <c r="G452" s="29">
        <v>73</v>
      </c>
      <c r="H452" s="30">
        <v>5.52</v>
      </c>
      <c r="I452" s="31">
        <v>0.2</v>
      </c>
      <c r="J452" s="31">
        <v>0.58799999999999997</v>
      </c>
      <c r="K452" s="30">
        <v>1.3</v>
      </c>
      <c r="L452" s="31">
        <v>6.2E-2</v>
      </c>
      <c r="M452" s="29">
        <v>58.2</v>
      </c>
      <c r="N452" s="29">
        <v>25</v>
      </c>
      <c r="O452" s="29">
        <v>4.2</v>
      </c>
      <c r="P452" s="29">
        <v>46.6</v>
      </c>
      <c r="Q452" s="29">
        <v>19.2</v>
      </c>
      <c r="R452" s="29">
        <v>64.3</v>
      </c>
    </row>
    <row r="453" spans="1:18" x14ac:dyDescent="0.35">
      <c r="A453" s="2" t="s">
        <v>46</v>
      </c>
      <c r="B453" s="2" t="s">
        <v>120</v>
      </c>
      <c r="C453" s="2" t="s">
        <v>40</v>
      </c>
      <c r="D453" s="26">
        <v>2011</v>
      </c>
      <c r="E453" s="27">
        <v>5918004</v>
      </c>
      <c r="F453" s="28">
        <v>5143</v>
      </c>
      <c r="G453" s="29">
        <v>73.099999999999994</v>
      </c>
      <c r="H453" s="30">
        <v>5.54</v>
      </c>
      <c r="I453" s="31">
        <v>0.20499999999999999</v>
      </c>
      <c r="J453" s="31">
        <v>0.59099999999999997</v>
      </c>
      <c r="K453" s="30">
        <v>1.3</v>
      </c>
      <c r="L453" s="31">
        <v>6.2E-2</v>
      </c>
      <c r="M453" s="29">
        <v>58.9</v>
      </c>
      <c r="N453" s="29">
        <v>25.2</v>
      </c>
      <c r="O453" s="29">
        <v>4.3</v>
      </c>
      <c r="P453" s="29">
        <v>47.1</v>
      </c>
      <c r="Q453" s="29">
        <v>19.7</v>
      </c>
      <c r="R453" s="29">
        <v>64.599999999999994</v>
      </c>
    </row>
    <row r="454" spans="1:18" x14ac:dyDescent="0.35">
      <c r="A454" s="2" t="s">
        <v>46</v>
      </c>
      <c r="B454" s="2" t="s">
        <v>120</v>
      </c>
      <c r="C454" s="2" t="s">
        <v>40</v>
      </c>
      <c r="D454" s="26">
        <v>2012</v>
      </c>
      <c r="E454" s="27">
        <v>5994938</v>
      </c>
      <c r="F454" s="28">
        <v>5266</v>
      </c>
      <c r="G454" s="29">
        <v>73.3</v>
      </c>
      <c r="H454" s="30">
        <v>5.56</v>
      </c>
      <c r="I454" s="31">
        <v>0.214</v>
      </c>
      <c r="J454" s="31">
        <v>0.59399999999999997</v>
      </c>
      <c r="K454" s="30">
        <v>1.3</v>
      </c>
      <c r="L454" s="31">
        <v>6.0999999999999999E-2</v>
      </c>
      <c r="M454" s="29">
        <v>59.6</v>
      </c>
      <c r="N454" s="29">
        <v>25.5</v>
      </c>
      <c r="O454" s="29">
        <v>4.5</v>
      </c>
      <c r="P454" s="29">
        <v>47.5</v>
      </c>
      <c r="Q454" s="29">
        <v>20.6</v>
      </c>
      <c r="R454" s="29">
        <v>65.3</v>
      </c>
    </row>
    <row r="455" spans="1:18" x14ac:dyDescent="0.35">
      <c r="A455" s="2" t="s">
        <v>46</v>
      </c>
      <c r="B455" s="2" t="s">
        <v>120</v>
      </c>
      <c r="C455" s="2" t="s">
        <v>40</v>
      </c>
      <c r="D455" s="26">
        <v>2013</v>
      </c>
      <c r="E455" s="27">
        <v>6072872</v>
      </c>
      <c r="F455" s="28">
        <v>5393</v>
      </c>
      <c r="G455" s="29">
        <v>73.400000000000006</v>
      </c>
      <c r="H455" s="30">
        <v>5.58</v>
      </c>
      <c r="I455" s="31">
        <v>0.22900000000000001</v>
      </c>
      <c r="J455" s="31">
        <v>0.59699999999999998</v>
      </c>
      <c r="K455" s="30">
        <v>1.3</v>
      </c>
      <c r="L455" s="31">
        <v>6.0999999999999999E-2</v>
      </c>
      <c r="M455" s="29">
        <v>60.3</v>
      </c>
      <c r="N455" s="29">
        <v>25.7</v>
      </c>
      <c r="O455" s="29">
        <v>4.5999999999999996</v>
      </c>
      <c r="P455" s="29">
        <v>48</v>
      </c>
      <c r="Q455" s="29">
        <v>22.1</v>
      </c>
      <c r="R455" s="29">
        <v>65.599999999999994</v>
      </c>
    </row>
    <row r="456" spans="1:18" x14ac:dyDescent="0.35">
      <c r="A456" s="2" t="s">
        <v>46</v>
      </c>
      <c r="B456" s="2" t="s">
        <v>120</v>
      </c>
      <c r="C456" s="2" t="s">
        <v>40</v>
      </c>
      <c r="D456" s="26">
        <v>2014</v>
      </c>
      <c r="E456" s="27">
        <v>6151820</v>
      </c>
      <c r="F456" s="28">
        <v>5522</v>
      </c>
      <c r="G456" s="29">
        <v>73.5</v>
      </c>
      <c r="H456" s="30">
        <v>5.6</v>
      </c>
      <c r="I456" s="31">
        <v>0.253</v>
      </c>
      <c r="J456" s="31">
        <v>0.6</v>
      </c>
      <c r="K456" s="30">
        <v>1.3</v>
      </c>
      <c r="L456" s="31">
        <v>6.0999999999999999E-2</v>
      </c>
      <c r="M456" s="29">
        <v>61</v>
      </c>
      <c r="N456" s="29">
        <v>25.9</v>
      </c>
      <c r="O456" s="29">
        <v>4.7</v>
      </c>
      <c r="P456" s="29">
        <v>48.5</v>
      </c>
      <c r="Q456" s="29">
        <v>24.5</v>
      </c>
      <c r="R456" s="29">
        <v>65.900000000000006</v>
      </c>
    </row>
    <row r="457" spans="1:18" x14ac:dyDescent="0.35">
      <c r="A457" s="2" t="s">
        <v>46</v>
      </c>
      <c r="B457" s="2" t="s">
        <v>120</v>
      </c>
      <c r="C457" s="2" t="s">
        <v>40</v>
      </c>
      <c r="D457" s="26">
        <v>2015</v>
      </c>
      <c r="E457" s="27">
        <v>6231793</v>
      </c>
      <c r="F457" s="28">
        <v>5655</v>
      </c>
      <c r="G457" s="29">
        <v>73.599999999999994</v>
      </c>
      <c r="H457" s="30">
        <v>5.62</v>
      </c>
      <c r="I457" s="31">
        <v>0.28999999999999998</v>
      </c>
      <c r="J457" s="31">
        <v>0.60299999999999998</v>
      </c>
      <c r="K457" s="30">
        <v>1.3</v>
      </c>
      <c r="L457" s="31">
        <v>6.0999999999999999E-2</v>
      </c>
      <c r="M457" s="29">
        <v>61.7</v>
      </c>
      <c r="N457" s="29">
        <v>26.1</v>
      </c>
      <c r="O457" s="29">
        <v>4.8</v>
      </c>
      <c r="P457" s="29">
        <v>49</v>
      </c>
      <c r="Q457" s="29">
        <v>28.3</v>
      </c>
      <c r="R457" s="29">
        <v>66.2</v>
      </c>
    </row>
    <row r="458" spans="1:18" x14ac:dyDescent="0.35">
      <c r="A458" s="2" t="s">
        <v>46</v>
      </c>
      <c r="B458" s="2" t="s">
        <v>120</v>
      </c>
      <c r="C458" s="2" t="s">
        <v>40</v>
      </c>
      <c r="D458" s="26">
        <v>2016</v>
      </c>
      <c r="E458" s="27">
        <v>6312806</v>
      </c>
      <c r="F458" s="28">
        <v>5790</v>
      </c>
      <c r="G458" s="29">
        <v>73.7</v>
      </c>
      <c r="H458" s="30">
        <v>5.64</v>
      </c>
      <c r="I458" s="31">
        <v>0.34499999999999997</v>
      </c>
      <c r="J458" s="31">
        <v>0.60599999999999998</v>
      </c>
      <c r="K458" s="30">
        <v>1.3</v>
      </c>
      <c r="L458" s="31">
        <v>6.0999999999999999E-2</v>
      </c>
      <c r="M458" s="29">
        <v>62.4</v>
      </c>
      <c r="N458" s="29">
        <v>26.3</v>
      </c>
      <c r="O458" s="29">
        <v>5</v>
      </c>
      <c r="P458" s="29">
        <v>49.5</v>
      </c>
      <c r="Q458" s="29">
        <v>33.799999999999997</v>
      </c>
      <c r="R458" s="29">
        <v>66.599999999999994</v>
      </c>
    </row>
    <row r="459" spans="1:18" x14ac:dyDescent="0.35">
      <c r="A459" s="2" t="s">
        <v>46</v>
      </c>
      <c r="B459" s="2" t="s">
        <v>120</v>
      </c>
      <c r="C459" s="2" t="s">
        <v>40</v>
      </c>
      <c r="D459" s="26">
        <v>2017</v>
      </c>
      <c r="E459" s="27">
        <v>6394873</v>
      </c>
      <c r="F459" s="28">
        <v>5929</v>
      </c>
      <c r="G459" s="29">
        <v>73.900000000000006</v>
      </c>
      <c r="H459" s="30">
        <v>5.66</v>
      </c>
      <c r="I459" s="31">
        <v>0.41499999999999998</v>
      </c>
      <c r="J459" s="31">
        <v>0.60899999999999999</v>
      </c>
      <c r="K459" s="30">
        <v>1.3</v>
      </c>
      <c r="L459" s="31">
        <v>6.0999999999999999E-2</v>
      </c>
      <c r="M459" s="29">
        <v>63.1</v>
      </c>
      <c r="N459" s="29">
        <v>26.6</v>
      </c>
      <c r="O459" s="29">
        <v>5.0999999999999996</v>
      </c>
      <c r="P459" s="29">
        <v>50</v>
      </c>
      <c r="Q459" s="29">
        <v>40.9</v>
      </c>
      <c r="R459" s="29">
        <v>67.2</v>
      </c>
    </row>
    <row r="460" spans="1:18" x14ac:dyDescent="0.35">
      <c r="A460" s="2" t="s">
        <v>46</v>
      </c>
      <c r="B460" s="2" t="s">
        <v>120</v>
      </c>
      <c r="C460" s="2" t="s">
        <v>40</v>
      </c>
      <c r="D460" s="26">
        <v>2018</v>
      </c>
      <c r="E460" s="27">
        <v>6478006</v>
      </c>
      <c r="F460" s="28">
        <v>6072</v>
      </c>
      <c r="G460" s="29">
        <v>74</v>
      </c>
      <c r="H460" s="30">
        <v>5.68</v>
      </c>
      <c r="I460" s="31">
        <v>0.49299999999999999</v>
      </c>
      <c r="J460" s="31">
        <v>0.61199999999999999</v>
      </c>
      <c r="K460" s="30">
        <v>1.3</v>
      </c>
      <c r="L460" s="31">
        <v>6.0999999999999999E-2</v>
      </c>
      <c r="M460" s="29">
        <v>63.8</v>
      </c>
      <c r="N460" s="29">
        <v>26.8</v>
      </c>
      <c r="O460" s="29">
        <v>5.2</v>
      </c>
      <c r="P460" s="29">
        <v>50.5</v>
      </c>
      <c r="Q460" s="29">
        <v>48.8</v>
      </c>
      <c r="R460" s="29">
        <v>67.5</v>
      </c>
    </row>
    <row r="461" spans="1:18" x14ac:dyDescent="0.35">
      <c r="A461" s="2" t="s">
        <v>46</v>
      </c>
      <c r="B461" s="2" t="s">
        <v>120</v>
      </c>
      <c r="C461" s="2" t="s">
        <v>40</v>
      </c>
      <c r="D461" s="26">
        <v>2019</v>
      </c>
      <c r="E461" s="27">
        <v>6562220</v>
      </c>
      <c r="F461" s="28">
        <v>6217</v>
      </c>
      <c r="G461" s="29">
        <v>74.099999999999994</v>
      </c>
      <c r="H461" s="30">
        <v>5.7</v>
      </c>
      <c r="I461" s="31">
        <v>0.56699999999999995</v>
      </c>
      <c r="J461" s="31">
        <v>0.61499999999999999</v>
      </c>
      <c r="K461" s="30">
        <v>1.3</v>
      </c>
      <c r="L461" s="31">
        <v>6.0999999999999999E-2</v>
      </c>
      <c r="M461" s="29">
        <v>64.5</v>
      </c>
      <c r="N461" s="29">
        <v>27</v>
      </c>
      <c r="O461" s="29">
        <v>5.4</v>
      </c>
      <c r="P461" s="29">
        <v>51</v>
      </c>
      <c r="Q461" s="29">
        <v>56.3</v>
      </c>
      <c r="R461" s="29">
        <v>67.8</v>
      </c>
    </row>
    <row r="462" spans="1:18" x14ac:dyDescent="0.35">
      <c r="A462" s="2" t="s">
        <v>46</v>
      </c>
      <c r="B462" s="2" t="s">
        <v>120</v>
      </c>
      <c r="C462" s="2" t="s">
        <v>40</v>
      </c>
      <c r="D462" s="26">
        <v>2020</v>
      </c>
      <c r="E462" s="27">
        <v>6647529</v>
      </c>
      <c r="F462" s="28">
        <v>6048</v>
      </c>
      <c r="G462" s="29">
        <v>73.5</v>
      </c>
      <c r="H462" s="30">
        <v>5.57</v>
      </c>
      <c r="I462" s="31">
        <v>0.628</v>
      </c>
      <c r="J462" s="31">
        <v>0.61799999999999999</v>
      </c>
      <c r="K462" s="30">
        <v>1.2</v>
      </c>
      <c r="L462" s="31">
        <v>7.5999999999999998E-2</v>
      </c>
      <c r="M462" s="29">
        <v>65.2</v>
      </c>
      <c r="N462" s="29">
        <v>27.2</v>
      </c>
      <c r="O462" s="29">
        <v>5.2</v>
      </c>
      <c r="P462" s="29">
        <v>47.8</v>
      </c>
      <c r="Q462" s="29">
        <v>62.4</v>
      </c>
      <c r="R462" s="29">
        <v>65.900000000000006</v>
      </c>
    </row>
    <row r="463" spans="1:18" x14ac:dyDescent="0.35">
      <c r="A463" s="2" t="s">
        <v>46</v>
      </c>
      <c r="B463" s="2" t="s">
        <v>120</v>
      </c>
      <c r="C463" s="2" t="s">
        <v>40</v>
      </c>
      <c r="D463" s="26">
        <v>2021</v>
      </c>
      <c r="E463" s="27">
        <v>6733947</v>
      </c>
      <c r="F463" s="28">
        <v>6389</v>
      </c>
      <c r="G463" s="29">
        <v>73.599999999999994</v>
      </c>
      <c r="H463" s="30">
        <v>5.59</v>
      </c>
      <c r="I463" s="31">
        <v>0.67200000000000004</v>
      </c>
      <c r="J463" s="31">
        <v>0.621</v>
      </c>
      <c r="K463" s="30">
        <v>1.3</v>
      </c>
      <c r="L463" s="31">
        <v>6.8000000000000005E-2</v>
      </c>
      <c r="M463" s="29">
        <v>65.900000000000006</v>
      </c>
      <c r="N463" s="29">
        <v>27.4</v>
      </c>
      <c r="O463" s="29">
        <v>5.5</v>
      </c>
      <c r="P463" s="29">
        <v>48.3</v>
      </c>
      <c r="Q463" s="29">
        <v>66.900000000000006</v>
      </c>
      <c r="R463" s="29">
        <v>66.2</v>
      </c>
    </row>
    <row r="464" spans="1:18" x14ac:dyDescent="0.35">
      <c r="A464" s="2" t="s">
        <v>46</v>
      </c>
      <c r="B464" s="2" t="s">
        <v>120</v>
      </c>
      <c r="C464" s="2" t="s">
        <v>40</v>
      </c>
      <c r="D464" s="26">
        <v>2022</v>
      </c>
      <c r="E464" s="27">
        <v>6821488</v>
      </c>
      <c r="F464" s="28">
        <v>6676</v>
      </c>
      <c r="G464" s="29">
        <v>74.2</v>
      </c>
      <c r="H464" s="30">
        <v>5.71</v>
      </c>
      <c r="I464" s="31">
        <v>0.70099999999999996</v>
      </c>
      <c r="J464" s="31">
        <v>0.624</v>
      </c>
      <c r="K464" s="30">
        <v>1.3</v>
      </c>
      <c r="L464" s="31">
        <v>6.0999999999999999E-2</v>
      </c>
      <c r="M464" s="29">
        <v>66.599999999999994</v>
      </c>
      <c r="N464" s="29">
        <v>27.7</v>
      </c>
      <c r="O464" s="29">
        <v>5.8</v>
      </c>
      <c r="P464" s="29">
        <v>51.2</v>
      </c>
      <c r="Q464" s="29">
        <v>69.8</v>
      </c>
      <c r="R464" s="29">
        <v>68.2</v>
      </c>
    </row>
    <row r="465" spans="1:18" x14ac:dyDescent="0.35">
      <c r="A465" s="2" t="s">
        <v>46</v>
      </c>
      <c r="B465" s="2" t="s">
        <v>120</v>
      </c>
      <c r="C465" s="2" t="s">
        <v>40</v>
      </c>
      <c r="D465" s="26">
        <v>2023</v>
      </c>
      <c r="E465" s="27">
        <v>6910168</v>
      </c>
      <c r="F465" s="28">
        <v>6836</v>
      </c>
      <c r="G465" s="29">
        <v>74.599999999999994</v>
      </c>
      <c r="H465" s="30">
        <v>5.78</v>
      </c>
      <c r="I465" s="31">
        <v>0.71899999999999997</v>
      </c>
      <c r="J465" s="31">
        <v>0.627</v>
      </c>
      <c r="K465" s="30">
        <v>1.3</v>
      </c>
      <c r="L465" s="31">
        <v>6.0999999999999999E-2</v>
      </c>
      <c r="M465" s="29">
        <v>67.3</v>
      </c>
      <c r="N465" s="29">
        <v>27.9</v>
      </c>
      <c r="O465" s="29">
        <v>6</v>
      </c>
      <c r="P465" s="29">
        <v>52.9</v>
      </c>
      <c r="Q465" s="29">
        <v>71.599999999999994</v>
      </c>
      <c r="R465" s="29">
        <v>69.400000000000006</v>
      </c>
    </row>
    <row r="466" spans="1:18" x14ac:dyDescent="0.35">
      <c r="A466" s="2" t="s">
        <v>46</v>
      </c>
      <c r="B466" s="2" t="s">
        <v>120</v>
      </c>
      <c r="C466" s="2" t="s">
        <v>40</v>
      </c>
      <c r="D466" s="26">
        <v>2024</v>
      </c>
      <c r="E466" s="27">
        <v>7000000</v>
      </c>
      <c r="F466" s="28">
        <v>7000</v>
      </c>
      <c r="G466" s="29">
        <v>74.7</v>
      </c>
      <c r="H466" s="30">
        <v>5.8</v>
      </c>
      <c r="I466" s="31">
        <v>0.73</v>
      </c>
      <c r="J466" s="31">
        <v>0.63</v>
      </c>
      <c r="K466" s="30">
        <v>1.3</v>
      </c>
      <c r="L466" s="31">
        <v>6.0999999999999999E-2</v>
      </c>
      <c r="M466" s="29">
        <v>68</v>
      </c>
      <c r="N466" s="29">
        <v>28.1</v>
      </c>
      <c r="O466" s="29">
        <v>6.1</v>
      </c>
      <c r="P466" s="29">
        <v>53.4</v>
      </c>
      <c r="Q466" s="29">
        <v>72.7</v>
      </c>
      <c r="R466" s="29">
        <v>69.7</v>
      </c>
    </row>
    <row r="467" spans="1:18" x14ac:dyDescent="0.35">
      <c r="A467" s="2" t="s">
        <v>47</v>
      </c>
      <c r="B467" s="2" t="s">
        <v>121</v>
      </c>
      <c r="C467" s="2" t="s">
        <v>48</v>
      </c>
      <c r="D467" s="26">
        <v>2010</v>
      </c>
      <c r="E467" s="27">
        <v>1429888843</v>
      </c>
      <c r="F467" s="28">
        <v>5750</v>
      </c>
      <c r="G467" s="29">
        <v>76.900000000000006</v>
      </c>
      <c r="H467" s="30">
        <v>5.62</v>
      </c>
      <c r="I467" s="31">
        <v>0.34</v>
      </c>
      <c r="J467" s="31">
        <v>0.61799999999999999</v>
      </c>
      <c r="K467" s="30">
        <v>5.05</v>
      </c>
      <c r="L467" s="31">
        <v>5.1999999999999998E-2</v>
      </c>
      <c r="M467" s="29">
        <v>69.2</v>
      </c>
      <c r="N467" s="29">
        <v>36.700000000000003</v>
      </c>
      <c r="O467" s="29">
        <v>4.9000000000000004</v>
      </c>
      <c r="P467" s="29">
        <v>49</v>
      </c>
      <c r="Q467" s="29">
        <v>33.299999999999997</v>
      </c>
      <c r="R467" s="29">
        <v>76.8</v>
      </c>
    </row>
    <row r="468" spans="1:18" x14ac:dyDescent="0.35">
      <c r="A468" s="2" t="s">
        <v>47</v>
      </c>
      <c r="B468" s="2" t="s">
        <v>121</v>
      </c>
      <c r="C468" s="2" t="s">
        <v>48</v>
      </c>
      <c r="D468" s="26">
        <v>2011</v>
      </c>
      <c r="E468" s="27">
        <v>1428458954</v>
      </c>
      <c r="F468" s="28">
        <v>6095</v>
      </c>
      <c r="G468" s="29">
        <v>77</v>
      </c>
      <c r="H468" s="30">
        <v>5.64</v>
      </c>
      <c r="I468" s="31">
        <v>0.34399999999999997</v>
      </c>
      <c r="J468" s="31">
        <v>0.621</v>
      </c>
      <c r="K468" s="30">
        <v>5.31</v>
      </c>
      <c r="L468" s="31">
        <v>5.1999999999999998E-2</v>
      </c>
      <c r="M468" s="29">
        <v>69.900000000000006</v>
      </c>
      <c r="N468" s="29">
        <v>36.9</v>
      </c>
      <c r="O468" s="29">
        <v>5.3</v>
      </c>
      <c r="P468" s="29">
        <v>49.5</v>
      </c>
      <c r="Q468" s="29">
        <v>33.700000000000003</v>
      </c>
      <c r="R468" s="29">
        <v>77.099999999999994</v>
      </c>
    </row>
    <row r="469" spans="1:18" x14ac:dyDescent="0.35">
      <c r="A469" s="2" t="s">
        <v>47</v>
      </c>
      <c r="B469" s="2" t="s">
        <v>121</v>
      </c>
      <c r="C469" s="2" t="s">
        <v>48</v>
      </c>
      <c r="D469" s="26">
        <v>2012</v>
      </c>
      <c r="E469" s="27">
        <v>1427030495</v>
      </c>
      <c r="F469" s="28">
        <v>6461</v>
      </c>
      <c r="G469" s="29">
        <v>77.2</v>
      </c>
      <c r="H469" s="30">
        <v>5.66</v>
      </c>
      <c r="I469" s="31">
        <v>0.35099999999999998</v>
      </c>
      <c r="J469" s="31">
        <v>0.624</v>
      </c>
      <c r="K469" s="30">
        <v>5.57</v>
      </c>
      <c r="L469" s="31">
        <v>5.0999999999999997E-2</v>
      </c>
      <c r="M469" s="29">
        <v>70.599999999999994</v>
      </c>
      <c r="N469" s="29">
        <v>37.200000000000003</v>
      </c>
      <c r="O469" s="29">
        <v>5.6</v>
      </c>
      <c r="P469" s="29">
        <v>50</v>
      </c>
      <c r="Q469" s="29">
        <v>34.4</v>
      </c>
      <c r="R469" s="29">
        <v>77.7</v>
      </c>
    </row>
    <row r="470" spans="1:18" x14ac:dyDescent="0.35">
      <c r="A470" s="2" t="s">
        <v>47</v>
      </c>
      <c r="B470" s="2" t="s">
        <v>121</v>
      </c>
      <c r="C470" s="2" t="s">
        <v>48</v>
      </c>
      <c r="D470" s="26">
        <v>2013</v>
      </c>
      <c r="E470" s="27">
        <v>1425603465</v>
      </c>
      <c r="F470" s="28">
        <v>6848</v>
      </c>
      <c r="G470" s="29">
        <v>77.3</v>
      </c>
      <c r="H470" s="30">
        <v>5.68</v>
      </c>
      <c r="I470" s="31">
        <v>0.36399999999999999</v>
      </c>
      <c r="J470" s="31">
        <v>0.627</v>
      </c>
      <c r="K470" s="30">
        <v>5.83</v>
      </c>
      <c r="L470" s="31">
        <v>5.0999999999999997E-2</v>
      </c>
      <c r="M470" s="29">
        <v>71.3</v>
      </c>
      <c r="N470" s="29">
        <v>37.4</v>
      </c>
      <c r="O470" s="29">
        <v>6</v>
      </c>
      <c r="P470" s="29">
        <v>50.5</v>
      </c>
      <c r="Q470" s="29">
        <v>35.799999999999997</v>
      </c>
      <c r="R470" s="29">
        <v>78</v>
      </c>
    </row>
    <row r="471" spans="1:18" x14ac:dyDescent="0.35">
      <c r="A471" s="2" t="s">
        <v>47</v>
      </c>
      <c r="B471" s="2" t="s">
        <v>121</v>
      </c>
      <c r="C471" s="2" t="s">
        <v>48</v>
      </c>
      <c r="D471" s="26">
        <v>2014</v>
      </c>
      <c r="E471" s="27">
        <v>1424177861</v>
      </c>
      <c r="F471" s="28">
        <v>7259</v>
      </c>
      <c r="G471" s="29">
        <v>77.400000000000006</v>
      </c>
      <c r="H471" s="30">
        <v>5.7</v>
      </c>
      <c r="I471" s="31">
        <v>0.38400000000000001</v>
      </c>
      <c r="J471" s="31">
        <v>0.63</v>
      </c>
      <c r="K471" s="30">
        <v>6.09</v>
      </c>
      <c r="L471" s="31">
        <v>5.0999999999999997E-2</v>
      </c>
      <c r="M471" s="29">
        <v>72</v>
      </c>
      <c r="N471" s="29">
        <v>37.6</v>
      </c>
      <c r="O471" s="29">
        <v>6.4</v>
      </c>
      <c r="P471" s="29">
        <v>51</v>
      </c>
      <c r="Q471" s="29">
        <v>37.799999999999997</v>
      </c>
      <c r="R471" s="29">
        <v>78.3</v>
      </c>
    </row>
    <row r="472" spans="1:18" x14ac:dyDescent="0.35">
      <c r="A472" s="2" t="s">
        <v>47</v>
      </c>
      <c r="B472" s="2" t="s">
        <v>121</v>
      </c>
      <c r="C472" s="2" t="s">
        <v>48</v>
      </c>
      <c r="D472" s="26">
        <v>2015</v>
      </c>
      <c r="E472" s="27">
        <v>1422753683</v>
      </c>
      <c r="F472" s="28">
        <v>7695</v>
      </c>
      <c r="G472" s="29">
        <v>77.5</v>
      </c>
      <c r="H472" s="30">
        <v>5.72</v>
      </c>
      <c r="I472" s="31">
        <v>0.41499999999999998</v>
      </c>
      <c r="J472" s="31">
        <v>0.63300000000000001</v>
      </c>
      <c r="K472" s="30">
        <v>6.35</v>
      </c>
      <c r="L472" s="31">
        <v>5.0999999999999997E-2</v>
      </c>
      <c r="M472" s="29">
        <v>72.7</v>
      </c>
      <c r="N472" s="29">
        <v>37.799999999999997</v>
      </c>
      <c r="O472" s="29">
        <v>6.8</v>
      </c>
      <c r="P472" s="29">
        <v>51.5</v>
      </c>
      <c r="Q472" s="29">
        <v>40.9</v>
      </c>
      <c r="R472" s="29">
        <v>78.7</v>
      </c>
    </row>
    <row r="473" spans="1:18" x14ac:dyDescent="0.35">
      <c r="A473" s="2" t="s">
        <v>47</v>
      </c>
      <c r="B473" s="2" t="s">
        <v>121</v>
      </c>
      <c r="C473" s="2" t="s">
        <v>48</v>
      </c>
      <c r="D473" s="26">
        <v>2016</v>
      </c>
      <c r="E473" s="27">
        <v>1421330930</v>
      </c>
      <c r="F473" s="28">
        <v>8156</v>
      </c>
      <c r="G473" s="29">
        <v>77.599999999999994</v>
      </c>
      <c r="H473" s="30">
        <v>5.74</v>
      </c>
      <c r="I473" s="31">
        <v>0.46</v>
      </c>
      <c r="J473" s="31">
        <v>0.63600000000000001</v>
      </c>
      <c r="K473" s="30">
        <v>6.61</v>
      </c>
      <c r="L473" s="31">
        <v>5.0999999999999997E-2</v>
      </c>
      <c r="M473" s="29">
        <v>73.400000000000006</v>
      </c>
      <c r="N473" s="29">
        <v>38</v>
      </c>
      <c r="O473" s="29">
        <v>7.3</v>
      </c>
      <c r="P473" s="29">
        <v>52</v>
      </c>
      <c r="Q473" s="29">
        <v>45.5</v>
      </c>
      <c r="R473" s="29">
        <v>79</v>
      </c>
    </row>
    <row r="474" spans="1:18" x14ac:dyDescent="0.35">
      <c r="A474" s="2" t="s">
        <v>47</v>
      </c>
      <c r="B474" s="2" t="s">
        <v>121</v>
      </c>
      <c r="C474" s="2" t="s">
        <v>48</v>
      </c>
      <c r="D474" s="26">
        <v>2017</v>
      </c>
      <c r="E474" s="27">
        <v>1419909599</v>
      </c>
      <c r="F474" s="28">
        <v>8646</v>
      </c>
      <c r="G474" s="29">
        <v>77.8</v>
      </c>
      <c r="H474" s="30">
        <v>5.76</v>
      </c>
      <c r="I474" s="31">
        <v>0.51800000000000002</v>
      </c>
      <c r="J474" s="31">
        <v>0.63900000000000001</v>
      </c>
      <c r="K474" s="30">
        <v>6.87</v>
      </c>
      <c r="L474" s="31">
        <v>5.0999999999999997E-2</v>
      </c>
      <c r="M474" s="29">
        <v>74.099999999999994</v>
      </c>
      <c r="N474" s="29">
        <v>38.299999999999997</v>
      </c>
      <c r="O474" s="29">
        <v>7.7</v>
      </c>
      <c r="P474" s="29">
        <v>52.5</v>
      </c>
      <c r="Q474" s="29">
        <v>51.3</v>
      </c>
      <c r="R474" s="29">
        <v>79.599999999999994</v>
      </c>
    </row>
    <row r="475" spans="1:18" x14ac:dyDescent="0.35">
      <c r="A475" s="2" t="s">
        <v>47</v>
      </c>
      <c r="B475" s="2" t="s">
        <v>121</v>
      </c>
      <c r="C475" s="2" t="s">
        <v>48</v>
      </c>
      <c r="D475" s="26">
        <v>2018</v>
      </c>
      <c r="E475" s="27">
        <v>1418489689</v>
      </c>
      <c r="F475" s="28">
        <v>9164</v>
      </c>
      <c r="G475" s="29">
        <v>77.900000000000006</v>
      </c>
      <c r="H475" s="30">
        <v>5.78</v>
      </c>
      <c r="I475" s="31">
        <v>0.58299999999999996</v>
      </c>
      <c r="J475" s="31">
        <v>0.64200000000000002</v>
      </c>
      <c r="K475" s="30">
        <v>7.13</v>
      </c>
      <c r="L475" s="31">
        <v>5.0999999999999997E-2</v>
      </c>
      <c r="M475" s="29">
        <v>74.8</v>
      </c>
      <c r="N475" s="29">
        <v>38.5</v>
      </c>
      <c r="O475" s="29">
        <v>8.1999999999999993</v>
      </c>
      <c r="P475" s="29">
        <v>52.9</v>
      </c>
      <c r="Q475" s="29">
        <v>57.9</v>
      </c>
      <c r="R475" s="29">
        <v>79.900000000000006</v>
      </c>
    </row>
    <row r="476" spans="1:18" x14ac:dyDescent="0.35">
      <c r="A476" s="2" t="s">
        <v>47</v>
      </c>
      <c r="B476" s="2" t="s">
        <v>121</v>
      </c>
      <c r="C476" s="2" t="s">
        <v>48</v>
      </c>
      <c r="D476" s="26">
        <v>2019</v>
      </c>
      <c r="E476" s="27">
        <v>1417071199</v>
      </c>
      <c r="F476" s="28">
        <v>9714</v>
      </c>
      <c r="G476" s="29">
        <v>78</v>
      </c>
      <c r="H476" s="30">
        <v>5.8</v>
      </c>
      <c r="I476" s="31">
        <v>0.64500000000000002</v>
      </c>
      <c r="J476" s="31">
        <v>0.64500000000000002</v>
      </c>
      <c r="K476" s="30">
        <v>7.39</v>
      </c>
      <c r="L476" s="31">
        <v>5.0999999999999997E-2</v>
      </c>
      <c r="M476" s="29">
        <v>75.5</v>
      </c>
      <c r="N476" s="29">
        <v>38.700000000000003</v>
      </c>
      <c r="O476" s="29">
        <v>8.8000000000000007</v>
      </c>
      <c r="P476" s="29">
        <v>53.4</v>
      </c>
      <c r="Q476" s="29">
        <v>64.099999999999994</v>
      </c>
      <c r="R476" s="29">
        <v>80.3</v>
      </c>
    </row>
    <row r="477" spans="1:18" x14ac:dyDescent="0.35">
      <c r="A477" s="2" t="s">
        <v>47</v>
      </c>
      <c r="B477" s="2" t="s">
        <v>121</v>
      </c>
      <c r="C477" s="2" t="s">
        <v>48</v>
      </c>
      <c r="D477" s="26">
        <v>2020</v>
      </c>
      <c r="E477" s="27">
        <v>1415654128</v>
      </c>
      <c r="F477" s="28">
        <v>9782</v>
      </c>
      <c r="G477" s="29">
        <v>77.400000000000006</v>
      </c>
      <c r="H477" s="30">
        <v>5.67</v>
      </c>
      <c r="I477" s="31">
        <v>0.69499999999999995</v>
      </c>
      <c r="J477" s="31">
        <v>0.64800000000000002</v>
      </c>
      <c r="K477" s="30">
        <v>7.04</v>
      </c>
      <c r="L477" s="31">
        <v>6.4000000000000001E-2</v>
      </c>
      <c r="M477" s="29">
        <v>76.2</v>
      </c>
      <c r="N477" s="29">
        <v>38.9</v>
      </c>
      <c r="O477" s="29">
        <v>8.8000000000000007</v>
      </c>
      <c r="P477" s="29">
        <v>50.2</v>
      </c>
      <c r="Q477" s="29">
        <v>69.2</v>
      </c>
      <c r="R477" s="29">
        <v>78.3</v>
      </c>
    </row>
    <row r="478" spans="1:18" x14ac:dyDescent="0.35">
      <c r="A478" s="2" t="s">
        <v>47</v>
      </c>
      <c r="B478" s="2" t="s">
        <v>121</v>
      </c>
      <c r="C478" s="2" t="s">
        <v>48</v>
      </c>
      <c r="D478" s="26">
        <v>2021</v>
      </c>
      <c r="E478" s="27">
        <v>1414238474</v>
      </c>
      <c r="F478" s="28">
        <v>10697</v>
      </c>
      <c r="G478" s="29">
        <v>77.5</v>
      </c>
      <c r="H478" s="30">
        <v>5.69</v>
      </c>
      <c r="I478" s="31">
        <v>0.73199999999999998</v>
      </c>
      <c r="J478" s="31">
        <v>0.65100000000000002</v>
      </c>
      <c r="K478" s="30">
        <v>7.92</v>
      </c>
      <c r="L478" s="31">
        <v>5.7000000000000002E-2</v>
      </c>
      <c r="M478" s="29">
        <v>76.900000000000006</v>
      </c>
      <c r="N478" s="29">
        <v>39.1</v>
      </c>
      <c r="O478" s="29">
        <v>9.6999999999999993</v>
      </c>
      <c r="P478" s="29">
        <v>50.7</v>
      </c>
      <c r="Q478" s="29">
        <v>72.900000000000006</v>
      </c>
      <c r="R478" s="29">
        <v>78.7</v>
      </c>
    </row>
    <row r="479" spans="1:18" x14ac:dyDescent="0.35">
      <c r="A479" s="2" t="s">
        <v>47</v>
      </c>
      <c r="B479" s="2" t="s">
        <v>121</v>
      </c>
      <c r="C479" s="2" t="s">
        <v>48</v>
      </c>
      <c r="D479" s="26">
        <v>2022</v>
      </c>
      <c r="E479" s="27">
        <v>1412824236</v>
      </c>
      <c r="F479" s="28">
        <v>11570</v>
      </c>
      <c r="G479" s="29">
        <v>78.099999999999994</v>
      </c>
      <c r="H479" s="30">
        <v>5.81</v>
      </c>
      <c r="I479" s="31">
        <v>0.75600000000000001</v>
      </c>
      <c r="J479" s="31">
        <v>0.65400000000000003</v>
      </c>
      <c r="K479" s="30">
        <v>8.18</v>
      </c>
      <c r="L479" s="31">
        <v>5.0999999999999997E-2</v>
      </c>
      <c r="M479" s="29">
        <v>77.599999999999994</v>
      </c>
      <c r="N479" s="29">
        <v>39.4</v>
      </c>
      <c r="O479" s="29">
        <v>10.6</v>
      </c>
      <c r="P479" s="29">
        <v>53.7</v>
      </c>
      <c r="Q479" s="29">
        <v>75.400000000000006</v>
      </c>
      <c r="R479" s="29">
        <v>80.599999999999994</v>
      </c>
    </row>
    <row r="480" spans="1:18" x14ac:dyDescent="0.35">
      <c r="A480" s="2" t="s">
        <v>47</v>
      </c>
      <c r="B480" s="2" t="s">
        <v>121</v>
      </c>
      <c r="C480" s="2" t="s">
        <v>48</v>
      </c>
      <c r="D480" s="26">
        <v>2023</v>
      </c>
      <c r="E480" s="27">
        <v>1411411411</v>
      </c>
      <c r="F480" s="28">
        <v>12264</v>
      </c>
      <c r="G480" s="29">
        <v>78.5</v>
      </c>
      <c r="H480" s="30">
        <v>5.88</v>
      </c>
      <c r="I480" s="31">
        <v>0.77100000000000002</v>
      </c>
      <c r="J480" s="31">
        <v>0.65700000000000003</v>
      </c>
      <c r="K480" s="30">
        <v>8.44</v>
      </c>
      <c r="L480" s="31">
        <v>5.0999999999999997E-2</v>
      </c>
      <c r="M480" s="29">
        <v>78.3</v>
      </c>
      <c r="N480" s="29">
        <v>39.6</v>
      </c>
      <c r="O480" s="29">
        <v>11.2</v>
      </c>
      <c r="P480" s="29">
        <v>55.4</v>
      </c>
      <c r="Q480" s="29">
        <v>76.900000000000006</v>
      </c>
      <c r="R480" s="29">
        <v>81.8</v>
      </c>
    </row>
    <row r="481" spans="1:18" x14ac:dyDescent="0.35">
      <c r="A481" s="2" t="s">
        <v>47</v>
      </c>
      <c r="B481" s="2" t="s">
        <v>121</v>
      </c>
      <c r="C481" s="2" t="s">
        <v>48</v>
      </c>
      <c r="D481" s="26">
        <v>2024</v>
      </c>
      <c r="E481" s="27">
        <v>1410000000</v>
      </c>
      <c r="F481" s="28">
        <v>13000</v>
      </c>
      <c r="G481" s="29">
        <v>78.599999999999994</v>
      </c>
      <c r="H481" s="30">
        <v>5.9</v>
      </c>
      <c r="I481" s="31">
        <v>0.78</v>
      </c>
      <c r="J481" s="31">
        <v>0.66</v>
      </c>
      <c r="K481" s="30">
        <v>8.6999999999999993</v>
      </c>
      <c r="L481" s="31">
        <v>5.0999999999999997E-2</v>
      </c>
      <c r="M481" s="29">
        <v>79</v>
      </c>
      <c r="N481" s="29">
        <v>39.799999999999997</v>
      </c>
      <c r="O481" s="29">
        <v>11.9</v>
      </c>
      <c r="P481" s="29">
        <v>55.9</v>
      </c>
      <c r="Q481" s="29">
        <v>77.8</v>
      </c>
      <c r="R481" s="29">
        <v>82.2</v>
      </c>
    </row>
    <row r="482" spans="1:18" x14ac:dyDescent="0.35">
      <c r="A482" s="2" t="s">
        <v>51</v>
      </c>
      <c r="B482" s="2" t="s">
        <v>122</v>
      </c>
      <c r="C482" s="2" t="s">
        <v>48</v>
      </c>
      <c r="D482" s="26">
        <v>2010</v>
      </c>
      <c r="E482" s="27">
        <v>1244047046</v>
      </c>
      <c r="F482" s="28">
        <v>1283</v>
      </c>
      <c r="G482" s="29">
        <v>66.8</v>
      </c>
      <c r="H482" s="30">
        <v>3.82</v>
      </c>
      <c r="I482" s="31">
        <v>0.08</v>
      </c>
      <c r="J482" s="31">
        <v>0.307</v>
      </c>
      <c r="K482" s="30">
        <v>1.1599999999999999</v>
      </c>
      <c r="L482" s="31">
        <v>7.4999999999999997E-2</v>
      </c>
      <c r="M482" s="29">
        <v>50.2</v>
      </c>
      <c r="N482" s="29">
        <v>25.3</v>
      </c>
      <c r="O482" s="29">
        <v>0.6</v>
      </c>
      <c r="P482" s="29">
        <v>4.9000000000000004</v>
      </c>
      <c r="Q482" s="29">
        <v>7.1</v>
      </c>
      <c r="R482" s="29">
        <v>44.6</v>
      </c>
    </row>
    <row r="483" spans="1:18" x14ac:dyDescent="0.35">
      <c r="A483" s="2" t="s">
        <v>51</v>
      </c>
      <c r="B483" s="2" t="s">
        <v>122</v>
      </c>
      <c r="C483" s="2" t="s">
        <v>48</v>
      </c>
      <c r="D483" s="26">
        <v>2011</v>
      </c>
      <c r="E483" s="27">
        <v>1256487517</v>
      </c>
      <c r="F483" s="28">
        <v>1360</v>
      </c>
      <c r="G483" s="29">
        <v>66.900000000000006</v>
      </c>
      <c r="H483" s="30">
        <v>3.84</v>
      </c>
      <c r="I483" s="31">
        <v>8.5000000000000006E-2</v>
      </c>
      <c r="J483" s="31">
        <v>0.311</v>
      </c>
      <c r="K483" s="30">
        <v>1.22</v>
      </c>
      <c r="L483" s="31">
        <v>7.4999999999999997E-2</v>
      </c>
      <c r="M483" s="29">
        <v>50.9</v>
      </c>
      <c r="N483" s="29">
        <v>25.5</v>
      </c>
      <c r="O483" s="29">
        <v>0.7</v>
      </c>
      <c r="P483" s="29">
        <v>5.4</v>
      </c>
      <c r="Q483" s="29">
        <v>7.6</v>
      </c>
      <c r="R483" s="29">
        <v>44.9</v>
      </c>
    </row>
    <row r="484" spans="1:18" x14ac:dyDescent="0.35">
      <c r="A484" s="2" t="s">
        <v>51</v>
      </c>
      <c r="B484" s="2" t="s">
        <v>122</v>
      </c>
      <c r="C484" s="2" t="s">
        <v>48</v>
      </c>
      <c r="D484" s="26">
        <v>2012</v>
      </c>
      <c r="E484" s="27">
        <v>1269052392</v>
      </c>
      <c r="F484" s="28">
        <v>1441</v>
      </c>
      <c r="G484" s="29">
        <v>67.099999999999994</v>
      </c>
      <c r="H484" s="30">
        <v>3.86</v>
      </c>
      <c r="I484" s="31">
        <v>9.1999999999999998E-2</v>
      </c>
      <c r="J484" s="31">
        <v>0.316</v>
      </c>
      <c r="K484" s="30">
        <v>1.28</v>
      </c>
      <c r="L484" s="31">
        <v>7.4999999999999997E-2</v>
      </c>
      <c r="M484" s="29">
        <v>51.6</v>
      </c>
      <c r="N484" s="29">
        <v>25.8</v>
      </c>
      <c r="O484" s="29">
        <v>0.8</v>
      </c>
      <c r="P484" s="29">
        <v>5.9</v>
      </c>
      <c r="Q484" s="29">
        <v>8.3000000000000007</v>
      </c>
      <c r="R484" s="29">
        <v>45.5</v>
      </c>
    </row>
    <row r="485" spans="1:18" x14ac:dyDescent="0.35">
      <c r="A485" s="2" t="s">
        <v>51</v>
      </c>
      <c r="B485" s="2" t="s">
        <v>122</v>
      </c>
      <c r="C485" s="2" t="s">
        <v>48</v>
      </c>
      <c r="D485" s="26">
        <v>2013</v>
      </c>
      <c r="E485" s="27">
        <v>1281742916</v>
      </c>
      <c r="F485" s="28">
        <v>1528</v>
      </c>
      <c r="G485" s="29">
        <v>67.2</v>
      </c>
      <c r="H485" s="30">
        <v>3.88</v>
      </c>
      <c r="I485" s="31">
        <v>0.106</v>
      </c>
      <c r="J485" s="31">
        <v>0.32100000000000001</v>
      </c>
      <c r="K485" s="30">
        <v>1.34</v>
      </c>
      <c r="L485" s="31">
        <v>7.3999999999999996E-2</v>
      </c>
      <c r="M485" s="29">
        <v>52.3</v>
      </c>
      <c r="N485" s="29">
        <v>26</v>
      </c>
      <c r="O485" s="29">
        <v>0.8</v>
      </c>
      <c r="P485" s="29">
        <v>6.4</v>
      </c>
      <c r="Q485" s="29">
        <v>9.6999999999999993</v>
      </c>
      <c r="R485" s="29">
        <v>45.9</v>
      </c>
    </row>
    <row r="486" spans="1:18" x14ac:dyDescent="0.35">
      <c r="A486" s="2" t="s">
        <v>51</v>
      </c>
      <c r="B486" s="2" t="s">
        <v>122</v>
      </c>
      <c r="C486" s="2" t="s">
        <v>48</v>
      </c>
      <c r="D486" s="26">
        <v>2014</v>
      </c>
      <c r="E486" s="27">
        <v>1294560345</v>
      </c>
      <c r="F486" s="28">
        <v>1619</v>
      </c>
      <c r="G486" s="29">
        <v>67.3</v>
      </c>
      <c r="H486" s="30">
        <v>3.9</v>
      </c>
      <c r="I486" s="31">
        <v>0.128</v>
      </c>
      <c r="J486" s="31">
        <v>0.32500000000000001</v>
      </c>
      <c r="K486" s="30">
        <v>1.4</v>
      </c>
      <c r="L486" s="31">
        <v>7.3999999999999996E-2</v>
      </c>
      <c r="M486" s="29">
        <v>53</v>
      </c>
      <c r="N486" s="29">
        <v>26.2</v>
      </c>
      <c r="O486" s="29">
        <v>0.9</v>
      </c>
      <c r="P486" s="29">
        <v>6.9</v>
      </c>
      <c r="Q486" s="29">
        <v>11.9</v>
      </c>
      <c r="R486" s="29">
        <v>46.2</v>
      </c>
    </row>
    <row r="487" spans="1:18" x14ac:dyDescent="0.35">
      <c r="A487" s="2" t="s">
        <v>51</v>
      </c>
      <c r="B487" s="2" t="s">
        <v>122</v>
      </c>
      <c r="C487" s="2" t="s">
        <v>48</v>
      </c>
      <c r="D487" s="26">
        <v>2015</v>
      </c>
      <c r="E487" s="27">
        <v>1307505949</v>
      </c>
      <c r="F487" s="28">
        <v>1717</v>
      </c>
      <c r="G487" s="29">
        <v>67.400000000000006</v>
      </c>
      <c r="H487" s="30">
        <v>3.92</v>
      </c>
      <c r="I487" s="31">
        <v>0.16200000000000001</v>
      </c>
      <c r="J487" s="31">
        <v>0.33</v>
      </c>
      <c r="K487" s="30">
        <v>1.46</v>
      </c>
      <c r="L487" s="31">
        <v>7.3999999999999996E-2</v>
      </c>
      <c r="M487" s="29">
        <v>53.7</v>
      </c>
      <c r="N487" s="29">
        <v>26.4</v>
      </c>
      <c r="O487" s="29">
        <v>1</v>
      </c>
      <c r="P487" s="29">
        <v>7.4</v>
      </c>
      <c r="Q487" s="29">
        <v>15.4</v>
      </c>
      <c r="R487" s="29">
        <v>46.5</v>
      </c>
    </row>
    <row r="488" spans="1:18" x14ac:dyDescent="0.35">
      <c r="A488" s="2" t="s">
        <v>51</v>
      </c>
      <c r="B488" s="2" t="s">
        <v>122</v>
      </c>
      <c r="C488" s="2" t="s">
        <v>48</v>
      </c>
      <c r="D488" s="26">
        <v>2016</v>
      </c>
      <c r="E488" s="27">
        <v>1320581008</v>
      </c>
      <c r="F488" s="28">
        <v>1819</v>
      </c>
      <c r="G488" s="29">
        <v>67.5</v>
      </c>
      <c r="H488" s="30">
        <v>3.94</v>
      </c>
      <c r="I488" s="31">
        <v>0.21099999999999999</v>
      </c>
      <c r="J488" s="31">
        <v>0.33400000000000002</v>
      </c>
      <c r="K488" s="30">
        <v>1.52</v>
      </c>
      <c r="L488" s="31">
        <v>7.3999999999999996E-2</v>
      </c>
      <c r="M488" s="29">
        <v>54.4</v>
      </c>
      <c r="N488" s="29">
        <v>26.6</v>
      </c>
      <c r="O488" s="29">
        <v>1.1000000000000001</v>
      </c>
      <c r="P488" s="29">
        <v>7.8</v>
      </c>
      <c r="Q488" s="29">
        <v>20.3</v>
      </c>
      <c r="R488" s="29">
        <v>46.8</v>
      </c>
    </row>
    <row r="489" spans="1:18" x14ac:dyDescent="0.35">
      <c r="A489" s="2" t="s">
        <v>51</v>
      </c>
      <c r="B489" s="2" t="s">
        <v>122</v>
      </c>
      <c r="C489" s="2" t="s">
        <v>48</v>
      </c>
      <c r="D489" s="26">
        <v>2017</v>
      </c>
      <c r="E489" s="27">
        <v>1333786818</v>
      </c>
      <c r="F489" s="28">
        <v>1929</v>
      </c>
      <c r="G489" s="29">
        <v>67.7</v>
      </c>
      <c r="H489" s="30">
        <v>3.96</v>
      </c>
      <c r="I489" s="31">
        <v>0.27400000000000002</v>
      </c>
      <c r="J489" s="31">
        <v>0.33900000000000002</v>
      </c>
      <c r="K489" s="30">
        <v>1.58</v>
      </c>
      <c r="L489" s="31">
        <v>7.3999999999999996E-2</v>
      </c>
      <c r="M489" s="29">
        <v>55.1</v>
      </c>
      <c r="N489" s="29">
        <v>26.9</v>
      </c>
      <c r="O489" s="29">
        <v>1.2</v>
      </c>
      <c r="P489" s="29">
        <v>8.3000000000000007</v>
      </c>
      <c r="Q489" s="29">
        <v>26.7</v>
      </c>
      <c r="R489" s="29">
        <v>47.5</v>
      </c>
    </row>
    <row r="490" spans="1:18" x14ac:dyDescent="0.35">
      <c r="A490" s="2" t="s">
        <v>51</v>
      </c>
      <c r="B490" s="2" t="s">
        <v>122</v>
      </c>
      <c r="C490" s="2" t="s">
        <v>48</v>
      </c>
      <c r="D490" s="26">
        <v>2018</v>
      </c>
      <c r="E490" s="27">
        <v>1347124686</v>
      </c>
      <c r="F490" s="28">
        <v>2044</v>
      </c>
      <c r="G490" s="29">
        <v>67.8</v>
      </c>
      <c r="H490" s="30">
        <v>3.98</v>
      </c>
      <c r="I490" s="31">
        <v>0.34499999999999997</v>
      </c>
      <c r="J490" s="31">
        <v>0.34300000000000003</v>
      </c>
      <c r="K490" s="30">
        <v>1.64</v>
      </c>
      <c r="L490" s="31">
        <v>7.3999999999999996E-2</v>
      </c>
      <c r="M490" s="29">
        <v>55.8</v>
      </c>
      <c r="N490" s="29">
        <v>27.1</v>
      </c>
      <c r="O490" s="29">
        <v>1.3</v>
      </c>
      <c r="P490" s="29">
        <v>8.8000000000000007</v>
      </c>
      <c r="Q490" s="29">
        <v>33.799999999999997</v>
      </c>
      <c r="R490" s="29">
        <v>47.8</v>
      </c>
    </row>
    <row r="491" spans="1:18" x14ac:dyDescent="0.35">
      <c r="A491" s="2" t="s">
        <v>51</v>
      </c>
      <c r="B491" s="2" t="s">
        <v>122</v>
      </c>
      <c r="C491" s="2" t="s">
        <v>48</v>
      </c>
      <c r="D491" s="26">
        <v>2019</v>
      </c>
      <c r="E491" s="27">
        <v>1360595933</v>
      </c>
      <c r="F491" s="28">
        <v>2167</v>
      </c>
      <c r="G491" s="29">
        <v>67.900000000000006</v>
      </c>
      <c r="H491" s="30">
        <v>4</v>
      </c>
      <c r="I491" s="31">
        <v>0.41199999999999998</v>
      </c>
      <c r="J491" s="31">
        <v>0.34699999999999998</v>
      </c>
      <c r="K491" s="30">
        <v>1.7</v>
      </c>
      <c r="L491" s="31">
        <v>7.3999999999999996E-2</v>
      </c>
      <c r="M491" s="29">
        <v>56.5</v>
      </c>
      <c r="N491" s="29">
        <v>27.3</v>
      </c>
      <c r="O491" s="29">
        <v>1.5</v>
      </c>
      <c r="P491" s="29">
        <v>9.3000000000000007</v>
      </c>
      <c r="Q491" s="29">
        <v>40.6</v>
      </c>
      <c r="R491" s="29">
        <v>48.1</v>
      </c>
    </row>
    <row r="492" spans="1:18" x14ac:dyDescent="0.35">
      <c r="A492" s="2" t="s">
        <v>51</v>
      </c>
      <c r="B492" s="2" t="s">
        <v>122</v>
      </c>
      <c r="C492" s="2" t="s">
        <v>48</v>
      </c>
      <c r="D492" s="26">
        <v>2020</v>
      </c>
      <c r="E492" s="27">
        <v>1374201893</v>
      </c>
      <c r="F492" s="28">
        <v>2182</v>
      </c>
      <c r="G492" s="29">
        <v>66.8</v>
      </c>
      <c r="H492" s="30">
        <v>3.87</v>
      </c>
      <c r="I492" s="31">
        <v>0.46800000000000003</v>
      </c>
      <c r="J492" s="31">
        <v>0.35199999999999998</v>
      </c>
      <c r="K492" s="30">
        <v>1.62</v>
      </c>
      <c r="L492" s="31">
        <v>9.1999999999999998E-2</v>
      </c>
      <c r="M492" s="29">
        <v>57.2</v>
      </c>
      <c r="N492" s="29">
        <v>27.5</v>
      </c>
      <c r="O492" s="29">
        <v>1.5</v>
      </c>
      <c r="P492" s="29">
        <v>6.1</v>
      </c>
      <c r="Q492" s="29">
        <v>46.3</v>
      </c>
      <c r="R492" s="29">
        <v>44.6</v>
      </c>
    </row>
    <row r="493" spans="1:18" x14ac:dyDescent="0.35">
      <c r="A493" s="2" t="s">
        <v>51</v>
      </c>
      <c r="B493" s="2" t="s">
        <v>122</v>
      </c>
      <c r="C493" s="2" t="s">
        <v>48</v>
      </c>
      <c r="D493" s="26">
        <v>2021</v>
      </c>
      <c r="E493" s="27">
        <v>1387943912</v>
      </c>
      <c r="F493" s="28">
        <v>2386</v>
      </c>
      <c r="G493" s="29">
        <v>66.900000000000006</v>
      </c>
      <c r="H493" s="30">
        <v>3.89</v>
      </c>
      <c r="I493" s="31">
        <v>0.50800000000000001</v>
      </c>
      <c r="J493" s="31">
        <v>0.35599999999999998</v>
      </c>
      <c r="K493" s="30">
        <v>1.82</v>
      </c>
      <c r="L493" s="31">
        <v>8.3000000000000004E-2</v>
      </c>
      <c r="M493" s="29">
        <v>57.9</v>
      </c>
      <c r="N493" s="29">
        <v>27.7</v>
      </c>
      <c r="O493" s="29">
        <v>1.7</v>
      </c>
      <c r="P493" s="29">
        <v>6.6</v>
      </c>
      <c r="Q493" s="29">
        <v>50.3</v>
      </c>
      <c r="R493" s="29">
        <v>44.9</v>
      </c>
    </row>
    <row r="494" spans="1:18" x14ac:dyDescent="0.35">
      <c r="A494" s="2" t="s">
        <v>51</v>
      </c>
      <c r="B494" s="2" t="s">
        <v>122</v>
      </c>
      <c r="C494" s="2" t="s">
        <v>48</v>
      </c>
      <c r="D494" s="26">
        <v>2022</v>
      </c>
      <c r="E494" s="27">
        <v>1401823351</v>
      </c>
      <c r="F494" s="28">
        <v>2581</v>
      </c>
      <c r="G494" s="29">
        <v>68</v>
      </c>
      <c r="H494" s="30">
        <v>4.01</v>
      </c>
      <c r="I494" s="31">
        <v>0.53400000000000003</v>
      </c>
      <c r="J494" s="31">
        <v>0.36099999999999999</v>
      </c>
      <c r="K494" s="30">
        <v>1.88</v>
      </c>
      <c r="L494" s="31">
        <v>7.3999999999999996E-2</v>
      </c>
      <c r="M494" s="29">
        <v>58.6</v>
      </c>
      <c r="N494" s="29">
        <v>28</v>
      </c>
      <c r="O494" s="29">
        <v>1.9</v>
      </c>
      <c r="P494" s="29">
        <v>9.6</v>
      </c>
      <c r="Q494" s="29">
        <v>52.9</v>
      </c>
      <c r="R494" s="29">
        <v>48.4</v>
      </c>
    </row>
    <row r="495" spans="1:18" x14ac:dyDescent="0.35">
      <c r="A495" s="2" t="s">
        <v>51</v>
      </c>
      <c r="B495" s="2" t="s">
        <v>122</v>
      </c>
      <c r="C495" s="2" t="s">
        <v>48</v>
      </c>
      <c r="D495" s="26">
        <v>2023</v>
      </c>
      <c r="E495" s="27">
        <v>1415841584</v>
      </c>
      <c r="F495" s="28">
        <v>2736</v>
      </c>
      <c r="G495" s="29">
        <v>68.400000000000006</v>
      </c>
      <c r="H495" s="30">
        <v>4.08</v>
      </c>
      <c r="I495" s="31">
        <v>0.55000000000000004</v>
      </c>
      <c r="J495" s="31">
        <v>0.36499999999999999</v>
      </c>
      <c r="K495" s="30">
        <v>1.94</v>
      </c>
      <c r="L495" s="31">
        <v>7.3999999999999996E-2</v>
      </c>
      <c r="M495" s="29">
        <v>59.3</v>
      </c>
      <c r="N495" s="29">
        <v>28.2</v>
      </c>
      <c r="O495" s="29">
        <v>2</v>
      </c>
      <c r="P495" s="29">
        <v>11.3</v>
      </c>
      <c r="Q495" s="29">
        <v>54.5</v>
      </c>
      <c r="R495" s="29">
        <v>49.7</v>
      </c>
    </row>
    <row r="496" spans="1:18" x14ac:dyDescent="0.35">
      <c r="A496" s="2" t="s">
        <v>51</v>
      </c>
      <c r="B496" s="2" t="s">
        <v>122</v>
      </c>
      <c r="C496" s="2" t="s">
        <v>48</v>
      </c>
      <c r="D496" s="26">
        <v>2024</v>
      </c>
      <c r="E496" s="27">
        <v>1430000000</v>
      </c>
      <c r="F496" s="28">
        <v>2900</v>
      </c>
      <c r="G496" s="29">
        <v>68.5</v>
      </c>
      <c r="H496" s="30">
        <v>4.0999999999999996</v>
      </c>
      <c r="I496" s="31">
        <v>0.56000000000000005</v>
      </c>
      <c r="J496" s="31">
        <v>0.37</v>
      </c>
      <c r="K496" s="30">
        <v>2</v>
      </c>
      <c r="L496" s="31">
        <v>7.3999999999999996E-2</v>
      </c>
      <c r="M496" s="29">
        <v>60</v>
      </c>
      <c r="N496" s="29">
        <v>28.4</v>
      </c>
      <c r="O496" s="29">
        <v>2.2000000000000002</v>
      </c>
      <c r="P496" s="29">
        <v>11.8</v>
      </c>
      <c r="Q496" s="29">
        <v>55.6</v>
      </c>
      <c r="R496" s="29">
        <v>50</v>
      </c>
    </row>
    <row r="497" spans="1:18" x14ac:dyDescent="0.35">
      <c r="A497" s="2" t="s">
        <v>49</v>
      </c>
      <c r="B497" s="2" t="s">
        <v>123</v>
      </c>
      <c r="C497" s="2" t="s">
        <v>48</v>
      </c>
      <c r="D497" s="26">
        <v>2010</v>
      </c>
      <c r="E497" s="27">
        <v>129327079</v>
      </c>
      <c r="F497" s="28">
        <v>31269</v>
      </c>
      <c r="G497" s="29">
        <v>82.5</v>
      </c>
      <c r="H497" s="30">
        <v>5.82</v>
      </c>
      <c r="I497" s="31">
        <v>0.78</v>
      </c>
      <c r="J497" s="31">
        <v>0.89200000000000002</v>
      </c>
      <c r="K497" s="30">
        <v>7.6</v>
      </c>
      <c r="L497" s="31">
        <v>2.5999999999999999E-2</v>
      </c>
      <c r="M497" s="29">
        <v>81.2</v>
      </c>
      <c r="N497" s="29">
        <v>46.4</v>
      </c>
      <c r="O497" s="29">
        <v>29.6</v>
      </c>
      <c r="P497" s="29">
        <v>53.9</v>
      </c>
      <c r="Q497" s="29">
        <v>77.8</v>
      </c>
      <c r="R497" s="29">
        <v>94.6</v>
      </c>
    </row>
    <row r="498" spans="1:18" x14ac:dyDescent="0.35">
      <c r="A498" s="2" t="s">
        <v>49</v>
      </c>
      <c r="B498" s="2" t="s">
        <v>123</v>
      </c>
      <c r="C498" s="2" t="s">
        <v>48</v>
      </c>
      <c r="D498" s="26">
        <v>2011</v>
      </c>
      <c r="E498" s="27">
        <v>128939098</v>
      </c>
      <c r="F498" s="28">
        <v>31456</v>
      </c>
      <c r="G498" s="29">
        <v>82.6</v>
      </c>
      <c r="H498" s="30">
        <v>5.84</v>
      </c>
      <c r="I498" s="31">
        <v>0.78200000000000003</v>
      </c>
      <c r="J498" s="31">
        <v>0.89400000000000002</v>
      </c>
      <c r="K498" s="30">
        <v>7.6</v>
      </c>
      <c r="L498" s="31">
        <v>2.5999999999999999E-2</v>
      </c>
      <c r="M498" s="29">
        <v>81.900000000000006</v>
      </c>
      <c r="N498" s="29">
        <v>46.6</v>
      </c>
      <c r="O498" s="29">
        <v>29.8</v>
      </c>
      <c r="P498" s="29">
        <v>54.4</v>
      </c>
      <c r="Q498" s="29">
        <v>78</v>
      </c>
      <c r="R498" s="29">
        <v>94.9</v>
      </c>
    </row>
    <row r="499" spans="1:18" x14ac:dyDescent="0.35">
      <c r="A499" s="2" t="s">
        <v>49</v>
      </c>
      <c r="B499" s="2" t="s">
        <v>123</v>
      </c>
      <c r="C499" s="2" t="s">
        <v>48</v>
      </c>
      <c r="D499" s="26">
        <v>2012</v>
      </c>
      <c r="E499" s="27">
        <v>128552281</v>
      </c>
      <c r="F499" s="28">
        <v>31645</v>
      </c>
      <c r="G499" s="29">
        <v>82.8</v>
      </c>
      <c r="H499" s="30">
        <v>5.86</v>
      </c>
      <c r="I499" s="31">
        <v>0.78400000000000003</v>
      </c>
      <c r="J499" s="31">
        <v>0.89600000000000002</v>
      </c>
      <c r="K499" s="30">
        <v>7.6</v>
      </c>
      <c r="L499" s="31">
        <v>2.5999999999999999E-2</v>
      </c>
      <c r="M499" s="29">
        <v>82.6</v>
      </c>
      <c r="N499" s="29">
        <v>46.9</v>
      </c>
      <c r="O499" s="29">
        <v>30</v>
      </c>
      <c r="P499" s="29">
        <v>54.9</v>
      </c>
      <c r="Q499" s="29">
        <v>78.2</v>
      </c>
      <c r="R499" s="29">
        <v>95.5</v>
      </c>
    </row>
    <row r="500" spans="1:18" x14ac:dyDescent="0.35">
      <c r="A500" s="2" t="s">
        <v>49</v>
      </c>
      <c r="B500" s="2" t="s">
        <v>123</v>
      </c>
      <c r="C500" s="2" t="s">
        <v>48</v>
      </c>
      <c r="D500" s="26">
        <v>2013</v>
      </c>
      <c r="E500" s="27">
        <v>128166624</v>
      </c>
      <c r="F500" s="28">
        <v>31835</v>
      </c>
      <c r="G500" s="29">
        <v>82.9</v>
      </c>
      <c r="H500" s="30">
        <v>5.88</v>
      </c>
      <c r="I500" s="31">
        <v>0.78900000000000003</v>
      </c>
      <c r="J500" s="31">
        <v>0.89800000000000002</v>
      </c>
      <c r="K500" s="30">
        <v>7.6</v>
      </c>
      <c r="L500" s="31">
        <v>2.5999999999999999E-2</v>
      </c>
      <c r="M500" s="29">
        <v>83.3</v>
      </c>
      <c r="N500" s="29">
        <v>47.1</v>
      </c>
      <c r="O500" s="29">
        <v>30.2</v>
      </c>
      <c r="P500" s="29">
        <v>55.4</v>
      </c>
      <c r="Q500" s="29">
        <v>78.7</v>
      </c>
      <c r="R500" s="29">
        <v>95.9</v>
      </c>
    </row>
    <row r="501" spans="1:18" x14ac:dyDescent="0.35">
      <c r="A501" s="2" t="s">
        <v>49</v>
      </c>
      <c r="B501" s="2" t="s">
        <v>123</v>
      </c>
      <c r="C501" s="2" t="s">
        <v>48</v>
      </c>
      <c r="D501" s="26">
        <v>2014</v>
      </c>
      <c r="E501" s="27">
        <v>127782124</v>
      </c>
      <c r="F501" s="28">
        <v>32026</v>
      </c>
      <c r="G501" s="29">
        <v>83</v>
      </c>
      <c r="H501" s="30">
        <v>5.9</v>
      </c>
      <c r="I501" s="31">
        <v>0.79600000000000004</v>
      </c>
      <c r="J501" s="31">
        <v>0.9</v>
      </c>
      <c r="K501" s="30">
        <v>7.6</v>
      </c>
      <c r="L501" s="31">
        <v>2.5999999999999999E-2</v>
      </c>
      <c r="M501" s="29">
        <v>84</v>
      </c>
      <c r="N501" s="29">
        <v>47.3</v>
      </c>
      <c r="O501" s="29">
        <v>30.4</v>
      </c>
      <c r="P501" s="29">
        <v>55.9</v>
      </c>
      <c r="Q501" s="29">
        <v>79.400000000000006</v>
      </c>
      <c r="R501" s="29">
        <v>96.2</v>
      </c>
    </row>
    <row r="502" spans="1:18" x14ac:dyDescent="0.35">
      <c r="A502" s="2" t="s">
        <v>49</v>
      </c>
      <c r="B502" s="2" t="s">
        <v>123</v>
      </c>
      <c r="C502" s="2" t="s">
        <v>48</v>
      </c>
      <c r="D502" s="26">
        <v>2015</v>
      </c>
      <c r="E502" s="27">
        <v>127398777</v>
      </c>
      <c r="F502" s="28">
        <v>32218</v>
      </c>
      <c r="G502" s="29">
        <v>83.1</v>
      </c>
      <c r="H502" s="30">
        <v>5.92</v>
      </c>
      <c r="I502" s="31">
        <v>0.80700000000000005</v>
      </c>
      <c r="J502" s="31">
        <v>0.90200000000000002</v>
      </c>
      <c r="K502" s="30">
        <v>7.6</v>
      </c>
      <c r="L502" s="31">
        <v>2.5999999999999999E-2</v>
      </c>
      <c r="M502" s="29">
        <v>84.7</v>
      </c>
      <c r="N502" s="29">
        <v>47.5</v>
      </c>
      <c r="O502" s="29">
        <v>30.5</v>
      </c>
      <c r="P502" s="29">
        <v>56.4</v>
      </c>
      <c r="Q502" s="29">
        <v>80.5</v>
      </c>
      <c r="R502" s="29">
        <v>96.5</v>
      </c>
    </row>
    <row r="503" spans="1:18" x14ac:dyDescent="0.35">
      <c r="A503" s="2" t="s">
        <v>49</v>
      </c>
      <c r="B503" s="2" t="s">
        <v>123</v>
      </c>
      <c r="C503" s="2" t="s">
        <v>48</v>
      </c>
      <c r="D503" s="26">
        <v>2016</v>
      </c>
      <c r="E503" s="27">
        <v>127016581</v>
      </c>
      <c r="F503" s="28">
        <v>32411</v>
      </c>
      <c r="G503" s="29">
        <v>83.2</v>
      </c>
      <c r="H503" s="30">
        <v>5.94</v>
      </c>
      <c r="I503" s="31">
        <v>0.82399999999999995</v>
      </c>
      <c r="J503" s="31">
        <v>0.90400000000000003</v>
      </c>
      <c r="K503" s="30">
        <v>7.6</v>
      </c>
      <c r="L503" s="31">
        <v>2.5999999999999999E-2</v>
      </c>
      <c r="M503" s="29">
        <v>85.4</v>
      </c>
      <c r="N503" s="29">
        <v>47.7</v>
      </c>
      <c r="O503" s="29">
        <v>30.7</v>
      </c>
      <c r="P503" s="29">
        <v>56.9</v>
      </c>
      <c r="Q503" s="29">
        <v>82.2</v>
      </c>
      <c r="R503" s="29">
        <v>96.8</v>
      </c>
    </row>
    <row r="504" spans="1:18" x14ac:dyDescent="0.35">
      <c r="A504" s="2" t="s">
        <v>49</v>
      </c>
      <c r="B504" s="2" t="s">
        <v>123</v>
      </c>
      <c r="C504" s="2" t="s">
        <v>48</v>
      </c>
      <c r="D504" s="26">
        <v>2017</v>
      </c>
      <c r="E504" s="27">
        <v>126635531</v>
      </c>
      <c r="F504" s="28">
        <v>32606</v>
      </c>
      <c r="G504" s="29">
        <v>83.4</v>
      </c>
      <c r="H504" s="30">
        <v>5.96</v>
      </c>
      <c r="I504" s="31">
        <v>0.84499999999999997</v>
      </c>
      <c r="J504" s="31">
        <v>0.90600000000000003</v>
      </c>
      <c r="K504" s="30">
        <v>7.6</v>
      </c>
      <c r="L504" s="31">
        <v>2.5999999999999999E-2</v>
      </c>
      <c r="M504" s="29">
        <v>86.1</v>
      </c>
      <c r="N504" s="29">
        <v>48</v>
      </c>
      <c r="O504" s="29">
        <v>30.9</v>
      </c>
      <c r="P504" s="29">
        <v>57.4</v>
      </c>
      <c r="Q504" s="29">
        <v>84.3</v>
      </c>
      <c r="R504" s="29">
        <v>97.5</v>
      </c>
    </row>
    <row r="505" spans="1:18" x14ac:dyDescent="0.35">
      <c r="A505" s="2" t="s">
        <v>49</v>
      </c>
      <c r="B505" s="2" t="s">
        <v>123</v>
      </c>
      <c r="C505" s="2" t="s">
        <v>48</v>
      </c>
      <c r="D505" s="26">
        <v>2018</v>
      </c>
      <c r="E505" s="27">
        <v>126255625</v>
      </c>
      <c r="F505" s="28">
        <v>32801</v>
      </c>
      <c r="G505" s="29">
        <v>83.5</v>
      </c>
      <c r="H505" s="30">
        <v>5.98</v>
      </c>
      <c r="I505" s="31">
        <v>0.86799999999999999</v>
      </c>
      <c r="J505" s="31">
        <v>0.90800000000000003</v>
      </c>
      <c r="K505" s="30">
        <v>7.6</v>
      </c>
      <c r="L505" s="31">
        <v>2.5999999999999999E-2</v>
      </c>
      <c r="M505" s="29">
        <v>86.8</v>
      </c>
      <c r="N505" s="29">
        <v>48.2</v>
      </c>
      <c r="O505" s="29">
        <v>31.1</v>
      </c>
      <c r="P505" s="29">
        <v>57.8</v>
      </c>
      <c r="Q505" s="29">
        <v>86.7</v>
      </c>
      <c r="R505" s="29">
        <v>97.8</v>
      </c>
    </row>
    <row r="506" spans="1:18" x14ac:dyDescent="0.35">
      <c r="A506" s="2" t="s">
        <v>49</v>
      </c>
      <c r="B506" s="2" t="s">
        <v>123</v>
      </c>
      <c r="C506" s="2" t="s">
        <v>48</v>
      </c>
      <c r="D506" s="26">
        <v>2019</v>
      </c>
      <c r="E506" s="27">
        <v>125876858</v>
      </c>
      <c r="F506" s="28">
        <v>32998</v>
      </c>
      <c r="G506" s="29">
        <v>83.6</v>
      </c>
      <c r="H506" s="30">
        <v>6</v>
      </c>
      <c r="I506" s="31">
        <v>0.89100000000000001</v>
      </c>
      <c r="J506" s="31">
        <v>0.91</v>
      </c>
      <c r="K506" s="30">
        <v>7.6</v>
      </c>
      <c r="L506" s="31">
        <v>2.5999999999999999E-2</v>
      </c>
      <c r="M506" s="29">
        <v>87.5</v>
      </c>
      <c r="N506" s="29">
        <v>48.4</v>
      </c>
      <c r="O506" s="29">
        <v>31.3</v>
      </c>
      <c r="P506" s="29">
        <v>58.3</v>
      </c>
      <c r="Q506" s="29">
        <v>89</v>
      </c>
      <c r="R506" s="29">
        <v>98.1</v>
      </c>
    </row>
    <row r="507" spans="1:18" x14ac:dyDescent="0.35">
      <c r="A507" s="2" t="s">
        <v>49</v>
      </c>
      <c r="B507" s="2" t="s">
        <v>123</v>
      </c>
      <c r="C507" s="2" t="s">
        <v>48</v>
      </c>
      <c r="D507" s="26">
        <v>2020</v>
      </c>
      <c r="E507" s="27">
        <v>125499227</v>
      </c>
      <c r="F507" s="28">
        <v>31536</v>
      </c>
      <c r="G507" s="29">
        <v>83</v>
      </c>
      <c r="H507" s="30">
        <v>5.87</v>
      </c>
      <c r="I507" s="31">
        <v>0.90900000000000003</v>
      </c>
      <c r="J507" s="31">
        <v>0.91200000000000003</v>
      </c>
      <c r="K507" s="30">
        <v>6.99</v>
      </c>
      <c r="L507" s="31">
        <v>3.3000000000000002E-2</v>
      </c>
      <c r="M507" s="29">
        <v>88.2</v>
      </c>
      <c r="N507" s="29">
        <v>48.6</v>
      </c>
      <c r="O507" s="29">
        <v>29.9</v>
      </c>
      <c r="P507" s="29">
        <v>55.1</v>
      </c>
      <c r="Q507" s="29">
        <v>90.8</v>
      </c>
      <c r="R507" s="29">
        <v>96.2</v>
      </c>
    </row>
    <row r="508" spans="1:18" x14ac:dyDescent="0.35">
      <c r="A508" s="2" t="s">
        <v>49</v>
      </c>
      <c r="B508" s="2" t="s">
        <v>123</v>
      </c>
      <c r="C508" s="2" t="s">
        <v>48</v>
      </c>
      <c r="D508" s="26">
        <v>2021</v>
      </c>
      <c r="E508" s="27">
        <v>125122730</v>
      </c>
      <c r="F508" s="28">
        <v>32727</v>
      </c>
      <c r="G508" s="29">
        <v>83.1</v>
      </c>
      <c r="H508" s="30">
        <v>5.89</v>
      </c>
      <c r="I508" s="31">
        <v>0.92300000000000004</v>
      </c>
      <c r="J508" s="31">
        <v>0.91400000000000003</v>
      </c>
      <c r="K508" s="30">
        <v>7.6</v>
      </c>
      <c r="L508" s="31">
        <v>2.9000000000000001E-2</v>
      </c>
      <c r="M508" s="29">
        <v>88.9</v>
      </c>
      <c r="N508" s="29">
        <v>48.8</v>
      </c>
      <c r="O508" s="29">
        <v>31</v>
      </c>
      <c r="P508" s="29">
        <v>55.6</v>
      </c>
      <c r="Q508" s="29">
        <v>92.2</v>
      </c>
      <c r="R508" s="29">
        <v>96.5</v>
      </c>
    </row>
    <row r="509" spans="1:18" x14ac:dyDescent="0.35">
      <c r="A509" s="2" t="s">
        <v>49</v>
      </c>
      <c r="B509" s="2" t="s">
        <v>123</v>
      </c>
      <c r="C509" s="2" t="s">
        <v>48</v>
      </c>
      <c r="D509" s="26">
        <v>2022</v>
      </c>
      <c r="E509" s="27">
        <v>124747361</v>
      </c>
      <c r="F509" s="28">
        <v>33596</v>
      </c>
      <c r="G509" s="29">
        <v>83.7</v>
      </c>
      <c r="H509" s="30">
        <v>6.01</v>
      </c>
      <c r="I509" s="31">
        <v>0.93100000000000005</v>
      </c>
      <c r="J509" s="31">
        <v>0.91600000000000004</v>
      </c>
      <c r="K509" s="30">
        <v>7.6</v>
      </c>
      <c r="L509" s="31">
        <v>2.5999999999999999E-2</v>
      </c>
      <c r="M509" s="29">
        <v>89.6</v>
      </c>
      <c r="N509" s="29">
        <v>49.1</v>
      </c>
      <c r="O509" s="29">
        <v>31.9</v>
      </c>
      <c r="P509" s="29">
        <v>58.6</v>
      </c>
      <c r="Q509" s="29">
        <v>93</v>
      </c>
      <c r="R509" s="29">
        <v>98.4</v>
      </c>
    </row>
    <row r="510" spans="1:18" x14ac:dyDescent="0.35">
      <c r="A510" s="2" t="s">
        <v>49</v>
      </c>
      <c r="B510" s="2" t="s">
        <v>123</v>
      </c>
      <c r="C510" s="2" t="s">
        <v>48</v>
      </c>
      <c r="D510" s="26">
        <v>2023</v>
      </c>
      <c r="E510" s="27">
        <v>124373119</v>
      </c>
      <c r="F510" s="28">
        <v>33797</v>
      </c>
      <c r="G510" s="29">
        <v>84.1</v>
      </c>
      <c r="H510" s="30">
        <v>6.08</v>
      </c>
      <c r="I510" s="31">
        <v>0.93700000000000006</v>
      </c>
      <c r="J510" s="31">
        <v>0.91800000000000004</v>
      </c>
      <c r="K510" s="30">
        <v>7.6</v>
      </c>
      <c r="L510" s="31">
        <v>2.5999999999999999E-2</v>
      </c>
      <c r="M510" s="29">
        <v>90.3</v>
      </c>
      <c r="N510" s="29">
        <v>49.3</v>
      </c>
      <c r="O510" s="29">
        <v>32.1</v>
      </c>
      <c r="P510" s="29">
        <v>60.3</v>
      </c>
      <c r="Q510" s="29">
        <v>93.6</v>
      </c>
      <c r="R510" s="29">
        <v>99.7</v>
      </c>
    </row>
    <row r="511" spans="1:18" x14ac:dyDescent="0.35">
      <c r="A511" s="2" t="s">
        <v>49</v>
      </c>
      <c r="B511" s="2" t="s">
        <v>123</v>
      </c>
      <c r="C511" s="2" t="s">
        <v>48</v>
      </c>
      <c r="D511" s="26">
        <v>2024</v>
      </c>
      <c r="E511" s="27">
        <v>124000000</v>
      </c>
      <c r="F511" s="28">
        <v>34000</v>
      </c>
      <c r="G511" s="29">
        <v>84.2</v>
      </c>
      <c r="H511" s="30">
        <v>6.1</v>
      </c>
      <c r="I511" s="31">
        <v>0.94</v>
      </c>
      <c r="J511" s="31">
        <v>0.92</v>
      </c>
      <c r="K511" s="30">
        <v>7.6</v>
      </c>
      <c r="L511" s="31">
        <v>2.5999999999999999E-2</v>
      </c>
      <c r="M511" s="29">
        <v>91</v>
      </c>
      <c r="N511" s="29">
        <v>49.5</v>
      </c>
      <c r="O511" s="29">
        <v>32.299999999999997</v>
      </c>
      <c r="P511" s="29">
        <v>60.8</v>
      </c>
      <c r="Q511" s="29">
        <v>93.9</v>
      </c>
      <c r="R511" s="29">
        <v>100</v>
      </c>
    </row>
    <row r="512" spans="1:18" x14ac:dyDescent="0.35">
      <c r="A512" s="2" t="s">
        <v>50</v>
      </c>
      <c r="B512" s="2" t="s">
        <v>124</v>
      </c>
      <c r="C512" s="2" t="s">
        <v>48</v>
      </c>
      <c r="D512" s="26">
        <v>2010</v>
      </c>
      <c r="E512" s="27">
        <v>51000000</v>
      </c>
      <c r="F512" s="28">
        <v>23777</v>
      </c>
      <c r="G512" s="29">
        <v>81.8</v>
      </c>
      <c r="H512" s="30">
        <v>5.72</v>
      </c>
      <c r="I512" s="31">
        <v>0.84</v>
      </c>
      <c r="J512" s="31">
        <v>0.79200000000000004</v>
      </c>
      <c r="K512" s="30">
        <v>11.6</v>
      </c>
      <c r="L512" s="31">
        <v>3.2000000000000001E-2</v>
      </c>
      <c r="M512" s="29">
        <v>82.2</v>
      </c>
      <c r="N512" s="29">
        <v>42</v>
      </c>
      <c r="O512" s="29">
        <v>22.4</v>
      </c>
      <c r="P512" s="29">
        <v>51.5</v>
      </c>
      <c r="Q512" s="29">
        <v>83.8</v>
      </c>
      <c r="R512" s="29">
        <v>92.4</v>
      </c>
    </row>
    <row r="513" spans="1:18" x14ac:dyDescent="0.35">
      <c r="A513" s="2" t="s">
        <v>50</v>
      </c>
      <c r="B513" s="2" t="s">
        <v>124</v>
      </c>
      <c r="C513" s="2" t="s">
        <v>48</v>
      </c>
      <c r="D513" s="26">
        <v>2011</v>
      </c>
      <c r="E513" s="27">
        <v>51000000</v>
      </c>
      <c r="F513" s="28">
        <v>24443</v>
      </c>
      <c r="G513" s="29">
        <v>81.900000000000006</v>
      </c>
      <c r="H513" s="30">
        <v>5.74</v>
      </c>
      <c r="I513" s="31">
        <v>0.84099999999999997</v>
      </c>
      <c r="J513" s="31">
        <v>0.79400000000000004</v>
      </c>
      <c r="K513" s="30">
        <v>11.6</v>
      </c>
      <c r="L513" s="31">
        <v>3.2000000000000001E-2</v>
      </c>
      <c r="M513" s="29">
        <v>82.9</v>
      </c>
      <c r="N513" s="29">
        <v>42.2</v>
      </c>
      <c r="O513" s="29">
        <v>23</v>
      </c>
      <c r="P513" s="29">
        <v>52</v>
      </c>
      <c r="Q513" s="29">
        <v>83.9</v>
      </c>
      <c r="R513" s="29">
        <v>92.7</v>
      </c>
    </row>
    <row r="514" spans="1:18" x14ac:dyDescent="0.35">
      <c r="A514" s="2" t="s">
        <v>50</v>
      </c>
      <c r="B514" s="2" t="s">
        <v>124</v>
      </c>
      <c r="C514" s="2" t="s">
        <v>48</v>
      </c>
      <c r="D514" s="26">
        <v>2012</v>
      </c>
      <c r="E514" s="27">
        <v>51000000</v>
      </c>
      <c r="F514" s="28">
        <v>25128</v>
      </c>
      <c r="G514" s="29">
        <v>82.1</v>
      </c>
      <c r="H514" s="30">
        <v>5.76</v>
      </c>
      <c r="I514" s="31">
        <v>0.84399999999999997</v>
      </c>
      <c r="J514" s="31">
        <v>0.79600000000000004</v>
      </c>
      <c r="K514" s="30">
        <v>11.6</v>
      </c>
      <c r="L514" s="31">
        <v>3.2000000000000001E-2</v>
      </c>
      <c r="M514" s="29">
        <v>83.6</v>
      </c>
      <c r="N514" s="29">
        <v>42.5</v>
      </c>
      <c r="O514" s="29">
        <v>23.7</v>
      </c>
      <c r="P514" s="29">
        <v>52.5</v>
      </c>
      <c r="Q514" s="29">
        <v>84.2</v>
      </c>
      <c r="R514" s="29">
        <v>93.3</v>
      </c>
    </row>
    <row r="515" spans="1:18" x14ac:dyDescent="0.35">
      <c r="A515" s="2" t="s">
        <v>50</v>
      </c>
      <c r="B515" s="2" t="s">
        <v>124</v>
      </c>
      <c r="C515" s="2" t="s">
        <v>48</v>
      </c>
      <c r="D515" s="26">
        <v>2013</v>
      </c>
      <c r="E515" s="27">
        <v>51000000</v>
      </c>
      <c r="F515" s="28">
        <v>25831</v>
      </c>
      <c r="G515" s="29">
        <v>82.2</v>
      </c>
      <c r="H515" s="30">
        <v>5.78</v>
      </c>
      <c r="I515" s="31">
        <v>0.84799999999999998</v>
      </c>
      <c r="J515" s="31">
        <v>0.79800000000000004</v>
      </c>
      <c r="K515" s="30">
        <v>11.6</v>
      </c>
      <c r="L515" s="31">
        <v>3.2000000000000001E-2</v>
      </c>
      <c r="M515" s="29">
        <v>84.3</v>
      </c>
      <c r="N515" s="29">
        <v>42.7</v>
      </c>
      <c r="O515" s="29">
        <v>24.4</v>
      </c>
      <c r="P515" s="29">
        <v>52.9</v>
      </c>
      <c r="Q515" s="29">
        <v>84.6</v>
      </c>
      <c r="R515" s="29">
        <v>93.6</v>
      </c>
    </row>
    <row r="516" spans="1:18" x14ac:dyDescent="0.35">
      <c r="A516" s="2" t="s">
        <v>50</v>
      </c>
      <c r="B516" s="2" t="s">
        <v>124</v>
      </c>
      <c r="C516" s="2" t="s">
        <v>48</v>
      </c>
      <c r="D516" s="26">
        <v>2014</v>
      </c>
      <c r="E516" s="27">
        <v>51000000</v>
      </c>
      <c r="F516" s="28">
        <v>26554</v>
      </c>
      <c r="G516" s="29">
        <v>82.3</v>
      </c>
      <c r="H516" s="30">
        <v>5.8</v>
      </c>
      <c r="I516" s="31">
        <v>0.85399999999999998</v>
      </c>
      <c r="J516" s="31">
        <v>0.8</v>
      </c>
      <c r="K516" s="30">
        <v>11.6</v>
      </c>
      <c r="L516" s="31">
        <v>3.2000000000000001E-2</v>
      </c>
      <c r="M516" s="29">
        <v>85</v>
      </c>
      <c r="N516" s="29">
        <v>42.9</v>
      </c>
      <c r="O516" s="29">
        <v>25.1</v>
      </c>
      <c r="P516" s="29">
        <v>53.4</v>
      </c>
      <c r="Q516" s="29">
        <v>85.3</v>
      </c>
      <c r="R516" s="29">
        <v>93.9</v>
      </c>
    </row>
    <row r="517" spans="1:18" x14ac:dyDescent="0.35">
      <c r="A517" s="2" t="s">
        <v>50</v>
      </c>
      <c r="B517" s="2" t="s">
        <v>124</v>
      </c>
      <c r="C517" s="2" t="s">
        <v>48</v>
      </c>
      <c r="D517" s="26">
        <v>2015</v>
      </c>
      <c r="E517" s="27">
        <v>51000000</v>
      </c>
      <c r="F517" s="28">
        <v>27298</v>
      </c>
      <c r="G517" s="29">
        <v>82.4</v>
      </c>
      <c r="H517" s="30">
        <v>5.82</v>
      </c>
      <c r="I517" s="31">
        <v>0.86399999999999999</v>
      </c>
      <c r="J517" s="31">
        <v>0.80200000000000005</v>
      </c>
      <c r="K517" s="30">
        <v>11.6</v>
      </c>
      <c r="L517" s="31">
        <v>3.2000000000000001E-2</v>
      </c>
      <c r="M517" s="29">
        <v>85.7</v>
      </c>
      <c r="N517" s="29">
        <v>43.1</v>
      </c>
      <c r="O517" s="29">
        <v>25.8</v>
      </c>
      <c r="P517" s="29">
        <v>53.9</v>
      </c>
      <c r="Q517" s="29">
        <v>86.3</v>
      </c>
      <c r="R517" s="29">
        <v>94.3</v>
      </c>
    </row>
    <row r="518" spans="1:18" x14ac:dyDescent="0.35">
      <c r="A518" s="2" t="s">
        <v>50</v>
      </c>
      <c r="B518" s="2" t="s">
        <v>124</v>
      </c>
      <c r="C518" s="2" t="s">
        <v>48</v>
      </c>
      <c r="D518" s="26">
        <v>2016</v>
      </c>
      <c r="E518" s="27">
        <v>51000000</v>
      </c>
      <c r="F518" s="28">
        <v>28062</v>
      </c>
      <c r="G518" s="29">
        <v>82.5</v>
      </c>
      <c r="H518" s="30">
        <v>5.84</v>
      </c>
      <c r="I518" s="31">
        <v>0.878</v>
      </c>
      <c r="J518" s="31">
        <v>0.80400000000000005</v>
      </c>
      <c r="K518" s="30">
        <v>11.6</v>
      </c>
      <c r="L518" s="31">
        <v>3.2000000000000001E-2</v>
      </c>
      <c r="M518" s="29">
        <v>86.4</v>
      </c>
      <c r="N518" s="29">
        <v>43.3</v>
      </c>
      <c r="O518" s="29">
        <v>26.5</v>
      </c>
      <c r="P518" s="29">
        <v>54.4</v>
      </c>
      <c r="Q518" s="29">
        <v>87.7</v>
      </c>
      <c r="R518" s="29">
        <v>94.6</v>
      </c>
    </row>
    <row r="519" spans="1:18" x14ac:dyDescent="0.35">
      <c r="A519" s="2" t="s">
        <v>50</v>
      </c>
      <c r="B519" s="2" t="s">
        <v>124</v>
      </c>
      <c r="C519" s="2" t="s">
        <v>48</v>
      </c>
      <c r="D519" s="26">
        <v>2017</v>
      </c>
      <c r="E519" s="27">
        <v>51000000</v>
      </c>
      <c r="F519" s="28">
        <v>28848</v>
      </c>
      <c r="G519" s="29">
        <v>82.7</v>
      </c>
      <c r="H519" s="30">
        <v>5.86</v>
      </c>
      <c r="I519" s="31">
        <v>0.89700000000000002</v>
      </c>
      <c r="J519" s="31">
        <v>0.80600000000000005</v>
      </c>
      <c r="K519" s="30">
        <v>11.6</v>
      </c>
      <c r="L519" s="31">
        <v>3.2000000000000001E-2</v>
      </c>
      <c r="M519" s="29">
        <v>87.1</v>
      </c>
      <c r="N519" s="29">
        <v>43.6</v>
      </c>
      <c r="O519" s="29">
        <v>27.3</v>
      </c>
      <c r="P519" s="29">
        <v>54.9</v>
      </c>
      <c r="Q519" s="29">
        <v>89.6</v>
      </c>
      <c r="R519" s="29">
        <v>95.2</v>
      </c>
    </row>
    <row r="520" spans="1:18" x14ac:dyDescent="0.35">
      <c r="A520" s="2" t="s">
        <v>50</v>
      </c>
      <c r="B520" s="2" t="s">
        <v>124</v>
      </c>
      <c r="C520" s="2" t="s">
        <v>48</v>
      </c>
      <c r="D520" s="26">
        <v>2018</v>
      </c>
      <c r="E520" s="27">
        <v>51000000</v>
      </c>
      <c r="F520" s="28">
        <v>29656</v>
      </c>
      <c r="G520" s="29">
        <v>82.8</v>
      </c>
      <c r="H520" s="30">
        <v>5.88</v>
      </c>
      <c r="I520" s="31">
        <v>0.91700000000000004</v>
      </c>
      <c r="J520" s="31">
        <v>0.80800000000000005</v>
      </c>
      <c r="K520" s="30">
        <v>11.6</v>
      </c>
      <c r="L520" s="31">
        <v>3.2000000000000001E-2</v>
      </c>
      <c r="M520" s="29">
        <v>87.8</v>
      </c>
      <c r="N520" s="29">
        <v>43.8</v>
      </c>
      <c r="O520" s="29">
        <v>28.1</v>
      </c>
      <c r="P520" s="29">
        <v>55.4</v>
      </c>
      <c r="Q520" s="29">
        <v>91.6</v>
      </c>
      <c r="R520" s="29">
        <v>95.5</v>
      </c>
    </row>
    <row r="521" spans="1:18" x14ac:dyDescent="0.35">
      <c r="A521" s="2" t="s">
        <v>50</v>
      </c>
      <c r="B521" s="2" t="s">
        <v>124</v>
      </c>
      <c r="C521" s="2" t="s">
        <v>48</v>
      </c>
      <c r="D521" s="26">
        <v>2019</v>
      </c>
      <c r="E521" s="27">
        <v>51000000</v>
      </c>
      <c r="F521" s="28">
        <v>30486</v>
      </c>
      <c r="G521" s="29">
        <v>82.9</v>
      </c>
      <c r="H521" s="30">
        <v>5.9</v>
      </c>
      <c r="I521" s="31">
        <v>0.93700000000000006</v>
      </c>
      <c r="J521" s="31">
        <v>0.81</v>
      </c>
      <c r="K521" s="30">
        <v>11.6</v>
      </c>
      <c r="L521" s="31">
        <v>3.2000000000000001E-2</v>
      </c>
      <c r="M521" s="29">
        <v>88.5</v>
      </c>
      <c r="N521" s="29">
        <v>44</v>
      </c>
      <c r="O521" s="29">
        <v>28.9</v>
      </c>
      <c r="P521" s="29">
        <v>55.9</v>
      </c>
      <c r="Q521" s="29">
        <v>93.6</v>
      </c>
      <c r="R521" s="29">
        <v>95.9</v>
      </c>
    </row>
    <row r="522" spans="1:18" x14ac:dyDescent="0.35">
      <c r="A522" s="2" t="s">
        <v>50</v>
      </c>
      <c r="B522" s="2" t="s">
        <v>124</v>
      </c>
      <c r="C522" s="2" t="s">
        <v>48</v>
      </c>
      <c r="D522" s="26">
        <v>2020</v>
      </c>
      <c r="E522" s="27">
        <v>51000000</v>
      </c>
      <c r="F522" s="28">
        <v>29773</v>
      </c>
      <c r="G522" s="29">
        <v>82.3</v>
      </c>
      <c r="H522" s="30">
        <v>5.77</v>
      </c>
      <c r="I522" s="31">
        <v>0.95299999999999996</v>
      </c>
      <c r="J522" s="31">
        <v>0.81200000000000006</v>
      </c>
      <c r="K522" s="30">
        <v>10.67</v>
      </c>
      <c r="L522" s="31">
        <v>0.04</v>
      </c>
      <c r="M522" s="29">
        <v>89.2</v>
      </c>
      <c r="N522" s="29">
        <v>44.2</v>
      </c>
      <c r="O522" s="29">
        <v>28.2</v>
      </c>
      <c r="P522" s="29">
        <v>52.7</v>
      </c>
      <c r="Q522" s="29">
        <v>95.3</v>
      </c>
      <c r="R522" s="29">
        <v>93.9</v>
      </c>
    </row>
    <row r="523" spans="1:18" x14ac:dyDescent="0.35">
      <c r="A523" s="2" t="s">
        <v>50</v>
      </c>
      <c r="B523" s="2" t="s">
        <v>124</v>
      </c>
      <c r="C523" s="2" t="s">
        <v>48</v>
      </c>
      <c r="D523" s="26">
        <v>2021</v>
      </c>
      <c r="E523" s="27">
        <v>51000000</v>
      </c>
      <c r="F523" s="28">
        <v>31573</v>
      </c>
      <c r="G523" s="29">
        <v>82.4</v>
      </c>
      <c r="H523" s="30">
        <v>5.79</v>
      </c>
      <c r="I523" s="31">
        <v>0.96499999999999997</v>
      </c>
      <c r="J523" s="31">
        <v>0.81399999999999995</v>
      </c>
      <c r="K523" s="30">
        <v>11.6</v>
      </c>
      <c r="L523" s="31">
        <v>3.5999999999999997E-2</v>
      </c>
      <c r="M523" s="29">
        <v>89.9</v>
      </c>
      <c r="N523" s="29">
        <v>44.4</v>
      </c>
      <c r="O523" s="29">
        <v>29.9</v>
      </c>
      <c r="P523" s="29">
        <v>53.2</v>
      </c>
      <c r="Q523" s="29">
        <v>96.5</v>
      </c>
      <c r="R523" s="29">
        <v>94.3</v>
      </c>
    </row>
    <row r="524" spans="1:18" x14ac:dyDescent="0.35">
      <c r="A524" s="2" t="s">
        <v>50</v>
      </c>
      <c r="B524" s="2" t="s">
        <v>124</v>
      </c>
      <c r="C524" s="2" t="s">
        <v>48</v>
      </c>
      <c r="D524" s="26">
        <v>2022</v>
      </c>
      <c r="E524" s="27">
        <v>51000000</v>
      </c>
      <c r="F524" s="28">
        <v>33119</v>
      </c>
      <c r="G524" s="29">
        <v>83</v>
      </c>
      <c r="H524" s="30">
        <v>5.91</v>
      </c>
      <c r="I524" s="31">
        <v>0.97199999999999998</v>
      </c>
      <c r="J524" s="31">
        <v>0.81599999999999995</v>
      </c>
      <c r="K524" s="30">
        <v>11.6</v>
      </c>
      <c r="L524" s="31">
        <v>3.2000000000000001E-2</v>
      </c>
      <c r="M524" s="29">
        <v>90.6</v>
      </c>
      <c r="N524" s="29">
        <v>44.7</v>
      </c>
      <c r="O524" s="29">
        <v>31.4</v>
      </c>
      <c r="P524" s="29">
        <v>56.1</v>
      </c>
      <c r="Q524" s="29">
        <v>97.2</v>
      </c>
      <c r="R524" s="29">
        <v>96.2</v>
      </c>
    </row>
    <row r="525" spans="1:18" x14ac:dyDescent="0.35">
      <c r="A525" s="2" t="s">
        <v>50</v>
      </c>
      <c r="B525" s="2" t="s">
        <v>124</v>
      </c>
      <c r="C525" s="2" t="s">
        <v>48</v>
      </c>
      <c r="D525" s="26">
        <v>2023</v>
      </c>
      <c r="E525" s="27">
        <v>51000000</v>
      </c>
      <c r="F525" s="28">
        <v>34047</v>
      </c>
      <c r="G525" s="29">
        <v>83.4</v>
      </c>
      <c r="H525" s="30">
        <v>5.98</v>
      </c>
      <c r="I525" s="31">
        <v>0.97699999999999998</v>
      </c>
      <c r="J525" s="31">
        <v>0.81799999999999995</v>
      </c>
      <c r="K525" s="30">
        <v>11.6</v>
      </c>
      <c r="L525" s="31">
        <v>3.2000000000000001E-2</v>
      </c>
      <c r="M525" s="29">
        <v>91.3</v>
      </c>
      <c r="N525" s="29">
        <v>44.9</v>
      </c>
      <c r="O525" s="29">
        <v>32.299999999999997</v>
      </c>
      <c r="P525" s="29">
        <v>57.8</v>
      </c>
      <c r="Q525" s="29">
        <v>97.7</v>
      </c>
      <c r="R525" s="29">
        <v>97.5</v>
      </c>
    </row>
    <row r="526" spans="1:18" x14ac:dyDescent="0.35">
      <c r="A526" s="2" t="s">
        <v>50</v>
      </c>
      <c r="B526" s="2" t="s">
        <v>124</v>
      </c>
      <c r="C526" s="2" t="s">
        <v>48</v>
      </c>
      <c r="D526" s="26">
        <v>2024</v>
      </c>
      <c r="E526" s="27">
        <v>51000000</v>
      </c>
      <c r="F526" s="28">
        <v>35000</v>
      </c>
      <c r="G526" s="29">
        <v>83.5</v>
      </c>
      <c r="H526" s="30">
        <v>6</v>
      </c>
      <c r="I526" s="31">
        <v>0.98</v>
      </c>
      <c r="J526" s="31">
        <v>0.82</v>
      </c>
      <c r="K526" s="30">
        <v>11.6</v>
      </c>
      <c r="L526" s="31">
        <v>3.2000000000000001E-2</v>
      </c>
      <c r="M526" s="29">
        <v>92</v>
      </c>
      <c r="N526" s="29">
        <v>45.1</v>
      </c>
      <c r="O526" s="29">
        <v>33.200000000000003</v>
      </c>
      <c r="P526" s="29">
        <v>58.3</v>
      </c>
      <c r="Q526" s="29">
        <v>98</v>
      </c>
      <c r="R526" s="29">
        <v>97.8</v>
      </c>
    </row>
    <row r="527" spans="1:18" x14ac:dyDescent="0.35">
      <c r="A527" s="2" t="s">
        <v>52</v>
      </c>
      <c r="B527" s="2" t="s">
        <v>125</v>
      </c>
      <c r="C527" s="2" t="s">
        <v>48</v>
      </c>
      <c r="D527" s="26">
        <v>2010</v>
      </c>
      <c r="E527" s="27">
        <v>243589631</v>
      </c>
      <c r="F527" s="28">
        <v>3089</v>
      </c>
      <c r="G527" s="29">
        <v>70.2</v>
      </c>
      <c r="H527" s="30">
        <v>5.0199999999999996</v>
      </c>
      <c r="I527" s="31">
        <v>0.11</v>
      </c>
      <c r="J527" s="31">
        <v>0.53800000000000003</v>
      </c>
      <c r="K527" s="30">
        <v>1.39</v>
      </c>
      <c r="L527" s="31">
        <v>5.1999999999999998E-2</v>
      </c>
      <c r="M527" s="29">
        <v>58.2</v>
      </c>
      <c r="N527" s="29">
        <v>27.3</v>
      </c>
      <c r="O527" s="29">
        <v>2.4</v>
      </c>
      <c r="P527" s="29">
        <v>34.299999999999997</v>
      </c>
      <c r="Q527" s="29">
        <v>10.1</v>
      </c>
      <c r="R527" s="29">
        <v>55.4</v>
      </c>
    </row>
    <row r="528" spans="1:18" x14ac:dyDescent="0.35">
      <c r="A528" s="2" t="s">
        <v>52</v>
      </c>
      <c r="B528" s="2" t="s">
        <v>125</v>
      </c>
      <c r="C528" s="2" t="s">
        <v>48</v>
      </c>
      <c r="D528" s="26">
        <v>2011</v>
      </c>
      <c r="E528" s="27">
        <v>246025528</v>
      </c>
      <c r="F528" s="28">
        <v>3197</v>
      </c>
      <c r="G528" s="29">
        <v>70.3</v>
      </c>
      <c r="H528" s="30">
        <v>5.04</v>
      </c>
      <c r="I528" s="31">
        <v>0.11600000000000001</v>
      </c>
      <c r="J528" s="31">
        <v>0.54100000000000004</v>
      </c>
      <c r="K528" s="30">
        <v>1.46</v>
      </c>
      <c r="L528" s="31">
        <v>5.1999999999999998E-2</v>
      </c>
      <c r="M528" s="29">
        <v>58.9</v>
      </c>
      <c r="N528" s="29">
        <v>27.5</v>
      </c>
      <c r="O528" s="29">
        <v>2.5</v>
      </c>
      <c r="P528" s="29">
        <v>34.799999999999997</v>
      </c>
      <c r="Q528" s="29">
        <v>10.7</v>
      </c>
      <c r="R528" s="29">
        <v>55.7</v>
      </c>
    </row>
    <row r="529" spans="1:18" x14ac:dyDescent="0.35">
      <c r="A529" s="2" t="s">
        <v>52</v>
      </c>
      <c r="B529" s="2" t="s">
        <v>125</v>
      </c>
      <c r="C529" s="2" t="s">
        <v>48</v>
      </c>
      <c r="D529" s="26">
        <v>2012</v>
      </c>
      <c r="E529" s="27">
        <v>248485783</v>
      </c>
      <c r="F529" s="28">
        <v>3309</v>
      </c>
      <c r="G529" s="29">
        <v>70.5</v>
      </c>
      <c r="H529" s="30">
        <v>5.0599999999999996</v>
      </c>
      <c r="I529" s="31">
        <v>0.125</v>
      </c>
      <c r="J529" s="31">
        <v>0.54400000000000004</v>
      </c>
      <c r="K529" s="30">
        <v>1.54</v>
      </c>
      <c r="L529" s="31">
        <v>5.0999999999999997E-2</v>
      </c>
      <c r="M529" s="29">
        <v>59.6</v>
      </c>
      <c r="N529" s="29">
        <v>27.8</v>
      </c>
      <c r="O529" s="29">
        <v>2.6</v>
      </c>
      <c r="P529" s="29">
        <v>35.299999999999997</v>
      </c>
      <c r="Q529" s="29">
        <v>11.6</v>
      </c>
      <c r="R529" s="29">
        <v>56.4</v>
      </c>
    </row>
    <row r="530" spans="1:18" x14ac:dyDescent="0.35">
      <c r="A530" s="2" t="s">
        <v>52</v>
      </c>
      <c r="B530" s="2" t="s">
        <v>125</v>
      </c>
      <c r="C530" s="2" t="s">
        <v>48</v>
      </c>
      <c r="D530" s="26">
        <v>2013</v>
      </c>
      <c r="E530" s="27">
        <v>250970641</v>
      </c>
      <c r="F530" s="28">
        <v>3425</v>
      </c>
      <c r="G530" s="29">
        <v>70.599999999999994</v>
      </c>
      <c r="H530" s="30">
        <v>5.08</v>
      </c>
      <c r="I530" s="31">
        <v>0.14099999999999999</v>
      </c>
      <c r="J530" s="31">
        <v>0.54700000000000004</v>
      </c>
      <c r="K530" s="30">
        <v>1.61</v>
      </c>
      <c r="L530" s="31">
        <v>5.0999999999999997E-2</v>
      </c>
      <c r="M530" s="29">
        <v>60.3</v>
      </c>
      <c r="N530" s="29">
        <v>28</v>
      </c>
      <c r="O530" s="29">
        <v>2.7</v>
      </c>
      <c r="P530" s="29">
        <v>35.799999999999997</v>
      </c>
      <c r="Q530" s="29">
        <v>13.2</v>
      </c>
      <c r="R530" s="29">
        <v>56.7</v>
      </c>
    </row>
    <row r="531" spans="1:18" x14ac:dyDescent="0.35">
      <c r="A531" s="2" t="s">
        <v>52</v>
      </c>
      <c r="B531" s="2" t="s">
        <v>125</v>
      </c>
      <c r="C531" s="2" t="s">
        <v>48</v>
      </c>
      <c r="D531" s="26">
        <v>2014</v>
      </c>
      <c r="E531" s="27">
        <v>253480347</v>
      </c>
      <c r="F531" s="28">
        <v>3545</v>
      </c>
      <c r="G531" s="29">
        <v>70.7</v>
      </c>
      <c r="H531" s="30">
        <v>5.0999999999999996</v>
      </c>
      <c r="I531" s="31">
        <v>0.16800000000000001</v>
      </c>
      <c r="J531" s="31">
        <v>0.55000000000000004</v>
      </c>
      <c r="K531" s="30">
        <v>1.68</v>
      </c>
      <c r="L531" s="31">
        <v>5.0999999999999997E-2</v>
      </c>
      <c r="M531" s="29">
        <v>61</v>
      </c>
      <c r="N531" s="29">
        <v>28.2</v>
      </c>
      <c r="O531" s="29">
        <v>2.8</v>
      </c>
      <c r="P531" s="29">
        <v>36.299999999999997</v>
      </c>
      <c r="Q531" s="29">
        <v>16</v>
      </c>
      <c r="R531" s="29">
        <v>57</v>
      </c>
    </row>
    <row r="532" spans="1:18" x14ac:dyDescent="0.35">
      <c r="A532" s="2" t="s">
        <v>52</v>
      </c>
      <c r="B532" s="2" t="s">
        <v>125</v>
      </c>
      <c r="C532" s="2" t="s">
        <v>48</v>
      </c>
      <c r="D532" s="26">
        <v>2015</v>
      </c>
      <c r="E532" s="27">
        <v>256015151</v>
      </c>
      <c r="F532" s="28">
        <v>3669</v>
      </c>
      <c r="G532" s="29">
        <v>70.8</v>
      </c>
      <c r="H532" s="30">
        <v>5.12</v>
      </c>
      <c r="I532" s="31">
        <v>0.20899999999999999</v>
      </c>
      <c r="J532" s="31">
        <v>0.55300000000000005</v>
      </c>
      <c r="K532" s="30">
        <v>1.75</v>
      </c>
      <c r="L532" s="31">
        <v>5.0999999999999997E-2</v>
      </c>
      <c r="M532" s="29">
        <v>61.7</v>
      </c>
      <c r="N532" s="29">
        <v>28.4</v>
      </c>
      <c r="O532" s="29">
        <v>2.9</v>
      </c>
      <c r="P532" s="29">
        <v>36.799999999999997</v>
      </c>
      <c r="Q532" s="29">
        <v>20.100000000000001</v>
      </c>
      <c r="R532" s="29">
        <v>57.3</v>
      </c>
    </row>
    <row r="533" spans="1:18" x14ac:dyDescent="0.35">
      <c r="A533" s="2" t="s">
        <v>52</v>
      </c>
      <c r="B533" s="2" t="s">
        <v>125</v>
      </c>
      <c r="C533" s="2" t="s">
        <v>48</v>
      </c>
      <c r="D533" s="26">
        <v>2016</v>
      </c>
      <c r="E533" s="27">
        <v>258575302</v>
      </c>
      <c r="F533" s="28">
        <v>3797</v>
      </c>
      <c r="G533" s="29">
        <v>70.900000000000006</v>
      </c>
      <c r="H533" s="30">
        <v>5.14</v>
      </c>
      <c r="I533" s="31">
        <v>0.26800000000000002</v>
      </c>
      <c r="J533" s="31">
        <v>0.55600000000000005</v>
      </c>
      <c r="K533" s="30">
        <v>1.82</v>
      </c>
      <c r="L533" s="31">
        <v>5.0999999999999997E-2</v>
      </c>
      <c r="M533" s="29">
        <v>62.4</v>
      </c>
      <c r="N533" s="29">
        <v>28.6</v>
      </c>
      <c r="O533" s="29">
        <v>3</v>
      </c>
      <c r="P533" s="29">
        <v>37.299999999999997</v>
      </c>
      <c r="Q533" s="29">
        <v>26.1</v>
      </c>
      <c r="R533" s="29">
        <v>57.6</v>
      </c>
    </row>
    <row r="534" spans="1:18" x14ac:dyDescent="0.35">
      <c r="A534" s="2" t="s">
        <v>52</v>
      </c>
      <c r="B534" s="2" t="s">
        <v>125</v>
      </c>
      <c r="C534" s="2" t="s">
        <v>48</v>
      </c>
      <c r="D534" s="26">
        <v>2017</v>
      </c>
      <c r="E534" s="27">
        <v>261161055</v>
      </c>
      <c r="F534" s="28">
        <v>3930</v>
      </c>
      <c r="G534" s="29">
        <v>71.099999999999994</v>
      </c>
      <c r="H534" s="30">
        <v>5.16</v>
      </c>
      <c r="I534" s="31">
        <v>0.34499999999999997</v>
      </c>
      <c r="J534" s="31">
        <v>0.55900000000000005</v>
      </c>
      <c r="K534" s="30">
        <v>1.9</v>
      </c>
      <c r="L534" s="31">
        <v>5.0999999999999997E-2</v>
      </c>
      <c r="M534" s="29">
        <v>63.1</v>
      </c>
      <c r="N534" s="29">
        <v>28.9</v>
      </c>
      <c r="O534" s="29">
        <v>3.2</v>
      </c>
      <c r="P534" s="29">
        <v>37.700000000000003</v>
      </c>
      <c r="Q534" s="29">
        <v>33.799999999999997</v>
      </c>
      <c r="R534" s="29">
        <v>58.3</v>
      </c>
    </row>
    <row r="535" spans="1:18" x14ac:dyDescent="0.35">
      <c r="A535" s="2" t="s">
        <v>52</v>
      </c>
      <c r="B535" s="2" t="s">
        <v>125</v>
      </c>
      <c r="C535" s="2" t="s">
        <v>48</v>
      </c>
      <c r="D535" s="26">
        <v>2018</v>
      </c>
      <c r="E535" s="27">
        <v>263772666</v>
      </c>
      <c r="F535" s="28">
        <v>4068</v>
      </c>
      <c r="G535" s="29">
        <v>71.2</v>
      </c>
      <c r="H535" s="30">
        <v>5.18</v>
      </c>
      <c r="I535" s="31">
        <v>0.43</v>
      </c>
      <c r="J535" s="31">
        <v>0.56200000000000006</v>
      </c>
      <c r="K535" s="30">
        <v>1.97</v>
      </c>
      <c r="L535" s="31">
        <v>5.0999999999999997E-2</v>
      </c>
      <c r="M535" s="29">
        <v>63.8</v>
      </c>
      <c r="N535" s="29">
        <v>29.1</v>
      </c>
      <c r="O535" s="29">
        <v>3.3</v>
      </c>
      <c r="P535" s="29">
        <v>38.200000000000003</v>
      </c>
      <c r="Q535" s="29">
        <v>42.4</v>
      </c>
      <c r="R535" s="29">
        <v>58.6</v>
      </c>
    </row>
    <row r="536" spans="1:18" x14ac:dyDescent="0.35">
      <c r="A536" s="2" t="s">
        <v>52</v>
      </c>
      <c r="B536" s="2" t="s">
        <v>125</v>
      </c>
      <c r="C536" s="2" t="s">
        <v>48</v>
      </c>
      <c r="D536" s="26">
        <v>2019</v>
      </c>
      <c r="E536" s="27">
        <v>266410393</v>
      </c>
      <c r="F536" s="28">
        <v>4210</v>
      </c>
      <c r="G536" s="29">
        <v>71.3</v>
      </c>
      <c r="H536" s="30">
        <v>5.2</v>
      </c>
      <c r="I536" s="31">
        <v>0.51200000000000001</v>
      </c>
      <c r="J536" s="31">
        <v>0.56499999999999995</v>
      </c>
      <c r="K536" s="30">
        <v>2.04</v>
      </c>
      <c r="L536" s="31">
        <v>5.0999999999999997E-2</v>
      </c>
      <c r="M536" s="29">
        <v>64.5</v>
      </c>
      <c r="N536" s="29">
        <v>29.3</v>
      </c>
      <c r="O536" s="29">
        <v>3.4</v>
      </c>
      <c r="P536" s="29">
        <v>38.700000000000003</v>
      </c>
      <c r="Q536" s="29">
        <v>50.7</v>
      </c>
      <c r="R536" s="29">
        <v>58.9</v>
      </c>
    </row>
    <row r="537" spans="1:18" x14ac:dyDescent="0.35">
      <c r="A537" s="2" t="s">
        <v>52</v>
      </c>
      <c r="B537" s="2" t="s">
        <v>125</v>
      </c>
      <c r="C537" s="2" t="s">
        <v>48</v>
      </c>
      <c r="D537" s="26">
        <v>2020</v>
      </c>
      <c r="E537" s="27">
        <v>269074496</v>
      </c>
      <c r="F537" s="28">
        <v>4139</v>
      </c>
      <c r="G537" s="29">
        <v>70.7</v>
      </c>
      <c r="H537" s="30">
        <v>5.07</v>
      </c>
      <c r="I537" s="31">
        <v>0.57799999999999996</v>
      </c>
      <c r="J537" s="31">
        <v>0.56799999999999995</v>
      </c>
      <c r="K537" s="30">
        <v>1.94</v>
      </c>
      <c r="L537" s="31">
        <v>6.4000000000000001E-2</v>
      </c>
      <c r="M537" s="29">
        <v>65.2</v>
      </c>
      <c r="N537" s="29">
        <v>29.5</v>
      </c>
      <c r="O537" s="29">
        <v>3.4</v>
      </c>
      <c r="P537" s="29">
        <v>35.5</v>
      </c>
      <c r="Q537" s="29">
        <v>57.4</v>
      </c>
      <c r="R537" s="29">
        <v>57</v>
      </c>
    </row>
    <row r="538" spans="1:18" x14ac:dyDescent="0.35">
      <c r="A538" s="2" t="s">
        <v>52</v>
      </c>
      <c r="B538" s="2" t="s">
        <v>125</v>
      </c>
      <c r="C538" s="2" t="s">
        <v>48</v>
      </c>
      <c r="D538" s="26">
        <v>2021</v>
      </c>
      <c r="E538" s="27">
        <v>271765241</v>
      </c>
      <c r="F538" s="28">
        <v>4420</v>
      </c>
      <c r="G538" s="29">
        <v>70.8</v>
      </c>
      <c r="H538" s="30">
        <v>5.09</v>
      </c>
      <c r="I538" s="31">
        <v>0.627</v>
      </c>
      <c r="J538" s="31">
        <v>0.57099999999999995</v>
      </c>
      <c r="K538" s="30">
        <v>2.1800000000000002</v>
      </c>
      <c r="L538" s="31">
        <v>5.7000000000000002E-2</v>
      </c>
      <c r="M538" s="29">
        <v>65.900000000000006</v>
      </c>
      <c r="N538" s="29">
        <v>29.7</v>
      </c>
      <c r="O538" s="29">
        <v>3.6</v>
      </c>
      <c r="P538" s="29">
        <v>36</v>
      </c>
      <c r="Q538" s="29">
        <v>62.3</v>
      </c>
      <c r="R538" s="29">
        <v>57.3</v>
      </c>
    </row>
    <row r="539" spans="1:18" x14ac:dyDescent="0.35">
      <c r="A539" s="2" t="s">
        <v>52</v>
      </c>
      <c r="B539" s="2" t="s">
        <v>125</v>
      </c>
      <c r="C539" s="2" t="s">
        <v>48</v>
      </c>
      <c r="D539" s="26">
        <v>2022</v>
      </c>
      <c r="E539" s="27">
        <v>274482894</v>
      </c>
      <c r="F539" s="28">
        <v>4668</v>
      </c>
      <c r="G539" s="29">
        <v>71.400000000000006</v>
      </c>
      <c r="H539" s="30">
        <v>5.21</v>
      </c>
      <c r="I539" s="31">
        <v>0.65800000000000003</v>
      </c>
      <c r="J539" s="31">
        <v>0.57399999999999995</v>
      </c>
      <c r="K539" s="30">
        <v>2.2599999999999998</v>
      </c>
      <c r="L539" s="31">
        <v>5.0999999999999997E-2</v>
      </c>
      <c r="M539" s="29">
        <v>66.599999999999994</v>
      </c>
      <c r="N539" s="29">
        <v>30</v>
      </c>
      <c r="O539" s="29">
        <v>3.9</v>
      </c>
      <c r="P539" s="29">
        <v>39</v>
      </c>
      <c r="Q539" s="29">
        <v>65.5</v>
      </c>
      <c r="R539" s="29">
        <v>59.2</v>
      </c>
    </row>
    <row r="540" spans="1:18" x14ac:dyDescent="0.35">
      <c r="A540" s="2" t="s">
        <v>52</v>
      </c>
      <c r="B540" s="2" t="s">
        <v>125</v>
      </c>
      <c r="C540" s="2" t="s">
        <v>48</v>
      </c>
      <c r="D540" s="26">
        <v>2023</v>
      </c>
      <c r="E540" s="27">
        <v>277227723</v>
      </c>
      <c r="F540" s="28">
        <v>4831</v>
      </c>
      <c r="G540" s="29">
        <v>71.8</v>
      </c>
      <c r="H540" s="30">
        <v>5.28</v>
      </c>
      <c r="I540" s="31">
        <v>0.67800000000000005</v>
      </c>
      <c r="J540" s="31">
        <v>0.57699999999999996</v>
      </c>
      <c r="K540" s="30">
        <v>2.33</v>
      </c>
      <c r="L540" s="31">
        <v>5.0999999999999997E-2</v>
      </c>
      <c r="M540" s="29">
        <v>67.3</v>
      </c>
      <c r="N540" s="29">
        <v>30.2</v>
      </c>
      <c r="O540" s="29">
        <v>4</v>
      </c>
      <c r="P540" s="29">
        <v>40.700000000000003</v>
      </c>
      <c r="Q540" s="29">
        <v>67.5</v>
      </c>
      <c r="R540" s="29">
        <v>60.5</v>
      </c>
    </row>
    <row r="541" spans="1:18" x14ac:dyDescent="0.35">
      <c r="A541" s="2" t="s">
        <v>52</v>
      </c>
      <c r="B541" s="2" t="s">
        <v>125</v>
      </c>
      <c r="C541" s="2" t="s">
        <v>48</v>
      </c>
      <c r="D541" s="26">
        <v>2024</v>
      </c>
      <c r="E541" s="27">
        <v>280000000</v>
      </c>
      <c r="F541" s="28">
        <v>5000</v>
      </c>
      <c r="G541" s="29">
        <v>71.900000000000006</v>
      </c>
      <c r="H541" s="30">
        <v>5.3</v>
      </c>
      <c r="I541" s="31">
        <v>0.69</v>
      </c>
      <c r="J541" s="31">
        <v>0.57999999999999996</v>
      </c>
      <c r="K541" s="30">
        <v>2.4</v>
      </c>
      <c r="L541" s="31">
        <v>5.0999999999999997E-2</v>
      </c>
      <c r="M541" s="29">
        <v>68</v>
      </c>
      <c r="N541" s="29">
        <v>30.4</v>
      </c>
      <c r="O541" s="29">
        <v>4.2</v>
      </c>
      <c r="P541" s="29">
        <v>41.2</v>
      </c>
      <c r="Q541" s="29">
        <v>68.7</v>
      </c>
      <c r="R541" s="29">
        <v>60.8</v>
      </c>
    </row>
    <row r="542" spans="1:18" x14ac:dyDescent="0.35">
      <c r="A542" s="2" t="s">
        <v>126</v>
      </c>
      <c r="B542" s="2" t="s">
        <v>127</v>
      </c>
      <c r="C542" s="2" t="s">
        <v>48</v>
      </c>
      <c r="D542" s="26">
        <v>2010</v>
      </c>
      <c r="E542" s="27">
        <v>182647881</v>
      </c>
      <c r="F542" s="28">
        <v>1213</v>
      </c>
      <c r="G542" s="29">
        <v>65.7</v>
      </c>
      <c r="H542" s="30">
        <v>4.12</v>
      </c>
      <c r="I542" s="31">
        <v>0.08</v>
      </c>
      <c r="J542" s="31">
        <v>0.32700000000000001</v>
      </c>
      <c r="K542" s="30">
        <v>0.52</v>
      </c>
      <c r="L542" s="31">
        <v>8.3000000000000004E-2</v>
      </c>
      <c r="M542" s="29">
        <v>45.2</v>
      </c>
      <c r="N542" s="29">
        <v>19.7</v>
      </c>
      <c r="O542" s="29">
        <v>0.5</v>
      </c>
      <c r="P542" s="29">
        <v>12.3</v>
      </c>
      <c r="Q542" s="29">
        <v>7.1</v>
      </c>
      <c r="R542" s="29">
        <v>41.1</v>
      </c>
    </row>
    <row r="543" spans="1:18" x14ac:dyDescent="0.35">
      <c r="A543" s="2" t="s">
        <v>126</v>
      </c>
      <c r="B543" s="2" t="s">
        <v>127</v>
      </c>
      <c r="C543" s="2" t="s">
        <v>48</v>
      </c>
      <c r="D543" s="26">
        <v>2011</v>
      </c>
      <c r="E543" s="27">
        <v>186300839</v>
      </c>
      <c r="F543" s="28">
        <v>1237</v>
      </c>
      <c r="G543" s="29">
        <v>65.8</v>
      </c>
      <c r="H543" s="30">
        <v>4.1399999999999997</v>
      </c>
      <c r="I543" s="31">
        <v>8.4000000000000005E-2</v>
      </c>
      <c r="J543" s="31">
        <v>0.33200000000000002</v>
      </c>
      <c r="K543" s="30">
        <v>0.55000000000000004</v>
      </c>
      <c r="L543" s="31">
        <v>8.3000000000000004E-2</v>
      </c>
      <c r="M543" s="29">
        <v>45.9</v>
      </c>
      <c r="N543" s="29">
        <v>19.899999999999999</v>
      </c>
      <c r="O543" s="29">
        <v>0.6</v>
      </c>
      <c r="P543" s="29">
        <v>12.7</v>
      </c>
      <c r="Q543" s="29">
        <v>7.5</v>
      </c>
      <c r="R543" s="29">
        <v>41.4</v>
      </c>
    </row>
    <row r="544" spans="1:18" x14ac:dyDescent="0.35">
      <c r="A544" s="2" t="s">
        <v>126</v>
      </c>
      <c r="B544" s="2" t="s">
        <v>127</v>
      </c>
      <c r="C544" s="2" t="s">
        <v>48</v>
      </c>
      <c r="D544" s="26">
        <v>2012</v>
      </c>
      <c r="E544" s="27">
        <v>190026855</v>
      </c>
      <c r="F544" s="28">
        <v>1262</v>
      </c>
      <c r="G544" s="29">
        <v>66</v>
      </c>
      <c r="H544" s="30">
        <v>4.16</v>
      </c>
      <c r="I544" s="31">
        <v>0.09</v>
      </c>
      <c r="J544" s="31">
        <v>0.33600000000000002</v>
      </c>
      <c r="K544" s="30">
        <v>0.57999999999999996</v>
      </c>
      <c r="L544" s="31">
        <v>8.3000000000000004E-2</v>
      </c>
      <c r="M544" s="29">
        <v>46.6</v>
      </c>
      <c r="N544" s="29">
        <v>20.2</v>
      </c>
      <c r="O544" s="29">
        <v>0.6</v>
      </c>
      <c r="P544" s="29">
        <v>13.2</v>
      </c>
      <c r="Q544" s="29">
        <v>8.1</v>
      </c>
      <c r="R544" s="29">
        <v>42</v>
      </c>
    </row>
    <row r="545" spans="1:18" x14ac:dyDescent="0.35">
      <c r="A545" s="2" t="s">
        <v>126</v>
      </c>
      <c r="B545" s="2" t="s">
        <v>127</v>
      </c>
      <c r="C545" s="2" t="s">
        <v>48</v>
      </c>
      <c r="D545" s="26">
        <v>2013</v>
      </c>
      <c r="E545" s="27">
        <v>193827392</v>
      </c>
      <c r="F545" s="28">
        <v>1287</v>
      </c>
      <c r="G545" s="29">
        <v>66.099999999999994</v>
      </c>
      <c r="H545" s="30">
        <v>4.18</v>
      </c>
      <c r="I545" s="31">
        <v>0.1</v>
      </c>
      <c r="J545" s="31">
        <v>0.34100000000000003</v>
      </c>
      <c r="K545" s="30">
        <v>0.6</v>
      </c>
      <c r="L545" s="31">
        <v>8.2000000000000003E-2</v>
      </c>
      <c r="M545" s="29">
        <v>47.3</v>
      </c>
      <c r="N545" s="29">
        <v>20.399999999999999</v>
      </c>
      <c r="O545" s="29">
        <v>0.6</v>
      </c>
      <c r="P545" s="29">
        <v>13.7</v>
      </c>
      <c r="Q545" s="29">
        <v>9.1</v>
      </c>
      <c r="R545" s="29">
        <v>42.4</v>
      </c>
    </row>
    <row r="546" spans="1:18" x14ac:dyDescent="0.35">
      <c r="A546" s="2" t="s">
        <v>126</v>
      </c>
      <c r="B546" s="2" t="s">
        <v>127</v>
      </c>
      <c r="C546" s="2" t="s">
        <v>48</v>
      </c>
      <c r="D546" s="26">
        <v>2014</v>
      </c>
      <c r="E546" s="27">
        <v>197703940</v>
      </c>
      <c r="F546" s="28">
        <v>1313</v>
      </c>
      <c r="G546" s="29">
        <v>66.2</v>
      </c>
      <c r="H546" s="30">
        <v>4.2</v>
      </c>
      <c r="I546" s="31">
        <v>0.11700000000000001</v>
      </c>
      <c r="J546" s="31">
        <v>0.34499999999999997</v>
      </c>
      <c r="K546" s="30">
        <v>0.63</v>
      </c>
      <c r="L546" s="31">
        <v>8.2000000000000003E-2</v>
      </c>
      <c r="M546" s="29">
        <v>48</v>
      </c>
      <c r="N546" s="29">
        <v>20.6</v>
      </c>
      <c r="O546" s="29">
        <v>0.6</v>
      </c>
      <c r="P546" s="29">
        <v>14.2</v>
      </c>
      <c r="Q546" s="29">
        <v>10.8</v>
      </c>
      <c r="R546" s="29">
        <v>42.7</v>
      </c>
    </row>
    <row r="547" spans="1:18" x14ac:dyDescent="0.35">
      <c r="A547" s="2" t="s">
        <v>126</v>
      </c>
      <c r="B547" s="2" t="s">
        <v>127</v>
      </c>
      <c r="C547" s="2" t="s">
        <v>48</v>
      </c>
      <c r="D547" s="26">
        <v>2015</v>
      </c>
      <c r="E547" s="27">
        <v>201658019</v>
      </c>
      <c r="F547" s="28">
        <v>1339</v>
      </c>
      <c r="G547" s="29">
        <v>66.3</v>
      </c>
      <c r="H547" s="30">
        <v>4.22</v>
      </c>
      <c r="I547" s="31">
        <v>0.14299999999999999</v>
      </c>
      <c r="J547" s="31">
        <v>0.35</v>
      </c>
      <c r="K547" s="30">
        <v>0.66</v>
      </c>
      <c r="L547" s="31">
        <v>8.2000000000000003E-2</v>
      </c>
      <c r="M547" s="29">
        <v>48.7</v>
      </c>
      <c r="N547" s="29">
        <v>20.8</v>
      </c>
      <c r="O547" s="29">
        <v>0.7</v>
      </c>
      <c r="P547" s="29">
        <v>14.7</v>
      </c>
      <c r="Q547" s="29">
        <v>13.4</v>
      </c>
      <c r="R547" s="29">
        <v>43</v>
      </c>
    </row>
    <row r="548" spans="1:18" x14ac:dyDescent="0.35">
      <c r="A548" s="2" t="s">
        <v>126</v>
      </c>
      <c r="B548" s="2" t="s">
        <v>127</v>
      </c>
      <c r="C548" s="2" t="s">
        <v>48</v>
      </c>
      <c r="D548" s="26">
        <v>2016</v>
      </c>
      <c r="E548" s="27">
        <v>205691179</v>
      </c>
      <c r="F548" s="28">
        <v>1366</v>
      </c>
      <c r="G548" s="29">
        <v>66.400000000000006</v>
      </c>
      <c r="H548" s="30">
        <v>4.24</v>
      </c>
      <c r="I548" s="31">
        <v>0.18099999999999999</v>
      </c>
      <c r="J548" s="31">
        <v>0.35399999999999998</v>
      </c>
      <c r="K548" s="30">
        <v>0.68</v>
      </c>
      <c r="L548" s="31">
        <v>8.2000000000000003E-2</v>
      </c>
      <c r="M548" s="29">
        <v>49.4</v>
      </c>
      <c r="N548" s="29">
        <v>21</v>
      </c>
      <c r="O548" s="29">
        <v>0.7</v>
      </c>
      <c r="P548" s="29">
        <v>15.2</v>
      </c>
      <c r="Q548" s="29">
        <v>17.3</v>
      </c>
      <c r="R548" s="29">
        <v>43.3</v>
      </c>
    </row>
    <row r="549" spans="1:18" x14ac:dyDescent="0.35">
      <c r="A549" s="2" t="s">
        <v>126</v>
      </c>
      <c r="B549" s="2" t="s">
        <v>127</v>
      </c>
      <c r="C549" s="2" t="s">
        <v>48</v>
      </c>
      <c r="D549" s="26">
        <v>2017</v>
      </c>
      <c r="E549" s="27">
        <v>209805003</v>
      </c>
      <c r="F549" s="28">
        <v>1393</v>
      </c>
      <c r="G549" s="29">
        <v>66.599999999999994</v>
      </c>
      <c r="H549" s="30">
        <v>4.26</v>
      </c>
      <c r="I549" s="31">
        <v>0.23</v>
      </c>
      <c r="J549" s="31">
        <v>0.35899999999999999</v>
      </c>
      <c r="K549" s="30">
        <v>0.71</v>
      </c>
      <c r="L549" s="31">
        <v>8.2000000000000003E-2</v>
      </c>
      <c r="M549" s="29">
        <v>50.1</v>
      </c>
      <c r="N549" s="29">
        <v>21.3</v>
      </c>
      <c r="O549" s="29">
        <v>0.7</v>
      </c>
      <c r="P549" s="29">
        <v>15.7</v>
      </c>
      <c r="Q549" s="29">
        <v>22.2</v>
      </c>
      <c r="R549" s="29">
        <v>43.9</v>
      </c>
    </row>
    <row r="550" spans="1:18" x14ac:dyDescent="0.35">
      <c r="A550" s="2" t="s">
        <v>126</v>
      </c>
      <c r="B550" s="2" t="s">
        <v>127</v>
      </c>
      <c r="C550" s="2" t="s">
        <v>48</v>
      </c>
      <c r="D550" s="26">
        <v>2018</v>
      </c>
      <c r="E550" s="27">
        <v>214001103</v>
      </c>
      <c r="F550" s="28">
        <v>1421</v>
      </c>
      <c r="G550" s="29">
        <v>66.7</v>
      </c>
      <c r="H550" s="30">
        <v>4.28</v>
      </c>
      <c r="I550" s="31">
        <v>0.28399999999999997</v>
      </c>
      <c r="J550" s="31">
        <v>0.36299999999999999</v>
      </c>
      <c r="K550" s="30">
        <v>0.74</v>
      </c>
      <c r="L550" s="31">
        <v>8.2000000000000003E-2</v>
      </c>
      <c r="M550" s="29">
        <v>50.8</v>
      </c>
      <c r="N550" s="29">
        <v>21.5</v>
      </c>
      <c r="O550" s="29">
        <v>0.7</v>
      </c>
      <c r="P550" s="29">
        <v>16.2</v>
      </c>
      <c r="Q550" s="29">
        <v>27.7</v>
      </c>
      <c r="R550" s="29">
        <v>44.3</v>
      </c>
    </row>
    <row r="551" spans="1:18" x14ac:dyDescent="0.35">
      <c r="A551" s="2" t="s">
        <v>126</v>
      </c>
      <c r="B551" s="2" t="s">
        <v>127</v>
      </c>
      <c r="C551" s="2" t="s">
        <v>48</v>
      </c>
      <c r="D551" s="26">
        <v>2019</v>
      </c>
      <c r="E551" s="27">
        <v>218281125</v>
      </c>
      <c r="F551" s="28">
        <v>1449</v>
      </c>
      <c r="G551" s="29">
        <v>66.8</v>
      </c>
      <c r="H551" s="30">
        <v>4.3</v>
      </c>
      <c r="I551" s="31">
        <v>0.33600000000000002</v>
      </c>
      <c r="J551" s="31">
        <v>0.36699999999999999</v>
      </c>
      <c r="K551" s="30">
        <v>0.77</v>
      </c>
      <c r="L551" s="31">
        <v>8.2000000000000003E-2</v>
      </c>
      <c r="M551" s="29">
        <v>51.5</v>
      </c>
      <c r="N551" s="29">
        <v>21.7</v>
      </c>
      <c r="O551" s="29">
        <v>0.8</v>
      </c>
      <c r="P551" s="29">
        <v>16.7</v>
      </c>
      <c r="Q551" s="29">
        <v>32.9</v>
      </c>
      <c r="R551" s="29">
        <v>44.6</v>
      </c>
    </row>
    <row r="552" spans="1:18" x14ac:dyDescent="0.35">
      <c r="A552" s="2" t="s">
        <v>126</v>
      </c>
      <c r="B552" s="2" t="s">
        <v>127</v>
      </c>
      <c r="C552" s="2" t="s">
        <v>48</v>
      </c>
      <c r="D552" s="26">
        <v>2020</v>
      </c>
      <c r="E552" s="27">
        <v>222646748</v>
      </c>
      <c r="F552" s="28">
        <v>1404</v>
      </c>
      <c r="G552" s="29">
        <v>66.2</v>
      </c>
      <c r="H552" s="30">
        <v>4.17</v>
      </c>
      <c r="I552" s="31">
        <v>0.379</v>
      </c>
      <c r="J552" s="31">
        <v>0.372</v>
      </c>
      <c r="K552" s="30">
        <v>0.73</v>
      </c>
      <c r="L552" s="31">
        <v>0.10299999999999999</v>
      </c>
      <c r="M552" s="29">
        <v>52.2</v>
      </c>
      <c r="N552" s="29">
        <v>21.9</v>
      </c>
      <c r="O552" s="29">
        <v>0.7</v>
      </c>
      <c r="P552" s="29">
        <v>13.5</v>
      </c>
      <c r="Q552" s="29">
        <v>37.299999999999997</v>
      </c>
      <c r="R552" s="29">
        <v>42.7</v>
      </c>
    </row>
    <row r="553" spans="1:18" x14ac:dyDescent="0.35">
      <c r="A553" s="2" t="s">
        <v>126</v>
      </c>
      <c r="B553" s="2" t="s">
        <v>127</v>
      </c>
      <c r="C553" s="2" t="s">
        <v>48</v>
      </c>
      <c r="D553" s="26">
        <v>2021</v>
      </c>
      <c r="E553" s="27">
        <v>227099683</v>
      </c>
      <c r="F553" s="28">
        <v>1478</v>
      </c>
      <c r="G553" s="29">
        <v>66.3</v>
      </c>
      <c r="H553" s="30">
        <v>4.1900000000000004</v>
      </c>
      <c r="I553" s="31">
        <v>0.41</v>
      </c>
      <c r="J553" s="31">
        <v>0.377</v>
      </c>
      <c r="K553" s="30">
        <v>0.82</v>
      </c>
      <c r="L553" s="31">
        <v>9.1999999999999998E-2</v>
      </c>
      <c r="M553" s="29">
        <v>52.9</v>
      </c>
      <c r="N553" s="29">
        <v>22.1</v>
      </c>
      <c r="O553" s="29">
        <v>0.8</v>
      </c>
      <c r="P553" s="29">
        <v>14</v>
      </c>
      <c r="Q553" s="29">
        <v>40.4</v>
      </c>
      <c r="R553" s="29">
        <v>43</v>
      </c>
    </row>
    <row r="554" spans="1:18" x14ac:dyDescent="0.35">
      <c r="A554" s="2" t="s">
        <v>126</v>
      </c>
      <c r="B554" s="2" t="s">
        <v>127</v>
      </c>
      <c r="C554" s="2" t="s">
        <v>48</v>
      </c>
      <c r="D554" s="26">
        <v>2022</v>
      </c>
      <c r="E554" s="27">
        <v>231641676</v>
      </c>
      <c r="F554" s="28">
        <v>1538</v>
      </c>
      <c r="G554" s="29">
        <v>66.900000000000006</v>
      </c>
      <c r="H554" s="30">
        <v>4.3099999999999996</v>
      </c>
      <c r="I554" s="31">
        <v>0.43</v>
      </c>
      <c r="J554" s="31">
        <v>0.38100000000000001</v>
      </c>
      <c r="K554" s="30">
        <v>0.85</v>
      </c>
      <c r="L554" s="31">
        <v>8.2000000000000003E-2</v>
      </c>
      <c r="M554" s="29">
        <v>53.6</v>
      </c>
      <c r="N554" s="29">
        <v>22.4</v>
      </c>
      <c r="O554" s="29">
        <v>0.9</v>
      </c>
      <c r="P554" s="29">
        <v>16.899999999999999</v>
      </c>
      <c r="Q554" s="29">
        <v>42.4</v>
      </c>
      <c r="R554" s="29">
        <v>44.9</v>
      </c>
    </row>
    <row r="555" spans="1:18" x14ac:dyDescent="0.35">
      <c r="A555" s="2" t="s">
        <v>126</v>
      </c>
      <c r="B555" s="2" t="s">
        <v>127</v>
      </c>
      <c r="C555" s="2" t="s">
        <v>48</v>
      </c>
      <c r="D555" s="26">
        <v>2023</v>
      </c>
      <c r="E555" s="27">
        <v>236274510</v>
      </c>
      <c r="F555" s="28">
        <v>1569</v>
      </c>
      <c r="G555" s="29">
        <v>67.3</v>
      </c>
      <c r="H555" s="30">
        <v>4.38</v>
      </c>
      <c r="I555" s="31">
        <v>0.442</v>
      </c>
      <c r="J555" s="31">
        <v>0.38600000000000001</v>
      </c>
      <c r="K555" s="30">
        <v>0.87</v>
      </c>
      <c r="L555" s="31">
        <v>8.2000000000000003E-2</v>
      </c>
      <c r="M555" s="29">
        <v>54.3</v>
      </c>
      <c r="N555" s="29">
        <v>22.6</v>
      </c>
      <c r="O555" s="29">
        <v>0.9</v>
      </c>
      <c r="P555" s="29">
        <v>18.600000000000001</v>
      </c>
      <c r="Q555" s="29">
        <v>43.6</v>
      </c>
      <c r="R555" s="29">
        <v>46.2</v>
      </c>
    </row>
    <row r="556" spans="1:18" x14ac:dyDescent="0.35">
      <c r="A556" s="2" t="s">
        <v>126</v>
      </c>
      <c r="B556" s="2" t="s">
        <v>127</v>
      </c>
      <c r="C556" s="2" t="s">
        <v>48</v>
      </c>
      <c r="D556" s="26">
        <v>2024</v>
      </c>
      <c r="E556" s="27">
        <v>241000000</v>
      </c>
      <c r="F556" s="28">
        <v>1600</v>
      </c>
      <c r="G556" s="29">
        <v>67.400000000000006</v>
      </c>
      <c r="H556" s="30">
        <v>4.4000000000000004</v>
      </c>
      <c r="I556" s="31">
        <v>0.45</v>
      </c>
      <c r="J556" s="31">
        <v>0.39</v>
      </c>
      <c r="K556" s="30">
        <v>0.9</v>
      </c>
      <c r="L556" s="31">
        <v>8.2000000000000003E-2</v>
      </c>
      <c r="M556" s="29">
        <v>55</v>
      </c>
      <c r="N556" s="29">
        <v>22.8</v>
      </c>
      <c r="O556" s="29">
        <v>0.9</v>
      </c>
      <c r="P556" s="29">
        <v>19.100000000000001</v>
      </c>
      <c r="Q556" s="29">
        <v>44.4</v>
      </c>
      <c r="R556" s="29">
        <v>46.5</v>
      </c>
    </row>
    <row r="557" spans="1:18" x14ac:dyDescent="0.35">
      <c r="A557" s="2" t="s">
        <v>128</v>
      </c>
      <c r="B557" s="2" t="s">
        <v>129</v>
      </c>
      <c r="C557" s="2" t="s">
        <v>48</v>
      </c>
      <c r="D557" s="26">
        <v>2010</v>
      </c>
      <c r="E557" s="27">
        <v>150503594</v>
      </c>
      <c r="F557" s="28">
        <v>1323</v>
      </c>
      <c r="G557" s="29">
        <v>72</v>
      </c>
      <c r="H557" s="30">
        <v>4.62</v>
      </c>
      <c r="I557" s="31">
        <v>0.03</v>
      </c>
      <c r="J557" s="31">
        <v>0.34699999999999998</v>
      </c>
      <c r="K557" s="30">
        <v>0.52</v>
      </c>
      <c r="L557" s="31">
        <v>4.3999999999999997E-2</v>
      </c>
      <c r="M557" s="29">
        <v>53.2</v>
      </c>
      <c r="N557" s="29">
        <v>24.5</v>
      </c>
      <c r="O557" s="29">
        <v>0.6</v>
      </c>
      <c r="P557" s="29">
        <v>24.5</v>
      </c>
      <c r="Q557" s="29">
        <v>2</v>
      </c>
      <c r="R557" s="29">
        <v>61.1</v>
      </c>
    </row>
    <row r="558" spans="1:18" x14ac:dyDescent="0.35">
      <c r="A558" s="2" t="s">
        <v>128</v>
      </c>
      <c r="B558" s="2" t="s">
        <v>129</v>
      </c>
      <c r="C558" s="2" t="s">
        <v>48</v>
      </c>
      <c r="D558" s="26">
        <v>2011</v>
      </c>
      <c r="E558" s="27">
        <v>152008630</v>
      </c>
      <c r="F558" s="28">
        <v>1396</v>
      </c>
      <c r="G558" s="29">
        <v>72.099999999999994</v>
      </c>
      <c r="H558" s="30">
        <v>4.6399999999999997</v>
      </c>
      <c r="I558" s="31">
        <v>3.4000000000000002E-2</v>
      </c>
      <c r="J558" s="31">
        <v>0.35099999999999998</v>
      </c>
      <c r="K558" s="30">
        <v>0.55000000000000004</v>
      </c>
      <c r="L558" s="31">
        <v>4.2999999999999997E-2</v>
      </c>
      <c r="M558" s="29">
        <v>53.9</v>
      </c>
      <c r="N558" s="29">
        <v>24.7</v>
      </c>
      <c r="O558" s="29">
        <v>0.7</v>
      </c>
      <c r="P558" s="29">
        <v>25</v>
      </c>
      <c r="Q558" s="29">
        <v>2.4</v>
      </c>
      <c r="R558" s="29">
        <v>61.5</v>
      </c>
    </row>
    <row r="559" spans="1:18" x14ac:dyDescent="0.35">
      <c r="A559" s="2" t="s">
        <v>128</v>
      </c>
      <c r="B559" s="2" t="s">
        <v>129</v>
      </c>
      <c r="C559" s="2" t="s">
        <v>48</v>
      </c>
      <c r="D559" s="26">
        <v>2012</v>
      </c>
      <c r="E559" s="27">
        <v>153528716</v>
      </c>
      <c r="F559" s="28">
        <v>1473</v>
      </c>
      <c r="G559" s="29">
        <v>72.3</v>
      </c>
      <c r="H559" s="30">
        <v>4.66</v>
      </c>
      <c r="I559" s="31">
        <v>4.1000000000000002E-2</v>
      </c>
      <c r="J559" s="31">
        <v>0.35599999999999998</v>
      </c>
      <c r="K559" s="30">
        <v>0.57999999999999996</v>
      </c>
      <c r="L559" s="31">
        <v>4.2999999999999997E-2</v>
      </c>
      <c r="M559" s="29">
        <v>54.6</v>
      </c>
      <c r="N559" s="29">
        <v>25</v>
      </c>
      <c r="O559" s="29">
        <v>0.8</v>
      </c>
      <c r="P559" s="29">
        <v>25.5</v>
      </c>
      <c r="Q559" s="29">
        <v>3.1</v>
      </c>
      <c r="R559" s="29">
        <v>62.1</v>
      </c>
    </row>
    <row r="560" spans="1:18" x14ac:dyDescent="0.35">
      <c r="A560" s="2" t="s">
        <v>128</v>
      </c>
      <c r="B560" s="2" t="s">
        <v>129</v>
      </c>
      <c r="C560" s="2" t="s">
        <v>48</v>
      </c>
      <c r="D560" s="26">
        <v>2013</v>
      </c>
      <c r="E560" s="27">
        <v>155064003</v>
      </c>
      <c r="F560" s="28">
        <v>1554</v>
      </c>
      <c r="G560" s="29">
        <v>72.400000000000006</v>
      </c>
      <c r="H560" s="30">
        <v>4.68</v>
      </c>
      <c r="I560" s="31">
        <v>5.2999999999999999E-2</v>
      </c>
      <c r="J560" s="31">
        <v>0.36</v>
      </c>
      <c r="K560" s="30">
        <v>0.6</v>
      </c>
      <c r="L560" s="31">
        <v>4.2999999999999997E-2</v>
      </c>
      <c r="M560" s="29">
        <v>55.3</v>
      </c>
      <c r="N560" s="29">
        <v>25.2</v>
      </c>
      <c r="O560" s="29">
        <v>0.9</v>
      </c>
      <c r="P560" s="29">
        <v>26</v>
      </c>
      <c r="Q560" s="29">
        <v>4.3</v>
      </c>
      <c r="R560" s="29">
        <v>62.4</v>
      </c>
    </row>
    <row r="561" spans="1:18" x14ac:dyDescent="0.35">
      <c r="A561" s="2" t="s">
        <v>128</v>
      </c>
      <c r="B561" s="2" t="s">
        <v>129</v>
      </c>
      <c r="C561" s="2" t="s">
        <v>48</v>
      </c>
      <c r="D561" s="26">
        <v>2014</v>
      </c>
      <c r="E561" s="27">
        <v>156614643</v>
      </c>
      <c r="F561" s="28">
        <v>1639</v>
      </c>
      <c r="G561" s="29">
        <v>72.5</v>
      </c>
      <c r="H561" s="30">
        <v>4.7</v>
      </c>
      <c r="I561" s="31">
        <v>7.1999999999999995E-2</v>
      </c>
      <c r="J561" s="31">
        <v>0.36499999999999999</v>
      </c>
      <c r="K561" s="30">
        <v>0.63</v>
      </c>
      <c r="L561" s="31">
        <v>4.2999999999999997E-2</v>
      </c>
      <c r="M561" s="29">
        <v>56</v>
      </c>
      <c r="N561" s="29">
        <v>25.4</v>
      </c>
      <c r="O561" s="29">
        <v>1</v>
      </c>
      <c r="P561" s="29">
        <v>26.5</v>
      </c>
      <c r="Q561" s="29">
        <v>6.3</v>
      </c>
      <c r="R561" s="29">
        <v>62.7</v>
      </c>
    </row>
    <row r="562" spans="1:18" x14ac:dyDescent="0.35">
      <c r="A562" s="2" t="s">
        <v>128</v>
      </c>
      <c r="B562" s="2" t="s">
        <v>129</v>
      </c>
      <c r="C562" s="2" t="s">
        <v>48</v>
      </c>
      <c r="D562" s="26">
        <v>2015</v>
      </c>
      <c r="E562" s="27">
        <v>158180790</v>
      </c>
      <c r="F562" s="28">
        <v>1729</v>
      </c>
      <c r="G562" s="29">
        <v>72.599999999999994</v>
      </c>
      <c r="H562" s="30">
        <v>4.72</v>
      </c>
      <c r="I562" s="31">
        <v>0.10199999999999999</v>
      </c>
      <c r="J562" s="31">
        <v>0.36899999999999999</v>
      </c>
      <c r="K562" s="30">
        <v>0.66</v>
      </c>
      <c r="L562" s="31">
        <v>4.2999999999999997E-2</v>
      </c>
      <c r="M562" s="29">
        <v>56.7</v>
      </c>
      <c r="N562" s="29">
        <v>25.6</v>
      </c>
      <c r="O562" s="29">
        <v>1</v>
      </c>
      <c r="P562" s="29">
        <v>27</v>
      </c>
      <c r="Q562" s="29">
        <v>9.3000000000000007</v>
      </c>
      <c r="R562" s="29">
        <v>63.1</v>
      </c>
    </row>
    <row r="563" spans="1:18" x14ac:dyDescent="0.35">
      <c r="A563" s="2" t="s">
        <v>128</v>
      </c>
      <c r="B563" s="2" t="s">
        <v>129</v>
      </c>
      <c r="C563" s="2" t="s">
        <v>48</v>
      </c>
      <c r="D563" s="26">
        <v>2016</v>
      </c>
      <c r="E563" s="27">
        <v>159762597</v>
      </c>
      <c r="F563" s="28">
        <v>1824</v>
      </c>
      <c r="G563" s="29">
        <v>72.7</v>
      </c>
      <c r="H563" s="30">
        <v>4.74</v>
      </c>
      <c r="I563" s="31">
        <v>0.14499999999999999</v>
      </c>
      <c r="J563" s="31">
        <v>0.374</v>
      </c>
      <c r="K563" s="30">
        <v>0.68</v>
      </c>
      <c r="L563" s="31">
        <v>4.2999999999999997E-2</v>
      </c>
      <c r="M563" s="29">
        <v>57.4</v>
      </c>
      <c r="N563" s="29">
        <v>25.8</v>
      </c>
      <c r="O563" s="29">
        <v>1.1000000000000001</v>
      </c>
      <c r="P563" s="29">
        <v>27.5</v>
      </c>
      <c r="Q563" s="29">
        <v>13.6</v>
      </c>
      <c r="R563" s="29">
        <v>63.4</v>
      </c>
    </row>
    <row r="564" spans="1:18" x14ac:dyDescent="0.35">
      <c r="A564" s="2" t="s">
        <v>128</v>
      </c>
      <c r="B564" s="2" t="s">
        <v>129</v>
      </c>
      <c r="C564" s="2" t="s">
        <v>48</v>
      </c>
      <c r="D564" s="26">
        <v>2017</v>
      </c>
      <c r="E564" s="27">
        <v>161360223</v>
      </c>
      <c r="F564" s="28">
        <v>1925</v>
      </c>
      <c r="G564" s="29">
        <v>72.900000000000006</v>
      </c>
      <c r="H564" s="30">
        <v>4.76</v>
      </c>
      <c r="I564" s="31">
        <v>0.2</v>
      </c>
      <c r="J564" s="31">
        <v>0.378</v>
      </c>
      <c r="K564" s="30">
        <v>0.71</v>
      </c>
      <c r="L564" s="31">
        <v>4.2999999999999997E-2</v>
      </c>
      <c r="M564" s="29">
        <v>58.1</v>
      </c>
      <c r="N564" s="29">
        <v>26.1</v>
      </c>
      <c r="O564" s="29">
        <v>1.2</v>
      </c>
      <c r="P564" s="29">
        <v>27.9</v>
      </c>
      <c r="Q564" s="29">
        <v>19.2</v>
      </c>
      <c r="R564" s="29">
        <v>64</v>
      </c>
    </row>
    <row r="565" spans="1:18" x14ac:dyDescent="0.35">
      <c r="A565" s="2" t="s">
        <v>128</v>
      </c>
      <c r="B565" s="2" t="s">
        <v>129</v>
      </c>
      <c r="C565" s="2" t="s">
        <v>48</v>
      </c>
      <c r="D565" s="26">
        <v>2018</v>
      </c>
      <c r="E565" s="27">
        <v>162973826</v>
      </c>
      <c r="F565" s="28">
        <v>2031</v>
      </c>
      <c r="G565" s="29">
        <v>73</v>
      </c>
      <c r="H565" s="30">
        <v>4.78</v>
      </c>
      <c r="I565" s="31">
        <v>0.26200000000000001</v>
      </c>
      <c r="J565" s="31">
        <v>0.38300000000000001</v>
      </c>
      <c r="K565" s="30">
        <v>0.74</v>
      </c>
      <c r="L565" s="31">
        <v>4.2999999999999997E-2</v>
      </c>
      <c r="M565" s="29">
        <v>58.8</v>
      </c>
      <c r="N565" s="29">
        <v>26.3</v>
      </c>
      <c r="O565" s="29">
        <v>1.3</v>
      </c>
      <c r="P565" s="29">
        <v>28.4</v>
      </c>
      <c r="Q565" s="29">
        <v>25.5</v>
      </c>
      <c r="R565" s="29">
        <v>64.3</v>
      </c>
    </row>
    <row r="566" spans="1:18" x14ac:dyDescent="0.35">
      <c r="A566" s="2" t="s">
        <v>128</v>
      </c>
      <c r="B566" s="2" t="s">
        <v>129</v>
      </c>
      <c r="C566" s="2" t="s">
        <v>48</v>
      </c>
      <c r="D566" s="26">
        <v>2019</v>
      </c>
      <c r="E566" s="27">
        <v>164603564</v>
      </c>
      <c r="F566" s="28">
        <v>2142</v>
      </c>
      <c r="G566" s="29">
        <v>73.099999999999994</v>
      </c>
      <c r="H566" s="30">
        <v>4.8</v>
      </c>
      <c r="I566" s="31">
        <v>0.32100000000000001</v>
      </c>
      <c r="J566" s="31">
        <v>0.38700000000000001</v>
      </c>
      <c r="K566" s="30">
        <v>0.77</v>
      </c>
      <c r="L566" s="31">
        <v>4.2999999999999997E-2</v>
      </c>
      <c r="M566" s="29">
        <v>59.5</v>
      </c>
      <c r="N566" s="29">
        <v>26.5</v>
      </c>
      <c r="O566" s="29">
        <v>1.4</v>
      </c>
      <c r="P566" s="29">
        <v>28.9</v>
      </c>
      <c r="Q566" s="29">
        <v>31.4</v>
      </c>
      <c r="R566" s="29">
        <v>64.599999999999994</v>
      </c>
    </row>
    <row r="567" spans="1:18" x14ac:dyDescent="0.35">
      <c r="A567" s="2" t="s">
        <v>128</v>
      </c>
      <c r="B567" s="2" t="s">
        <v>129</v>
      </c>
      <c r="C567" s="2" t="s">
        <v>48</v>
      </c>
      <c r="D567" s="26">
        <v>2020</v>
      </c>
      <c r="E567" s="27">
        <v>166249600</v>
      </c>
      <c r="F567" s="28">
        <v>2147</v>
      </c>
      <c r="G567" s="29">
        <v>72.5</v>
      </c>
      <c r="H567" s="30">
        <v>4.67</v>
      </c>
      <c r="I567" s="31">
        <v>0.36899999999999999</v>
      </c>
      <c r="J567" s="31">
        <v>0.39200000000000002</v>
      </c>
      <c r="K567" s="30">
        <v>0.73</v>
      </c>
      <c r="L567" s="31">
        <v>5.3999999999999999E-2</v>
      </c>
      <c r="M567" s="29">
        <v>60.2</v>
      </c>
      <c r="N567" s="29">
        <v>26.7</v>
      </c>
      <c r="O567" s="29">
        <v>1.4</v>
      </c>
      <c r="P567" s="29">
        <v>25.7</v>
      </c>
      <c r="Q567" s="29">
        <v>36.299999999999997</v>
      </c>
      <c r="R567" s="29">
        <v>62.7</v>
      </c>
    </row>
    <row r="568" spans="1:18" x14ac:dyDescent="0.35">
      <c r="A568" s="2" t="s">
        <v>128</v>
      </c>
      <c r="B568" s="2" t="s">
        <v>129</v>
      </c>
      <c r="C568" s="2" t="s">
        <v>48</v>
      </c>
      <c r="D568" s="26">
        <v>2021</v>
      </c>
      <c r="E568" s="27">
        <v>167912096</v>
      </c>
      <c r="F568" s="28">
        <v>2337</v>
      </c>
      <c r="G568" s="29">
        <v>72.599999999999994</v>
      </c>
      <c r="H568" s="30">
        <v>4.6900000000000004</v>
      </c>
      <c r="I568" s="31">
        <v>0.40400000000000003</v>
      </c>
      <c r="J568" s="31">
        <v>0.39600000000000002</v>
      </c>
      <c r="K568" s="30">
        <v>0.82</v>
      </c>
      <c r="L568" s="31">
        <v>4.8000000000000001E-2</v>
      </c>
      <c r="M568" s="29">
        <v>60.9</v>
      </c>
      <c r="N568" s="29">
        <v>26.9</v>
      </c>
      <c r="O568" s="29">
        <v>1.6</v>
      </c>
      <c r="P568" s="29">
        <v>26.2</v>
      </c>
      <c r="Q568" s="29">
        <v>39.799999999999997</v>
      </c>
      <c r="R568" s="29">
        <v>63.1</v>
      </c>
    </row>
    <row r="569" spans="1:18" x14ac:dyDescent="0.35">
      <c r="A569" s="2" t="s">
        <v>128</v>
      </c>
      <c r="B569" s="2" t="s">
        <v>129</v>
      </c>
      <c r="C569" s="2" t="s">
        <v>48</v>
      </c>
      <c r="D569" s="26">
        <v>2022</v>
      </c>
      <c r="E569" s="27">
        <v>169591217</v>
      </c>
      <c r="F569" s="28">
        <v>2516</v>
      </c>
      <c r="G569" s="29">
        <v>73.2</v>
      </c>
      <c r="H569" s="30">
        <v>4.8099999999999996</v>
      </c>
      <c r="I569" s="31">
        <v>0.42699999999999999</v>
      </c>
      <c r="J569" s="31">
        <v>0.40100000000000002</v>
      </c>
      <c r="K569" s="30">
        <v>0.85</v>
      </c>
      <c r="L569" s="31">
        <v>4.2999999999999997E-2</v>
      </c>
      <c r="M569" s="29">
        <v>61.6</v>
      </c>
      <c r="N569" s="29">
        <v>27.2</v>
      </c>
      <c r="O569" s="29">
        <v>1.8</v>
      </c>
      <c r="P569" s="29">
        <v>29.2</v>
      </c>
      <c r="Q569" s="29">
        <v>42.1</v>
      </c>
      <c r="R569" s="29">
        <v>65</v>
      </c>
    </row>
    <row r="570" spans="1:18" x14ac:dyDescent="0.35">
      <c r="A570" s="2" t="s">
        <v>128</v>
      </c>
      <c r="B570" s="2" t="s">
        <v>129</v>
      </c>
      <c r="C570" s="2" t="s">
        <v>48</v>
      </c>
      <c r="D570" s="26">
        <v>2023</v>
      </c>
      <c r="E570" s="27">
        <v>171287129</v>
      </c>
      <c r="F570" s="28">
        <v>2654</v>
      </c>
      <c r="G570" s="29">
        <v>73.599999999999994</v>
      </c>
      <c r="H570" s="30">
        <v>4.88</v>
      </c>
      <c r="I570" s="31">
        <v>0.441</v>
      </c>
      <c r="J570" s="31">
        <v>0.40500000000000003</v>
      </c>
      <c r="K570" s="30">
        <v>0.87</v>
      </c>
      <c r="L570" s="31">
        <v>4.2999999999999997E-2</v>
      </c>
      <c r="M570" s="29">
        <v>62.3</v>
      </c>
      <c r="N570" s="29">
        <v>27.4</v>
      </c>
      <c r="O570" s="29">
        <v>1.9</v>
      </c>
      <c r="P570" s="29">
        <v>30.9</v>
      </c>
      <c r="Q570" s="29">
        <v>43.5</v>
      </c>
      <c r="R570" s="29">
        <v>66.2</v>
      </c>
    </row>
    <row r="571" spans="1:18" x14ac:dyDescent="0.35">
      <c r="A571" s="2" t="s">
        <v>128</v>
      </c>
      <c r="B571" s="2" t="s">
        <v>129</v>
      </c>
      <c r="C571" s="2" t="s">
        <v>48</v>
      </c>
      <c r="D571" s="26">
        <v>2024</v>
      </c>
      <c r="E571" s="27">
        <v>173000000</v>
      </c>
      <c r="F571" s="28">
        <v>2800</v>
      </c>
      <c r="G571" s="29">
        <v>73.7</v>
      </c>
      <c r="H571" s="30">
        <v>4.9000000000000004</v>
      </c>
      <c r="I571" s="31">
        <v>0.45</v>
      </c>
      <c r="J571" s="31">
        <v>0.41</v>
      </c>
      <c r="K571" s="30">
        <v>0.9</v>
      </c>
      <c r="L571" s="31">
        <v>4.2999999999999997E-2</v>
      </c>
      <c r="M571" s="29">
        <v>63</v>
      </c>
      <c r="N571" s="29">
        <v>27.6</v>
      </c>
      <c r="O571" s="29">
        <v>2.1</v>
      </c>
      <c r="P571" s="29">
        <v>31.4</v>
      </c>
      <c r="Q571" s="29">
        <v>44.4</v>
      </c>
      <c r="R571" s="29">
        <v>66.599999999999994</v>
      </c>
    </row>
    <row r="572" spans="1:18" x14ac:dyDescent="0.35">
      <c r="A572" s="2" t="s">
        <v>54</v>
      </c>
      <c r="B572" s="2" t="s">
        <v>130</v>
      </c>
      <c r="C572" s="2" t="s">
        <v>48</v>
      </c>
      <c r="D572" s="26">
        <v>2010</v>
      </c>
      <c r="E572" s="27">
        <v>88211188</v>
      </c>
      <c r="F572" s="28">
        <v>2221</v>
      </c>
      <c r="G572" s="29">
        <v>73.099999999999994</v>
      </c>
      <c r="H572" s="30">
        <v>5.52</v>
      </c>
      <c r="I572" s="31">
        <v>0.3</v>
      </c>
      <c r="J572" s="31">
        <v>0.33700000000000002</v>
      </c>
      <c r="K572" s="30">
        <v>2.4900000000000002</v>
      </c>
      <c r="L572" s="31">
        <v>2.1000000000000001E-2</v>
      </c>
      <c r="M572" s="29">
        <v>64.2</v>
      </c>
      <c r="N572" s="29">
        <v>30.4</v>
      </c>
      <c r="O572" s="29">
        <v>1.5</v>
      </c>
      <c r="P572" s="29">
        <v>46.6</v>
      </c>
      <c r="Q572" s="29">
        <v>29.3</v>
      </c>
      <c r="R572" s="29">
        <v>64.599999999999994</v>
      </c>
    </row>
    <row r="573" spans="1:18" x14ac:dyDescent="0.35">
      <c r="A573" s="2" t="s">
        <v>54</v>
      </c>
      <c r="B573" s="2" t="s">
        <v>130</v>
      </c>
      <c r="C573" s="2" t="s">
        <v>48</v>
      </c>
      <c r="D573" s="26">
        <v>2011</v>
      </c>
      <c r="E573" s="27">
        <v>89005089</v>
      </c>
      <c r="F573" s="28">
        <v>2343</v>
      </c>
      <c r="G573" s="29">
        <v>73.2</v>
      </c>
      <c r="H573" s="30">
        <v>5.54</v>
      </c>
      <c r="I573" s="31">
        <v>0.30499999999999999</v>
      </c>
      <c r="J573" s="31">
        <v>0.34200000000000003</v>
      </c>
      <c r="K573" s="30">
        <v>2.62</v>
      </c>
      <c r="L573" s="31">
        <v>2.1000000000000001E-2</v>
      </c>
      <c r="M573" s="29">
        <v>64.900000000000006</v>
      </c>
      <c r="N573" s="29">
        <v>30.6</v>
      </c>
      <c r="O573" s="29">
        <v>1.6</v>
      </c>
      <c r="P573" s="29">
        <v>47.1</v>
      </c>
      <c r="Q573" s="29">
        <v>29.8</v>
      </c>
      <c r="R573" s="29">
        <v>65</v>
      </c>
    </row>
    <row r="574" spans="1:18" x14ac:dyDescent="0.35">
      <c r="A574" s="2" t="s">
        <v>54</v>
      </c>
      <c r="B574" s="2" t="s">
        <v>130</v>
      </c>
      <c r="C574" s="2" t="s">
        <v>48</v>
      </c>
      <c r="D574" s="26">
        <v>2012</v>
      </c>
      <c r="E574" s="27">
        <v>89806135</v>
      </c>
      <c r="F574" s="28">
        <v>2472</v>
      </c>
      <c r="G574" s="29">
        <v>73.400000000000006</v>
      </c>
      <c r="H574" s="30">
        <v>5.56</v>
      </c>
      <c r="I574" s="31">
        <v>0.313</v>
      </c>
      <c r="J574" s="31">
        <v>0.34599999999999997</v>
      </c>
      <c r="K574" s="30">
        <v>2.75</v>
      </c>
      <c r="L574" s="31">
        <v>2.1000000000000001E-2</v>
      </c>
      <c r="M574" s="29">
        <v>65.599999999999994</v>
      </c>
      <c r="N574" s="29">
        <v>30.9</v>
      </c>
      <c r="O574" s="29">
        <v>1.8</v>
      </c>
      <c r="P574" s="29">
        <v>47.5</v>
      </c>
      <c r="Q574" s="29">
        <v>30.6</v>
      </c>
      <c r="R574" s="29">
        <v>65.599999999999994</v>
      </c>
    </row>
    <row r="575" spans="1:18" x14ac:dyDescent="0.35">
      <c r="A575" s="2" t="s">
        <v>54</v>
      </c>
      <c r="B575" s="2" t="s">
        <v>130</v>
      </c>
      <c r="C575" s="2" t="s">
        <v>48</v>
      </c>
      <c r="D575" s="26">
        <v>2013</v>
      </c>
      <c r="E575" s="27">
        <v>90614390</v>
      </c>
      <c r="F575" s="28">
        <v>2608</v>
      </c>
      <c r="G575" s="29">
        <v>73.5</v>
      </c>
      <c r="H575" s="30">
        <v>5.58</v>
      </c>
      <c r="I575" s="31">
        <v>0.32600000000000001</v>
      </c>
      <c r="J575" s="31">
        <v>0.35099999999999998</v>
      </c>
      <c r="K575" s="30">
        <v>2.88</v>
      </c>
      <c r="L575" s="31">
        <v>2.1000000000000001E-2</v>
      </c>
      <c r="M575" s="29">
        <v>66.3</v>
      </c>
      <c r="N575" s="29">
        <v>31.1</v>
      </c>
      <c r="O575" s="29">
        <v>1.9</v>
      </c>
      <c r="P575" s="29">
        <v>48</v>
      </c>
      <c r="Q575" s="29">
        <v>31.9</v>
      </c>
      <c r="R575" s="29">
        <v>65.900000000000006</v>
      </c>
    </row>
    <row r="576" spans="1:18" x14ac:dyDescent="0.35">
      <c r="A576" s="2" t="s">
        <v>54</v>
      </c>
      <c r="B576" s="2" t="s">
        <v>130</v>
      </c>
      <c r="C576" s="2" t="s">
        <v>48</v>
      </c>
      <c r="D576" s="26">
        <v>2014</v>
      </c>
      <c r="E576" s="27">
        <v>91429920</v>
      </c>
      <c r="F576" s="28">
        <v>2752</v>
      </c>
      <c r="G576" s="29">
        <v>73.599999999999994</v>
      </c>
      <c r="H576" s="30">
        <v>5.6</v>
      </c>
      <c r="I576" s="31">
        <v>0.34899999999999998</v>
      </c>
      <c r="J576" s="31">
        <v>0.35499999999999998</v>
      </c>
      <c r="K576" s="30">
        <v>3.01</v>
      </c>
      <c r="L576" s="31">
        <v>2.1000000000000001E-2</v>
      </c>
      <c r="M576" s="29">
        <v>67</v>
      </c>
      <c r="N576" s="29">
        <v>31.3</v>
      </c>
      <c r="O576" s="29">
        <v>2</v>
      </c>
      <c r="P576" s="29">
        <v>48.5</v>
      </c>
      <c r="Q576" s="29">
        <v>34.200000000000003</v>
      </c>
      <c r="R576" s="29">
        <v>66.2</v>
      </c>
    </row>
    <row r="577" spans="1:18" x14ac:dyDescent="0.35">
      <c r="A577" s="2" t="s">
        <v>54</v>
      </c>
      <c r="B577" s="2" t="s">
        <v>130</v>
      </c>
      <c r="C577" s="2" t="s">
        <v>48</v>
      </c>
      <c r="D577" s="26">
        <v>2015</v>
      </c>
      <c r="E577" s="27">
        <v>92252789</v>
      </c>
      <c r="F577" s="28">
        <v>2903</v>
      </c>
      <c r="G577" s="29">
        <v>73.7</v>
      </c>
      <c r="H577" s="30">
        <v>5.62</v>
      </c>
      <c r="I577" s="31">
        <v>0.38400000000000001</v>
      </c>
      <c r="J577" s="31">
        <v>0.36</v>
      </c>
      <c r="K577" s="30">
        <v>3.14</v>
      </c>
      <c r="L577" s="31">
        <v>2.1000000000000001E-2</v>
      </c>
      <c r="M577" s="29">
        <v>67.7</v>
      </c>
      <c r="N577" s="29">
        <v>31.5</v>
      </c>
      <c r="O577" s="29">
        <v>2.2000000000000002</v>
      </c>
      <c r="P577" s="29">
        <v>49</v>
      </c>
      <c r="Q577" s="29">
        <v>37.799999999999997</v>
      </c>
      <c r="R577" s="29">
        <v>66.599999999999994</v>
      </c>
    </row>
    <row r="578" spans="1:18" x14ac:dyDescent="0.35">
      <c r="A578" s="2" t="s">
        <v>54</v>
      </c>
      <c r="B578" s="2" t="s">
        <v>130</v>
      </c>
      <c r="C578" s="2" t="s">
        <v>48</v>
      </c>
      <c r="D578" s="26">
        <v>2016</v>
      </c>
      <c r="E578" s="27">
        <v>93083064</v>
      </c>
      <c r="F578" s="28">
        <v>3063</v>
      </c>
      <c r="G578" s="29">
        <v>73.8</v>
      </c>
      <c r="H578" s="30">
        <v>5.64</v>
      </c>
      <c r="I578" s="31">
        <v>0.434</v>
      </c>
      <c r="J578" s="31">
        <v>0.36399999999999999</v>
      </c>
      <c r="K578" s="30">
        <v>3.27</v>
      </c>
      <c r="L578" s="31">
        <v>2.1000000000000001E-2</v>
      </c>
      <c r="M578" s="29">
        <v>68.400000000000006</v>
      </c>
      <c r="N578" s="29">
        <v>31.7</v>
      </c>
      <c r="O578" s="29">
        <v>2.2999999999999998</v>
      </c>
      <c r="P578" s="29">
        <v>49.5</v>
      </c>
      <c r="Q578" s="29">
        <v>42.8</v>
      </c>
      <c r="R578" s="29">
        <v>66.900000000000006</v>
      </c>
    </row>
    <row r="579" spans="1:18" x14ac:dyDescent="0.35">
      <c r="A579" s="2" t="s">
        <v>54</v>
      </c>
      <c r="B579" s="2" t="s">
        <v>130</v>
      </c>
      <c r="C579" s="2" t="s">
        <v>48</v>
      </c>
      <c r="D579" s="26">
        <v>2017</v>
      </c>
      <c r="E579" s="27">
        <v>93920812</v>
      </c>
      <c r="F579" s="28">
        <v>3231</v>
      </c>
      <c r="G579" s="29">
        <v>74</v>
      </c>
      <c r="H579" s="30">
        <v>5.66</v>
      </c>
      <c r="I579" s="31">
        <v>0.498</v>
      </c>
      <c r="J579" s="31">
        <v>0.36899999999999999</v>
      </c>
      <c r="K579" s="30">
        <v>3.4</v>
      </c>
      <c r="L579" s="31">
        <v>2.1000000000000001E-2</v>
      </c>
      <c r="M579" s="29">
        <v>69.099999999999994</v>
      </c>
      <c r="N579" s="29">
        <v>32</v>
      </c>
      <c r="O579" s="29">
        <v>2.5</v>
      </c>
      <c r="P579" s="29">
        <v>50</v>
      </c>
      <c r="Q579" s="29">
        <v>49.3</v>
      </c>
      <c r="R579" s="29">
        <v>67.5</v>
      </c>
    </row>
    <row r="580" spans="1:18" x14ac:dyDescent="0.35">
      <c r="A580" s="2" t="s">
        <v>54</v>
      </c>
      <c r="B580" s="2" t="s">
        <v>130</v>
      </c>
      <c r="C580" s="2" t="s">
        <v>48</v>
      </c>
      <c r="D580" s="26">
        <v>2018</v>
      </c>
      <c r="E580" s="27">
        <v>94766099</v>
      </c>
      <c r="F580" s="28">
        <v>3409</v>
      </c>
      <c r="G580" s="29">
        <v>74.099999999999994</v>
      </c>
      <c r="H580" s="30">
        <v>5.68</v>
      </c>
      <c r="I580" s="31">
        <v>0.56999999999999995</v>
      </c>
      <c r="J580" s="31">
        <v>0.373</v>
      </c>
      <c r="K580" s="30">
        <v>3.53</v>
      </c>
      <c r="L580" s="31">
        <v>2.1000000000000001E-2</v>
      </c>
      <c r="M580" s="29">
        <v>69.8</v>
      </c>
      <c r="N580" s="29">
        <v>32.200000000000003</v>
      </c>
      <c r="O580" s="29">
        <v>2.7</v>
      </c>
      <c r="P580" s="29">
        <v>50.5</v>
      </c>
      <c r="Q580" s="29">
        <v>56.6</v>
      </c>
      <c r="R580" s="29">
        <v>67.8</v>
      </c>
    </row>
    <row r="581" spans="1:18" x14ac:dyDescent="0.35">
      <c r="A581" s="2" t="s">
        <v>54</v>
      </c>
      <c r="B581" s="2" t="s">
        <v>130</v>
      </c>
      <c r="C581" s="2" t="s">
        <v>48</v>
      </c>
      <c r="D581" s="26">
        <v>2019</v>
      </c>
      <c r="E581" s="27">
        <v>95618994</v>
      </c>
      <c r="F581" s="28">
        <v>3596</v>
      </c>
      <c r="G581" s="29">
        <v>74.2</v>
      </c>
      <c r="H581" s="30">
        <v>5.7</v>
      </c>
      <c r="I581" s="31">
        <v>0.63900000000000001</v>
      </c>
      <c r="J581" s="31">
        <v>0.378</v>
      </c>
      <c r="K581" s="30">
        <v>3.65</v>
      </c>
      <c r="L581" s="31">
        <v>2.1000000000000001E-2</v>
      </c>
      <c r="M581" s="29">
        <v>70.5</v>
      </c>
      <c r="N581" s="29">
        <v>32.4</v>
      </c>
      <c r="O581" s="29">
        <v>2.8</v>
      </c>
      <c r="P581" s="29">
        <v>51</v>
      </c>
      <c r="Q581" s="29">
        <v>63.5</v>
      </c>
      <c r="R581" s="29">
        <v>68.2</v>
      </c>
    </row>
    <row r="582" spans="1:18" x14ac:dyDescent="0.35">
      <c r="A582" s="2" t="s">
        <v>54</v>
      </c>
      <c r="B582" s="2" t="s">
        <v>130</v>
      </c>
      <c r="C582" s="2" t="s">
        <v>48</v>
      </c>
      <c r="D582" s="26">
        <v>2020</v>
      </c>
      <c r="E582" s="27">
        <v>96479565</v>
      </c>
      <c r="F582" s="28">
        <v>3604</v>
      </c>
      <c r="G582" s="29">
        <v>73.599999999999994</v>
      </c>
      <c r="H582" s="30">
        <v>5.57</v>
      </c>
      <c r="I582" s="31">
        <v>0.69599999999999995</v>
      </c>
      <c r="J582" s="31">
        <v>0.38200000000000001</v>
      </c>
      <c r="K582" s="30">
        <v>3.48</v>
      </c>
      <c r="L582" s="31">
        <v>2.5999999999999999E-2</v>
      </c>
      <c r="M582" s="29">
        <v>71.2</v>
      </c>
      <c r="N582" s="29">
        <v>32.6</v>
      </c>
      <c r="O582" s="29">
        <v>2.9</v>
      </c>
      <c r="P582" s="29">
        <v>47.8</v>
      </c>
      <c r="Q582" s="29">
        <v>69.3</v>
      </c>
      <c r="R582" s="29">
        <v>66.2</v>
      </c>
    </row>
    <row r="583" spans="1:18" x14ac:dyDescent="0.35">
      <c r="A583" s="2" t="s">
        <v>54</v>
      </c>
      <c r="B583" s="2" t="s">
        <v>130</v>
      </c>
      <c r="C583" s="2" t="s">
        <v>48</v>
      </c>
      <c r="D583" s="26">
        <v>2021</v>
      </c>
      <c r="E583" s="27">
        <v>97347881</v>
      </c>
      <c r="F583" s="28">
        <v>3923</v>
      </c>
      <c r="G583" s="29">
        <v>73.7</v>
      </c>
      <c r="H583" s="30">
        <v>5.59</v>
      </c>
      <c r="I583" s="31">
        <v>0.73599999999999999</v>
      </c>
      <c r="J583" s="31">
        <v>0.38700000000000001</v>
      </c>
      <c r="K583" s="30">
        <v>3.91</v>
      </c>
      <c r="L583" s="31">
        <v>2.4E-2</v>
      </c>
      <c r="M583" s="29">
        <v>71.900000000000006</v>
      </c>
      <c r="N583" s="29">
        <v>32.799999999999997</v>
      </c>
      <c r="O583" s="29">
        <v>3.2</v>
      </c>
      <c r="P583" s="29">
        <v>48.3</v>
      </c>
      <c r="Q583" s="29">
        <v>73.3</v>
      </c>
      <c r="R583" s="29">
        <v>66.599999999999994</v>
      </c>
    </row>
    <row r="584" spans="1:18" x14ac:dyDescent="0.35">
      <c r="A584" s="2" t="s">
        <v>54</v>
      </c>
      <c r="B584" s="2" t="s">
        <v>130</v>
      </c>
      <c r="C584" s="2" t="s">
        <v>48</v>
      </c>
      <c r="D584" s="26">
        <v>2022</v>
      </c>
      <c r="E584" s="27">
        <v>98224012</v>
      </c>
      <c r="F584" s="28">
        <v>4223</v>
      </c>
      <c r="G584" s="29">
        <v>74.3</v>
      </c>
      <c r="H584" s="30">
        <v>5.71</v>
      </c>
      <c r="I584" s="31">
        <v>0.76300000000000001</v>
      </c>
      <c r="J584" s="31">
        <v>0.39100000000000001</v>
      </c>
      <c r="K584" s="30">
        <v>4.04</v>
      </c>
      <c r="L584" s="31">
        <v>2.1000000000000001E-2</v>
      </c>
      <c r="M584" s="29">
        <v>72.599999999999994</v>
      </c>
      <c r="N584" s="29">
        <v>33.1</v>
      </c>
      <c r="O584" s="29">
        <v>3.5</v>
      </c>
      <c r="P584" s="29">
        <v>51.2</v>
      </c>
      <c r="Q584" s="29">
        <v>76.099999999999994</v>
      </c>
      <c r="R584" s="29">
        <v>68.5</v>
      </c>
    </row>
    <row r="585" spans="1:18" x14ac:dyDescent="0.35">
      <c r="A585" s="2" t="s">
        <v>54</v>
      </c>
      <c r="B585" s="2" t="s">
        <v>130</v>
      </c>
      <c r="C585" s="2" t="s">
        <v>48</v>
      </c>
      <c r="D585" s="26">
        <v>2023</v>
      </c>
      <c r="E585" s="27">
        <v>99108028</v>
      </c>
      <c r="F585" s="28">
        <v>4455</v>
      </c>
      <c r="G585" s="29">
        <v>74.7</v>
      </c>
      <c r="H585" s="30">
        <v>5.78</v>
      </c>
      <c r="I585" s="31">
        <v>0.78</v>
      </c>
      <c r="J585" s="31">
        <v>0.39600000000000002</v>
      </c>
      <c r="K585" s="30">
        <v>4.17</v>
      </c>
      <c r="L585" s="31">
        <v>2.1000000000000001E-2</v>
      </c>
      <c r="M585" s="29">
        <v>73.3</v>
      </c>
      <c r="N585" s="29">
        <v>33.299999999999997</v>
      </c>
      <c r="O585" s="29">
        <v>3.7</v>
      </c>
      <c r="P585" s="29">
        <v>52.9</v>
      </c>
      <c r="Q585" s="29">
        <v>77.8</v>
      </c>
      <c r="R585" s="29">
        <v>69.7</v>
      </c>
    </row>
    <row r="586" spans="1:18" x14ac:dyDescent="0.35">
      <c r="A586" s="2" t="s">
        <v>54</v>
      </c>
      <c r="B586" s="2" t="s">
        <v>130</v>
      </c>
      <c r="C586" s="2" t="s">
        <v>48</v>
      </c>
      <c r="D586" s="26">
        <v>2024</v>
      </c>
      <c r="E586" s="27">
        <v>100000000</v>
      </c>
      <c r="F586" s="28">
        <v>4700</v>
      </c>
      <c r="G586" s="29">
        <v>74.8</v>
      </c>
      <c r="H586" s="30">
        <v>5.8</v>
      </c>
      <c r="I586" s="31">
        <v>0.79</v>
      </c>
      <c r="J586" s="31">
        <v>0.4</v>
      </c>
      <c r="K586" s="30">
        <v>4.3</v>
      </c>
      <c r="L586" s="31">
        <v>2.1000000000000001E-2</v>
      </c>
      <c r="M586" s="29">
        <v>74</v>
      </c>
      <c r="N586" s="29">
        <v>33.5</v>
      </c>
      <c r="O586" s="29">
        <v>3.9</v>
      </c>
      <c r="P586" s="29">
        <v>53.4</v>
      </c>
      <c r="Q586" s="29">
        <v>78.8</v>
      </c>
      <c r="R586" s="29">
        <v>70.099999999999994</v>
      </c>
    </row>
    <row r="587" spans="1:18" x14ac:dyDescent="0.35">
      <c r="A587" s="2" t="s">
        <v>53</v>
      </c>
      <c r="B587" s="2" t="s">
        <v>131</v>
      </c>
      <c r="C587" s="2" t="s">
        <v>48</v>
      </c>
      <c r="D587" s="26">
        <v>2010</v>
      </c>
      <c r="E587" s="27">
        <v>70013415</v>
      </c>
      <c r="F587" s="28">
        <v>5911</v>
      </c>
      <c r="G587" s="29">
        <v>77</v>
      </c>
      <c r="H587" s="30">
        <v>5.72</v>
      </c>
      <c r="I587" s="31">
        <v>0.22</v>
      </c>
      <c r="J587" s="31">
        <v>0.498</v>
      </c>
      <c r="K587" s="30">
        <v>3.6</v>
      </c>
      <c r="L587" s="31">
        <v>1.0999999999999999E-2</v>
      </c>
      <c r="M587" s="29">
        <v>66.2</v>
      </c>
      <c r="N587" s="29">
        <v>37.5</v>
      </c>
      <c r="O587" s="29">
        <v>5.0999999999999996</v>
      </c>
      <c r="P587" s="29">
        <v>51.5</v>
      </c>
      <c r="Q587" s="29">
        <v>21.2</v>
      </c>
      <c r="R587" s="29">
        <v>77.099999999999994</v>
      </c>
    </row>
    <row r="588" spans="1:18" x14ac:dyDescent="0.35">
      <c r="A588" s="2" t="s">
        <v>53</v>
      </c>
      <c r="B588" s="2" t="s">
        <v>131</v>
      </c>
      <c r="C588" s="2" t="s">
        <v>48</v>
      </c>
      <c r="D588" s="26">
        <v>2011</v>
      </c>
      <c r="E588" s="27">
        <v>70083429</v>
      </c>
      <c r="F588" s="28">
        <v>6030</v>
      </c>
      <c r="G588" s="29">
        <v>77.099999999999994</v>
      </c>
      <c r="H588" s="30">
        <v>5.74</v>
      </c>
      <c r="I588" s="31">
        <v>0.22600000000000001</v>
      </c>
      <c r="J588" s="31">
        <v>0.501</v>
      </c>
      <c r="K588" s="30">
        <v>3.6</v>
      </c>
      <c r="L588" s="31">
        <v>1.0999999999999999E-2</v>
      </c>
      <c r="M588" s="29">
        <v>66.900000000000006</v>
      </c>
      <c r="N588" s="29">
        <v>37.700000000000003</v>
      </c>
      <c r="O588" s="29">
        <v>5.2</v>
      </c>
      <c r="P588" s="29">
        <v>52</v>
      </c>
      <c r="Q588" s="29">
        <v>21.8</v>
      </c>
      <c r="R588" s="29">
        <v>77.400000000000006</v>
      </c>
    </row>
    <row r="589" spans="1:18" x14ac:dyDescent="0.35">
      <c r="A589" s="2" t="s">
        <v>53</v>
      </c>
      <c r="B589" s="2" t="s">
        <v>131</v>
      </c>
      <c r="C589" s="2" t="s">
        <v>48</v>
      </c>
      <c r="D589" s="26">
        <v>2012</v>
      </c>
      <c r="E589" s="27">
        <v>70153512</v>
      </c>
      <c r="F589" s="28">
        <v>6150</v>
      </c>
      <c r="G589" s="29">
        <v>77.3</v>
      </c>
      <c r="H589" s="30">
        <v>5.76</v>
      </c>
      <c r="I589" s="31">
        <v>0.23599999999999999</v>
      </c>
      <c r="J589" s="31">
        <v>0.504</v>
      </c>
      <c r="K589" s="30">
        <v>3.6</v>
      </c>
      <c r="L589" s="31">
        <v>1.0999999999999999E-2</v>
      </c>
      <c r="M589" s="29">
        <v>67.599999999999994</v>
      </c>
      <c r="N589" s="29">
        <v>38</v>
      </c>
      <c r="O589" s="29">
        <v>5.3</v>
      </c>
      <c r="P589" s="29">
        <v>52.5</v>
      </c>
      <c r="Q589" s="29">
        <v>22.8</v>
      </c>
      <c r="R589" s="29">
        <v>78</v>
      </c>
    </row>
    <row r="590" spans="1:18" x14ac:dyDescent="0.35">
      <c r="A590" s="2" t="s">
        <v>53</v>
      </c>
      <c r="B590" s="2" t="s">
        <v>131</v>
      </c>
      <c r="C590" s="2" t="s">
        <v>48</v>
      </c>
      <c r="D590" s="26">
        <v>2013</v>
      </c>
      <c r="E590" s="27">
        <v>70223666</v>
      </c>
      <c r="F590" s="28">
        <v>6273</v>
      </c>
      <c r="G590" s="29">
        <v>77.400000000000006</v>
      </c>
      <c r="H590" s="30">
        <v>5.78</v>
      </c>
      <c r="I590" s="31">
        <v>0.254</v>
      </c>
      <c r="J590" s="31">
        <v>0.50700000000000001</v>
      </c>
      <c r="K590" s="30">
        <v>3.6</v>
      </c>
      <c r="L590" s="31">
        <v>1.0999999999999999E-2</v>
      </c>
      <c r="M590" s="29">
        <v>68.3</v>
      </c>
      <c r="N590" s="29">
        <v>38.200000000000003</v>
      </c>
      <c r="O590" s="29">
        <v>5.4</v>
      </c>
      <c r="P590" s="29">
        <v>52.9</v>
      </c>
      <c r="Q590" s="29">
        <v>24.6</v>
      </c>
      <c r="R590" s="29">
        <v>78.3</v>
      </c>
    </row>
    <row r="591" spans="1:18" x14ac:dyDescent="0.35">
      <c r="A591" s="2" t="s">
        <v>53</v>
      </c>
      <c r="B591" s="2" t="s">
        <v>131</v>
      </c>
      <c r="C591" s="2" t="s">
        <v>48</v>
      </c>
      <c r="D591" s="26">
        <v>2014</v>
      </c>
      <c r="E591" s="27">
        <v>70293889</v>
      </c>
      <c r="F591" s="28">
        <v>6399</v>
      </c>
      <c r="G591" s="29">
        <v>77.5</v>
      </c>
      <c r="H591" s="30">
        <v>5.8</v>
      </c>
      <c r="I591" s="31">
        <v>0.28299999999999997</v>
      </c>
      <c r="J591" s="31">
        <v>0.51</v>
      </c>
      <c r="K591" s="30">
        <v>3.6</v>
      </c>
      <c r="L591" s="31">
        <v>1.0999999999999999E-2</v>
      </c>
      <c r="M591" s="29">
        <v>69</v>
      </c>
      <c r="N591" s="29">
        <v>38.4</v>
      </c>
      <c r="O591" s="29">
        <v>5.6</v>
      </c>
      <c r="P591" s="29">
        <v>53.4</v>
      </c>
      <c r="Q591" s="29">
        <v>27.6</v>
      </c>
      <c r="R591" s="29">
        <v>78.7</v>
      </c>
    </row>
    <row r="592" spans="1:18" x14ac:dyDescent="0.35">
      <c r="A592" s="2" t="s">
        <v>53</v>
      </c>
      <c r="B592" s="2" t="s">
        <v>131</v>
      </c>
      <c r="C592" s="2" t="s">
        <v>48</v>
      </c>
      <c r="D592" s="26">
        <v>2015</v>
      </c>
      <c r="E592" s="27">
        <v>70364183</v>
      </c>
      <c r="F592" s="28">
        <v>6527</v>
      </c>
      <c r="G592" s="29">
        <v>77.599999999999994</v>
      </c>
      <c r="H592" s="30">
        <v>5.82</v>
      </c>
      <c r="I592" s="31">
        <v>0.32700000000000001</v>
      </c>
      <c r="J592" s="31">
        <v>0.51300000000000001</v>
      </c>
      <c r="K592" s="30">
        <v>3.6</v>
      </c>
      <c r="L592" s="31">
        <v>1.0999999999999999E-2</v>
      </c>
      <c r="M592" s="29">
        <v>69.7</v>
      </c>
      <c r="N592" s="29">
        <v>38.6</v>
      </c>
      <c r="O592" s="29">
        <v>5.7</v>
      </c>
      <c r="P592" s="29">
        <v>53.9</v>
      </c>
      <c r="Q592" s="29">
        <v>32</v>
      </c>
      <c r="R592" s="29">
        <v>79</v>
      </c>
    </row>
    <row r="593" spans="1:18" x14ac:dyDescent="0.35">
      <c r="A593" s="2" t="s">
        <v>53</v>
      </c>
      <c r="B593" s="2" t="s">
        <v>131</v>
      </c>
      <c r="C593" s="2" t="s">
        <v>48</v>
      </c>
      <c r="D593" s="26">
        <v>2016</v>
      </c>
      <c r="E593" s="27">
        <v>70434548</v>
      </c>
      <c r="F593" s="28">
        <v>6657</v>
      </c>
      <c r="G593" s="29">
        <v>77.7</v>
      </c>
      <c r="H593" s="30">
        <v>5.84</v>
      </c>
      <c r="I593" s="31">
        <v>0.39200000000000002</v>
      </c>
      <c r="J593" s="31">
        <v>0.51600000000000001</v>
      </c>
      <c r="K593" s="30">
        <v>3.6</v>
      </c>
      <c r="L593" s="31">
        <v>1.0999999999999999E-2</v>
      </c>
      <c r="M593" s="29">
        <v>70.400000000000006</v>
      </c>
      <c r="N593" s="29">
        <v>38.799999999999997</v>
      </c>
      <c r="O593" s="29">
        <v>5.8</v>
      </c>
      <c r="P593" s="29">
        <v>54.4</v>
      </c>
      <c r="Q593" s="29">
        <v>38.6</v>
      </c>
      <c r="R593" s="29">
        <v>79.3</v>
      </c>
    </row>
    <row r="594" spans="1:18" x14ac:dyDescent="0.35">
      <c r="A594" s="2" t="s">
        <v>53</v>
      </c>
      <c r="B594" s="2" t="s">
        <v>131</v>
      </c>
      <c r="C594" s="2" t="s">
        <v>48</v>
      </c>
      <c r="D594" s="26">
        <v>2017</v>
      </c>
      <c r="E594" s="27">
        <v>70504982</v>
      </c>
      <c r="F594" s="28">
        <v>6790</v>
      </c>
      <c r="G594" s="29">
        <v>77.900000000000006</v>
      </c>
      <c r="H594" s="30">
        <v>5.86</v>
      </c>
      <c r="I594" s="31">
        <v>0.47499999999999998</v>
      </c>
      <c r="J594" s="31">
        <v>0.51900000000000002</v>
      </c>
      <c r="K594" s="30">
        <v>3.6</v>
      </c>
      <c r="L594" s="31">
        <v>1.0999999999999999E-2</v>
      </c>
      <c r="M594" s="29">
        <v>71.099999999999994</v>
      </c>
      <c r="N594" s="29">
        <v>39.1</v>
      </c>
      <c r="O594" s="29">
        <v>5.9</v>
      </c>
      <c r="P594" s="29">
        <v>54.9</v>
      </c>
      <c r="Q594" s="29">
        <v>47</v>
      </c>
      <c r="R594" s="29">
        <v>79.900000000000006</v>
      </c>
    </row>
    <row r="595" spans="1:18" x14ac:dyDescent="0.35">
      <c r="A595" s="2" t="s">
        <v>53</v>
      </c>
      <c r="B595" s="2" t="s">
        <v>131</v>
      </c>
      <c r="C595" s="2" t="s">
        <v>48</v>
      </c>
      <c r="D595" s="26">
        <v>2018</v>
      </c>
      <c r="E595" s="27">
        <v>70575487</v>
      </c>
      <c r="F595" s="28">
        <v>6926</v>
      </c>
      <c r="G595" s="29">
        <v>78</v>
      </c>
      <c r="H595" s="30">
        <v>5.88</v>
      </c>
      <c r="I595" s="31">
        <v>0.56799999999999995</v>
      </c>
      <c r="J595" s="31">
        <v>0.52200000000000002</v>
      </c>
      <c r="K595" s="30">
        <v>3.6</v>
      </c>
      <c r="L595" s="31">
        <v>1.0999999999999999E-2</v>
      </c>
      <c r="M595" s="29">
        <v>71.8</v>
      </c>
      <c r="N595" s="29">
        <v>39.299999999999997</v>
      </c>
      <c r="O595" s="29">
        <v>6.1</v>
      </c>
      <c r="P595" s="29">
        <v>55.4</v>
      </c>
      <c r="Q595" s="29">
        <v>56.4</v>
      </c>
      <c r="R595" s="29">
        <v>80.3</v>
      </c>
    </row>
    <row r="596" spans="1:18" x14ac:dyDescent="0.35">
      <c r="A596" s="2" t="s">
        <v>53</v>
      </c>
      <c r="B596" s="2" t="s">
        <v>131</v>
      </c>
      <c r="C596" s="2" t="s">
        <v>48</v>
      </c>
      <c r="D596" s="26">
        <v>2019</v>
      </c>
      <c r="E596" s="27">
        <v>70646063</v>
      </c>
      <c r="F596" s="28">
        <v>7065</v>
      </c>
      <c r="G596" s="29">
        <v>78.099999999999994</v>
      </c>
      <c r="H596" s="30">
        <v>5.9</v>
      </c>
      <c r="I596" s="31">
        <v>0.65600000000000003</v>
      </c>
      <c r="J596" s="31">
        <v>0.52500000000000002</v>
      </c>
      <c r="K596" s="30">
        <v>3.6</v>
      </c>
      <c r="L596" s="31">
        <v>1.0999999999999999E-2</v>
      </c>
      <c r="M596" s="29">
        <v>72.5</v>
      </c>
      <c r="N596" s="29">
        <v>39.5</v>
      </c>
      <c r="O596" s="29">
        <v>6.2</v>
      </c>
      <c r="P596" s="29">
        <v>55.9</v>
      </c>
      <c r="Q596" s="29">
        <v>65.3</v>
      </c>
      <c r="R596" s="29">
        <v>80.599999999999994</v>
      </c>
    </row>
    <row r="597" spans="1:18" x14ac:dyDescent="0.35">
      <c r="A597" s="2" t="s">
        <v>53</v>
      </c>
      <c r="B597" s="2" t="s">
        <v>131</v>
      </c>
      <c r="C597" s="2" t="s">
        <v>48</v>
      </c>
      <c r="D597" s="26">
        <v>2020</v>
      </c>
      <c r="E597" s="27">
        <v>70716709</v>
      </c>
      <c r="F597" s="28">
        <v>6846</v>
      </c>
      <c r="G597" s="29">
        <v>77.5</v>
      </c>
      <c r="H597" s="30">
        <v>5.77</v>
      </c>
      <c r="I597" s="31">
        <v>0.72899999999999998</v>
      </c>
      <c r="J597" s="31">
        <v>0.52800000000000002</v>
      </c>
      <c r="K597" s="30">
        <v>3.31</v>
      </c>
      <c r="L597" s="31">
        <v>1.4E-2</v>
      </c>
      <c r="M597" s="29">
        <v>73.2</v>
      </c>
      <c r="N597" s="29">
        <v>39.700000000000003</v>
      </c>
      <c r="O597" s="29">
        <v>6</v>
      </c>
      <c r="P597" s="29">
        <v>52.7</v>
      </c>
      <c r="Q597" s="29">
        <v>72.599999999999994</v>
      </c>
      <c r="R597" s="29">
        <v>78.7</v>
      </c>
    </row>
    <row r="598" spans="1:18" x14ac:dyDescent="0.35">
      <c r="A598" s="2" t="s">
        <v>53</v>
      </c>
      <c r="B598" s="2" t="s">
        <v>131</v>
      </c>
      <c r="C598" s="2" t="s">
        <v>48</v>
      </c>
      <c r="D598" s="26">
        <v>2021</v>
      </c>
      <c r="E598" s="27">
        <v>70787425</v>
      </c>
      <c r="F598" s="28">
        <v>7203</v>
      </c>
      <c r="G598" s="29">
        <v>77.599999999999994</v>
      </c>
      <c r="H598" s="30">
        <v>5.79</v>
      </c>
      <c r="I598" s="31">
        <v>0.78100000000000003</v>
      </c>
      <c r="J598" s="31">
        <v>0.53100000000000003</v>
      </c>
      <c r="K598" s="30">
        <v>3.6</v>
      </c>
      <c r="L598" s="31">
        <v>1.2E-2</v>
      </c>
      <c r="M598" s="29">
        <v>73.900000000000006</v>
      </c>
      <c r="N598" s="29">
        <v>39.9</v>
      </c>
      <c r="O598" s="29">
        <v>6.3</v>
      </c>
      <c r="P598" s="29">
        <v>53.2</v>
      </c>
      <c r="Q598" s="29">
        <v>77.900000000000006</v>
      </c>
      <c r="R598" s="29">
        <v>79</v>
      </c>
    </row>
    <row r="599" spans="1:18" x14ac:dyDescent="0.35">
      <c r="A599" s="2" t="s">
        <v>53</v>
      </c>
      <c r="B599" s="2" t="s">
        <v>131</v>
      </c>
      <c r="C599" s="2" t="s">
        <v>48</v>
      </c>
      <c r="D599" s="26">
        <v>2022</v>
      </c>
      <c r="E599" s="27">
        <v>70858213</v>
      </c>
      <c r="F599" s="28">
        <v>7497</v>
      </c>
      <c r="G599" s="29">
        <v>78.2</v>
      </c>
      <c r="H599" s="30">
        <v>5.91</v>
      </c>
      <c r="I599" s="31">
        <v>0.81599999999999995</v>
      </c>
      <c r="J599" s="31">
        <v>0.53400000000000003</v>
      </c>
      <c r="K599" s="30">
        <v>3.6</v>
      </c>
      <c r="L599" s="31">
        <v>1.0999999999999999E-2</v>
      </c>
      <c r="M599" s="29">
        <v>74.599999999999994</v>
      </c>
      <c r="N599" s="29">
        <v>40.200000000000003</v>
      </c>
      <c r="O599" s="29">
        <v>6.6</v>
      </c>
      <c r="P599" s="29">
        <v>56.1</v>
      </c>
      <c r="Q599" s="29">
        <v>81.400000000000006</v>
      </c>
      <c r="R599" s="29">
        <v>80.900000000000006</v>
      </c>
    </row>
    <row r="600" spans="1:18" x14ac:dyDescent="0.35">
      <c r="A600" s="2" t="s">
        <v>53</v>
      </c>
      <c r="B600" s="2" t="s">
        <v>131</v>
      </c>
      <c r="C600" s="2" t="s">
        <v>48</v>
      </c>
      <c r="D600" s="26">
        <v>2023</v>
      </c>
      <c r="E600" s="27">
        <v>70929071</v>
      </c>
      <c r="F600" s="28">
        <v>7647</v>
      </c>
      <c r="G600" s="29">
        <v>78.599999999999994</v>
      </c>
      <c r="H600" s="30">
        <v>5.98</v>
      </c>
      <c r="I600" s="31">
        <v>0.83699999999999997</v>
      </c>
      <c r="J600" s="31">
        <v>0.53700000000000003</v>
      </c>
      <c r="K600" s="30">
        <v>3.6</v>
      </c>
      <c r="L600" s="31">
        <v>1.0999999999999999E-2</v>
      </c>
      <c r="M600" s="29">
        <v>75.3</v>
      </c>
      <c r="N600" s="29">
        <v>40.4</v>
      </c>
      <c r="O600" s="29">
        <v>6.8</v>
      </c>
      <c r="P600" s="29">
        <v>57.8</v>
      </c>
      <c r="Q600" s="29">
        <v>83.5</v>
      </c>
      <c r="R600" s="29">
        <v>82.2</v>
      </c>
    </row>
    <row r="601" spans="1:18" x14ac:dyDescent="0.35">
      <c r="A601" s="2" t="s">
        <v>53</v>
      </c>
      <c r="B601" s="2" t="s">
        <v>131</v>
      </c>
      <c r="C601" s="2" t="s">
        <v>48</v>
      </c>
      <c r="D601" s="26">
        <v>2024</v>
      </c>
      <c r="E601" s="27">
        <v>71000000</v>
      </c>
      <c r="F601" s="28">
        <v>7800</v>
      </c>
      <c r="G601" s="29">
        <v>78.7</v>
      </c>
      <c r="H601" s="30">
        <v>6</v>
      </c>
      <c r="I601" s="31">
        <v>0.85</v>
      </c>
      <c r="J601" s="31">
        <v>0.54</v>
      </c>
      <c r="K601" s="30">
        <v>3.6</v>
      </c>
      <c r="L601" s="31">
        <v>1.0999999999999999E-2</v>
      </c>
      <c r="M601" s="29">
        <v>76</v>
      </c>
      <c r="N601" s="29">
        <v>40.6</v>
      </c>
      <c r="O601" s="29">
        <v>6.9</v>
      </c>
      <c r="P601" s="29">
        <v>58.3</v>
      </c>
      <c r="Q601" s="29">
        <v>84.8</v>
      </c>
      <c r="R601" s="29">
        <v>82.5</v>
      </c>
    </row>
    <row r="602" spans="1:18" x14ac:dyDescent="0.35">
      <c r="A602" s="2" t="s">
        <v>55</v>
      </c>
      <c r="B602" s="2" t="s">
        <v>132</v>
      </c>
      <c r="C602" s="2" t="s">
        <v>48</v>
      </c>
      <c r="D602" s="26">
        <v>2010</v>
      </c>
      <c r="E602" s="27">
        <v>29616987</v>
      </c>
      <c r="F602" s="28">
        <v>9200</v>
      </c>
      <c r="G602" s="29">
        <v>73.5</v>
      </c>
      <c r="H602" s="30">
        <v>5.62</v>
      </c>
      <c r="I602" s="31">
        <v>0.56000000000000005</v>
      </c>
      <c r="J602" s="31">
        <v>0.73799999999999999</v>
      </c>
      <c r="K602" s="30">
        <v>8.1</v>
      </c>
      <c r="L602" s="31">
        <v>3.5000000000000003E-2</v>
      </c>
      <c r="M602" s="29">
        <v>69.2</v>
      </c>
      <c r="N602" s="29">
        <v>28</v>
      </c>
      <c r="O602" s="29">
        <v>8.3000000000000007</v>
      </c>
      <c r="P602" s="29">
        <v>49</v>
      </c>
      <c r="Q602" s="29">
        <v>55.6</v>
      </c>
      <c r="R602" s="29">
        <v>65.900000000000006</v>
      </c>
    </row>
    <row r="603" spans="1:18" x14ac:dyDescent="0.35">
      <c r="A603" s="2" t="s">
        <v>55</v>
      </c>
      <c r="B603" s="2" t="s">
        <v>132</v>
      </c>
      <c r="C603" s="2" t="s">
        <v>48</v>
      </c>
      <c r="D603" s="26">
        <v>2011</v>
      </c>
      <c r="E603" s="27">
        <v>29972390</v>
      </c>
      <c r="F603" s="28">
        <v>9430</v>
      </c>
      <c r="G603" s="29">
        <v>73.599999999999994</v>
      </c>
      <c r="H603" s="30">
        <v>5.64</v>
      </c>
      <c r="I603" s="31">
        <v>0.56399999999999995</v>
      </c>
      <c r="J603" s="31">
        <v>0.74099999999999999</v>
      </c>
      <c r="K603" s="30">
        <v>8.1</v>
      </c>
      <c r="L603" s="31">
        <v>3.5000000000000003E-2</v>
      </c>
      <c r="M603" s="29">
        <v>69.900000000000006</v>
      </c>
      <c r="N603" s="29">
        <v>28.2</v>
      </c>
      <c r="O603" s="29">
        <v>8.5</v>
      </c>
      <c r="P603" s="29">
        <v>49.5</v>
      </c>
      <c r="Q603" s="29">
        <v>56</v>
      </c>
      <c r="R603" s="29">
        <v>66.2</v>
      </c>
    </row>
    <row r="604" spans="1:18" x14ac:dyDescent="0.35">
      <c r="A604" s="2" t="s">
        <v>55</v>
      </c>
      <c r="B604" s="2" t="s">
        <v>132</v>
      </c>
      <c r="C604" s="2" t="s">
        <v>48</v>
      </c>
      <c r="D604" s="26">
        <v>2012</v>
      </c>
      <c r="E604" s="27">
        <v>30332059</v>
      </c>
      <c r="F604" s="28">
        <v>9666</v>
      </c>
      <c r="G604" s="29">
        <v>73.8</v>
      </c>
      <c r="H604" s="30">
        <v>5.66</v>
      </c>
      <c r="I604" s="31">
        <v>0.57099999999999995</v>
      </c>
      <c r="J604" s="31">
        <v>0.74399999999999999</v>
      </c>
      <c r="K604" s="30">
        <v>8.1</v>
      </c>
      <c r="L604" s="31">
        <v>3.5000000000000003E-2</v>
      </c>
      <c r="M604" s="29">
        <v>70.599999999999994</v>
      </c>
      <c r="N604" s="29">
        <v>28.5</v>
      </c>
      <c r="O604" s="29">
        <v>8.6999999999999993</v>
      </c>
      <c r="P604" s="29">
        <v>50</v>
      </c>
      <c r="Q604" s="29">
        <v>56.7</v>
      </c>
      <c r="R604" s="29">
        <v>66.900000000000006</v>
      </c>
    </row>
    <row r="605" spans="1:18" x14ac:dyDescent="0.35">
      <c r="A605" s="2" t="s">
        <v>55</v>
      </c>
      <c r="B605" s="2" t="s">
        <v>132</v>
      </c>
      <c r="C605" s="2" t="s">
        <v>48</v>
      </c>
      <c r="D605" s="26">
        <v>2013</v>
      </c>
      <c r="E605" s="27">
        <v>30696044</v>
      </c>
      <c r="F605" s="28">
        <v>9908</v>
      </c>
      <c r="G605" s="29">
        <v>73.900000000000006</v>
      </c>
      <c r="H605" s="30">
        <v>5.68</v>
      </c>
      <c r="I605" s="31">
        <v>0.58199999999999996</v>
      </c>
      <c r="J605" s="31">
        <v>0.747</v>
      </c>
      <c r="K605" s="30">
        <v>8.1</v>
      </c>
      <c r="L605" s="31">
        <v>3.5000000000000003E-2</v>
      </c>
      <c r="M605" s="29">
        <v>71.3</v>
      </c>
      <c r="N605" s="29">
        <v>28.7</v>
      </c>
      <c r="O605" s="29">
        <v>9</v>
      </c>
      <c r="P605" s="29">
        <v>50.5</v>
      </c>
      <c r="Q605" s="29">
        <v>57.8</v>
      </c>
      <c r="R605" s="29">
        <v>67.2</v>
      </c>
    </row>
    <row r="606" spans="1:18" x14ac:dyDescent="0.35">
      <c r="A606" s="2" t="s">
        <v>55</v>
      </c>
      <c r="B606" s="2" t="s">
        <v>132</v>
      </c>
      <c r="C606" s="2" t="s">
        <v>48</v>
      </c>
      <c r="D606" s="26">
        <v>2014</v>
      </c>
      <c r="E606" s="27">
        <v>31064396</v>
      </c>
      <c r="F606" s="28">
        <v>10156</v>
      </c>
      <c r="G606" s="29">
        <v>74</v>
      </c>
      <c r="H606" s="30">
        <v>5.7</v>
      </c>
      <c r="I606" s="31">
        <v>0.60099999999999998</v>
      </c>
      <c r="J606" s="31">
        <v>0.75</v>
      </c>
      <c r="K606" s="30">
        <v>8.1</v>
      </c>
      <c r="L606" s="31">
        <v>3.5000000000000003E-2</v>
      </c>
      <c r="M606" s="29">
        <v>72</v>
      </c>
      <c r="N606" s="29">
        <v>28.9</v>
      </c>
      <c r="O606" s="29">
        <v>9.1999999999999993</v>
      </c>
      <c r="P606" s="29">
        <v>51</v>
      </c>
      <c r="Q606" s="29">
        <v>59.7</v>
      </c>
      <c r="R606" s="29">
        <v>67.5</v>
      </c>
    </row>
    <row r="607" spans="1:18" x14ac:dyDescent="0.35">
      <c r="A607" s="2" t="s">
        <v>55</v>
      </c>
      <c r="B607" s="2" t="s">
        <v>132</v>
      </c>
      <c r="C607" s="2" t="s">
        <v>48</v>
      </c>
      <c r="D607" s="26">
        <v>2015</v>
      </c>
      <c r="E607" s="27">
        <v>31437169</v>
      </c>
      <c r="F607" s="28">
        <v>10409</v>
      </c>
      <c r="G607" s="29">
        <v>74.099999999999994</v>
      </c>
      <c r="H607" s="30">
        <v>5.72</v>
      </c>
      <c r="I607" s="31">
        <v>0.63</v>
      </c>
      <c r="J607" s="31">
        <v>0.753</v>
      </c>
      <c r="K607" s="30">
        <v>8.1</v>
      </c>
      <c r="L607" s="31">
        <v>3.5000000000000003E-2</v>
      </c>
      <c r="M607" s="29">
        <v>72.7</v>
      </c>
      <c r="N607" s="29">
        <v>29.1</v>
      </c>
      <c r="O607" s="29">
        <v>9.4</v>
      </c>
      <c r="P607" s="29">
        <v>51.5</v>
      </c>
      <c r="Q607" s="29">
        <v>62.6</v>
      </c>
      <c r="R607" s="29">
        <v>67.8</v>
      </c>
    </row>
    <row r="608" spans="1:18" x14ac:dyDescent="0.35">
      <c r="A608" s="2" t="s">
        <v>55</v>
      </c>
      <c r="B608" s="2" t="s">
        <v>132</v>
      </c>
      <c r="C608" s="2" t="s">
        <v>48</v>
      </c>
      <c r="D608" s="26">
        <v>2016</v>
      </c>
      <c r="E608" s="27">
        <v>31814415</v>
      </c>
      <c r="F608" s="28">
        <v>10670</v>
      </c>
      <c r="G608" s="29">
        <v>74.2</v>
      </c>
      <c r="H608" s="30">
        <v>5.74</v>
      </c>
      <c r="I608" s="31">
        <v>0.67200000000000004</v>
      </c>
      <c r="J608" s="31">
        <v>0.75600000000000001</v>
      </c>
      <c r="K608" s="30">
        <v>8.1</v>
      </c>
      <c r="L608" s="31">
        <v>3.5000000000000003E-2</v>
      </c>
      <c r="M608" s="29">
        <v>73.400000000000006</v>
      </c>
      <c r="N608" s="29">
        <v>29.3</v>
      </c>
      <c r="O608" s="29">
        <v>9.6999999999999993</v>
      </c>
      <c r="P608" s="29">
        <v>52</v>
      </c>
      <c r="Q608" s="29">
        <v>66.900000000000006</v>
      </c>
      <c r="R608" s="29">
        <v>68.2</v>
      </c>
    </row>
    <row r="609" spans="1:18" x14ac:dyDescent="0.35">
      <c r="A609" s="2" t="s">
        <v>55</v>
      </c>
      <c r="B609" s="2" t="s">
        <v>132</v>
      </c>
      <c r="C609" s="2" t="s">
        <v>48</v>
      </c>
      <c r="D609" s="26">
        <v>2017</v>
      </c>
      <c r="E609" s="27">
        <v>32196188</v>
      </c>
      <c r="F609" s="28">
        <v>10936</v>
      </c>
      <c r="G609" s="29">
        <v>74.400000000000006</v>
      </c>
      <c r="H609" s="30">
        <v>5.76</v>
      </c>
      <c r="I609" s="31">
        <v>0.72599999999999998</v>
      </c>
      <c r="J609" s="31">
        <v>0.75900000000000001</v>
      </c>
      <c r="K609" s="30">
        <v>8.1</v>
      </c>
      <c r="L609" s="31">
        <v>3.5000000000000003E-2</v>
      </c>
      <c r="M609" s="29">
        <v>74.099999999999994</v>
      </c>
      <c r="N609" s="29">
        <v>29.6</v>
      </c>
      <c r="O609" s="29">
        <v>9.9</v>
      </c>
      <c r="P609" s="29">
        <v>52.5</v>
      </c>
      <c r="Q609" s="29">
        <v>72.3</v>
      </c>
      <c r="R609" s="29">
        <v>68.8</v>
      </c>
    </row>
    <row r="610" spans="1:18" x14ac:dyDescent="0.35">
      <c r="A610" s="2" t="s">
        <v>55</v>
      </c>
      <c r="B610" s="2" t="s">
        <v>132</v>
      </c>
      <c r="C610" s="2" t="s">
        <v>48</v>
      </c>
      <c r="D610" s="26">
        <v>2018</v>
      </c>
      <c r="E610" s="27">
        <v>32582542</v>
      </c>
      <c r="F610" s="28">
        <v>11210</v>
      </c>
      <c r="G610" s="29">
        <v>74.5</v>
      </c>
      <c r="H610" s="30">
        <v>5.78</v>
      </c>
      <c r="I610" s="31">
        <v>0.78600000000000003</v>
      </c>
      <c r="J610" s="31">
        <v>0.76200000000000001</v>
      </c>
      <c r="K610" s="30">
        <v>8.1</v>
      </c>
      <c r="L610" s="31">
        <v>3.5000000000000003E-2</v>
      </c>
      <c r="M610" s="29">
        <v>74.8</v>
      </c>
      <c r="N610" s="29">
        <v>29.8</v>
      </c>
      <c r="O610" s="29">
        <v>10.199999999999999</v>
      </c>
      <c r="P610" s="29">
        <v>52.9</v>
      </c>
      <c r="Q610" s="29">
        <v>78.400000000000006</v>
      </c>
      <c r="R610" s="29">
        <v>69.099999999999994</v>
      </c>
    </row>
    <row r="611" spans="1:18" x14ac:dyDescent="0.35">
      <c r="A611" s="2" t="s">
        <v>55</v>
      </c>
      <c r="B611" s="2" t="s">
        <v>132</v>
      </c>
      <c r="C611" s="2" t="s">
        <v>48</v>
      </c>
      <c r="D611" s="26">
        <v>2019</v>
      </c>
      <c r="E611" s="27">
        <v>32973533</v>
      </c>
      <c r="F611" s="28">
        <v>11490</v>
      </c>
      <c r="G611" s="29">
        <v>74.599999999999994</v>
      </c>
      <c r="H611" s="30">
        <v>5.8</v>
      </c>
      <c r="I611" s="31">
        <v>0.84399999999999997</v>
      </c>
      <c r="J611" s="31">
        <v>0.76500000000000001</v>
      </c>
      <c r="K611" s="30">
        <v>8.1</v>
      </c>
      <c r="L611" s="31">
        <v>3.5000000000000003E-2</v>
      </c>
      <c r="M611" s="29">
        <v>75.5</v>
      </c>
      <c r="N611" s="29">
        <v>30</v>
      </c>
      <c r="O611" s="29">
        <v>10.5</v>
      </c>
      <c r="P611" s="29">
        <v>53.4</v>
      </c>
      <c r="Q611" s="29">
        <v>84.2</v>
      </c>
      <c r="R611" s="29">
        <v>69.400000000000006</v>
      </c>
    </row>
    <row r="612" spans="1:18" x14ac:dyDescent="0.35">
      <c r="A612" s="2" t="s">
        <v>55</v>
      </c>
      <c r="B612" s="2" t="s">
        <v>132</v>
      </c>
      <c r="C612" s="2" t="s">
        <v>48</v>
      </c>
      <c r="D612" s="26">
        <v>2020</v>
      </c>
      <c r="E612" s="27">
        <v>33369215</v>
      </c>
      <c r="F612" s="28">
        <v>11188</v>
      </c>
      <c r="G612" s="29">
        <v>74</v>
      </c>
      <c r="H612" s="30">
        <v>5.67</v>
      </c>
      <c r="I612" s="31">
        <v>0.89100000000000001</v>
      </c>
      <c r="J612" s="31">
        <v>0.76800000000000002</v>
      </c>
      <c r="K612" s="30">
        <v>7.45</v>
      </c>
      <c r="L612" s="31">
        <v>4.3999999999999997E-2</v>
      </c>
      <c r="M612" s="29">
        <v>76.2</v>
      </c>
      <c r="N612" s="29">
        <v>30.2</v>
      </c>
      <c r="O612" s="29">
        <v>10.199999999999999</v>
      </c>
      <c r="P612" s="29">
        <v>50.2</v>
      </c>
      <c r="Q612" s="29">
        <v>89</v>
      </c>
      <c r="R612" s="29">
        <v>67.5</v>
      </c>
    </row>
    <row r="613" spans="1:18" x14ac:dyDescent="0.35">
      <c r="A613" s="2" t="s">
        <v>55</v>
      </c>
      <c r="B613" s="2" t="s">
        <v>132</v>
      </c>
      <c r="C613" s="2" t="s">
        <v>48</v>
      </c>
      <c r="D613" s="26">
        <v>2021</v>
      </c>
      <c r="E613" s="27">
        <v>33769646</v>
      </c>
      <c r="F613" s="28">
        <v>11830</v>
      </c>
      <c r="G613" s="29">
        <v>74.099999999999994</v>
      </c>
      <c r="H613" s="30">
        <v>5.69</v>
      </c>
      <c r="I613" s="31">
        <v>0.92500000000000004</v>
      </c>
      <c r="J613" s="31">
        <v>0.77100000000000002</v>
      </c>
      <c r="K613" s="30">
        <v>8.1</v>
      </c>
      <c r="L613" s="31">
        <v>3.9E-2</v>
      </c>
      <c r="M613" s="29">
        <v>76.900000000000006</v>
      </c>
      <c r="N613" s="29">
        <v>30.4</v>
      </c>
      <c r="O613" s="29">
        <v>10.8</v>
      </c>
      <c r="P613" s="29">
        <v>50.7</v>
      </c>
      <c r="Q613" s="29">
        <v>92.4</v>
      </c>
      <c r="R613" s="29">
        <v>67.8</v>
      </c>
    </row>
    <row r="614" spans="1:18" x14ac:dyDescent="0.35">
      <c r="A614" s="2" t="s">
        <v>55</v>
      </c>
      <c r="B614" s="2" t="s">
        <v>132</v>
      </c>
      <c r="C614" s="2" t="s">
        <v>48</v>
      </c>
      <c r="D614" s="26">
        <v>2022</v>
      </c>
      <c r="E614" s="27">
        <v>34174882</v>
      </c>
      <c r="F614" s="28">
        <v>12374</v>
      </c>
      <c r="G614" s="29">
        <v>74.7</v>
      </c>
      <c r="H614" s="30">
        <v>5.81</v>
      </c>
      <c r="I614" s="31">
        <v>0.94799999999999995</v>
      </c>
      <c r="J614" s="31">
        <v>0.77400000000000002</v>
      </c>
      <c r="K614" s="30">
        <v>8.1</v>
      </c>
      <c r="L614" s="31">
        <v>3.5000000000000003E-2</v>
      </c>
      <c r="M614" s="29">
        <v>77.599999999999994</v>
      </c>
      <c r="N614" s="29">
        <v>30.7</v>
      </c>
      <c r="O614" s="29">
        <v>11.3</v>
      </c>
      <c r="P614" s="29">
        <v>53.7</v>
      </c>
      <c r="Q614" s="29">
        <v>94.7</v>
      </c>
      <c r="R614" s="29">
        <v>69.7</v>
      </c>
    </row>
    <row r="615" spans="1:18" x14ac:dyDescent="0.35">
      <c r="A615" s="2" t="s">
        <v>55</v>
      </c>
      <c r="B615" s="2" t="s">
        <v>132</v>
      </c>
      <c r="C615" s="2" t="s">
        <v>48</v>
      </c>
      <c r="D615" s="26">
        <v>2023</v>
      </c>
      <c r="E615" s="27">
        <v>34584980</v>
      </c>
      <c r="F615" s="28">
        <v>12683</v>
      </c>
      <c r="G615" s="29">
        <v>75.099999999999994</v>
      </c>
      <c r="H615" s="30">
        <v>5.88</v>
      </c>
      <c r="I615" s="31">
        <v>0.96199999999999997</v>
      </c>
      <c r="J615" s="31">
        <v>0.77700000000000002</v>
      </c>
      <c r="K615" s="30">
        <v>8.1</v>
      </c>
      <c r="L615" s="31">
        <v>3.5000000000000003E-2</v>
      </c>
      <c r="M615" s="29">
        <v>78.3</v>
      </c>
      <c r="N615" s="29">
        <v>30.9</v>
      </c>
      <c r="O615" s="29">
        <v>11.6</v>
      </c>
      <c r="P615" s="29">
        <v>55.4</v>
      </c>
      <c r="Q615" s="29">
        <v>96.2</v>
      </c>
      <c r="R615" s="29">
        <v>71</v>
      </c>
    </row>
    <row r="616" spans="1:18" x14ac:dyDescent="0.35">
      <c r="A616" s="2" t="s">
        <v>55</v>
      </c>
      <c r="B616" s="2" t="s">
        <v>132</v>
      </c>
      <c r="C616" s="2" t="s">
        <v>48</v>
      </c>
      <c r="D616" s="26">
        <v>2024</v>
      </c>
      <c r="E616" s="27">
        <v>35000000</v>
      </c>
      <c r="F616" s="28">
        <v>13000</v>
      </c>
      <c r="G616" s="29">
        <v>75.2</v>
      </c>
      <c r="H616" s="30">
        <v>5.9</v>
      </c>
      <c r="I616" s="31">
        <v>0.97</v>
      </c>
      <c r="J616" s="31">
        <v>0.78</v>
      </c>
      <c r="K616" s="30">
        <v>8.1</v>
      </c>
      <c r="L616" s="31">
        <v>3.5000000000000003E-2</v>
      </c>
      <c r="M616" s="29">
        <v>79</v>
      </c>
      <c r="N616" s="29">
        <v>31.1</v>
      </c>
      <c r="O616" s="29">
        <v>11.9</v>
      </c>
      <c r="P616" s="29">
        <v>55.9</v>
      </c>
      <c r="Q616" s="29">
        <v>97</v>
      </c>
      <c r="R616" s="29">
        <v>71.3</v>
      </c>
    </row>
    <row r="617" spans="1:18" x14ac:dyDescent="0.35">
      <c r="A617" s="2" t="s">
        <v>56</v>
      </c>
      <c r="B617" s="2" t="s">
        <v>133</v>
      </c>
      <c r="C617" s="2" t="s">
        <v>48</v>
      </c>
      <c r="D617" s="26">
        <v>2010</v>
      </c>
      <c r="E617" s="27">
        <v>99005355</v>
      </c>
      <c r="F617" s="28">
        <v>2644</v>
      </c>
      <c r="G617" s="29">
        <v>69.7</v>
      </c>
      <c r="H617" s="30">
        <v>5.62</v>
      </c>
      <c r="I617" s="31">
        <v>0.25</v>
      </c>
      <c r="J617" s="31">
        <v>0.41699999999999998</v>
      </c>
      <c r="K617" s="30">
        <v>1.6</v>
      </c>
      <c r="L617" s="31">
        <v>5.0999999999999997E-2</v>
      </c>
      <c r="M617" s="29">
        <v>62.2</v>
      </c>
      <c r="N617" s="29">
        <v>22.7</v>
      </c>
      <c r="O617" s="29">
        <v>1.9</v>
      </c>
      <c r="P617" s="29">
        <v>49</v>
      </c>
      <c r="Q617" s="29">
        <v>24.2</v>
      </c>
      <c r="R617" s="29">
        <v>53.8</v>
      </c>
    </row>
    <row r="618" spans="1:18" x14ac:dyDescent="0.35">
      <c r="A618" s="2" t="s">
        <v>56</v>
      </c>
      <c r="B618" s="2" t="s">
        <v>133</v>
      </c>
      <c r="C618" s="2" t="s">
        <v>48</v>
      </c>
      <c r="D618" s="26">
        <v>2011</v>
      </c>
      <c r="E618" s="27">
        <v>100193420</v>
      </c>
      <c r="F618" s="28">
        <v>2724</v>
      </c>
      <c r="G618" s="29">
        <v>69.8</v>
      </c>
      <c r="H618" s="30">
        <v>5.64</v>
      </c>
      <c r="I618" s="31">
        <v>0.255</v>
      </c>
      <c r="J618" s="31">
        <v>0.42099999999999999</v>
      </c>
      <c r="K618" s="30">
        <v>1.6</v>
      </c>
      <c r="L618" s="31">
        <v>5.0999999999999997E-2</v>
      </c>
      <c r="M618" s="29">
        <v>62.9</v>
      </c>
      <c r="N618" s="29">
        <v>22.9</v>
      </c>
      <c r="O618" s="29">
        <v>2</v>
      </c>
      <c r="P618" s="29">
        <v>49.5</v>
      </c>
      <c r="Q618" s="29">
        <v>24.7</v>
      </c>
      <c r="R618" s="29">
        <v>54.1</v>
      </c>
    </row>
    <row r="619" spans="1:18" x14ac:dyDescent="0.35">
      <c r="A619" s="2" t="s">
        <v>56</v>
      </c>
      <c r="B619" s="2" t="s">
        <v>133</v>
      </c>
      <c r="C619" s="2" t="s">
        <v>48</v>
      </c>
      <c r="D619" s="26">
        <v>2012</v>
      </c>
      <c r="E619" s="27">
        <v>101395741</v>
      </c>
      <c r="F619" s="28">
        <v>2806</v>
      </c>
      <c r="G619" s="29">
        <v>70</v>
      </c>
      <c r="H619" s="30">
        <v>5.66</v>
      </c>
      <c r="I619" s="31">
        <v>0.26300000000000001</v>
      </c>
      <c r="J619" s="31">
        <v>0.42599999999999999</v>
      </c>
      <c r="K619" s="30">
        <v>1.6</v>
      </c>
      <c r="L619" s="31">
        <v>0.05</v>
      </c>
      <c r="M619" s="29">
        <v>63.6</v>
      </c>
      <c r="N619" s="29">
        <v>23.2</v>
      </c>
      <c r="O619" s="29">
        <v>2.1</v>
      </c>
      <c r="P619" s="29">
        <v>50</v>
      </c>
      <c r="Q619" s="29">
        <v>25.6</v>
      </c>
      <c r="R619" s="29">
        <v>54.8</v>
      </c>
    </row>
    <row r="620" spans="1:18" x14ac:dyDescent="0.35">
      <c r="A620" s="2" t="s">
        <v>56</v>
      </c>
      <c r="B620" s="2" t="s">
        <v>133</v>
      </c>
      <c r="C620" s="2" t="s">
        <v>48</v>
      </c>
      <c r="D620" s="26">
        <v>2013</v>
      </c>
      <c r="E620" s="27">
        <v>102612489</v>
      </c>
      <c r="F620" s="28">
        <v>2890</v>
      </c>
      <c r="G620" s="29">
        <v>70.099999999999994</v>
      </c>
      <c r="H620" s="30">
        <v>5.68</v>
      </c>
      <c r="I620" s="31">
        <v>0.27600000000000002</v>
      </c>
      <c r="J620" s="31">
        <v>0.43</v>
      </c>
      <c r="K620" s="30">
        <v>1.6</v>
      </c>
      <c r="L620" s="31">
        <v>0.05</v>
      </c>
      <c r="M620" s="29">
        <v>64.3</v>
      </c>
      <c r="N620" s="29">
        <v>23.4</v>
      </c>
      <c r="O620" s="29">
        <v>2.2000000000000002</v>
      </c>
      <c r="P620" s="29">
        <v>50.5</v>
      </c>
      <c r="Q620" s="29">
        <v>26.9</v>
      </c>
      <c r="R620" s="29">
        <v>55.1</v>
      </c>
    </row>
    <row r="621" spans="1:18" x14ac:dyDescent="0.35">
      <c r="A621" s="2" t="s">
        <v>56</v>
      </c>
      <c r="B621" s="2" t="s">
        <v>133</v>
      </c>
      <c r="C621" s="2" t="s">
        <v>48</v>
      </c>
      <c r="D621" s="26">
        <v>2014</v>
      </c>
      <c r="E621" s="27">
        <v>103843839</v>
      </c>
      <c r="F621" s="28">
        <v>2976</v>
      </c>
      <c r="G621" s="29">
        <v>70.2</v>
      </c>
      <c r="H621" s="30">
        <v>5.7</v>
      </c>
      <c r="I621" s="31">
        <v>0.29899999999999999</v>
      </c>
      <c r="J621" s="31">
        <v>0.435</v>
      </c>
      <c r="K621" s="30">
        <v>1.6</v>
      </c>
      <c r="L621" s="31">
        <v>0.05</v>
      </c>
      <c r="M621" s="29">
        <v>65</v>
      </c>
      <c r="N621" s="29">
        <v>23.6</v>
      </c>
      <c r="O621" s="29">
        <v>2.2000000000000002</v>
      </c>
      <c r="P621" s="29">
        <v>51</v>
      </c>
      <c r="Q621" s="29">
        <v>29.2</v>
      </c>
      <c r="R621" s="29">
        <v>55.4</v>
      </c>
    </row>
    <row r="622" spans="1:18" x14ac:dyDescent="0.35">
      <c r="A622" s="2" t="s">
        <v>56</v>
      </c>
      <c r="B622" s="2" t="s">
        <v>133</v>
      </c>
      <c r="C622" s="2" t="s">
        <v>48</v>
      </c>
      <c r="D622" s="26">
        <v>2015</v>
      </c>
      <c r="E622" s="27">
        <v>105089965</v>
      </c>
      <c r="F622" s="28">
        <v>3066</v>
      </c>
      <c r="G622" s="29">
        <v>70.3</v>
      </c>
      <c r="H622" s="30">
        <v>5.72</v>
      </c>
      <c r="I622" s="31">
        <v>0.33400000000000002</v>
      </c>
      <c r="J622" s="31">
        <v>0.44</v>
      </c>
      <c r="K622" s="30">
        <v>1.6</v>
      </c>
      <c r="L622" s="31">
        <v>0.05</v>
      </c>
      <c r="M622" s="29">
        <v>65.7</v>
      </c>
      <c r="N622" s="29">
        <v>23.8</v>
      </c>
      <c r="O622" s="29">
        <v>2.2999999999999998</v>
      </c>
      <c r="P622" s="29">
        <v>51.5</v>
      </c>
      <c r="Q622" s="29">
        <v>32.700000000000003</v>
      </c>
      <c r="R622" s="29">
        <v>55.7</v>
      </c>
    </row>
    <row r="623" spans="1:18" x14ac:dyDescent="0.35">
      <c r="A623" s="2" t="s">
        <v>56</v>
      </c>
      <c r="B623" s="2" t="s">
        <v>133</v>
      </c>
      <c r="C623" s="2" t="s">
        <v>48</v>
      </c>
      <c r="D623" s="26">
        <v>2016</v>
      </c>
      <c r="E623" s="27">
        <v>106351045</v>
      </c>
      <c r="F623" s="28">
        <v>3158</v>
      </c>
      <c r="G623" s="29">
        <v>70.400000000000006</v>
      </c>
      <c r="H623" s="30">
        <v>5.74</v>
      </c>
      <c r="I623" s="31">
        <v>0.38400000000000001</v>
      </c>
      <c r="J623" s="31">
        <v>0.44400000000000001</v>
      </c>
      <c r="K623" s="30">
        <v>1.6</v>
      </c>
      <c r="L623" s="31">
        <v>0.05</v>
      </c>
      <c r="M623" s="29">
        <v>66.400000000000006</v>
      </c>
      <c r="N623" s="29">
        <v>24</v>
      </c>
      <c r="O623" s="29">
        <v>2.4</v>
      </c>
      <c r="P623" s="29">
        <v>52</v>
      </c>
      <c r="Q623" s="29">
        <v>37.799999999999997</v>
      </c>
      <c r="R623" s="29">
        <v>56.1</v>
      </c>
    </row>
    <row r="624" spans="1:18" x14ac:dyDescent="0.35">
      <c r="A624" s="2" t="s">
        <v>56</v>
      </c>
      <c r="B624" s="2" t="s">
        <v>133</v>
      </c>
      <c r="C624" s="2" t="s">
        <v>48</v>
      </c>
      <c r="D624" s="26">
        <v>2017</v>
      </c>
      <c r="E624" s="27">
        <v>107627258</v>
      </c>
      <c r="F624" s="28">
        <v>3252</v>
      </c>
      <c r="G624" s="29">
        <v>70.599999999999994</v>
      </c>
      <c r="H624" s="30">
        <v>5.76</v>
      </c>
      <c r="I624" s="31">
        <v>0.44800000000000001</v>
      </c>
      <c r="J624" s="31">
        <v>0.44900000000000001</v>
      </c>
      <c r="K624" s="30">
        <v>1.6</v>
      </c>
      <c r="L624" s="31">
        <v>0.05</v>
      </c>
      <c r="M624" s="29">
        <v>67.099999999999994</v>
      </c>
      <c r="N624" s="29">
        <v>24.3</v>
      </c>
      <c r="O624" s="29">
        <v>2.5</v>
      </c>
      <c r="P624" s="29">
        <v>52.5</v>
      </c>
      <c r="Q624" s="29">
        <v>44.2</v>
      </c>
      <c r="R624" s="29">
        <v>56.7</v>
      </c>
    </row>
    <row r="625" spans="1:18" x14ac:dyDescent="0.35">
      <c r="A625" s="2" t="s">
        <v>56</v>
      </c>
      <c r="B625" s="2" t="s">
        <v>133</v>
      </c>
      <c r="C625" s="2" t="s">
        <v>48</v>
      </c>
      <c r="D625" s="26">
        <v>2018</v>
      </c>
      <c r="E625" s="27">
        <v>108918785</v>
      </c>
      <c r="F625" s="28">
        <v>3350</v>
      </c>
      <c r="G625" s="29">
        <v>70.7</v>
      </c>
      <c r="H625" s="30">
        <v>5.78</v>
      </c>
      <c r="I625" s="31">
        <v>0.52</v>
      </c>
      <c r="J625" s="31">
        <v>0.45300000000000001</v>
      </c>
      <c r="K625" s="30">
        <v>1.6</v>
      </c>
      <c r="L625" s="31">
        <v>0.05</v>
      </c>
      <c r="M625" s="29">
        <v>67.8</v>
      </c>
      <c r="N625" s="29">
        <v>24.5</v>
      </c>
      <c r="O625" s="29">
        <v>2.6</v>
      </c>
      <c r="P625" s="29">
        <v>52.9</v>
      </c>
      <c r="Q625" s="29">
        <v>51.5</v>
      </c>
      <c r="R625" s="29">
        <v>57</v>
      </c>
    </row>
    <row r="626" spans="1:18" x14ac:dyDescent="0.35">
      <c r="A626" s="2" t="s">
        <v>56</v>
      </c>
      <c r="B626" s="2" t="s">
        <v>133</v>
      </c>
      <c r="C626" s="2" t="s">
        <v>48</v>
      </c>
      <c r="D626" s="26">
        <v>2019</v>
      </c>
      <c r="E626" s="27">
        <v>110225810</v>
      </c>
      <c r="F626" s="28">
        <v>3450</v>
      </c>
      <c r="G626" s="29">
        <v>70.8</v>
      </c>
      <c r="H626" s="30">
        <v>5.8</v>
      </c>
      <c r="I626" s="31">
        <v>0.58899999999999997</v>
      </c>
      <c r="J626" s="31">
        <v>0.45700000000000002</v>
      </c>
      <c r="K626" s="30">
        <v>1.6</v>
      </c>
      <c r="L626" s="31">
        <v>0.05</v>
      </c>
      <c r="M626" s="29">
        <v>68.5</v>
      </c>
      <c r="N626" s="29">
        <v>24.7</v>
      </c>
      <c r="O626" s="29">
        <v>2.7</v>
      </c>
      <c r="P626" s="29">
        <v>53.4</v>
      </c>
      <c r="Q626" s="29">
        <v>58.5</v>
      </c>
      <c r="R626" s="29">
        <v>57.3</v>
      </c>
    </row>
    <row r="627" spans="1:18" x14ac:dyDescent="0.35">
      <c r="A627" s="2" t="s">
        <v>56</v>
      </c>
      <c r="B627" s="2" t="s">
        <v>133</v>
      </c>
      <c r="C627" s="2" t="s">
        <v>48</v>
      </c>
      <c r="D627" s="26">
        <v>2020</v>
      </c>
      <c r="E627" s="27">
        <v>111548520</v>
      </c>
      <c r="F627" s="28">
        <v>3376</v>
      </c>
      <c r="G627" s="29">
        <v>70.2</v>
      </c>
      <c r="H627" s="30">
        <v>5.67</v>
      </c>
      <c r="I627" s="31">
        <v>0.64600000000000002</v>
      </c>
      <c r="J627" s="31">
        <v>0.46200000000000002</v>
      </c>
      <c r="K627" s="30">
        <v>1.47</v>
      </c>
      <c r="L627" s="31">
        <v>6.2E-2</v>
      </c>
      <c r="M627" s="29">
        <v>69.2</v>
      </c>
      <c r="N627" s="29">
        <v>24.9</v>
      </c>
      <c r="O627" s="29">
        <v>2.6</v>
      </c>
      <c r="P627" s="29">
        <v>50.2</v>
      </c>
      <c r="Q627" s="29">
        <v>64.2</v>
      </c>
      <c r="R627" s="29">
        <v>55.4</v>
      </c>
    </row>
    <row r="628" spans="1:18" x14ac:dyDescent="0.35">
      <c r="A628" s="2" t="s">
        <v>56</v>
      </c>
      <c r="B628" s="2" t="s">
        <v>133</v>
      </c>
      <c r="C628" s="2" t="s">
        <v>48</v>
      </c>
      <c r="D628" s="26">
        <v>2021</v>
      </c>
      <c r="E628" s="27">
        <v>112887102</v>
      </c>
      <c r="F628" s="28">
        <v>3587</v>
      </c>
      <c r="G628" s="29">
        <v>70.3</v>
      </c>
      <c r="H628" s="30">
        <v>5.69</v>
      </c>
      <c r="I628" s="31">
        <v>0.68600000000000005</v>
      </c>
      <c r="J628" s="31">
        <v>0.46600000000000003</v>
      </c>
      <c r="K628" s="30">
        <v>1.6</v>
      </c>
      <c r="L628" s="31">
        <v>5.6000000000000001E-2</v>
      </c>
      <c r="M628" s="29">
        <v>69.900000000000006</v>
      </c>
      <c r="N628" s="29">
        <v>25.1</v>
      </c>
      <c r="O628" s="29">
        <v>2.8</v>
      </c>
      <c r="P628" s="29">
        <v>50.7</v>
      </c>
      <c r="Q628" s="29">
        <v>68.3</v>
      </c>
      <c r="R628" s="29">
        <v>55.7</v>
      </c>
    </row>
    <row r="629" spans="1:18" x14ac:dyDescent="0.35">
      <c r="A629" s="2" t="s">
        <v>56</v>
      </c>
      <c r="B629" s="2" t="s">
        <v>133</v>
      </c>
      <c r="C629" s="2" t="s">
        <v>48</v>
      </c>
      <c r="D629" s="26">
        <v>2022</v>
      </c>
      <c r="E629" s="27">
        <v>114241747</v>
      </c>
      <c r="F629" s="28">
        <v>3770</v>
      </c>
      <c r="G629" s="29">
        <v>70.900000000000006</v>
      </c>
      <c r="H629" s="30">
        <v>5.81</v>
      </c>
      <c r="I629" s="31">
        <v>0.71299999999999997</v>
      </c>
      <c r="J629" s="31">
        <v>0.47099999999999997</v>
      </c>
      <c r="K629" s="30">
        <v>1.6</v>
      </c>
      <c r="L629" s="31">
        <v>0.05</v>
      </c>
      <c r="M629" s="29">
        <v>70.599999999999994</v>
      </c>
      <c r="N629" s="29">
        <v>25.4</v>
      </c>
      <c r="O629" s="29">
        <v>3</v>
      </c>
      <c r="P629" s="29">
        <v>53.7</v>
      </c>
      <c r="Q629" s="29">
        <v>71</v>
      </c>
      <c r="R629" s="29">
        <v>57.6</v>
      </c>
    </row>
    <row r="630" spans="1:18" x14ac:dyDescent="0.35">
      <c r="A630" s="2" t="s">
        <v>56</v>
      </c>
      <c r="B630" s="2" t="s">
        <v>133</v>
      </c>
      <c r="C630" s="2" t="s">
        <v>48</v>
      </c>
      <c r="D630" s="26">
        <v>2023</v>
      </c>
      <c r="E630" s="27">
        <v>115612648</v>
      </c>
      <c r="F630" s="28">
        <v>3883</v>
      </c>
      <c r="G630" s="29">
        <v>71.3</v>
      </c>
      <c r="H630" s="30">
        <v>5.88</v>
      </c>
      <c r="I630" s="31">
        <v>0.73</v>
      </c>
      <c r="J630" s="31">
        <v>0.47499999999999998</v>
      </c>
      <c r="K630" s="30">
        <v>1.6</v>
      </c>
      <c r="L630" s="31">
        <v>0.05</v>
      </c>
      <c r="M630" s="29">
        <v>71.3</v>
      </c>
      <c r="N630" s="29">
        <v>25.6</v>
      </c>
      <c r="O630" s="29">
        <v>3.1</v>
      </c>
      <c r="P630" s="29">
        <v>55.4</v>
      </c>
      <c r="Q630" s="29">
        <v>72.7</v>
      </c>
      <c r="R630" s="29">
        <v>58.9</v>
      </c>
    </row>
    <row r="631" spans="1:18" x14ac:dyDescent="0.35">
      <c r="A631" s="2" t="s">
        <v>56</v>
      </c>
      <c r="B631" s="2" t="s">
        <v>133</v>
      </c>
      <c r="C631" s="2" t="s">
        <v>48</v>
      </c>
      <c r="D631" s="26">
        <v>2024</v>
      </c>
      <c r="E631" s="27">
        <v>117000000</v>
      </c>
      <c r="F631" s="28">
        <v>4000</v>
      </c>
      <c r="G631" s="29">
        <v>71.400000000000006</v>
      </c>
      <c r="H631" s="30">
        <v>5.9</v>
      </c>
      <c r="I631" s="31">
        <v>0.74</v>
      </c>
      <c r="J631" s="31">
        <v>0.48</v>
      </c>
      <c r="K631" s="30">
        <v>1.6</v>
      </c>
      <c r="L631" s="31">
        <v>0.05</v>
      </c>
      <c r="M631" s="29">
        <v>72</v>
      </c>
      <c r="N631" s="29">
        <v>25.8</v>
      </c>
      <c r="O631" s="29">
        <v>3.2</v>
      </c>
      <c r="P631" s="29">
        <v>55.9</v>
      </c>
      <c r="Q631" s="29">
        <v>73.7</v>
      </c>
      <c r="R631" s="29">
        <v>59.2</v>
      </c>
    </row>
    <row r="632" spans="1:18" x14ac:dyDescent="0.35">
      <c r="A632" s="2" t="s">
        <v>57</v>
      </c>
      <c r="B632" s="2" t="s">
        <v>134</v>
      </c>
      <c r="C632" s="2" t="s">
        <v>48</v>
      </c>
      <c r="D632" s="26">
        <v>2010</v>
      </c>
      <c r="E632" s="27">
        <v>5077198</v>
      </c>
      <c r="F632" s="28">
        <v>66693</v>
      </c>
      <c r="G632" s="29">
        <v>82.2</v>
      </c>
      <c r="H632" s="30">
        <v>6.22</v>
      </c>
      <c r="I632" s="31">
        <v>0.71</v>
      </c>
      <c r="J632" s="31">
        <v>0.97199999999999998</v>
      </c>
      <c r="K632" s="30">
        <v>7.2</v>
      </c>
      <c r="L632" s="31">
        <v>2.1000000000000001E-2</v>
      </c>
      <c r="M632" s="29">
        <v>82.2</v>
      </c>
      <c r="N632" s="29">
        <v>39.700000000000003</v>
      </c>
      <c r="O632" s="29">
        <v>63.9</v>
      </c>
      <c r="P632" s="29">
        <v>63.7</v>
      </c>
      <c r="Q632" s="29">
        <v>70.7</v>
      </c>
      <c r="R632" s="29">
        <v>93.6</v>
      </c>
    </row>
    <row r="633" spans="1:18" x14ac:dyDescent="0.35">
      <c r="A633" s="2" t="s">
        <v>57</v>
      </c>
      <c r="B633" s="2" t="s">
        <v>134</v>
      </c>
      <c r="C633" s="2" t="s">
        <v>48</v>
      </c>
      <c r="D633" s="26">
        <v>2011</v>
      </c>
      <c r="E633" s="27">
        <v>5138124</v>
      </c>
      <c r="F633" s="28">
        <v>68027</v>
      </c>
      <c r="G633" s="29">
        <v>82.3</v>
      </c>
      <c r="H633" s="30">
        <v>6.24</v>
      </c>
      <c r="I633" s="31">
        <v>0.71199999999999997</v>
      </c>
      <c r="J633" s="31">
        <v>0.97399999999999998</v>
      </c>
      <c r="K633" s="30">
        <v>7.2</v>
      </c>
      <c r="L633" s="31">
        <v>2.1000000000000001E-2</v>
      </c>
      <c r="M633" s="29">
        <v>82.9</v>
      </c>
      <c r="N633" s="29">
        <v>39.9</v>
      </c>
      <c r="O633" s="29">
        <v>65.2</v>
      </c>
      <c r="P633" s="29">
        <v>64.2</v>
      </c>
      <c r="Q633" s="29">
        <v>70.900000000000006</v>
      </c>
      <c r="R633" s="29">
        <v>93.9</v>
      </c>
    </row>
    <row r="634" spans="1:18" x14ac:dyDescent="0.35">
      <c r="A634" s="2" t="s">
        <v>57</v>
      </c>
      <c r="B634" s="2" t="s">
        <v>134</v>
      </c>
      <c r="C634" s="2" t="s">
        <v>48</v>
      </c>
      <c r="D634" s="26">
        <v>2012</v>
      </c>
      <c r="E634" s="27">
        <v>5199782</v>
      </c>
      <c r="F634" s="28">
        <v>69387</v>
      </c>
      <c r="G634" s="29">
        <v>82.5</v>
      </c>
      <c r="H634" s="30">
        <v>6.26</v>
      </c>
      <c r="I634" s="31">
        <v>0.71599999999999997</v>
      </c>
      <c r="J634" s="31">
        <v>0.97599999999999998</v>
      </c>
      <c r="K634" s="30">
        <v>7.2</v>
      </c>
      <c r="L634" s="31">
        <v>2.1000000000000001E-2</v>
      </c>
      <c r="M634" s="29">
        <v>83.6</v>
      </c>
      <c r="N634" s="29">
        <v>40.200000000000003</v>
      </c>
      <c r="O634" s="29">
        <v>66.5</v>
      </c>
      <c r="P634" s="29">
        <v>64.7</v>
      </c>
      <c r="Q634" s="29">
        <v>71.3</v>
      </c>
      <c r="R634" s="29">
        <v>94.6</v>
      </c>
    </row>
    <row r="635" spans="1:18" x14ac:dyDescent="0.35">
      <c r="A635" s="2" t="s">
        <v>57</v>
      </c>
      <c r="B635" s="2" t="s">
        <v>134</v>
      </c>
      <c r="C635" s="2" t="s">
        <v>48</v>
      </c>
      <c r="D635" s="26">
        <v>2013</v>
      </c>
      <c r="E635" s="27">
        <v>5262179</v>
      </c>
      <c r="F635" s="28">
        <v>70775</v>
      </c>
      <c r="G635" s="29">
        <v>82.6</v>
      </c>
      <c r="H635" s="30">
        <v>6.28</v>
      </c>
      <c r="I635" s="31">
        <v>0.72299999999999998</v>
      </c>
      <c r="J635" s="31">
        <v>0.97799999999999998</v>
      </c>
      <c r="K635" s="30">
        <v>7.2</v>
      </c>
      <c r="L635" s="31">
        <v>2.1000000000000001E-2</v>
      </c>
      <c r="M635" s="29">
        <v>84.3</v>
      </c>
      <c r="N635" s="29">
        <v>40.4</v>
      </c>
      <c r="O635" s="29">
        <v>67.8</v>
      </c>
      <c r="P635" s="29">
        <v>65.2</v>
      </c>
      <c r="Q635" s="29">
        <v>72</v>
      </c>
      <c r="R635" s="29">
        <v>94.9</v>
      </c>
    </row>
    <row r="636" spans="1:18" x14ac:dyDescent="0.35">
      <c r="A636" s="2" t="s">
        <v>57</v>
      </c>
      <c r="B636" s="2" t="s">
        <v>134</v>
      </c>
      <c r="C636" s="2" t="s">
        <v>48</v>
      </c>
      <c r="D636" s="26">
        <v>2014</v>
      </c>
      <c r="E636" s="27">
        <v>5325325</v>
      </c>
      <c r="F636" s="28">
        <v>72191</v>
      </c>
      <c r="G636" s="29">
        <v>82.7</v>
      </c>
      <c r="H636" s="30">
        <v>6.3</v>
      </c>
      <c r="I636" s="31">
        <v>0.73499999999999999</v>
      </c>
      <c r="J636" s="31">
        <v>0.98</v>
      </c>
      <c r="K636" s="30">
        <v>7.2</v>
      </c>
      <c r="L636" s="31">
        <v>2.1000000000000001E-2</v>
      </c>
      <c r="M636" s="29">
        <v>85</v>
      </c>
      <c r="N636" s="29">
        <v>40.6</v>
      </c>
      <c r="O636" s="29">
        <v>69.2</v>
      </c>
      <c r="P636" s="29">
        <v>65.7</v>
      </c>
      <c r="Q636" s="29">
        <v>73.2</v>
      </c>
      <c r="R636" s="29">
        <v>95.2</v>
      </c>
    </row>
    <row r="637" spans="1:18" x14ac:dyDescent="0.35">
      <c r="A637" s="2" t="s">
        <v>57</v>
      </c>
      <c r="B637" s="2" t="s">
        <v>134</v>
      </c>
      <c r="C637" s="2" t="s">
        <v>48</v>
      </c>
      <c r="D637" s="26">
        <v>2015</v>
      </c>
      <c r="E637" s="27">
        <v>5389229</v>
      </c>
      <c r="F637" s="28">
        <v>73634</v>
      </c>
      <c r="G637" s="29">
        <v>82.8</v>
      </c>
      <c r="H637" s="30">
        <v>6.32</v>
      </c>
      <c r="I637" s="31">
        <v>0.753</v>
      </c>
      <c r="J637" s="31">
        <v>0.98199999999999998</v>
      </c>
      <c r="K637" s="30">
        <v>7.2</v>
      </c>
      <c r="L637" s="31">
        <v>2.1000000000000001E-2</v>
      </c>
      <c r="M637" s="29">
        <v>85.7</v>
      </c>
      <c r="N637" s="29">
        <v>40.799999999999997</v>
      </c>
      <c r="O637" s="29">
        <v>70.599999999999994</v>
      </c>
      <c r="P637" s="29">
        <v>66.2</v>
      </c>
      <c r="Q637" s="29">
        <v>75.099999999999994</v>
      </c>
      <c r="R637" s="29">
        <v>95.5</v>
      </c>
    </row>
    <row r="638" spans="1:18" x14ac:dyDescent="0.35">
      <c r="A638" s="2" t="s">
        <v>57</v>
      </c>
      <c r="B638" s="2" t="s">
        <v>134</v>
      </c>
      <c r="C638" s="2" t="s">
        <v>48</v>
      </c>
      <c r="D638" s="26">
        <v>2016</v>
      </c>
      <c r="E638" s="27">
        <v>5453900</v>
      </c>
      <c r="F638" s="28">
        <v>75107</v>
      </c>
      <c r="G638" s="29">
        <v>82.9</v>
      </c>
      <c r="H638" s="30">
        <v>6.34</v>
      </c>
      <c r="I638" s="31">
        <v>0.77800000000000002</v>
      </c>
      <c r="J638" s="31">
        <v>0.98399999999999999</v>
      </c>
      <c r="K638" s="30">
        <v>7.2</v>
      </c>
      <c r="L638" s="31">
        <v>2.1000000000000001E-2</v>
      </c>
      <c r="M638" s="29">
        <v>86.4</v>
      </c>
      <c r="N638" s="29">
        <v>41</v>
      </c>
      <c r="O638" s="29">
        <v>72</v>
      </c>
      <c r="P638" s="29">
        <v>66.7</v>
      </c>
      <c r="Q638" s="29">
        <v>77.599999999999994</v>
      </c>
      <c r="R638" s="29">
        <v>95.9</v>
      </c>
    </row>
    <row r="639" spans="1:18" x14ac:dyDescent="0.35">
      <c r="A639" s="2" t="s">
        <v>57</v>
      </c>
      <c r="B639" s="2" t="s">
        <v>134</v>
      </c>
      <c r="C639" s="2" t="s">
        <v>48</v>
      </c>
      <c r="D639" s="26">
        <v>2017</v>
      </c>
      <c r="E639" s="27">
        <v>5519347</v>
      </c>
      <c r="F639" s="28">
        <v>76609</v>
      </c>
      <c r="G639" s="29">
        <v>83.1</v>
      </c>
      <c r="H639" s="30">
        <v>6.36</v>
      </c>
      <c r="I639" s="31">
        <v>0.81100000000000005</v>
      </c>
      <c r="J639" s="31">
        <v>0.98599999999999999</v>
      </c>
      <c r="K639" s="30">
        <v>7.2</v>
      </c>
      <c r="L639" s="31">
        <v>2.1000000000000001E-2</v>
      </c>
      <c r="M639" s="29">
        <v>87.1</v>
      </c>
      <c r="N639" s="29">
        <v>41.3</v>
      </c>
      <c r="O639" s="29">
        <v>73.5</v>
      </c>
      <c r="P639" s="29">
        <v>67.2</v>
      </c>
      <c r="Q639" s="29">
        <v>80.900000000000006</v>
      </c>
      <c r="R639" s="29">
        <v>96.5</v>
      </c>
    </row>
    <row r="640" spans="1:18" x14ac:dyDescent="0.35">
      <c r="A640" s="2" t="s">
        <v>57</v>
      </c>
      <c r="B640" s="2" t="s">
        <v>134</v>
      </c>
      <c r="C640" s="2" t="s">
        <v>48</v>
      </c>
      <c r="D640" s="26">
        <v>2018</v>
      </c>
      <c r="E640" s="27">
        <v>5585579</v>
      </c>
      <c r="F640" s="28">
        <v>78141</v>
      </c>
      <c r="G640" s="29">
        <v>83.2</v>
      </c>
      <c r="H640" s="30">
        <v>6.38</v>
      </c>
      <c r="I640" s="31">
        <v>0.84799999999999998</v>
      </c>
      <c r="J640" s="31">
        <v>0.98799999999999999</v>
      </c>
      <c r="K640" s="30">
        <v>7.2</v>
      </c>
      <c r="L640" s="31">
        <v>2.1000000000000001E-2</v>
      </c>
      <c r="M640" s="29">
        <v>87.8</v>
      </c>
      <c r="N640" s="29">
        <v>41.5</v>
      </c>
      <c r="O640" s="29">
        <v>75</v>
      </c>
      <c r="P640" s="29">
        <v>67.599999999999994</v>
      </c>
      <c r="Q640" s="29">
        <v>84.6</v>
      </c>
      <c r="R640" s="29">
        <v>96.8</v>
      </c>
    </row>
    <row r="641" spans="1:18" x14ac:dyDescent="0.35">
      <c r="A641" s="2" t="s">
        <v>57</v>
      </c>
      <c r="B641" s="2" t="s">
        <v>134</v>
      </c>
      <c r="C641" s="2" t="s">
        <v>48</v>
      </c>
      <c r="D641" s="26">
        <v>2019</v>
      </c>
      <c r="E641" s="27">
        <v>5652606</v>
      </c>
      <c r="F641" s="28">
        <v>79704</v>
      </c>
      <c r="G641" s="29">
        <v>83.3</v>
      </c>
      <c r="H641" s="30">
        <v>6.4</v>
      </c>
      <c r="I641" s="31">
        <v>0.88300000000000001</v>
      </c>
      <c r="J641" s="31">
        <v>0.99</v>
      </c>
      <c r="K641" s="30">
        <v>7.2</v>
      </c>
      <c r="L641" s="31">
        <v>2.1000000000000001E-2</v>
      </c>
      <c r="M641" s="29">
        <v>88.5</v>
      </c>
      <c r="N641" s="29">
        <v>41.7</v>
      </c>
      <c r="O641" s="29">
        <v>76.5</v>
      </c>
      <c r="P641" s="29">
        <v>68.099999999999994</v>
      </c>
      <c r="Q641" s="29">
        <v>88.2</v>
      </c>
      <c r="R641" s="29">
        <v>97.1</v>
      </c>
    </row>
    <row r="642" spans="1:18" x14ac:dyDescent="0.35">
      <c r="A642" s="2" t="s">
        <v>57</v>
      </c>
      <c r="B642" s="2" t="s">
        <v>134</v>
      </c>
      <c r="C642" s="2" t="s">
        <v>48</v>
      </c>
      <c r="D642" s="26">
        <v>2020</v>
      </c>
      <c r="E642" s="27">
        <v>5720437</v>
      </c>
      <c r="F642" s="28">
        <v>77233</v>
      </c>
      <c r="G642" s="29">
        <v>82.7</v>
      </c>
      <c r="H642" s="30">
        <v>6.27</v>
      </c>
      <c r="I642" s="31">
        <v>0.91200000000000003</v>
      </c>
      <c r="J642" s="31">
        <v>0.99199999999999999</v>
      </c>
      <c r="K642" s="30">
        <v>6.62</v>
      </c>
      <c r="L642" s="31">
        <v>2.5999999999999999E-2</v>
      </c>
      <c r="M642" s="29">
        <v>89.2</v>
      </c>
      <c r="N642" s="29">
        <v>41.9</v>
      </c>
      <c r="O642" s="29">
        <v>74.099999999999994</v>
      </c>
      <c r="P642" s="29">
        <v>65</v>
      </c>
      <c r="Q642" s="29">
        <v>91.1</v>
      </c>
      <c r="R642" s="29">
        <v>95.2</v>
      </c>
    </row>
    <row r="643" spans="1:18" x14ac:dyDescent="0.35">
      <c r="A643" s="2" t="s">
        <v>57</v>
      </c>
      <c r="B643" s="2" t="s">
        <v>134</v>
      </c>
      <c r="C643" s="2" t="s">
        <v>48</v>
      </c>
      <c r="D643" s="26">
        <v>2021</v>
      </c>
      <c r="E643" s="27">
        <v>5789082</v>
      </c>
      <c r="F643" s="28">
        <v>81266</v>
      </c>
      <c r="G643" s="29">
        <v>82.8</v>
      </c>
      <c r="H643" s="30">
        <v>6.29</v>
      </c>
      <c r="I643" s="31">
        <v>0.93300000000000005</v>
      </c>
      <c r="J643" s="31">
        <v>0.99399999999999999</v>
      </c>
      <c r="K643" s="30">
        <v>7.2</v>
      </c>
      <c r="L643" s="31">
        <v>2.4E-2</v>
      </c>
      <c r="M643" s="29">
        <v>89.9</v>
      </c>
      <c r="N643" s="29">
        <v>42.1</v>
      </c>
      <c r="O643" s="29">
        <v>78</v>
      </c>
      <c r="P643" s="29">
        <v>65.400000000000006</v>
      </c>
      <c r="Q643" s="29">
        <v>93.2</v>
      </c>
      <c r="R643" s="29">
        <v>95.5</v>
      </c>
    </row>
    <row r="644" spans="1:18" x14ac:dyDescent="0.35">
      <c r="A644" s="2" t="s">
        <v>57</v>
      </c>
      <c r="B644" s="2" t="s">
        <v>134</v>
      </c>
      <c r="C644" s="2" t="s">
        <v>48</v>
      </c>
      <c r="D644" s="26">
        <v>2022</v>
      </c>
      <c r="E644" s="27">
        <v>5858551</v>
      </c>
      <c r="F644" s="28">
        <v>84583</v>
      </c>
      <c r="G644" s="29">
        <v>83.4</v>
      </c>
      <c r="H644" s="30">
        <v>6.41</v>
      </c>
      <c r="I644" s="31">
        <v>0.94599999999999995</v>
      </c>
      <c r="J644" s="31">
        <v>0.996</v>
      </c>
      <c r="K644" s="30">
        <v>7.2</v>
      </c>
      <c r="L644" s="31">
        <v>2.1000000000000001E-2</v>
      </c>
      <c r="M644" s="29">
        <v>90.6</v>
      </c>
      <c r="N644" s="29">
        <v>42.4</v>
      </c>
      <c r="O644" s="29">
        <v>81.2</v>
      </c>
      <c r="P644" s="29">
        <v>68.400000000000006</v>
      </c>
      <c r="Q644" s="29">
        <v>94.5</v>
      </c>
      <c r="R644" s="29">
        <v>97.5</v>
      </c>
    </row>
    <row r="645" spans="1:18" x14ac:dyDescent="0.35">
      <c r="A645" s="2" t="s">
        <v>57</v>
      </c>
      <c r="B645" s="2" t="s">
        <v>134</v>
      </c>
      <c r="C645" s="2" t="s">
        <v>48</v>
      </c>
      <c r="D645" s="26">
        <v>2023</v>
      </c>
      <c r="E645" s="27">
        <v>5928854</v>
      </c>
      <c r="F645" s="28">
        <v>86275</v>
      </c>
      <c r="G645" s="29">
        <v>83.8</v>
      </c>
      <c r="H645" s="30">
        <v>6.48</v>
      </c>
      <c r="I645" s="31">
        <v>0.95499999999999996</v>
      </c>
      <c r="J645" s="31">
        <v>0.998</v>
      </c>
      <c r="K645" s="30">
        <v>7.2</v>
      </c>
      <c r="L645" s="31">
        <v>2.1000000000000001E-2</v>
      </c>
      <c r="M645" s="29">
        <v>91.3</v>
      </c>
      <c r="N645" s="29">
        <v>42.6</v>
      </c>
      <c r="O645" s="29">
        <v>82.8</v>
      </c>
      <c r="P645" s="29">
        <v>70.099999999999994</v>
      </c>
      <c r="Q645" s="29">
        <v>95.5</v>
      </c>
      <c r="R645" s="29">
        <v>98.7</v>
      </c>
    </row>
    <row r="646" spans="1:18" x14ac:dyDescent="0.35">
      <c r="A646" s="2" t="s">
        <v>57</v>
      </c>
      <c r="B646" s="2" t="s">
        <v>134</v>
      </c>
      <c r="C646" s="2" t="s">
        <v>48</v>
      </c>
      <c r="D646" s="26">
        <v>2024</v>
      </c>
      <c r="E646" s="27">
        <v>6000000</v>
      </c>
      <c r="F646" s="28">
        <v>88000</v>
      </c>
      <c r="G646" s="29">
        <v>83.9</v>
      </c>
      <c r="H646" s="30">
        <v>6.5</v>
      </c>
      <c r="I646" s="31">
        <v>0.96</v>
      </c>
      <c r="J646" s="31">
        <v>1</v>
      </c>
      <c r="K646" s="30">
        <v>7.2</v>
      </c>
      <c r="L646" s="31">
        <v>2.1000000000000001E-2</v>
      </c>
      <c r="M646" s="29">
        <v>92</v>
      </c>
      <c r="N646" s="29">
        <v>42.8</v>
      </c>
      <c r="O646" s="29">
        <v>84.5</v>
      </c>
      <c r="P646" s="29">
        <v>70.599999999999994</v>
      </c>
      <c r="Q646" s="29">
        <v>96</v>
      </c>
      <c r="R646" s="29">
        <v>99</v>
      </c>
    </row>
    <row r="647" spans="1:18" x14ac:dyDescent="0.35">
      <c r="A647" s="2" t="s">
        <v>58</v>
      </c>
      <c r="B647" s="2" t="s">
        <v>135</v>
      </c>
      <c r="C647" s="2" t="s">
        <v>48</v>
      </c>
      <c r="D647" s="26">
        <v>2010</v>
      </c>
      <c r="E647" s="27">
        <v>7789886</v>
      </c>
      <c r="F647" s="28">
        <v>38925</v>
      </c>
      <c r="G647" s="29">
        <v>81.400000000000006</v>
      </c>
      <c r="H647" s="30">
        <v>6.92</v>
      </c>
      <c r="I647" s="31">
        <v>0.67</v>
      </c>
      <c r="J647" s="31">
        <v>0.90200000000000002</v>
      </c>
      <c r="K647" s="30">
        <v>7</v>
      </c>
      <c r="L647" s="31">
        <v>3.1E-2</v>
      </c>
      <c r="M647" s="29">
        <v>80.2</v>
      </c>
      <c r="N647" s="29">
        <v>27.6</v>
      </c>
      <c r="O647" s="29">
        <v>37</v>
      </c>
      <c r="P647" s="29">
        <v>80.900000000000006</v>
      </c>
      <c r="Q647" s="29">
        <v>66.7</v>
      </c>
      <c r="R647" s="29">
        <v>91.1</v>
      </c>
    </row>
    <row r="648" spans="1:18" x14ac:dyDescent="0.35">
      <c r="A648" s="2" t="s">
        <v>58</v>
      </c>
      <c r="B648" s="2" t="s">
        <v>135</v>
      </c>
      <c r="C648" s="2" t="s">
        <v>48</v>
      </c>
      <c r="D648" s="26">
        <v>2011</v>
      </c>
      <c r="E648" s="27">
        <v>7930104</v>
      </c>
      <c r="F648" s="28">
        <v>39898</v>
      </c>
      <c r="G648" s="29">
        <v>81.5</v>
      </c>
      <c r="H648" s="30">
        <v>6.94</v>
      </c>
      <c r="I648" s="31">
        <v>0.67200000000000004</v>
      </c>
      <c r="J648" s="31">
        <v>0.90400000000000003</v>
      </c>
      <c r="K648" s="30">
        <v>7</v>
      </c>
      <c r="L648" s="31">
        <v>3.1E-2</v>
      </c>
      <c r="M648" s="29">
        <v>80.900000000000006</v>
      </c>
      <c r="N648" s="29">
        <v>27.8</v>
      </c>
      <c r="O648" s="29">
        <v>38</v>
      </c>
      <c r="P648" s="29">
        <v>81.400000000000006</v>
      </c>
      <c r="Q648" s="29">
        <v>66.900000000000006</v>
      </c>
      <c r="R648" s="29">
        <v>91.4</v>
      </c>
    </row>
    <row r="649" spans="1:18" x14ac:dyDescent="0.35">
      <c r="A649" s="2" t="s">
        <v>58</v>
      </c>
      <c r="B649" s="2" t="s">
        <v>135</v>
      </c>
      <c r="C649" s="2" t="s">
        <v>48</v>
      </c>
      <c r="D649" s="26">
        <v>2012</v>
      </c>
      <c r="E649" s="27">
        <v>8072846</v>
      </c>
      <c r="F649" s="28">
        <v>40896</v>
      </c>
      <c r="G649" s="29">
        <v>81.7</v>
      </c>
      <c r="H649" s="30">
        <v>6.96</v>
      </c>
      <c r="I649" s="31">
        <v>0.67700000000000005</v>
      </c>
      <c r="J649" s="31">
        <v>0.90600000000000003</v>
      </c>
      <c r="K649" s="30">
        <v>7</v>
      </c>
      <c r="L649" s="31">
        <v>3.1E-2</v>
      </c>
      <c r="M649" s="29">
        <v>81.599999999999994</v>
      </c>
      <c r="N649" s="29">
        <v>28.1</v>
      </c>
      <c r="O649" s="29">
        <v>38.9</v>
      </c>
      <c r="P649" s="29">
        <v>81.900000000000006</v>
      </c>
      <c r="Q649" s="29">
        <v>67.400000000000006</v>
      </c>
      <c r="R649" s="29">
        <v>92</v>
      </c>
    </row>
    <row r="650" spans="1:18" x14ac:dyDescent="0.35">
      <c r="A650" s="2" t="s">
        <v>58</v>
      </c>
      <c r="B650" s="2" t="s">
        <v>135</v>
      </c>
      <c r="C650" s="2" t="s">
        <v>48</v>
      </c>
      <c r="D650" s="26">
        <v>2013</v>
      </c>
      <c r="E650" s="27">
        <v>8218157</v>
      </c>
      <c r="F650" s="28">
        <v>41918</v>
      </c>
      <c r="G650" s="29">
        <v>81.8</v>
      </c>
      <c r="H650" s="30">
        <v>6.98</v>
      </c>
      <c r="I650" s="31">
        <v>0.68400000000000005</v>
      </c>
      <c r="J650" s="31">
        <v>0.90800000000000003</v>
      </c>
      <c r="K650" s="30">
        <v>7</v>
      </c>
      <c r="L650" s="31">
        <v>3.1E-2</v>
      </c>
      <c r="M650" s="29">
        <v>82.3</v>
      </c>
      <c r="N650" s="29">
        <v>28.3</v>
      </c>
      <c r="O650" s="29">
        <v>39.9</v>
      </c>
      <c r="P650" s="29">
        <v>82.4</v>
      </c>
      <c r="Q650" s="29">
        <v>68.099999999999994</v>
      </c>
      <c r="R650" s="29">
        <v>92.4</v>
      </c>
    </row>
    <row r="651" spans="1:18" x14ac:dyDescent="0.35">
      <c r="A651" s="2" t="s">
        <v>58</v>
      </c>
      <c r="B651" s="2" t="s">
        <v>135</v>
      </c>
      <c r="C651" s="2" t="s">
        <v>48</v>
      </c>
      <c r="D651" s="26">
        <v>2014</v>
      </c>
      <c r="E651" s="27">
        <v>8366084</v>
      </c>
      <c r="F651" s="28">
        <v>42966</v>
      </c>
      <c r="G651" s="29">
        <v>81.900000000000006</v>
      </c>
      <c r="H651" s="30">
        <v>7</v>
      </c>
      <c r="I651" s="31">
        <v>0.69599999999999995</v>
      </c>
      <c r="J651" s="31">
        <v>0.91</v>
      </c>
      <c r="K651" s="30">
        <v>7</v>
      </c>
      <c r="L651" s="31">
        <v>3.1E-2</v>
      </c>
      <c r="M651" s="29">
        <v>83</v>
      </c>
      <c r="N651" s="29">
        <v>28.5</v>
      </c>
      <c r="O651" s="29">
        <v>40.9</v>
      </c>
      <c r="P651" s="29">
        <v>82.8</v>
      </c>
      <c r="Q651" s="29">
        <v>69.3</v>
      </c>
      <c r="R651" s="29">
        <v>92.7</v>
      </c>
    </row>
    <row r="652" spans="1:18" x14ac:dyDescent="0.35">
      <c r="A652" s="2" t="s">
        <v>58</v>
      </c>
      <c r="B652" s="2" t="s">
        <v>135</v>
      </c>
      <c r="C652" s="2" t="s">
        <v>48</v>
      </c>
      <c r="D652" s="26">
        <v>2015</v>
      </c>
      <c r="E652" s="27">
        <v>8516673</v>
      </c>
      <c r="F652" s="28">
        <v>44040</v>
      </c>
      <c r="G652" s="29">
        <v>82</v>
      </c>
      <c r="H652" s="30">
        <v>7.02</v>
      </c>
      <c r="I652" s="31">
        <v>0.71399999999999997</v>
      </c>
      <c r="J652" s="31">
        <v>0.91200000000000003</v>
      </c>
      <c r="K652" s="30">
        <v>7</v>
      </c>
      <c r="L652" s="31">
        <v>3.1E-2</v>
      </c>
      <c r="M652" s="29">
        <v>83.7</v>
      </c>
      <c r="N652" s="29">
        <v>28.7</v>
      </c>
      <c r="O652" s="29">
        <v>42</v>
      </c>
      <c r="P652" s="29">
        <v>83.3</v>
      </c>
      <c r="Q652" s="29">
        <v>71.099999999999994</v>
      </c>
      <c r="R652" s="29">
        <v>93</v>
      </c>
    </row>
    <row r="653" spans="1:18" x14ac:dyDescent="0.35">
      <c r="A653" s="2" t="s">
        <v>58</v>
      </c>
      <c r="B653" s="2" t="s">
        <v>135</v>
      </c>
      <c r="C653" s="2" t="s">
        <v>48</v>
      </c>
      <c r="D653" s="26">
        <v>2016</v>
      </c>
      <c r="E653" s="27">
        <v>8669974</v>
      </c>
      <c r="F653" s="28">
        <v>45141</v>
      </c>
      <c r="G653" s="29">
        <v>82.1</v>
      </c>
      <c r="H653" s="30">
        <v>7.04</v>
      </c>
      <c r="I653" s="31">
        <v>0.74099999999999999</v>
      </c>
      <c r="J653" s="31">
        <v>0.91400000000000003</v>
      </c>
      <c r="K653" s="30">
        <v>7</v>
      </c>
      <c r="L653" s="31">
        <v>3.1E-2</v>
      </c>
      <c r="M653" s="29">
        <v>84.4</v>
      </c>
      <c r="N653" s="29">
        <v>28.9</v>
      </c>
      <c r="O653" s="29">
        <v>43</v>
      </c>
      <c r="P653" s="29">
        <v>83.8</v>
      </c>
      <c r="Q653" s="29">
        <v>73.8</v>
      </c>
      <c r="R653" s="29">
        <v>93.3</v>
      </c>
    </row>
    <row r="654" spans="1:18" x14ac:dyDescent="0.35">
      <c r="A654" s="2" t="s">
        <v>58</v>
      </c>
      <c r="B654" s="2" t="s">
        <v>135</v>
      </c>
      <c r="C654" s="2" t="s">
        <v>48</v>
      </c>
      <c r="D654" s="26">
        <v>2017</v>
      </c>
      <c r="E654" s="27">
        <v>8826033</v>
      </c>
      <c r="F654" s="28">
        <v>46270</v>
      </c>
      <c r="G654" s="29">
        <v>82.3</v>
      </c>
      <c r="H654" s="30">
        <v>7.06</v>
      </c>
      <c r="I654" s="31">
        <v>0.77500000000000002</v>
      </c>
      <c r="J654" s="31">
        <v>0.91600000000000004</v>
      </c>
      <c r="K654" s="30">
        <v>7</v>
      </c>
      <c r="L654" s="31">
        <v>3.1E-2</v>
      </c>
      <c r="M654" s="29">
        <v>85.1</v>
      </c>
      <c r="N654" s="29">
        <v>29.2</v>
      </c>
      <c r="O654" s="29">
        <v>44.1</v>
      </c>
      <c r="P654" s="29">
        <v>84.3</v>
      </c>
      <c r="Q654" s="29">
        <v>77.3</v>
      </c>
      <c r="R654" s="29">
        <v>93.9</v>
      </c>
    </row>
    <row r="655" spans="1:18" x14ac:dyDescent="0.35">
      <c r="A655" s="2" t="s">
        <v>58</v>
      </c>
      <c r="B655" s="2" t="s">
        <v>135</v>
      </c>
      <c r="C655" s="2" t="s">
        <v>48</v>
      </c>
      <c r="D655" s="26">
        <v>2018</v>
      </c>
      <c r="E655" s="27">
        <v>8984902</v>
      </c>
      <c r="F655" s="28">
        <v>47426</v>
      </c>
      <c r="G655" s="29">
        <v>82.4</v>
      </c>
      <c r="H655" s="30">
        <v>7.08</v>
      </c>
      <c r="I655" s="31">
        <v>0.81399999999999995</v>
      </c>
      <c r="J655" s="31">
        <v>0.91800000000000004</v>
      </c>
      <c r="K655" s="30">
        <v>7</v>
      </c>
      <c r="L655" s="31">
        <v>3.1E-2</v>
      </c>
      <c r="M655" s="29">
        <v>85.8</v>
      </c>
      <c r="N655" s="29">
        <v>29.4</v>
      </c>
      <c r="O655" s="29">
        <v>45.3</v>
      </c>
      <c r="P655" s="29">
        <v>84.8</v>
      </c>
      <c r="Q655" s="29">
        <v>81.2</v>
      </c>
      <c r="R655" s="29">
        <v>94.3</v>
      </c>
    </row>
    <row r="656" spans="1:18" x14ac:dyDescent="0.35">
      <c r="A656" s="2" t="s">
        <v>58</v>
      </c>
      <c r="B656" s="2" t="s">
        <v>135</v>
      </c>
      <c r="C656" s="2" t="s">
        <v>48</v>
      </c>
      <c r="D656" s="26">
        <v>2019</v>
      </c>
      <c r="E656" s="27">
        <v>9146630</v>
      </c>
      <c r="F656" s="28">
        <v>48612</v>
      </c>
      <c r="G656" s="29">
        <v>82.5</v>
      </c>
      <c r="H656" s="30">
        <v>7.1</v>
      </c>
      <c r="I656" s="31">
        <v>0.85</v>
      </c>
      <c r="J656" s="31">
        <v>0.92</v>
      </c>
      <c r="K656" s="30">
        <v>7</v>
      </c>
      <c r="L656" s="31">
        <v>3.1E-2</v>
      </c>
      <c r="M656" s="29">
        <v>86.5</v>
      </c>
      <c r="N656" s="29">
        <v>29.6</v>
      </c>
      <c r="O656" s="29">
        <v>46.4</v>
      </c>
      <c r="P656" s="29">
        <v>85.3</v>
      </c>
      <c r="Q656" s="29">
        <v>84.8</v>
      </c>
      <c r="R656" s="29">
        <v>94.6</v>
      </c>
    </row>
    <row r="657" spans="1:18" x14ac:dyDescent="0.35">
      <c r="A657" s="2" t="s">
        <v>58</v>
      </c>
      <c r="B657" s="2" t="s">
        <v>135</v>
      </c>
      <c r="C657" s="2" t="s">
        <v>48</v>
      </c>
      <c r="D657" s="26">
        <v>2020</v>
      </c>
      <c r="E657" s="27">
        <v>9311269</v>
      </c>
      <c r="F657" s="28">
        <v>47336</v>
      </c>
      <c r="G657" s="29">
        <v>81.900000000000006</v>
      </c>
      <c r="H657" s="30">
        <v>6.97</v>
      </c>
      <c r="I657" s="31">
        <v>0.88</v>
      </c>
      <c r="J657" s="31">
        <v>0.92200000000000004</v>
      </c>
      <c r="K657" s="30">
        <v>6.44</v>
      </c>
      <c r="L657" s="31">
        <v>3.9E-2</v>
      </c>
      <c r="M657" s="29">
        <v>87.2</v>
      </c>
      <c r="N657" s="29">
        <v>29.8</v>
      </c>
      <c r="O657" s="29">
        <v>45.2</v>
      </c>
      <c r="P657" s="29">
        <v>82.1</v>
      </c>
      <c r="Q657" s="29">
        <v>87.9</v>
      </c>
      <c r="R657" s="29">
        <v>92.7</v>
      </c>
    </row>
    <row r="658" spans="1:18" x14ac:dyDescent="0.35">
      <c r="A658" s="2" t="s">
        <v>58</v>
      </c>
      <c r="B658" s="2" t="s">
        <v>135</v>
      </c>
      <c r="C658" s="2" t="s">
        <v>48</v>
      </c>
      <c r="D658" s="26">
        <v>2021</v>
      </c>
      <c r="E658" s="27">
        <v>9478872</v>
      </c>
      <c r="F658" s="28">
        <v>50052</v>
      </c>
      <c r="G658" s="29">
        <v>82</v>
      </c>
      <c r="H658" s="30">
        <v>6.99</v>
      </c>
      <c r="I658" s="31">
        <v>0.90200000000000002</v>
      </c>
      <c r="J658" s="31">
        <v>0.92400000000000004</v>
      </c>
      <c r="K658" s="30">
        <v>7</v>
      </c>
      <c r="L658" s="31">
        <v>3.5000000000000003E-2</v>
      </c>
      <c r="M658" s="29">
        <v>87.9</v>
      </c>
      <c r="N658" s="29">
        <v>30</v>
      </c>
      <c r="O658" s="29">
        <v>47.8</v>
      </c>
      <c r="P658" s="29">
        <v>82.6</v>
      </c>
      <c r="Q658" s="29">
        <v>90.1</v>
      </c>
      <c r="R658" s="29">
        <v>93</v>
      </c>
    </row>
    <row r="659" spans="1:18" x14ac:dyDescent="0.35">
      <c r="A659" s="2" t="s">
        <v>58</v>
      </c>
      <c r="B659" s="2" t="s">
        <v>135</v>
      </c>
      <c r="C659" s="2" t="s">
        <v>48</v>
      </c>
      <c r="D659" s="26">
        <v>2022</v>
      </c>
      <c r="E659" s="27">
        <v>9649492</v>
      </c>
      <c r="F659" s="28">
        <v>52350</v>
      </c>
      <c r="G659" s="29">
        <v>82.6</v>
      </c>
      <c r="H659" s="30">
        <v>7.11</v>
      </c>
      <c r="I659" s="31">
        <v>0.91600000000000004</v>
      </c>
      <c r="J659" s="31">
        <v>0.92600000000000005</v>
      </c>
      <c r="K659" s="30">
        <v>7</v>
      </c>
      <c r="L659" s="31">
        <v>3.1E-2</v>
      </c>
      <c r="M659" s="29">
        <v>88.6</v>
      </c>
      <c r="N659" s="29">
        <v>30.3</v>
      </c>
      <c r="O659" s="29">
        <v>50</v>
      </c>
      <c r="P659" s="29">
        <v>85.5</v>
      </c>
      <c r="Q659" s="29">
        <v>91.5</v>
      </c>
      <c r="R659" s="29">
        <v>94.9</v>
      </c>
    </row>
    <row r="660" spans="1:18" x14ac:dyDescent="0.35">
      <c r="A660" s="2" t="s">
        <v>58</v>
      </c>
      <c r="B660" s="2" t="s">
        <v>135</v>
      </c>
      <c r="C660" s="2" t="s">
        <v>48</v>
      </c>
      <c r="D660" s="26">
        <v>2023</v>
      </c>
      <c r="E660" s="27">
        <v>9823183</v>
      </c>
      <c r="F660" s="28">
        <v>53659</v>
      </c>
      <c r="G660" s="29">
        <v>83</v>
      </c>
      <c r="H660" s="30">
        <v>7.18</v>
      </c>
      <c r="I660" s="31">
        <v>0.92500000000000004</v>
      </c>
      <c r="J660" s="31">
        <v>0.92800000000000005</v>
      </c>
      <c r="K660" s="30">
        <v>7</v>
      </c>
      <c r="L660" s="31">
        <v>3.1E-2</v>
      </c>
      <c r="M660" s="29">
        <v>89.3</v>
      </c>
      <c r="N660" s="29">
        <v>30.5</v>
      </c>
      <c r="O660" s="29">
        <v>51.3</v>
      </c>
      <c r="P660" s="29">
        <v>87.3</v>
      </c>
      <c r="Q660" s="29">
        <v>92.4</v>
      </c>
      <c r="R660" s="29">
        <v>96.2</v>
      </c>
    </row>
    <row r="661" spans="1:18" x14ac:dyDescent="0.35">
      <c r="A661" s="2" t="s">
        <v>58</v>
      </c>
      <c r="B661" s="2" t="s">
        <v>135</v>
      </c>
      <c r="C661" s="2" t="s">
        <v>48</v>
      </c>
      <c r="D661" s="26">
        <v>2024</v>
      </c>
      <c r="E661" s="27">
        <v>10000000</v>
      </c>
      <c r="F661" s="28">
        <v>55000</v>
      </c>
      <c r="G661" s="29">
        <v>83.1</v>
      </c>
      <c r="H661" s="30">
        <v>7.2</v>
      </c>
      <c r="I661" s="31">
        <v>0.93</v>
      </c>
      <c r="J661" s="31">
        <v>0.93</v>
      </c>
      <c r="K661" s="30">
        <v>7</v>
      </c>
      <c r="L661" s="31">
        <v>3.1E-2</v>
      </c>
      <c r="M661" s="29">
        <v>90</v>
      </c>
      <c r="N661" s="29">
        <v>30.7</v>
      </c>
      <c r="O661" s="29">
        <v>52.6</v>
      </c>
      <c r="P661" s="29">
        <v>87.7</v>
      </c>
      <c r="Q661" s="29">
        <v>92.9</v>
      </c>
      <c r="R661" s="29">
        <v>96.5</v>
      </c>
    </row>
    <row r="662" spans="1:18" x14ac:dyDescent="0.35">
      <c r="A662" s="2" t="s">
        <v>59</v>
      </c>
      <c r="B662" s="2" t="s">
        <v>136</v>
      </c>
      <c r="C662" s="2" t="s">
        <v>48</v>
      </c>
      <c r="D662" s="26">
        <v>2010</v>
      </c>
      <c r="E662" s="27">
        <v>30038423</v>
      </c>
      <c r="F662" s="28">
        <v>25979</v>
      </c>
      <c r="G662" s="29">
        <v>74.3</v>
      </c>
      <c r="H662" s="30">
        <v>6.02</v>
      </c>
      <c r="I662" s="31">
        <v>0.41</v>
      </c>
      <c r="J662" s="31">
        <v>0.82199999999999995</v>
      </c>
      <c r="K662" s="30">
        <v>15.5</v>
      </c>
      <c r="L662" s="31">
        <v>5.2999999999999999E-2</v>
      </c>
      <c r="M662" s="29">
        <v>67.2</v>
      </c>
      <c r="N662" s="29">
        <v>27</v>
      </c>
      <c r="O662" s="29">
        <v>24.5</v>
      </c>
      <c r="P662" s="29">
        <v>58.8</v>
      </c>
      <c r="Q662" s="29">
        <v>40.4</v>
      </c>
      <c r="R662" s="29">
        <v>68.5</v>
      </c>
    </row>
    <row r="663" spans="1:18" x14ac:dyDescent="0.35">
      <c r="A663" s="2" t="s">
        <v>59</v>
      </c>
      <c r="B663" s="2" t="s">
        <v>136</v>
      </c>
      <c r="C663" s="2" t="s">
        <v>48</v>
      </c>
      <c r="D663" s="26">
        <v>2011</v>
      </c>
      <c r="E663" s="27">
        <v>30489000</v>
      </c>
      <c r="F663" s="28">
        <v>26369</v>
      </c>
      <c r="G663" s="29">
        <v>74.400000000000006</v>
      </c>
      <c r="H663" s="30">
        <v>6.04</v>
      </c>
      <c r="I663" s="31">
        <v>0.41599999999999998</v>
      </c>
      <c r="J663" s="31">
        <v>0.82399999999999995</v>
      </c>
      <c r="K663" s="30">
        <v>15.5</v>
      </c>
      <c r="L663" s="31">
        <v>5.2999999999999999E-2</v>
      </c>
      <c r="M663" s="29">
        <v>67.900000000000006</v>
      </c>
      <c r="N663" s="29">
        <v>27.2</v>
      </c>
      <c r="O663" s="29">
        <v>24.9</v>
      </c>
      <c r="P663" s="29">
        <v>59.3</v>
      </c>
      <c r="Q663" s="29">
        <v>41</v>
      </c>
      <c r="R663" s="29">
        <v>68.8</v>
      </c>
    </row>
    <row r="664" spans="1:18" x14ac:dyDescent="0.35">
      <c r="A664" s="2" t="s">
        <v>59</v>
      </c>
      <c r="B664" s="2" t="s">
        <v>136</v>
      </c>
      <c r="C664" s="2" t="s">
        <v>48</v>
      </c>
      <c r="D664" s="26">
        <v>2012</v>
      </c>
      <c r="E664" s="27">
        <v>30946335</v>
      </c>
      <c r="F664" s="28">
        <v>26764</v>
      </c>
      <c r="G664" s="29">
        <v>74.599999999999994</v>
      </c>
      <c r="H664" s="30">
        <v>6.06</v>
      </c>
      <c r="I664" s="31">
        <v>0.42499999999999999</v>
      </c>
      <c r="J664" s="31">
        <v>0.82599999999999996</v>
      </c>
      <c r="K664" s="30">
        <v>15.5</v>
      </c>
      <c r="L664" s="31">
        <v>5.1999999999999998E-2</v>
      </c>
      <c r="M664" s="29">
        <v>68.599999999999994</v>
      </c>
      <c r="N664" s="29">
        <v>27.5</v>
      </c>
      <c r="O664" s="29">
        <v>25.3</v>
      </c>
      <c r="P664" s="29">
        <v>59.8</v>
      </c>
      <c r="Q664" s="29">
        <v>41.9</v>
      </c>
      <c r="R664" s="29">
        <v>69.400000000000006</v>
      </c>
    </row>
    <row r="665" spans="1:18" x14ac:dyDescent="0.35">
      <c r="A665" s="2" t="s">
        <v>59</v>
      </c>
      <c r="B665" s="2" t="s">
        <v>136</v>
      </c>
      <c r="C665" s="2" t="s">
        <v>48</v>
      </c>
      <c r="D665" s="26">
        <v>2013</v>
      </c>
      <c r="E665" s="27">
        <v>31410530</v>
      </c>
      <c r="F665" s="28">
        <v>27166</v>
      </c>
      <c r="G665" s="29">
        <v>74.7</v>
      </c>
      <c r="H665" s="30">
        <v>6.08</v>
      </c>
      <c r="I665" s="31">
        <v>0.441</v>
      </c>
      <c r="J665" s="31">
        <v>0.82799999999999996</v>
      </c>
      <c r="K665" s="30">
        <v>15.5</v>
      </c>
      <c r="L665" s="31">
        <v>5.1999999999999998E-2</v>
      </c>
      <c r="M665" s="29">
        <v>69.3</v>
      </c>
      <c r="N665" s="29">
        <v>27.7</v>
      </c>
      <c r="O665" s="29">
        <v>25.7</v>
      </c>
      <c r="P665" s="29">
        <v>60.3</v>
      </c>
      <c r="Q665" s="29">
        <v>43.5</v>
      </c>
      <c r="R665" s="29">
        <v>69.7</v>
      </c>
    </row>
    <row r="666" spans="1:18" x14ac:dyDescent="0.35">
      <c r="A666" s="2" t="s">
        <v>59</v>
      </c>
      <c r="B666" s="2" t="s">
        <v>136</v>
      </c>
      <c r="C666" s="2" t="s">
        <v>48</v>
      </c>
      <c r="D666" s="26">
        <v>2014</v>
      </c>
      <c r="E666" s="27">
        <v>31881688</v>
      </c>
      <c r="F666" s="28">
        <v>27573</v>
      </c>
      <c r="G666" s="29">
        <v>74.8</v>
      </c>
      <c r="H666" s="30">
        <v>6.1</v>
      </c>
      <c r="I666" s="31">
        <v>0.46800000000000003</v>
      </c>
      <c r="J666" s="31">
        <v>0.83</v>
      </c>
      <c r="K666" s="30">
        <v>15.5</v>
      </c>
      <c r="L666" s="31">
        <v>5.1999999999999998E-2</v>
      </c>
      <c r="M666" s="29">
        <v>70</v>
      </c>
      <c r="N666" s="29">
        <v>27.9</v>
      </c>
      <c r="O666" s="29">
        <v>26</v>
      </c>
      <c r="P666" s="29">
        <v>60.8</v>
      </c>
      <c r="Q666" s="29">
        <v>46.3</v>
      </c>
      <c r="R666" s="29">
        <v>70.099999999999994</v>
      </c>
    </row>
    <row r="667" spans="1:18" x14ac:dyDescent="0.35">
      <c r="A667" s="2" t="s">
        <v>59</v>
      </c>
      <c r="B667" s="2" t="s">
        <v>136</v>
      </c>
      <c r="C667" s="2" t="s">
        <v>48</v>
      </c>
      <c r="D667" s="26">
        <v>2015</v>
      </c>
      <c r="E667" s="27">
        <v>32359913</v>
      </c>
      <c r="F667" s="28">
        <v>27987</v>
      </c>
      <c r="G667" s="29">
        <v>74.900000000000006</v>
      </c>
      <c r="H667" s="30">
        <v>6.12</v>
      </c>
      <c r="I667" s="31">
        <v>0.50900000000000001</v>
      </c>
      <c r="J667" s="31">
        <v>0.83199999999999996</v>
      </c>
      <c r="K667" s="30">
        <v>15.5</v>
      </c>
      <c r="L667" s="31">
        <v>5.1999999999999998E-2</v>
      </c>
      <c r="M667" s="29">
        <v>70.7</v>
      </c>
      <c r="N667" s="29">
        <v>28.1</v>
      </c>
      <c r="O667" s="29">
        <v>26.4</v>
      </c>
      <c r="P667" s="29">
        <v>61.3</v>
      </c>
      <c r="Q667" s="29">
        <v>50.4</v>
      </c>
      <c r="R667" s="29">
        <v>70.400000000000006</v>
      </c>
    </row>
    <row r="668" spans="1:18" x14ac:dyDescent="0.35">
      <c r="A668" s="2" t="s">
        <v>59</v>
      </c>
      <c r="B668" s="2" t="s">
        <v>136</v>
      </c>
      <c r="C668" s="2" t="s">
        <v>48</v>
      </c>
      <c r="D668" s="26">
        <v>2016</v>
      </c>
      <c r="E668" s="27">
        <v>32845312</v>
      </c>
      <c r="F668" s="28">
        <v>28407</v>
      </c>
      <c r="G668" s="29">
        <v>75</v>
      </c>
      <c r="H668" s="30">
        <v>6.14</v>
      </c>
      <c r="I668" s="31">
        <v>0.56799999999999995</v>
      </c>
      <c r="J668" s="31">
        <v>0.83399999999999996</v>
      </c>
      <c r="K668" s="30">
        <v>15.5</v>
      </c>
      <c r="L668" s="31">
        <v>5.1999999999999998E-2</v>
      </c>
      <c r="M668" s="29">
        <v>71.400000000000006</v>
      </c>
      <c r="N668" s="29">
        <v>28.3</v>
      </c>
      <c r="O668" s="29">
        <v>26.9</v>
      </c>
      <c r="P668" s="29">
        <v>61.8</v>
      </c>
      <c r="Q668" s="29">
        <v>56.4</v>
      </c>
      <c r="R668" s="29">
        <v>70.7</v>
      </c>
    </row>
    <row r="669" spans="1:18" x14ac:dyDescent="0.35">
      <c r="A669" s="2" t="s">
        <v>59</v>
      </c>
      <c r="B669" s="2" t="s">
        <v>136</v>
      </c>
      <c r="C669" s="2" t="s">
        <v>48</v>
      </c>
      <c r="D669" s="26">
        <v>2017</v>
      </c>
      <c r="E669" s="27">
        <v>33337991</v>
      </c>
      <c r="F669" s="28">
        <v>28833</v>
      </c>
      <c r="G669" s="29">
        <v>75.2</v>
      </c>
      <c r="H669" s="30">
        <v>6.16</v>
      </c>
      <c r="I669" s="31">
        <v>0.64500000000000002</v>
      </c>
      <c r="J669" s="31">
        <v>0.83599999999999997</v>
      </c>
      <c r="K669" s="30">
        <v>15.5</v>
      </c>
      <c r="L669" s="31">
        <v>5.1999999999999998E-2</v>
      </c>
      <c r="M669" s="29">
        <v>72.099999999999994</v>
      </c>
      <c r="N669" s="29">
        <v>28.6</v>
      </c>
      <c r="O669" s="29">
        <v>27.3</v>
      </c>
      <c r="P669" s="29">
        <v>62.3</v>
      </c>
      <c r="Q669" s="29">
        <v>64.099999999999994</v>
      </c>
      <c r="R669" s="29">
        <v>71.3</v>
      </c>
    </row>
    <row r="670" spans="1:18" x14ac:dyDescent="0.35">
      <c r="A670" s="2" t="s">
        <v>59</v>
      </c>
      <c r="B670" s="2" t="s">
        <v>136</v>
      </c>
      <c r="C670" s="2" t="s">
        <v>48</v>
      </c>
      <c r="D670" s="26">
        <v>2018</v>
      </c>
      <c r="E670" s="27">
        <v>33838061</v>
      </c>
      <c r="F670" s="28">
        <v>29265</v>
      </c>
      <c r="G670" s="29">
        <v>75.3</v>
      </c>
      <c r="H670" s="30">
        <v>6.18</v>
      </c>
      <c r="I670" s="31">
        <v>0.73</v>
      </c>
      <c r="J670" s="31">
        <v>0.83799999999999997</v>
      </c>
      <c r="K670" s="30">
        <v>15.5</v>
      </c>
      <c r="L670" s="31">
        <v>5.1999999999999998E-2</v>
      </c>
      <c r="M670" s="29">
        <v>72.8</v>
      </c>
      <c r="N670" s="29">
        <v>28.8</v>
      </c>
      <c r="O670" s="29">
        <v>27.7</v>
      </c>
      <c r="P670" s="29">
        <v>62.7</v>
      </c>
      <c r="Q670" s="29">
        <v>72.7</v>
      </c>
      <c r="R670" s="29">
        <v>71.7</v>
      </c>
    </row>
    <row r="671" spans="1:18" x14ac:dyDescent="0.35">
      <c r="A671" s="2" t="s">
        <v>59</v>
      </c>
      <c r="B671" s="2" t="s">
        <v>136</v>
      </c>
      <c r="C671" s="2" t="s">
        <v>48</v>
      </c>
      <c r="D671" s="26">
        <v>2019</v>
      </c>
      <c r="E671" s="27">
        <v>34345632</v>
      </c>
      <c r="F671" s="28">
        <v>29704</v>
      </c>
      <c r="G671" s="29">
        <v>75.400000000000006</v>
      </c>
      <c r="H671" s="30">
        <v>6.2</v>
      </c>
      <c r="I671" s="31">
        <v>0.81200000000000006</v>
      </c>
      <c r="J671" s="31">
        <v>0.84</v>
      </c>
      <c r="K671" s="30">
        <v>15.5</v>
      </c>
      <c r="L671" s="31">
        <v>5.1999999999999998E-2</v>
      </c>
      <c r="M671" s="29">
        <v>73.5</v>
      </c>
      <c r="N671" s="29">
        <v>29</v>
      </c>
      <c r="O671" s="29">
        <v>28.1</v>
      </c>
      <c r="P671" s="29">
        <v>63.2</v>
      </c>
      <c r="Q671" s="29">
        <v>81</v>
      </c>
      <c r="R671" s="29">
        <v>72</v>
      </c>
    </row>
    <row r="672" spans="1:18" x14ac:dyDescent="0.35">
      <c r="A672" s="2" t="s">
        <v>59</v>
      </c>
      <c r="B672" s="2" t="s">
        <v>136</v>
      </c>
      <c r="C672" s="2" t="s">
        <v>48</v>
      </c>
      <c r="D672" s="26">
        <v>2020</v>
      </c>
      <c r="E672" s="27">
        <v>34860817</v>
      </c>
      <c r="F672" s="28">
        <v>28642</v>
      </c>
      <c r="G672" s="29">
        <v>74.8</v>
      </c>
      <c r="H672" s="30">
        <v>6.07</v>
      </c>
      <c r="I672" s="31">
        <v>0.878</v>
      </c>
      <c r="J672" s="31">
        <v>0.84199999999999997</v>
      </c>
      <c r="K672" s="30">
        <v>14.26</v>
      </c>
      <c r="L672" s="31">
        <v>6.5000000000000002E-2</v>
      </c>
      <c r="M672" s="29">
        <v>74.2</v>
      </c>
      <c r="N672" s="29">
        <v>29.2</v>
      </c>
      <c r="O672" s="29">
        <v>27.1</v>
      </c>
      <c r="P672" s="29">
        <v>60</v>
      </c>
      <c r="Q672" s="29">
        <v>87.7</v>
      </c>
      <c r="R672" s="29">
        <v>70.099999999999994</v>
      </c>
    </row>
    <row r="673" spans="1:18" x14ac:dyDescent="0.35">
      <c r="A673" s="2" t="s">
        <v>59</v>
      </c>
      <c r="B673" s="2" t="s">
        <v>136</v>
      </c>
      <c r="C673" s="2" t="s">
        <v>48</v>
      </c>
      <c r="D673" s="26">
        <v>2021</v>
      </c>
      <c r="E673" s="27">
        <v>35383729</v>
      </c>
      <c r="F673" s="28">
        <v>29990</v>
      </c>
      <c r="G673" s="29">
        <v>74.900000000000006</v>
      </c>
      <c r="H673" s="30">
        <v>6.09</v>
      </c>
      <c r="I673" s="31">
        <v>0.92700000000000005</v>
      </c>
      <c r="J673" s="31">
        <v>0.84399999999999997</v>
      </c>
      <c r="K673" s="30">
        <v>15.5</v>
      </c>
      <c r="L673" s="31">
        <v>5.8000000000000003E-2</v>
      </c>
      <c r="M673" s="29">
        <v>74.900000000000006</v>
      </c>
      <c r="N673" s="29">
        <v>29.4</v>
      </c>
      <c r="O673" s="29">
        <v>28.4</v>
      </c>
      <c r="P673" s="29">
        <v>60.5</v>
      </c>
      <c r="Q673" s="29">
        <v>92.6</v>
      </c>
      <c r="R673" s="29">
        <v>70.400000000000006</v>
      </c>
    </row>
    <row r="674" spans="1:18" x14ac:dyDescent="0.35">
      <c r="A674" s="2" t="s">
        <v>59</v>
      </c>
      <c r="B674" s="2" t="s">
        <v>136</v>
      </c>
      <c r="C674" s="2" t="s">
        <v>48</v>
      </c>
      <c r="D674" s="26">
        <v>2022</v>
      </c>
      <c r="E674" s="27">
        <v>35914485</v>
      </c>
      <c r="F674" s="28">
        <v>31061</v>
      </c>
      <c r="G674" s="29">
        <v>75.5</v>
      </c>
      <c r="H674" s="30">
        <v>6.21</v>
      </c>
      <c r="I674" s="31">
        <v>0.95799999999999996</v>
      </c>
      <c r="J674" s="31">
        <v>0.84599999999999997</v>
      </c>
      <c r="K674" s="30">
        <v>15.5</v>
      </c>
      <c r="L674" s="31">
        <v>5.1999999999999998E-2</v>
      </c>
      <c r="M674" s="29">
        <v>75.599999999999994</v>
      </c>
      <c r="N674" s="29">
        <v>29.7</v>
      </c>
      <c r="O674" s="29">
        <v>29.4</v>
      </c>
      <c r="P674" s="29">
        <v>63.5</v>
      </c>
      <c r="Q674" s="29">
        <v>95.8</v>
      </c>
      <c r="R674" s="29">
        <v>72.3</v>
      </c>
    </row>
    <row r="675" spans="1:18" x14ac:dyDescent="0.35">
      <c r="A675" s="2" t="s">
        <v>59</v>
      </c>
      <c r="B675" s="2" t="s">
        <v>136</v>
      </c>
      <c r="C675" s="2" t="s">
        <v>48</v>
      </c>
      <c r="D675" s="26">
        <v>2023</v>
      </c>
      <c r="E675" s="27">
        <v>36453202</v>
      </c>
      <c r="F675" s="28">
        <v>31527</v>
      </c>
      <c r="G675" s="29">
        <v>75.900000000000006</v>
      </c>
      <c r="H675" s="30">
        <v>6.28</v>
      </c>
      <c r="I675" s="31">
        <v>0.97799999999999998</v>
      </c>
      <c r="J675" s="31">
        <v>0.84799999999999998</v>
      </c>
      <c r="K675" s="30">
        <v>15.5</v>
      </c>
      <c r="L675" s="31">
        <v>5.1999999999999998E-2</v>
      </c>
      <c r="M675" s="29">
        <v>76.3</v>
      </c>
      <c r="N675" s="29">
        <v>29.9</v>
      </c>
      <c r="O675" s="29">
        <v>29.9</v>
      </c>
      <c r="P675" s="29">
        <v>65.2</v>
      </c>
      <c r="Q675" s="29">
        <v>97.8</v>
      </c>
      <c r="R675" s="29">
        <v>73.599999999999994</v>
      </c>
    </row>
    <row r="676" spans="1:18" x14ac:dyDescent="0.35">
      <c r="A676" s="2" t="s">
        <v>59</v>
      </c>
      <c r="B676" s="2" t="s">
        <v>136</v>
      </c>
      <c r="C676" s="2" t="s">
        <v>48</v>
      </c>
      <c r="D676" s="26">
        <v>2024</v>
      </c>
      <c r="E676" s="27">
        <v>37000000</v>
      </c>
      <c r="F676" s="28">
        <v>32000</v>
      </c>
      <c r="G676" s="29">
        <v>76</v>
      </c>
      <c r="H676" s="30">
        <v>6.3</v>
      </c>
      <c r="I676" s="31">
        <v>0.99</v>
      </c>
      <c r="J676" s="31">
        <v>0.85</v>
      </c>
      <c r="K676" s="30">
        <v>15.5</v>
      </c>
      <c r="L676" s="31">
        <v>5.1999999999999998E-2</v>
      </c>
      <c r="M676" s="29">
        <v>77</v>
      </c>
      <c r="N676" s="29">
        <v>30.1</v>
      </c>
      <c r="O676" s="29">
        <v>30.3</v>
      </c>
      <c r="P676" s="29">
        <v>65.7</v>
      </c>
      <c r="Q676" s="29">
        <v>99</v>
      </c>
      <c r="R676" s="29">
        <v>73.900000000000006</v>
      </c>
    </row>
    <row r="677" spans="1:18" x14ac:dyDescent="0.35">
      <c r="A677" s="2" t="s">
        <v>137</v>
      </c>
      <c r="B677" s="2" t="s">
        <v>138</v>
      </c>
      <c r="C677" s="2" t="s">
        <v>48</v>
      </c>
      <c r="D677" s="26">
        <v>2010</v>
      </c>
      <c r="E677" s="27">
        <v>7730325</v>
      </c>
      <c r="F677" s="28">
        <v>42216</v>
      </c>
      <c r="G677" s="29">
        <v>77.5</v>
      </c>
      <c r="H677" s="30">
        <v>6.52</v>
      </c>
      <c r="I677" s="31">
        <v>0.68</v>
      </c>
      <c r="J677" s="31">
        <v>0.85199999999999998</v>
      </c>
      <c r="K677" s="30">
        <v>18</v>
      </c>
      <c r="L677" s="31">
        <v>2.8000000000000001E-2</v>
      </c>
      <c r="M677" s="29">
        <v>74.2</v>
      </c>
      <c r="N677" s="29">
        <v>30.4</v>
      </c>
      <c r="O677" s="29">
        <v>40.200000000000003</v>
      </c>
      <c r="P677" s="29">
        <v>71.099999999999994</v>
      </c>
      <c r="Q677" s="29">
        <v>67.7</v>
      </c>
      <c r="R677" s="29">
        <v>78.7</v>
      </c>
    </row>
    <row r="678" spans="1:18" x14ac:dyDescent="0.35">
      <c r="A678" s="2" t="s">
        <v>137</v>
      </c>
      <c r="B678" s="2" t="s">
        <v>138</v>
      </c>
      <c r="C678" s="2" t="s">
        <v>48</v>
      </c>
      <c r="D678" s="26">
        <v>2011</v>
      </c>
      <c r="E678" s="27">
        <v>7884932</v>
      </c>
      <c r="F678" s="28">
        <v>42849</v>
      </c>
      <c r="G678" s="29">
        <v>77.599999999999994</v>
      </c>
      <c r="H678" s="30">
        <v>6.54</v>
      </c>
      <c r="I678" s="31">
        <v>0.68300000000000005</v>
      </c>
      <c r="J678" s="31">
        <v>0.85399999999999998</v>
      </c>
      <c r="K678" s="30">
        <v>18</v>
      </c>
      <c r="L678" s="31">
        <v>2.8000000000000001E-2</v>
      </c>
      <c r="M678" s="29">
        <v>74.900000000000006</v>
      </c>
      <c r="N678" s="29">
        <v>30.6</v>
      </c>
      <c r="O678" s="29">
        <v>40.799999999999997</v>
      </c>
      <c r="P678" s="29">
        <v>71.599999999999994</v>
      </c>
      <c r="Q678" s="29">
        <v>68</v>
      </c>
      <c r="R678" s="29">
        <v>79</v>
      </c>
    </row>
    <row r="679" spans="1:18" x14ac:dyDescent="0.35">
      <c r="A679" s="2" t="s">
        <v>137</v>
      </c>
      <c r="B679" s="2" t="s">
        <v>138</v>
      </c>
      <c r="C679" s="2" t="s">
        <v>48</v>
      </c>
      <c r="D679" s="26">
        <v>2012</v>
      </c>
      <c r="E679" s="27">
        <v>8042630</v>
      </c>
      <c r="F679" s="28">
        <v>43492</v>
      </c>
      <c r="G679" s="29">
        <v>77.8</v>
      </c>
      <c r="H679" s="30">
        <v>6.56</v>
      </c>
      <c r="I679" s="31">
        <v>0.68799999999999994</v>
      </c>
      <c r="J679" s="31">
        <v>0.85599999999999998</v>
      </c>
      <c r="K679" s="30">
        <v>18</v>
      </c>
      <c r="L679" s="31">
        <v>2.8000000000000001E-2</v>
      </c>
      <c r="M679" s="29">
        <v>75.599999999999994</v>
      </c>
      <c r="N679" s="29">
        <v>30.9</v>
      </c>
      <c r="O679" s="29">
        <v>41.4</v>
      </c>
      <c r="P679" s="29">
        <v>72.099999999999994</v>
      </c>
      <c r="Q679" s="29">
        <v>68.5</v>
      </c>
      <c r="R679" s="29">
        <v>79.599999999999994</v>
      </c>
    </row>
    <row r="680" spans="1:18" x14ac:dyDescent="0.35">
      <c r="A680" s="2" t="s">
        <v>137</v>
      </c>
      <c r="B680" s="2" t="s">
        <v>138</v>
      </c>
      <c r="C680" s="2" t="s">
        <v>48</v>
      </c>
      <c r="D680" s="26">
        <v>2013</v>
      </c>
      <c r="E680" s="27">
        <v>8203483</v>
      </c>
      <c r="F680" s="28">
        <v>44145</v>
      </c>
      <c r="G680" s="29">
        <v>77.900000000000006</v>
      </c>
      <c r="H680" s="30">
        <v>6.58</v>
      </c>
      <c r="I680" s="31">
        <v>0.69699999999999995</v>
      </c>
      <c r="J680" s="31">
        <v>0.85799999999999998</v>
      </c>
      <c r="K680" s="30">
        <v>18</v>
      </c>
      <c r="L680" s="31">
        <v>2.8000000000000001E-2</v>
      </c>
      <c r="M680" s="29">
        <v>76.3</v>
      </c>
      <c r="N680" s="29">
        <v>31.1</v>
      </c>
      <c r="O680" s="29">
        <v>42.1</v>
      </c>
      <c r="P680" s="29">
        <v>72.5</v>
      </c>
      <c r="Q680" s="29">
        <v>69.400000000000006</v>
      </c>
      <c r="R680" s="29">
        <v>79.900000000000006</v>
      </c>
    </row>
    <row r="681" spans="1:18" x14ac:dyDescent="0.35">
      <c r="A681" s="2" t="s">
        <v>137</v>
      </c>
      <c r="B681" s="2" t="s">
        <v>138</v>
      </c>
      <c r="C681" s="2" t="s">
        <v>48</v>
      </c>
      <c r="D681" s="26">
        <v>2014</v>
      </c>
      <c r="E681" s="27">
        <v>8367553</v>
      </c>
      <c r="F681" s="28">
        <v>44807</v>
      </c>
      <c r="G681" s="29">
        <v>78</v>
      </c>
      <c r="H681" s="30">
        <v>6.6</v>
      </c>
      <c r="I681" s="31">
        <v>0.71199999999999997</v>
      </c>
      <c r="J681" s="31">
        <v>0.86</v>
      </c>
      <c r="K681" s="30">
        <v>18</v>
      </c>
      <c r="L681" s="31">
        <v>2.8000000000000001E-2</v>
      </c>
      <c r="M681" s="29">
        <v>77</v>
      </c>
      <c r="N681" s="29">
        <v>31.3</v>
      </c>
      <c r="O681" s="29">
        <v>42.7</v>
      </c>
      <c r="P681" s="29">
        <v>73</v>
      </c>
      <c r="Q681" s="29">
        <v>70.900000000000006</v>
      </c>
      <c r="R681" s="29">
        <v>80.3</v>
      </c>
    </row>
    <row r="682" spans="1:18" x14ac:dyDescent="0.35">
      <c r="A682" s="2" t="s">
        <v>137</v>
      </c>
      <c r="B682" s="2" t="s">
        <v>138</v>
      </c>
      <c r="C682" s="2" t="s">
        <v>48</v>
      </c>
      <c r="D682" s="26">
        <v>2015</v>
      </c>
      <c r="E682" s="27">
        <v>8534904</v>
      </c>
      <c r="F682" s="28">
        <v>45479</v>
      </c>
      <c r="G682" s="29">
        <v>78.099999999999994</v>
      </c>
      <c r="H682" s="30">
        <v>6.62</v>
      </c>
      <c r="I682" s="31">
        <v>0.73499999999999999</v>
      </c>
      <c r="J682" s="31">
        <v>0.86199999999999999</v>
      </c>
      <c r="K682" s="30">
        <v>18</v>
      </c>
      <c r="L682" s="31">
        <v>2.8000000000000001E-2</v>
      </c>
      <c r="M682" s="29">
        <v>77.7</v>
      </c>
      <c r="N682" s="29">
        <v>31.5</v>
      </c>
      <c r="O682" s="29">
        <v>43.4</v>
      </c>
      <c r="P682" s="29">
        <v>73.5</v>
      </c>
      <c r="Q682" s="29">
        <v>73.2</v>
      </c>
      <c r="R682" s="29">
        <v>80.599999999999994</v>
      </c>
    </row>
    <row r="683" spans="1:18" x14ac:dyDescent="0.35">
      <c r="A683" s="2" t="s">
        <v>137</v>
      </c>
      <c r="B683" s="2" t="s">
        <v>138</v>
      </c>
      <c r="C683" s="2" t="s">
        <v>48</v>
      </c>
      <c r="D683" s="26">
        <v>2016</v>
      </c>
      <c r="E683" s="27">
        <v>8705602</v>
      </c>
      <c r="F683" s="28">
        <v>46161</v>
      </c>
      <c r="G683" s="29">
        <v>78.2</v>
      </c>
      <c r="H683" s="30">
        <v>6.64</v>
      </c>
      <c r="I683" s="31">
        <v>0.76700000000000002</v>
      </c>
      <c r="J683" s="31">
        <v>0.86399999999999999</v>
      </c>
      <c r="K683" s="30">
        <v>18</v>
      </c>
      <c r="L683" s="31">
        <v>2.8000000000000001E-2</v>
      </c>
      <c r="M683" s="29">
        <v>78.400000000000006</v>
      </c>
      <c r="N683" s="29">
        <v>31.7</v>
      </c>
      <c r="O683" s="29">
        <v>44</v>
      </c>
      <c r="P683" s="29">
        <v>74</v>
      </c>
      <c r="Q683" s="29">
        <v>76.5</v>
      </c>
      <c r="R683" s="29">
        <v>80.900000000000006</v>
      </c>
    </row>
    <row r="684" spans="1:18" x14ac:dyDescent="0.35">
      <c r="A684" s="2" t="s">
        <v>137</v>
      </c>
      <c r="B684" s="2" t="s">
        <v>138</v>
      </c>
      <c r="C684" s="2" t="s">
        <v>48</v>
      </c>
      <c r="D684" s="26">
        <v>2017</v>
      </c>
      <c r="E684" s="27">
        <v>8879714</v>
      </c>
      <c r="F684" s="28">
        <v>46853</v>
      </c>
      <c r="G684" s="29">
        <v>78.400000000000006</v>
      </c>
      <c r="H684" s="30">
        <v>6.66</v>
      </c>
      <c r="I684" s="31">
        <v>0.81</v>
      </c>
      <c r="J684" s="31">
        <v>0.86599999999999999</v>
      </c>
      <c r="K684" s="30">
        <v>18</v>
      </c>
      <c r="L684" s="31">
        <v>2.8000000000000001E-2</v>
      </c>
      <c r="M684" s="29">
        <v>79.099999999999994</v>
      </c>
      <c r="N684" s="29">
        <v>32</v>
      </c>
      <c r="O684" s="29">
        <v>44.7</v>
      </c>
      <c r="P684" s="29">
        <v>74.5</v>
      </c>
      <c r="Q684" s="29">
        <v>80.8</v>
      </c>
      <c r="R684" s="29">
        <v>81.5</v>
      </c>
    </row>
    <row r="685" spans="1:18" x14ac:dyDescent="0.35">
      <c r="A685" s="2" t="s">
        <v>137</v>
      </c>
      <c r="B685" s="2" t="s">
        <v>138</v>
      </c>
      <c r="C685" s="2" t="s">
        <v>48</v>
      </c>
      <c r="D685" s="26">
        <v>2018</v>
      </c>
      <c r="E685" s="27">
        <v>9057308</v>
      </c>
      <c r="F685" s="28">
        <v>47556</v>
      </c>
      <c r="G685" s="29">
        <v>78.5</v>
      </c>
      <c r="H685" s="30">
        <v>6.68</v>
      </c>
      <c r="I685" s="31">
        <v>0.85699999999999998</v>
      </c>
      <c r="J685" s="31">
        <v>0.86799999999999999</v>
      </c>
      <c r="K685" s="30">
        <v>18</v>
      </c>
      <c r="L685" s="31">
        <v>2.8000000000000001E-2</v>
      </c>
      <c r="M685" s="29">
        <v>79.8</v>
      </c>
      <c r="N685" s="29">
        <v>32.200000000000003</v>
      </c>
      <c r="O685" s="29">
        <v>45.4</v>
      </c>
      <c r="P685" s="29">
        <v>75</v>
      </c>
      <c r="Q685" s="29">
        <v>85.6</v>
      </c>
      <c r="R685" s="29">
        <v>81.8</v>
      </c>
    </row>
    <row r="686" spans="1:18" x14ac:dyDescent="0.35">
      <c r="A686" s="2" t="s">
        <v>137</v>
      </c>
      <c r="B686" s="2" t="s">
        <v>138</v>
      </c>
      <c r="C686" s="2" t="s">
        <v>48</v>
      </c>
      <c r="D686" s="26">
        <v>2019</v>
      </c>
      <c r="E686" s="27">
        <v>9238454</v>
      </c>
      <c r="F686" s="28">
        <v>48270</v>
      </c>
      <c r="G686" s="29">
        <v>78.599999999999994</v>
      </c>
      <c r="H686" s="30">
        <v>6.7</v>
      </c>
      <c r="I686" s="31">
        <v>0.90200000000000002</v>
      </c>
      <c r="J686" s="31">
        <v>0.87</v>
      </c>
      <c r="K686" s="30">
        <v>18</v>
      </c>
      <c r="L686" s="31">
        <v>2.8000000000000001E-2</v>
      </c>
      <c r="M686" s="29">
        <v>80.5</v>
      </c>
      <c r="N686" s="29">
        <v>32.4</v>
      </c>
      <c r="O686" s="29">
        <v>46.1</v>
      </c>
      <c r="P686" s="29">
        <v>75.5</v>
      </c>
      <c r="Q686" s="29">
        <v>90.1</v>
      </c>
      <c r="R686" s="29">
        <v>82.2</v>
      </c>
    </row>
    <row r="687" spans="1:18" x14ac:dyDescent="0.35">
      <c r="A687" s="2" t="s">
        <v>137</v>
      </c>
      <c r="B687" s="2" t="s">
        <v>138</v>
      </c>
      <c r="C687" s="2" t="s">
        <v>48</v>
      </c>
      <c r="D687" s="26">
        <v>2020</v>
      </c>
      <c r="E687" s="27">
        <v>9423223</v>
      </c>
      <c r="F687" s="28">
        <v>46544</v>
      </c>
      <c r="G687" s="29">
        <v>78</v>
      </c>
      <c r="H687" s="30">
        <v>6.57</v>
      </c>
      <c r="I687" s="31">
        <v>0.93799999999999994</v>
      </c>
      <c r="J687" s="31">
        <v>0.872</v>
      </c>
      <c r="K687" s="30">
        <v>16.559999999999999</v>
      </c>
      <c r="L687" s="31">
        <v>3.5000000000000003E-2</v>
      </c>
      <c r="M687" s="29">
        <v>81.2</v>
      </c>
      <c r="N687" s="29">
        <v>32.6</v>
      </c>
      <c r="O687" s="29">
        <v>44.4</v>
      </c>
      <c r="P687" s="29">
        <v>72.3</v>
      </c>
      <c r="Q687" s="29">
        <v>93.7</v>
      </c>
      <c r="R687" s="29">
        <v>80.3</v>
      </c>
    </row>
    <row r="688" spans="1:18" x14ac:dyDescent="0.35">
      <c r="A688" s="2" t="s">
        <v>137</v>
      </c>
      <c r="B688" s="2" t="s">
        <v>138</v>
      </c>
      <c r="C688" s="2" t="s">
        <v>48</v>
      </c>
      <c r="D688" s="26">
        <v>2021</v>
      </c>
      <c r="E688" s="27">
        <v>9611688</v>
      </c>
      <c r="F688" s="28">
        <v>48734</v>
      </c>
      <c r="G688" s="29">
        <v>78.099999999999994</v>
      </c>
      <c r="H688" s="30">
        <v>6.59</v>
      </c>
      <c r="I688" s="31">
        <v>0.96499999999999997</v>
      </c>
      <c r="J688" s="31">
        <v>0.874</v>
      </c>
      <c r="K688" s="30">
        <v>18</v>
      </c>
      <c r="L688" s="31">
        <v>3.1E-2</v>
      </c>
      <c r="M688" s="29">
        <v>81.900000000000006</v>
      </c>
      <c r="N688" s="29">
        <v>32.799999999999997</v>
      </c>
      <c r="O688" s="29">
        <v>46.5</v>
      </c>
      <c r="P688" s="29">
        <v>72.8</v>
      </c>
      <c r="Q688" s="29">
        <v>96.5</v>
      </c>
      <c r="R688" s="29">
        <v>80.599999999999994</v>
      </c>
    </row>
    <row r="689" spans="1:18" x14ac:dyDescent="0.35">
      <c r="A689" s="2" t="s">
        <v>137</v>
      </c>
      <c r="B689" s="2" t="s">
        <v>138</v>
      </c>
      <c r="C689" s="2" t="s">
        <v>48</v>
      </c>
      <c r="D689" s="26">
        <v>2022</v>
      </c>
      <c r="E689" s="27">
        <v>9803922</v>
      </c>
      <c r="F689" s="28">
        <v>50474</v>
      </c>
      <c r="G689" s="29">
        <v>78.7</v>
      </c>
      <c r="H689" s="30">
        <v>6.71</v>
      </c>
      <c r="I689" s="31">
        <v>0.98299999999999998</v>
      </c>
      <c r="J689" s="31">
        <v>0.876</v>
      </c>
      <c r="K689" s="30">
        <v>18</v>
      </c>
      <c r="L689" s="31">
        <v>2.8000000000000001E-2</v>
      </c>
      <c r="M689" s="29">
        <v>82.6</v>
      </c>
      <c r="N689" s="29">
        <v>33.1</v>
      </c>
      <c r="O689" s="29">
        <v>48.2</v>
      </c>
      <c r="P689" s="29">
        <v>75.7</v>
      </c>
      <c r="Q689" s="29">
        <v>98.3</v>
      </c>
      <c r="R689" s="29">
        <v>82.5</v>
      </c>
    </row>
    <row r="690" spans="1:18" x14ac:dyDescent="0.35">
      <c r="A690" s="2" t="s">
        <v>137</v>
      </c>
      <c r="B690" s="2" t="s">
        <v>138</v>
      </c>
      <c r="C690" s="2" t="s">
        <v>48</v>
      </c>
      <c r="D690" s="26">
        <v>2023</v>
      </c>
      <c r="E690" s="27">
        <v>10000000</v>
      </c>
      <c r="F690" s="28">
        <v>51232</v>
      </c>
      <c r="G690" s="29">
        <v>79.099999999999994</v>
      </c>
      <c r="H690" s="30">
        <v>6.78</v>
      </c>
      <c r="I690" s="31">
        <v>0.99299999999999999</v>
      </c>
      <c r="J690" s="31">
        <v>0.878</v>
      </c>
      <c r="K690" s="30">
        <v>18</v>
      </c>
      <c r="L690" s="31">
        <v>2.8000000000000001E-2</v>
      </c>
      <c r="M690" s="29">
        <v>83.3</v>
      </c>
      <c r="N690" s="29">
        <v>33.299999999999997</v>
      </c>
      <c r="O690" s="29">
        <v>48.9</v>
      </c>
      <c r="P690" s="29">
        <v>77.5</v>
      </c>
      <c r="Q690" s="29">
        <v>99.3</v>
      </c>
      <c r="R690" s="29">
        <v>83.8</v>
      </c>
    </row>
    <row r="691" spans="1:18" x14ac:dyDescent="0.35">
      <c r="A691" s="2" t="s">
        <v>137</v>
      </c>
      <c r="B691" s="2" t="s">
        <v>138</v>
      </c>
      <c r="C691" s="2" t="s">
        <v>48</v>
      </c>
      <c r="D691" s="26">
        <v>2024</v>
      </c>
      <c r="E691" s="27">
        <v>10200000</v>
      </c>
      <c r="F691" s="28">
        <v>52000</v>
      </c>
      <c r="G691" s="29">
        <v>79.2</v>
      </c>
      <c r="H691" s="30">
        <v>6.8</v>
      </c>
      <c r="I691" s="31">
        <v>1</v>
      </c>
      <c r="J691" s="31">
        <v>0.88</v>
      </c>
      <c r="K691" s="30">
        <v>18</v>
      </c>
      <c r="L691" s="31">
        <v>2.8000000000000001E-2</v>
      </c>
      <c r="M691" s="29">
        <v>84</v>
      </c>
      <c r="N691" s="29">
        <v>33.5</v>
      </c>
      <c r="O691" s="29">
        <v>49.7</v>
      </c>
      <c r="P691" s="29">
        <v>77.900000000000006</v>
      </c>
      <c r="Q691" s="29">
        <v>100</v>
      </c>
      <c r="R691" s="29">
        <v>84.1</v>
      </c>
    </row>
    <row r="692" spans="1:18" x14ac:dyDescent="0.35">
      <c r="A692" s="2" t="s">
        <v>139</v>
      </c>
      <c r="B692" s="2" t="s">
        <v>140</v>
      </c>
      <c r="C692" s="2" t="s">
        <v>48</v>
      </c>
      <c r="D692" s="26">
        <v>2010</v>
      </c>
      <c r="E692" s="27">
        <v>73787411</v>
      </c>
      <c r="F692" s="28">
        <v>9852</v>
      </c>
      <c r="G692" s="29">
        <v>76.599999999999994</v>
      </c>
      <c r="H692" s="30">
        <v>4.72</v>
      </c>
      <c r="I692" s="31">
        <v>0.39</v>
      </c>
      <c r="J692" s="31">
        <v>0.72799999999999998</v>
      </c>
      <c r="K692" s="30">
        <v>4.7</v>
      </c>
      <c r="L692" s="31">
        <v>9.0999999999999998E-2</v>
      </c>
      <c r="M692" s="29">
        <v>66.2</v>
      </c>
      <c r="N692" s="29">
        <v>30.6</v>
      </c>
      <c r="O692" s="29">
        <v>8.9</v>
      </c>
      <c r="P692" s="29">
        <v>27</v>
      </c>
      <c r="Q692" s="29">
        <v>38.4</v>
      </c>
      <c r="R692" s="29">
        <v>75.8</v>
      </c>
    </row>
    <row r="693" spans="1:18" x14ac:dyDescent="0.35">
      <c r="A693" s="2" t="s">
        <v>139</v>
      </c>
      <c r="B693" s="2" t="s">
        <v>140</v>
      </c>
      <c r="C693" s="2" t="s">
        <v>48</v>
      </c>
      <c r="D693" s="26">
        <v>2011</v>
      </c>
      <c r="E693" s="27">
        <v>74599073</v>
      </c>
      <c r="F693" s="28">
        <v>10049</v>
      </c>
      <c r="G693" s="29">
        <v>76.7</v>
      </c>
      <c r="H693" s="30">
        <v>4.74</v>
      </c>
      <c r="I693" s="31">
        <v>0.39500000000000002</v>
      </c>
      <c r="J693" s="31">
        <v>0.73099999999999998</v>
      </c>
      <c r="K693" s="30">
        <v>4.7</v>
      </c>
      <c r="L693" s="31">
        <v>9.0999999999999998E-2</v>
      </c>
      <c r="M693" s="29">
        <v>66.900000000000006</v>
      </c>
      <c r="N693" s="29">
        <v>30.8</v>
      </c>
      <c r="O693" s="29">
        <v>9.1</v>
      </c>
      <c r="P693" s="29">
        <v>27.5</v>
      </c>
      <c r="Q693" s="29">
        <v>38.9</v>
      </c>
      <c r="R693" s="29">
        <v>76.099999999999994</v>
      </c>
    </row>
    <row r="694" spans="1:18" x14ac:dyDescent="0.35">
      <c r="A694" s="2" t="s">
        <v>139</v>
      </c>
      <c r="B694" s="2" t="s">
        <v>140</v>
      </c>
      <c r="C694" s="2" t="s">
        <v>48</v>
      </c>
      <c r="D694" s="26">
        <v>2012</v>
      </c>
      <c r="E694" s="27">
        <v>75419662</v>
      </c>
      <c r="F694" s="28">
        <v>10250</v>
      </c>
      <c r="G694" s="29">
        <v>76.900000000000006</v>
      </c>
      <c r="H694" s="30">
        <v>4.76</v>
      </c>
      <c r="I694" s="31">
        <v>0.40200000000000002</v>
      </c>
      <c r="J694" s="31">
        <v>0.73399999999999999</v>
      </c>
      <c r="K694" s="30">
        <v>4.7</v>
      </c>
      <c r="L694" s="31">
        <v>9.0999999999999998E-2</v>
      </c>
      <c r="M694" s="29">
        <v>67.599999999999994</v>
      </c>
      <c r="N694" s="29">
        <v>31.1</v>
      </c>
      <c r="O694" s="29">
        <v>9.3000000000000007</v>
      </c>
      <c r="P694" s="29">
        <v>27.9</v>
      </c>
      <c r="Q694" s="29">
        <v>39.6</v>
      </c>
      <c r="R694" s="29">
        <v>76.8</v>
      </c>
    </row>
    <row r="695" spans="1:18" x14ac:dyDescent="0.35">
      <c r="A695" s="2" t="s">
        <v>139</v>
      </c>
      <c r="B695" s="2" t="s">
        <v>140</v>
      </c>
      <c r="C695" s="2" t="s">
        <v>48</v>
      </c>
      <c r="D695" s="26">
        <v>2013</v>
      </c>
      <c r="E695" s="27">
        <v>76249279</v>
      </c>
      <c r="F695" s="28">
        <v>10455</v>
      </c>
      <c r="G695" s="29">
        <v>77</v>
      </c>
      <c r="H695" s="30">
        <v>4.78</v>
      </c>
      <c r="I695" s="31">
        <v>0.41599999999999998</v>
      </c>
      <c r="J695" s="31">
        <v>0.73699999999999999</v>
      </c>
      <c r="K695" s="30">
        <v>4.7</v>
      </c>
      <c r="L695" s="31">
        <v>9.0999999999999998E-2</v>
      </c>
      <c r="M695" s="29">
        <v>68.3</v>
      </c>
      <c r="N695" s="29">
        <v>31.3</v>
      </c>
      <c r="O695" s="29">
        <v>9.5</v>
      </c>
      <c r="P695" s="29">
        <v>28.4</v>
      </c>
      <c r="Q695" s="29">
        <v>41</v>
      </c>
      <c r="R695" s="29">
        <v>77.099999999999994</v>
      </c>
    </row>
    <row r="696" spans="1:18" x14ac:dyDescent="0.35">
      <c r="A696" s="2" t="s">
        <v>139</v>
      </c>
      <c r="B696" s="2" t="s">
        <v>140</v>
      </c>
      <c r="C696" s="2" t="s">
        <v>48</v>
      </c>
      <c r="D696" s="26">
        <v>2014</v>
      </c>
      <c r="E696" s="27">
        <v>77088021</v>
      </c>
      <c r="F696" s="28">
        <v>10665</v>
      </c>
      <c r="G696" s="29">
        <v>77.099999999999994</v>
      </c>
      <c r="H696" s="30">
        <v>4.8</v>
      </c>
      <c r="I696" s="31">
        <v>0.438</v>
      </c>
      <c r="J696" s="31">
        <v>0.74</v>
      </c>
      <c r="K696" s="30">
        <v>4.7</v>
      </c>
      <c r="L696" s="31">
        <v>0.09</v>
      </c>
      <c r="M696" s="29">
        <v>69</v>
      </c>
      <c r="N696" s="29">
        <v>31.5</v>
      </c>
      <c r="O696" s="29">
        <v>9.6999999999999993</v>
      </c>
      <c r="P696" s="29">
        <v>28.9</v>
      </c>
      <c r="Q696" s="29">
        <v>43.2</v>
      </c>
      <c r="R696" s="29">
        <v>77.400000000000006</v>
      </c>
    </row>
    <row r="697" spans="1:18" x14ac:dyDescent="0.35">
      <c r="A697" s="2" t="s">
        <v>139</v>
      </c>
      <c r="B697" s="2" t="s">
        <v>140</v>
      </c>
      <c r="C697" s="2" t="s">
        <v>48</v>
      </c>
      <c r="D697" s="26">
        <v>2015</v>
      </c>
      <c r="E697" s="27">
        <v>77935989</v>
      </c>
      <c r="F697" s="28">
        <v>10878</v>
      </c>
      <c r="G697" s="29">
        <v>77.2</v>
      </c>
      <c r="H697" s="30">
        <v>4.82</v>
      </c>
      <c r="I697" s="31">
        <v>0.47199999999999998</v>
      </c>
      <c r="J697" s="31">
        <v>0.74299999999999999</v>
      </c>
      <c r="K697" s="30">
        <v>4.7</v>
      </c>
      <c r="L697" s="31">
        <v>0.09</v>
      </c>
      <c r="M697" s="29">
        <v>69.7</v>
      </c>
      <c r="N697" s="29">
        <v>31.7</v>
      </c>
      <c r="O697" s="29">
        <v>9.9</v>
      </c>
      <c r="P697" s="29">
        <v>29.4</v>
      </c>
      <c r="Q697" s="29">
        <v>46.7</v>
      </c>
      <c r="R697" s="29">
        <v>77.7</v>
      </c>
    </row>
    <row r="698" spans="1:18" x14ac:dyDescent="0.35">
      <c r="A698" s="2" t="s">
        <v>139</v>
      </c>
      <c r="B698" s="2" t="s">
        <v>140</v>
      </c>
      <c r="C698" s="2" t="s">
        <v>48</v>
      </c>
      <c r="D698" s="26">
        <v>2016</v>
      </c>
      <c r="E698" s="27">
        <v>78793285</v>
      </c>
      <c r="F698" s="28">
        <v>11095</v>
      </c>
      <c r="G698" s="29">
        <v>77.3</v>
      </c>
      <c r="H698" s="30">
        <v>4.84</v>
      </c>
      <c r="I698" s="31">
        <v>0.52100000000000002</v>
      </c>
      <c r="J698" s="31">
        <v>0.746</v>
      </c>
      <c r="K698" s="30">
        <v>4.7</v>
      </c>
      <c r="L698" s="31">
        <v>0.09</v>
      </c>
      <c r="M698" s="29">
        <v>70.400000000000006</v>
      </c>
      <c r="N698" s="29">
        <v>31.9</v>
      </c>
      <c r="O698" s="29">
        <v>10.1</v>
      </c>
      <c r="P698" s="29">
        <v>29.9</v>
      </c>
      <c r="Q698" s="29">
        <v>51.6</v>
      </c>
      <c r="R698" s="29">
        <v>78</v>
      </c>
    </row>
    <row r="699" spans="1:18" x14ac:dyDescent="0.35">
      <c r="A699" s="2" t="s">
        <v>139</v>
      </c>
      <c r="B699" s="2" t="s">
        <v>140</v>
      </c>
      <c r="C699" s="2" t="s">
        <v>48</v>
      </c>
      <c r="D699" s="26">
        <v>2017</v>
      </c>
      <c r="E699" s="27">
        <v>79660011</v>
      </c>
      <c r="F699" s="28">
        <v>11317</v>
      </c>
      <c r="G699" s="29">
        <v>77.5</v>
      </c>
      <c r="H699" s="30">
        <v>4.8600000000000003</v>
      </c>
      <c r="I699" s="31">
        <v>0.58399999999999996</v>
      </c>
      <c r="J699" s="31">
        <v>0.749</v>
      </c>
      <c r="K699" s="30">
        <v>4.7</v>
      </c>
      <c r="L699" s="31">
        <v>0.09</v>
      </c>
      <c r="M699" s="29">
        <v>71.099999999999994</v>
      </c>
      <c r="N699" s="29">
        <v>32.200000000000003</v>
      </c>
      <c r="O699" s="29">
        <v>10.3</v>
      </c>
      <c r="P699" s="29">
        <v>30.4</v>
      </c>
      <c r="Q699" s="29">
        <v>58</v>
      </c>
      <c r="R699" s="29">
        <v>78.7</v>
      </c>
    </row>
    <row r="700" spans="1:18" x14ac:dyDescent="0.35">
      <c r="A700" s="2" t="s">
        <v>139</v>
      </c>
      <c r="B700" s="2" t="s">
        <v>140</v>
      </c>
      <c r="C700" s="2" t="s">
        <v>48</v>
      </c>
      <c r="D700" s="26">
        <v>2018</v>
      </c>
      <c r="E700" s="27">
        <v>80536271</v>
      </c>
      <c r="F700" s="28">
        <v>11544</v>
      </c>
      <c r="G700" s="29">
        <v>77.599999999999994</v>
      </c>
      <c r="H700" s="30">
        <v>4.88</v>
      </c>
      <c r="I700" s="31">
        <v>0.65500000000000003</v>
      </c>
      <c r="J700" s="31">
        <v>0.752</v>
      </c>
      <c r="K700" s="30">
        <v>4.7</v>
      </c>
      <c r="L700" s="31">
        <v>0.09</v>
      </c>
      <c r="M700" s="29">
        <v>71.8</v>
      </c>
      <c r="N700" s="29">
        <v>32.4</v>
      </c>
      <c r="O700" s="29">
        <v>10.5</v>
      </c>
      <c r="P700" s="29">
        <v>30.9</v>
      </c>
      <c r="Q700" s="29">
        <v>65.2</v>
      </c>
      <c r="R700" s="29">
        <v>79</v>
      </c>
    </row>
    <row r="701" spans="1:18" x14ac:dyDescent="0.35">
      <c r="A701" s="2" t="s">
        <v>139</v>
      </c>
      <c r="B701" s="2" t="s">
        <v>140</v>
      </c>
      <c r="C701" s="2" t="s">
        <v>48</v>
      </c>
      <c r="D701" s="26">
        <v>2019</v>
      </c>
      <c r="E701" s="27">
        <v>81422170</v>
      </c>
      <c r="F701" s="28">
        <v>11775</v>
      </c>
      <c r="G701" s="29">
        <v>77.7</v>
      </c>
      <c r="H701" s="30">
        <v>4.9000000000000004</v>
      </c>
      <c r="I701" s="31">
        <v>0.72199999999999998</v>
      </c>
      <c r="J701" s="31">
        <v>0.755</v>
      </c>
      <c r="K701" s="30">
        <v>4.7</v>
      </c>
      <c r="L701" s="31">
        <v>0.09</v>
      </c>
      <c r="M701" s="29">
        <v>72.5</v>
      </c>
      <c r="N701" s="29">
        <v>32.6</v>
      </c>
      <c r="O701" s="29">
        <v>10.8</v>
      </c>
      <c r="P701" s="29">
        <v>31.4</v>
      </c>
      <c r="Q701" s="29">
        <v>71.900000000000006</v>
      </c>
      <c r="R701" s="29">
        <v>79.3</v>
      </c>
    </row>
    <row r="702" spans="1:18" x14ac:dyDescent="0.35">
      <c r="A702" s="2" t="s">
        <v>139</v>
      </c>
      <c r="B702" s="2" t="s">
        <v>140</v>
      </c>
      <c r="C702" s="2" t="s">
        <v>48</v>
      </c>
      <c r="D702" s="26">
        <v>2020</v>
      </c>
      <c r="E702" s="27">
        <v>82317814</v>
      </c>
      <c r="F702" s="28">
        <v>11409</v>
      </c>
      <c r="G702" s="29">
        <v>77.099999999999994</v>
      </c>
      <c r="H702" s="30">
        <v>4.7699999999999996</v>
      </c>
      <c r="I702" s="31">
        <v>0.77800000000000002</v>
      </c>
      <c r="J702" s="31">
        <v>0.75800000000000001</v>
      </c>
      <c r="K702" s="30">
        <v>4.32</v>
      </c>
      <c r="L702" s="31">
        <v>0.112</v>
      </c>
      <c r="M702" s="29">
        <v>73.2</v>
      </c>
      <c r="N702" s="29">
        <v>32.799999999999997</v>
      </c>
      <c r="O702" s="29">
        <v>10.4</v>
      </c>
      <c r="P702" s="29">
        <v>28.2</v>
      </c>
      <c r="Q702" s="29">
        <v>77.599999999999994</v>
      </c>
      <c r="R702" s="29">
        <v>77.400000000000006</v>
      </c>
    </row>
    <row r="703" spans="1:18" x14ac:dyDescent="0.35">
      <c r="A703" s="2" t="s">
        <v>139</v>
      </c>
      <c r="B703" s="2" t="s">
        <v>140</v>
      </c>
      <c r="C703" s="2" t="s">
        <v>48</v>
      </c>
      <c r="D703" s="26">
        <v>2021</v>
      </c>
      <c r="E703" s="27">
        <v>83223310</v>
      </c>
      <c r="F703" s="28">
        <v>12005</v>
      </c>
      <c r="G703" s="29">
        <v>77.2</v>
      </c>
      <c r="H703" s="30">
        <v>4.79</v>
      </c>
      <c r="I703" s="31">
        <v>0.81799999999999995</v>
      </c>
      <c r="J703" s="31">
        <v>0.76100000000000001</v>
      </c>
      <c r="K703" s="30">
        <v>4.7</v>
      </c>
      <c r="L703" s="31">
        <v>0.10100000000000001</v>
      </c>
      <c r="M703" s="29">
        <v>73.900000000000006</v>
      </c>
      <c r="N703" s="29">
        <v>33</v>
      </c>
      <c r="O703" s="29">
        <v>11</v>
      </c>
      <c r="P703" s="29">
        <v>28.7</v>
      </c>
      <c r="Q703" s="29">
        <v>81.599999999999994</v>
      </c>
      <c r="R703" s="29">
        <v>77.7</v>
      </c>
    </row>
    <row r="704" spans="1:18" x14ac:dyDescent="0.35">
      <c r="A704" s="2" t="s">
        <v>139</v>
      </c>
      <c r="B704" s="2" t="s">
        <v>140</v>
      </c>
      <c r="C704" s="2" t="s">
        <v>48</v>
      </c>
      <c r="D704" s="26">
        <v>2022</v>
      </c>
      <c r="E704" s="27">
        <v>84138766</v>
      </c>
      <c r="F704" s="28">
        <v>12495</v>
      </c>
      <c r="G704" s="29">
        <v>77.8</v>
      </c>
      <c r="H704" s="30">
        <v>4.91</v>
      </c>
      <c r="I704" s="31">
        <v>0.84399999999999997</v>
      </c>
      <c r="J704" s="31">
        <v>0.76400000000000001</v>
      </c>
      <c r="K704" s="30">
        <v>4.7</v>
      </c>
      <c r="L704" s="31">
        <v>0.09</v>
      </c>
      <c r="M704" s="29">
        <v>74.599999999999994</v>
      </c>
      <c r="N704" s="29">
        <v>33.299999999999997</v>
      </c>
      <c r="O704" s="29">
        <v>11.5</v>
      </c>
      <c r="P704" s="29">
        <v>31.6</v>
      </c>
      <c r="Q704" s="29">
        <v>84.2</v>
      </c>
      <c r="R704" s="29">
        <v>79.599999999999994</v>
      </c>
    </row>
    <row r="705" spans="1:18" x14ac:dyDescent="0.35">
      <c r="A705" s="2" t="s">
        <v>139</v>
      </c>
      <c r="B705" s="2" t="s">
        <v>140</v>
      </c>
      <c r="C705" s="2" t="s">
        <v>48</v>
      </c>
      <c r="D705" s="26">
        <v>2023</v>
      </c>
      <c r="E705" s="27">
        <v>85064293</v>
      </c>
      <c r="F705" s="28">
        <v>12745</v>
      </c>
      <c r="G705" s="29">
        <v>78.2</v>
      </c>
      <c r="H705" s="30">
        <v>4.9800000000000004</v>
      </c>
      <c r="I705" s="31">
        <v>0.86</v>
      </c>
      <c r="J705" s="31">
        <v>0.76700000000000002</v>
      </c>
      <c r="K705" s="30">
        <v>4.7</v>
      </c>
      <c r="L705" s="31">
        <v>0.09</v>
      </c>
      <c r="M705" s="29">
        <v>75.3</v>
      </c>
      <c r="N705" s="29">
        <v>33.5</v>
      </c>
      <c r="O705" s="29">
        <v>11.7</v>
      </c>
      <c r="P705" s="29">
        <v>33.299999999999997</v>
      </c>
      <c r="Q705" s="29">
        <v>85.9</v>
      </c>
      <c r="R705" s="29">
        <v>80.900000000000006</v>
      </c>
    </row>
    <row r="706" spans="1:18" x14ac:dyDescent="0.35">
      <c r="A706" s="2" t="s">
        <v>139</v>
      </c>
      <c r="B706" s="2" t="s">
        <v>140</v>
      </c>
      <c r="C706" s="2" t="s">
        <v>48</v>
      </c>
      <c r="D706" s="26">
        <v>2024</v>
      </c>
      <c r="E706" s="27">
        <v>86000000</v>
      </c>
      <c r="F706" s="28">
        <v>13000</v>
      </c>
      <c r="G706" s="29">
        <v>78.3</v>
      </c>
      <c r="H706" s="30">
        <v>5</v>
      </c>
      <c r="I706" s="31">
        <v>0.87</v>
      </c>
      <c r="J706" s="31">
        <v>0.77</v>
      </c>
      <c r="K706" s="30">
        <v>4.7</v>
      </c>
      <c r="L706" s="31">
        <v>0.09</v>
      </c>
      <c r="M706" s="29">
        <v>76</v>
      </c>
      <c r="N706" s="29">
        <v>33.700000000000003</v>
      </c>
      <c r="O706" s="29">
        <v>11.9</v>
      </c>
      <c r="P706" s="29">
        <v>33.799999999999997</v>
      </c>
      <c r="Q706" s="29">
        <v>86.9</v>
      </c>
      <c r="R706" s="29">
        <v>81.2</v>
      </c>
    </row>
    <row r="707" spans="1:18" x14ac:dyDescent="0.35">
      <c r="A707" s="2" t="s">
        <v>141</v>
      </c>
      <c r="B707" s="2" t="s">
        <v>142</v>
      </c>
      <c r="C707" s="2" t="s">
        <v>48</v>
      </c>
      <c r="D707" s="26">
        <v>2010</v>
      </c>
      <c r="E707" s="27">
        <v>77426704</v>
      </c>
      <c r="F707" s="28">
        <v>4741</v>
      </c>
      <c r="G707" s="29">
        <v>75.3</v>
      </c>
      <c r="H707" s="30">
        <v>4.62</v>
      </c>
      <c r="I707" s="31">
        <v>0.15</v>
      </c>
      <c r="J707" s="31">
        <v>0.71799999999999997</v>
      </c>
      <c r="K707" s="30">
        <v>8.3000000000000007</v>
      </c>
      <c r="L707" s="31">
        <v>8.5999999999999993E-2</v>
      </c>
      <c r="M707" s="29">
        <v>64.2</v>
      </c>
      <c r="N707" s="29">
        <v>29.8</v>
      </c>
      <c r="O707" s="29">
        <v>4</v>
      </c>
      <c r="P707" s="29">
        <v>24.5</v>
      </c>
      <c r="Q707" s="29">
        <v>14.1</v>
      </c>
      <c r="R707" s="29">
        <v>71.7</v>
      </c>
    </row>
    <row r="708" spans="1:18" x14ac:dyDescent="0.35">
      <c r="A708" s="2" t="s">
        <v>141</v>
      </c>
      <c r="B708" s="2" t="s">
        <v>142</v>
      </c>
      <c r="C708" s="2" t="s">
        <v>48</v>
      </c>
      <c r="D708" s="26">
        <v>2011</v>
      </c>
      <c r="E708" s="27">
        <v>78200971</v>
      </c>
      <c r="F708" s="28">
        <v>4778</v>
      </c>
      <c r="G708" s="29">
        <v>75.400000000000006</v>
      </c>
      <c r="H708" s="30">
        <v>4.6399999999999997</v>
      </c>
      <c r="I708" s="31">
        <v>0.156</v>
      </c>
      <c r="J708" s="31">
        <v>0.72099999999999997</v>
      </c>
      <c r="K708" s="30">
        <v>8.3000000000000007</v>
      </c>
      <c r="L708" s="31">
        <v>8.5999999999999993E-2</v>
      </c>
      <c r="M708" s="29">
        <v>64.900000000000006</v>
      </c>
      <c r="N708" s="29">
        <v>30</v>
      </c>
      <c r="O708" s="29">
        <v>4</v>
      </c>
      <c r="P708" s="29">
        <v>25</v>
      </c>
      <c r="Q708" s="29">
        <v>14.7</v>
      </c>
      <c r="R708" s="29">
        <v>72</v>
      </c>
    </row>
    <row r="709" spans="1:18" x14ac:dyDescent="0.35">
      <c r="A709" s="2" t="s">
        <v>141</v>
      </c>
      <c r="B709" s="2" t="s">
        <v>142</v>
      </c>
      <c r="C709" s="2" t="s">
        <v>48</v>
      </c>
      <c r="D709" s="26">
        <v>2012</v>
      </c>
      <c r="E709" s="27">
        <v>78982981</v>
      </c>
      <c r="F709" s="28">
        <v>4817</v>
      </c>
      <c r="G709" s="29">
        <v>75.599999999999994</v>
      </c>
      <c r="H709" s="30">
        <v>4.66</v>
      </c>
      <c r="I709" s="31">
        <v>0.16600000000000001</v>
      </c>
      <c r="J709" s="31">
        <v>0.72399999999999998</v>
      </c>
      <c r="K709" s="30">
        <v>8.3000000000000007</v>
      </c>
      <c r="L709" s="31">
        <v>8.5999999999999993E-2</v>
      </c>
      <c r="M709" s="29">
        <v>65.599999999999994</v>
      </c>
      <c r="N709" s="29">
        <v>30.3</v>
      </c>
      <c r="O709" s="29">
        <v>4</v>
      </c>
      <c r="P709" s="29">
        <v>25.5</v>
      </c>
      <c r="Q709" s="29">
        <v>15.8</v>
      </c>
      <c r="R709" s="29">
        <v>72.599999999999994</v>
      </c>
    </row>
    <row r="710" spans="1:18" x14ac:dyDescent="0.35">
      <c r="A710" s="2" t="s">
        <v>141</v>
      </c>
      <c r="B710" s="2" t="s">
        <v>142</v>
      </c>
      <c r="C710" s="2" t="s">
        <v>48</v>
      </c>
      <c r="D710" s="26">
        <v>2013</v>
      </c>
      <c r="E710" s="27">
        <v>79772811</v>
      </c>
      <c r="F710" s="28">
        <v>4855</v>
      </c>
      <c r="G710" s="29">
        <v>75.7</v>
      </c>
      <c r="H710" s="30">
        <v>4.68</v>
      </c>
      <c r="I710" s="31">
        <v>0.184</v>
      </c>
      <c r="J710" s="31">
        <v>0.72699999999999998</v>
      </c>
      <c r="K710" s="30">
        <v>8.3000000000000007</v>
      </c>
      <c r="L710" s="31">
        <v>8.5999999999999993E-2</v>
      </c>
      <c r="M710" s="29">
        <v>66.3</v>
      </c>
      <c r="N710" s="29">
        <v>30.5</v>
      </c>
      <c r="O710" s="29">
        <v>4.0999999999999996</v>
      </c>
      <c r="P710" s="29">
        <v>26</v>
      </c>
      <c r="Q710" s="29">
        <v>17.600000000000001</v>
      </c>
      <c r="R710" s="29">
        <v>72.900000000000006</v>
      </c>
    </row>
    <row r="711" spans="1:18" x14ac:dyDescent="0.35">
      <c r="A711" s="2" t="s">
        <v>141</v>
      </c>
      <c r="B711" s="2" t="s">
        <v>142</v>
      </c>
      <c r="C711" s="2" t="s">
        <v>48</v>
      </c>
      <c r="D711" s="26">
        <v>2014</v>
      </c>
      <c r="E711" s="27">
        <v>80570539</v>
      </c>
      <c r="F711" s="28">
        <v>4894</v>
      </c>
      <c r="G711" s="29">
        <v>75.8</v>
      </c>
      <c r="H711" s="30">
        <v>4.7</v>
      </c>
      <c r="I711" s="31">
        <v>0.21299999999999999</v>
      </c>
      <c r="J711" s="31">
        <v>0.73</v>
      </c>
      <c r="K711" s="30">
        <v>8.3000000000000007</v>
      </c>
      <c r="L711" s="31">
        <v>8.5000000000000006E-2</v>
      </c>
      <c r="M711" s="29">
        <v>67</v>
      </c>
      <c r="N711" s="29">
        <v>30.7</v>
      </c>
      <c r="O711" s="29">
        <v>4.0999999999999996</v>
      </c>
      <c r="P711" s="29">
        <v>26.5</v>
      </c>
      <c r="Q711" s="29">
        <v>20.5</v>
      </c>
      <c r="R711" s="29">
        <v>73.2</v>
      </c>
    </row>
    <row r="712" spans="1:18" x14ac:dyDescent="0.35">
      <c r="A712" s="2" t="s">
        <v>141</v>
      </c>
      <c r="B712" s="2" t="s">
        <v>142</v>
      </c>
      <c r="C712" s="2" t="s">
        <v>48</v>
      </c>
      <c r="D712" s="26">
        <v>2015</v>
      </c>
      <c r="E712" s="27">
        <v>81376244</v>
      </c>
      <c r="F712" s="28">
        <v>4933</v>
      </c>
      <c r="G712" s="29">
        <v>75.900000000000006</v>
      </c>
      <c r="H712" s="30">
        <v>4.72</v>
      </c>
      <c r="I712" s="31">
        <v>0.25700000000000001</v>
      </c>
      <c r="J712" s="31">
        <v>0.73299999999999998</v>
      </c>
      <c r="K712" s="30">
        <v>8.3000000000000007</v>
      </c>
      <c r="L712" s="31">
        <v>8.5000000000000006E-2</v>
      </c>
      <c r="M712" s="29">
        <v>67.7</v>
      </c>
      <c r="N712" s="29">
        <v>30.9</v>
      </c>
      <c r="O712" s="29">
        <v>4.0999999999999996</v>
      </c>
      <c r="P712" s="29">
        <v>27</v>
      </c>
      <c r="Q712" s="29">
        <v>24.9</v>
      </c>
      <c r="R712" s="29">
        <v>73.599999999999994</v>
      </c>
    </row>
    <row r="713" spans="1:18" x14ac:dyDescent="0.35">
      <c r="A713" s="2" t="s">
        <v>141</v>
      </c>
      <c r="B713" s="2" t="s">
        <v>142</v>
      </c>
      <c r="C713" s="2" t="s">
        <v>48</v>
      </c>
      <c r="D713" s="26">
        <v>2016</v>
      </c>
      <c r="E713" s="27">
        <v>82190007</v>
      </c>
      <c r="F713" s="28">
        <v>4973</v>
      </c>
      <c r="G713" s="29">
        <v>76</v>
      </c>
      <c r="H713" s="30">
        <v>4.74</v>
      </c>
      <c r="I713" s="31">
        <v>0.32200000000000001</v>
      </c>
      <c r="J713" s="31">
        <v>0.73599999999999999</v>
      </c>
      <c r="K713" s="30">
        <v>8.3000000000000007</v>
      </c>
      <c r="L713" s="31">
        <v>8.5000000000000006E-2</v>
      </c>
      <c r="M713" s="29">
        <v>68.400000000000006</v>
      </c>
      <c r="N713" s="29">
        <v>31.1</v>
      </c>
      <c r="O713" s="29">
        <v>4.2</v>
      </c>
      <c r="P713" s="29">
        <v>27.5</v>
      </c>
      <c r="Q713" s="29">
        <v>31.5</v>
      </c>
      <c r="R713" s="29">
        <v>73.900000000000006</v>
      </c>
    </row>
    <row r="714" spans="1:18" x14ac:dyDescent="0.35">
      <c r="A714" s="2" t="s">
        <v>141</v>
      </c>
      <c r="B714" s="2" t="s">
        <v>142</v>
      </c>
      <c r="C714" s="2" t="s">
        <v>48</v>
      </c>
      <c r="D714" s="26">
        <v>2017</v>
      </c>
      <c r="E714" s="27">
        <v>83011907</v>
      </c>
      <c r="F714" s="28">
        <v>5012</v>
      </c>
      <c r="G714" s="29">
        <v>76.2</v>
      </c>
      <c r="H714" s="30">
        <v>4.76</v>
      </c>
      <c r="I714" s="31">
        <v>0.40500000000000003</v>
      </c>
      <c r="J714" s="31">
        <v>0.73899999999999999</v>
      </c>
      <c r="K714" s="30">
        <v>8.3000000000000007</v>
      </c>
      <c r="L714" s="31">
        <v>8.5000000000000006E-2</v>
      </c>
      <c r="M714" s="29">
        <v>69.099999999999994</v>
      </c>
      <c r="N714" s="29">
        <v>31.4</v>
      </c>
      <c r="O714" s="29">
        <v>4.2</v>
      </c>
      <c r="P714" s="29">
        <v>27.9</v>
      </c>
      <c r="Q714" s="29">
        <v>39.9</v>
      </c>
      <c r="R714" s="29">
        <v>74.5</v>
      </c>
    </row>
    <row r="715" spans="1:18" x14ac:dyDescent="0.35">
      <c r="A715" s="2" t="s">
        <v>141</v>
      </c>
      <c r="B715" s="2" t="s">
        <v>142</v>
      </c>
      <c r="C715" s="2" t="s">
        <v>48</v>
      </c>
      <c r="D715" s="26">
        <v>2018</v>
      </c>
      <c r="E715" s="27">
        <v>83842026</v>
      </c>
      <c r="F715" s="28">
        <v>5053</v>
      </c>
      <c r="G715" s="29">
        <v>76.3</v>
      </c>
      <c r="H715" s="30">
        <v>4.78</v>
      </c>
      <c r="I715" s="31">
        <v>0.498</v>
      </c>
      <c r="J715" s="31">
        <v>0.74199999999999999</v>
      </c>
      <c r="K715" s="30">
        <v>8.3000000000000007</v>
      </c>
      <c r="L715" s="31">
        <v>8.5000000000000006E-2</v>
      </c>
      <c r="M715" s="29">
        <v>69.8</v>
      </c>
      <c r="N715" s="29">
        <v>31.6</v>
      </c>
      <c r="O715" s="29">
        <v>4.3</v>
      </c>
      <c r="P715" s="29">
        <v>28.4</v>
      </c>
      <c r="Q715" s="29">
        <v>49.3</v>
      </c>
      <c r="R715" s="29">
        <v>74.8</v>
      </c>
    </row>
    <row r="716" spans="1:18" x14ac:dyDescent="0.35">
      <c r="A716" s="2" t="s">
        <v>141</v>
      </c>
      <c r="B716" s="2" t="s">
        <v>142</v>
      </c>
      <c r="C716" s="2" t="s">
        <v>48</v>
      </c>
      <c r="D716" s="26">
        <v>2019</v>
      </c>
      <c r="E716" s="27">
        <v>84680446</v>
      </c>
      <c r="F716" s="28">
        <v>5093</v>
      </c>
      <c r="G716" s="29">
        <v>76.400000000000006</v>
      </c>
      <c r="H716" s="30">
        <v>4.8</v>
      </c>
      <c r="I716" s="31">
        <v>0.58599999999999997</v>
      </c>
      <c r="J716" s="31">
        <v>0.745</v>
      </c>
      <c r="K716" s="30">
        <v>8.3000000000000007</v>
      </c>
      <c r="L716" s="31">
        <v>8.5000000000000006E-2</v>
      </c>
      <c r="M716" s="29">
        <v>70.5</v>
      </c>
      <c r="N716" s="29">
        <v>31.8</v>
      </c>
      <c r="O716" s="29">
        <v>4.3</v>
      </c>
      <c r="P716" s="29">
        <v>28.9</v>
      </c>
      <c r="Q716" s="29">
        <v>58.2</v>
      </c>
      <c r="R716" s="29">
        <v>75.2</v>
      </c>
    </row>
    <row r="717" spans="1:18" x14ac:dyDescent="0.35">
      <c r="A717" s="2" t="s">
        <v>141</v>
      </c>
      <c r="B717" s="2" t="s">
        <v>142</v>
      </c>
      <c r="C717" s="2" t="s">
        <v>48</v>
      </c>
      <c r="D717" s="26">
        <v>2020</v>
      </c>
      <c r="E717" s="27">
        <v>85527251</v>
      </c>
      <c r="F717" s="28">
        <v>4877</v>
      </c>
      <c r="G717" s="29">
        <v>75.8</v>
      </c>
      <c r="H717" s="30">
        <v>4.67</v>
      </c>
      <c r="I717" s="31">
        <v>0.65900000000000003</v>
      </c>
      <c r="J717" s="31">
        <v>0.748</v>
      </c>
      <c r="K717" s="30">
        <v>7.64</v>
      </c>
      <c r="L717" s="31">
        <v>0.106</v>
      </c>
      <c r="M717" s="29">
        <v>71.2</v>
      </c>
      <c r="N717" s="29">
        <v>32</v>
      </c>
      <c r="O717" s="29">
        <v>4.0999999999999996</v>
      </c>
      <c r="P717" s="29">
        <v>25.7</v>
      </c>
      <c r="Q717" s="29">
        <v>65.599999999999994</v>
      </c>
      <c r="R717" s="29">
        <v>73.2</v>
      </c>
    </row>
    <row r="718" spans="1:18" x14ac:dyDescent="0.35">
      <c r="A718" s="2" t="s">
        <v>141</v>
      </c>
      <c r="B718" s="2" t="s">
        <v>142</v>
      </c>
      <c r="C718" s="2" t="s">
        <v>48</v>
      </c>
      <c r="D718" s="26">
        <v>2021</v>
      </c>
      <c r="E718" s="27">
        <v>86382523</v>
      </c>
      <c r="F718" s="28">
        <v>5071</v>
      </c>
      <c r="G718" s="29">
        <v>75.900000000000006</v>
      </c>
      <c r="H718" s="30">
        <v>4.6900000000000004</v>
      </c>
      <c r="I718" s="31">
        <v>0.71099999999999997</v>
      </c>
      <c r="J718" s="31">
        <v>0.751</v>
      </c>
      <c r="K718" s="30">
        <v>8.3000000000000007</v>
      </c>
      <c r="L718" s="31">
        <v>9.5000000000000001E-2</v>
      </c>
      <c r="M718" s="29">
        <v>71.900000000000006</v>
      </c>
      <c r="N718" s="29">
        <v>32.200000000000003</v>
      </c>
      <c r="O718" s="29">
        <v>4.3</v>
      </c>
      <c r="P718" s="29">
        <v>26.2</v>
      </c>
      <c r="Q718" s="29">
        <v>70.8</v>
      </c>
      <c r="R718" s="29">
        <v>73.599999999999994</v>
      </c>
    </row>
    <row r="719" spans="1:18" x14ac:dyDescent="0.35">
      <c r="A719" s="2" t="s">
        <v>141</v>
      </c>
      <c r="B719" s="2" t="s">
        <v>142</v>
      </c>
      <c r="C719" s="2" t="s">
        <v>48</v>
      </c>
      <c r="D719" s="26">
        <v>2022</v>
      </c>
      <c r="E719" s="27">
        <v>87246348</v>
      </c>
      <c r="F719" s="28">
        <v>5216</v>
      </c>
      <c r="G719" s="29">
        <v>76.5</v>
      </c>
      <c r="H719" s="30">
        <v>4.8099999999999996</v>
      </c>
      <c r="I719" s="31">
        <v>0.746</v>
      </c>
      <c r="J719" s="31">
        <v>0.754</v>
      </c>
      <c r="K719" s="30">
        <v>8.3000000000000007</v>
      </c>
      <c r="L719" s="31">
        <v>8.5000000000000006E-2</v>
      </c>
      <c r="M719" s="29">
        <v>72.599999999999994</v>
      </c>
      <c r="N719" s="29">
        <v>32.5</v>
      </c>
      <c r="O719" s="29">
        <v>4.4000000000000004</v>
      </c>
      <c r="P719" s="29">
        <v>29.2</v>
      </c>
      <c r="Q719" s="29">
        <v>74.3</v>
      </c>
      <c r="R719" s="29">
        <v>75.5</v>
      </c>
    </row>
    <row r="720" spans="1:18" x14ac:dyDescent="0.35">
      <c r="A720" s="2" t="s">
        <v>141</v>
      </c>
      <c r="B720" s="2" t="s">
        <v>142</v>
      </c>
      <c r="C720" s="2" t="s">
        <v>48</v>
      </c>
      <c r="D720" s="26">
        <v>2023</v>
      </c>
      <c r="E720" s="27">
        <v>88118812</v>
      </c>
      <c r="F720" s="28">
        <v>5258</v>
      </c>
      <c r="G720" s="29">
        <v>76.900000000000006</v>
      </c>
      <c r="H720" s="30">
        <v>4.88</v>
      </c>
      <c r="I720" s="31">
        <v>0.76700000000000002</v>
      </c>
      <c r="J720" s="31">
        <v>0.75700000000000001</v>
      </c>
      <c r="K720" s="30">
        <v>8.3000000000000007</v>
      </c>
      <c r="L720" s="31">
        <v>8.5000000000000006E-2</v>
      </c>
      <c r="M720" s="29">
        <v>73.3</v>
      </c>
      <c r="N720" s="29">
        <v>32.700000000000003</v>
      </c>
      <c r="O720" s="29">
        <v>4.5</v>
      </c>
      <c r="P720" s="29">
        <v>30.9</v>
      </c>
      <c r="Q720" s="29">
        <v>76.5</v>
      </c>
      <c r="R720" s="29">
        <v>76.8</v>
      </c>
    </row>
    <row r="721" spans="1:18" x14ac:dyDescent="0.35">
      <c r="A721" s="2" t="s">
        <v>141</v>
      </c>
      <c r="B721" s="2" t="s">
        <v>142</v>
      </c>
      <c r="C721" s="2" t="s">
        <v>48</v>
      </c>
      <c r="D721" s="26">
        <v>2024</v>
      </c>
      <c r="E721" s="27">
        <v>89000000</v>
      </c>
      <c r="F721" s="28">
        <v>5300</v>
      </c>
      <c r="G721" s="29">
        <v>77</v>
      </c>
      <c r="H721" s="30">
        <v>4.9000000000000004</v>
      </c>
      <c r="I721" s="31">
        <v>0.78</v>
      </c>
      <c r="J721" s="31">
        <v>0.76</v>
      </c>
      <c r="K721" s="30">
        <v>8.3000000000000007</v>
      </c>
      <c r="L721" s="31">
        <v>8.5000000000000006E-2</v>
      </c>
      <c r="M721" s="29">
        <v>74</v>
      </c>
      <c r="N721" s="29">
        <v>32.9</v>
      </c>
      <c r="O721" s="29">
        <v>4.5</v>
      </c>
      <c r="P721" s="29">
        <v>31.4</v>
      </c>
      <c r="Q721" s="29">
        <v>77.8</v>
      </c>
      <c r="R721" s="29">
        <v>77.099999999999994</v>
      </c>
    </row>
    <row r="722" spans="1:18" x14ac:dyDescent="0.35">
      <c r="A722" s="2" t="s">
        <v>65</v>
      </c>
      <c r="B722" s="2" t="s">
        <v>143</v>
      </c>
      <c r="C722" s="2" t="s">
        <v>64</v>
      </c>
      <c r="D722" s="26">
        <v>2010</v>
      </c>
      <c r="E722" s="27">
        <v>164299442</v>
      </c>
      <c r="F722" s="28">
        <v>2088</v>
      </c>
      <c r="G722" s="29">
        <v>52.8</v>
      </c>
      <c r="H722" s="30">
        <v>4.72</v>
      </c>
      <c r="I722" s="31">
        <v>0.24</v>
      </c>
      <c r="J722" s="31">
        <v>0.50800000000000001</v>
      </c>
      <c r="K722" s="30">
        <v>0.6</v>
      </c>
      <c r="L722" s="31">
        <v>5.8999999999999997E-2</v>
      </c>
      <c r="M722" s="29">
        <v>38.200000000000003</v>
      </c>
      <c r="N722" s="29">
        <v>15</v>
      </c>
      <c r="O722" s="29">
        <v>1.4</v>
      </c>
      <c r="P722" s="29">
        <v>27</v>
      </c>
      <c r="Q722" s="29">
        <v>23.2</v>
      </c>
      <c r="R722" s="29">
        <v>0</v>
      </c>
    </row>
    <row r="723" spans="1:18" x14ac:dyDescent="0.35">
      <c r="A723" s="2" t="s">
        <v>65</v>
      </c>
      <c r="B723" s="2" t="s">
        <v>143</v>
      </c>
      <c r="C723" s="2" t="s">
        <v>64</v>
      </c>
      <c r="D723" s="26">
        <v>2011</v>
      </c>
      <c r="E723" s="27">
        <v>168242629</v>
      </c>
      <c r="F723" s="28">
        <v>2109</v>
      </c>
      <c r="G723" s="29">
        <v>52.9</v>
      </c>
      <c r="H723" s="30">
        <v>4.74</v>
      </c>
      <c r="I723" s="31">
        <v>0.24199999999999999</v>
      </c>
      <c r="J723" s="31">
        <v>0.51100000000000001</v>
      </c>
      <c r="K723" s="30">
        <v>0.6</v>
      </c>
      <c r="L723" s="31">
        <v>5.8999999999999997E-2</v>
      </c>
      <c r="M723" s="29">
        <v>38.9</v>
      </c>
      <c r="N723" s="29">
        <v>15.2</v>
      </c>
      <c r="O723" s="29">
        <v>1.4</v>
      </c>
      <c r="P723" s="29">
        <v>27.5</v>
      </c>
      <c r="Q723" s="29">
        <v>23.4</v>
      </c>
      <c r="R723" s="29">
        <v>0.3</v>
      </c>
    </row>
    <row r="724" spans="1:18" x14ac:dyDescent="0.35">
      <c r="A724" s="2" t="s">
        <v>65</v>
      </c>
      <c r="B724" s="2" t="s">
        <v>143</v>
      </c>
      <c r="C724" s="2" t="s">
        <v>64</v>
      </c>
      <c r="D724" s="26">
        <v>2012</v>
      </c>
      <c r="E724" s="27">
        <v>172280452</v>
      </c>
      <c r="F724" s="28">
        <v>2130</v>
      </c>
      <c r="G724" s="29">
        <v>53.1</v>
      </c>
      <c r="H724" s="30">
        <v>4.76</v>
      </c>
      <c r="I724" s="31">
        <v>0.245</v>
      </c>
      <c r="J724" s="31">
        <v>0.51400000000000001</v>
      </c>
      <c r="K724" s="30">
        <v>0.6</v>
      </c>
      <c r="L724" s="31">
        <v>5.8000000000000003E-2</v>
      </c>
      <c r="M724" s="29">
        <v>39.6</v>
      </c>
      <c r="N724" s="29">
        <v>15.5</v>
      </c>
      <c r="O724" s="29">
        <v>1.4</v>
      </c>
      <c r="P724" s="29">
        <v>27.9</v>
      </c>
      <c r="Q724" s="29">
        <v>23.7</v>
      </c>
      <c r="R724" s="29">
        <v>1</v>
      </c>
    </row>
    <row r="725" spans="1:18" x14ac:dyDescent="0.35">
      <c r="A725" s="2" t="s">
        <v>65</v>
      </c>
      <c r="B725" s="2" t="s">
        <v>143</v>
      </c>
      <c r="C725" s="2" t="s">
        <v>64</v>
      </c>
      <c r="D725" s="26">
        <v>2013</v>
      </c>
      <c r="E725" s="27">
        <v>176415183</v>
      </c>
      <c r="F725" s="28">
        <v>2151</v>
      </c>
      <c r="G725" s="29">
        <v>53.2</v>
      </c>
      <c r="H725" s="30">
        <v>4.78</v>
      </c>
      <c r="I725" s="31">
        <v>0.251</v>
      </c>
      <c r="J725" s="31">
        <v>0.51700000000000002</v>
      </c>
      <c r="K725" s="30">
        <v>0.6</v>
      </c>
      <c r="L725" s="31">
        <v>5.8000000000000003E-2</v>
      </c>
      <c r="M725" s="29">
        <v>40.299999999999997</v>
      </c>
      <c r="N725" s="29">
        <v>15.7</v>
      </c>
      <c r="O725" s="29">
        <v>1.4</v>
      </c>
      <c r="P725" s="29">
        <v>28.4</v>
      </c>
      <c r="Q725" s="29">
        <v>24.3</v>
      </c>
      <c r="R725" s="29">
        <v>1.3</v>
      </c>
    </row>
    <row r="726" spans="1:18" x14ac:dyDescent="0.35">
      <c r="A726" s="2" t="s">
        <v>65</v>
      </c>
      <c r="B726" s="2" t="s">
        <v>143</v>
      </c>
      <c r="C726" s="2" t="s">
        <v>64</v>
      </c>
      <c r="D726" s="26">
        <v>2014</v>
      </c>
      <c r="E726" s="27">
        <v>180649147</v>
      </c>
      <c r="F726" s="28">
        <v>2173</v>
      </c>
      <c r="G726" s="29">
        <v>53.3</v>
      </c>
      <c r="H726" s="30">
        <v>4.8</v>
      </c>
      <c r="I726" s="31">
        <v>0.26100000000000001</v>
      </c>
      <c r="J726" s="31">
        <v>0.52</v>
      </c>
      <c r="K726" s="30">
        <v>0.6</v>
      </c>
      <c r="L726" s="31">
        <v>5.8000000000000003E-2</v>
      </c>
      <c r="M726" s="29">
        <v>41</v>
      </c>
      <c r="N726" s="29">
        <v>15.9</v>
      </c>
      <c r="O726" s="29">
        <v>1.5</v>
      </c>
      <c r="P726" s="29">
        <v>28.9</v>
      </c>
      <c r="Q726" s="29">
        <v>25.4</v>
      </c>
      <c r="R726" s="29">
        <v>1.6</v>
      </c>
    </row>
    <row r="727" spans="1:18" x14ac:dyDescent="0.35">
      <c r="A727" s="2" t="s">
        <v>65</v>
      </c>
      <c r="B727" s="2" t="s">
        <v>143</v>
      </c>
      <c r="C727" s="2" t="s">
        <v>64</v>
      </c>
      <c r="D727" s="26">
        <v>2015</v>
      </c>
      <c r="E727" s="27">
        <v>184984727</v>
      </c>
      <c r="F727" s="28">
        <v>2194</v>
      </c>
      <c r="G727" s="29">
        <v>53.4</v>
      </c>
      <c r="H727" s="30">
        <v>4.82</v>
      </c>
      <c r="I727" s="31">
        <v>0.27600000000000002</v>
      </c>
      <c r="J727" s="31">
        <v>0.52300000000000002</v>
      </c>
      <c r="K727" s="30">
        <v>0.6</v>
      </c>
      <c r="L727" s="31">
        <v>5.8000000000000003E-2</v>
      </c>
      <c r="M727" s="29">
        <v>41.7</v>
      </c>
      <c r="N727" s="29">
        <v>16.100000000000001</v>
      </c>
      <c r="O727" s="29">
        <v>1.5</v>
      </c>
      <c r="P727" s="29">
        <v>29.4</v>
      </c>
      <c r="Q727" s="29">
        <v>26.9</v>
      </c>
      <c r="R727" s="29">
        <v>1.9</v>
      </c>
    </row>
    <row r="728" spans="1:18" x14ac:dyDescent="0.35">
      <c r="A728" s="2" t="s">
        <v>65</v>
      </c>
      <c r="B728" s="2" t="s">
        <v>143</v>
      </c>
      <c r="C728" s="2" t="s">
        <v>64</v>
      </c>
      <c r="D728" s="26">
        <v>2016</v>
      </c>
      <c r="E728" s="27">
        <v>189424360</v>
      </c>
      <c r="F728" s="28">
        <v>2216</v>
      </c>
      <c r="G728" s="29">
        <v>53.5</v>
      </c>
      <c r="H728" s="30">
        <v>4.84</v>
      </c>
      <c r="I728" s="31">
        <v>0.29699999999999999</v>
      </c>
      <c r="J728" s="31">
        <v>0.52600000000000002</v>
      </c>
      <c r="K728" s="30">
        <v>0.6</v>
      </c>
      <c r="L728" s="31">
        <v>5.8000000000000003E-2</v>
      </c>
      <c r="M728" s="29">
        <v>42.4</v>
      </c>
      <c r="N728" s="29">
        <v>16.3</v>
      </c>
      <c r="O728" s="29">
        <v>1.5</v>
      </c>
      <c r="P728" s="29">
        <v>29.9</v>
      </c>
      <c r="Q728" s="29">
        <v>29</v>
      </c>
      <c r="R728" s="29">
        <v>2.2000000000000002</v>
      </c>
    </row>
    <row r="729" spans="1:18" x14ac:dyDescent="0.35">
      <c r="A729" s="2" t="s">
        <v>65</v>
      </c>
      <c r="B729" s="2" t="s">
        <v>143</v>
      </c>
      <c r="C729" s="2" t="s">
        <v>64</v>
      </c>
      <c r="D729" s="26">
        <v>2017</v>
      </c>
      <c r="E729" s="27">
        <v>193970545</v>
      </c>
      <c r="F729" s="28">
        <v>2239</v>
      </c>
      <c r="G729" s="29">
        <v>53.7</v>
      </c>
      <c r="H729" s="30">
        <v>4.8600000000000003</v>
      </c>
      <c r="I729" s="31">
        <v>0.32500000000000001</v>
      </c>
      <c r="J729" s="31">
        <v>0.52900000000000003</v>
      </c>
      <c r="K729" s="30">
        <v>0.6</v>
      </c>
      <c r="L729" s="31">
        <v>5.8000000000000003E-2</v>
      </c>
      <c r="M729" s="29">
        <v>43.1</v>
      </c>
      <c r="N729" s="29">
        <v>16.600000000000001</v>
      </c>
      <c r="O729" s="29">
        <v>1.5</v>
      </c>
      <c r="P729" s="29">
        <v>30.4</v>
      </c>
      <c r="Q729" s="29">
        <v>31.8</v>
      </c>
      <c r="R729" s="29">
        <v>2.9</v>
      </c>
    </row>
    <row r="730" spans="1:18" x14ac:dyDescent="0.35">
      <c r="A730" s="2" t="s">
        <v>65</v>
      </c>
      <c r="B730" s="2" t="s">
        <v>143</v>
      </c>
      <c r="C730" s="2" t="s">
        <v>64</v>
      </c>
      <c r="D730" s="26">
        <v>2018</v>
      </c>
      <c r="E730" s="27">
        <v>198625838</v>
      </c>
      <c r="F730" s="28">
        <v>2261</v>
      </c>
      <c r="G730" s="29">
        <v>53.8</v>
      </c>
      <c r="H730" s="30">
        <v>4.88</v>
      </c>
      <c r="I730" s="31">
        <v>0.35599999999999998</v>
      </c>
      <c r="J730" s="31">
        <v>0.53200000000000003</v>
      </c>
      <c r="K730" s="30">
        <v>0.6</v>
      </c>
      <c r="L730" s="31">
        <v>5.8000000000000003E-2</v>
      </c>
      <c r="M730" s="29">
        <v>43.8</v>
      </c>
      <c r="N730" s="29">
        <v>16.8</v>
      </c>
      <c r="O730" s="29">
        <v>1.6</v>
      </c>
      <c r="P730" s="29">
        <v>30.9</v>
      </c>
      <c r="Q730" s="29">
        <v>34.9</v>
      </c>
      <c r="R730" s="29">
        <v>3.2</v>
      </c>
    </row>
    <row r="731" spans="1:18" x14ac:dyDescent="0.35">
      <c r="A731" s="2" t="s">
        <v>65</v>
      </c>
      <c r="B731" s="2" t="s">
        <v>143</v>
      </c>
      <c r="C731" s="2" t="s">
        <v>64</v>
      </c>
      <c r="D731" s="26">
        <v>2019</v>
      </c>
      <c r="E731" s="27">
        <v>203392858</v>
      </c>
      <c r="F731" s="28">
        <v>2284</v>
      </c>
      <c r="G731" s="29">
        <v>53.9</v>
      </c>
      <c r="H731" s="30">
        <v>4.9000000000000004</v>
      </c>
      <c r="I731" s="31">
        <v>0.38500000000000001</v>
      </c>
      <c r="J731" s="31">
        <v>0.53500000000000003</v>
      </c>
      <c r="K731" s="30">
        <v>0.6</v>
      </c>
      <c r="L731" s="31">
        <v>5.8000000000000003E-2</v>
      </c>
      <c r="M731" s="29">
        <v>44.5</v>
      </c>
      <c r="N731" s="29">
        <v>17</v>
      </c>
      <c r="O731" s="29">
        <v>1.6</v>
      </c>
      <c r="P731" s="29">
        <v>31.4</v>
      </c>
      <c r="Q731" s="29">
        <v>37.9</v>
      </c>
      <c r="R731" s="29">
        <v>3.5</v>
      </c>
    </row>
    <row r="732" spans="1:18" x14ac:dyDescent="0.35">
      <c r="A732" s="2" t="s">
        <v>65</v>
      </c>
      <c r="B732" s="2" t="s">
        <v>143</v>
      </c>
      <c r="C732" s="2" t="s">
        <v>64</v>
      </c>
      <c r="D732" s="26">
        <v>2020</v>
      </c>
      <c r="E732" s="27">
        <v>208274287</v>
      </c>
      <c r="F732" s="28">
        <v>2237</v>
      </c>
      <c r="G732" s="29">
        <v>53.3</v>
      </c>
      <c r="H732" s="30">
        <v>4.7699999999999996</v>
      </c>
      <c r="I732" s="31">
        <v>0.41</v>
      </c>
      <c r="J732" s="31">
        <v>0.53800000000000003</v>
      </c>
      <c r="K732" s="30">
        <v>0.55000000000000004</v>
      </c>
      <c r="L732" s="31">
        <v>7.2999999999999995E-2</v>
      </c>
      <c r="M732" s="29">
        <v>45.2</v>
      </c>
      <c r="N732" s="29">
        <v>17.2</v>
      </c>
      <c r="O732" s="29">
        <v>1.5</v>
      </c>
      <c r="P732" s="29">
        <v>28.2</v>
      </c>
      <c r="Q732" s="29">
        <v>40.4</v>
      </c>
      <c r="R732" s="29">
        <v>1.6</v>
      </c>
    </row>
    <row r="733" spans="1:18" x14ac:dyDescent="0.35">
      <c r="A733" s="2" t="s">
        <v>65</v>
      </c>
      <c r="B733" s="2" t="s">
        <v>143</v>
      </c>
      <c r="C733" s="2" t="s">
        <v>64</v>
      </c>
      <c r="D733" s="26">
        <v>2021</v>
      </c>
      <c r="E733" s="27">
        <v>213272870</v>
      </c>
      <c r="F733" s="28">
        <v>2283</v>
      </c>
      <c r="G733" s="29">
        <v>53.4</v>
      </c>
      <c r="H733" s="30">
        <v>4.79</v>
      </c>
      <c r="I733" s="31">
        <v>0.42699999999999999</v>
      </c>
      <c r="J733" s="31">
        <v>0.54100000000000004</v>
      </c>
      <c r="K733" s="30">
        <v>0.6</v>
      </c>
      <c r="L733" s="31">
        <v>6.5000000000000002E-2</v>
      </c>
      <c r="M733" s="29">
        <v>45.9</v>
      </c>
      <c r="N733" s="29">
        <v>17.399999999999999</v>
      </c>
      <c r="O733" s="29">
        <v>1.6</v>
      </c>
      <c r="P733" s="29">
        <v>28.7</v>
      </c>
      <c r="Q733" s="29">
        <v>42.1</v>
      </c>
      <c r="R733" s="29">
        <v>1.9</v>
      </c>
    </row>
    <row r="734" spans="1:18" x14ac:dyDescent="0.35">
      <c r="A734" s="2" t="s">
        <v>65</v>
      </c>
      <c r="B734" s="2" t="s">
        <v>143</v>
      </c>
      <c r="C734" s="2" t="s">
        <v>64</v>
      </c>
      <c r="D734" s="26">
        <v>2022</v>
      </c>
      <c r="E734" s="27">
        <v>218391418</v>
      </c>
      <c r="F734" s="28">
        <v>2353</v>
      </c>
      <c r="G734" s="29">
        <v>54</v>
      </c>
      <c r="H734" s="30">
        <v>4.91</v>
      </c>
      <c r="I734" s="31">
        <v>0.439</v>
      </c>
      <c r="J734" s="31">
        <v>0.54400000000000004</v>
      </c>
      <c r="K734" s="30">
        <v>0.6</v>
      </c>
      <c r="L734" s="31">
        <v>5.8000000000000003E-2</v>
      </c>
      <c r="M734" s="29">
        <v>46.6</v>
      </c>
      <c r="N734" s="29">
        <v>17.7</v>
      </c>
      <c r="O734" s="29">
        <v>1.6</v>
      </c>
      <c r="P734" s="29">
        <v>31.6</v>
      </c>
      <c r="Q734" s="29">
        <v>43.3</v>
      </c>
      <c r="R734" s="29">
        <v>3.8</v>
      </c>
    </row>
    <row r="735" spans="1:18" x14ac:dyDescent="0.35">
      <c r="A735" s="2" t="s">
        <v>65</v>
      </c>
      <c r="B735" s="2" t="s">
        <v>143</v>
      </c>
      <c r="C735" s="2" t="s">
        <v>64</v>
      </c>
      <c r="D735" s="26">
        <v>2023</v>
      </c>
      <c r="E735" s="27">
        <v>223632812</v>
      </c>
      <c r="F735" s="28">
        <v>2376</v>
      </c>
      <c r="G735" s="29">
        <v>54.4</v>
      </c>
      <c r="H735" s="30">
        <v>4.9800000000000004</v>
      </c>
      <c r="I735" s="31">
        <v>0.44600000000000001</v>
      </c>
      <c r="J735" s="31">
        <v>0.54700000000000004</v>
      </c>
      <c r="K735" s="30">
        <v>0.6</v>
      </c>
      <c r="L735" s="31">
        <v>5.8000000000000003E-2</v>
      </c>
      <c r="M735" s="29">
        <v>47.3</v>
      </c>
      <c r="N735" s="29">
        <v>17.899999999999999</v>
      </c>
      <c r="O735" s="29">
        <v>1.7</v>
      </c>
      <c r="P735" s="29">
        <v>33.299999999999997</v>
      </c>
      <c r="Q735" s="29">
        <v>44</v>
      </c>
      <c r="R735" s="29">
        <v>5.0999999999999996</v>
      </c>
    </row>
    <row r="736" spans="1:18" x14ac:dyDescent="0.35">
      <c r="A736" s="2" t="s">
        <v>65</v>
      </c>
      <c r="B736" s="2" t="s">
        <v>143</v>
      </c>
      <c r="C736" s="2" t="s">
        <v>64</v>
      </c>
      <c r="D736" s="26">
        <v>2024</v>
      </c>
      <c r="E736" s="27">
        <v>229000000</v>
      </c>
      <c r="F736" s="28">
        <v>2400</v>
      </c>
      <c r="G736" s="29">
        <v>54.5</v>
      </c>
      <c r="H736" s="30">
        <v>5</v>
      </c>
      <c r="I736" s="31">
        <v>0.45</v>
      </c>
      <c r="J736" s="31">
        <v>0.55000000000000004</v>
      </c>
      <c r="K736" s="30">
        <v>0.6</v>
      </c>
      <c r="L736" s="31">
        <v>5.8000000000000003E-2</v>
      </c>
      <c r="M736" s="29">
        <v>48</v>
      </c>
      <c r="N736" s="29">
        <v>18.100000000000001</v>
      </c>
      <c r="O736" s="29">
        <v>1.7</v>
      </c>
      <c r="P736" s="29">
        <v>33.799999999999997</v>
      </c>
      <c r="Q736" s="29">
        <v>44.4</v>
      </c>
      <c r="R736" s="29">
        <v>5.4</v>
      </c>
    </row>
    <row r="737" spans="1:18" x14ac:dyDescent="0.35">
      <c r="A737" s="2" t="s">
        <v>70</v>
      </c>
      <c r="B737" s="2" t="s">
        <v>144</v>
      </c>
      <c r="C737" s="2" t="s">
        <v>64</v>
      </c>
      <c r="D737" s="26">
        <v>2010</v>
      </c>
      <c r="E737" s="27">
        <v>90589081</v>
      </c>
      <c r="F737" s="28">
        <v>657</v>
      </c>
      <c r="G737" s="29">
        <v>64.8</v>
      </c>
      <c r="H737" s="30">
        <v>4.22</v>
      </c>
      <c r="I737" s="31">
        <v>0.01</v>
      </c>
      <c r="J737" s="31">
        <v>0.16700000000000001</v>
      </c>
      <c r="K737" s="30">
        <v>0.2</v>
      </c>
      <c r="L737" s="31">
        <v>3.1E-2</v>
      </c>
      <c r="M737" s="29">
        <v>34.200000000000003</v>
      </c>
      <c r="N737" s="29">
        <v>16.399999999999999</v>
      </c>
      <c r="O737" s="29">
        <v>0</v>
      </c>
      <c r="P737" s="29">
        <v>14.7</v>
      </c>
      <c r="Q737" s="29">
        <v>0</v>
      </c>
      <c r="R737" s="29">
        <v>38.200000000000003</v>
      </c>
    </row>
    <row r="738" spans="1:18" x14ac:dyDescent="0.35">
      <c r="A738" s="2" t="s">
        <v>70</v>
      </c>
      <c r="B738" s="2" t="s">
        <v>144</v>
      </c>
      <c r="C738" s="2" t="s">
        <v>64</v>
      </c>
      <c r="D738" s="26">
        <v>2011</v>
      </c>
      <c r="E738" s="27">
        <v>92853808</v>
      </c>
      <c r="F738" s="28">
        <v>689</v>
      </c>
      <c r="G738" s="29">
        <v>64.900000000000006</v>
      </c>
      <c r="H738" s="30">
        <v>4.24</v>
      </c>
      <c r="I738" s="31">
        <v>1.2E-2</v>
      </c>
      <c r="J738" s="31">
        <v>0.17199999999999999</v>
      </c>
      <c r="K738" s="30">
        <v>0.2</v>
      </c>
      <c r="L738" s="31">
        <v>3.1E-2</v>
      </c>
      <c r="M738" s="29">
        <v>34.9</v>
      </c>
      <c r="N738" s="29">
        <v>16.600000000000001</v>
      </c>
      <c r="O738" s="29">
        <v>0</v>
      </c>
      <c r="P738" s="29">
        <v>15.2</v>
      </c>
      <c r="Q738" s="29">
        <v>0.2</v>
      </c>
      <c r="R738" s="29">
        <v>38.5</v>
      </c>
    </row>
    <row r="739" spans="1:18" x14ac:dyDescent="0.35">
      <c r="A739" s="2" t="s">
        <v>70</v>
      </c>
      <c r="B739" s="2" t="s">
        <v>144</v>
      </c>
      <c r="C739" s="2" t="s">
        <v>64</v>
      </c>
      <c r="D739" s="26">
        <v>2012</v>
      </c>
      <c r="E739" s="27">
        <v>95175153</v>
      </c>
      <c r="F739" s="28">
        <v>724</v>
      </c>
      <c r="G739" s="29">
        <v>65.099999999999994</v>
      </c>
      <c r="H739" s="30">
        <v>4.26</v>
      </c>
      <c r="I739" s="31">
        <v>1.7000000000000001E-2</v>
      </c>
      <c r="J739" s="31">
        <v>0.17599999999999999</v>
      </c>
      <c r="K739" s="30">
        <v>0.2</v>
      </c>
      <c r="L739" s="31">
        <v>3.1E-2</v>
      </c>
      <c r="M739" s="29">
        <v>35.6</v>
      </c>
      <c r="N739" s="29">
        <v>16.899999999999999</v>
      </c>
      <c r="O739" s="29">
        <v>0.1</v>
      </c>
      <c r="P739" s="29">
        <v>15.7</v>
      </c>
      <c r="Q739" s="29">
        <v>0.7</v>
      </c>
      <c r="R739" s="29">
        <v>39.200000000000003</v>
      </c>
    </row>
    <row r="740" spans="1:18" x14ac:dyDescent="0.35">
      <c r="A740" s="2" t="s">
        <v>70</v>
      </c>
      <c r="B740" s="2" t="s">
        <v>144</v>
      </c>
      <c r="C740" s="2" t="s">
        <v>64</v>
      </c>
      <c r="D740" s="26">
        <v>2013</v>
      </c>
      <c r="E740" s="27">
        <v>97554532</v>
      </c>
      <c r="F740" s="28">
        <v>760</v>
      </c>
      <c r="G740" s="29">
        <v>65.2</v>
      </c>
      <c r="H740" s="30">
        <v>4.28</v>
      </c>
      <c r="I740" s="31">
        <v>2.4E-2</v>
      </c>
      <c r="J740" s="31">
        <v>0.18099999999999999</v>
      </c>
      <c r="K740" s="30">
        <v>0.2</v>
      </c>
      <c r="L740" s="31">
        <v>3.1E-2</v>
      </c>
      <c r="M740" s="29">
        <v>36.299999999999997</v>
      </c>
      <c r="N740" s="29">
        <v>17.100000000000001</v>
      </c>
      <c r="O740" s="29">
        <v>0.1</v>
      </c>
      <c r="P740" s="29">
        <v>16.2</v>
      </c>
      <c r="Q740" s="29">
        <v>1.4</v>
      </c>
      <c r="R740" s="29">
        <v>39.5</v>
      </c>
    </row>
    <row r="741" spans="1:18" x14ac:dyDescent="0.35">
      <c r="A741" s="2" t="s">
        <v>70</v>
      </c>
      <c r="B741" s="2" t="s">
        <v>144</v>
      </c>
      <c r="C741" s="2" t="s">
        <v>64</v>
      </c>
      <c r="D741" s="26">
        <v>2014</v>
      </c>
      <c r="E741" s="27">
        <v>99993395</v>
      </c>
      <c r="F741" s="28">
        <v>798</v>
      </c>
      <c r="G741" s="29">
        <v>65.3</v>
      </c>
      <c r="H741" s="30">
        <v>4.3</v>
      </c>
      <c r="I741" s="31">
        <v>3.5999999999999997E-2</v>
      </c>
      <c r="J741" s="31">
        <v>0.185</v>
      </c>
      <c r="K741" s="30">
        <v>0.2</v>
      </c>
      <c r="L741" s="31">
        <v>3.1E-2</v>
      </c>
      <c r="M741" s="29">
        <v>37</v>
      </c>
      <c r="N741" s="29">
        <v>17.3</v>
      </c>
      <c r="O741" s="29">
        <v>0.1</v>
      </c>
      <c r="P741" s="29">
        <v>16.7</v>
      </c>
      <c r="Q741" s="29">
        <v>2.6</v>
      </c>
      <c r="R741" s="29">
        <v>39.799999999999997</v>
      </c>
    </row>
    <row r="742" spans="1:18" x14ac:dyDescent="0.35">
      <c r="A742" s="2" t="s">
        <v>70</v>
      </c>
      <c r="B742" s="2" t="s">
        <v>144</v>
      </c>
      <c r="C742" s="2" t="s">
        <v>64</v>
      </c>
      <c r="D742" s="26">
        <v>2015</v>
      </c>
      <c r="E742" s="27">
        <v>102493230</v>
      </c>
      <c r="F742" s="28">
        <v>838</v>
      </c>
      <c r="G742" s="29">
        <v>65.400000000000006</v>
      </c>
      <c r="H742" s="30">
        <v>4.32</v>
      </c>
      <c r="I742" s="31">
        <v>5.3999999999999999E-2</v>
      </c>
      <c r="J742" s="31">
        <v>0.19</v>
      </c>
      <c r="K742" s="30">
        <v>0.2</v>
      </c>
      <c r="L742" s="31">
        <v>3.1E-2</v>
      </c>
      <c r="M742" s="29">
        <v>37.700000000000003</v>
      </c>
      <c r="N742" s="29">
        <v>17.5</v>
      </c>
      <c r="O742" s="29">
        <v>0.2</v>
      </c>
      <c r="P742" s="29">
        <v>17.2</v>
      </c>
      <c r="Q742" s="29">
        <v>4.4000000000000004</v>
      </c>
      <c r="R742" s="29">
        <v>40.1</v>
      </c>
    </row>
    <row r="743" spans="1:18" x14ac:dyDescent="0.35">
      <c r="A743" s="2" t="s">
        <v>70</v>
      </c>
      <c r="B743" s="2" t="s">
        <v>144</v>
      </c>
      <c r="C743" s="2" t="s">
        <v>64</v>
      </c>
      <c r="D743" s="26">
        <v>2016</v>
      </c>
      <c r="E743" s="27">
        <v>105055561</v>
      </c>
      <c r="F743" s="28">
        <v>880</v>
      </c>
      <c r="G743" s="29">
        <v>65.5</v>
      </c>
      <c r="H743" s="30">
        <v>4.34</v>
      </c>
      <c r="I743" s="31">
        <v>8.1000000000000003E-2</v>
      </c>
      <c r="J743" s="31">
        <v>0.19400000000000001</v>
      </c>
      <c r="K743" s="30">
        <v>0.2</v>
      </c>
      <c r="L743" s="31">
        <v>3.1E-2</v>
      </c>
      <c r="M743" s="29">
        <v>38.4</v>
      </c>
      <c r="N743" s="29">
        <v>17.7</v>
      </c>
      <c r="O743" s="29">
        <v>0.2</v>
      </c>
      <c r="P743" s="29">
        <v>17.600000000000001</v>
      </c>
      <c r="Q743" s="29">
        <v>7.2</v>
      </c>
      <c r="R743" s="29">
        <v>40.4</v>
      </c>
    </row>
    <row r="744" spans="1:18" x14ac:dyDescent="0.35">
      <c r="A744" s="2" t="s">
        <v>70</v>
      </c>
      <c r="B744" s="2" t="s">
        <v>144</v>
      </c>
      <c r="C744" s="2" t="s">
        <v>64</v>
      </c>
      <c r="D744" s="26">
        <v>2017</v>
      </c>
      <c r="E744" s="27">
        <v>107681950</v>
      </c>
      <c r="F744" s="28">
        <v>924</v>
      </c>
      <c r="G744" s="29">
        <v>65.7</v>
      </c>
      <c r="H744" s="30">
        <v>4.3600000000000003</v>
      </c>
      <c r="I744" s="31">
        <v>0.115</v>
      </c>
      <c r="J744" s="31">
        <v>0.19900000000000001</v>
      </c>
      <c r="K744" s="30">
        <v>0.2</v>
      </c>
      <c r="L744" s="31">
        <v>3.1E-2</v>
      </c>
      <c r="M744" s="29">
        <v>39.1</v>
      </c>
      <c r="N744" s="29">
        <v>18</v>
      </c>
      <c r="O744" s="29">
        <v>0.3</v>
      </c>
      <c r="P744" s="29">
        <v>18.100000000000001</v>
      </c>
      <c r="Q744" s="29">
        <v>10.6</v>
      </c>
      <c r="R744" s="29">
        <v>41.1</v>
      </c>
    </row>
    <row r="745" spans="1:18" x14ac:dyDescent="0.35">
      <c r="A745" s="2" t="s">
        <v>70</v>
      </c>
      <c r="B745" s="2" t="s">
        <v>144</v>
      </c>
      <c r="C745" s="2" t="s">
        <v>64</v>
      </c>
      <c r="D745" s="26">
        <v>2018</v>
      </c>
      <c r="E745" s="27">
        <v>110373999</v>
      </c>
      <c r="F745" s="28">
        <v>970</v>
      </c>
      <c r="G745" s="29">
        <v>65.8</v>
      </c>
      <c r="H745" s="30">
        <v>4.38</v>
      </c>
      <c r="I745" s="31">
        <v>0.154</v>
      </c>
      <c r="J745" s="31">
        <v>0.20300000000000001</v>
      </c>
      <c r="K745" s="30">
        <v>0.2</v>
      </c>
      <c r="L745" s="31">
        <v>3.1E-2</v>
      </c>
      <c r="M745" s="29">
        <v>39.799999999999997</v>
      </c>
      <c r="N745" s="29">
        <v>18.2</v>
      </c>
      <c r="O745" s="29">
        <v>0.3</v>
      </c>
      <c r="P745" s="29">
        <v>18.600000000000001</v>
      </c>
      <c r="Q745" s="29">
        <v>14.5</v>
      </c>
      <c r="R745" s="29">
        <v>41.4</v>
      </c>
    </row>
    <row r="746" spans="1:18" x14ac:dyDescent="0.35">
      <c r="A746" s="2" t="s">
        <v>70</v>
      </c>
      <c r="B746" s="2" t="s">
        <v>144</v>
      </c>
      <c r="C746" s="2" t="s">
        <v>64</v>
      </c>
      <c r="D746" s="26">
        <v>2019</v>
      </c>
      <c r="E746" s="27">
        <v>113133349</v>
      </c>
      <c r="F746" s="28">
        <v>1019</v>
      </c>
      <c r="G746" s="29">
        <v>65.900000000000006</v>
      </c>
      <c r="H746" s="30">
        <v>4.4000000000000004</v>
      </c>
      <c r="I746" s="31">
        <v>0.19</v>
      </c>
      <c r="J746" s="31">
        <v>0.20799999999999999</v>
      </c>
      <c r="K746" s="30">
        <v>0.2</v>
      </c>
      <c r="L746" s="31">
        <v>3.1E-2</v>
      </c>
      <c r="M746" s="29">
        <v>40.5</v>
      </c>
      <c r="N746" s="29">
        <v>18.399999999999999</v>
      </c>
      <c r="O746" s="29">
        <v>0.4</v>
      </c>
      <c r="P746" s="29">
        <v>19.100000000000001</v>
      </c>
      <c r="Q746" s="29">
        <v>18.2</v>
      </c>
      <c r="R746" s="29">
        <v>41.7</v>
      </c>
    </row>
    <row r="747" spans="1:18" x14ac:dyDescent="0.35">
      <c r="A747" s="2" t="s">
        <v>70</v>
      </c>
      <c r="B747" s="2" t="s">
        <v>144</v>
      </c>
      <c r="C747" s="2" t="s">
        <v>64</v>
      </c>
      <c r="D747" s="26">
        <v>2020</v>
      </c>
      <c r="E747" s="27">
        <v>115961683</v>
      </c>
      <c r="F747" s="28">
        <v>1037</v>
      </c>
      <c r="G747" s="29">
        <v>65.3</v>
      </c>
      <c r="H747" s="30">
        <v>4.2699999999999996</v>
      </c>
      <c r="I747" s="31">
        <v>0.22</v>
      </c>
      <c r="J747" s="31">
        <v>0.21199999999999999</v>
      </c>
      <c r="K747" s="30">
        <v>0.18</v>
      </c>
      <c r="L747" s="31">
        <v>3.9E-2</v>
      </c>
      <c r="M747" s="29">
        <v>41.2</v>
      </c>
      <c r="N747" s="29">
        <v>18.600000000000001</v>
      </c>
      <c r="O747" s="29">
        <v>0.4</v>
      </c>
      <c r="P747" s="29">
        <v>15.9</v>
      </c>
      <c r="Q747" s="29">
        <v>21.2</v>
      </c>
      <c r="R747" s="29">
        <v>39.799999999999997</v>
      </c>
    </row>
    <row r="748" spans="1:18" x14ac:dyDescent="0.35">
      <c r="A748" s="2" t="s">
        <v>70</v>
      </c>
      <c r="B748" s="2" t="s">
        <v>144</v>
      </c>
      <c r="C748" s="2" t="s">
        <v>64</v>
      </c>
      <c r="D748" s="26">
        <v>2021</v>
      </c>
      <c r="E748" s="27">
        <v>118860725</v>
      </c>
      <c r="F748" s="28">
        <v>1101</v>
      </c>
      <c r="G748" s="29">
        <v>65.400000000000006</v>
      </c>
      <c r="H748" s="30">
        <v>4.29</v>
      </c>
      <c r="I748" s="31">
        <v>0.24199999999999999</v>
      </c>
      <c r="J748" s="31">
        <v>0.217</v>
      </c>
      <c r="K748" s="30">
        <v>0.2</v>
      </c>
      <c r="L748" s="31">
        <v>3.5000000000000003E-2</v>
      </c>
      <c r="M748" s="29">
        <v>41.9</v>
      </c>
      <c r="N748" s="29">
        <v>18.8</v>
      </c>
      <c r="O748" s="29">
        <v>0.4</v>
      </c>
      <c r="P748" s="29">
        <v>16.399999999999999</v>
      </c>
      <c r="Q748" s="29">
        <v>23.4</v>
      </c>
      <c r="R748" s="29">
        <v>40.1</v>
      </c>
    </row>
    <row r="749" spans="1:18" x14ac:dyDescent="0.35">
      <c r="A749" s="2" t="s">
        <v>70</v>
      </c>
      <c r="B749" s="2" t="s">
        <v>144</v>
      </c>
      <c r="C749" s="2" t="s">
        <v>64</v>
      </c>
      <c r="D749" s="26">
        <v>2022</v>
      </c>
      <c r="E749" s="27">
        <v>121832243</v>
      </c>
      <c r="F749" s="28">
        <v>1179</v>
      </c>
      <c r="G749" s="29">
        <v>66</v>
      </c>
      <c r="H749" s="30">
        <v>4.41</v>
      </c>
      <c r="I749" s="31">
        <v>0.25600000000000001</v>
      </c>
      <c r="J749" s="31">
        <v>0.221</v>
      </c>
      <c r="K749" s="30">
        <v>0.2</v>
      </c>
      <c r="L749" s="31">
        <v>3.1E-2</v>
      </c>
      <c r="M749" s="29">
        <v>42.6</v>
      </c>
      <c r="N749" s="29">
        <v>19.100000000000001</v>
      </c>
      <c r="O749" s="29">
        <v>0.5</v>
      </c>
      <c r="P749" s="29">
        <v>19.399999999999999</v>
      </c>
      <c r="Q749" s="29">
        <v>24.8</v>
      </c>
      <c r="R749" s="29">
        <v>42</v>
      </c>
    </row>
    <row r="750" spans="1:18" x14ac:dyDescent="0.35">
      <c r="A750" s="2" t="s">
        <v>70</v>
      </c>
      <c r="B750" s="2" t="s">
        <v>144</v>
      </c>
      <c r="C750" s="2" t="s">
        <v>64</v>
      </c>
      <c r="D750" s="26">
        <v>2023</v>
      </c>
      <c r="E750" s="27">
        <v>124878049</v>
      </c>
      <c r="F750" s="28">
        <v>1238</v>
      </c>
      <c r="G750" s="29">
        <v>66.400000000000006</v>
      </c>
      <c r="H750" s="30">
        <v>4.4800000000000004</v>
      </c>
      <c r="I750" s="31">
        <v>0.26500000000000001</v>
      </c>
      <c r="J750" s="31">
        <v>0.22600000000000001</v>
      </c>
      <c r="K750" s="30">
        <v>0.2</v>
      </c>
      <c r="L750" s="31">
        <v>3.1E-2</v>
      </c>
      <c r="M750" s="29">
        <v>43.3</v>
      </c>
      <c r="N750" s="29">
        <v>19.3</v>
      </c>
      <c r="O750" s="29">
        <v>0.6</v>
      </c>
      <c r="P750" s="29">
        <v>21.1</v>
      </c>
      <c r="Q750" s="29">
        <v>25.8</v>
      </c>
      <c r="R750" s="29">
        <v>43.3</v>
      </c>
    </row>
    <row r="751" spans="1:18" x14ac:dyDescent="0.35">
      <c r="A751" s="2" t="s">
        <v>70</v>
      </c>
      <c r="B751" s="2" t="s">
        <v>144</v>
      </c>
      <c r="C751" s="2" t="s">
        <v>64</v>
      </c>
      <c r="D751" s="26">
        <v>2024</v>
      </c>
      <c r="E751" s="27">
        <v>128000000</v>
      </c>
      <c r="F751" s="28">
        <v>1300</v>
      </c>
      <c r="G751" s="29">
        <v>66.5</v>
      </c>
      <c r="H751" s="30">
        <v>4.5</v>
      </c>
      <c r="I751" s="31">
        <v>0.27</v>
      </c>
      <c r="J751" s="31">
        <v>0.23</v>
      </c>
      <c r="K751" s="30">
        <v>0.2</v>
      </c>
      <c r="L751" s="31">
        <v>3.1E-2</v>
      </c>
      <c r="M751" s="29">
        <v>44</v>
      </c>
      <c r="N751" s="29">
        <v>19.5</v>
      </c>
      <c r="O751" s="29">
        <v>0.6</v>
      </c>
      <c r="P751" s="29">
        <v>21.6</v>
      </c>
      <c r="Q751" s="29">
        <v>26.3</v>
      </c>
      <c r="R751" s="29">
        <v>43.6</v>
      </c>
    </row>
    <row r="752" spans="1:18" x14ac:dyDescent="0.35">
      <c r="A752" s="2" t="s">
        <v>66</v>
      </c>
      <c r="B752" s="2" t="s">
        <v>145</v>
      </c>
      <c r="C752" s="2" t="s">
        <v>64</v>
      </c>
      <c r="D752" s="26">
        <v>2010</v>
      </c>
      <c r="E752" s="27">
        <v>90035029</v>
      </c>
      <c r="F752" s="28">
        <v>3043</v>
      </c>
      <c r="G752" s="29">
        <v>70.099999999999994</v>
      </c>
      <c r="H752" s="30">
        <v>3.82</v>
      </c>
      <c r="I752" s="31">
        <v>0.25</v>
      </c>
      <c r="J752" s="31">
        <v>0.36699999999999999</v>
      </c>
      <c r="K752" s="30">
        <v>2.5</v>
      </c>
      <c r="L752" s="31">
        <v>7.1999999999999995E-2</v>
      </c>
      <c r="M752" s="29">
        <v>52.2</v>
      </c>
      <c r="N752" s="29">
        <v>21.7</v>
      </c>
      <c r="O752" s="29">
        <v>2.2999999999999998</v>
      </c>
      <c r="P752" s="29">
        <v>4.9000000000000004</v>
      </c>
      <c r="Q752" s="29">
        <v>24.2</v>
      </c>
      <c r="R752" s="29">
        <v>55.1</v>
      </c>
    </row>
    <row r="753" spans="1:18" x14ac:dyDescent="0.35">
      <c r="A753" s="2" t="s">
        <v>66</v>
      </c>
      <c r="B753" s="2" t="s">
        <v>145</v>
      </c>
      <c r="C753" s="2" t="s">
        <v>64</v>
      </c>
      <c r="D753" s="26">
        <v>2011</v>
      </c>
      <c r="E753" s="27">
        <v>91565625</v>
      </c>
      <c r="F753" s="28">
        <v>3119</v>
      </c>
      <c r="G753" s="29">
        <v>70.2</v>
      </c>
      <c r="H753" s="30">
        <v>3.84</v>
      </c>
      <c r="I753" s="31">
        <v>0.255</v>
      </c>
      <c r="J753" s="31">
        <v>0.371</v>
      </c>
      <c r="K753" s="30">
        <v>2.5</v>
      </c>
      <c r="L753" s="31">
        <v>7.1999999999999995E-2</v>
      </c>
      <c r="M753" s="29">
        <v>52.9</v>
      </c>
      <c r="N753" s="29">
        <v>21.9</v>
      </c>
      <c r="O753" s="29">
        <v>2.4</v>
      </c>
      <c r="P753" s="29">
        <v>5.4</v>
      </c>
      <c r="Q753" s="29">
        <v>24.7</v>
      </c>
      <c r="R753" s="29">
        <v>55.4</v>
      </c>
    </row>
    <row r="754" spans="1:18" x14ac:dyDescent="0.35">
      <c r="A754" s="2" t="s">
        <v>66</v>
      </c>
      <c r="B754" s="2" t="s">
        <v>145</v>
      </c>
      <c r="C754" s="2" t="s">
        <v>64</v>
      </c>
      <c r="D754" s="26">
        <v>2012</v>
      </c>
      <c r="E754" s="27">
        <v>93122240</v>
      </c>
      <c r="F754" s="28">
        <v>3197</v>
      </c>
      <c r="G754" s="29">
        <v>70.400000000000006</v>
      </c>
      <c r="H754" s="30">
        <v>3.86</v>
      </c>
      <c r="I754" s="31">
        <v>0.26400000000000001</v>
      </c>
      <c r="J754" s="31">
        <v>0.376</v>
      </c>
      <c r="K754" s="30">
        <v>2.5</v>
      </c>
      <c r="L754" s="31">
        <v>7.1999999999999995E-2</v>
      </c>
      <c r="M754" s="29">
        <v>53.6</v>
      </c>
      <c r="N754" s="29">
        <v>22.2</v>
      </c>
      <c r="O754" s="29">
        <v>2.5</v>
      </c>
      <c r="P754" s="29">
        <v>5.9</v>
      </c>
      <c r="Q754" s="29">
        <v>25.7</v>
      </c>
      <c r="R754" s="29">
        <v>56.1</v>
      </c>
    </row>
    <row r="755" spans="1:18" x14ac:dyDescent="0.35">
      <c r="A755" s="2" t="s">
        <v>66</v>
      </c>
      <c r="B755" s="2" t="s">
        <v>145</v>
      </c>
      <c r="C755" s="2" t="s">
        <v>64</v>
      </c>
      <c r="D755" s="26">
        <v>2013</v>
      </c>
      <c r="E755" s="27">
        <v>94705319</v>
      </c>
      <c r="F755" s="28">
        <v>3277</v>
      </c>
      <c r="G755" s="29">
        <v>70.5</v>
      </c>
      <c r="H755" s="30">
        <v>3.88</v>
      </c>
      <c r="I755" s="31">
        <v>0.27900000000000003</v>
      </c>
      <c r="J755" s="31">
        <v>0.38100000000000001</v>
      </c>
      <c r="K755" s="30">
        <v>2.5</v>
      </c>
      <c r="L755" s="31">
        <v>7.0999999999999994E-2</v>
      </c>
      <c r="M755" s="29">
        <v>54.3</v>
      </c>
      <c r="N755" s="29">
        <v>22.4</v>
      </c>
      <c r="O755" s="29">
        <v>2.5</v>
      </c>
      <c r="P755" s="29">
        <v>6.4</v>
      </c>
      <c r="Q755" s="29">
        <v>27.2</v>
      </c>
      <c r="R755" s="29">
        <v>56.4</v>
      </c>
    </row>
    <row r="756" spans="1:18" x14ac:dyDescent="0.35">
      <c r="A756" s="2" t="s">
        <v>66</v>
      </c>
      <c r="B756" s="2" t="s">
        <v>145</v>
      </c>
      <c r="C756" s="2" t="s">
        <v>64</v>
      </c>
      <c r="D756" s="26">
        <v>2014</v>
      </c>
      <c r="E756" s="27">
        <v>96315309</v>
      </c>
      <c r="F756" s="28">
        <v>3359</v>
      </c>
      <c r="G756" s="29">
        <v>70.599999999999994</v>
      </c>
      <c r="H756" s="30">
        <v>3.9</v>
      </c>
      <c r="I756" s="31">
        <v>0.30299999999999999</v>
      </c>
      <c r="J756" s="31">
        <v>0.38500000000000001</v>
      </c>
      <c r="K756" s="30">
        <v>2.5</v>
      </c>
      <c r="L756" s="31">
        <v>7.0999999999999994E-2</v>
      </c>
      <c r="M756" s="29">
        <v>55</v>
      </c>
      <c r="N756" s="29">
        <v>22.6</v>
      </c>
      <c r="O756" s="29">
        <v>2.6</v>
      </c>
      <c r="P756" s="29">
        <v>6.9</v>
      </c>
      <c r="Q756" s="29">
        <v>29.6</v>
      </c>
      <c r="R756" s="29">
        <v>56.7</v>
      </c>
    </row>
    <row r="757" spans="1:18" x14ac:dyDescent="0.35">
      <c r="A757" s="2" t="s">
        <v>66</v>
      </c>
      <c r="B757" s="2" t="s">
        <v>145</v>
      </c>
      <c r="C757" s="2" t="s">
        <v>64</v>
      </c>
      <c r="D757" s="26">
        <v>2015</v>
      </c>
      <c r="E757" s="27">
        <v>97952669</v>
      </c>
      <c r="F757" s="28">
        <v>3443</v>
      </c>
      <c r="G757" s="29">
        <v>70.7</v>
      </c>
      <c r="H757" s="30">
        <v>3.92</v>
      </c>
      <c r="I757" s="31">
        <v>0.34</v>
      </c>
      <c r="J757" s="31">
        <v>0.39</v>
      </c>
      <c r="K757" s="30">
        <v>2.5</v>
      </c>
      <c r="L757" s="31">
        <v>7.0999999999999994E-2</v>
      </c>
      <c r="M757" s="29">
        <v>55.7</v>
      </c>
      <c r="N757" s="29">
        <v>22.8</v>
      </c>
      <c r="O757" s="29">
        <v>2.7</v>
      </c>
      <c r="P757" s="29">
        <v>7.4</v>
      </c>
      <c r="Q757" s="29">
        <v>33.299999999999997</v>
      </c>
      <c r="R757" s="29">
        <v>57</v>
      </c>
    </row>
    <row r="758" spans="1:18" x14ac:dyDescent="0.35">
      <c r="A758" s="2" t="s">
        <v>66</v>
      </c>
      <c r="B758" s="2" t="s">
        <v>145</v>
      </c>
      <c r="C758" s="2" t="s">
        <v>64</v>
      </c>
      <c r="D758" s="26">
        <v>2016</v>
      </c>
      <c r="E758" s="27">
        <v>99617865</v>
      </c>
      <c r="F758" s="28">
        <v>3529</v>
      </c>
      <c r="G758" s="29">
        <v>70.8</v>
      </c>
      <c r="H758" s="30">
        <v>3.94</v>
      </c>
      <c r="I758" s="31">
        <v>0.39500000000000002</v>
      </c>
      <c r="J758" s="31">
        <v>0.39400000000000002</v>
      </c>
      <c r="K758" s="30">
        <v>2.5</v>
      </c>
      <c r="L758" s="31">
        <v>7.0999999999999994E-2</v>
      </c>
      <c r="M758" s="29">
        <v>56.4</v>
      </c>
      <c r="N758" s="29">
        <v>23</v>
      </c>
      <c r="O758" s="29">
        <v>2.8</v>
      </c>
      <c r="P758" s="29">
        <v>7.8</v>
      </c>
      <c r="Q758" s="29">
        <v>38.9</v>
      </c>
      <c r="R758" s="29">
        <v>57.3</v>
      </c>
    </row>
    <row r="759" spans="1:18" x14ac:dyDescent="0.35">
      <c r="A759" s="2" t="s">
        <v>66</v>
      </c>
      <c r="B759" s="2" t="s">
        <v>145</v>
      </c>
      <c r="C759" s="2" t="s">
        <v>64</v>
      </c>
      <c r="D759" s="26">
        <v>2017</v>
      </c>
      <c r="E759" s="27">
        <v>101311368</v>
      </c>
      <c r="F759" s="28">
        <v>3617</v>
      </c>
      <c r="G759" s="29">
        <v>71</v>
      </c>
      <c r="H759" s="30">
        <v>3.96</v>
      </c>
      <c r="I759" s="31">
        <v>0.46500000000000002</v>
      </c>
      <c r="J759" s="31">
        <v>0.39800000000000002</v>
      </c>
      <c r="K759" s="30">
        <v>2.5</v>
      </c>
      <c r="L759" s="31">
        <v>7.0999999999999994E-2</v>
      </c>
      <c r="M759" s="29">
        <v>57.1</v>
      </c>
      <c r="N759" s="29">
        <v>23.3</v>
      </c>
      <c r="O759" s="29">
        <v>2.9</v>
      </c>
      <c r="P759" s="29">
        <v>8.3000000000000007</v>
      </c>
      <c r="Q759" s="29">
        <v>46</v>
      </c>
      <c r="R759" s="29">
        <v>58</v>
      </c>
    </row>
    <row r="760" spans="1:18" x14ac:dyDescent="0.35">
      <c r="A760" s="2" t="s">
        <v>66</v>
      </c>
      <c r="B760" s="2" t="s">
        <v>145</v>
      </c>
      <c r="C760" s="2" t="s">
        <v>64</v>
      </c>
      <c r="D760" s="26">
        <v>2018</v>
      </c>
      <c r="E760" s="27">
        <v>103033662</v>
      </c>
      <c r="F760" s="28">
        <v>3708</v>
      </c>
      <c r="G760" s="29">
        <v>71.099999999999994</v>
      </c>
      <c r="H760" s="30">
        <v>3.98</v>
      </c>
      <c r="I760" s="31">
        <v>0.54300000000000004</v>
      </c>
      <c r="J760" s="31">
        <v>0.40300000000000002</v>
      </c>
      <c r="K760" s="30">
        <v>2.5</v>
      </c>
      <c r="L760" s="31">
        <v>7.0999999999999994E-2</v>
      </c>
      <c r="M760" s="29">
        <v>57.8</v>
      </c>
      <c r="N760" s="29">
        <v>23.5</v>
      </c>
      <c r="O760" s="29">
        <v>3</v>
      </c>
      <c r="P760" s="29">
        <v>8.8000000000000007</v>
      </c>
      <c r="Q760" s="29">
        <v>53.8</v>
      </c>
      <c r="R760" s="29">
        <v>58.3</v>
      </c>
    </row>
    <row r="761" spans="1:18" x14ac:dyDescent="0.35">
      <c r="A761" s="2" t="s">
        <v>66</v>
      </c>
      <c r="B761" s="2" t="s">
        <v>145</v>
      </c>
      <c r="C761" s="2" t="s">
        <v>64</v>
      </c>
      <c r="D761" s="26">
        <v>2019</v>
      </c>
      <c r="E761" s="27">
        <v>104785234</v>
      </c>
      <c r="F761" s="28">
        <v>3801</v>
      </c>
      <c r="G761" s="29">
        <v>71.2</v>
      </c>
      <c r="H761" s="30">
        <v>4</v>
      </c>
      <c r="I761" s="31">
        <v>0.61699999999999999</v>
      </c>
      <c r="J761" s="31">
        <v>0.40699999999999997</v>
      </c>
      <c r="K761" s="30">
        <v>2.5</v>
      </c>
      <c r="L761" s="31">
        <v>7.0999999999999994E-2</v>
      </c>
      <c r="M761" s="29">
        <v>58.5</v>
      </c>
      <c r="N761" s="29">
        <v>23.7</v>
      </c>
      <c r="O761" s="29">
        <v>3</v>
      </c>
      <c r="P761" s="29">
        <v>9.3000000000000007</v>
      </c>
      <c r="Q761" s="29">
        <v>61.3</v>
      </c>
      <c r="R761" s="29">
        <v>58.6</v>
      </c>
    </row>
    <row r="762" spans="1:18" x14ac:dyDescent="0.35">
      <c r="A762" s="2" t="s">
        <v>66</v>
      </c>
      <c r="B762" s="2" t="s">
        <v>145</v>
      </c>
      <c r="C762" s="2" t="s">
        <v>64</v>
      </c>
      <c r="D762" s="26">
        <v>2020</v>
      </c>
      <c r="E762" s="27">
        <v>106566583</v>
      </c>
      <c r="F762" s="28">
        <v>3779</v>
      </c>
      <c r="G762" s="29">
        <v>70.599999999999994</v>
      </c>
      <c r="H762" s="30">
        <v>3.87</v>
      </c>
      <c r="I762" s="31">
        <v>0.67800000000000005</v>
      </c>
      <c r="J762" s="31">
        <v>0.41199999999999998</v>
      </c>
      <c r="K762" s="30">
        <v>2.2999999999999998</v>
      </c>
      <c r="L762" s="31">
        <v>8.8999999999999996E-2</v>
      </c>
      <c r="M762" s="29">
        <v>59.2</v>
      </c>
      <c r="N762" s="29">
        <v>23.9</v>
      </c>
      <c r="O762" s="29">
        <v>3</v>
      </c>
      <c r="P762" s="29">
        <v>6.1</v>
      </c>
      <c r="Q762" s="29">
        <v>67.5</v>
      </c>
      <c r="R762" s="29">
        <v>56.7</v>
      </c>
    </row>
    <row r="763" spans="1:18" x14ac:dyDescent="0.35">
      <c r="A763" s="2" t="s">
        <v>66</v>
      </c>
      <c r="B763" s="2" t="s">
        <v>145</v>
      </c>
      <c r="C763" s="2" t="s">
        <v>64</v>
      </c>
      <c r="D763" s="26">
        <v>2021</v>
      </c>
      <c r="E763" s="27">
        <v>108378215</v>
      </c>
      <c r="F763" s="28">
        <v>3913</v>
      </c>
      <c r="G763" s="29">
        <v>70.7</v>
      </c>
      <c r="H763" s="30">
        <v>3.89</v>
      </c>
      <c r="I763" s="31">
        <v>0.72199999999999998</v>
      </c>
      <c r="J763" s="31">
        <v>0.41599999999999998</v>
      </c>
      <c r="K763" s="30">
        <v>2.5</v>
      </c>
      <c r="L763" s="31">
        <v>0.08</v>
      </c>
      <c r="M763" s="29">
        <v>59.9</v>
      </c>
      <c r="N763" s="29">
        <v>24.1</v>
      </c>
      <c r="O763" s="29">
        <v>3.2</v>
      </c>
      <c r="P763" s="29">
        <v>6.6</v>
      </c>
      <c r="Q763" s="29">
        <v>71.900000000000006</v>
      </c>
      <c r="R763" s="29">
        <v>57</v>
      </c>
    </row>
    <row r="764" spans="1:18" x14ac:dyDescent="0.35">
      <c r="A764" s="2" t="s">
        <v>66</v>
      </c>
      <c r="B764" s="2" t="s">
        <v>145</v>
      </c>
      <c r="C764" s="2" t="s">
        <v>64</v>
      </c>
      <c r="D764" s="26">
        <v>2022</v>
      </c>
      <c r="E764" s="27">
        <v>110220644</v>
      </c>
      <c r="F764" s="28">
        <v>4093</v>
      </c>
      <c r="G764" s="29">
        <v>71.3</v>
      </c>
      <c r="H764" s="30">
        <v>4.01</v>
      </c>
      <c r="I764" s="31">
        <v>0.751</v>
      </c>
      <c r="J764" s="31">
        <v>0.42099999999999999</v>
      </c>
      <c r="K764" s="30">
        <v>2.5</v>
      </c>
      <c r="L764" s="31">
        <v>7.0999999999999994E-2</v>
      </c>
      <c r="M764" s="29">
        <v>60.6</v>
      </c>
      <c r="N764" s="29">
        <v>24.4</v>
      </c>
      <c r="O764" s="29">
        <v>3.3</v>
      </c>
      <c r="P764" s="29">
        <v>9.6</v>
      </c>
      <c r="Q764" s="29">
        <v>74.8</v>
      </c>
      <c r="R764" s="29">
        <v>58.9</v>
      </c>
    </row>
    <row r="765" spans="1:18" x14ac:dyDescent="0.35">
      <c r="A765" s="2" t="s">
        <v>66</v>
      </c>
      <c r="B765" s="2" t="s">
        <v>145</v>
      </c>
      <c r="C765" s="2" t="s">
        <v>64</v>
      </c>
      <c r="D765" s="26">
        <v>2023</v>
      </c>
      <c r="E765" s="27">
        <v>112094395</v>
      </c>
      <c r="F765" s="28">
        <v>4195</v>
      </c>
      <c r="G765" s="29">
        <v>71.7</v>
      </c>
      <c r="H765" s="30">
        <v>4.08</v>
      </c>
      <c r="I765" s="31">
        <v>0.76900000000000002</v>
      </c>
      <c r="J765" s="31">
        <v>0.42499999999999999</v>
      </c>
      <c r="K765" s="30">
        <v>2.5</v>
      </c>
      <c r="L765" s="31">
        <v>7.0999999999999994E-2</v>
      </c>
      <c r="M765" s="29">
        <v>61.3</v>
      </c>
      <c r="N765" s="29">
        <v>24.6</v>
      </c>
      <c r="O765" s="29">
        <v>3.4</v>
      </c>
      <c r="P765" s="29">
        <v>11.3</v>
      </c>
      <c r="Q765" s="29">
        <v>76.7</v>
      </c>
      <c r="R765" s="29">
        <v>60.2</v>
      </c>
    </row>
    <row r="766" spans="1:18" x14ac:dyDescent="0.35">
      <c r="A766" s="2" t="s">
        <v>66</v>
      </c>
      <c r="B766" s="2" t="s">
        <v>145</v>
      </c>
      <c r="C766" s="2" t="s">
        <v>64</v>
      </c>
      <c r="D766" s="26">
        <v>2024</v>
      </c>
      <c r="E766" s="27">
        <v>114000000</v>
      </c>
      <c r="F766" s="28">
        <v>4300</v>
      </c>
      <c r="G766" s="29">
        <v>71.8</v>
      </c>
      <c r="H766" s="30">
        <v>4.0999999999999996</v>
      </c>
      <c r="I766" s="31">
        <v>0.78</v>
      </c>
      <c r="J766" s="31">
        <v>0.43</v>
      </c>
      <c r="K766" s="30">
        <v>2.5</v>
      </c>
      <c r="L766" s="31">
        <v>7.0999999999999994E-2</v>
      </c>
      <c r="M766" s="29">
        <v>62</v>
      </c>
      <c r="N766" s="29">
        <v>24.8</v>
      </c>
      <c r="O766" s="29">
        <v>3.5</v>
      </c>
      <c r="P766" s="29">
        <v>11.8</v>
      </c>
      <c r="Q766" s="29">
        <v>77.8</v>
      </c>
      <c r="R766" s="29">
        <v>60.5</v>
      </c>
    </row>
    <row r="767" spans="1:18" x14ac:dyDescent="0.35">
      <c r="A767" s="2" t="s">
        <v>63</v>
      </c>
      <c r="B767" s="2" t="s">
        <v>146</v>
      </c>
      <c r="C767" s="2" t="s">
        <v>64</v>
      </c>
      <c r="D767" s="26">
        <v>2010</v>
      </c>
      <c r="E767" s="27">
        <v>53310576</v>
      </c>
      <c r="F767" s="28">
        <v>5724</v>
      </c>
      <c r="G767" s="29">
        <v>62.4</v>
      </c>
      <c r="H767" s="30">
        <v>4.82</v>
      </c>
      <c r="I767" s="31">
        <v>0.24</v>
      </c>
      <c r="J767" s="31">
        <v>0.63800000000000001</v>
      </c>
      <c r="K767" s="30">
        <v>6.7</v>
      </c>
      <c r="L767" s="31">
        <v>0.28599999999999998</v>
      </c>
      <c r="M767" s="29">
        <v>58.2</v>
      </c>
      <c r="N767" s="29">
        <v>25.2</v>
      </c>
      <c r="O767" s="29">
        <v>4.9000000000000004</v>
      </c>
      <c r="P767" s="29">
        <v>29.4</v>
      </c>
      <c r="Q767" s="29">
        <v>23.2</v>
      </c>
      <c r="R767" s="29">
        <v>30.6</v>
      </c>
    </row>
    <row r="768" spans="1:18" x14ac:dyDescent="0.35">
      <c r="A768" s="2" t="s">
        <v>63</v>
      </c>
      <c r="B768" s="2" t="s">
        <v>146</v>
      </c>
      <c r="C768" s="2" t="s">
        <v>64</v>
      </c>
      <c r="D768" s="26">
        <v>2011</v>
      </c>
      <c r="E768" s="27">
        <v>53950303</v>
      </c>
      <c r="F768" s="28">
        <v>5770</v>
      </c>
      <c r="G768" s="29">
        <v>62.5</v>
      </c>
      <c r="H768" s="30">
        <v>4.84</v>
      </c>
      <c r="I768" s="31">
        <v>0.245</v>
      </c>
      <c r="J768" s="31">
        <v>0.64100000000000001</v>
      </c>
      <c r="K768" s="30">
        <v>6.7</v>
      </c>
      <c r="L768" s="31">
        <v>0.28599999999999998</v>
      </c>
      <c r="M768" s="29">
        <v>58.9</v>
      </c>
      <c r="N768" s="29">
        <v>25.4</v>
      </c>
      <c r="O768" s="29">
        <v>4.9000000000000004</v>
      </c>
      <c r="P768" s="29">
        <v>29.9</v>
      </c>
      <c r="Q768" s="29">
        <v>23.7</v>
      </c>
      <c r="R768" s="29">
        <v>30.9</v>
      </c>
    </row>
    <row r="769" spans="1:18" x14ac:dyDescent="0.35">
      <c r="A769" s="2" t="s">
        <v>63</v>
      </c>
      <c r="B769" s="2" t="s">
        <v>146</v>
      </c>
      <c r="C769" s="2" t="s">
        <v>64</v>
      </c>
      <c r="D769" s="26">
        <v>2012</v>
      </c>
      <c r="E769" s="27">
        <v>54597706</v>
      </c>
      <c r="F769" s="28">
        <v>5816</v>
      </c>
      <c r="G769" s="29">
        <v>62.7</v>
      </c>
      <c r="H769" s="30">
        <v>4.8600000000000003</v>
      </c>
      <c r="I769" s="31">
        <v>0.253</v>
      </c>
      <c r="J769" s="31">
        <v>0.64400000000000002</v>
      </c>
      <c r="K769" s="30">
        <v>6.7</v>
      </c>
      <c r="L769" s="31">
        <v>0.28499999999999998</v>
      </c>
      <c r="M769" s="29">
        <v>59.6</v>
      </c>
      <c r="N769" s="29">
        <v>25.7</v>
      </c>
      <c r="O769" s="29">
        <v>5</v>
      </c>
      <c r="P769" s="29">
        <v>30.4</v>
      </c>
      <c r="Q769" s="29">
        <v>24.5</v>
      </c>
      <c r="R769" s="29">
        <v>31.5</v>
      </c>
    </row>
    <row r="770" spans="1:18" x14ac:dyDescent="0.35">
      <c r="A770" s="2" t="s">
        <v>63</v>
      </c>
      <c r="B770" s="2" t="s">
        <v>146</v>
      </c>
      <c r="C770" s="2" t="s">
        <v>64</v>
      </c>
      <c r="D770" s="26">
        <v>2013</v>
      </c>
      <c r="E770" s="27">
        <v>55252879</v>
      </c>
      <c r="F770" s="28">
        <v>5863</v>
      </c>
      <c r="G770" s="29">
        <v>62.8</v>
      </c>
      <c r="H770" s="30">
        <v>4.88</v>
      </c>
      <c r="I770" s="31">
        <v>0.26700000000000002</v>
      </c>
      <c r="J770" s="31">
        <v>0.64700000000000002</v>
      </c>
      <c r="K770" s="30">
        <v>6.7</v>
      </c>
      <c r="L770" s="31">
        <v>0.28499999999999998</v>
      </c>
      <c r="M770" s="29">
        <v>60.3</v>
      </c>
      <c r="N770" s="29">
        <v>25.9</v>
      </c>
      <c r="O770" s="29">
        <v>5</v>
      </c>
      <c r="P770" s="29">
        <v>30.9</v>
      </c>
      <c r="Q770" s="29">
        <v>26</v>
      </c>
      <c r="R770" s="29">
        <v>31.8</v>
      </c>
    </row>
    <row r="771" spans="1:18" x14ac:dyDescent="0.35">
      <c r="A771" s="2" t="s">
        <v>63</v>
      </c>
      <c r="B771" s="2" t="s">
        <v>146</v>
      </c>
      <c r="C771" s="2" t="s">
        <v>64</v>
      </c>
      <c r="D771" s="26">
        <v>2014</v>
      </c>
      <c r="E771" s="27">
        <v>55915914</v>
      </c>
      <c r="F771" s="28">
        <v>5910</v>
      </c>
      <c r="G771" s="29">
        <v>62.9</v>
      </c>
      <c r="H771" s="30">
        <v>4.9000000000000004</v>
      </c>
      <c r="I771" s="31">
        <v>0.29099999999999998</v>
      </c>
      <c r="J771" s="31">
        <v>0.65</v>
      </c>
      <c r="K771" s="30">
        <v>6.7</v>
      </c>
      <c r="L771" s="31">
        <v>0.28399999999999997</v>
      </c>
      <c r="M771" s="29">
        <v>61</v>
      </c>
      <c r="N771" s="29">
        <v>26.1</v>
      </c>
      <c r="O771" s="29">
        <v>5.0999999999999996</v>
      </c>
      <c r="P771" s="29">
        <v>31.4</v>
      </c>
      <c r="Q771" s="29">
        <v>28.4</v>
      </c>
      <c r="R771" s="29">
        <v>32.200000000000003</v>
      </c>
    </row>
    <row r="772" spans="1:18" x14ac:dyDescent="0.35">
      <c r="A772" s="2" t="s">
        <v>63</v>
      </c>
      <c r="B772" s="2" t="s">
        <v>146</v>
      </c>
      <c r="C772" s="2" t="s">
        <v>64</v>
      </c>
      <c r="D772" s="26">
        <v>2015</v>
      </c>
      <c r="E772" s="27">
        <v>56586904</v>
      </c>
      <c r="F772" s="28">
        <v>5957</v>
      </c>
      <c r="G772" s="29">
        <v>63</v>
      </c>
      <c r="H772" s="30">
        <v>4.92</v>
      </c>
      <c r="I772" s="31">
        <v>0.32700000000000001</v>
      </c>
      <c r="J772" s="31">
        <v>0.65300000000000002</v>
      </c>
      <c r="K772" s="30">
        <v>6.7</v>
      </c>
      <c r="L772" s="31">
        <v>0.28399999999999997</v>
      </c>
      <c r="M772" s="29">
        <v>61.7</v>
      </c>
      <c r="N772" s="29">
        <v>26.3</v>
      </c>
      <c r="O772" s="29">
        <v>5.0999999999999996</v>
      </c>
      <c r="P772" s="29">
        <v>31.9</v>
      </c>
      <c r="Q772" s="29">
        <v>32</v>
      </c>
      <c r="R772" s="29">
        <v>32.5</v>
      </c>
    </row>
    <row r="773" spans="1:18" x14ac:dyDescent="0.35">
      <c r="A773" s="2" t="s">
        <v>63</v>
      </c>
      <c r="B773" s="2" t="s">
        <v>146</v>
      </c>
      <c r="C773" s="2" t="s">
        <v>64</v>
      </c>
      <c r="D773" s="26">
        <v>2016</v>
      </c>
      <c r="E773" s="27">
        <v>57265947</v>
      </c>
      <c r="F773" s="28">
        <v>6005</v>
      </c>
      <c r="G773" s="29">
        <v>63.1</v>
      </c>
      <c r="H773" s="30">
        <v>4.9400000000000004</v>
      </c>
      <c r="I773" s="31">
        <v>0.379</v>
      </c>
      <c r="J773" s="31">
        <v>0.65600000000000003</v>
      </c>
      <c r="K773" s="30">
        <v>6.7</v>
      </c>
      <c r="L773" s="31">
        <v>0.28299999999999997</v>
      </c>
      <c r="M773" s="29">
        <v>62.4</v>
      </c>
      <c r="N773" s="29">
        <v>26.5</v>
      </c>
      <c r="O773" s="29">
        <v>5.2</v>
      </c>
      <c r="P773" s="29">
        <v>32.4</v>
      </c>
      <c r="Q773" s="29">
        <v>37.299999999999997</v>
      </c>
      <c r="R773" s="29">
        <v>32.799999999999997</v>
      </c>
    </row>
    <row r="774" spans="1:18" x14ac:dyDescent="0.35">
      <c r="A774" s="2" t="s">
        <v>63</v>
      </c>
      <c r="B774" s="2" t="s">
        <v>146</v>
      </c>
      <c r="C774" s="2" t="s">
        <v>64</v>
      </c>
      <c r="D774" s="26">
        <v>2017</v>
      </c>
      <c r="E774" s="27">
        <v>57953139</v>
      </c>
      <c r="F774" s="28">
        <v>6053</v>
      </c>
      <c r="G774" s="29">
        <v>63.3</v>
      </c>
      <c r="H774" s="30">
        <v>4.96</v>
      </c>
      <c r="I774" s="31">
        <v>0.44600000000000001</v>
      </c>
      <c r="J774" s="31">
        <v>0.65900000000000003</v>
      </c>
      <c r="K774" s="30">
        <v>6.7</v>
      </c>
      <c r="L774" s="31">
        <v>0.28299999999999997</v>
      </c>
      <c r="M774" s="29">
        <v>63.1</v>
      </c>
      <c r="N774" s="29">
        <v>26.8</v>
      </c>
      <c r="O774" s="29">
        <v>5.2</v>
      </c>
      <c r="P774" s="29">
        <v>32.799999999999997</v>
      </c>
      <c r="Q774" s="29">
        <v>44</v>
      </c>
      <c r="R774" s="29">
        <v>33.4</v>
      </c>
    </row>
    <row r="775" spans="1:18" x14ac:dyDescent="0.35">
      <c r="A775" s="2" t="s">
        <v>63</v>
      </c>
      <c r="B775" s="2" t="s">
        <v>146</v>
      </c>
      <c r="C775" s="2" t="s">
        <v>64</v>
      </c>
      <c r="D775" s="26">
        <v>2018</v>
      </c>
      <c r="E775" s="27">
        <v>58648576</v>
      </c>
      <c r="F775" s="28">
        <v>6101</v>
      </c>
      <c r="G775" s="29">
        <v>63.4</v>
      </c>
      <c r="H775" s="30">
        <v>4.9800000000000004</v>
      </c>
      <c r="I775" s="31">
        <v>0.52200000000000002</v>
      </c>
      <c r="J775" s="31">
        <v>0.66200000000000003</v>
      </c>
      <c r="K775" s="30">
        <v>6.7</v>
      </c>
      <c r="L775" s="31">
        <v>0.28299999999999997</v>
      </c>
      <c r="M775" s="29">
        <v>63.8</v>
      </c>
      <c r="N775" s="29">
        <v>27</v>
      </c>
      <c r="O775" s="29">
        <v>5.3</v>
      </c>
      <c r="P775" s="29">
        <v>33.299999999999997</v>
      </c>
      <c r="Q775" s="29">
        <v>51.7</v>
      </c>
      <c r="R775" s="29">
        <v>33.799999999999997</v>
      </c>
    </row>
    <row r="776" spans="1:18" x14ac:dyDescent="0.35">
      <c r="A776" s="2" t="s">
        <v>63</v>
      </c>
      <c r="B776" s="2" t="s">
        <v>146</v>
      </c>
      <c r="C776" s="2" t="s">
        <v>64</v>
      </c>
      <c r="D776" s="26">
        <v>2019</v>
      </c>
      <c r="E776" s="27">
        <v>59352359</v>
      </c>
      <c r="F776" s="28">
        <v>6150</v>
      </c>
      <c r="G776" s="29">
        <v>63.5</v>
      </c>
      <c r="H776" s="30">
        <v>5</v>
      </c>
      <c r="I776" s="31">
        <v>0.59299999999999997</v>
      </c>
      <c r="J776" s="31">
        <v>0.66500000000000004</v>
      </c>
      <c r="K776" s="30">
        <v>6.7</v>
      </c>
      <c r="L776" s="31">
        <v>0.28299999999999997</v>
      </c>
      <c r="M776" s="29">
        <v>64.5</v>
      </c>
      <c r="N776" s="29">
        <v>27.2</v>
      </c>
      <c r="O776" s="29">
        <v>5.3</v>
      </c>
      <c r="P776" s="29">
        <v>33.799999999999997</v>
      </c>
      <c r="Q776" s="29">
        <v>58.9</v>
      </c>
      <c r="R776" s="29">
        <v>34.1</v>
      </c>
    </row>
    <row r="777" spans="1:18" x14ac:dyDescent="0.35">
      <c r="A777" s="2" t="s">
        <v>63</v>
      </c>
      <c r="B777" s="2" t="s">
        <v>146</v>
      </c>
      <c r="C777" s="2" t="s">
        <v>64</v>
      </c>
      <c r="D777" s="26">
        <v>2020</v>
      </c>
      <c r="E777" s="27">
        <v>60064588</v>
      </c>
      <c r="F777" s="28">
        <v>6013</v>
      </c>
      <c r="G777" s="29">
        <v>62.4</v>
      </c>
      <c r="H777" s="30">
        <v>4.87</v>
      </c>
      <c r="I777" s="31">
        <v>0.65200000000000002</v>
      </c>
      <c r="J777" s="31">
        <v>0.66800000000000004</v>
      </c>
      <c r="K777" s="30">
        <v>6.16</v>
      </c>
      <c r="L777" s="31">
        <v>0.35</v>
      </c>
      <c r="M777" s="29">
        <v>65.2</v>
      </c>
      <c r="N777" s="29">
        <v>27.4</v>
      </c>
      <c r="O777" s="29">
        <v>5.2</v>
      </c>
      <c r="P777" s="29">
        <v>30.6</v>
      </c>
      <c r="Q777" s="29">
        <v>64.8</v>
      </c>
      <c r="R777" s="29">
        <v>30.6</v>
      </c>
    </row>
    <row r="778" spans="1:18" x14ac:dyDescent="0.35">
      <c r="A778" s="2" t="s">
        <v>63</v>
      </c>
      <c r="B778" s="2" t="s">
        <v>146</v>
      </c>
      <c r="C778" s="2" t="s">
        <v>64</v>
      </c>
      <c r="D778" s="26">
        <v>2021</v>
      </c>
      <c r="E778" s="27">
        <v>60785363</v>
      </c>
      <c r="F778" s="28">
        <v>6124</v>
      </c>
      <c r="G778" s="29">
        <v>62.5</v>
      </c>
      <c r="H778" s="30">
        <v>4.8899999999999997</v>
      </c>
      <c r="I778" s="31">
        <v>0.69399999999999995</v>
      </c>
      <c r="J778" s="31">
        <v>0.67100000000000004</v>
      </c>
      <c r="K778" s="30">
        <v>6.7</v>
      </c>
      <c r="L778" s="31">
        <v>0.317</v>
      </c>
      <c r="M778" s="29">
        <v>65.900000000000006</v>
      </c>
      <c r="N778" s="29">
        <v>27.6</v>
      </c>
      <c r="O778" s="29">
        <v>5.3</v>
      </c>
      <c r="P778" s="29">
        <v>31.1</v>
      </c>
      <c r="Q778" s="29">
        <v>69.099999999999994</v>
      </c>
      <c r="R778" s="29">
        <v>30.9</v>
      </c>
    </row>
    <row r="779" spans="1:18" x14ac:dyDescent="0.35">
      <c r="A779" s="2" t="s">
        <v>63</v>
      </c>
      <c r="B779" s="2" t="s">
        <v>146</v>
      </c>
      <c r="C779" s="2" t="s">
        <v>64</v>
      </c>
      <c r="D779" s="26">
        <v>2022</v>
      </c>
      <c r="E779" s="27">
        <v>61514787</v>
      </c>
      <c r="F779" s="28">
        <v>6299</v>
      </c>
      <c r="G779" s="29">
        <v>63.6</v>
      </c>
      <c r="H779" s="30">
        <v>5.01</v>
      </c>
      <c r="I779" s="31">
        <v>0.72199999999999998</v>
      </c>
      <c r="J779" s="31">
        <v>0.67400000000000004</v>
      </c>
      <c r="K779" s="30">
        <v>6.7</v>
      </c>
      <c r="L779" s="31">
        <v>0.28299999999999997</v>
      </c>
      <c r="M779" s="29">
        <v>66.599999999999994</v>
      </c>
      <c r="N779" s="29">
        <v>27.9</v>
      </c>
      <c r="O779" s="29">
        <v>5.5</v>
      </c>
      <c r="P779" s="29">
        <v>34.1</v>
      </c>
      <c r="Q779" s="29">
        <v>71.900000000000006</v>
      </c>
      <c r="R779" s="29">
        <v>34.4</v>
      </c>
    </row>
    <row r="780" spans="1:18" x14ac:dyDescent="0.35">
      <c r="A780" s="2" t="s">
        <v>63</v>
      </c>
      <c r="B780" s="2" t="s">
        <v>146</v>
      </c>
      <c r="C780" s="2" t="s">
        <v>64</v>
      </c>
      <c r="D780" s="26">
        <v>2023</v>
      </c>
      <c r="E780" s="27">
        <v>62252964</v>
      </c>
      <c r="F780" s="28">
        <v>6349</v>
      </c>
      <c r="G780" s="29">
        <v>64</v>
      </c>
      <c r="H780" s="30">
        <v>5.08</v>
      </c>
      <c r="I780" s="31">
        <v>0.74</v>
      </c>
      <c r="J780" s="31">
        <v>0.67700000000000005</v>
      </c>
      <c r="K780" s="30">
        <v>6.7</v>
      </c>
      <c r="L780" s="31">
        <v>0.28299999999999997</v>
      </c>
      <c r="M780" s="29">
        <v>67.3</v>
      </c>
      <c r="N780" s="29">
        <v>28.1</v>
      </c>
      <c r="O780" s="29">
        <v>5.5</v>
      </c>
      <c r="P780" s="29">
        <v>35.799999999999997</v>
      </c>
      <c r="Q780" s="29">
        <v>73.7</v>
      </c>
      <c r="R780" s="29">
        <v>35.700000000000003</v>
      </c>
    </row>
    <row r="781" spans="1:18" x14ac:dyDescent="0.35">
      <c r="A781" s="2" t="s">
        <v>63</v>
      </c>
      <c r="B781" s="2" t="s">
        <v>146</v>
      </c>
      <c r="C781" s="2" t="s">
        <v>64</v>
      </c>
      <c r="D781" s="26">
        <v>2024</v>
      </c>
      <c r="E781" s="27">
        <v>63000000</v>
      </c>
      <c r="F781" s="28">
        <v>6400</v>
      </c>
      <c r="G781" s="29">
        <v>64.099999999999994</v>
      </c>
      <c r="H781" s="30">
        <v>5.0999999999999996</v>
      </c>
      <c r="I781" s="31">
        <v>0.75</v>
      </c>
      <c r="J781" s="31">
        <v>0.68</v>
      </c>
      <c r="K781" s="30">
        <v>6.7</v>
      </c>
      <c r="L781" s="31">
        <v>0.28299999999999997</v>
      </c>
      <c r="M781" s="29">
        <v>68</v>
      </c>
      <c r="N781" s="29">
        <v>28.3</v>
      </c>
      <c r="O781" s="29">
        <v>5.6</v>
      </c>
      <c r="P781" s="29">
        <v>36.299999999999997</v>
      </c>
      <c r="Q781" s="29">
        <v>74.7</v>
      </c>
      <c r="R781" s="29">
        <v>36</v>
      </c>
    </row>
    <row r="782" spans="1:18" x14ac:dyDescent="0.35">
      <c r="A782" s="2" t="s">
        <v>67</v>
      </c>
      <c r="B782" s="2" t="s">
        <v>147</v>
      </c>
      <c r="C782" s="2" t="s">
        <v>64</v>
      </c>
      <c r="D782" s="26">
        <v>2010</v>
      </c>
      <c r="E782" s="27">
        <v>41115190</v>
      </c>
      <c r="F782" s="28">
        <v>1421</v>
      </c>
      <c r="G782" s="29">
        <v>65.3</v>
      </c>
      <c r="H782" s="30">
        <v>4.5199999999999996</v>
      </c>
      <c r="I782" s="31">
        <v>0.09</v>
      </c>
      <c r="J782" s="31">
        <v>0.23699999999999999</v>
      </c>
      <c r="K782" s="30">
        <v>0.4</v>
      </c>
      <c r="L782" s="31">
        <v>5.3999999999999999E-2</v>
      </c>
      <c r="M782" s="29">
        <v>48.2</v>
      </c>
      <c r="N782" s="29">
        <v>17.399999999999999</v>
      </c>
      <c r="O782" s="29">
        <v>0.7</v>
      </c>
      <c r="P782" s="29">
        <v>22.1</v>
      </c>
      <c r="Q782" s="29">
        <v>8.1</v>
      </c>
      <c r="R782" s="29">
        <v>39.799999999999997</v>
      </c>
    </row>
    <row r="783" spans="1:18" x14ac:dyDescent="0.35">
      <c r="A783" s="2" t="s">
        <v>67</v>
      </c>
      <c r="B783" s="2" t="s">
        <v>147</v>
      </c>
      <c r="C783" s="2" t="s">
        <v>64</v>
      </c>
      <c r="D783" s="26">
        <v>2011</v>
      </c>
      <c r="E783" s="27">
        <v>41978609</v>
      </c>
      <c r="F783" s="28">
        <v>1471</v>
      </c>
      <c r="G783" s="29">
        <v>65.400000000000006</v>
      </c>
      <c r="H783" s="30">
        <v>4.54</v>
      </c>
      <c r="I783" s="31">
        <v>9.2999999999999999E-2</v>
      </c>
      <c r="J783" s="31">
        <v>0.24099999999999999</v>
      </c>
      <c r="K783" s="30">
        <v>0.4</v>
      </c>
      <c r="L783" s="31">
        <v>5.3999999999999999E-2</v>
      </c>
      <c r="M783" s="29">
        <v>48.9</v>
      </c>
      <c r="N783" s="29">
        <v>17.600000000000001</v>
      </c>
      <c r="O783" s="29">
        <v>0.8</v>
      </c>
      <c r="P783" s="29">
        <v>22.5</v>
      </c>
      <c r="Q783" s="29">
        <v>8.4</v>
      </c>
      <c r="R783" s="29">
        <v>40.1</v>
      </c>
    </row>
    <row r="784" spans="1:18" x14ac:dyDescent="0.35">
      <c r="A784" s="2" t="s">
        <v>67</v>
      </c>
      <c r="B784" s="2" t="s">
        <v>147</v>
      </c>
      <c r="C784" s="2" t="s">
        <v>64</v>
      </c>
      <c r="D784" s="26">
        <v>2012</v>
      </c>
      <c r="E784" s="27">
        <v>42860160</v>
      </c>
      <c r="F784" s="28">
        <v>1522</v>
      </c>
      <c r="G784" s="29">
        <v>65.599999999999994</v>
      </c>
      <c r="H784" s="30">
        <v>4.5599999999999996</v>
      </c>
      <c r="I784" s="31">
        <v>9.9000000000000005E-2</v>
      </c>
      <c r="J784" s="31">
        <v>0.246</v>
      </c>
      <c r="K784" s="30">
        <v>0.4</v>
      </c>
      <c r="L784" s="31">
        <v>5.2999999999999999E-2</v>
      </c>
      <c r="M784" s="29">
        <v>49.6</v>
      </c>
      <c r="N784" s="29">
        <v>17.899999999999999</v>
      </c>
      <c r="O784" s="29">
        <v>0.8</v>
      </c>
      <c r="P784" s="29">
        <v>23</v>
      </c>
      <c r="Q784" s="29">
        <v>9</v>
      </c>
      <c r="R784" s="29">
        <v>40.799999999999997</v>
      </c>
    </row>
    <row r="785" spans="1:18" x14ac:dyDescent="0.35">
      <c r="A785" s="2" t="s">
        <v>67</v>
      </c>
      <c r="B785" s="2" t="s">
        <v>147</v>
      </c>
      <c r="C785" s="2" t="s">
        <v>64</v>
      </c>
      <c r="D785" s="26">
        <v>2013</v>
      </c>
      <c r="E785" s="27">
        <v>43760223</v>
      </c>
      <c r="F785" s="28">
        <v>1575</v>
      </c>
      <c r="G785" s="29">
        <v>65.7</v>
      </c>
      <c r="H785" s="30">
        <v>4.58</v>
      </c>
      <c r="I785" s="31">
        <v>0.108</v>
      </c>
      <c r="J785" s="31">
        <v>0.251</v>
      </c>
      <c r="K785" s="30">
        <v>0.4</v>
      </c>
      <c r="L785" s="31">
        <v>5.2999999999999999E-2</v>
      </c>
      <c r="M785" s="29">
        <v>50.3</v>
      </c>
      <c r="N785" s="29">
        <v>18.100000000000001</v>
      </c>
      <c r="O785" s="29">
        <v>0.9</v>
      </c>
      <c r="P785" s="29">
        <v>23.5</v>
      </c>
      <c r="Q785" s="29">
        <v>9.9</v>
      </c>
      <c r="R785" s="29">
        <v>41.1</v>
      </c>
    </row>
    <row r="786" spans="1:18" x14ac:dyDescent="0.35">
      <c r="A786" s="2" t="s">
        <v>67</v>
      </c>
      <c r="B786" s="2" t="s">
        <v>147</v>
      </c>
      <c r="C786" s="2" t="s">
        <v>64</v>
      </c>
      <c r="D786" s="26">
        <v>2014</v>
      </c>
      <c r="E786" s="27">
        <v>44679188</v>
      </c>
      <c r="F786" s="28">
        <v>1631</v>
      </c>
      <c r="G786" s="29">
        <v>65.8</v>
      </c>
      <c r="H786" s="30">
        <v>4.5999999999999996</v>
      </c>
      <c r="I786" s="31">
        <v>0.123</v>
      </c>
      <c r="J786" s="31">
        <v>0.255</v>
      </c>
      <c r="K786" s="30">
        <v>0.4</v>
      </c>
      <c r="L786" s="31">
        <v>5.2999999999999999E-2</v>
      </c>
      <c r="M786" s="29">
        <v>51</v>
      </c>
      <c r="N786" s="29">
        <v>18.3</v>
      </c>
      <c r="O786" s="29">
        <v>0.9</v>
      </c>
      <c r="P786" s="29">
        <v>24</v>
      </c>
      <c r="Q786" s="29">
        <v>11.4</v>
      </c>
      <c r="R786" s="29">
        <v>41.4</v>
      </c>
    </row>
    <row r="787" spans="1:18" x14ac:dyDescent="0.35">
      <c r="A787" s="2" t="s">
        <v>67</v>
      </c>
      <c r="B787" s="2" t="s">
        <v>147</v>
      </c>
      <c r="C787" s="2" t="s">
        <v>64</v>
      </c>
      <c r="D787" s="26">
        <v>2015</v>
      </c>
      <c r="E787" s="27">
        <v>45617451</v>
      </c>
      <c r="F787" s="28">
        <v>1688</v>
      </c>
      <c r="G787" s="29">
        <v>65.900000000000006</v>
      </c>
      <c r="H787" s="30">
        <v>4.62</v>
      </c>
      <c r="I787" s="31">
        <v>0.14599999999999999</v>
      </c>
      <c r="J787" s="31">
        <v>0.26</v>
      </c>
      <c r="K787" s="30">
        <v>0.4</v>
      </c>
      <c r="L787" s="31">
        <v>5.2999999999999999E-2</v>
      </c>
      <c r="M787" s="29">
        <v>51.7</v>
      </c>
      <c r="N787" s="29">
        <v>18.5</v>
      </c>
      <c r="O787" s="29">
        <v>1</v>
      </c>
      <c r="P787" s="29">
        <v>24.5</v>
      </c>
      <c r="Q787" s="29">
        <v>13.7</v>
      </c>
      <c r="R787" s="29">
        <v>41.7</v>
      </c>
    </row>
    <row r="788" spans="1:18" x14ac:dyDescent="0.35">
      <c r="A788" s="2" t="s">
        <v>67</v>
      </c>
      <c r="B788" s="2" t="s">
        <v>147</v>
      </c>
      <c r="C788" s="2" t="s">
        <v>64</v>
      </c>
      <c r="D788" s="26">
        <v>2016</v>
      </c>
      <c r="E788" s="27">
        <v>46575417</v>
      </c>
      <c r="F788" s="28">
        <v>1747</v>
      </c>
      <c r="G788" s="29">
        <v>66</v>
      </c>
      <c r="H788" s="30">
        <v>4.6399999999999997</v>
      </c>
      <c r="I788" s="31">
        <v>0.18</v>
      </c>
      <c r="J788" s="31">
        <v>0.26400000000000001</v>
      </c>
      <c r="K788" s="30">
        <v>0.4</v>
      </c>
      <c r="L788" s="31">
        <v>5.2999999999999999E-2</v>
      </c>
      <c r="M788" s="29">
        <v>52.4</v>
      </c>
      <c r="N788" s="29">
        <v>18.7</v>
      </c>
      <c r="O788" s="29">
        <v>1.1000000000000001</v>
      </c>
      <c r="P788" s="29">
        <v>25</v>
      </c>
      <c r="Q788" s="29">
        <v>17.2</v>
      </c>
      <c r="R788" s="29">
        <v>42</v>
      </c>
    </row>
    <row r="789" spans="1:18" x14ac:dyDescent="0.35">
      <c r="A789" s="2" t="s">
        <v>67</v>
      </c>
      <c r="B789" s="2" t="s">
        <v>147</v>
      </c>
      <c r="C789" s="2" t="s">
        <v>64</v>
      </c>
      <c r="D789" s="26">
        <v>2017</v>
      </c>
      <c r="E789" s="27">
        <v>47553501</v>
      </c>
      <c r="F789" s="28">
        <v>1808</v>
      </c>
      <c r="G789" s="29">
        <v>66.2</v>
      </c>
      <c r="H789" s="30">
        <v>4.66</v>
      </c>
      <c r="I789" s="31">
        <v>0.224</v>
      </c>
      <c r="J789" s="31">
        <v>0.26800000000000002</v>
      </c>
      <c r="K789" s="30">
        <v>0.4</v>
      </c>
      <c r="L789" s="31">
        <v>5.2999999999999999E-2</v>
      </c>
      <c r="M789" s="29">
        <v>53.1</v>
      </c>
      <c r="N789" s="29">
        <v>19</v>
      </c>
      <c r="O789" s="29">
        <v>1.1000000000000001</v>
      </c>
      <c r="P789" s="29">
        <v>25.5</v>
      </c>
      <c r="Q789" s="29">
        <v>21.6</v>
      </c>
      <c r="R789" s="29">
        <v>42.7</v>
      </c>
    </row>
    <row r="790" spans="1:18" x14ac:dyDescent="0.35">
      <c r="A790" s="2" t="s">
        <v>67</v>
      </c>
      <c r="B790" s="2" t="s">
        <v>147</v>
      </c>
      <c r="C790" s="2" t="s">
        <v>64</v>
      </c>
      <c r="D790" s="26">
        <v>2018</v>
      </c>
      <c r="E790" s="27">
        <v>48552124</v>
      </c>
      <c r="F790" s="28">
        <v>1871</v>
      </c>
      <c r="G790" s="29">
        <v>66.3</v>
      </c>
      <c r="H790" s="30">
        <v>4.68</v>
      </c>
      <c r="I790" s="31">
        <v>0.27200000000000002</v>
      </c>
      <c r="J790" s="31">
        <v>0.27300000000000002</v>
      </c>
      <c r="K790" s="30">
        <v>0.4</v>
      </c>
      <c r="L790" s="31">
        <v>5.2999999999999999E-2</v>
      </c>
      <c r="M790" s="29">
        <v>53.8</v>
      </c>
      <c r="N790" s="29">
        <v>19.2</v>
      </c>
      <c r="O790" s="29">
        <v>1.2</v>
      </c>
      <c r="P790" s="29">
        <v>26</v>
      </c>
      <c r="Q790" s="29">
        <v>26.5</v>
      </c>
      <c r="R790" s="29">
        <v>43</v>
      </c>
    </row>
    <row r="791" spans="1:18" x14ac:dyDescent="0.35">
      <c r="A791" s="2" t="s">
        <v>67</v>
      </c>
      <c r="B791" s="2" t="s">
        <v>147</v>
      </c>
      <c r="C791" s="2" t="s">
        <v>64</v>
      </c>
      <c r="D791" s="26">
        <v>2019</v>
      </c>
      <c r="E791" s="27">
        <v>49571719</v>
      </c>
      <c r="F791" s="28">
        <v>1937</v>
      </c>
      <c r="G791" s="29">
        <v>66.400000000000006</v>
      </c>
      <c r="H791" s="30">
        <v>4.7</v>
      </c>
      <c r="I791" s="31">
        <v>0.318</v>
      </c>
      <c r="J791" s="31">
        <v>0.27700000000000002</v>
      </c>
      <c r="K791" s="30">
        <v>0.4</v>
      </c>
      <c r="L791" s="31">
        <v>5.2999999999999999E-2</v>
      </c>
      <c r="M791" s="29">
        <v>54.5</v>
      </c>
      <c r="N791" s="29">
        <v>19.399999999999999</v>
      </c>
      <c r="O791" s="29">
        <v>1.2</v>
      </c>
      <c r="P791" s="29">
        <v>26.5</v>
      </c>
      <c r="Q791" s="29">
        <v>31.1</v>
      </c>
      <c r="R791" s="29">
        <v>43.3</v>
      </c>
    </row>
    <row r="792" spans="1:18" x14ac:dyDescent="0.35">
      <c r="A792" s="2" t="s">
        <v>67</v>
      </c>
      <c r="B792" s="2" t="s">
        <v>147</v>
      </c>
      <c r="C792" s="2" t="s">
        <v>64</v>
      </c>
      <c r="D792" s="26">
        <v>2020</v>
      </c>
      <c r="E792" s="27">
        <v>50612725</v>
      </c>
      <c r="F792" s="28">
        <v>1944</v>
      </c>
      <c r="G792" s="29">
        <v>65.8</v>
      </c>
      <c r="H792" s="30">
        <v>4.57</v>
      </c>
      <c r="I792" s="31">
        <v>0.35599999999999998</v>
      </c>
      <c r="J792" s="31">
        <v>0.28199999999999997</v>
      </c>
      <c r="K792" s="30">
        <v>0.37</v>
      </c>
      <c r="L792" s="31">
        <v>6.6000000000000003E-2</v>
      </c>
      <c r="M792" s="29">
        <v>55.2</v>
      </c>
      <c r="N792" s="29">
        <v>19.600000000000001</v>
      </c>
      <c r="O792" s="29">
        <v>1.2</v>
      </c>
      <c r="P792" s="29">
        <v>23.3</v>
      </c>
      <c r="Q792" s="29">
        <v>34.9</v>
      </c>
      <c r="R792" s="29">
        <v>41.4</v>
      </c>
    </row>
    <row r="793" spans="1:18" x14ac:dyDescent="0.35">
      <c r="A793" s="2" t="s">
        <v>67</v>
      </c>
      <c r="B793" s="2" t="s">
        <v>147</v>
      </c>
      <c r="C793" s="2" t="s">
        <v>64</v>
      </c>
      <c r="D793" s="26">
        <v>2021</v>
      </c>
      <c r="E793" s="27">
        <v>51675592</v>
      </c>
      <c r="F793" s="28">
        <v>2033</v>
      </c>
      <c r="G793" s="29">
        <v>65.900000000000006</v>
      </c>
      <c r="H793" s="30">
        <v>4.59</v>
      </c>
      <c r="I793" s="31">
        <v>0.38400000000000001</v>
      </c>
      <c r="J793" s="31">
        <v>0.28599999999999998</v>
      </c>
      <c r="K793" s="30">
        <v>0.4</v>
      </c>
      <c r="L793" s="31">
        <v>5.8999999999999997E-2</v>
      </c>
      <c r="M793" s="29">
        <v>55.9</v>
      </c>
      <c r="N793" s="29">
        <v>19.8</v>
      </c>
      <c r="O793" s="29">
        <v>1.3</v>
      </c>
      <c r="P793" s="29">
        <v>23.8</v>
      </c>
      <c r="Q793" s="29">
        <v>37.799999999999997</v>
      </c>
      <c r="R793" s="29">
        <v>41.7</v>
      </c>
    </row>
    <row r="794" spans="1:18" x14ac:dyDescent="0.35">
      <c r="A794" s="2" t="s">
        <v>67</v>
      </c>
      <c r="B794" s="2" t="s">
        <v>147</v>
      </c>
      <c r="C794" s="2" t="s">
        <v>64</v>
      </c>
      <c r="D794" s="26">
        <v>2022</v>
      </c>
      <c r="E794" s="27">
        <v>52760780</v>
      </c>
      <c r="F794" s="28">
        <v>2147</v>
      </c>
      <c r="G794" s="29">
        <v>66.5</v>
      </c>
      <c r="H794" s="30">
        <v>4.71</v>
      </c>
      <c r="I794" s="31">
        <v>0.40200000000000002</v>
      </c>
      <c r="J794" s="31">
        <v>0.29099999999999998</v>
      </c>
      <c r="K794" s="30">
        <v>0.4</v>
      </c>
      <c r="L794" s="31">
        <v>5.2999999999999999E-2</v>
      </c>
      <c r="M794" s="29">
        <v>56.6</v>
      </c>
      <c r="N794" s="29">
        <v>20.100000000000001</v>
      </c>
      <c r="O794" s="29">
        <v>1.4</v>
      </c>
      <c r="P794" s="29">
        <v>26.7</v>
      </c>
      <c r="Q794" s="29">
        <v>39.6</v>
      </c>
      <c r="R794" s="29">
        <v>43.6</v>
      </c>
    </row>
    <row r="795" spans="1:18" x14ac:dyDescent="0.35">
      <c r="A795" s="2" t="s">
        <v>67</v>
      </c>
      <c r="B795" s="2" t="s">
        <v>147</v>
      </c>
      <c r="C795" s="2" t="s">
        <v>64</v>
      </c>
      <c r="D795" s="26">
        <v>2023</v>
      </c>
      <c r="E795" s="27">
        <v>53868756</v>
      </c>
      <c r="F795" s="28">
        <v>2222</v>
      </c>
      <c r="G795" s="29">
        <v>66.900000000000006</v>
      </c>
      <c r="H795" s="30">
        <v>4.78</v>
      </c>
      <c r="I795" s="31">
        <v>0.41299999999999998</v>
      </c>
      <c r="J795" s="31">
        <v>0.29499999999999998</v>
      </c>
      <c r="K795" s="30">
        <v>0.4</v>
      </c>
      <c r="L795" s="31">
        <v>5.2999999999999999E-2</v>
      </c>
      <c r="M795" s="29">
        <v>57.3</v>
      </c>
      <c r="N795" s="29">
        <v>20.3</v>
      </c>
      <c r="O795" s="29">
        <v>1.5</v>
      </c>
      <c r="P795" s="29">
        <v>28.4</v>
      </c>
      <c r="Q795" s="29">
        <v>40.700000000000003</v>
      </c>
      <c r="R795" s="29">
        <v>44.9</v>
      </c>
    </row>
    <row r="796" spans="1:18" x14ac:dyDescent="0.35">
      <c r="A796" s="2" t="s">
        <v>67</v>
      </c>
      <c r="B796" s="2" t="s">
        <v>147</v>
      </c>
      <c r="C796" s="2" t="s">
        <v>64</v>
      </c>
      <c r="D796" s="26">
        <v>2024</v>
      </c>
      <c r="E796" s="27">
        <v>55000000</v>
      </c>
      <c r="F796" s="28">
        <v>2300</v>
      </c>
      <c r="G796" s="29">
        <v>67</v>
      </c>
      <c r="H796" s="30">
        <v>4.8</v>
      </c>
      <c r="I796" s="31">
        <v>0.42</v>
      </c>
      <c r="J796" s="31">
        <v>0.3</v>
      </c>
      <c r="K796" s="30">
        <v>0.4</v>
      </c>
      <c r="L796" s="31">
        <v>5.2999999999999999E-2</v>
      </c>
      <c r="M796" s="29">
        <v>58</v>
      </c>
      <c r="N796" s="29">
        <v>20.5</v>
      </c>
      <c r="O796" s="29">
        <v>1.6</v>
      </c>
      <c r="P796" s="29">
        <v>28.9</v>
      </c>
      <c r="Q796" s="29">
        <v>41.4</v>
      </c>
      <c r="R796" s="29">
        <v>45.2</v>
      </c>
    </row>
    <row r="797" spans="1:18" x14ac:dyDescent="0.35">
      <c r="A797" s="2" t="s">
        <v>71</v>
      </c>
      <c r="B797" s="2" t="s">
        <v>148</v>
      </c>
      <c r="C797" s="2" t="s">
        <v>64</v>
      </c>
      <c r="D797" s="26">
        <v>2010</v>
      </c>
      <c r="E797" s="27">
        <v>46196099</v>
      </c>
      <c r="F797" s="28">
        <v>926</v>
      </c>
      <c r="G797" s="29">
        <v>64.8</v>
      </c>
      <c r="H797" s="30">
        <v>3.62</v>
      </c>
      <c r="I797" s="31">
        <v>0.04</v>
      </c>
      <c r="J797" s="31">
        <v>0.317</v>
      </c>
      <c r="K797" s="30">
        <v>0.3</v>
      </c>
      <c r="L797" s="31">
        <v>2.4E-2</v>
      </c>
      <c r="M797" s="29">
        <v>37.200000000000003</v>
      </c>
      <c r="N797" s="29">
        <v>15.2</v>
      </c>
      <c r="O797" s="29">
        <v>0.3</v>
      </c>
      <c r="P797" s="29">
        <v>0</v>
      </c>
      <c r="Q797" s="29">
        <v>3</v>
      </c>
      <c r="R797" s="29">
        <v>38.200000000000003</v>
      </c>
    </row>
    <row r="798" spans="1:18" x14ac:dyDescent="0.35">
      <c r="A798" s="2" t="s">
        <v>71</v>
      </c>
      <c r="B798" s="2" t="s">
        <v>148</v>
      </c>
      <c r="C798" s="2" t="s">
        <v>64</v>
      </c>
      <c r="D798" s="26">
        <v>2011</v>
      </c>
      <c r="E798" s="27">
        <v>47489590</v>
      </c>
      <c r="F798" s="28">
        <v>953</v>
      </c>
      <c r="G798" s="29">
        <v>64.900000000000006</v>
      </c>
      <c r="H798" s="30">
        <v>3.64</v>
      </c>
      <c r="I798" s="31">
        <v>4.2999999999999997E-2</v>
      </c>
      <c r="J798" s="31">
        <v>0.32200000000000001</v>
      </c>
      <c r="K798" s="30">
        <v>0.3</v>
      </c>
      <c r="L798" s="31">
        <v>2.4E-2</v>
      </c>
      <c r="M798" s="29">
        <v>37.9</v>
      </c>
      <c r="N798" s="29">
        <v>15.4</v>
      </c>
      <c r="O798" s="29">
        <v>0.3</v>
      </c>
      <c r="P798" s="29">
        <v>0.5</v>
      </c>
      <c r="Q798" s="29">
        <v>3.3</v>
      </c>
      <c r="R798" s="29">
        <v>38.5</v>
      </c>
    </row>
    <row r="799" spans="1:18" x14ac:dyDescent="0.35">
      <c r="A799" s="2" t="s">
        <v>71</v>
      </c>
      <c r="B799" s="2" t="s">
        <v>148</v>
      </c>
      <c r="C799" s="2" t="s">
        <v>64</v>
      </c>
      <c r="D799" s="26">
        <v>2012</v>
      </c>
      <c r="E799" s="27">
        <v>48819299</v>
      </c>
      <c r="F799" s="28">
        <v>982</v>
      </c>
      <c r="G799" s="29">
        <v>65.099999999999994</v>
      </c>
      <c r="H799" s="30">
        <v>3.66</v>
      </c>
      <c r="I799" s="31">
        <v>4.7E-2</v>
      </c>
      <c r="J799" s="31">
        <v>0.32600000000000001</v>
      </c>
      <c r="K799" s="30">
        <v>0.3</v>
      </c>
      <c r="L799" s="31">
        <v>2.4E-2</v>
      </c>
      <c r="M799" s="29">
        <v>38.6</v>
      </c>
      <c r="N799" s="29">
        <v>15.7</v>
      </c>
      <c r="O799" s="29">
        <v>0.3</v>
      </c>
      <c r="P799" s="29">
        <v>1</v>
      </c>
      <c r="Q799" s="29">
        <v>3.7</v>
      </c>
      <c r="R799" s="29">
        <v>39.200000000000003</v>
      </c>
    </row>
    <row r="800" spans="1:18" x14ac:dyDescent="0.35">
      <c r="A800" s="2" t="s">
        <v>71</v>
      </c>
      <c r="B800" s="2" t="s">
        <v>148</v>
      </c>
      <c r="C800" s="2" t="s">
        <v>64</v>
      </c>
      <c r="D800" s="26">
        <v>2013</v>
      </c>
      <c r="E800" s="27">
        <v>50186239</v>
      </c>
      <c r="F800" s="28">
        <v>1011</v>
      </c>
      <c r="G800" s="29">
        <v>65.2</v>
      </c>
      <c r="H800" s="30">
        <v>3.68</v>
      </c>
      <c r="I800" s="31">
        <v>5.5E-2</v>
      </c>
      <c r="J800" s="31">
        <v>0.33100000000000002</v>
      </c>
      <c r="K800" s="30">
        <v>0.3</v>
      </c>
      <c r="L800" s="31">
        <v>2.4E-2</v>
      </c>
      <c r="M800" s="29">
        <v>39.299999999999997</v>
      </c>
      <c r="N800" s="29">
        <v>15.9</v>
      </c>
      <c r="O800" s="29">
        <v>0.3</v>
      </c>
      <c r="P800" s="29">
        <v>1.5</v>
      </c>
      <c r="Q800" s="29">
        <v>4.5</v>
      </c>
      <c r="R800" s="29">
        <v>39.5</v>
      </c>
    </row>
    <row r="801" spans="1:18" x14ac:dyDescent="0.35">
      <c r="A801" s="2" t="s">
        <v>71</v>
      </c>
      <c r="B801" s="2" t="s">
        <v>148</v>
      </c>
      <c r="C801" s="2" t="s">
        <v>64</v>
      </c>
      <c r="D801" s="26">
        <v>2014</v>
      </c>
      <c r="E801" s="27">
        <v>51591454</v>
      </c>
      <c r="F801" s="28">
        <v>1042</v>
      </c>
      <c r="G801" s="29">
        <v>65.3</v>
      </c>
      <c r="H801" s="30">
        <v>3.7</v>
      </c>
      <c r="I801" s="31">
        <v>6.7000000000000004E-2</v>
      </c>
      <c r="J801" s="31">
        <v>0.33500000000000002</v>
      </c>
      <c r="K801" s="30">
        <v>0.3</v>
      </c>
      <c r="L801" s="31">
        <v>2.4E-2</v>
      </c>
      <c r="M801" s="29">
        <v>40</v>
      </c>
      <c r="N801" s="29">
        <v>16.100000000000001</v>
      </c>
      <c r="O801" s="29">
        <v>0.4</v>
      </c>
      <c r="P801" s="29">
        <v>2</v>
      </c>
      <c r="Q801" s="29">
        <v>5.8</v>
      </c>
      <c r="R801" s="29">
        <v>39.799999999999997</v>
      </c>
    </row>
    <row r="802" spans="1:18" x14ac:dyDescent="0.35">
      <c r="A802" s="2" t="s">
        <v>71</v>
      </c>
      <c r="B802" s="2" t="s">
        <v>148</v>
      </c>
      <c r="C802" s="2" t="s">
        <v>64</v>
      </c>
      <c r="D802" s="26">
        <v>2015</v>
      </c>
      <c r="E802" s="27">
        <v>53036015</v>
      </c>
      <c r="F802" s="28">
        <v>1073</v>
      </c>
      <c r="G802" s="29">
        <v>65.400000000000006</v>
      </c>
      <c r="H802" s="30">
        <v>3.72</v>
      </c>
      <c r="I802" s="31">
        <v>8.5999999999999993E-2</v>
      </c>
      <c r="J802" s="31">
        <v>0.34</v>
      </c>
      <c r="K802" s="30">
        <v>0.3</v>
      </c>
      <c r="L802" s="31">
        <v>2.4E-2</v>
      </c>
      <c r="M802" s="29">
        <v>40.700000000000003</v>
      </c>
      <c r="N802" s="29">
        <v>16.3</v>
      </c>
      <c r="O802" s="29">
        <v>0.4</v>
      </c>
      <c r="P802" s="29">
        <v>2.5</v>
      </c>
      <c r="Q802" s="29">
        <v>7.7</v>
      </c>
      <c r="R802" s="29">
        <v>40.1</v>
      </c>
    </row>
    <row r="803" spans="1:18" x14ac:dyDescent="0.35">
      <c r="A803" s="2" t="s">
        <v>71</v>
      </c>
      <c r="B803" s="2" t="s">
        <v>148</v>
      </c>
      <c r="C803" s="2" t="s">
        <v>64</v>
      </c>
      <c r="D803" s="26">
        <v>2016</v>
      </c>
      <c r="E803" s="27">
        <v>54521023</v>
      </c>
      <c r="F803" s="28">
        <v>1105</v>
      </c>
      <c r="G803" s="29">
        <v>65.5</v>
      </c>
      <c r="H803" s="30">
        <v>3.74</v>
      </c>
      <c r="I803" s="31">
        <v>0.114</v>
      </c>
      <c r="J803" s="31">
        <v>0.34399999999999997</v>
      </c>
      <c r="K803" s="30">
        <v>0.3</v>
      </c>
      <c r="L803" s="31">
        <v>2.4E-2</v>
      </c>
      <c r="M803" s="29">
        <v>41.4</v>
      </c>
      <c r="N803" s="29">
        <v>16.5</v>
      </c>
      <c r="O803" s="29">
        <v>0.4</v>
      </c>
      <c r="P803" s="29">
        <v>2.9</v>
      </c>
      <c r="Q803" s="29">
        <v>10.5</v>
      </c>
      <c r="R803" s="29">
        <v>40.4</v>
      </c>
    </row>
    <row r="804" spans="1:18" x14ac:dyDescent="0.35">
      <c r="A804" s="2" t="s">
        <v>71</v>
      </c>
      <c r="B804" s="2" t="s">
        <v>148</v>
      </c>
      <c r="C804" s="2" t="s">
        <v>64</v>
      </c>
      <c r="D804" s="26">
        <v>2017</v>
      </c>
      <c r="E804" s="27">
        <v>56047612</v>
      </c>
      <c r="F804" s="28">
        <v>1138</v>
      </c>
      <c r="G804" s="29">
        <v>65.7</v>
      </c>
      <c r="H804" s="30">
        <v>3.76</v>
      </c>
      <c r="I804" s="31">
        <v>0.14899999999999999</v>
      </c>
      <c r="J804" s="31">
        <v>0.34899999999999998</v>
      </c>
      <c r="K804" s="30">
        <v>0.3</v>
      </c>
      <c r="L804" s="31">
        <v>2.4E-2</v>
      </c>
      <c r="M804" s="29">
        <v>42.1</v>
      </c>
      <c r="N804" s="29">
        <v>16.8</v>
      </c>
      <c r="O804" s="29">
        <v>0.5</v>
      </c>
      <c r="P804" s="29">
        <v>3.4</v>
      </c>
      <c r="Q804" s="29">
        <v>14</v>
      </c>
      <c r="R804" s="29">
        <v>41.1</v>
      </c>
    </row>
    <row r="805" spans="1:18" x14ac:dyDescent="0.35">
      <c r="A805" s="2" t="s">
        <v>71</v>
      </c>
      <c r="B805" s="2" t="s">
        <v>148</v>
      </c>
      <c r="C805" s="2" t="s">
        <v>64</v>
      </c>
      <c r="D805" s="26">
        <v>2018</v>
      </c>
      <c r="E805" s="27">
        <v>57616945</v>
      </c>
      <c r="F805" s="28">
        <v>1172</v>
      </c>
      <c r="G805" s="29">
        <v>65.8</v>
      </c>
      <c r="H805" s="30">
        <v>3.78</v>
      </c>
      <c r="I805" s="31">
        <v>0.189</v>
      </c>
      <c r="J805" s="31">
        <v>0.35299999999999998</v>
      </c>
      <c r="K805" s="30">
        <v>0.3</v>
      </c>
      <c r="L805" s="31">
        <v>2.4E-2</v>
      </c>
      <c r="M805" s="29">
        <v>42.8</v>
      </c>
      <c r="N805" s="29">
        <v>17</v>
      </c>
      <c r="O805" s="29">
        <v>0.5</v>
      </c>
      <c r="P805" s="29">
        <v>3.9</v>
      </c>
      <c r="Q805" s="29">
        <v>18.100000000000001</v>
      </c>
      <c r="R805" s="29">
        <v>41.4</v>
      </c>
    </row>
    <row r="806" spans="1:18" x14ac:dyDescent="0.35">
      <c r="A806" s="2" t="s">
        <v>71</v>
      </c>
      <c r="B806" s="2" t="s">
        <v>148</v>
      </c>
      <c r="C806" s="2" t="s">
        <v>64</v>
      </c>
      <c r="D806" s="26">
        <v>2019</v>
      </c>
      <c r="E806" s="27">
        <v>59230219</v>
      </c>
      <c r="F806" s="28">
        <v>1208</v>
      </c>
      <c r="G806" s="29">
        <v>65.900000000000006</v>
      </c>
      <c r="H806" s="30">
        <v>3.8</v>
      </c>
      <c r="I806" s="31">
        <v>0.22700000000000001</v>
      </c>
      <c r="J806" s="31">
        <v>0.35699999999999998</v>
      </c>
      <c r="K806" s="30">
        <v>0.3</v>
      </c>
      <c r="L806" s="31">
        <v>2.4E-2</v>
      </c>
      <c r="M806" s="29">
        <v>43.5</v>
      </c>
      <c r="N806" s="29">
        <v>17.2</v>
      </c>
      <c r="O806" s="29">
        <v>0.5</v>
      </c>
      <c r="P806" s="29">
        <v>4.4000000000000004</v>
      </c>
      <c r="Q806" s="29">
        <v>21.9</v>
      </c>
      <c r="R806" s="29">
        <v>41.7</v>
      </c>
    </row>
    <row r="807" spans="1:18" x14ac:dyDescent="0.35">
      <c r="A807" s="2" t="s">
        <v>71</v>
      </c>
      <c r="B807" s="2" t="s">
        <v>148</v>
      </c>
      <c r="C807" s="2" t="s">
        <v>64</v>
      </c>
      <c r="D807" s="26">
        <v>2020</v>
      </c>
      <c r="E807" s="27">
        <v>60888665</v>
      </c>
      <c r="F807" s="28">
        <v>1207</v>
      </c>
      <c r="G807" s="29">
        <v>65.3</v>
      </c>
      <c r="H807" s="30">
        <v>3.67</v>
      </c>
      <c r="I807" s="31">
        <v>0.25800000000000001</v>
      </c>
      <c r="J807" s="31">
        <v>0.36199999999999999</v>
      </c>
      <c r="K807" s="30">
        <v>0.28000000000000003</v>
      </c>
      <c r="L807" s="31">
        <v>0.03</v>
      </c>
      <c r="M807" s="29">
        <v>44.2</v>
      </c>
      <c r="N807" s="29">
        <v>17.399999999999999</v>
      </c>
      <c r="O807" s="29">
        <v>0.5</v>
      </c>
      <c r="P807" s="29">
        <v>1.2</v>
      </c>
      <c r="Q807" s="29">
        <v>25.1</v>
      </c>
      <c r="R807" s="29">
        <v>39.799999999999997</v>
      </c>
    </row>
    <row r="808" spans="1:18" x14ac:dyDescent="0.35">
      <c r="A808" s="2" t="s">
        <v>71</v>
      </c>
      <c r="B808" s="2" t="s">
        <v>148</v>
      </c>
      <c r="C808" s="2" t="s">
        <v>64</v>
      </c>
      <c r="D808" s="26">
        <v>2021</v>
      </c>
      <c r="E808" s="27">
        <v>62593548</v>
      </c>
      <c r="F808" s="28">
        <v>1256</v>
      </c>
      <c r="G808" s="29">
        <v>65.400000000000006</v>
      </c>
      <c r="H808" s="30">
        <v>3.69</v>
      </c>
      <c r="I808" s="31">
        <v>0.28000000000000003</v>
      </c>
      <c r="J808" s="31">
        <v>0.36599999999999999</v>
      </c>
      <c r="K808" s="30">
        <v>0.3</v>
      </c>
      <c r="L808" s="31">
        <v>2.7E-2</v>
      </c>
      <c r="M808" s="29">
        <v>44.9</v>
      </c>
      <c r="N808" s="29">
        <v>17.600000000000001</v>
      </c>
      <c r="O808" s="29">
        <v>0.6</v>
      </c>
      <c r="P808" s="29">
        <v>1.7</v>
      </c>
      <c r="Q808" s="29">
        <v>27.3</v>
      </c>
      <c r="R808" s="29">
        <v>40.1</v>
      </c>
    </row>
    <row r="809" spans="1:18" x14ac:dyDescent="0.35">
      <c r="A809" s="2" t="s">
        <v>71</v>
      </c>
      <c r="B809" s="2" t="s">
        <v>148</v>
      </c>
      <c r="C809" s="2" t="s">
        <v>64</v>
      </c>
      <c r="D809" s="26">
        <v>2022</v>
      </c>
      <c r="E809" s="27">
        <v>64346167</v>
      </c>
      <c r="F809" s="28">
        <v>1320</v>
      </c>
      <c r="G809" s="29">
        <v>66</v>
      </c>
      <c r="H809" s="30">
        <v>3.81</v>
      </c>
      <c r="I809" s="31">
        <v>0.29499999999999998</v>
      </c>
      <c r="J809" s="31">
        <v>0.371</v>
      </c>
      <c r="K809" s="30">
        <v>0.3</v>
      </c>
      <c r="L809" s="31">
        <v>2.4E-2</v>
      </c>
      <c r="M809" s="29">
        <v>45.6</v>
      </c>
      <c r="N809" s="29">
        <v>17.899999999999999</v>
      </c>
      <c r="O809" s="29">
        <v>0.6</v>
      </c>
      <c r="P809" s="29">
        <v>4.7</v>
      </c>
      <c r="Q809" s="29">
        <v>28.8</v>
      </c>
      <c r="R809" s="29">
        <v>42</v>
      </c>
    </row>
    <row r="810" spans="1:18" x14ac:dyDescent="0.35">
      <c r="A810" s="2" t="s">
        <v>71</v>
      </c>
      <c r="B810" s="2" t="s">
        <v>148</v>
      </c>
      <c r="C810" s="2" t="s">
        <v>64</v>
      </c>
      <c r="D810" s="26">
        <v>2023</v>
      </c>
      <c r="E810" s="27">
        <v>66147860</v>
      </c>
      <c r="F810" s="28">
        <v>1359</v>
      </c>
      <c r="G810" s="29">
        <v>66.400000000000006</v>
      </c>
      <c r="H810" s="30">
        <v>3.88</v>
      </c>
      <c r="I810" s="31">
        <v>0.30499999999999999</v>
      </c>
      <c r="J810" s="31">
        <v>0.376</v>
      </c>
      <c r="K810" s="30">
        <v>0.3</v>
      </c>
      <c r="L810" s="31">
        <v>2.4E-2</v>
      </c>
      <c r="M810" s="29">
        <v>46.3</v>
      </c>
      <c r="N810" s="29">
        <v>18.100000000000001</v>
      </c>
      <c r="O810" s="29">
        <v>0.7</v>
      </c>
      <c r="P810" s="29">
        <v>6.4</v>
      </c>
      <c r="Q810" s="29">
        <v>29.8</v>
      </c>
      <c r="R810" s="29">
        <v>43.3</v>
      </c>
    </row>
    <row r="811" spans="1:18" x14ac:dyDescent="0.35">
      <c r="A811" s="2" t="s">
        <v>71</v>
      </c>
      <c r="B811" s="2" t="s">
        <v>148</v>
      </c>
      <c r="C811" s="2" t="s">
        <v>64</v>
      </c>
      <c r="D811" s="26">
        <v>2024</v>
      </c>
      <c r="E811" s="27">
        <v>68000000</v>
      </c>
      <c r="F811" s="28">
        <v>1400</v>
      </c>
      <c r="G811" s="29">
        <v>66.5</v>
      </c>
      <c r="H811" s="30">
        <v>3.9</v>
      </c>
      <c r="I811" s="31">
        <v>0.31</v>
      </c>
      <c r="J811" s="31">
        <v>0.38</v>
      </c>
      <c r="K811" s="30">
        <v>0.3</v>
      </c>
      <c r="L811" s="31">
        <v>2.4E-2</v>
      </c>
      <c r="M811" s="29">
        <v>47</v>
      </c>
      <c r="N811" s="29">
        <v>18.3</v>
      </c>
      <c r="O811" s="29">
        <v>0.7</v>
      </c>
      <c r="P811" s="29">
        <v>6.9</v>
      </c>
      <c r="Q811" s="29">
        <v>30.3</v>
      </c>
      <c r="R811" s="29">
        <v>43.6</v>
      </c>
    </row>
    <row r="812" spans="1:18" x14ac:dyDescent="0.35">
      <c r="A812" s="2" t="s">
        <v>68</v>
      </c>
      <c r="B812" s="2" t="s">
        <v>149</v>
      </c>
      <c r="C812" s="2" t="s">
        <v>64</v>
      </c>
      <c r="D812" s="26">
        <v>2010</v>
      </c>
      <c r="E812" s="27">
        <v>33058593</v>
      </c>
      <c r="F812" s="28">
        <v>3185</v>
      </c>
      <c r="G812" s="29">
        <v>72.400000000000006</v>
      </c>
      <c r="H812" s="30">
        <v>5.0199999999999996</v>
      </c>
      <c r="I812" s="31">
        <v>0.52</v>
      </c>
      <c r="J812" s="31">
        <v>0.60799999999999998</v>
      </c>
      <c r="K812" s="30">
        <v>2.1</v>
      </c>
      <c r="L812" s="31">
        <v>0.13400000000000001</v>
      </c>
      <c r="M812" s="29">
        <v>56.2</v>
      </c>
      <c r="N812" s="29">
        <v>27</v>
      </c>
      <c r="O812" s="29">
        <v>2.4</v>
      </c>
      <c r="P812" s="29">
        <v>34.299999999999997</v>
      </c>
      <c r="Q812" s="29">
        <v>51.5</v>
      </c>
      <c r="R812" s="29">
        <v>62.4</v>
      </c>
    </row>
    <row r="813" spans="1:18" x14ac:dyDescent="0.35">
      <c r="A813" s="2" t="s">
        <v>68</v>
      </c>
      <c r="B813" s="2" t="s">
        <v>149</v>
      </c>
      <c r="C813" s="2" t="s">
        <v>64</v>
      </c>
      <c r="D813" s="26">
        <v>2011</v>
      </c>
      <c r="E813" s="27">
        <v>33389179</v>
      </c>
      <c r="F813" s="28">
        <v>3264</v>
      </c>
      <c r="G813" s="29">
        <v>72.5</v>
      </c>
      <c r="H813" s="30">
        <v>5.04</v>
      </c>
      <c r="I813" s="31">
        <v>0.52400000000000002</v>
      </c>
      <c r="J813" s="31">
        <v>0.61099999999999999</v>
      </c>
      <c r="K813" s="30">
        <v>2.1</v>
      </c>
      <c r="L813" s="31">
        <v>0.13300000000000001</v>
      </c>
      <c r="M813" s="29">
        <v>56.9</v>
      </c>
      <c r="N813" s="29">
        <v>27.2</v>
      </c>
      <c r="O813" s="29">
        <v>2.5</v>
      </c>
      <c r="P813" s="29">
        <v>34.799999999999997</v>
      </c>
      <c r="Q813" s="29">
        <v>51.9</v>
      </c>
      <c r="R813" s="29">
        <v>62.7</v>
      </c>
    </row>
    <row r="814" spans="1:18" x14ac:dyDescent="0.35">
      <c r="A814" s="2" t="s">
        <v>68</v>
      </c>
      <c r="B814" s="2" t="s">
        <v>149</v>
      </c>
      <c r="C814" s="2" t="s">
        <v>64</v>
      </c>
      <c r="D814" s="26">
        <v>2012</v>
      </c>
      <c r="E814" s="27">
        <v>33723071</v>
      </c>
      <c r="F814" s="28">
        <v>3346</v>
      </c>
      <c r="G814" s="29">
        <v>72.7</v>
      </c>
      <c r="H814" s="30">
        <v>5.0599999999999996</v>
      </c>
      <c r="I814" s="31">
        <v>0.53</v>
      </c>
      <c r="J814" s="31">
        <v>0.61399999999999999</v>
      </c>
      <c r="K814" s="30">
        <v>2.1</v>
      </c>
      <c r="L814" s="31">
        <v>0.13300000000000001</v>
      </c>
      <c r="M814" s="29">
        <v>57.6</v>
      </c>
      <c r="N814" s="29">
        <v>27.5</v>
      </c>
      <c r="O814" s="29">
        <v>2.6</v>
      </c>
      <c r="P814" s="29">
        <v>35.299999999999997</v>
      </c>
      <c r="Q814" s="29">
        <v>52.5</v>
      </c>
      <c r="R814" s="29">
        <v>63.4</v>
      </c>
    </row>
    <row r="815" spans="1:18" x14ac:dyDescent="0.35">
      <c r="A815" s="2" t="s">
        <v>68</v>
      </c>
      <c r="B815" s="2" t="s">
        <v>149</v>
      </c>
      <c r="C815" s="2" t="s">
        <v>64</v>
      </c>
      <c r="D815" s="26">
        <v>2013</v>
      </c>
      <c r="E815" s="27">
        <v>34060301</v>
      </c>
      <c r="F815" s="28">
        <v>3430</v>
      </c>
      <c r="G815" s="29">
        <v>72.8</v>
      </c>
      <c r="H815" s="30">
        <v>5.08</v>
      </c>
      <c r="I815" s="31">
        <v>0.54200000000000004</v>
      </c>
      <c r="J815" s="31">
        <v>0.61699999999999999</v>
      </c>
      <c r="K815" s="30">
        <v>2.1</v>
      </c>
      <c r="L815" s="31">
        <v>0.13300000000000001</v>
      </c>
      <c r="M815" s="29">
        <v>58.3</v>
      </c>
      <c r="N815" s="29">
        <v>27.7</v>
      </c>
      <c r="O815" s="29">
        <v>2.7</v>
      </c>
      <c r="P815" s="29">
        <v>35.799999999999997</v>
      </c>
      <c r="Q815" s="29">
        <v>53.7</v>
      </c>
      <c r="R815" s="29">
        <v>63.7</v>
      </c>
    </row>
    <row r="816" spans="1:18" x14ac:dyDescent="0.35">
      <c r="A816" s="2" t="s">
        <v>68</v>
      </c>
      <c r="B816" s="2" t="s">
        <v>149</v>
      </c>
      <c r="C816" s="2" t="s">
        <v>64</v>
      </c>
      <c r="D816" s="26">
        <v>2014</v>
      </c>
      <c r="E816" s="27">
        <v>34400904</v>
      </c>
      <c r="F816" s="28">
        <v>3515</v>
      </c>
      <c r="G816" s="29">
        <v>72.900000000000006</v>
      </c>
      <c r="H816" s="30">
        <v>5.0999999999999996</v>
      </c>
      <c r="I816" s="31">
        <v>0.56000000000000005</v>
      </c>
      <c r="J816" s="31">
        <v>0.62</v>
      </c>
      <c r="K816" s="30">
        <v>2.1</v>
      </c>
      <c r="L816" s="31">
        <v>0.13300000000000001</v>
      </c>
      <c r="M816" s="29">
        <v>59</v>
      </c>
      <c r="N816" s="29">
        <v>27.9</v>
      </c>
      <c r="O816" s="29">
        <v>2.8</v>
      </c>
      <c r="P816" s="29">
        <v>36.299999999999997</v>
      </c>
      <c r="Q816" s="29">
        <v>55.6</v>
      </c>
      <c r="R816" s="29">
        <v>64</v>
      </c>
    </row>
    <row r="817" spans="1:18" x14ac:dyDescent="0.35">
      <c r="A817" s="2" t="s">
        <v>68</v>
      </c>
      <c r="B817" s="2" t="s">
        <v>149</v>
      </c>
      <c r="C817" s="2" t="s">
        <v>64</v>
      </c>
      <c r="D817" s="26">
        <v>2015</v>
      </c>
      <c r="E817" s="27">
        <v>34744913</v>
      </c>
      <c r="F817" s="28">
        <v>3603</v>
      </c>
      <c r="G817" s="29">
        <v>73</v>
      </c>
      <c r="H817" s="30">
        <v>5.12</v>
      </c>
      <c r="I817" s="31">
        <v>0.58799999999999997</v>
      </c>
      <c r="J817" s="31">
        <v>0.623</v>
      </c>
      <c r="K817" s="30">
        <v>2.1</v>
      </c>
      <c r="L817" s="31">
        <v>0.13200000000000001</v>
      </c>
      <c r="M817" s="29">
        <v>59.7</v>
      </c>
      <c r="N817" s="29">
        <v>28.1</v>
      </c>
      <c r="O817" s="29">
        <v>2.9</v>
      </c>
      <c r="P817" s="29">
        <v>36.799999999999997</v>
      </c>
      <c r="Q817" s="29">
        <v>58.4</v>
      </c>
      <c r="R817" s="29">
        <v>64.3</v>
      </c>
    </row>
    <row r="818" spans="1:18" x14ac:dyDescent="0.35">
      <c r="A818" s="2" t="s">
        <v>68</v>
      </c>
      <c r="B818" s="2" t="s">
        <v>149</v>
      </c>
      <c r="C818" s="2" t="s">
        <v>64</v>
      </c>
      <c r="D818" s="26">
        <v>2016</v>
      </c>
      <c r="E818" s="27">
        <v>35092362</v>
      </c>
      <c r="F818" s="28">
        <v>3693</v>
      </c>
      <c r="G818" s="29">
        <v>73.099999999999994</v>
      </c>
      <c r="H818" s="30">
        <v>5.14</v>
      </c>
      <c r="I818" s="31">
        <v>0.629</v>
      </c>
      <c r="J818" s="31">
        <v>0.626</v>
      </c>
      <c r="K818" s="30">
        <v>2.1</v>
      </c>
      <c r="L818" s="31">
        <v>0.13200000000000001</v>
      </c>
      <c r="M818" s="29">
        <v>60.4</v>
      </c>
      <c r="N818" s="29">
        <v>28.3</v>
      </c>
      <c r="O818" s="29">
        <v>2.9</v>
      </c>
      <c r="P818" s="29">
        <v>37.299999999999997</v>
      </c>
      <c r="Q818" s="29">
        <v>62.5</v>
      </c>
      <c r="R818" s="29">
        <v>64.599999999999994</v>
      </c>
    </row>
    <row r="819" spans="1:18" x14ac:dyDescent="0.35">
      <c r="A819" s="2" t="s">
        <v>68</v>
      </c>
      <c r="B819" s="2" t="s">
        <v>149</v>
      </c>
      <c r="C819" s="2" t="s">
        <v>64</v>
      </c>
      <c r="D819" s="26">
        <v>2017</v>
      </c>
      <c r="E819" s="27">
        <v>35443286</v>
      </c>
      <c r="F819" s="28">
        <v>3786</v>
      </c>
      <c r="G819" s="29">
        <v>73.3</v>
      </c>
      <c r="H819" s="30">
        <v>5.16</v>
      </c>
      <c r="I819" s="31">
        <v>0.68200000000000005</v>
      </c>
      <c r="J819" s="31">
        <v>0.629</v>
      </c>
      <c r="K819" s="30">
        <v>2.1</v>
      </c>
      <c r="L819" s="31">
        <v>0.13200000000000001</v>
      </c>
      <c r="M819" s="29">
        <v>61.1</v>
      </c>
      <c r="N819" s="29">
        <v>28.6</v>
      </c>
      <c r="O819" s="29">
        <v>3</v>
      </c>
      <c r="P819" s="29">
        <v>37.700000000000003</v>
      </c>
      <c r="Q819" s="29">
        <v>67.900000000000006</v>
      </c>
      <c r="R819" s="29">
        <v>65.3</v>
      </c>
    </row>
    <row r="820" spans="1:18" x14ac:dyDescent="0.35">
      <c r="A820" s="2" t="s">
        <v>68</v>
      </c>
      <c r="B820" s="2" t="s">
        <v>149</v>
      </c>
      <c r="C820" s="2" t="s">
        <v>64</v>
      </c>
      <c r="D820" s="26">
        <v>2018</v>
      </c>
      <c r="E820" s="27">
        <v>35797719</v>
      </c>
      <c r="F820" s="28">
        <v>3880</v>
      </c>
      <c r="G820" s="29">
        <v>73.400000000000006</v>
      </c>
      <c r="H820" s="30">
        <v>5.18</v>
      </c>
      <c r="I820" s="31">
        <v>0.74099999999999999</v>
      </c>
      <c r="J820" s="31">
        <v>0.63200000000000001</v>
      </c>
      <c r="K820" s="30">
        <v>2.1</v>
      </c>
      <c r="L820" s="31">
        <v>0.13200000000000001</v>
      </c>
      <c r="M820" s="29">
        <v>61.8</v>
      </c>
      <c r="N820" s="29">
        <v>28.8</v>
      </c>
      <c r="O820" s="29">
        <v>3.1</v>
      </c>
      <c r="P820" s="29">
        <v>38.200000000000003</v>
      </c>
      <c r="Q820" s="29">
        <v>73.8</v>
      </c>
      <c r="R820" s="29">
        <v>65.599999999999994</v>
      </c>
    </row>
    <row r="821" spans="1:18" x14ac:dyDescent="0.35">
      <c r="A821" s="2" t="s">
        <v>68</v>
      </c>
      <c r="B821" s="2" t="s">
        <v>149</v>
      </c>
      <c r="C821" s="2" t="s">
        <v>64</v>
      </c>
      <c r="D821" s="26">
        <v>2019</v>
      </c>
      <c r="E821" s="27">
        <v>36155696</v>
      </c>
      <c r="F821" s="28">
        <v>3977</v>
      </c>
      <c r="G821" s="29">
        <v>73.5</v>
      </c>
      <c r="H821" s="30">
        <v>5.2</v>
      </c>
      <c r="I821" s="31">
        <v>0.79700000000000004</v>
      </c>
      <c r="J821" s="31">
        <v>0.63500000000000001</v>
      </c>
      <c r="K821" s="30">
        <v>2.1</v>
      </c>
      <c r="L821" s="31">
        <v>0.13200000000000001</v>
      </c>
      <c r="M821" s="29">
        <v>62.5</v>
      </c>
      <c r="N821" s="29">
        <v>29</v>
      </c>
      <c r="O821" s="29">
        <v>3.2</v>
      </c>
      <c r="P821" s="29">
        <v>38.700000000000003</v>
      </c>
      <c r="Q821" s="29">
        <v>79.5</v>
      </c>
      <c r="R821" s="29">
        <v>65.900000000000006</v>
      </c>
    </row>
    <row r="822" spans="1:18" x14ac:dyDescent="0.35">
      <c r="A822" s="2" t="s">
        <v>68</v>
      </c>
      <c r="B822" s="2" t="s">
        <v>149</v>
      </c>
      <c r="C822" s="2" t="s">
        <v>64</v>
      </c>
      <c r="D822" s="26">
        <v>2020</v>
      </c>
      <c r="E822" s="27">
        <v>36517253</v>
      </c>
      <c r="F822" s="28">
        <v>3954</v>
      </c>
      <c r="G822" s="29">
        <v>72.900000000000006</v>
      </c>
      <c r="H822" s="30">
        <v>5.07</v>
      </c>
      <c r="I822" s="31">
        <v>0.84299999999999997</v>
      </c>
      <c r="J822" s="31">
        <v>0.63800000000000001</v>
      </c>
      <c r="K822" s="30">
        <v>1.93</v>
      </c>
      <c r="L822" s="31">
        <v>0.16500000000000001</v>
      </c>
      <c r="M822" s="29">
        <v>63.2</v>
      </c>
      <c r="N822" s="29">
        <v>29.2</v>
      </c>
      <c r="O822" s="29">
        <v>3.2</v>
      </c>
      <c r="P822" s="29">
        <v>35.5</v>
      </c>
      <c r="Q822" s="29">
        <v>84.1</v>
      </c>
      <c r="R822" s="29">
        <v>64</v>
      </c>
    </row>
    <row r="823" spans="1:18" x14ac:dyDescent="0.35">
      <c r="A823" s="2" t="s">
        <v>68</v>
      </c>
      <c r="B823" s="2" t="s">
        <v>149</v>
      </c>
      <c r="C823" s="2" t="s">
        <v>64</v>
      </c>
      <c r="D823" s="26">
        <v>2021</v>
      </c>
      <c r="E823" s="27">
        <v>36882426</v>
      </c>
      <c r="F823" s="28">
        <v>4095</v>
      </c>
      <c r="G823" s="29">
        <v>73</v>
      </c>
      <c r="H823" s="30">
        <v>5.09</v>
      </c>
      <c r="I823" s="31">
        <v>0.876</v>
      </c>
      <c r="J823" s="31">
        <v>0.64100000000000001</v>
      </c>
      <c r="K823" s="30">
        <v>2.1</v>
      </c>
      <c r="L823" s="31">
        <v>0.14799999999999999</v>
      </c>
      <c r="M823" s="29">
        <v>63.9</v>
      </c>
      <c r="N823" s="29">
        <v>29.4</v>
      </c>
      <c r="O823" s="29">
        <v>3.3</v>
      </c>
      <c r="P823" s="29">
        <v>36</v>
      </c>
      <c r="Q823" s="29">
        <v>87.5</v>
      </c>
      <c r="R823" s="29">
        <v>64.3</v>
      </c>
    </row>
    <row r="824" spans="1:18" x14ac:dyDescent="0.35">
      <c r="A824" s="2" t="s">
        <v>68</v>
      </c>
      <c r="B824" s="2" t="s">
        <v>149</v>
      </c>
      <c r="C824" s="2" t="s">
        <v>64</v>
      </c>
      <c r="D824" s="26">
        <v>2022</v>
      </c>
      <c r="E824" s="27">
        <v>37251250</v>
      </c>
      <c r="F824" s="28">
        <v>4283</v>
      </c>
      <c r="G824" s="29">
        <v>73.599999999999994</v>
      </c>
      <c r="H824" s="30">
        <v>5.21</v>
      </c>
      <c r="I824" s="31">
        <v>0.89800000000000002</v>
      </c>
      <c r="J824" s="31">
        <v>0.64400000000000002</v>
      </c>
      <c r="K824" s="30">
        <v>2.1</v>
      </c>
      <c r="L824" s="31">
        <v>0.13200000000000001</v>
      </c>
      <c r="M824" s="29">
        <v>64.599999999999994</v>
      </c>
      <c r="N824" s="29">
        <v>29.7</v>
      </c>
      <c r="O824" s="29">
        <v>3.5</v>
      </c>
      <c r="P824" s="29">
        <v>39</v>
      </c>
      <c r="Q824" s="29">
        <v>89.7</v>
      </c>
      <c r="R824" s="29">
        <v>66.2</v>
      </c>
    </row>
    <row r="825" spans="1:18" x14ac:dyDescent="0.35">
      <c r="A825" s="2" t="s">
        <v>68</v>
      </c>
      <c r="B825" s="2" t="s">
        <v>149</v>
      </c>
      <c r="C825" s="2" t="s">
        <v>64</v>
      </c>
      <c r="D825" s="26">
        <v>2023</v>
      </c>
      <c r="E825" s="27">
        <v>37623762</v>
      </c>
      <c r="F825" s="28">
        <v>4390</v>
      </c>
      <c r="G825" s="29">
        <v>74</v>
      </c>
      <c r="H825" s="30">
        <v>5.28</v>
      </c>
      <c r="I825" s="31">
        <v>0.91200000000000003</v>
      </c>
      <c r="J825" s="31">
        <v>0.64700000000000002</v>
      </c>
      <c r="K825" s="30">
        <v>2.1</v>
      </c>
      <c r="L825" s="31">
        <v>0.13200000000000001</v>
      </c>
      <c r="M825" s="29">
        <v>65.3</v>
      </c>
      <c r="N825" s="29">
        <v>29.9</v>
      </c>
      <c r="O825" s="29">
        <v>3.6</v>
      </c>
      <c r="P825" s="29">
        <v>40.700000000000003</v>
      </c>
      <c r="Q825" s="29">
        <v>91.1</v>
      </c>
      <c r="R825" s="29">
        <v>67.5</v>
      </c>
    </row>
    <row r="826" spans="1:18" x14ac:dyDescent="0.35">
      <c r="A826" s="2" t="s">
        <v>68</v>
      </c>
      <c r="B826" s="2" t="s">
        <v>149</v>
      </c>
      <c r="C826" s="2" t="s">
        <v>64</v>
      </c>
      <c r="D826" s="26">
        <v>2024</v>
      </c>
      <c r="E826" s="27">
        <v>38000000</v>
      </c>
      <c r="F826" s="28">
        <v>4500</v>
      </c>
      <c r="G826" s="29">
        <v>74.099999999999994</v>
      </c>
      <c r="H826" s="30">
        <v>5.3</v>
      </c>
      <c r="I826" s="31">
        <v>0.92</v>
      </c>
      <c r="J826" s="31">
        <v>0.65</v>
      </c>
      <c r="K826" s="30">
        <v>2.1</v>
      </c>
      <c r="L826" s="31">
        <v>0.13200000000000001</v>
      </c>
      <c r="M826" s="29">
        <v>66</v>
      </c>
      <c r="N826" s="29">
        <v>30.1</v>
      </c>
      <c r="O826" s="29">
        <v>3.7</v>
      </c>
      <c r="P826" s="29">
        <v>41.2</v>
      </c>
      <c r="Q826" s="29">
        <v>91.9</v>
      </c>
      <c r="R826" s="29">
        <v>67.8</v>
      </c>
    </row>
    <row r="827" spans="1:18" x14ac:dyDescent="0.35">
      <c r="A827" s="2" t="s">
        <v>69</v>
      </c>
      <c r="B827" s="2" t="s">
        <v>150</v>
      </c>
      <c r="C827" s="2" t="s">
        <v>64</v>
      </c>
      <c r="D827" s="26">
        <v>2010</v>
      </c>
      <c r="E827" s="27">
        <v>25808069</v>
      </c>
      <c r="F827" s="28">
        <v>1766</v>
      </c>
      <c r="G827" s="29">
        <v>63.7</v>
      </c>
      <c r="H827" s="30">
        <v>4.62</v>
      </c>
      <c r="I827" s="31">
        <v>0.08</v>
      </c>
      <c r="J827" s="31">
        <v>0.54800000000000004</v>
      </c>
      <c r="K827" s="30">
        <v>0.8</v>
      </c>
      <c r="L827" s="31">
        <v>3.4000000000000002E-2</v>
      </c>
      <c r="M827" s="29">
        <v>47.2</v>
      </c>
      <c r="N827" s="29">
        <v>18.5</v>
      </c>
      <c r="O827" s="29">
        <v>1.1000000000000001</v>
      </c>
      <c r="P827" s="29">
        <v>24.5</v>
      </c>
      <c r="Q827" s="29">
        <v>7.1</v>
      </c>
      <c r="R827" s="29">
        <v>34.700000000000003</v>
      </c>
    </row>
    <row r="828" spans="1:18" x14ac:dyDescent="0.35">
      <c r="A828" s="2" t="s">
        <v>69</v>
      </c>
      <c r="B828" s="2" t="s">
        <v>150</v>
      </c>
      <c r="C828" s="2" t="s">
        <v>64</v>
      </c>
      <c r="D828" s="26">
        <v>2011</v>
      </c>
      <c r="E828" s="27">
        <v>26375846</v>
      </c>
      <c r="F828" s="28">
        <v>1816</v>
      </c>
      <c r="G828" s="29">
        <v>63.8</v>
      </c>
      <c r="H828" s="30">
        <v>4.6399999999999997</v>
      </c>
      <c r="I828" s="31">
        <v>8.3000000000000004E-2</v>
      </c>
      <c r="J828" s="31">
        <v>0.55100000000000005</v>
      </c>
      <c r="K828" s="30">
        <v>0.8</v>
      </c>
      <c r="L828" s="31">
        <v>3.4000000000000002E-2</v>
      </c>
      <c r="M828" s="29">
        <v>47.9</v>
      </c>
      <c r="N828" s="29">
        <v>18.7</v>
      </c>
      <c r="O828" s="29">
        <v>1.1000000000000001</v>
      </c>
      <c r="P828" s="29">
        <v>25</v>
      </c>
      <c r="Q828" s="29">
        <v>7.4</v>
      </c>
      <c r="R828" s="29">
        <v>35</v>
      </c>
    </row>
    <row r="829" spans="1:18" x14ac:dyDescent="0.35">
      <c r="A829" s="2" t="s">
        <v>69</v>
      </c>
      <c r="B829" s="2" t="s">
        <v>150</v>
      </c>
      <c r="C829" s="2" t="s">
        <v>64</v>
      </c>
      <c r="D829" s="26">
        <v>2012</v>
      </c>
      <c r="E829" s="27">
        <v>26956115</v>
      </c>
      <c r="F829" s="28">
        <v>1867</v>
      </c>
      <c r="G829" s="29">
        <v>64</v>
      </c>
      <c r="H829" s="30">
        <v>4.66</v>
      </c>
      <c r="I829" s="31">
        <v>8.8999999999999996E-2</v>
      </c>
      <c r="J829" s="31">
        <v>0.55400000000000005</v>
      </c>
      <c r="K829" s="30">
        <v>0.8</v>
      </c>
      <c r="L829" s="31">
        <v>3.4000000000000002E-2</v>
      </c>
      <c r="M829" s="29">
        <v>48.6</v>
      </c>
      <c r="N829" s="29">
        <v>19</v>
      </c>
      <c r="O829" s="29">
        <v>1.2</v>
      </c>
      <c r="P829" s="29">
        <v>25.5</v>
      </c>
      <c r="Q829" s="29">
        <v>8</v>
      </c>
      <c r="R829" s="29">
        <v>35.700000000000003</v>
      </c>
    </row>
    <row r="830" spans="1:18" x14ac:dyDescent="0.35">
      <c r="A830" s="2" t="s">
        <v>69</v>
      </c>
      <c r="B830" s="2" t="s">
        <v>150</v>
      </c>
      <c r="C830" s="2" t="s">
        <v>64</v>
      </c>
      <c r="D830" s="26">
        <v>2013</v>
      </c>
      <c r="E830" s="27">
        <v>27549149</v>
      </c>
      <c r="F830" s="28">
        <v>1919</v>
      </c>
      <c r="G830" s="29">
        <v>64.099999999999994</v>
      </c>
      <c r="H830" s="30">
        <v>4.68</v>
      </c>
      <c r="I830" s="31">
        <v>9.9000000000000005E-2</v>
      </c>
      <c r="J830" s="31">
        <v>0.55700000000000005</v>
      </c>
      <c r="K830" s="30">
        <v>0.8</v>
      </c>
      <c r="L830" s="31">
        <v>3.4000000000000002E-2</v>
      </c>
      <c r="M830" s="29">
        <v>49.3</v>
      </c>
      <c r="N830" s="29">
        <v>19.2</v>
      </c>
      <c r="O830" s="29">
        <v>1.2</v>
      </c>
      <c r="P830" s="29">
        <v>26</v>
      </c>
      <c r="Q830" s="29">
        <v>9</v>
      </c>
      <c r="R830" s="29">
        <v>36</v>
      </c>
    </row>
    <row r="831" spans="1:18" x14ac:dyDescent="0.35">
      <c r="A831" s="2" t="s">
        <v>69</v>
      </c>
      <c r="B831" s="2" t="s">
        <v>150</v>
      </c>
      <c r="C831" s="2" t="s">
        <v>64</v>
      </c>
      <c r="D831" s="26">
        <v>2014</v>
      </c>
      <c r="E831" s="27">
        <v>28155230</v>
      </c>
      <c r="F831" s="28">
        <v>1973</v>
      </c>
      <c r="G831" s="29">
        <v>64.2</v>
      </c>
      <c r="H831" s="30">
        <v>4.7</v>
      </c>
      <c r="I831" s="31">
        <v>0.115</v>
      </c>
      <c r="J831" s="31">
        <v>0.56000000000000005</v>
      </c>
      <c r="K831" s="30">
        <v>0.8</v>
      </c>
      <c r="L831" s="31">
        <v>3.4000000000000002E-2</v>
      </c>
      <c r="M831" s="29">
        <v>50</v>
      </c>
      <c r="N831" s="29">
        <v>19.399999999999999</v>
      </c>
      <c r="O831" s="29">
        <v>1.3</v>
      </c>
      <c r="P831" s="29">
        <v>26.5</v>
      </c>
      <c r="Q831" s="29">
        <v>10.6</v>
      </c>
      <c r="R831" s="29">
        <v>36.299999999999997</v>
      </c>
    </row>
    <row r="832" spans="1:18" x14ac:dyDescent="0.35">
      <c r="A832" s="2" t="s">
        <v>69</v>
      </c>
      <c r="B832" s="2" t="s">
        <v>150</v>
      </c>
      <c r="C832" s="2" t="s">
        <v>64</v>
      </c>
      <c r="D832" s="26">
        <v>2015</v>
      </c>
      <c r="E832" s="27">
        <v>28774646</v>
      </c>
      <c r="F832" s="28">
        <v>2028</v>
      </c>
      <c r="G832" s="29">
        <v>64.3</v>
      </c>
      <c r="H832" s="30">
        <v>4.72</v>
      </c>
      <c r="I832" s="31">
        <v>0.14000000000000001</v>
      </c>
      <c r="J832" s="31">
        <v>0.56299999999999994</v>
      </c>
      <c r="K832" s="30">
        <v>0.8</v>
      </c>
      <c r="L832" s="31">
        <v>3.4000000000000002E-2</v>
      </c>
      <c r="M832" s="29">
        <v>50.7</v>
      </c>
      <c r="N832" s="29">
        <v>19.600000000000001</v>
      </c>
      <c r="O832" s="29">
        <v>1.3</v>
      </c>
      <c r="P832" s="29">
        <v>27</v>
      </c>
      <c r="Q832" s="29">
        <v>13.1</v>
      </c>
      <c r="R832" s="29">
        <v>36.6</v>
      </c>
    </row>
    <row r="833" spans="1:18" x14ac:dyDescent="0.35">
      <c r="A833" s="2" t="s">
        <v>69</v>
      </c>
      <c r="B833" s="2" t="s">
        <v>150</v>
      </c>
      <c r="C833" s="2" t="s">
        <v>64</v>
      </c>
      <c r="D833" s="26">
        <v>2016</v>
      </c>
      <c r="E833" s="27">
        <v>29407688</v>
      </c>
      <c r="F833" s="28">
        <v>2085</v>
      </c>
      <c r="G833" s="29">
        <v>64.400000000000006</v>
      </c>
      <c r="H833" s="30">
        <v>4.74</v>
      </c>
      <c r="I833" s="31">
        <v>0.17599999999999999</v>
      </c>
      <c r="J833" s="31">
        <v>0.56599999999999995</v>
      </c>
      <c r="K833" s="30">
        <v>0.8</v>
      </c>
      <c r="L833" s="31">
        <v>3.4000000000000002E-2</v>
      </c>
      <c r="M833" s="29">
        <v>51.4</v>
      </c>
      <c r="N833" s="29">
        <v>19.8</v>
      </c>
      <c r="O833" s="29">
        <v>1.4</v>
      </c>
      <c r="P833" s="29">
        <v>27.5</v>
      </c>
      <c r="Q833" s="29">
        <v>16.8</v>
      </c>
      <c r="R833" s="29">
        <v>36.9</v>
      </c>
    </row>
    <row r="834" spans="1:18" x14ac:dyDescent="0.35">
      <c r="A834" s="2" t="s">
        <v>69</v>
      </c>
      <c r="B834" s="2" t="s">
        <v>150</v>
      </c>
      <c r="C834" s="2" t="s">
        <v>64</v>
      </c>
      <c r="D834" s="26">
        <v>2017</v>
      </c>
      <c r="E834" s="27">
        <v>30054657</v>
      </c>
      <c r="F834" s="28">
        <v>2143</v>
      </c>
      <c r="G834" s="29">
        <v>64.599999999999994</v>
      </c>
      <c r="H834" s="30">
        <v>4.76</v>
      </c>
      <c r="I834" s="31">
        <v>0.222</v>
      </c>
      <c r="J834" s="31">
        <v>0.56899999999999995</v>
      </c>
      <c r="K834" s="30">
        <v>0.8</v>
      </c>
      <c r="L834" s="31">
        <v>3.4000000000000002E-2</v>
      </c>
      <c r="M834" s="29">
        <v>52.1</v>
      </c>
      <c r="N834" s="29">
        <v>20.100000000000001</v>
      </c>
      <c r="O834" s="29">
        <v>1.4</v>
      </c>
      <c r="P834" s="29">
        <v>27.9</v>
      </c>
      <c r="Q834" s="29">
        <v>21.4</v>
      </c>
      <c r="R834" s="29">
        <v>37.6</v>
      </c>
    </row>
    <row r="835" spans="1:18" x14ac:dyDescent="0.35">
      <c r="A835" s="2" t="s">
        <v>69</v>
      </c>
      <c r="B835" s="2" t="s">
        <v>150</v>
      </c>
      <c r="C835" s="2" t="s">
        <v>64</v>
      </c>
      <c r="D835" s="26">
        <v>2018</v>
      </c>
      <c r="E835" s="27">
        <v>30715859</v>
      </c>
      <c r="F835" s="28">
        <v>2203</v>
      </c>
      <c r="G835" s="29">
        <v>64.7</v>
      </c>
      <c r="H835" s="30">
        <v>4.78</v>
      </c>
      <c r="I835" s="31">
        <v>0.27300000000000002</v>
      </c>
      <c r="J835" s="31">
        <v>0.57199999999999995</v>
      </c>
      <c r="K835" s="30">
        <v>0.8</v>
      </c>
      <c r="L835" s="31">
        <v>3.4000000000000002E-2</v>
      </c>
      <c r="M835" s="29">
        <v>52.8</v>
      </c>
      <c r="N835" s="29">
        <v>20.3</v>
      </c>
      <c r="O835" s="29">
        <v>1.5</v>
      </c>
      <c r="P835" s="29">
        <v>28.4</v>
      </c>
      <c r="Q835" s="29">
        <v>26.6</v>
      </c>
      <c r="R835" s="29">
        <v>37.9</v>
      </c>
    </row>
    <row r="836" spans="1:18" x14ac:dyDescent="0.35">
      <c r="A836" s="2" t="s">
        <v>69</v>
      </c>
      <c r="B836" s="2" t="s">
        <v>150</v>
      </c>
      <c r="C836" s="2" t="s">
        <v>64</v>
      </c>
      <c r="D836" s="26">
        <v>2019</v>
      </c>
      <c r="E836" s="27">
        <v>31391608</v>
      </c>
      <c r="F836" s="28">
        <v>2265</v>
      </c>
      <c r="G836" s="29">
        <v>64.8</v>
      </c>
      <c r="H836" s="30">
        <v>4.8</v>
      </c>
      <c r="I836" s="31">
        <v>0.32200000000000001</v>
      </c>
      <c r="J836" s="31">
        <v>0.57499999999999996</v>
      </c>
      <c r="K836" s="30">
        <v>0.8</v>
      </c>
      <c r="L836" s="31">
        <v>3.4000000000000002E-2</v>
      </c>
      <c r="M836" s="29">
        <v>53.5</v>
      </c>
      <c r="N836" s="29">
        <v>20.5</v>
      </c>
      <c r="O836" s="29">
        <v>1.6</v>
      </c>
      <c r="P836" s="29">
        <v>28.9</v>
      </c>
      <c r="Q836" s="29">
        <v>31.5</v>
      </c>
      <c r="R836" s="29">
        <v>38.200000000000003</v>
      </c>
    </row>
    <row r="837" spans="1:18" x14ac:dyDescent="0.35">
      <c r="A837" s="2" t="s">
        <v>69</v>
      </c>
      <c r="B837" s="2" t="s">
        <v>150</v>
      </c>
      <c r="C837" s="2" t="s">
        <v>64</v>
      </c>
      <c r="D837" s="26">
        <v>2020</v>
      </c>
      <c r="E837" s="27">
        <v>32082224</v>
      </c>
      <c r="F837" s="28">
        <v>2258</v>
      </c>
      <c r="G837" s="29">
        <v>64.2</v>
      </c>
      <c r="H837" s="30">
        <v>4.67</v>
      </c>
      <c r="I837" s="31">
        <v>0.36299999999999999</v>
      </c>
      <c r="J837" s="31">
        <v>0.57799999999999996</v>
      </c>
      <c r="K837" s="30">
        <v>0.74</v>
      </c>
      <c r="L837" s="31">
        <v>4.2999999999999997E-2</v>
      </c>
      <c r="M837" s="29">
        <v>54.2</v>
      </c>
      <c r="N837" s="29">
        <v>20.7</v>
      </c>
      <c r="O837" s="29">
        <v>1.5</v>
      </c>
      <c r="P837" s="29">
        <v>25.7</v>
      </c>
      <c r="Q837" s="29">
        <v>35.700000000000003</v>
      </c>
      <c r="R837" s="29">
        <v>36.299999999999997</v>
      </c>
    </row>
    <row r="838" spans="1:18" x14ac:dyDescent="0.35">
      <c r="A838" s="2" t="s">
        <v>69</v>
      </c>
      <c r="B838" s="2" t="s">
        <v>150</v>
      </c>
      <c r="C838" s="2" t="s">
        <v>64</v>
      </c>
      <c r="D838" s="26">
        <v>2021</v>
      </c>
      <c r="E838" s="27">
        <v>32788033</v>
      </c>
      <c r="F838" s="28">
        <v>2345</v>
      </c>
      <c r="G838" s="29">
        <v>64.3</v>
      </c>
      <c r="H838" s="30">
        <v>4.6900000000000004</v>
      </c>
      <c r="I838" s="31">
        <v>0.39200000000000002</v>
      </c>
      <c r="J838" s="31">
        <v>0.58099999999999996</v>
      </c>
      <c r="K838" s="30">
        <v>0.8</v>
      </c>
      <c r="L838" s="31">
        <v>3.7999999999999999E-2</v>
      </c>
      <c r="M838" s="29">
        <v>54.9</v>
      </c>
      <c r="N838" s="29">
        <v>20.9</v>
      </c>
      <c r="O838" s="29">
        <v>1.6</v>
      </c>
      <c r="P838" s="29">
        <v>26.2</v>
      </c>
      <c r="Q838" s="29">
        <v>38.6</v>
      </c>
      <c r="R838" s="29">
        <v>36.6</v>
      </c>
    </row>
    <row r="839" spans="1:18" x14ac:dyDescent="0.35">
      <c r="A839" s="2" t="s">
        <v>69</v>
      </c>
      <c r="B839" s="2" t="s">
        <v>150</v>
      </c>
      <c r="C839" s="2" t="s">
        <v>64</v>
      </c>
      <c r="D839" s="26">
        <v>2022</v>
      </c>
      <c r="E839" s="27">
        <v>33509369</v>
      </c>
      <c r="F839" s="28">
        <v>2460</v>
      </c>
      <c r="G839" s="29">
        <v>64.900000000000006</v>
      </c>
      <c r="H839" s="30">
        <v>4.8099999999999996</v>
      </c>
      <c r="I839" s="31">
        <v>0.41099999999999998</v>
      </c>
      <c r="J839" s="31">
        <v>0.58399999999999996</v>
      </c>
      <c r="K839" s="30">
        <v>0.8</v>
      </c>
      <c r="L839" s="31">
        <v>3.4000000000000002E-2</v>
      </c>
      <c r="M839" s="29">
        <v>55.6</v>
      </c>
      <c r="N839" s="29">
        <v>21.2</v>
      </c>
      <c r="O839" s="29">
        <v>1.7</v>
      </c>
      <c r="P839" s="29">
        <v>29.2</v>
      </c>
      <c r="Q839" s="29">
        <v>40.5</v>
      </c>
      <c r="R839" s="29">
        <v>38.5</v>
      </c>
    </row>
    <row r="840" spans="1:18" x14ac:dyDescent="0.35">
      <c r="A840" s="2" t="s">
        <v>69</v>
      </c>
      <c r="B840" s="2" t="s">
        <v>150</v>
      </c>
      <c r="C840" s="2" t="s">
        <v>64</v>
      </c>
      <c r="D840" s="26">
        <v>2023</v>
      </c>
      <c r="E840" s="27">
        <v>34246575</v>
      </c>
      <c r="F840" s="28">
        <v>2529</v>
      </c>
      <c r="G840" s="29">
        <v>65.3</v>
      </c>
      <c r="H840" s="30">
        <v>4.88</v>
      </c>
      <c r="I840" s="31">
        <v>0.42299999999999999</v>
      </c>
      <c r="J840" s="31">
        <v>0.58699999999999997</v>
      </c>
      <c r="K840" s="30">
        <v>0.8</v>
      </c>
      <c r="L840" s="31">
        <v>3.4000000000000002E-2</v>
      </c>
      <c r="M840" s="29">
        <v>56.3</v>
      </c>
      <c r="N840" s="29">
        <v>21.4</v>
      </c>
      <c r="O840" s="29">
        <v>1.8</v>
      </c>
      <c r="P840" s="29">
        <v>30.9</v>
      </c>
      <c r="Q840" s="29">
        <v>41.7</v>
      </c>
      <c r="R840" s="29">
        <v>39.799999999999997</v>
      </c>
    </row>
    <row r="841" spans="1:18" x14ac:dyDescent="0.35">
      <c r="A841" s="2" t="s">
        <v>69</v>
      </c>
      <c r="B841" s="2" t="s">
        <v>150</v>
      </c>
      <c r="C841" s="2" t="s">
        <v>64</v>
      </c>
      <c r="D841" s="26">
        <v>2024</v>
      </c>
      <c r="E841" s="27">
        <v>35000000</v>
      </c>
      <c r="F841" s="28">
        <v>2600</v>
      </c>
      <c r="G841" s="29">
        <v>65.400000000000006</v>
      </c>
      <c r="H841" s="30">
        <v>4.9000000000000004</v>
      </c>
      <c r="I841" s="31">
        <v>0.43</v>
      </c>
      <c r="J841" s="31">
        <v>0.59</v>
      </c>
      <c r="K841" s="30">
        <v>0.8</v>
      </c>
      <c r="L841" s="31">
        <v>3.4000000000000002E-2</v>
      </c>
      <c r="M841" s="29">
        <v>57</v>
      </c>
      <c r="N841" s="29">
        <v>21.6</v>
      </c>
      <c r="O841" s="29">
        <v>1.9</v>
      </c>
      <c r="P841" s="29">
        <v>31.4</v>
      </c>
      <c r="Q841" s="29">
        <v>42.4</v>
      </c>
      <c r="R841" s="29">
        <v>40.1</v>
      </c>
    </row>
    <row r="842" spans="1:18" x14ac:dyDescent="0.35">
      <c r="A842" s="2" t="s">
        <v>151</v>
      </c>
      <c r="B842" s="2" t="s">
        <v>152</v>
      </c>
      <c r="C842" s="2" t="s">
        <v>64</v>
      </c>
      <c r="D842" s="26">
        <v>2010</v>
      </c>
      <c r="E842" s="27">
        <v>37345067</v>
      </c>
      <c r="F842" s="28">
        <v>4654</v>
      </c>
      <c r="G842" s="29">
        <v>74.400000000000006</v>
      </c>
      <c r="H842" s="30">
        <v>5.12</v>
      </c>
      <c r="I842" s="31">
        <v>0.12</v>
      </c>
      <c r="J842" s="31">
        <v>0.70799999999999996</v>
      </c>
      <c r="K842" s="30">
        <v>4</v>
      </c>
      <c r="L842" s="31">
        <v>0.11899999999999999</v>
      </c>
      <c r="M842" s="29">
        <v>59.2</v>
      </c>
      <c r="N842" s="29">
        <v>25.8</v>
      </c>
      <c r="O842" s="29">
        <v>3.9</v>
      </c>
      <c r="P842" s="29">
        <v>36.799999999999997</v>
      </c>
      <c r="Q842" s="29">
        <v>11.1</v>
      </c>
      <c r="R842" s="29">
        <v>68.8</v>
      </c>
    </row>
    <row r="843" spans="1:18" x14ac:dyDescent="0.35">
      <c r="A843" s="2" t="s">
        <v>151</v>
      </c>
      <c r="B843" s="2" t="s">
        <v>152</v>
      </c>
      <c r="C843" s="2" t="s">
        <v>64</v>
      </c>
      <c r="D843" s="26">
        <v>2011</v>
      </c>
      <c r="E843" s="27">
        <v>37905243</v>
      </c>
      <c r="F843" s="28">
        <v>4710</v>
      </c>
      <c r="G843" s="29">
        <v>74.5</v>
      </c>
      <c r="H843" s="30">
        <v>5.14</v>
      </c>
      <c r="I843" s="31">
        <v>0.126</v>
      </c>
      <c r="J843" s="31">
        <v>0.71099999999999997</v>
      </c>
      <c r="K843" s="30">
        <v>4</v>
      </c>
      <c r="L843" s="31">
        <v>0.11899999999999999</v>
      </c>
      <c r="M843" s="29">
        <v>59.9</v>
      </c>
      <c r="N843" s="29">
        <v>26</v>
      </c>
      <c r="O843" s="29">
        <v>3.9</v>
      </c>
      <c r="P843" s="29">
        <v>37.299999999999997</v>
      </c>
      <c r="Q843" s="29">
        <v>11.7</v>
      </c>
      <c r="R843" s="29">
        <v>69.099999999999994</v>
      </c>
    </row>
    <row r="844" spans="1:18" x14ac:dyDescent="0.35">
      <c r="A844" s="2" t="s">
        <v>151</v>
      </c>
      <c r="B844" s="2" t="s">
        <v>152</v>
      </c>
      <c r="C844" s="2" t="s">
        <v>64</v>
      </c>
      <c r="D844" s="26">
        <v>2012</v>
      </c>
      <c r="E844" s="27">
        <v>38473821</v>
      </c>
      <c r="F844" s="28">
        <v>4766</v>
      </c>
      <c r="G844" s="29">
        <v>74.7</v>
      </c>
      <c r="H844" s="30">
        <v>5.16</v>
      </c>
      <c r="I844" s="31">
        <v>0.13700000000000001</v>
      </c>
      <c r="J844" s="31">
        <v>0.71399999999999997</v>
      </c>
      <c r="K844" s="30">
        <v>4</v>
      </c>
      <c r="L844" s="31">
        <v>0.11899999999999999</v>
      </c>
      <c r="M844" s="29">
        <v>60.6</v>
      </c>
      <c r="N844" s="29">
        <v>26.3</v>
      </c>
      <c r="O844" s="29">
        <v>4</v>
      </c>
      <c r="P844" s="29">
        <v>37.700000000000003</v>
      </c>
      <c r="Q844" s="29">
        <v>12.8</v>
      </c>
      <c r="R844" s="29">
        <v>69.7</v>
      </c>
    </row>
    <row r="845" spans="1:18" x14ac:dyDescent="0.35">
      <c r="A845" s="2" t="s">
        <v>151</v>
      </c>
      <c r="B845" s="2" t="s">
        <v>152</v>
      </c>
      <c r="C845" s="2" t="s">
        <v>64</v>
      </c>
      <c r="D845" s="26">
        <v>2013</v>
      </c>
      <c r="E845" s="27">
        <v>39050929</v>
      </c>
      <c r="F845" s="28">
        <v>4824</v>
      </c>
      <c r="G845" s="29">
        <v>74.8</v>
      </c>
      <c r="H845" s="30">
        <v>5.18</v>
      </c>
      <c r="I845" s="31">
        <v>0.154</v>
      </c>
      <c r="J845" s="31">
        <v>0.71699999999999997</v>
      </c>
      <c r="K845" s="30">
        <v>4</v>
      </c>
      <c r="L845" s="31">
        <v>0.11899999999999999</v>
      </c>
      <c r="M845" s="29">
        <v>61.3</v>
      </c>
      <c r="N845" s="29">
        <v>26.5</v>
      </c>
      <c r="O845" s="29">
        <v>4</v>
      </c>
      <c r="P845" s="29">
        <v>38.200000000000003</v>
      </c>
      <c r="Q845" s="29">
        <v>14.5</v>
      </c>
      <c r="R845" s="29">
        <v>70.099999999999994</v>
      </c>
    </row>
    <row r="846" spans="1:18" x14ac:dyDescent="0.35">
      <c r="A846" s="2" t="s">
        <v>151</v>
      </c>
      <c r="B846" s="2" t="s">
        <v>152</v>
      </c>
      <c r="C846" s="2" t="s">
        <v>64</v>
      </c>
      <c r="D846" s="26">
        <v>2014</v>
      </c>
      <c r="E846" s="27">
        <v>39636693</v>
      </c>
      <c r="F846" s="28">
        <v>4882</v>
      </c>
      <c r="G846" s="29">
        <v>74.900000000000006</v>
      </c>
      <c r="H846" s="30">
        <v>5.2</v>
      </c>
      <c r="I846" s="31">
        <v>0.184</v>
      </c>
      <c r="J846" s="31">
        <v>0.72</v>
      </c>
      <c r="K846" s="30">
        <v>4</v>
      </c>
      <c r="L846" s="31">
        <v>0.11799999999999999</v>
      </c>
      <c r="M846" s="29">
        <v>62</v>
      </c>
      <c r="N846" s="29">
        <v>26.7</v>
      </c>
      <c r="O846" s="29">
        <v>4.0999999999999996</v>
      </c>
      <c r="P846" s="29">
        <v>38.700000000000003</v>
      </c>
      <c r="Q846" s="29">
        <v>17.600000000000001</v>
      </c>
      <c r="R846" s="29">
        <v>70.400000000000006</v>
      </c>
    </row>
    <row r="847" spans="1:18" x14ac:dyDescent="0.35">
      <c r="A847" s="2" t="s">
        <v>151</v>
      </c>
      <c r="B847" s="2" t="s">
        <v>152</v>
      </c>
      <c r="C847" s="2" t="s">
        <v>64</v>
      </c>
      <c r="D847" s="26">
        <v>2015</v>
      </c>
      <c r="E847" s="27">
        <v>40231243</v>
      </c>
      <c r="F847" s="28">
        <v>4940</v>
      </c>
      <c r="G847" s="29">
        <v>75</v>
      </c>
      <c r="H847" s="30">
        <v>5.22</v>
      </c>
      <c r="I847" s="31">
        <v>0.22900000000000001</v>
      </c>
      <c r="J847" s="31">
        <v>0.72299999999999998</v>
      </c>
      <c r="K847" s="30">
        <v>4</v>
      </c>
      <c r="L847" s="31">
        <v>0.11799999999999999</v>
      </c>
      <c r="M847" s="29">
        <v>62.7</v>
      </c>
      <c r="N847" s="29">
        <v>26.9</v>
      </c>
      <c r="O847" s="29">
        <v>4.0999999999999996</v>
      </c>
      <c r="P847" s="29">
        <v>39.200000000000003</v>
      </c>
      <c r="Q847" s="29">
        <v>22.1</v>
      </c>
      <c r="R847" s="29">
        <v>70.7</v>
      </c>
    </row>
    <row r="848" spans="1:18" x14ac:dyDescent="0.35">
      <c r="A848" s="2" t="s">
        <v>151</v>
      </c>
      <c r="B848" s="2" t="s">
        <v>152</v>
      </c>
      <c r="C848" s="2" t="s">
        <v>64</v>
      </c>
      <c r="D848" s="26">
        <v>2016</v>
      </c>
      <c r="E848" s="27">
        <v>40834712</v>
      </c>
      <c r="F848" s="28">
        <v>4999</v>
      </c>
      <c r="G848" s="29">
        <v>75.099999999999994</v>
      </c>
      <c r="H848" s="30">
        <v>5.24</v>
      </c>
      <c r="I848" s="31">
        <v>0.29499999999999998</v>
      </c>
      <c r="J848" s="31">
        <v>0.72599999999999998</v>
      </c>
      <c r="K848" s="30">
        <v>4</v>
      </c>
      <c r="L848" s="31">
        <v>0.11799999999999999</v>
      </c>
      <c r="M848" s="29">
        <v>63.4</v>
      </c>
      <c r="N848" s="29">
        <v>27.1</v>
      </c>
      <c r="O848" s="29">
        <v>4.2</v>
      </c>
      <c r="P848" s="29">
        <v>39.700000000000003</v>
      </c>
      <c r="Q848" s="29">
        <v>28.8</v>
      </c>
      <c r="R848" s="29">
        <v>71</v>
      </c>
    </row>
    <row r="849" spans="1:18" x14ac:dyDescent="0.35">
      <c r="A849" s="2" t="s">
        <v>151</v>
      </c>
      <c r="B849" s="2" t="s">
        <v>152</v>
      </c>
      <c r="C849" s="2" t="s">
        <v>64</v>
      </c>
      <c r="D849" s="26">
        <v>2017</v>
      </c>
      <c r="E849" s="27">
        <v>41447232</v>
      </c>
      <c r="F849" s="28">
        <v>5059</v>
      </c>
      <c r="G849" s="29">
        <v>75.3</v>
      </c>
      <c r="H849" s="30">
        <v>5.26</v>
      </c>
      <c r="I849" s="31">
        <v>0.379</v>
      </c>
      <c r="J849" s="31">
        <v>0.72899999999999998</v>
      </c>
      <c r="K849" s="30">
        <v>4</v>
      </c>
      <c r="L849" s="31">
        <v>0.11799999999999999</v>
      </c>
      <c r="M849" s="29">
        <v>64.099999999999994</v>
      </c>
      <c r="N849" s="29">
        <v>27.4</v>
      </c>
      <c r="O849" s="29">
        <v>4.3</v>
      </c>
      <c r="P849" s="29">
        <v>40.200000000000003</v>
      </c>
      <c r="Q849" s="29">
        <v>37.299999999999997</v>
      </c>
      <c r="R849" s="29">
        <v>71.7</v>
      </c>
    </row>
    <row r="850" spans="1:18" x14ac:dyDescent="0.35">
      <c r="A850" s="2" t="s">
        <v>151</v>
      </c>
      <c r="B850" s="2" t="s">
        <v>152</v>
      </c>
      <c r="C850" s="2" t="s">
        <v>64</v>
      </c>
      <c r="D850" s="26">
        <v>2018</v>
      </c>
      <c r="E850" s="27">
        <v>42068941</v>
      </c>
      <c r="F850" s="28">
        <v>5120</v>
      </c>
      <c r="G850" s="29">
        <v>75.400000000000006</v>
      </c>
      <c r="H850" s="30">
        <v>5.28</v>
      </c>
      <c r="I850" s="31">
        <v>0.47299999999999998</v>
      </c>
      <c r="J850" s="31">
        <v>0.73199999999999998</v>
      </c>
      <c r="K850" s="30">
        <v>4</v>
      </c>
      <c r="L850" s="31">
        <v>0.11799999999999999</v>
      </c>
      <c r="M850" s="29">
        <v>64.8</v>
      </c>
      <c r="N850" s="29">
        <v>27.6</v>
      </c>
      <c r="O850" s="29">
        <v>4.3</v>
      </c>
      <c r="P850" s="29">
        <v>40.700000000000003</v>
      </c>
      <c r="Q850" s="29">
        <v>46.8</v>
      </c>
      <c r="R850" s="29">
        <v>72</v>
      </c>
    </row>
    <row r="851" spans="1:18" x14ac:dyDescent="0.35">
      <c r="A851" s="2" t="s">
        <v>151</v>
      </c>
      <c r="B851" s="2" t="s">
        <v>152</v>
      </c>
      <c r="C851" s="2" t="s">
        <v>64</v>
      </c>
      <c r="D851" s="26">
        <v>2019</v>
      </c>
      <c r="E851" s="27">
        <v>42699975</v>
      </c>
      <c r="F851" s="28">
        <v>5182</v>
      </c>
      <c r="G851" s="29">
        <v>75.5</v>
      </c>
      <c r="H851" s="30">
        <v>5.3</v>
      </c>
      <c r="I851" s="31">
        <v>0.56299999999999994</v>
      </c>
      <c r="J851" s="31">
        <v>0.73499999999999999</v>
      </c>
      <c r="K851" s="30">
        <v>4</v>
      </c>
      <c r="L851" s="31">
        <v>0.11799999999999999</v>
      </c>
      <c r="M851" s="29">
        <v>65.5</v>
      </c>
      <c r="N851" s="29">
        <v>27.8</v>
      </c>
      <c r="O851" s="29">
        <v>4.4000000000000004</v>
      </c>
      <c r="P851" s="29">
        <v>41.2</v>
      </c>
      <c r="Q851" s="29">
        <v>55.9</v>
      </c>
      <c r="R851" s="29">
        <v>72.3</v>
      </c>
    </row>
    <row r="852" spans="1:18" x14ac:dyDescent="0.35">
      <c r="A852" s="2" t="s">
        <v>151</v>
      </c>
      <c r="B852" s="2" t="s">
        <v>152</v>
      </c>
      <c r="C852" s="2" t="s">
        <v>64</v>
      </c>
      <c r="D852" s="26">
        <v>2020</v>
      </c>
      <c r="E852" s="27">
        <v>43340475</v>
      </c>
      <c r="F852" s="28">
        <v>5086</v>
      </c>
      <c r="G852" s="29">
        <v>74.900000000000006</v>
      </c>
      <c r="H852" s="30">
        <v>5.17</v>
      </c>
      <c r="I852" s="31">
        <v>0.63700000000000001</v>
      </c>
      <c r="J852" s="31">
        <v>0.73799999999999999</v>
      </c>
      <c r="K852" s="30">
        <v>3.68</v>
      </c>
      <c r="L852" s="31">
        <v>0.14699999999999999</v>
      </c>
      <c r="M852" s="29">
        <v>66.2</v>
      </c>
      <c r="N852" s="29">
        <v>28</v>
      </c>
      <c r="O852" s="29">
        <v>4.3</v>
      </c>
      <c r="P852" s="29">
        <v>38</v>
      </c>
      <c r="Q852" s="29">
        <v>63.3</v>
      </c>
      <c r="R852" s="29">
        <v>70.400000000000006</v>
      </c>
    </row>
    <row r="853" spans="1:18" x14ac:dyDescent="0.35">
      <c r="A853" s="2" t="s">
        <v>151</v>
      </c>
      <c r="B853" s="2" t="s">
        <v>152</v>
      </c>
      <c r="C853" s="2" t="s">
        <v>64</v>
      </c>
      <c r="D853" s="26">
        <v>2021</v>
      </c>
      <c r="E853" s="27">
        <v>43990582</v>
      </c>
      <c r="F853" s="28">
        <v>5201</v>
      </c>
      <c r="G853" s="29">
        <v>75</v>
      </c>
      <c r="H853" s="30">
        <v>5.19</v>
      </c>
      <c r="I853" s="31">
        <v>0.69</v>
      </c>
      <c r="J853" s="31">
        <v>0.74099999999999999</v>
      </c>
      <c r="K853" s="30">
        <v>4</v>
      </c>
      <c r="L853" s="31">
        <v>0.13200000000000001</v>
      </c>
      <c r="M853" s="29">
        <v>66.900000000000006</v>
      </c>
      <c r="N853" s="29">
        <v>28.2</v>
      </c>
      <c r="O853" s="29">
        <v>4.4000000000000004</v>
      </c>
      <c r="P853" s="29">
        <v>38.5</v>
      </c>
      <c r="Q853" s="29">
        <v>68.7</v>
      </c>
      <c r="R853" s="29">
        <v>70.7</v>
      </c>
    </row>
    <row r="854" spans="1:18" x14ac:dyDescent="0.35">
      <c r="A854" s="2" t="s">
        <v>151</v>
      </c>
      <c r="B854" s="2" t="s">
        <v>152</v>
      </c>
      <c r="C854" s="2" t="s">
        <v>64</v>
      </c>
      <c r="D854" s="26">
        <v>2022</v>
      </c>
      <c r="E854" s="27">
        <v>44650440</v>
      </c>
      <c r="F854" s="28">
        <v>5370</v>
      </c>
      <c r="G854" s="29">
        <v>75.599999999999994</v>
      </c>
      <c r="H854" s="30">
        <v>5.31</v>
      </c>
      <c r="I854" s="31">
        <v>0.72499999999999998</v>
      </c>
      <c r="J854" s="31">
        <v>0.74399999999999999</v>
      </c>
      <c r="K854" s="30">
        <v>4</v>
      </c>
      <c r="L854" s="31">
        <v>0.11799999999999999</v>
      </c>
      <c r="M854" s="29">
        <v>67.599999999999994</v>
      </c>
      <c r="N854" s="29">
        <v>28.5</v>
      </c>
      <c r="O854" s="29">
        <v>4.5999999999999996</v>
      </c>
      <c r="P854" s="29">
        <v>41.4</v>
      </c>
      <c r="Q854" s="29">
        <v>72.2</v>
      </c>
      <c r="R854" s="29">
        <v>72.599999999999994</v>
      </c>
    </row>
    <row r="855" spans="1:18" x14ac:dyDescent="0.35">
      <c r="A855" s="2" t="s">
        <v>151</v>
      </c>
      <c r="B855" s="2" t="s">
        <v>152</v>
      </c>
      <c r="C855" s="2" t="s">
        <v>64</v>
      </c>
      <c r="D855" s="26">
        <v>2023</v>
      </c>
      <c r="E855" s="27">
        <v>45320197</v>
      </c>
      <c r="F855" s="28">
        <v>5435</v>
      </c>
      <c r="G855" s="29">
        <v>76</v>
      </c>
      <c r="H855" s="30">
        <v>5.38</v>
      </c>
      <c r="I855" s="31">
        <v>0.747</v>
      </c>
      <c r="J855" s="31">
        <v>0.747</v>
      </c>
      <c r="K855" s="30">
        <v>4</v>
      </c>
      <c r="L855" s="31">
        <v>0.11799999999999999</v>
      </c>
      <c r="M855" s="29">
        <v>68.3</v>
      </c>
      <c r="N855" s="29">
        <v>28.7</v>
      </c>
      <c r="O855" s="29">
        <v>4.5999999999999996</v>
      </c>
      <c r="P855" s="29">
        <v>43.1</v>
      </c>
      <c r="Q855" s="29">
        <v>74.400000000000006</v>
      </c>
      <c r="R855" s="29">
        <v>73.900000000000006</v>
      </c>
    </row>
    <row r="856" spans="1:18" x14ac:dyDescent="0.35">
      <c r="A856" s="2" t="s">
        <v>151</v>
      </c>
      <c r="B856" s="2" t="s">
        <v>152</v>
      </c>
      <c r="C856" s="2" t="s">
        <v>64</v>
      </c>
      <c r="D856" s="26">
        <v>2024</v>
      </c>
      <c r="E856" s="27">
        <v>46000000</v>
      </c>
      <c r="F856" s="28">
        <v>5500</v>
      </c>
      <c r="G856" s="29">
        <v>76.099999999999994</v>
      </c>
      <c r="H856" s="30">
        <v>5.4</v>
      </c>
      <c r="I856" s="31">
        <v>0.76</v>
      </c>
      <c r="J856" s="31">
        <v>0.75</v>
      </c>
      <c r="K856" s="30">
        <v>4</v>
      </c>
      <c r="L856" s="31">
        <v>0.11799999999999999</v>
      </c>
      <c r="M856" s="29">
        <v>69</v>
      </c>
      <c r="N856" s="29">
        <v>28.9</v>
      </c>
      <c r="O856" s="29">
        <v>4.7</v>
      </c>
      <c r="P856" s="29">
        <v>43.6</v>
      </c>
      <c r="Q856" s="29">
        <v>75.8</v>
      </c>
      <c r="R856" s="29">
        <v>74.2</v>
      </c>
    </row>
    <row r="857" spans="1:18" x14ac:dyDescent="0.35">
      <c r="A857" s="2" t="s">
        <v>153</v>
      </c>
      <c r="B857" s="2" t="s">
        <v>154</v>
      </c>
      <c r="C857" s="2" t="s">
        <v>64</v>
      </c>
      <c r="D857" s="26">
        <v>2010</v>
      </c>
      <c r="E857" s="27">
        <v>11026399</v>
      </c>
      <c r="F857" s="28">
        <v>3654</v>
      </c>
      <c r="G857" s="29">
        <v>75.099999999999994</v>
      </c>
      <c r="H857" s="30">
        <v>4.42</v>
      </c>
      <c r="I857" s="31">
        <v>0.37</v>
      </c>
      <c r="J857" s="31">
        <v>0.65800000000000003</v>
      </c>
      <c r="K857" s="30">
        <v>2.2999999999999998</v>
      </c>
      <c r="L857" s="31">
        <v>0.16400000000000001</v>
      </c>
      <c r="M857" s="29">
        <v>62.2</v>
      </c>
      <c r="N857" s="29">
        <v>30.2</v>
      </c>
      <c r="O857" s="29">
        <v>2.9</v>
      </c>
      <c r="P857" s="29">
        <v>19.600000000000001</v>
      </c>
      <c r="Q857" s="29">
        <v>36.4</v>
      </c>
      <c r="R857" s="29">
        <v>71</v>
      </c>
    </row>
    <row r="858" spans="1:18" x14ac:dyDescent="0.35">
      <c r="A858" s="2" t="s">
        <v>153</v>
      </c>
      <c r="B858" s="2" t="s">
        <v>154</v>
      </c>
      <c r="C858" s="2" t="s">
        <v>64</v>
      </c>
      <c r="D858" s="26">
        <v>2011</v>
      </c>
      <c r="E858" s="27">
        <v>11125636</v>
      </c>
      <c r="F858" s="28">
        <v>3690</v>
      </c>
      <c r="G858" s="29">
        <v>75.2</v>
      </c>
      <c r="H858" s="30">
        <v>4.4400000000000004</v>
      </c>
      <c r="I858" s="31">
        <v>0.373</v>
      </c>
      <c r="J858" s="31">
        <v>0.66100000000000003</v>
      </c>
      <c r="K858" s="30">
        <v>2.2999999999999998</v>
      </c>
      <c r="L858" s="31">
        <v>0.16400000000000001</v>
      </c>
      <c r="M858" s="29">
        <v>62.9</v>
      </c>
      <c r="N858" s="29">
        <v>30.4</v>
      </c>
      <c r="O858" s="29">
        <v>2.9</v>
      </c>
      <c r="P858" s="29">
        <v>20.100000000000001</v>
      </c>
      <c r="Q858" s="29">
        <v>36.700000000000003</v>
      </c>
      <c r="R858" s="29">
        <v>71.3</v>
      </c>
    </row>
    <row r="859" spans="1:18" x14ac:dyDescent="0.35">
      <c r="A859" s="2" t="s">
        <v>153</v>
      </c>
      <c r="B859" s="2" t="s">
        <v>154</v>
      </c>
      <c r="C859" s="2" t="s">
        <v>64</v>
      </c>
      <c r="D859" s="26">
        <v>2012</v>
      </c>
      <c r="E859" s="27">
        <v>11225767</v>
      </c>
      <c r="F859" s="28">
        <v>3727</v>
      </c>
      <c r="G859" s="29">
        <v>75.400000000000006</v>
      </c>
      <c r="H859" s="30">
        <v>4.46</v>
      </c>
      <c r="I859" s="31">
        <v>0.379</v>
      </c>
      <c r="J859" s="31">
        <v>0.66400000000000003</v>
      </c>
      <c r="K859" s="30">
        <v>2.2999999999999998</v>
      </c>
      <c r="L859" s="31">
        <v>0.16300000000000001</v>
      </c>
      <c r="M859" s="29">
        <v>63.6</v>
      </c>
      <c r="N859" s="29">
        <v>30.7</v>
      </c>
      <c r="O859" s="29">
        <v>3</v>
      </c>
      <c r="P859" s="29">
        <v>20.6</v>
      </c>
      <c r="Q859" s="29">
        <v>37.299999999999997</v>
      </c>
      <c r="R859" s="29">
        <v>72</v>
      </c>
    </row>
    <row r="860" spans="1:18" x14ac:dyDescent="0.35">
      <c r="A860" s="2" t="s">
        <v>153</v>
      </c>
      <c r="B860" s="2" t="s">
        <v>154</v>
      </c>
      <c r="C860" s="2" t="s">
        <v>64</v>
      </c>
      <c r="D860" s="26">
        <v>2013</v>
      </c>
      <c r="E860" s="27">
        <v>11326799</v>
      </c>
      <c r="F860" s="28">
        <v>3765</v>
      </c>
      <c r="G860" s="29">
        <v>75.5</v>
      </c>
      <c r="H860" s="30">
        <v>4.4800000000000004</v>
      </c>
      <c r="I860" s="31">
        <v>0.38900000000000001</v>
      </c>
      <c r="J860" s="31">
        <v>0.66700000000000004</v>
      </c>
      <c r="K860" s="30">
        <v>2.2999999999999998</v>
      </c>
      <c r="L860" s="31">
        <v>0.16300000000000001</v>
      </c>
      <c r="M860" s="29">
        <v>64.3</v>
      </c>
      <c r="N860" s="29">
        <v>30.9</v>
      </c>
      <c r="O860" s="29">
        <v>3</v>
      </c>
      <c r="P860" s="29">
        <v>21.1</v>
      </c>
      <c r="Q860" s="29">
        <v>38.299999999999997</v>
      </c>
      <c r="R860" s="29">
        <v>72.3</v>
      </c>
    </row>
    <row r="861" spans="1:18" x14ac:dyDescent="0.35">
      <c r="A861" s="2" t="s">
        <v>153</v>
      </c>
      <c r="B861" s="2" t="s">
        <v>154</v>
      </c>
      <c r="C861" s="2" t="s">
        <v>64</v>
      </c>
      <c r="D861" s="26">
        <v>2014</v>
      </c>
      <c r="E861" s="27">
        <v>11428740</v>
      </c>
      <c r="F861" s="28">
        <v>3802</v>
      </c>
      <c r="G861" s="29">
        <v>75.599999999999994</v>
      </c>
      <c r="H861" s="30">
        <v>4.5</v>
      </c>
      <c r="I861" s="31">
        <v>0.40600000000000003</v>
      </c>
      <c r="J861" s="31">
        <v>0.67</v>
      </c>
      <c r="K861" s="30">
        <v>2.2999999999999998</v>
      </c>
      <c r="L861" s="31">
        <v>0.16300000000000001</v>
      </c>
      <c r="M861" s="29">
        <v>65</v>
      </c>
      <c r="N861" s="29">
        <v>31.1</v>
      </c>
      <c r="O861" s="29">
        <v>3</v>
      </c>
      <c r="P861" s="29">
        <v>21.6</v>
      </c>
      <c r="Q861" s="29">
        <v>40</v>
      </c>
      <c r="R861" s="29">
        <v>72.599999999999994</v>
      </c>
    </row>
    <row r="862" spans="1:18" x14ac:dyDescent="0.35">
      <c r="A862" s="2" t="s">
        <v>153</v>
      </c>
      <c r="B862" s="2" t="s">
        <v>154</v>
      </c>
      <c r="C862" s="2" t="s">
        <v>64</v>
      </c>
      <c r="D862" s="26">
        <v>2015</v>
      </c>
      <c r="E862" s="27">
        <v>11531599</v>
      </c>
      <c r="F862" s="28">
        <v>3840</v>
      </c>
      <c r="G862" s="29">
        <v>75.7</v>
      </c>
      <c r="H862" s="30">
        <v>4.5199999999999996</v>
      </c>
      <c r="I862" s="31">
        <v>0.43099999999999999</v>
      </c>
      <c r="J862" s="31">
        <v>0.67300000000000004</v>
      </c>
      <c r="K862" s="30">
        <v>2.2999999999999998</v>
      </c>
      <c r="L862" s="31">
        <v>0.16200000000000001</v>
      </c>
      <c r="M862" s="29">
        <v>65.7</v>
      </c>
      <c r="N862" s="29">
        <v>31.3</v>
      </c>
      <c r="O862" s="29">
        <v>3.1</v>
      </c>
      <c r="P862" s="29">
        <v>22.1</v>
      </c>
      <c r="Q862" s="29">
        <v>42.5</v>
      </c>
      <c r="R862" s="29">
        <v>72.900000000000006</v>
      </c>
    </row>
    <row r="863" spans="1:18" x14ac:dyDescent="0.35">
      <c r="A863" s="2" t="s">
        <v>153</v>
      </c>
      <c r="B863" s="2" t="s">
        <v>154</v>
      </c>
      <c r="C863" s="2" t="s">
        <v>64</v>
      </c>
      <c r="D863" s="26">
        <v>2016</v>
      </c>
      <c r="E863" s="27">
        <v>11635383</v>
      </c>
      <c r="F863" s="28">
        <v>3879</v>
      </c>
      <c r="G863" s="29">
        <v>75.8</v>
      </c>
      <c r="H863" s="30">
        <v>4.54</v>
      </c>
      <c r="I863" s="31">
        <v>0.46800000000000003</v>
      </c>
      <c r="J863" s="31">
        <v>0.67600000000000005</v>
      </c>
      <c r="K863" s="30">
        <v>2.2999999999999998</v>
      </c>
      <c r="L863" s="31">
        <v>0.16200000000000001</v>
      </c>
      <c r="M863" s="29">
        <v>66.400000000000006</v>
      </c>
      <c r="N863" s="29">
        <v>31.5</v>
      </c>
      <c r="O863" s="29">
        <v>3.1</v>
      </c>
      <c r="P863" s="29">
        <v>22.5</v>
      </c>
      <c r="Q863" s="29">
        <v>46.3</v>
      </c>
      <c r="R863" s="29">
        <v>73.2</v>
      </c>
    </row>
    <row r="864" spans="1:18" x14ac:dyDescent="0.35">
      <c r="A864" s="2" t="s">
        <v>153</v>
      </c>
      <c r="B864" s="2" t="s">
        <v>154</v>
      </c>
      <c r="C864" s="2" t="s">
        <v>64</v>
      </c>
      <c r="D864" s="26">
        <v>2017</v>
      </c>
      <c r="E864" s="27">
        <v>11740101</v>
      </c>
      <c r="F864" s="28">
        <v>3917</v>
      </c>
      <c r="G864" s="29">
        <v>76</v>
      </c>
      <c r="H864" s="30">
        <v>4.5599999999999996</v>
      </c>
      <c r="I864" s="31">
        <v>0.51600000000000001</v>
      </c>
      <c r="J864" s="31">
        <v>0.67900000000000005</v>
      </c>
      <c r="K864" s="30">
        <v>2.2999999999999998</v>
      </c>
      <c r="L864" s="31">
        <v>0.16200000000000001</v>
      </c>
      <c r="M864" s="29">
        <v>67.099999999999994</v>
      </c>
      <c r="N864" s="29">
        <v>31.8</v>
      </c>
      <c r="O864" s="29">
        <v>3.2</v>
      </c>
      <c r="P864" s="29">
        <v>23</v>
      </c>
      <c r="Q864" s="29">
        <v>51.1</v>
      </c>
      <c r="R864" s="29">
        <v>73.900000000000006</v>
      </c>
    </row>
    <row r="865" spans="1:18" x14ac:dyDescent="0.35">
      <c r="A865" s="2" t="s">
        <v>153</v>
      </c>
      <c r="B865" s="2" t="s">
        <v>154</v>
      </c>
      <c r="C865" s="2" t="s">
        <v>64</v>
      </c>
      <c r="D865" s="26">
        <v>2018</v>
      </c>
      <c r="E865" s="27">
        <v>11845762</v>
      </c>
      <c r="F865" s="28">
        <v>3957</v>
      </c>
      <c r="G865" s="29">
        <v>76.099999999999994</v>
      </c>
      <c r="H865" s="30">
        <v>4.58</v>
      </c>
      <c r="I865" s="31">
        <v>0.56899999999999995</v>
      </c>
      <c r="J865" s="31">
        <v>0.68200000000000005</v>
      </c>
      <c r="K865" s="30">
        <v>2.2999999999999998</v>
      </c>
      <c r="L865" s="31">
        <v>0.16200000000000001</v>
      </c>
      <c r="M865" s="29">
        <v>67.8</v>
      </c>
      <c r="N865" s="29">
        <v>32</v>
      </c>
      <c r="O865" s="29">
        <v>3.2</v>
      </c>
      <c r="P865" s="29">
        <v>23.5</v>
      </c>
      <c r="Q865" s="29">
        <v>56.5</v>
      </c>
      <c r="R865" s="29">
        <v>74.2</v>
      </c>
    </row>
    <row r="866" spans="1:18" x14ac:dyDescent="0.35">
      <c r="A866" s="2" t="s">
        <v>153</v>
      </c>
      <c r="B866" s="2" t="s">
        <v>154</v>
      </c>
      <c r="C866" s="2" t="s">
        <v>64</v>
      </c>
      <c r="D866" s="26">
        <v>2019</v>
      </c>
      <c r="E866" s="27">
        <v>11952374</v>
      </c>
      <c r="F866" s="28">
        <v>3996</v>
      </c>
      <c r="G866" s="29">
        <v>76.2</v>
      </c>
      <c r="H866" s="30">
        <v>4.5999999999999996</v>
      </c>
      <c r="I866" s="31">
        <v>0.61899999999999999</v>
      </c>
      <c r="J866" s="31">
        <v>0.68500000000000005</v>
      </c>
      <c r="K866" s="30">
        <v>2.2999999999999998</v>
      </c>
      <c r="L866" s="31">
        <v>0.16200000000000001</v>
      </c>
      <c r="M866" s="29">
        <v>68.5</v>
      </c>
      <c r="N866" s="29">
        <v>32.200000000000003</v>
      </c>
      <c r="O866" s="29">
        <v>3.2</v>
      </c>
      <c r="P866" s="29">
        <v>24</v>
      </c>
      <c r="Q866" s="29">
        <v>61.5</v>
      </c>
      <c r="R866" s="29">
        <v>74.5</v>
      </c>
    </row>
    <row r="867" spans="1:18" x14ac:dyDescent="0.35">
      <c r="A867" s="2" t="s">
        <v>153</v>
      </c>
      <c r="B867" s="2" t="s">
        <v>154</v>
      </c>
      <c r="C867" s="2" t="s">
        <v>64</v>
      </c>
      <c r="D867" s="26">
        <v>2020</v>
      </c>
      <c r="E867" s="27">
        <v>12059946</v>
      </c>
      <c r="F867" s="28">
        <v>3915</v>
      </c>
      <c r="G867" s="29">
        <v>75.599999999999994</v>
      </c>
      <c r="H867" s="30">
        <v>4.47</v>
      </c>
      <c r="I867" s="31">
        <v>0.66100000000000003</v>
      </c>
      <c r="J867" s="31">
        <v>0.68799999999999994</v>
      </c>
      <c r="K867" s="30">
        <v>2.12</v>
      </c>
      <c r="L867" s="31">
        <v>0.20300000000000001</v>
      </c>
      <c r="M867" s="29">
        <v>69.2</v>
      </c>
      <c r="N867" s="29">
        <v>32.4</v>
      </c>
      <c r="O867" s="29">
        <v>3.2</v>
      </c>
      <c r="P867" s="29">
        <v>20.8</v>
      </c>
      <c r="Q867" s="29">
        <v>65.8</v>
      </c>
      <c r="R867" s="29">
        <v>72.599999999999994</v>
      </c>
    </row>
    <row r="868" spans="1:18" x14ac:dyDescent="0.35">
      <c r="A868" s="2" t="s">
        <v>153</v>
      </c>
      <c r="B868" s="2" t="s">
        <v>154</v>
      </c>
      <c r="C868" s="2" t="s">
        <v>64</v>
      </c>
      <c r="D868" s="26">
        <v>2021</v>
      </c>
      <c r="E868" s="27">
        <v>12168485</v>
      </c>
      <c r="F868" s="28">
        <v>3995</v>
      </c>
      <c r="G868" s="29">
        <v>75.7</v>
      </c>
      <c r="H868" s="30">
        <v>4.49</v>
      </c>
      <c r="I868" s="31">
        <v>0.69099999999999995</v>
      </c>
      <c r="J868" s="31">
        <v>0.69099999999999995</v>
      </c>
      <c r="K868" s="30">
        <v>2.2999999999999998</v>
      </c>
      <c r="L868" s="31">
        <v>0.18099999999999999</v>
      </c>
      <c r="M868" s="29">
        <v>69.900000000000006</v>
      </c>
      <c r="N868" s="29">
        <v>32.6</v>
      </c>
      <c r="O868" s="29">
        <v>3.2</v>
      </c>
      <c r="P868" s="29">
        <v>21.3</v>
      </c>
      <c r="Q868" s="29">
        <v>68.8</v>
      </c>
      <c r="R868" s="29">
        <v>72.900000000000006</v>
      </c>
    </row>
    <row r="869" spans="1:18" x14ac:dyDescent="0.35">
      <c r="A869" s="2" t="s">
        <v>153</v>
      </c>
      <c r="B869" s="2" t="s">
        <v>154</v>
      </c>
      <c r="C869" s="2" t="s">
        <v>64</v>
      </c>
      <c r="D869" s="26">
        <v>2022</v>
      </c>
      <c r="E869" s="27">
        <v>12278001</v>
      </c>
      <c r="F869" s="28">
        <v>4117</v>
      </c>
      <c r="G869" s="29">
        <v>76.3</v>
      </c>
      <c r="H869" s="30">
        <v>4.6100000000000003</v>
      </c>
      <c r="I869" s="31">
        <v>0.71</v>
      </c>
      <c r="J869" s="31">
        <v>0.69399999999999995</v>
      </c>
      <c r="K869" s="30">
        <v>2.2999999999999998</v>
      </c>
      <c r="L869" s="31">
        <v>0.16200000000000001</v>
      </c>
      <c r="M869" s="29">
        <v>70.599999999999994</v>
      </c>
      <c r="N869" s="29">
        <v>32.9</v>
      </c>
      <c r="O869" s="29">
        <v>3.3</v>
      </c>
      <c r="P869" s="29">
        <v>24.3</v>
      </c>
      <c r="Q869" s="29">
        <v>70.7</v>
      </c>
      <c r="R869" s="29">
        <v>74.8</v>
      </c>
    </row>
    <row r="870" spans="1:18" x14ac:dyDescent="0.35">
      <c r="A870" s="2" t="s">
        <v>153</v>
      </c>
      <c r="B870" s="2" t="s">
        <v>154</v>
      </c>
      <c r="C870" s="2" t="s">
        <v>64</v>
      </c>
      <c r="D870" s="26">
        <v>2023</v>
      </c>
      <c r="E870" s="27">
        <v>12388503</v>
      </c>
      <c r="F870" s="28">
        <v>4158</v>
      </c>
      <c r="G870" s="29">
        <v>76.7</v>
      </c>
      <c r="H870" s="30">
        <v>4.68</v>
      </c>
      <c r="I870" s="31">
        <v>0.72299999999999998</v>
      </c>
      <c r="J870" s="31">
        <v>0.69699999999999995</v>
      </c>
      <c r="K870" s="30">
        <v>2.2999999999999998</v>
      </c>
      <c r="L870" s="31">
        <v>0.16200000000000001</v>
      </c>
      <c r="M870" s="29">
        <v>71.3</v>
      </c>
      <c r="N870" s="29">
        <v>33.1</v>
      </c>
      <c r="O870" s="29">
        <v>3.4</v>
      </c>
      <c r="P870" s="29">
        <v>26</v>
      </c>
      <c r="Q870" s="29">
        <v>72</v>
      </c>
      <c r="R870" s="29">
        <v>76.099999999999994</v>
      </c>
    </row>
    <row r="871" spans="1:18" x14ac:dyDescent="0.35">
      <c r="A871" s="2" t="s">
        <v>153</v>
      </c>
      <c r="B871" s="2" t="s">
        <v>154</v>
      </c>
      <c r="C871" s="2" t="s">
        <v>64</v>
      </c>
      <c r="D871" s="26">
        <v>2024</v>
      </c>
      <c r="E871" s="27">
        <v>12500000</v>
      </c>
      <c r="F871" s="28">
        <v>4200</v>
      </c>
      <c r="G871" s="29">
        <v>76.8</v>
      </c>
      <c r="H871" s="30">
        <v>4.7</v>
      </c>
      <c r="I871" s="31">
        <v>0.73</v>
      </c>
      <c r="J871" s="31">
        <v>0.7</v>
      </c>
      <c r="K871" s="30">
        <v>2.2999999999999998</v>
      </c>
      <c r="L871" s="31">
        <v>0.16200000000000001</v>
      </c>
      <c r="M871" s="29">
        <v>72</v>
      </c>
      <c r="N871" s="29">
        <v>33.299999999999997</v>
      </c>
      <c r="O871" s="29">
        <v>3.4</v>
      </c>
      <c r="P871" s="29">
        <v>26.5</v>
      </c>
      <c r="Q871" s="29">
        <v>72.7</v>
      </c>
      <c r="R871" s="29">
        <v>76.400000000000006</v>
      </c>
    </row>
    <row r="872" spans="1:18" x14ac:dyDescent="0.35">
      <c r="A872" s="2" t="s">
        <v>60</v>
      </c>
      <c r="B872" s="2" t="s">
        <v>155</v>
      </c>
      <c r="C872" s="2" t="s">
        <v>61</v>
      </c>
      <c r="D872" s="26">
        <v>2010</v>
      </c>
      <c r="E872" s="27">
        <v>22533649</v>
      </c>
      <c r="F872" s="28">
        <v>50634</v>
      </c>
      <c r="G872" s="29">
        <v>81.3</v>
      </c>
      <c r="H872" s="30">
        <v>6.72</v>
      </c>
      <c r="I872" s="31">
        <v>0.79</v>
      </c>
      <c r="J872" s="31">
        <v>0.84199999999999997</v>
      </c>
      <c r="K872" s="30">
        <v>16.3</v>
      </c>
      <c r="L872" s="31">
        <v>0.04</v>
      </c>
      <c r="M872" s="29">
        <v>81.2</v>
      </c>
      <c r="N872" s="29">
        <v>35.6</v>
      </c>
      <c r="O872" s="29">
        <v>48.4</v>
      </c>
      <c r="P872" s="29">
        <v>76</v>
      </c>
      <c r="Q872" s="29">
        <v>78.8</v>
      </c>
      <c r="R872" s="29">
        <v>90.8</v>
      </c>
    </row>
    <row r="873" spans="1:18" x14ac:dyDescent="0.35">
      <c r="A873" s="2" t="s">
        <v>60</v>
      </c>
      <c r="B873" s="2" t="s">
        <v>155</v>
      </c>
      <c r="C873" s="2" t="s">
        <v>61</v>
      </c>
      <c r="D873" s="26">
        <v>2011</v>
      </c>
      <c r="E873" s="27">
        <v>22826587</v>
      </c>
      <c r="F873" s="28">
        <v>51546</v>
      </c>
      <c r="G873" s="29">
        <v>81.400000000000006</v>
      </c>
      <c r="H873" s="30">
        <v>6.74</v>
      </c>
      <c r="I873" s="31">
        <v>0.79200000000000004</v>
      </c>
      <c r="J873" s="31">
        <v>0.84399999999999997</v>
      </c>
      <c r="K873" s="30">
        <v>16.16</v>
      </c>
      <c r="L873" s="31">
        <v>0.04</v>
      </c>
      <c r="M873" s="29">
        <v>81.900000000000006</v>
      </c>
      <c r="N873" s="29">
        <v>35.799999999999997</v>
      </c>
      <c r="O873" s="29">
        <v>49.2</v>
      </c>
      <c r="P873" s="29">
        <v>76.5</v>
      </c>
      <c r="Q873" s="29">
        <v>79</v>
      </c>
      <c r="R873" s="29">
        <v>91.1</v>
      </c>
    </row>
    <row r="874" spans="1:18" x14ac:dyDescent="0.35">
      <c r="A874" s="2" t="s">
        <v>60</v>
      </c>
      <c r="B874" s="2" t="s">
        <v>155</v>
      </c>
      <c r="C874" s="2" t="s">
        <v>61</v>
      </c>
      <c r="D874" s="26">
        <v>2012</v>
      </c>
      <c r="E874" s="27">
        <v>23123332</v>
      </c>
      <c r="F874" s="28">
        <v>52473</v>
      </c>
      <c r="G874" s="29">
        <v>81.599999999999994</v>
      </c>
      <c r="H874" s="30">
        <v>6.76</v>
      </c>
      <c r="I874" s="31">
        <v>0.79400000000000004</v>
      </c>
      <c r="J874" s="31">
        <v>0.84599999999999997</v>
      </c>
      <c r="K874" s="30">
        <v>16.02</v>
      </c>
      <c r="L874" s="31">
        <v>0.04</v>
      </c>
      <c r="M874" s="29">
        <v>82.6</v>
      </c>
      <c r="N874" s="29">
        <v>36.1</v>
      </c>
      <c r="O874" s="29">
        <v>50.1</v>
      </c>
      <c r="P874" s="29">
        <v>77</v>
      </c>
      <c r="Q874" s="29">
        <v>79.2</v>
      </c>
      <c r="R874" s="29">
        <v>91.7</v>
      </c>
    </row>
    <row r="875" spans="1:18" x14ac:dyDescent="0.35">
      <c r="A875" s="2" t="s">
        <v>60</v>
      </c>
      <c r="B875" s="2" t="s">
        <v>155</v>
      </c>
      <c r="C875" s="2" t="s">
        <v>61</v>
      </c>
      <c r="D875" s="26">
        <v>2013</v>
      </c>
      <c r="E875" s="27">
        <v>23423936</v>
      </c>
      <c r="F875" s="28">
        <v>53418</v>
      </c>
      <c r="G875" s="29">
        <v>81.7</v>
      </c>
      <c r="H875" s="30">
        <v>6.78</v>
      </c>
      <c r="I875" s="31">
        <v>0.79900000000000004</v>
      </c>
      <c r="J875" s="31">
        <v>0.84799999999999998</v>
      </c>
      <c r="K875" s="30">
        <v>15.87</v>
      </c>
      <c r="L875" s="31">
        <v>0.04</v>
      </c>
      <c r="M875" s="29">
        <v>83.3</v>
      </c>
      <c r="N875" s="29">
        <v>36.299999999999997</v>
      </c>
      <c r="O875" s="29">
        <v>51.1</v>
      </c>
      <c r="P875" s="29">
        <v>77.5</v>
      </c>
      <c r="Q875" s="29">
        <v>79.7</v>
      </c>
      <c r="R875" s="29">
        <v>92</v>
      </c>
    </row>
    <row r="876" spans="1:18" x14ac:dyDescent="0.35">
      <c r="A876" s="2" t="s">
        <v>60</v>
      </c>
      <c r="B876" s="2" t="s">
        <v>155</v>
      </c>
      <c r="C876" s="2" t="s">
        <v>61</v>
      </c>
      <c r="D876" s="26">
        <v>2014</v>
      </c>
      <c r="E876" s="27">
        <v>23728447</v>
      </c>
      <c r="F876" s="28">
        <v>54380</v>
      </c>
      <c r="G876" s="29">
        <v>81.8</v>
      </c>
      <c r="H876" s="30">
        <v>6.8</v>
      </c>
      <c r="I876" s="31">
        <v>0.80700000000000005</v>
      </c>
      <c r="J876" s="31">
        <v>0.85</v>
      </c>
      <c r="K876" s="30">
        <v>15.73</v>
      </c>
      <c r="L876" s="31">
        <v>0.04</v>
      </c>
      <c r="M876" s="29">
        <v>84</v>
      </c>
      <c r="N876" s="29">
        <v>36.5</v>
      </c>
      <c r="O876" s="29">
        <v>52</v>
      </c>
      <c r="P876" s="29">
        <v>77.900000000000006</v>
      </c>
      <c r="Q876" s="29">
        <v>80.5</v>
      </c>
      <c r="R876" s="29">
        <v>92.4</v>
      </c>
    </row>
    <row r="877" spans="1:18" x14ac:dyDescent="0.35">
      <c r="A877" s="2" t="s">
        <v>60</v>
      </c>
      <c r="B877" s="2" t="s">
        <v>155</v>
      </c>
      <c r="C877" s="2" t="s">
        <v>61</v>
      </c>
      <c r="D877" s="26">
        <v>2015</v>
      </c>
      <c r="E877" s="27">
        <v>24036917</v>
      </c>
      <c r="F877" s="28">
        <v>55358</v>
      </c>
      <c r="G877" s="29">
        <v>81.900000000000006</v>
      </c>
      <c r="H877" s="30">
        <v>6.82</v>
      </c>
      <c r="I877" s="31">
        <v>0.81899999999999995</v>
      </c>
      <c r="J877" s="31">
        <v>0.85199999999999998</v>
      </c>
      <c r="K877" s="30">
        <v>15.59</v>
      </c>
      <c r="L877" s="31">
        <v>0.04</v>
      </c>
      <c r="M877" s="29">
        <v>84.7</v>
      </c>
      <c r="N877" s="29">
        <v>36.700000000000003</v>
      </c>
      <c r="O877" s="29">
        <v>52.9</v>
      </c>
      <c r="P877" s="29">
        <v>78.400000000000006</v>
      </c>
      <c r="Q877" s="29">
        <v>81.7</v>
      </c>
      <c r="R877" s="29">
        <v>92.7</v>
      </c>
    </row>
    <row r="878" spans="1:18" x14ac:dyDescent="0.35">
      <c r="A878" s="2" t="s">
        <v>60</v>
      </c>
      <c r="B878" s="2" t="s">
        <v>155</v>
      </c>
      <c r="C878" s="2" t="s">
        <v>61</v>
      </c>
      <c r="D878" s="26">
        <v>2016</v>
      </c>
      <c r="E878" s="27">
        <v>24349396</v>
      </c>
      <c r="F878" s="28">
        <v>56355</v>
      </c>
      <c r="G878" s="29">
        <v>82</v>
      </c>
      <c r="H878" s="30">
        <v>6.84</v>
      </c>
      <c r="I878" s="31">
        <v>0.83599999999999997</v>
      </c>
      <c r="J878" s="31">
        <v>0.85399999999999998</v>
      </c>
      <c r="K878" s="30">
        <v>15.44</v>
      </c>
      <c r="L878" s="31">
        <v>0.04</v>
      </c>
      <c r="M878" s="29">
        <v>85.4</v>
      </c>
      <c r="N878" s="29">
        <v>36.9</v>
      </c>
      <c r="O878" s="29">
        <v>53.9</v>
      </c>
      <c r="P878" s="29">
        <v>78.900000000000006</v>
      </c>
      <c r="Q878" s="29">
        <v>83.4</v>
      </c>
      <c r="R878" s="29">
        <v>93</v>
      </c>
    </row>
    <row r="879" spans="1:18" x14ac:dyDescent="0.35">
      <c r="A879" s="2" t="s">
        <v>60</v>
      </c>
      <c r="B879" s="2" t="s">
        <v>155</v>
      </c>
      <c r="C879" s="2" t="s">
        <v>61</v>
      </c>
      <c r="D879" s="26">
        <v>2017</v>
      </c>
      <c r="E879" s="27">
        <v>24665939</v>
      </c>
      <c r="F879" s="28">
        <v>57369</v>
      </c>
      <c r="G879" s="29">
        <v>82.2</v>
      </c>
      <c r="H879" s="30">
        <v>6.86</v>
      </c>
      <c r="I879" s="31">
        <v>0.85899999999999999</v>
      </c>
      <c r="J879" s="31">
        <v>0.85599999999999998</v>
      </c>
      <c r="K879" s="30">
        <v>15.3</v>
      </c>
      <c r="L879" s="31">
        <v>0.04</v>
      </c>
      <c r="M879" s="29">
        <v>86.1</v>
      </c>
      <c r="N879" s="29">
        <v>37.200000000000003</v>
      </c>
      <c r="O879" s="29">
        <v>54.9</v>
      </c>
      <c r="P879" s="29">
        <v>79.400000000000006</v>
      </c>
      <c r="Q879" s="29">
        <v>85.8</v>
      </c>
      <c r="R879" s="29">
        <v>93.6</v>
      </c>
    </row>
    <row r="880" spans="1:18" x14ac:dyDescent="0.35">
      <c r="A880" s="2" t="s">
        <v>60</v>
      </c>
      <c r="B880" s="2" t="s">
        <v>155</v>
      </c>
      <c r="C880" s="2" t="s">
        <v>61</v>
      </c>
      <c r="D880" s="26">
        <v>2018</v>
      </c>
      <c r="E880" s="27">
        <v>24986596</v>
      </c>
      <c r="F880" s="28">
        <v>58402</v>
      </c>
      <c r="G880" s="29">
        <v>82.3</v>
      </c>
      <c r="H880" s="30">
        <v>6.88</v>
      </c>
      <c r="I880" s="31">
        <v>0.88400000000000001</v>
      </c>
      <c r="J880" s="31">
        <v>0.85799999999999998</v>
      </c>
      <c r="K880" s="30">
        <v>15.16</v>
      </c>
      <c r="L880" s="31">
        <v>0.04</v>
      </c>
      <c r="M880" s="29">
        <v>86.8</v>
      </c>
      <c r="N880" s="29">
        <v>37.4</v>
      </c>
      <c r="O880" s="29">
        <v>55.9</v>
      </c>
      <c r="P880" s="29">
        <v>79.900000000000006</v>
      </c>
      <c r="Q880" s="29">
        <v>88.3</v>
      </c>
      <c r="R880" s="29">
        <v>93.9</v>
      </c>
    </row>
    <row r="881" spans="1:18" x14ac:dyDescent="0.35">
      <c r="A881" s="2" t="s">
        <v>60</v>
      </c>
      <c r="B881" s="2" t="s">
        <v>155</v>
      </c>
      <c r="C881" s="2" t="s">
        <v>61</v>
      </c>
      <c r="D881" s="26">
        <v>2019</v>
      </c>
      <c r="E881" s="27">
        <v>25311422</v>
      </c>
      <c r="F881" s="28">
        <v>59453</v>
      </c>
      <c r="G881" s="29">
        <v>82.4</v>
      </c>
      <c r="H881" s="30">
        <v>6.9</v>
      </c>
      <c r="I881" s="31">
        <v>0.90800000000000003</v>
      </c>
      <c r="J881" s="31">
        <v>0.86</v>
      </c>
      <c r="K881" s="30">
        <v>15.02</v>
      </c>
      <c r="L881" s="31">
        <v>0.04</v>
      </c>
      <c r="M881" s="29">
        <v>87.5</v>
      </c>
      <c r="N881" s="29">
        <v>37.6</v>
      </c>
      <c r="O881" s="29">
        <v>56.9</v>
      </c>
      <c r="P881" s="29">
        <v>80.400000000000006</v>
      </c>
      <c r="Q881" s="29">
        <v>90.7</v>
      </c>
      <c r="R881" s="29">
        <v>94.3</v>
      </c>
    </row>
    <row r="882" spans="1:18" x14ac:dyDescent="0.35">
      <c r="A882" s="2" t="s">
        <v>60</v>
      </c>
      <c r="B882" s="2" t="s">
        <v>155</v>
      </c>
      <c r="C882" s="2" t="s">
        <v>61</v>
      </c>
      <c r="D882" s="26">
        <v>2020</v>
      </c>
      <c r="E882" s="27">
        <v>25640470</v>
      </c>
      <c r="F882" s="28">
        <v>57497</v>
      </c>
      <c r="G882" s="29">
        <v>81.8</v>
      </c>
      <c r="H882" s="30">
        <v>6.77</v>
      </c>
      <c r="I882" s="31">
        <v>0.92700000000000005</v>
      </c>
      <c r="J882" s="31">
        <v>0.86199999999999999</v>
      </c>
      <c r="K882" s="30">
        <v>13.68</v>
      </c>
      <c r="L882" s="31">
        <v>0.05</v>
      </c>
      <c r="M882" s="29">
        <v>88.2</v>
      </c>
      <c r="N882" s="29">
        <v>37.799999999999997</v>
      </c>
      <c r="O882" s="29">
        <v>55</v>
      </c>
      <c r="P882" s="29">
        <v>77.2</v>
      </c>
      <c r="Q882" s="29">
        <v>92.6</v>
      </c>
      <c r="R882" s="29">
        <v>92.4</v>
      </c>
    </row>
    <row r="883" spans="1:18" x14ac:dyDescent="0.35">
      <c r="A883" s="2" t="s">
        <v>60</v>
      </c>
      <c r="B883" s="2" t="s">
        <v>155</v>
      </c>
      <c r="C883" s="2" t="s">
        <v>61</v>
      </c>
      <c r="D883" s="26">
        <v>2021</v>
      </c>
      <c r="E883" s="27">
        <v>25973796</v>
      </c>
      <c r="F883" s="28">
        <v>60380</v>
      </c>
      <c r="G883" s="29">
        <v>81.900000000000006</v>
      </c>
      <c r="H883" s="30">
        <v>6.79</v>
      </c>
      <c r="I883" s="31">
        <v>0.94099999999999995</v>
      </c>
      <c r="J883" s="31">
        <v>0.86399999999999999</v>
      </c>
      <c r="K883" s="30">
        <v>14.73</v>
      </c>
      <c r="L883" s="31">
        <v>4.4999999999999998E-2</v>
      </c>
      <c r="M883" s="29">
        <v>88.9</v>
      </c>
      <c r="N883" s="29">
        <v>38</v>
      </c>
      <c r="O883" s="29">
        <v>57.8</v>
      </c>
      <c r="P883" s="29">
        <v>77.7</v>
      </c>
      <c r="Q883" s="29">
        <v>94</v>
      </c>
      <c r="R883" s="29">
        <v>92.7</v>
      </c>
    </row>
    <row r="884" spans="1:18" x14ac:dyDescent="0.35">
      <c r="A884" s="2" t="s">
        <v>60</v>
      </c>
      <c r="B884" s="2" t="s">
        <v>155</v>
      </c>
      <c r="C884" s="2" t="s">
        <v>61</v>
      </c>
      <c r="D884" s="26">
        <v>2022</v>
      </c>
      <c r="E884" s="27">
        <v>26311456</v>
      </c>
      <c r="F884" s="28">
        <v>62722</v>
      </c>
      <c r="G884" s="29">
        <v>82.5</v>
      </c>
      <c r="H884" s="30">
        <v>6.91</v>
      </c>
      <c r="I884" s="31">
        <v>0.95099999999999996</v>
      </c>
      <c r="J884" s="31">
        <v>0.86599999999999999</v>
      </c>
      <c r="K884" s="30">
        <v>14.59</v>
      </c>
      <c r="L884" s="31">
        <v>0.04</v>
      </c>
      <c r="M884" s="29">
        <v>89.6</v>
      </c>
      <c r="N884" s="29">
        <v>38.299999999999997</v>
      </c>
      <c r="O884" s="29">
        <v>60.1</v>
      </c>
      <c r="P884" s="29">
        <v>80.599999999999994</v>
      </c>
      <c r="Q884" s="29">
        <v>95.1</v>
      </c>
      <c r="R884" s="29">
        <v>94.6</v>
      </c>
    </row>
    <row r="885" spans="1:18" x14ac:dyDescent="0.35">
      <c r="A885" s="2" t="s">
        <v>60</v>
      </c>
      <c r="B885" s="2" t="s">
        <v>155</v>
      </c>
      <c r="C885" s="2" t="s">
        <v>61</v>
      </c>
      <c r="D885" s="26">
        <v>2023</v>
      </c>
      <c r="E885" s="27">
        <v>26653504</v>
      </c>
      <c r="F885" s="28">
        <v>63851</v>
      </c>
      <c r="G885" s="29">
        <v>82.9</v>
      </c>
      <c r="H885" s="30">
        <v>6.98</v>
      </c>
      <c r="I885" s="31">
        <v>0.95699999999999996</v>
      </c>
      <c r="J885" s="31">
        <v>0.86799999999999999</v>
      </c>
      <c r="K885" s="30">
        <v>14.44</v>
      </c>
      <c r="L885" s="31">
        <v>0.04</v>
      </c>
      <c r="M885" s="29">
        <v>90.3</v>
      </c>
      <c r="N885" s="29">
        <v>38.5</v>
      </c>
      <c r="O885" s="29">
        <v>61.1</v>
      </c>
      <c r="P885" s="29">
        <v>82.4</v>
      </c>
      <c r="Q885" s="29">
        <v>95.7</v>
      </c>
      <c r="R885" s="29">
        <v>95.9</v>
      </c>
    </row>
    <row r="886" spans="1:18" x14ac:dyDescent="0.35">
      <c r="A886" s="2" t="s">
        <v>60</v>
      </c>
      <c r="B886" s="2" t="s">
        <v>155</v>
      </c>
      <c r="C886" s="2" t="s">
        <v>61</v>
      </c>
      <c r="D886" s="26">
        <v>2024</v>
      </c>
      <c r="E886" s="27">
        <v>27000000</v>
      </c>
      <c r="F886" s="28">
        <v>65000</v>
      </c>
      <c r="G886" s="29">
        <v>83</v>
      </c>
      <c r="H886" s="30">
        <v>7</v>
      </c>
      <c r="I886" s="31">
        <v>0.96</v>
      </c>
      <c r="J886" s="31">
        <v>0.87</v>
      </c>
      <c r="K886" s="30">
        <v>14.3</v>
      </c>
      <c r="L886" s="31">
        <v>0.04</v>
      </c>
      <c r="M886" s="29">
        <v>91</v>
      </c>
      <c r="N886" s="29">
        <v>38.700000000000003</v>
      </c>
      <c r="O886" s="29">
        <v>62.3</v>
      </c>
      <c r="P886" s="29">
        <v>82.8</v>
      </c>
      <c r="Q886" s="29">
        <v>96</v>
      </c>
      <c r="R886" s="29">
        <v>96.2</v>
      </c>
    </row>
    <row r="887" spans="1:18" x14ac:dyDescent="0.35">
      <c r="A887" s="2" t="s">
        <v>62</v>
      </c>
      <c r="B887" s="2" t="s">
        <v>156</v>
      </c>
      <c r="C887" s="2" t="s">
        <v>61</v>
      </c>
      <c r="D887" s="26">
        <v>2010</v>
      </c>
      <c r="E887" s="27">
        <v>4461564</v>
      </c>
      <c r="F887" s="28">
        <v>38699</v>
      </c>
      <c r="G887" s="29">
        <v>80.900000000000006</v>
      </c>
      <c r="H887" s="30">
        <v>6.82</v>
      </c>
      <c r="I887" s="31">
        <v>0.81</v>
      </c>
      <c r="J887" s="31">
        <v>0.84199999999999997</v>
      </c>
      <c r="K887" s="30">
        <v>7.18</v>
      </c>
      <c r="L887" s="31">
        <v>4.7E-2</v>
      </c>
      <c r="M887" s="29">
        <v>80.2</v>
      </c>
      <c r="N887" s="29">
        <v>34.799999999999997</v>
      </c>
      <c r="O887" s="29">
        <v>36.799999999999997</v>
      </c>
      <c r="P887" s="29">
        <v>78.400000000000006</v>
      </c>
      <c r="Q887" s="29">
        <v>80.8</v>
      </c>
      <c r="R887" s="29">
        <v>89.5</v>
      </c>
    </row>
    <row r="888" spans="1:18" x14ac:dyDescent="0.35">
      <c r="A888" s="2" t="s">
        <v>62</v>
      </c>
      <c r="B888" s="2" t="s">
        <v>156</v>
      </c>
      <c r="C888" s="2" t="s">
        <v>61</v>
      </c>
      <c r="D888" s="26">
        <v>2011</v>
      </c>
      <c r="E888" s="27">
        <v>4510642</v>
      </c>
      <c r="F888" s="28">
        <v>39357</v>
      </c>
      <c r="G888" s="29">
        <v>81</v>
      </c>
      <c r="H888" s="30">
        <v>6.84</v>
      </c>
      <c r="I888" s="31">
        <v>0.81100000000000005</v>
      </c>
      <c r="J888" s="31">
        <v>0.84399999999999997</v>
      </c>
      <c r="K888" s="30">
        <v>7.12</v>
      </c>
      <c r="L888" s="31">
        <v>4.5999999999999999E-2</v>
      </c>
      <c r="M888" s="29">
        <v>80.900000000000006</v>
      </c>
      <c r="N888" s="29">
        <v>35</v>
      </c>
      <c r="O888" s="29">
        <v>37.4</v>
      </c>
      <c r="P888" s="29">
        <v>78.900000000000006</v>
      </c>
      <c r="Q888" s="29">
        <v>80.900000000000006</v>
      </c>
      <c r="R888" s="29">
        <v>89.8</v>
      </c>
    </row>
    <row r="889" spans="1:18" x14ac:dyDescent="0.35">
      <c r="A889" s="2" t="s">
        <v>62</v>
      </c>
      <c r="B889" s="2" t="s">
        <v>156</v>
      </c>
      <c r="C889" s="2" t="s">
        <v>61</v>
      </c>
      <c r="D889" s="26">
        <v>2012</v>
      </c>
      <c r="E889" s="27">
        <v>4560259</v>
      </c>
      <c r="F889" s="28">
        <v>40026</v>
      </c>
      <c r="G889" s="29">
        <v>81.2</v>
      </c>
      <c r="H889" s="30">
        <v>6.86</v>
      </c>
      <c r="I889" s="31">
        <v>0.81399999999999995</v>
      </c>
      <c r="J889" s="31">
        <v>0.84599999999999997</v>
      </c>
      <c r="K889" s="30">
        <v>7.06</v>
      </c>
      <c r="L889" s="31">
        <v>4.5999999999999999E-2</v>
      </c>
      <c r="M889" s="29">
        <v>81.599999999999994</v>
      </c>
      <c r="N889" s="29">
        <v>35.299999999999997</v>
      </c>
      <c r="O889" s="29">
        <v>38.1</v>
      </c>
      <c r="P889" s="29">
        <v>79.400000000000006</v>
      </c>
      <c r="Q889" s="29">
        <v>81.2</v>
      </c>
      <c r="R889" s="29">
        <v>90.4</v>
      </c>
    </row>
    <row r="890" spans="1:18" x14ac:dyDescent="0.35">
      <c r="A890" s="2" t="s">
        <v>62</v>
      </c>
      <c r="B890" s="2" t="s">
        <v>156</v>
      </c>
      <c r="C890" s="2" t="s">
        <v>61</v>
      </c>
      <c r="D890" s="26">
        <v>2013</v>
      </c>
      <c r="E890" s="27">
        <v>4610422</v>
      </c>
      <c r="F890" s="28">
        <v>40707</v>
      </c>
      <c r="G890" s="29">
        <v>81.3</v>
      </c>
      <c r="H890" s="30">
        <v>6.88</v>
      </c>
      <c r="I890" s="31">
        <v>0.81799999999999995</v>
      </c>
      <c r="J890" s="31">
        <v>0.84799999999999998</v>
      </c>
      <c r="K890" s="30">
        <v>6.99</v>
      </c>
      <c r="L890" s="31">
        <v>4.5999999999999999E-2</v>
      </c>
      <c r="M890" s="29">
        <v>82.3</v>
      </c>
      <c r="N890" s="29">
        <v>35.5</v>
      </c>
      <c r="O890" s="29">
        <v>38.799999999999997</v>
      </c>
      <c r="P890" s="29">
        <v>79.900000000000006</v>
      </c>
      <c r="Q890" s="29">
        <v>81.599999999999994</v>
      </c>
      <c r="R890" s="29">
        <v>90.8</v>
      </c>
    </row>
    <row r="891" spans="1:18" x14ac:dyDescent="0.35">
      <c r="A891" s="2" t="s">
        <v>62</v>
      </c>
      <c r="B891" s="2" t="s">
        <v>156</v>
      </c>
      <c r="C891" s="2" t="s">
        <v>61</v>
      </c>
      <c r="D891" s="26">
        <v>2014</v>
      </c>
      <c r="E891" s="27">
        <v>4661136</v>
      </c>
      <c r="F891" s="28">
        <v>41399</v>
      </c>
      <c r="G891" s="29">
        <v>81.400000000000006</v>
      </c>
      <c r="H891" s="30">
        <v>6.9</v>
      </c>
      <c r="I891" s="31">
        <v>0.82399999999999995</v>
      </c>
      <c r="J891" s="31">
        <v>0.85</v>
      </c>
      <c r="K891" s="30">
        <v>6.93</v>
      </c>
      <c r="L891" s="31">
        <v>4.5999999999999999E-2</v>
      </c>
      <c r="M891" s="29">
        <v>83</v>
      </c>
      <c r="N891" s="29">
        <v>35.700000000000003</v>
      </c>
      <c r="O891" s="29">
        <v>39.4</v>
      </c>
      <c r="P891" s="29">
        <v>80.400000000000006</v>
      </c>
      <c r="Q891" s="29">
        <v>82.2</v>
      </c>
      <c r="R891" s="29">
        <v>91.1</v>
      </c>
    </row>
    <row r="892" spans="1:18" x14ac:dyDescent="0.35">
      <c r="A892" s="2" t="s">
        <v>62</v>
      </c>
      <c r="B892" s="2" t="s">
        <v>156</v>
      </c>
      <c r="C892" s="2" t="s">
        <v>61</v>
      </c>
      <c r="D892" s="26">
        <v>2015</v>
      </c>
      <c r="E892" s="27">
        <v>4712409</v>
      </c>
      <c r="F892" s="28">
        <v>42102</v>
      </c>
      <c r="G892" s="29">
        <v>81.5</v>
      </c>
      <c r="H892" s="30">
        <v>6.92</v>
      </c>
      <c r="I892" s="31">
        <v>0.83399999999999996</v>
      </c>
      <c r="J892" s="31">
        <v>0.85199999999999998</v>
      </c>
      <c r="K892" s="30">
        <v>6.87</v>
      </c>
      <c r="L892" s="31">
        <v>4.5999999999999999E-2</v>
      </c>
      <c r="M892" s="29">
        <v>83.7</v>
      </c>
      <c r="N892" s="29">
        <v>35.9</v>
      </c>
      <c r="O892" s="29">
        <v>40.1</v>
      </c>
      <c r="P892" s="29">
        <v>80.900000000000006</v>
      </c>
      <c r="Q892" s="29">
        <v>83.2</v>
      </c>
      <c r="R892" s="29">
        <v>91.4</v>
      </c>
    </row>
    <row r="893" spans="1:18" x14ac:dyDescent="0.35">
      <c r="A893" s="2" t="s">
        <v>62</v>
      </c>
      <c r="B893" s="2" t="s">
        <v>156</v>
      </c>
      <c r="C893" s="2" t="s">
        <v>61</v>
      </c>
      <c r="D893" s="26">
        <v>2016</v>
      </c>
      <c r="E893" s="27">
        <v>4764245</v>
      </c>
      <c r="F893" s="28">
        <v>42818</v>
      </c>
      <c r="G893" s="29">
        <v>81.599999999999994</v>
      </c>
      <c r="H893" s="30">
        <v>6.94</v>
      </c>
      <c r="I893" s="31">
        <v>0.84799999999999998</v>
      </c>
      <c r="J893" s="31">
        <v>0.85399999999999998</v>
      </c>
      <c r="K893" s="30">
        <v>6.8</v>
      </c>
      <c r="L893" s="31">
        <v>4.5999999999999999E-2</v>
      </c>
      <c r="M893" s="29">
        <v>84.4</v>
      </c>
      <c r="N893" s="29">
        <v>36.1</v>
      </c>
      <c r="O893" s="29">
        <v>40.799999999999997</v>
      </c>
      <c r="P893" s="29">
        <v>81.400000000000006</v>
      </c>
      <c r="Q893" s="29">
        <v>84.6</v>
      </c>
      <c r="R893" s="29">
        <v>91.7</v>
      </c>
    </row>
    <row r="894" spans="1:18" x14ac:dyDescent="0.35">
      <c r="A894" s="2" t="s">
        <v>62</v>
      </c>
      <c r="B894" s="2" t="s">
        <v>156</v>
      </c>
      <c r="C894" s="2" t="s">
        <v>61</v>
      </c>
      <c r="D894" s="26">
        <v>2017</v>
      </c>
      <c r="E894" s="27">
        <v>4816652</v>
      </c>
      <c r="F894" s="28">
        <v>43546</v>
      </c>
      <c r="G894" s="29">
        <v>81.8</v>
      </c>
      <c r="H894" s="30">
        <v>6.96</v>
      </c>
      <c r="I894" s="31">
        <v>0.86699999999999999</v>
      </c>
      <c r="J894" s="31">
        <v>0.85599999999999998</v>
      </c>
      <c r="K894" s="30">
        <v>6.74</v>
      </c>
      <c r="L894" s="31">
        <v>4.5999999999999999E-2</v>
      </c>
      <c r="M894" s="29">
        <v>85.1</v>
      </c>
      <c r="N894" s="29">
        <v>36.4</v>
      </c>
      <c r="O894" s="29">
        <v>41.5</v>
      </c>
      <c r="P894" s="29">
        <v>81.900000000000006</v>
      </c>
      <c r="Q894" s="29">
        <v>86.6</v>
      </c>
      <c r="R894" s="29">
        <v>92.4</v>
      </c>
    </row>
    <row r="895" spans="1:18" x14ac:dyDescent="0.35">
      <c r="A895" s="2" t="s">
        <v>62</v>
      </c>
      <c r="B895" s="2" t="s">
        <v>156</v>
      </c>
      <c r="C895" s="2" t="s">
        <v>61</v>
      </c>
      <c r="D895" s="26">
        <v>2018</v>
      </c>
      <c r="E895" s="27">
        <v>4869635</v>
      </c>
      <c r="F895" s="28">
        <v>44286</v>
      </c>
      <c r="G895" s="29">
        <v>81.900000000000006</v>
      </c>
      <c r="H895" s="30">
        <v>6.98</v>
      </c>
      <c r="I895" s="31">
        <v>0.88700000000000001</v>
      </c>
      <c r="J895" s="31">
        <v>0.85799999999999998</v>
      </c>
      <c r="K895" s="30">
        <v>6.68</v>
      </c>
      <c r="L895" s="31">
        <v>4.5999999999999999E-2</v>
      </c>
      <c r="M895" s="29">
        <v>85.8</v>
      </c>
      <c r="N895" s="29">
        <v>36.6</v>
      </c>
      <c r="O895" s="29">
        <v>42.2</v>
      </c>
      <c r="P895" s="29">
        <v>82.4</v>
      </c>
      <c r="Q895" s="29">
        <v>88.6</v>
      </c>
      <c r="R895" s="29">
        <v>92.7</v>
      </c>
    </row>
    <row r="896" spans="1:18" x14ac:dyDescent="0.35">
      <c r="A896" s="2" t="s">
        <v>62</v>
      </c>
      <c r="B896" s="2" t="s">
        <v>156</v>
      </c>
      <c r="C896" s="2" t="s">
        <v>61</v>
      </c>
      <c r="D896" s="26">
        <v>2019</v>
      </c>
      <c r="E896" s="27">
        <v>4923201</v>
      </c>
      <c r="F896" s="28">
        <v>45039</v>
      </c>
      <c r="G896" s="29">
        <v>82</v>
      </c>
      <c r="H896" s="30">
        <v>7</v>
      </c>
      <c r="I896" s="31">
        <v>0.90700000000000003</v>
      </c>
      <c r="J896" s="31">
        <v>0.86</v>
      </c>
      <c r="K896" s="30">
        <v>6.62</v>
      </c>
      <c r="L896" s="31">
        <v>4.5999999999999999E-2</v>
      </c>
      <c r="M896" s="29">
        <v>86.5</v>
      </c>
      <c r="N896" s="29">
        <v>36.799999999999997</v>
      </c>
      <c r="O896" s="29">
        <v>42.9</v>
      </c>
      <c r="P896" s="29">
        <v>82.8</v>
      </c>
      <c r="Q896" s="29">
        <v>90.6</v>
      </c>
      <c r="R896" s="29">
        <v>93</v>
      </c>
    </row>
    <row r="897" spans="1:18" x14ac:dyDescent="0.35">
      <c r="A897" s="2" t="s">
        <v>62</v>
      </c>
      <c r="B897" s="2" t="s">
        <v>156</v>
      </c>
      <c r="C897" s="2" t="s">
        <v>61</v>
      </c>
      <c r="D897" s="26">
        <v>2020</v>
      </c>
      <c r="E897" s="27">
        <v>4977356</v>
      </c>
      <c r="F897" s="28">
        <v>43515</v>
      </c>
      <c r="G897" s="29">
        <v>81.400000000000006</v>
      </c>
      <c r="H897" s="30">
        <v>6.87</v>
      </c>
      <c r="I897" s="31">
        <v>0.92300000000000004</v>
      </c>
      <c r="J897" s="31">
        <v>0.86199999999999999</v>
      </c>
      <c r="K897" s="30">
        <v>6.03</v>
      </c>
      <c r="L897" s="31">
        <v>5.7000000000000002E-2</v>
      </c>
      <c r="M897" s="29">
        <v>87.2</v>
      </c>
      <c r="N897" s="29">
        <v>37</v>
      </c>
      <c r="O897" s="29">
        <v>41.5</v>
      </c>
      <c r="P897" s="29">
        <v>79.7</v>
      </c>
      <c r="Q897" s="29">
        <v>92.2</v>
      </c>
      <c r="R897" s="29">
        <v>91.1</v>
      </c>
    </row>
    <row r="898" spans="1:18" x14ac:dyDescent="0.35">
      <c r="A898" s="2" t="s">
        <v>62</v>
      </c>
      <c r="B898" s="2" t="s">
        <v>156</v>
      </c>
      <c r="C898" s="2" t="s">
        <v>61</v>
      </c>
      <c r="D898" s="26">
        <v>2021</v>
      </c>
      <c r="E898" s="27">
        <v>5032107</v>
      </c>
      <c r="F898" s="28">
        <v>45652</v>
      </c>
      <c r="G898" s="29">
        <v>81.5</v>
      </c>
      <c r="H898" s="30">
        <v>6.89</v>
      </c>
      <c r="I898" s="31">
        <v>0.93500000000000005</v>
      </c>
      <c r="J898" s="31">
        <v>0.86399999999999999</v>
      </c>
      <c r="K898" s="30">
        <v>6.49</v>
      </c>
      <c r="L898" s="31">
        <v>5.1999999999999998E-2</v>
      </c>
      <c r="M898" s="29">
        <v>87.9</v>
      </c>
      <c r="N898" s="29">
        <v>37.200000000000003</v>
      </c>
      <c r="O898" s="29">
        <v>43.5</v>
      </c>
      <c r="P898" s="29">
        <v>80.099999999999994</v>
      </c>
      <c r="Q898" s="29">
        <v>93.4</v>
      </c>
      <c r="R898" s="29">
        <v>91.4</v>
      </c>
    </row>
    <row r="899" spans="1:18" x14ac:dyDescent="0.35">
      <c r="A899" s="2" t="s">
        <v>62</v>
      </c>
      <c r="B899" s="2" t="s">
        <v>156</v>
      </c>
      <c r="C899" s="2" t="s">
        <v>61</v>
      </c>
      <c r="D899" s="26">
        <v>2022</v>
      </c>
      <c r="E899" s="27">
        <v>5087460</v>
      </c>
      <c r="F899" s="28">
        <v>47376</v>
      </c>
      <c r="G899" s="29">
        <v>82.1</v>
      </c>
      <c r="H899" s="30">
        <v>7.01</v>
      </c>
      <c r="I899" s="31">
        <v>0.94199999999999995</v>
      </c>
      <c r="J899" s="31">
        <v>0.86599999999999999</v>
      </c>
      <c r="K899" s="30">
        <v>6.43</v>
      </c>
      <c r="L899" s="31">
        <v>4.5999999999999999E-2</v>
      </c>
      <c r="M899" s="29">
        <v>88.6</v>
      </c>
      <c r="N899" s="29">
        <v>37.5</v>
      </c>
      <c r="O899" s="29">
        <v>45.2</v>
      </c>
      <c r="P899" s="29">
        <v>83.1</v>
      </c>
      <c r="Q899" s="29">
        <v>94.1</v>
      </c>
      <c r="R899" s="29">
        <v>93.3</v>
      </c>
    </row>
    <row r="900" spans="1:18" x14ac:dyDescent="0.35">
      <c r="A900" s="2" t="s">
        <v>62</v>
      </c>
      <c r="B900" s="2" t="s">
        <v>156</v>
      </c>
      <c r="C900" s="2" t="s">
        <v>61</v>
      </c>
      <c r="D900" s="26">
        <v>2023</v>
      </c>
      <c r="E900" s="27">
        <v>5143422</v>
      </c>
      <c r="F900" s="28">
        <v>48181</v>
      </c>
      <c r="G900" s="29">
        <v>82.5</v>
      </c>
      <c r="H900" s="30">
        <v>7.08</v>
      </c>
      <c r="I900" s="31">
        <v>0.94699999999999995</v>
      </c>
      <c r="J900" s="31">
        <v>0.86799999999999999</v>
      </c>
      <c r="K900" s="30">
        <v>6.36</v>
      </c>
      <c r="L900" s="31">
        <v>4.5999999999999999E-2</v>
      </c>
      <c r="M900" s="29">
        <v>89.3</v>
      </c>
      <c r="N900" s="29">
        <v>37.700000000000003</v>
      </c>
      <c r="O900" s="29">
        <v>46</v>
      </c>
      <c r="P900" s="29">
        <v>84.8</v>
      </c>
      <c r="Q900" s="29">
        <v>94.6</v>
      </c>
      <c r="R900" s="29">
        <v>94.6</v>
      </c>
    </row>
    <row r="901" spans="1:18" x14ac:dyDescent="0.35">
      <c r="A901" s="2" t="s">
        <v>62</v>
      </c>
      <c r="B901" s="2" t="s">
        <v>156</v>
      </c>
      <c r="C901" s="2" t="s">
        <v>61</v>
      </c>
      <c r="D901" s="26">
        <v>2024</v>
      </c>
      <c r="E901" s="27">
        <v>5200000</v>
      </c>
      <c r="F901" s="28">
        <v>49000</v>
      </c>
      <c r="G901" s="29">
        <v>82.6</v>
      </c>
      <c r="H901" s="30">
        <v>7.1</v>
      </c>
      <c r="I901" s="31">
        <v>0.95</v>
      </c>
      <c r="J901" s="31">
        <v>0.87</v>
      </c>
      <c r="K901" s="30">
        <v>6.3</v>
      </c>
      <c r="L901" s="31">
        <v>4.5999999999999999E-2</v>
      </c>
      <c r="M901" s="29">
        <v>90</v>
      </c>
      <c r="N901" s="29">
        <v>37.9</v>
      </c>
      <c r="O901" s="29">
        <v>46.8</v>
      </c>
      <c r="P901" s="29">
        <v>85.3</v>
      </c>
      <c r="Q901" s="29">
        <v>94.9</v>
      </c>
      <c r="R901" s="29">
        <v>94.9</v>
      </c>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3"/>
  <sheetViews>
    <sheetView zoomScale="70" zoomScaleNormal="70" workbookViewId="0">
      <selection sqref="A1:B1048576"/>
    </sheetView>
  </sheetViews>
  <sheetFormatPr defaultRowHeight="21" x14ac:dyDescent="0.5"/>
  <cols>
    <col min="1" max="1" width="22" style="32" bestFit="1" customWidth="1"/>
    <col min="2" max="2" width="40.08984375" style="32" bestFit="1" customWidth="1"/>
    <col min="3" max="26" width="8.7265625" style="32"/>
    <col min="27" max="27" width="19.54296875" style="32" customWidth="1"/>
    <col min="28" max="28" width="18.453125" style="32" customWidth="1"/>
    <col min="29" max="29" width="16.26953125" style="32" customWidth="1"/>
    <col min="30" max="16384" width="8.7265625" style="32"/>
  </cols>
  <sheetData>
    <row r="1" spans="1:29" x14ac:dyDescent="0.5">
      <c r="A1" s="69" t="s">
        <v>2</v>
      </c>
      <c r="B1" s="70">
        <v>2024</v>
      </c>
      <c r="F1" s="55" t="s">
        <v>183</v>
      </c>
      <c r="G1" s="54"/>
      <c r="H1" s="54"/>
      <c r="I1" s="54"/>
      <c r="J1" s="54"/>
      <c r="K1" s="54"/>
      <c r="L1" s="54"/>
      <c r="M1" s="54"/>
      <c r="N1" s="54"/>
      <c r="O1" s="54"/>
      <c r="P1" s="54"/>
      <c r="Q1" s="54"/>
      <c r="R1" s="54"/>
      <c r="S1" s="54"/>
      <c r="T1" s="54"/>
      <c r="U1" s="54"/>
    </row>
    <row r="2" spans="1:29" x14ac:dyDescent="0.5">
      <c r="F2" s="54"/>
      <c r="G2" s="54"/>
      <c r="H2" s="54"/>
      <c r="I2" s="54"/>
      <c r="J2" s="54"/>
      <c r="K2" s="54"/>
      <c r="L2" s="54"/>
      <c r="M2" s="54"/>
      <c r="N2" s="54"/>
      <c r="O2" s="54"/>
      <c r="P2" s="54"/>
      <c r="Q2" s="54"/>
      <c r="R2" s="54"/>
      <c r="S2" s="54"/>
      <c r="T2" s="54"/>
      <c r="U2" s="54"/>
    </row>
    <row r="3" spans="1:29" x14ac:dyDescent="0.5">
      <c r="A3" s="69" t="s">
        <v>72</v>
      </c>
      <c r="B3" s="69" t="s">
        <v>74</v>
      </c>
      <c r="F3" s="64" t="s">
        <v>184</v>
      </c>
      <c r="G3" s="64"/>
      <c r="H3" s="64"/>
      <c r="I3" s="64"/>
      <c r="J3" s="64"/>
      <c r="K3" s="64"/>
      <c r="L3" s="64"/>
      <c r="M3" s="64"/>
      <c r="N3" s="64"/>
      <c r="O3" s="64"/>
      <c r="P3" s="64"/>
      <c r="Q3" s="64"/>
      <c r="R3" s="64"/>
      <c r="S3" s="64"/>
      <c r="T3" s="64"/>
      <c r="U3" s="64"/>
      <c r="AA3" s="39" t="s">
        <v>72</v>
      </c>
      <c r="AB3" s="39" t="s">
        <v>74</v>
      </c>
      <c r="AC3" s="39" t="s">
        <v>75</v>
      </c>
    </row>
    <row r="4" spans="1:29" x14ac:dyDescent="0.5">
      <c r="A4" s="70" t="s">
        <v>103</v>
      </c>
      <c r="B4" s="71">
        <v>104000</v>
      </c>
      <c r="F4" s="64"/>
      <c r="G4" s="64"/>
      <c r="H4" s="64"/>
      <c r="I4" s="64"/>
      <c r="J4" s="64"/>
      <c r="K4" s="64"/>
      <c r="L4" s="64"/>
      <c r="M4" s="64"/>
      <c r="N4" s="64"/>
      <c r="O4" s="64"/>
      <c r="P4" s="64"/>
      <c r="Q4" s="64"/>
      <c r="R4" s="64"/>
      <c r="S4" s="64"/>
      <c r="T4" s="64"/>
      <c r="U4" s="64"/>
      <c r="AA4" s="40" t="s">
        <v>103</v>
      </c>
      <c r="AB4" s="41">
        <v>104000</v>
      </c>
      <c r="AC4" s="41">
        <f t="shared" ref="AC4:AC13" si="0">IF(LARGE($AB$4:$AB$13,3)&lt;=AB4,AB4,"")</f>
        <v>104000</v>
      </c>
    </row>
    <row r="5" spans="1:29" x14ac:dyDescent="0.5">
      <c r="A5" s="70" t="s">
        <v>105</v>
      </c>
      <c r="B5" s="71">
        <v>99000</v>
      </c>
      <c r="F5" s="64"/>
      <c r="G5" s="64"/>
      <c r="H5" s="64"/>
      <c r="I5" s="64"/>
      <c r="J5" s="64"/>
      <c r="K5" s="64"/>
      <c r="L5" s="64"/>
      <c r="M5" s="64"/>
      <c r="N5" s="64"/>
      <c r="O5" s="64"/>
      <c r="P5" s="64"/>
      <c r="Q5" s="64"/>
      <c r="R5" s="64"/>
      <c r="S5" s="64"/>
      <c r="T5" s="64"/>
      <c r="U5" s="64"/>
      <c r="AA5" s="40" t="s">
        <v>105</v>
      </c>
      <c r="AB5" s="41">
        <v>99000</v>
      </c>
      <c r="AC5" s="41">
        <f t="shared" si="0"/>
        <v>99000</v>
      </c>
    </row>
    <row r="6" spans="1:29" x14ac:dyDescent="0.5">
      <c r="A6" s="70" t="s">
        <v>57</v>
      </c>
      <c r="B6" s="71">
        <v>88000</v>
      </c>
      <c r="AA6" s="40" t="s">
        <v>57</v>
      </c>
      <c r="AB6" s="41">
        <v>88000</v>
      </c>
      <c r="AC6" s="41">
        <f t="shared" si="0"/>
        <v>88000</v>
      </c>
    </row>
    <row r="7" spans="1:29" x14ac:dyDescent="0.5">
      <c r="A7" s="70" t="s">
        <v>26</v>
      </c>
      <c r="B7" s="71">
        <v>88000</v>
      </c>
      <c r="AA7" s="40" t="s">
        <v>26</v>
      </c>
      <c r="AB7" s="41">
        <v>88000</v>
      </c>
      <c r="AC7" s="41">
        <f t="shared" si="0"/>
        <v>88000</v>
      </c>
    </row>
    <row r="8" spans="1:29" x14ac:dyDescent="0.5">
      <c r="A8" s="70" t="s">
        <v>109</v>
      </c>
      <c r="B8" s="71">
        <v>85000</v>
      </c>
      <c r="AA8" s="40" t="s">
        <v>109</v>
      </c>
      <c r="AB8" s="41">
        <v>85000</v>
      </c>
      <c r="AC8" s="41" t="str">
        <f t="shared" si="0"/>
        <v/>
      </c>
    </row>
    <row r="9" spans="1:29" x14ac:dyDescent="0.5">
      <c r="A9" s="70" t="s">
        <v>28</v>
      </c>
      <c r="B9" s="71">
        <v>68000</v>
      </c>
      <c r="AA9" s="40" t="s">
        <v>28</v>
      </c>
      <c r="AB9" s="41">
        <v>68000</v>
      </c>
      <c r="AC9" s="41" t="str">
        <f t="shared" si="0"/>
        <v/>
      </c>
    </row>
    <row r="10" spans="1:29" x14ac:dyDescent="0.5">
      <c r="A10" s="70" t="s">
        <v>60</v>
      </c>
      <c r="B10" s="71">
        <v>65000</v>
      </c>
      <c r="AA10" s="40" t="s">
        <v>60</v>
      </c>
      <c r="AB10" s="41">
        <v>65000</v>
      </c>
      <c r="AC10" s="41" t="str">
        <f t="shared" si="0"/>
        <v/>
      </c>
    </row>
    <row r="11" spans="1:29" x14ac:dyDescent="0.5">
      <c r="A11" s="70" t="s">
        <v>23</v>
      </c>
      <c r="B11" s="71">
        <v>62000</v>
      </c>
      <c r="AA11" s="40" t="s">
        <v>23</v>
      </c>
      <c r="AB11" s="41">
        <v>62000</v>
      </c>
      <c r="AC11" s="41" t="str">
        <f t="shared" si="0"/>
        <v/>
      </c>
    </row>
    <row r="12" spans="1:29" x14ac:dyDescent="0.5">
      <c r="A12" s="70" t="s">
        <v>25</v>
      </c>
      <c r="B12" s="71">
        <v>59000</v>
      </c>
      <c r="AA12" s="40" t="s">
        <v>25</v>
      </c>
      <c r="AB12" s="41">
        <v>59000</v>
      </c>
      <c r="AC12" s="41" t="str">
        <f t="shared" si="0"/>
        <v/>
      </c>
    </row>
    <row r="13" spans="1:29" x14ac:dyDescent="0.5">
      <c r="A13" s="70" t="s">
        <v>30</v>
      </c>
      <c r="B13" s="71">
        <v>57000</v>
      </c>
      <c r="AA13" s="40" t="s">
        <v>30</v>
      </c>
      <c r="AB13" s="41">
        <v>57000</v>
      </c>
      <c r="AC13" s="41" t="str">
        <f t="shared" si="0"/>
        <v/>
      </c>
    </row>
  </sheetData>
  <autoFilter ref="AA3:AC3" xr:uid="{00000000-0001-0000-0100-000000000000}">
    <sortState xmlns:xlrd2="http://schemas.microsoft.com/office/spreadsheetml/2017/richdata2" ref="AA4:AC13">
      <sortCondition descending="1" ref="AB3"/>
    </sortState>
  </autoFilter>
  <mergeCells count="1">
    <mergeCell ref="F3:U5"/>
  </mergeCells>
  <pageMargins left="0.75" right="0.75" top="1" bottom="1" header="0.5" footer="0.5"/>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2"/>
  <sheetViews>
    <sheetView zoomScale="70" zoomScaleNormal="70" workbookViewId="0">
      <selection sqref="A1:B1048576"/>
    </sheetView>
  </sheetViews>
  <sheetFormatPr defaultRowHeight="21" x14ac:dyDescent="0.5"/>
  <cols>
    <col min="1" max="1" width="30.54296875" style="32" customWidth="1"/>
    <col min="2" max="2" width="34.54296875" style="53" customWidth="1"/>
    <col min="3" max="26" width="8.7265625" style="32"/>
    <col min="27" max="27" width="19.54296875" style="32" customWidth="1"/>
    <col min="28" max="28" width="18.453125" style="32" customWidth="1"/>
    <col min="29" max="29" width="16.26953125" style="32" customWidth="1"/>
    <col min="30" max="16384" width="8.7265625" style="32"/>
  </cols>
  <sheetData>
    <row r="1" spans="1:6" x14ac:dyDescent="0.5">
      <c r="A1" s="32" t="s">
        <v>2</v>
      </c>
      <c r="B1" s="33">
        <v>2024</v>
      </c>
      <c r="F1" s="55" t="s">
        <v>185</v>
      </c>
    </row>
    <row r="2" spans="1:6" x14ac:dyDescent="0.5">
      <c r="B2" s="32"/>
      <c r="F2" s="54"/>
    </row>
    <row r="3" spans="1:6" x14ac:dyDescent="0.5">
      <c r="A3" s="32" t="s">
        <v>72</v>
      </c>
      <c r="B3" s="32" t="s">
        <v>76</v>
      </c>
      <c r="F3" s="54" t="s">
        <v>186</v>
      </c>
    </row>
    <row r="4" spans="1:6" x14ac:dyDescent="0.5">
      <c r="A4" s="33" t="s">
        <v>39</v>
      </c>
      <c r="B4" s="34">
        <v>203000000</v>
      </c>
    </row>
    <row r="5" spans="1:6" x14ac:dyDescent="0.5">
      <c r="A5" s="33" t="s">
        <v>65</v>
      </c>
      <c r="B5" s="34">
        <v>229000000</v>
      </c>
    </row>
    <row r="6" spans="1:6" x14ac:dyDescent="0.5">
      <c r="A6" s="33" t="s">
        <v>126</v>
      </c>
      <c r="B6" s="34">
        <v>241000000</v>
      </c>
    </row>
    <row r="7" spans="1:6" x14ac:dyDescent="0.5">
      <c r="A7" s="33" t="s">
        <v>52</v>
      </c>
      <c r="B7" s="34">
        <v>280000000</v>
      </c>
    </row>
    <row r="8" spans="1:6" x14ac:dyDescent="0.5">
      <c r="A8" s="33" t="s">
        <v>109</v>
      </c>
      <c r="B8" s="34">
        <v>341000000</v>
      </c>
    </row>
    <row r="9" spans="1:6" x14ac:dyDescent="0.5">
      <c r="A9" s="33" t="s">
        <v>47</v>
      </c>
      <c r="B9" s="34">
        <v>1410000000</v>
      </c>
    </row>
    <row r="10" spans="1:6" x14ac:dyDescent="0.5">
      <c r="A10" s="33" t="s">
        <v>51</v>
      </c>
      <c r="B10" s="34">
        <v>1430000000</v>
      </c>
    </row>
    <row r="11" spans="1:6" x14ac:dyDescent="0.5">
      <c r="A11" s="33" t="s">
        <v>73</v>
      </c>
      <c r="B11" s="34">
        <v>4134000000</v>
      </c>
    </row>
    <row r="12" spans="1:6" x14ac:dyDescent="0.5">
      <c r="B12" s="32"/>
    </row>
    <row r="13" spans="1:6" x14ac:dyDescent="0.5">
      <c r="B13" s="32"/>
    </row>
    <row r="14" spans="1:6" x14ac:dyDescent="0.5">
      <c r="B14" s="32"/>
    </row>
    <row r="15" spans="1:6" x14ac:dyDescent="0.5">
      <c r="B15" s="32"/>
    </row>
    <row r="16" spans="1:6" x14ac:dyDescent="0.5">
      <c r="B16" s="32"/>
    </row>
    <row r="17" s="32" customFormat="1" x14ac:dyDescent="0.5"/>
    <row r="18" s="32" customFormat="1" x14ac:dyDescent="0.5"/>
    <row r="19" s="32" customFormat="1" x14ac:dyDescent="0.5"/>
    <row r="20" s="32" customFormat="1" x14ac:dyDescent="0.5"/>
    <row r="21" s="32" customFormat="1" x14ac:dyDescent="0.5"/>
    <row r="22" s="32" customFormat="1" x14ac:dyDescent="0.5"/>
    <row r="23" s="32" customFormat="1" x14ac:dyDescent="0.5"/>
    <row r="24" s="32" customFormat="1" x14ac:dyDescent="0.5"/>
    <row r="25" s="32" customFormat="1" x14ac:dyDescent="0.5"/>
    <row r="26" s="32" customFormat="1" x14ac:dyDescent="0.5"/>
    <row r="27" s="32" customFormat="1" x14ac:dyDescent="0.5"/>
    <row r="28" s="32" customFormat="1" x14ac:dyDescent="0.5"/>
    <row r="29" s="32" customFormat="1" x14ac:dyDescent="0.5"/>
    <row r="30" s="32" customFormat="1" x14ac:dyDescent="0.5"/>
    <row r="31" s="32" customFormat="1" x14ac:dyDescent="0.5"/>
    <row r="32" s="32" customFormat="1" x14ac:dyDescent="0.5"/>
    <row r="33" spans="2:2" x14ac:dyDescent="0.5">
      <c r="B33" s="32"/>
    </row>
    <row r="34" spans="2:2" x14ac:dyDescent="0.5">
      <c r="B34" s="32"/>
    </row>
    <row r="35" spans="2:2" x14ac:dyDescent="0.5">
      <c r="B35" s="32"/>
    </row>
    <row r="36" spans="2:2" x14ac:dyDescent="0.5">
      <c r="B36" s="32"/>
    </row>
    <row r="37" spans="2:2" x14ac:dyDescent="0.5">
      <c r="B37" s="32"/>
    </row>
    <row r="38" spans="2:2" x14ac:dyDescent="0.5">
      <c r="B38" s="32"/>
    </row>
    <row r="39" spans="2:2" x14ac:dyDescent="0.5">
      <c r="B39" s="32"/>
    </row>
    <row r="40" spans="2:2" x14ac:dyDescent="0.5">
      <c r="B40" s="32"/>
    </row>
    <row r="41" spans="2:2" x14ac:dyDescent="0.5">
      <c r="B41" s="32"/>
    </row>
    <row r="42" spans="2:2" x14ac:dyDescent="0.5">
      <c r="B42" s="32"/>
    </row>
    <row r="43" spans="2:2" x14ac:dyDescent="0.5">
      <c r="B43" s="32"/>
    </row>
    <row r="44" spans="2:2" x14ac:dyDescent="0.5">
      <c r="B44" s="32"/>
    </row>
    <row r="45" spans="2:2" x14ac:dyDescent="0.5">
      <c r="B45" s="32"/>
    </row>
    <row r="46" spans="2:2" x14ac:dyDescent="0.5">
      <c r="B46" s="32"/>
    </row>
    <row r="47" spans="2:2" x14ac:dyDescent="0.5">
      <c r="B47" s="32"/>
    </row>
    <row r="48" spans="2:2" x14ac:dyDescent="0.5">
      <c r="B48" s="32"/>
    </row>
    <row r="49" s="32" customFormat="1" x14ac:dyDescent="0.5"/>
    <row r="50" s="32" customFormat="1" x14ac:dyDescent="0.5"/>
    <row r="51" s="32" customFormat="1" x14ac:dyDescent="0.5"/>
    <row r="52" s="32" customFormat="1" x14ac:dyDescent="0.5"/>
  </sheetData>
  <pageMargins left="0.75" right="0.75" top="1" bottom="1" header="0.5" footer="0.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tint="0.34998626667073579"/>
  </sheetPr>
  <dimension ref="A1:AD29"/>
  <sheetViews>
    <sheetView topLeftCell="B1" zoomScale="70" zoomScaleNormal="70" workbookViewId="0">
      <selection activeCell="B1" sqref="B1:G1048576"/>
    </sheetView>
  </sheetViews>
  <sheetFormatPr defaultRowHeight="21" x14ac:dyDescent="0.5"/>
  <cols>
    <col min="1" max="1" width="34.90625" style="32" bestFit="1" customWidth="1"/>
    <col min="2" max="2" width="22.6328125" style="32" bestFit="1" customWidth="1"/>
    <col min="3" max="3" width="6.6328125" style="32" bestFit="1" customWidth="1"/>
    <col min="4" max="4" width="10" style="32" bestFit="1" customWidth="1"/>
    <col min="5" max="5" width="19.81640625" style="32" bestFit="1" customWidth="1"/>
    <col min="6" max="6" width="11.36328125" style="32" bestFit="1" customWidth="1"/>
    <col min="7" max="7" width="19.7265625" style="32" bestFit="1" customWidth="1"/>
    <col min="8" max="8" width="11.26953125" style="32" bestFit="1" customWidth="1"/>
    <col min="9" max="17" width="8.7265625" style="32"/>
    <col min="18" max="18" width="9.1796875" style="32" bestFit="1" customWidth="1"/>
    <col min="19" max="26" width="8.7265625" style="32"/>
    <col min="27" max="27" width="19.54296875" style="32" customWidth="1"/>
    <col min="28" max="28" width="18.453125" style="32" customWidth="1"/>
    <col min="29" max="29" width="16.26953125" style="32" customWidth="1"/>
    <col min="30" max="16384" width="8.7265625" style="32"/>
  </cols>
  <sheetData>
    <row r="1" spans="1:30" x14ac:dyDescent="0.5">
      <c r="A1" s="56" t="s">
        <v>79</v>
      </c>
      <c r="B1" s="86" t="s">
        <v>77</v>
      </c>
      <c r="C1" s="87"/>
      <c r="D1" s="87"/>
      <c r="E1" s="87"/>
      <c r="F1" s="87"/>
      <c r="G1" s="87"/>
      <c r="K1" s="65" t="s">
        <v>187</v>
      </c>
      <c r="L1" s="65"/>
      <c r="M1" s="65"/>
      <c r="N1" s="65"/>
      <c r="O1" s="65"/>
      <c r="P1" s="65"/>
      <c r="Q1" s="65"/>
      <c r="R1" s="65"/>
      <c r="S1" s="65"/>
      <c r="T1" s="65"/>
      <c r="U1" s="65"/>
      <c r="V1" s="65"/>
      <c r="W1" s="65"/>
      <c r="X1" s="65"/>
      <c r="Y1" s="65"/>
      <c r="Z1" s="65"/>
      <c r="AA1" s="65"/>
      <c r="AB1" s="65"/>
      <c r="AC1" s="65"/>
      <c r="AD1" s="65"/>
    </row>
    <row r="2" spans="1:30" x14ac:dyDescent="0.5">
      <c r="A2" s="56" t="s">
        <v>72</v>
      </c>
      <c r="B2" s="87" t="s">
        <v>64</v>
      </c>
      <c r="C2" s="87" t="s">
        <v>48</v>
      </c>
      <c r="D2" s="87" t="s">
        <v>18</v>
      </c>
      <c r="E2" s="87" t="s">
        <v>34</v>
      </c>
      <c r="F2" s="87" t="s">
        <v>61</v>
      </c>
      <c r="G2" s="87" t="s">
        <v>40</v>
      </c>
      <c r="K2" s="65"/>
      <c r="L2" s="65"/>
      <c r="M2" s="65"/>
      <c r="N2" s="65"/>
      <c r="O2" s="65"/>
      <c r="P2" s="65"/>
      <c r="Q2" s="65"/>
      <c r="R2" s="65"/>
      <c r="S2" s="65"/>
      <c r="T2" s="65"/>
      <c r="U2" s="65"/>
      <c r="V2" s="65"/>
      <c r="W2" s="65"/>
      <c r="X2" s="65"/>
      <c r="Y2" s="65"/>
      <c r="Z2" s="65"/>
      <c r="AA2" s="65"/>
      <c r="AB2" s="65"/>
      <c r="AC2" s="65"/>
      <c r="AD2" s="65"/>
    </row>
    <row r="3" spans="1:30" x14ac:dyDescent="0.5">
      <c r="A3" s="57">
        <v>2024</v>
      </c>
      <c r="B3" s="88">
        <v>0.58200000000000007</v>
      </c>
      <c r="C3" s="88">
        <v>0.80764705882352927</v>
      </c>
      <c r="D3" s="88">
        <v>0.93526315789473669</v>
      </c>
      <c r="E3" s="88">
        <v>0.89599999999999991</v>
      </c>
      <c r="F3" s="88">
        <v>0.95499999999999996</v>
      </c>
      <c r="G3" s="88">
        <v>0.83714285714285708</v>
      </c>
      <c r="K3" s="65"/>
      <c r="L3" s="65"/>
      <c r="M3" s="65"/>
      <c r="N3" s="65"/>
      <c r="O3" s="65"/>
      <c r="P3" s="65"/>
      <c r="Q3" s="65"/>
      <c r="R3" s="65"/>
      <c r="S3" s="65"/>
      <c r="T3" s="65"/>
      <c r="U3" s="65"/>
      <c r="V3" s="65"/>
      <c r="W3" s="65"/>
      <c r="X3" s="65"/>
      <c r="Y3" s="65"/>
      <c r="Z3" s="65"/>
      <c r="AA3" s="65"/>
      <c r="AB3" s="65"/>
      <c r="AC3" s="65"/>
      <c r="AD3" s="65"/>
    </row>
    <row r="4" spans="1:30" x14ac:dyDescent="0.5">
      <c r="A4"/>
      <c r="B4" s="72"/>
      <c r="C4" s="72"/>
      <c r="D4" s="72"/>
      <c r="E4" s="72"/>
      <c r="F4" s="72"/>
      <c r="G4" s="72"/>
      <c r="K4" s="54"/>
      <c r="L4" s="54"/>
      <c r="M4" s="54"/>
      <c r="N4" s="54"/>
      <c r="O4" s="54"/>
      <c r="P4" s="54"/>
      <c r="Q4" s="54"/>
      <c r="R4" s="54"/>
      <c r="S4" s="54"/>
      <c r="T4" s="54"/>
      <c r="U4" s="54"/>
      <c r="V4" s="54"/>
      <c r="W4" s="54"/>
      <c r="X4" s="54"/>
      <c r="Y4" s="54"/>
      <c r="Z4" s="54"/>
      <c r="AA4" s="54"/>
      <c r="AB4" s="54"/>
      <c r="AC4" s="54"/>
      <c r="AD4" s="54"/>
    </row>
    <row r="5" spans="1:30" x14ac:dyDescent="0.5">
      <c r="A5"/>
      <c r="B5" s="72"/>
      <c r="C5" s="72"/>
      <c r="D5" s="72"/>
      <c r="E5" s="72"/>
      <c r="F5" s="72"/>
      <c r="G5" s="72"/>
      <c r="K5" s="64" t="s">
        <v>188</v>
      </c>
      <c r="L5" s="64"/>
      <c r="M5" s="64"/>
      <c r="N5" s="64"/>
      <c r="O5" s="64"/>
      <c r="P5" s="64"/>
      <c r="Q5" s="64"/>
      <c r="R5" s="64"/>
      <c r="S5" s="64"/>
      <c r="T5" s="64"/>
      <c r="U5" s="64"/>
      <c r="V5" s="64"/>
      <c r="W5" s="64"/>
      <c r="X5" s="64"/>
      <c r="Y5" s="64"/>
      <c r="Z5" s="64"/>
      <c r="AA5" s="64"/>
      <c r="AB5" s="64"/>
      <c r="AC5" s="64"/>
      <c r="AD5" s="64"/>
    </row>
    <row r="6" spans="1:30" x14ac:dyDescent="0.5">
      <c r="A6"/>
      <c r="B6" s="72"/>
      <c r="C6" s="72"/>
      <c r="D6" s="72"/>
      <c r="E6" s="72"/>
      <c r="F6" s="72"/>
      <c r="G6" s="72"/>
      <c r="K6" s="64"/>
      <c r="L6" s="64"/>
      <c r="M6" s="64"/>
      <c r="N6" s="64"/>
      <c r="O6" s="64"/>
      <c r="P6" s="64"/>
      <c r="Q6" s="64"/>
      <c r="R6" s="64"/>
      <c r="S6" s="64"/>
      <c r="T6" s="64"/>
      <c r="U6" s="64"/>
      <c r="V6" s="64"/>
      <c r="W6" s="64"/>
      <c r="X6" s="64"/>
      <c r="Y6" s="64"/>
      <c r="Z6" s="64"/>
      <c r="AA6" s="64"/>
      <c r="AB6" s="64"/>
      <c r="AC6" s="64"/>
      <c r="AD6" s="64"/>
    </row>
    <row r="7" spans="1:30" x14ac:dyDescent="0.5">
      <c r="A7"/>
      <c r="B7" s="72"/>
      <c r="C7" s="72"/>
      <c r="D7" s="72"/>
      <c r="E7" s="72"/>
      <c r="F7" s="72"/>
      <c r="G7" s="72"/>
      <c r="K7" s="64"/>
      <c r="L7" s="64"/>
      <c r="M7" s="64"/>
      <c r="N7" s="64"/>
      <c r="O7" s="64"/>
      <c r="P7" s="64"/>
      <c r="Q7" s="64"/>
      <c r="R7" s="64"/>
      <c r="S7" s="64"/>
      <c r="T7" s="64"/>
      <c r="U7" s="64"/>
      <c r="V7" s="64"/>
      <c r="W7" s="64"/>
      <c r="X7" s="64"/>
      <c r="Y7" s="64"/>
      <c r="Z7" s="64"/>
      <c r="AA7" s="64"/>
      <c r="AB7" s="64"/>
      <c r="AC7" s="64"/>
      <c r="AD7" s="64"/>
    </row>
    <row r="8" spans="1:30" x14ac:dyDescent="0.5">
      <c r="A8"/>
      <c r="B8" s="72"/>
      <c r="C8" s="72"/>
      <c r="D8" s="72"/>
      <c r="E8" s="72"/>
      <c r="F8" s="72"/>
      <c r="G8" s="72"/>
      <c r="K8" s="64"/>
      <c r="L8" s="64"/>
      <c r="M8" s="64"/>
      <c r="N8" s="64"/>
      <c r="O8" s="64"/>
      <c r="P8" s="64"/>
      <c r="Q8" s="64"/>
      <c r="R8" s="64"/>
      <c r="S8" s="64"/>
      <c r="T8" s="64"/>
      <c r="U8" s="64"/>
      <c r="V8" s="64"/>
      <c r="W8" s="64"/>
      <c r="X8" s="64"/>
      <c r="Y8" s="64"/>
      <c r="Z8" s="64"/>
      <c r="AA8" s="64"/>
      <c r="AB8" s="64"/>
      <c r="AC8" s="64"/>
      <c r="AD8" s="64"/>
    </row>
    <row r="9" spans="1:30" x14ac:dyDescent="0.5">
      <c r="A9"/>
      <c r="B9" s="72"/>
      <c r="C9" s="72"/>
      <c r="D9" s="72"/>
      <c r="E9" s="72"/>
      <c r="F9" s="72"/>
      <c r="G9" s="72"/>
      <c r="K9" s="64"/>
      <c r="L9" s="64"/>
      <c r="M9" s="64"/>
      <c r="N9" s="64"/>
      <c r="O9" s="64"/>
      <c r="P9" s="64"/>
      <c r="Q9" s="64"/>
      <c r="R9" s="64"/>
      <c r="S9" s="64"/>
      <c r="T9" s="64"/>
      <c r="U9" s="64"/>
      <c r="V9" s="64"/>
      <c r="W9" s="64"/>
      <c r="X9" s="64"/>
      <c r="Y9" s="64"/>
      <c r="Z9" s="64"/>
      <c r="AA9" s="64"/>
      <c r="AB9" s="64"/>
      <c r="AC9" s="64"/>
      <c r="AD9" s="64"/>
    </row>
    <row r="10" spans="1:30" x14ac:dyDescent="0.5">
      <c r="A10"/>
      <c r="B10" s="72"/>
      <c r="C10" s="72"/>
      <c r="D10" s="72"/>
      <c r="E10" s="72"/>
      <c r="F10" s="72"/>
      <c r="G10" s="72"/>
      <c r="K10" s="64"/>
      <c r="L10" s="64"/>
      <c r="M10" s="64"/>
      <c r="N10" s="64"/>
      <c r="O10" s="64"/>
      <c r="P10" s="64"/>
      <c r="Q10" s="64"/>
      <c r="R10" s="64"/>
      <c r="S10" s="64"/>
      <c r="T10" s="64"/>
      <c r="U10" s="64"/>
      <c r="V10" s="64"/>
      <c r="W10" s="64"/>
      <c r="X10" s="64"/>
      <c r="Y10" s="64"/>
      <c r="Z10" s="64"/>
      <c r="AA10" s="64"/>
      <c r="AB10" s="64"/>
      <c r="AC10" s="64"/>
      <c r="AD10" s="64"/>
    </row>
    <row r="11" spans="1:30" x14ac:dyDescent="0.5">
      <c r="A11"/>
      <c r="B11" s="72"/>
      <c r="C11" s="72"/>
      <c r="D11" s="72"/>
      <c r="E11" s="72"/>
      <c r="F11" s="72"/>
      <c r="G11" s="72"/>
    </row>
    <row r="12" spans="1:30" x14ac:dyDescent="0.5">
      <c r="A12"/>
      <c r="B12" s="72"/>
      <c r="C12" s="72"/>
      <c r="D12" s="72"/>
      <c r="E12" s="72"/>
      <c r="F12" s="72"/>
      <c r="G12" s="72"/>
    </row>
    <row r="13" spans="1:30" x14ac:dyDescent="0.5">
      <c r="A13"/>
      <c r="B13" s="72"/>
      <c r="C13" s="72"/>
      <c r="D13" s="72"/>
      <c r="E13" s="72"/>
      <c r="F13" s="72"/>
      <c r="G13" s="72"/>
    </row>
    <row r="14" spans="1:30" x14ac:dyDescent="0.5">
      <c r="A14"/>
      <c r="B14" s="72"/>
      <c r="C14" s="72"/>
      <c r="D14" s="72"/>
      <c r="E14" s="72"/>
      <c r="F14" s="72"/>
      <c r="G14" s="72"/>
    </row>
    <row r="15" spans="1:30" x14ac:dyDescent="0.5">
      <c r="A15"/>
      <c r="B15" s="72"/>
      <c r="C15" s="72"/>
      <c r="D15" s="72"/>
      <c r="E15" s="72"/>
      <c r="F15" s="72"/>
      <c r="G15" s="72"/>
    </row>
    <row r="16" spans="1:30" x14ac:dyDescent="0.5">
      <c r="A16"/>
      <c r="B16" s="72"/>
      <c r="C16" s="72"/>
      <c r="D16" s="72"/>
      <c r="E16" s="72"/>
      <c r="F16" s="72"/>
      <c r="G16" s="72"/>
    </row>
    <row r="17" spans="1:18" x14ac:dyDescent="0.5">
      <c r="A17"/>
      <c r="B17" s="72"/>
      <c r="C17" s="72"/>
      <c r="D17" s="72"/>
      <c r="E17" s="72"/>
      <c r="F17" s="72"/>
      <c r="G17" s="72"/>
    </row>
    <row r="28" spans="1:18" x14ac:dyDescent="0.5">
      <c r="R28" s="32">
        <f>76/56</f>
        <v>1.3571428571428572</v>
      </c>
    </row>
    <row r="29" spans="1:18" x14ac:dyDescent="0.5">
      <c r="R29" s="32">
        <f>75/50</f>
        <v>1.5</v>
      </c>
    </row>
  </sheetData>
  <mergeCells count="2">
    <mergeCell ref="K1:AD3"/>
    <mergeCell ref="K5:AD10"/>
  </mergeCells>
  <pageMargins left="0.75" right="0.75" top="1" bottom="1" header="0.5" footer="0.5"/>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zoomScale="70" zoomScaleNormal="70" workbookViewId="0">
      <selection sqref="A1:B1048576"/>
    </sheetView>
  </sheetViews>
  <sheetFormatPr defaultRowHeight="21" x14ac:dyDescent="0.5"/>
  <cols>
    <col min="1" max="1" width="15.7265625" style="32" bestFit="1" customWidth="1"/>
    <col min="2" max="2" width="19.7265625" style="32" bestFit="1" customWidth="1"/>
    <col min="3" max="26" width="8.7265625" style="32"/>
    <col min="27" max="27" width="19.54296875" style="32" customWidth="1"/>
    <col min="28" max="28" width="18.453125" style="32" customWidth="1"/>
    <col min="29" max="29" width="16.26953125" style="32" customWidth="1"/>
    <col min="30" max="16384" width="8.7265625" style="32"/>
  </cols>
  <sheetData>
    <row r="1" spans="1:6" x14ac:dyDescent="0.5">
      <c r="A1" s="67" t="s">
        <v>2</v>
      </c>
      <c r="B1" s="68">
        <v>2024</v>
      </c>
      <c r="F1" s="38" t="s">
        <v>189</v>
      </c>
    </row>
    <row r="3" spans="1:6" x14ac:dyDescent="0.5">
      <c r="A3" s="67" t="s">
        <v>72</v>
      </c>
      <c r="B3" s="67" t="s">
        <v>76</v>
      </c>
      <c r="F3" s="32" t="s">
        <v>190</v>
      </c>
    </row>
    <row r="4" spans="1:6" x14ac:dyDescent="0.5">
      <c r="A4" s="68" t="s">
        <v>64</v>
      </c>
      <c r="B4" s="89">
        <v>0.12176665894525519</v>
      </c>
    </row>
    <row r="5" spans="1:6" x14ac:dyDescent="0.5">
      <c r="A5" s="68" t="s">
        <v>48</v>
      </c>
      <c r="B5" s="89">
        <v>0.65943942552698631</v>
      </c>
    </row>
    <row r="6" spans="1:6" x14ac:dyDescent="0.5">
      <c r="A6" s="68" t="s">
        <v>18</v>
      </c>
      <c r="B6" s="89">
        <v>7.6673615936993289E-2</v>
      </c>
    </row>
    <row r="7" spans="1:6" x14ac:dyDescent="0.5">
      <c r="A7" s="68" t="s">
        <v>34</v>
      </c>
      <c r="B7" s="89">
        <v>8.056520731989808E-2</v>
      </c>
    </row>
    <row r="8" spans="1:6" x14ac:dyDescent="0.5">
      <c r="A8" s="68" t="s">
        <v>61</v>
      </c>
      <c r="B8" s="90">
        <v>4.9725889892672384E-3</v>
      </c>
    </row>
    <row r="9" spans="1:6" x14ac:dyDescent="0.5">
      <c r="A9" s="68" t="s">
        <v>40</v>
      </c>
      <c r="B9" s="89">
        <v>5.6582503281599875E-2</v>
      </c>
    </row>
    <row r="10" spans="1:6" x14ac:dyDescent="0.5">
      <c r="A10" s="68" t="s">
        <v>73</v>
      </c>
      <c r="B10" s="89">
        <v>1</v>
      </c>
    </row>
  </sheetData>
  <pageMargins left="0.75" right="0.75" top="1" bottom="1" header="0.5" footer="0.5"/>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0"/>
  <sheetViews>
    <sheetView zoomScale="70" zoomScaleNormal="70" workbookViewId="0">
      <selection sqref="A1:F1048576"/>
    </sheetView>
  </sheetViews>
  <sheetFormatPr defaultRowHeight="21" x14ac:dyDescent="0.5"/>
  <cols>
    <col min="1" max="1" width="30.54296875" style="32" customWidth="1"/>
    <col min="2" max="2" width="34.54296875" style="32" customWidth="1"/>
    <col min="3" max="4" width="14.36328125" style="32" bestFit="1" customWidth="1"/>
    <col min="5" max="7" width="9.7265625" style="32" bestFit="1" customWidth="1"/>
    <col min="8" max="8" width="11.26953125" style="32" bestFit="1" customWidth="1"/>
    <col min="9" max="26" width="6" style="32" bestFit="1" customWidth="1"/>
    <col min="27" max="27" width="19.54296875" style="32" customWidth="1"/>
    <col min="28" max="28" width="18.453125" style="32" customWidth="1"/>
    <col min="29" max="29" width="16.26953125" style="32" customWidth="1"/>
    <col min="30" max="65" width="6" style="32" bestFit="1" customWidth="1"/>
    <col min="66" max="66" width="5" style="32" bestFit="1" customWidth="1"/>
    <col min="67" max="115" width="6" style="32" bestFit="1" customWidth="1"/>
    <col min="116" max="116" width="7" style="32" bestFit="1" customWidth="1"/>
    <col min="117" max="128" width="6" style="32" bestFit="1" customWidth="1"/>
    <col min="129" max="129" width="11.26953125" style="32" bestFit="1" customWidth="1"/>
    <col min="130" max="16384" width="8.7265625" style="32"/>
  </cols>
  <sheetData>
    <row r="1" spans="1:33" x14ac:dyDescent="0.5">
      <c r="K1" s="38" t="s">
        <v>191</v>
      </c>
    </row>
    <row r="3" spans="1:33" x14ac:dyDescent="0.5">
      <c r="A3" s="32" t="s">
        <v>157</v>
      </c>
      <c r="B3" s="32" t="s">
        <v>77</v>
      </c>
      <c r="K3" s="66" t="s">
        <v>192</v>
      </c>
      <c r="L3" s="66"/>
      <c r="M3" s="66"/>
      <c r="N3" s="66"/>
      <c r="O3" s="66"/>
      <c r="P3" s="66"/>
      <c r="Q3" s="66"/>
      <c r="R3" s="66"/>
      <c r="S3" s="66"/>
      <c r="T3" s="66"/>
      <c r="U3" s="66"/>
      <c r="V3" s="66"/>
      <c r="W3" s="66"/>
      <c r="X3" s="66"/>
      <c r="Y3" s="66"/>
      <c r="Z3" s="66"/>
      <c r="AA3" s="66"/>
      <c r="AB3" s="66"/>
      <c r="AC3" s="66"/>
      <c r="AD3" s="66"/>
      <c r="AE3" s="66"/>
      <c r="AF3" s="66"/>
      <c r="AG3" s="66"/>
    </row>
    <row r="4" spans="1:33" x14ac:dyDescent="0.5">
      <c r="A4" s="32" t="s">
        <v>72</v>
      </c>
      <c r="B4" s="51" t="s">
        <v>61</v>
      </c>
      <c r="C4" s="51" t="s">
        <v>40</v>
      </c>
      <c r="D4" s="51" t="s">
        <v>34</v>
      </c>
      <c r="E4" s="51" t="s">
        <v>18</v>
      </c>
      <c r="F4" s="51" t="s">
        <v>48</v>
      </c>
      <c r="G4" s="51" t="s">
        <v>64</v>
      </c>
      <c r="K4" s="66"/>
      <c r="L4" s="66"/>
      <c r="M4" s="66"/>
      <c r="N4" s="66"/>
      <c r="O4" s="66"/>
      <c r="P4" s="66"/>
      <c r="Q4" s="66"/>
      <c r="R4" s="66"/>
      <c r="S4" s="66"/>
      <c r="T4" s="66"/>
      <c r="U4" s="66"/>
      <c r="V4" s="66"/>
      <c r="W4" s="66"/>
      <c r="X4" s="66"/>
      <c r="Y4" s="66"/>
      <c r="Z4" s="66"/>
      <c r="AA4" s="66"/>
      <c r="AB4" s="66"/>
      <c r="AC4" s="66"/>
      <c r="AD4" s="66"/>
      <c r="AE4" s="66"/>
      <c r="AF4" s="66"/>
      <c r="AG4" s="66"/>
    </row>
    <row r="5" spans="1:33" x14ac:dyDescent="0.5">
      <c r="A5" s="33">
        <v>2010</v>
      </c>
      <c r="B5" s="37">
        <v>0.84199999999999997</v>
      </c>
      <c r="C5" s="37">
        <v>0.81085714285714305</v>
      </c>
      <c r="D5" s="37">
        <v>0.7632000000000001</v>
      </c>
      <c r="E5" s="37">
        <v>0.73621052631578954</v>
      </c>
      <c r="F5" s="37">
        <v>0.63558823529411768</v>
      </c>
      <c r="G5" s="37">
        <v>0.47560000000000013</v>
      </c>
      <c r="K5" s="66"/>
      <c r="L5" s="66"/>
      <c r="M5" s="66"/>
      <c r="N5" s="66"/>
      <c r="O5" s="66"/>
      <c r="P5" s="66"/>
      <c r="Q5" s="66"/>
      <c r="R5" s="66"/>
      <c r="S5" s="66"/>
      <c r="T5" s="66"/>
      <c r="U5" s="66"/>
      <c r="V5" s="66"/>
      <c r="W5" s="66"/>
      <c r="X5" s="66"/>
      <c r="Y5" s="66"/>
      <c r="Z5" s="66"/>
      <c r="AA5" s="66"/>
      <c r="AB5" s="66"/>
      <c r="AC5" s="66"/>
      <c r="AD5" s="66"/>
      <c r="AE5" s="66"/>
      <c r="AF5" s="66"/>
      <c r="AG5" s="66"/>
    </row>
    <row r="6" spans="1:33" x14ac:dyDescent="0.5">
      <c r="A6" s="33">
        <v>2011</v>
      </c>
      <c r="B6" s="37">
        <v>0.84399999999999997</v>
      </c>
      <c r="C6" s="37">
        <v>0.81314285714285717</v>
      </c>
      <c r="D6" s="37">
        <v>0.76539999999999997</v>
      </c>
      <c r="E6" s="37">
        <v>0.73873684210526314</v>
      </c>
      <c r="F6" s="37">
        <v>0.63864705882352935</v>
      </c>
      <c r="G6" s="37">
        <v>0.47919999999999996</v>
      </c>
      <c r="K6" s="66"/>
      <c r="L6" s="66"/>
      <c r="M6" s="66"/>
      <c r="N6" s="66"/>
      <c r="O6" s="66"/>
      <c r="P6" s="66"/>
      <c r="Q6" s="66"/>
      <c r="R6" s="66"/>
      <c r="S6" s="66"/>
      <c r="T6" s="66"/>
      <c r="U6" s="66"/>
      <c r="V6" s="66"/>
      <c r="W6" s="66"/>
      <c r="X6" s="66"/>
      <c r="Y6" s="66"/>
      <c r="Z6" s="66"/>
      <c r="AA6" s="66"/>
      <c r="AB6" s="66"/>
      <c r="AC6" s="66"/>
      <c r="AD6" s="66"/>
      <c r="AE6" s="66"/>
      <c r="AF6" s="66"/>
      <c r="AG6" s="66"/>
    </row>
    <row r="7" spans="1:33" x14ac:dyDescent="0.5">
      <c r="A7" s="33">
        <v>2012</v>
      </c>
      <c r="B7" s="37">
        <v>0.84599999999999997</v>
      </c>
      <c r="C7" s="37">
        <v>0.81542857142857161</v>
      </c>
      <c r="D7" s="37">
        <v>0.76760000000000006</v>
      </c>
      <c r="E7" s="37">
        <v>0.74126315789473696</v>
      </c>
      <c r="F7" s="37">
        <v>0.6417647058823529</v>
      </c>
      <c r="G7" s="37">
        <v>0.48279999999999995</v>
      </c>
    </row>
    <row r="8" spans="1:33" x14ac:dyDescent="0.5">
      <c r="A8" s="33">
        <v>2013</v>
      </c>
      <c r="B8" s="37">
        <v>0.84799999999999998</v>
      </c>
      <c r="C8" s="37">
        <v>0.81771428571428573</v>
      </c>
      <c r="D8" s="37">
        <v>0.76980000000000004</v>
      </c>
      <c r="E8" s="37">
        <v>0.74378947368421056</v>
      </c>
      <c r="F8" s="37">
        <v>0.64488235294117657</v>
      </c>
      <c r="G8" s="37">
        <v>0.48659999999999998</v>
      </c>
    </row>
    <row r="9" spans="1:33" x14ac:dyDescent="0.5">
      <c r="A9" s="33">
        <v>2014</v>
      </c>
      <c r="B9" s="37">
        <v>0.85</v>
      </c>
      <c r="C9" s="37">
        <v>0.82000000000000006</v>
      </c>
      <c r="D9" s="37">
        <v>0.77200000000000002</v>
      </c>
      <c r="E9" s="37">
        <v>0.74631578947368427</v>
      </c>
      <c r="F9" s="37">
        <v>0.64794117647058813</v>
      </c>
      <c r="G9" s="37">
        <v>0.49000000000000005</v>
      </c>
    </row>
    <row r="10" spans="1:33" x14ac:dyDescent="0.5">
      <c r="A10" s="33">
        <v>2015</v>
      </c>
      <c r="B10" s="37">
        <v>0.85199999999999998</v>
      </c>
      <c r="C10" s="37">
        <v>0.82228571428571429</v>
      </c>
      <c r="D10" s="37">
        <v>0.77420000000000011</v>
      </c>
      <c r="E10" s="37">
        <v>0.74884210526315786</v>
      </c>
      <c r="F10" s="37">
        <v>0.65111764705882369</v>
      </c>
      <c r="G10" s="37">
        <v>0.49379999999999996</v>
      </c>
    </row>
    <row r="11" spans="1:33" x14ac:dyDescent="0.5">
      <c r="A11" s="33">
        <v>2016</v>
      </c>
      <c r="B11" s="37">
        <v>0.85399999999999998</v>
      </c>
      <c r="C11" s="37">
        <v>0.82457142857142862</v>
      </c>
      <c r="D11" s="37">
        <v>0.77639999999999998</v>
      </c>
      <c r="E11" s="37">
        <v>0.75136842105263157</v>
      </c>
      <c r="F11" s="37">
        <v>0.65411764705882369</v>
      </c>
      <c r="G11" s="37">
        <v>0.49719999999999998</v>
      </c>
    </row>
    <row r="12" spans="1:33" x14ac:dyDescent="0.5">
      <c r="A12" s="33">
        <v>2017</v>
      </c>
      <c r="B12" s="37">
        <v>0.85599999999999998</v>
      </c>
      <c r="C12" s="37">
        <v>0.82685714285714274</v>
      </c>
      <c r="D12" s="37">
        <v>0.77860000000000007</v>
      </c>
      <c r="E12" s="37">
        <v>0.75389473684210517</v>
      </c>
      <c r="F12" s="37">
        <v>0.65729411764705892</v>
      </c>
      <c r="G12" s="37">
        <v>0.50080000000000002</v>
      </c>
    </row>
    <row r="13" spans="1:33" x14ac:dyDescent="0.5">
      <c r="A13" s="33">
        <v>2018</v>
      </c>
      <c r="B13" s="37">
        <v>0.85799999999999998</v>
      </c>
      <c r="C13" s="37">
        <v>0.82914285714285718</v>
      </c>
      <c r="D13" s="37">
        <v>0.78080000000000005</v>
      </c>
      <c r="E13" s="37">
        <v>0.75642105263157888</v>
      </c>
      <c r="F13" s="37">
        <v>0.66029411764705892</v>
      </c>
      <c r="G13" s="37">
        <v>0.50440000000000007</v>
      </c>
    </row>
    <row r="14" spans="1:33" x14ac:dyDescent="0.5">
      <c r="A14" s="33">
        <v>2019</v>
      </c>
      <c r="B14" s="37">
        <v>0.86</v>
      </c>
      <c r="C14" s="37">
        <v>0.83142857142857152</v>
      </c>
      <c r="D14" s="37">
        <v>0.78300000000000003</v>
      </c>
      <c r="E14" s="37">
        <v>0.75894736842105248</v>
      </c>
      <c r="F14" s="37">
        <v>0.66329411764705881</v>
      </c>
      <c r="G14" s="37">
        <v>0.50790000000000002</v>
      </c>
    </row>
    <row r="15" spans="1:33" x14ac:dyDescent="0.5">
      <c r="A15" s="33">
        <v>2020</v>
      </c>
      <c r="B15" s="37">
        <v>0.86199999999999999</v>
      </c>
      <c r="C15" s="37">
        <v>0.83371428571428574</v>
      </c>
      <c r="D15" s="37">
        <v>0.78520000000000001</v>
      </c>
      <c r="E15" s="37">
        <v>0.76147368421052619</v>
      </c>
      <c r="F15" s="37">
        <v>0.66647058823529415</v>
      </c>
      <c r="G15" s="37">
        <v>0.51159999999999994</v>
      </c>
    </row>
    <row r="16" spans="1:33" x14ac:dyDescent="0.5">
      <c r="A16" s="33">
        <v>2021</v>
      </c>
      <c r="B16" s="37">
        <v>0.86399999999999999</v>
      </c>
      <c r="C16" s="37">
        <v>0.83600000000000008</v>
      </c>
      <c r="D16" s="37">
        <v>0.7874000000000001</v>
      </c>
      <c r="E16" s="37">
        <v>0.76400000000000001</v>
      </c>
      <c r="F16" s="37">
        <v>0.66952941176470571</v>
      </c>
      <c r="G16" s="37">
        <v>0.5151</v>
      </c>
    </row>
    <row r="17" spans="1:7" x14ac:dyDescent="0.5">
      <c r="A17" s="33">
        <v>2022</v>
      </c>
      <c r="B17" s="37">
        <v>0.86599999999999999</v>
      </c>
      <c r="C17" s="37">
        <v>0.83828571428571419</v>
      </c>
      <c r="D17" s="37">
        <v>0.78959999999999997</v>
      </c>
      <c r="E17" s="37">
        <v>0.76652631578947383</v>
      </c>
      <c r="F17" s="37">
        <v>0.67264705882352938</v>
      </c>
      <c r="G17" s="37">
        <v>0.51879999999999993</v>
      </c>
    </row>
    <row r="18" spans="1:7" x14ac:dyDescent="0.5">
      <c r="A18" s="33">
        <v>2023</v>
      </c>
      <c r="B18" s="37">
        <v>0.86799999999999999</v>
      </c>
      <c r="C18" s="37">
        <v>0.84057142857142864</v>
      </c>
      <c r="D18" s="37">
        <v>0.79179999999999995</v>
      </c>
      <c r="E18" s="37">
        <v>0.76905263157894732</v>
      </c>
      <c r="F18" s="37">
        <v>0.67570588235294116</v>
      </c>
      <c r="G18" s="37">
        <v>0.52239999999999998</v>
      </c>
    </row>
    <row r="19" spans="1:7" x14ac:dyDescent="0.5">
      <c r="A19" s="33">
        <v>2024</v>
      </c>
      <c r="B19" s="37">
        <v>0.87</v>
      </c>
      <c r="C19" s="37">
        <v>0.84285714285714286</v>
      </c>
      <c r="D19" s="37">
        <v>0.79399999999999993</v>
      </c>
      <c r="E19" s="37">
        <v>0.77157894736842103</v>
      </c>
      <c r="F19" s="37">
        <v>0.67882352941176471</v>
      </c>
      <c r="G19" s="37">
        <v>0.52600000000000002</v>
      </c>
    </row>
    <row r="20" spans="1:7" x14ac:dyDescent="0.5">
      <c r="A20" s="32" t="s">
        <v>158</v>
      </c>
      <c r="B20" s="50">
        <f>GETPIVOTDATA("Urban_Population",$A$3,"Continent","Oceania","Year",2024)-GETPIVOTDATA("Urban_Population",$A$3,"Continent","Oceania","Year",2010)</f>
        <v>2.8000000000000025E-2</v>
      </c>
      <c r="C20" s="50">
        <f>GETPIVOTDATA("Urban_Population",$A$3,"Continent","South America","Year",2024)-GETPIVOTDATA("Urban_Population",$A$3,"Continent","South America","Year",2010)</f>
        <v>3.1999999999999806E-2</v>
      </c>
      <c r="D20" s="50">
        <f>GETPIVOTDATA("Urban_Population",$A$3,"Continent","North America","Year",2024)-GETPIVOTDATA("Urban_Population",$A$3,"Continent","North America","Year",2010)</f>
        <v>3.0799999999999828E-2</v>
      </c>
      <c r="E20" s="50">
        <f>GETPIVOTDATA("Urban_Population",$A$3,"Continent","Europe","Year",2024)-GETPIVOTDATA("Urban_Population",$A$3,"Continent","Europe","Year",2010)</f>
        <v>3.5368421052631493E-2</v>
      </c>
      <c r="F20" s="50">
        <f>GETPIVOTDATA("Urban_Population",$A$3,"Continent","Asia","Year",2024)-GETPIVOTDATA("Urban_Population",$A$3,"Continent","Asia","Year",2010)</f>
        <v>4.3235294117647038E-2</v>
      </c>
      <c r="G20" s="50">
        <f>GETPIVOTDATA("Urban_Population",$A$3,"Continent","Africa","Year",2024)-GETPIVOTDATA("Urban_Population",$A$3,"Continent","Africa","Year",2010)</f>
        <v>5.0399999999999889E-2</v>
      </c>
    </row>
  </sheetData>
  <mergeCells count="1">
    <mergeCell ref="K3:AG6"/>
  </mergeCells>
  <pageMargins left="0.75" right="0.75" top="1" bottom="1" header="0.5" footer="0.5"/>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W10"/>
  <sheetViews>
    <sheetView zoomScale="70" zoomScaleNormal="70" workbookViewId="0">
      <selection sqref="A1:H1048576"/>
    </sheetView>
  </sheetViews>
  <sheetFormatPr defaultRowHeight="21" x14ac:dyDescent="0.5"/>
  <cols>
    <col min="1" max="1" width="10" style="32" bestFit="1" customWidth="1"/>
    <col min="2" max="2" width="16.54296875" style="32" bestFit="1" customWidth="1"/>
    <col min="3" max="3" width="4.453125" style="32" bestFit="1" customWidth="1"/>
    <col min="4" max="4" width="7.08984375" style="32" bestFit="1" customWidth="1"/>
    <col min="5" max="5" width="13.6328125" style="32" bestFit="1" customWidth="1"/>
    <col min="6" max="6" width="7.7265625" style="32" bestFit="1" customWidth="1"/>
    <col min="7" max="7" width="13.54296875" style="32" bestFit="1" customWidth="1"/>
    <col min="8" max="8" width="10.90625" style="32" bestFit="1" customWidth="1"/>
    <col min="9" max="24" width="34.81640625" style="32" bestFit="1" customWidth="1"/>
    <col min="25" max="25" width="34.453125" style="32" bestFit="1" customWidth="1"/>
    <col min="26" max="26" width="41.453125" style="32" bestFit="1" customWidth="1"/>
    <col min="27" max="27" width="19.54296875" style="32" customWidth="1"/>
    <col min="28" max="28" width="18.453125" style="32" customWidth="1"/>
    <col min="29" max="29" width="16.26953125" style="32" customWidth="1"/>
    <col min="30" max="16384" width="8.7265625" style="32"/>
  </cols>
  <sheetData>
    <row r="1" spans="1:75" x14ac:dyDescent="0.5">
      <c r="J1" s="38" t="s">
        <v>193</v>
      </c>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row>
    <row r="2" spans="1:75" x14ac:dyDescent="0.5">
      <c r="A2" s="2" t="s">
        <v>2</v>
      </c>
      <c r="B2" s="81">
        <v>2024</v>
      </c>
    </row>
    <row r="3" spans="1:75" x14ac:dyDescent="0.5">
      <c r="J3" s="66" t="s">
        <v>194</v>
      </c>
      <c r="K3" s="66"/>
      <c r="L3" s="66"/>
      <c r="M3" s="66"/>
    </row>
    <row r="4" spans="1:75" x14ac:dyDescent="0.5">
      <c r="A4" s="2"/>
      <c r="B4" s="2" t="s">
        <v>77</v>
      </c>
      <c r="C4" s="2"/>
      <c r="D4" s="2"/>
      <c r="E4" s="2"/>
      <c r="F4" s="2"/>
      <c r="G4" s="2"/>
      <c r="H4" s="2"/>
      <c r="J4" s="66"/>
      <c r="K4" s="66"/>
      <c r="L4" s="66"/>
      <c r="M4" s="66"/>
    </row>
    <row r="5" spans="1:75" x14ac:dyDescent="0.5">
      <c r="A5" s="2" t="s">
        <v>83</v>
      </c>
      <c r="B5" s="2" t="s">
        <v>64</v>
      </c>
      <c r="C5" s="2" t="s">
        <v>48</v>
      </c>
      <c r="D5" s="2" t="s">
        <v>18</v>
      </c>
      <c r="E5" s="2" t="s">
        <v>34</v>
      </c>
      <c r="F5" s="2" t="s">
        <v>61</v>
      </c>
      <c r="G5" s="2" t="s">
        <v>40</v>
      </c>
      <c r="H5" s="2" t="s">
        <v>73</v>
      </c>
      <c r="J5" s="66"/>
      <c r="K5" s="66"/>
      <c r="L5" s="66"/>
      <c r="M5" s="66"/>
    </row>
    <row r="6" spans="1:75" x14ac:dyDescent="0.5">
      <c r="A6" s="81" t="s">
        <v>159</v>
      </c>
      <c r="B6" s="26">
        <v>59.1</v>
      </c>
      <c r="C6" s="26">
        <v>76.588235294117652</v>
      </c>
      <c r="D6" s="26">
        <v>88.421052631578945</v>
      </c>
      <c r="E6" s="26">
        <v>82.8</v>
      </c>
      <c r="F6" s="26">
        <v>90.5</v>
      </c>
      <c r="G6" s="26">
        <v>76.714285714285708</v>
      </c>
      <c r="H6" s="26">
        <v>78.416666666666671</v>
      </c>
    </row>
    <row r="7" spans="1:75" x14ac:dyDescent="0.5">
      <c r="A7" s="81" t="s">
        <v>160</v>
      </c>
      <c r="B7" s="26">
        <v>2.7399999999999998</v>
      </c>
      <c r="C7" s="26">
        <v>20.364705882352936</v>
      </c>
      <c r="D7" s="26">
        <v>49.98947368421053</v>
      </c>
      <c r="E7" s="26">
        <v>37.119999999999997</v>
      </c>
      <c r="F7" s="26">
        <v>54.55</v>
      </c>
      <c r="G7" s="26">
        <v>11.142857142857142</v>
      </c>
      <c r="H7" s="26">
        <v>28.268333333333327</v>
      </c>
    </row>
    <row r="8" spans="1:75" x14ac:dyDescent="0.5">
      <c r="A8" s="81" t="s">
        <v>161</v>
      </c>
      <c r="B8" s="26">
        <v>28.2</v>
      </c>
      <c r="C8" s="26">
        <v>51.123529411764693</v>
      </c>
      <c r="D8" s="26">
        <v>78.18421052631578</v>
      </c>
      <c r="E8" s="26">
        <v>73.52000000000001</v>
      </c>
      <c r="F8" s="26">
        <v>84.05</v>
      </c>
      <c r="G8" s="26">
        <v>63.585714285714289</v>
      </c>
      <c r="H8" s="26">
        <v>60.290000000000006</v>
      </c>
    </row>
    <row r="9" spans="1:75" x14ac:dyDescent="0.5">
      <c r="A9" s="81" t="s">
        <v>162</v>
      </c>
      <c r="B9" s="26">
        <v>57.769999999999996</v>
      </c>
      <c r="C9" s="26">
        <v>80.57058823529411</v>
      </c>
      <c r="D9" s="26">
        <v>93.468421052631584</v>
      </c>
      <c r="E9" s="26">
        <v>89.47999999999999</v>
      </c>
      <c r="F9" s="26">
        <v>95.45</v>
      </c>
      <c r="G9" s="26">
        <v>83.571428571428569</v>
      </c>
      <c r="H9" s="26">
        <v>82.443333333333342</v>
      </c>
    </row>
    <row r="10" spans="1:75" x14ac:dyDescent="0.5">
      <c r="A10" s="81" t="s">
        <v>163</v>
      </c>
      <c r="B10" s="26">
        <v>49.28</v>
      </c>
      <c r="C10" s="26">
        <v>76.399999999999991</v>
      </c>
      <c r="D10" s="26">
        <v>91.7</v>
      </c>
      <c r="E10" s="26">
        <v>82.86</v>
      </c>
      <c r="F10" s="26">
        <v>95.550000000000011</v>
      </c>
      <c r="G10" s="26">
        <v>77.95714285714287</v>
      </c>
      <c r="H10" s="26">
        <v>78.083333333333329</v>
      </c>
    </row>
  </sheetData>
  <mergeCells count="1">
    <mergeCell ref="J3:M5"/>
  </mergeCells>
  <pageMargins left="0.75" right="0.75" top="1" bottom="1" header="0.5" footer="0.5"/>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
  <sheetViews>
    <sheetView zoomScale="70" zoomScaleNormal="70" workbookViewId="0">
      <selection activeCell="P39" sqref="P39"/>
    </sheetView>
  </sheetViews>
  <sheetFormatPr defaultRowHeight="21" x14ac:dyDescent="0.5"/>
  <cols>
    <col min="1" max="1" width="30.54296875" style="32" customWidth="1"/>
    <col min="2" max="2" width="34.54296875" style="32" customWidth="1"/>
    <col min="3" max="26" width="8.7265625" style="32"/>
    <col min="27" max="27" width="19.54296875" style="32" customWidth="1"/>
    <col min="28" max="28" width="18.453125" style="32" customWidth="1"/>
    <col min="29" max="29" width="16.26953125" style="32" customWidth="1"/>
    <col min="30" max="16384" width="8.7265625" style="32"/>
  </cols>
  <sheetData>
    <row r="1" spans="1:1" x14ac:dyDescent="0.5">
      <c r="A1" s="38" t="s">
        <v>195</v>
      </c>
    </row>
    <row r="3" spans="1:1" x14ac:dyDescent="0.5">
      <c r="A3" s="32" t="s">
        <v>196</v>
      </c>
    </row>
  </sheetData>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3"/>
  <sheetViews>
    <sheetView zoomScale="70" zoomScaleNormal="70" workbookViewId="0">
      <selection activeCell="P39" sqref="P39"/>
    </sheetView>
  </sheetViews>
  <sheetFormatPr defaultRowHeight="21" x14ac:dyDescent="0.5"/>
  <cols>
    <col min="1" max="1" width="30.54296875" style="32" customWidth="1"/>
    <col min="2" max="2" width="34.54296875" style="32" customWidth="1"/>
    <col min="3" max="26" width="8.7265625" style="32"/>
    <col min="27" max="27" width="19.54296875" style="32" customWidth="1"/>
    <col min="28" max="28" width="18.453125" style="32" customWidth="1"/>
    <col min="29" max="29" width="16.26953125" style="32" customWidth="1"/>
    <col min="30" max="16384" width="8.7265625" style="32"/>
  </cols>
  <sheetData>
    <row r="1" spans="1:1" x14ac:dyDescent="0.5">
      <c r="A1" s="38" t="s">
        <v>197</v>
      </c>
    </row>
    <row r="3" spans="1:1" x14ac:dyDescent="0.5">
      <c r="A3" s="32" t="s">
        <v>198</v>
      </c>
    </row>
  </sheetData>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
  <sheetViews>
    <sheetView zoomScale="70" zoomScaleNormal="70" workbookViewId="0">
      <selection activeCell="P39" sqref="P39"/>
    </sheetView>
  </sheetViews>
  <sheetFormatPr defaultRowHeight="21" x14ac:dyDescent="0.5"/>
  <cols>
    <col min="1" max="16384" width="8.7265625" style="32"/>
  </cols>
  <sheetData>
    <row r="1" spans="1:1" x14ac:dyDescent="0.5">
      <c r="A1" s="38" t="s">
        <v>199</v>
      </c>
    </row>
    <row r="3" spans="1:1" x14ac:dyDescent="0.5">
      <c r="A3" s="32" t="s">
        <v>200</v>
      </c>
    </row>
  </sheetData>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zoomScale="70" zoomScaleNormal="70" workbookViewId="0">
      <selection activeCell="P39" sqref="P39"/>
    </sheetView>
  </sheetViews>
  <sheetFormatPr defaultRowHeight="21" x14ac:dyDescent="0.5"/>
  <cols>
    <col min="1" max="16384" width="8.7265625" style="32"/>
  </cols>
  <sheetData>
    <row r="1" spans="1:1" x14ac:dyDescent="0.5">
      <c r="A1" s="38" t="s">
        <v>201</v>
      </c>
    </row>
    <row r="3" spans="1:1" x14ac:dyDescent="0.5">
      <c r="A3" s="32" t="s">
        <v>202</v>
      </c>
    </row>
  </sheetData>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
  <sheetViews>
    <sheetView zoomScale="70" zoomScaleNormal="70" workbookViewId="0">
      <selection activeCell="P39" sqref="P39"/>
    </sheetView>
  </sheetViews>
  <sheetFormatPr defaultRowHeight="21" x14ac:dyDescent="0.5"/>
  <cols>
    <col min="1" max="1" width="13.26953125" style="32" bestFit="1" customWidth="1"/>
    <col min="2" max="3" width="25.7265625" style="32" bestFit="1" customWidth="1"/>
    <col min="4" max="16384" width="8.7265625" style="32"/>
  </cols>
  <sheetData>
    <row r="1" spans="1:6" x14ac:dyDescent="0.5">
      <c r="A1" s="32" t="s">
        <v>72</v>
      </c>
      <c r="B1" s="32" t="s">
        <v>74</v>
      </c>
      <c r="C1" s="32" t="s">
        <v>80</v>
      </c>
      <c r="F1" s="38" t="s">
        <v>203</v>
      </c>
    </row>
    <row r="2" spans="1:6" x14ac:dyDescent="0.5">
      <c r="A2" s="42">
        <v>2024</v>
      </c>
      <c r="B2" s="52">
        <v>29871.666666666668</v>
      </c>
      <c r="C2" s="36">
        <v>77.319999999999993</v>
      </c>
    </row>
    <row r="3" spans="1:6" x14ac:dyDescent="0.5">
      <c r="A3" s="42" t="s">
        <v>73</v>
      </c>
      <c r="B3" s="52">
        <v>29871.666666666668</v>
      </c>
      <c r="C3" s="36">
        <v>77.319999999999993</v>
      </c>
      <c r="F3" s="32" t="s">
        <v>204</v>
      </c>
    </row>
  </sheetData>
  <pageMargins left="0.75" right="0.75" top="1" bottom="1" header="0.5" footer="0.5"/>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E48-5CB9-43F6-B50E-8DF17261D0E2}">
  <dimension ref="A1:AD17"/>
  <sheetViews>
    <sheetView zoomScale="70" zoomScaleNormal="70" workbookViewId="0">
      <selection activeCell="P39" sqref="P39"/>
    </sheetView>
  </sheetViews>
  <sheetFormatPr defaultRowHeight="21" x14ac:dyDescent="0.5"/>
  <cols>
    <col min="1" max="1" width="20.81640625" style="32" customWidth="1"/>
    <col min="2" max="2" width="31.54296875" style="32" customWidth="1"/>
    <col min="3" max="3" width="4.7265625" style="32" customWidth="1"/>
    <col min="4" max="4" width="15.36328125" style="32" customWidth="1"/>
    <col min="5" max="5" width="17.453125" style="32" customWidth="1"/>
    <col min="6" max="6" width="12" style="32" customWidth="1"/>
    <col min="7" max="7" width="17.36328125" style="32" customWidth="1"/>
    <col min="8" max="16384" width="8.7265625" style="32"/>
  </cols>
  <sheetData>
    <row r="1" spans="1:30" x14ac:dyDescent="0.5">
      <c r="A1" s="32" t="s">
        <v>72</v>
      </c>
      <c r="B1" s="32" t="s">
        <v>84</v>
      </c>
      <c r="D1" s="32" t="s">
        <v>165</v>
      </c>
      <c r="E1" s="39" t="s">
        <v>72</v>
      </c>
      <c r="F1" s="39" t="s">
        <v>78</v>
      </c>
      <c r="G1" s="39" t="s">
        <v>72</v>
      </c>
      <c r="J1" s="38" t="s">
        <v>205</v>
      </c>
    </row>
    <row r="2" spans="1:30" x14ac:dyDescent="0.5">
      <c r="A2" s="42">
        <v>2010</v>
      </c>
      <c r="B2" s="36">
        <v>72.674999999999997</v>
      </c>
      <c r="D2" s="32">
        <v>0</v>
      </c>
      <c r="E2" s="42">
        <v>2010</v>
      </c>
      <c r="F2" s="36">
        <v>72.674999999999997</v>
      </c>
      <c r="G2" s="42">
        <v>2010</v>
      </c>
    </row>
    <row r="3" spans="1:30" x14ac:dyDescent="0.5">
      <c r="A3" s="42">
        <v>2011</v>
      </c>
      <c r="B3" s="36">
        <v>72.990000000000009</v>
      </c>
      <c r="D3" s="51">
        <f>F3-F2</f>
        <v>0.31500000000001194</v>
      </c>
      <c r="E3" s="42">
        <v>2011</v>
      </c>
      <c r="F3" s="36">
        <v>72.990000000000009</v>
      </c>
      <c r="G3" s="42">
        <v>2011</v>
      </c>
      <c r="J3" s="66" t="s">
        <v>206</v>
      </c>
      <c r="K3" s="66"/>
      <c r="L3" s="66"/>
      <c r="M3" s="66"/>
      <c r="N3" s="66"/>
      <c r="O3" s="66"/>
      <c r="P3" s="66"/>
      <c r="Q3" s="66"/>
      <c r="R3" s="66"/>
      <c r="S3" s="66"/>
      <c r="T3" s="66"/>
      <c r="U3" s="66"/>
      <c r="V3" s="66"/>
      <c r="W3" s="66"/>
      <c r="X3" s="66"/>
      <c r="Y3" s="66"/>
      <c r="Z3" s="66"/>
      <c r="AA3" s="66"/>
      <c r="AB3" s="66"/>
      <c r="AC3" s="66"/>
      <c r="AD3" s="66"/>
    </row>
    <row r="4" spans="1:30" x14ac:dyDescent="0.5">
      <c r="A4" s="42">
        <v>2012</v>
      </c>
      <c r="B4" s="36">
        <v>73.634999999999991</v>
      </c>
      <c r="D4" s="51">
        <f t="shared" ref="D4:D16" si="0">F4-F3</f>
        <v>0.64499999999998181</v>
      </c>
      <c r="E4" s="42">
        <v>2012</v>
      </c>
      <c r="F4" s="36">
        <v>73.634999999999991</v>
      </c>
      <c r="G4" s="42">
        <v>2012</v>
      </c>
      <c r="J4" s="66"/>
      <c r="K4" s="66"/>
      <c r="L4" s="66"/>
      <c r="M4" s="66"/>
      <c r="N4" s="66"/>
      <c r="O4" s="66"/>
      <c r="P4" s="66"/>
      <c r="Q4" s="66"/>
      <c r="R4" s="66"/>
      <c r="S4" s="66"/>
      <c r="T4" s="66"/>
      <c r="U4" s="66"/>
      <c r="V4" s="66"/>
      <c r="W4" s="66"/>
      <c r="X4" s="66"/>
      <c r="Y4" s="66"/>
      <c r="Z4" s="66"/>
      <c r="AA4" s="66"/>
      <c r="AB4" s="66"/>
      <c r="AC4" s="66"/>
      <c r="AD4" s="66"/>
    </row>
    <row r="5" spans="1:30" x14ac:dyDescent="0.5">
      <c r="A5" s="42">
        <v>2013</v>
      </c>
      <c r="B5" s="36">
        <v>73.951666666666682</v>
      </c>
      <c r="D5" s="51">
        <f t="shared" si="0"/>
        <v>0.3166666666666913</v>
      </c>
      <c r="E5" s="42">
        <v>2013</v>
      </c>
      <c r="F5" s="36">
        <v>73.951666666666682</v>
      </c>
      <c r="G5" s="42">
        <v>2013</v>
      </c>
      <c r="J5" s="66"/>
      <c r="K5" s="66"/>
      <c r="L5" s="66"/>
      <c r="M5" s="66"/>
      <c r="N5" s="66"/>
      <c r="O5" s="66"/>
      <c r="P5" s="66"/>
      <c r="Q5" s="66"/>
      <c r="R5" s="66"/>
      <c r="S5" s="66"/>
      <c r="T5" s="66"/>
      <c r="U5" s="66"/>
      <c r="V5" s="66"/>
      <c r="W5" s="66"/>
      <c r="X5" s="66"/>
      <c r="Y5" s="66"/>
      <c r="Z5" s="66"/>
      <c r="AA5" s="66"/>
      <c r="AB5" s="66"/>
      <c r="AC5" s="66"/>
      <c r="AD5" s="66"/>
    </row>
    <row r="6" spans="1:30" x14ac:dyDescent="0.5">
      <c r="A6" s="42">
        <v>2014</v>
      </c>
      <c r="B6" s="36">
        <v>74.264999999999972</v>
      </c>
      <c r="D6" s="51">
        <f t="shared" si="0"/>
        <v>0.31333333333328994</v>
      </c>
      <c r="E6" s="42">
        <v>2014</v>
      </c>
      <c r="F6" s="36">
        <v>74.264999999999972</v>
      </c>
      <c r="G6" s="42">
        <v>2014</v>
      </c>
      <c r="J6" s="66"/>
      <c r="K6" s="66"/>
      <c r="L6" s="66"/>
      <c r="M6" s="66"/>
      <c r="N6" s="66"/>
      <c r="O6" s="66"/>
      <c r="P6" s="66"/>
      <c r="Q6" s="66"/>
      <c r="R6" s="66"/>
      <c r="S6" s="66"/>
      <c r="T6" s="66"/>
      <c r="U6" s="66"/>
      <c r="V6" s="66"/>
      <c r="W6" s="66"/>
      <c r="X6" s="66"/>
      <c r="Y6" s="66"/>
      <c r="Z6" s="66"/>
      <c r="AA6" s="66"/>
      <c r="AB6" s="66"/>
      <c r="AC6" s="66"/>
      <c r="AD6" s="66"/>
    </row>
    <row r="7" spans="1:30" x14ac:dyDescent="0.5">
      <c r="A7" s="42">
        <v>2015</v>
      </c>
      <c r="B7" s="36">
        <v>74.583333333333314</v>
      </c>
      <c r="D7" s="51">
        <f t="shared" si="0"/>
        <v>0.31833333333334224</v>
      </c>
      <c r="E7" s="42">
        <v>2015</v>
      </c>
      <c r="F7" s="36">
        <v>74.583333333333314</v>
      </c>
      <c r="G7" s="42">
        <v>2015</v>
      </c>
      <c r="J7" s="66"/>
      <c r="K7" s="66"/>
      <c r="L7" s="66"/>
      <c r="M7" s="66"/>
      <c r="N7" s="66"/>
      <c r="O7" s="66"/>
      <c r="P7" s="66"/>
      <c r="Q7" s="66"/>
      <c r="R7" s="66"/>
      <c r="S7" s="66"/>
      <c r="T7" s="66"/>
      <c r="U7" s="66"/>
      <c r="V7" s="66"/>
      <c r="W7" s="66"/>
      <c r="X7" s="66"/>
      <c r="Y7" s="66"/>
      <c r="Z7" s="66"/>
      <c r="AA7" s="66"/>
      <c r="AB7" s="66"/>
      <c r="AC7" s="66"/>
      <c r="AD7" s="66"/>
    </row>
    <row r="8" spans="1:30" x14ac:dyDescent="0.5">
      <c r="A8" s="42">
        <v>2016</v>
      </c>
      <c r="B8" s="36">
        <v>74.898333333333341</v>
      </c>
      <c r="D8" s="51">
        <f t="shared" si="0"/>
        <v>0.31500000000002615</v>
      </c>
      <c r="E8" s="42">
        <v>2016</v>
      </c>
      <c r="F8" s="36">
        <v>74.898333333333341</v>
      </c>
      <c r="G8" s="42">
        <v>2016</v>
      </c>
    </row>
    <row r="9" spans="1:30" x14ac:dyDescent="0.5">
      <c r="A9" s="42">
        <v>2017</v>
      </c>
      <c r="B9" s="36">
        <v>75.545000000000002</v>
      </c>
      <c r="D9" s="51">
        <f t="shared" si="0"/>
        <v>0.64666666666666117</v>
      </c>
      <c r="E9" s="42">
        <v>2017</v>
      </c>
      <c r="F9" s="36">
        <v>75.545000000000002</v>
      </c>
      <c r="G9" s="42">
        <v>2017</v>
      </c>
    </row>
    <row r="10" spans="1:30" x14ac:dyDescent="0.5">
      <c r="A10" s="42">
        <v>2018</v>
      </c>
      <c r="B10" s="36">
        <v>75.856666666666698</v>
      </c>
      <c r="D10" s="51">
        <f t="shared" si="0"/>
        <v>0.31166666666669585</v>
      </c>
      <c r="E10" s="42">
        <v>2018</v>
      </c>
      <c r="F10" s="36">
        <v>75.856666666666698</v>
      </c>
      <c r="G10" s="42">
        <v>2018</v>
      </c>
    </row>
    <row r="11" spans="1:30" x14ac:dyDescent="0.5">
      <c r="A11" s="42">
        <v>2019</v>
      </c>
      <c r="B11" s="36">
        <v>76.178333333333327</v>
      </c>
      <c r="D11" s="51">
        <f t="shared" si="0"/>
        <v>0.32166666666662991</v>
      </c>
      <c r="E11" s="42">
        <v>2019</v>
      </c>
      <c r="F11" s="36">
        <v>76.178333333333327</v>
      </c>
      <c r="G11" s="42">
        <v>2019</v>
      </c>
    </row>
    <row r="12" spans="1:30" x14ac:dyDescent="0.5">
      <c r="A12" s="42">
        <v>2020</v>
      </c>
      <c r="B12" s="36">
        <v>74.104999999999976</v>
      </c>
      <c r="D12" s="51">
        <f t="shared" si="0"/>
        <v>-2.0733333333333519</v>
      </c>
      <c r="E12" s="42">
        <v>2020</v>
      </c>
      <c r="F12" s="36">
        <v>74.104999999999976</v>
      </c>
      <c r="G12" s="42">
        <v>2020</v>
      </c>
    </row>
    <row r="13" spans="1:30" x14ac:dyDescent="0.5">
      <c r="A13" s="42">
        <v>2021</v>
      </c>
      <c r="B13" s="36">
        <v>74.424999999999983</v>
      </c>
      <c r="D13" s="51">
        <f t="shared" si="0"/>
        <v>0.32000000000000739</v>
      </c>
      <c r="E13" s="42">
        <v>2021</v>
      </c>
      <c r="F13" s="36">
        <v>74.424999999999983</v>
      </c>
      <c r="G13" s="42">
        <v>2021</v>
      </c>
    </row>
    <row r="14" spans="1:30" x14ac:dyDescent="0.5">
      <c r="A14" s="42">
        <v>2022</v>
      </c>
      <c r="B14" s="36">
        <v>76.493333333333354</v>
      </c>
      <c r="D14" s="51">
        <f t="shared" si="0"/>
        <v>2.0683333333333707</v>
      </c>
      <c r="E14" s="42">
        <v>2022</v>
      </c>
      <c r="F14" s="36">
        <v>76.493333333333354</v>
      </c>
      <c r="G14" s="42">
        <v>2022</v>
      </c>
    </row>
    <row r="15" spans="1:30" x14ac:dyDescent="0.5">
      <c r="A15" s="42">
        <v>2023</v>
      </c>
      <c r="B15" s="36">
        <v>77.771666666666661</v>
      </c>
      <c r="D15" s="51">
        <f t="shared" si="0"/>
        <v>1.2783333333333076</v>
      </c>
      <c r="E15" s="42">
        <v>2023</v>
      </c>
      <c r="F15" s="36">
        <v>77.771666666666661</v>
      </c>
      <c r="G15" s="42">
        <v>2023</v>
      </c>
    </row>
    <row r="16" spans="1:30" x14ac:dyDescent="0.5">
      <c r="A16" s="42">
        <v>2024</v>
      </c>
      <c r="B16" s="36">
        <v>78.083333333333314</v>
      </c>
      <c r="D16" s="51">
        <f t="shared" si="0"/>
        <v>0.31166666666665321</v>
      </c>
      <c r="E16" s="42">
        <v>2024</v>
      </c>
      <c r="F16" s="36">
        <v>78.083333333333314</v>
      </c>
      <c r="G16" s="42">
        <v>2024</v>
      </c>
    </row>
    <row r="17" spans="1:2" x14ac:dyDescent="0.5">
      <c r="A17" s="42" t="s">
        <v>73</v>
      </c>
      <c r="B17" s="36">
        <v>75.030444444444498</v>
      </c>
    </row>
  </sheetData>
  <mergeCells count="1">
    <mergeCell ref="J3:AD7"/>
  </mergeCells>
  <pageMargins left="0.7" right="0.7" top="0.75" bottom="0.75" header="0.3" footer="0.3"/>
  <pageSetup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CADCF-140E-4D22-ACB9-5EF3F462BA0C}">
  <dimension ref="A1:V7"/>
  <sheetViews>
    <sheetView zoomScale="70" zoomScaleNormal="70" workbookViewId="0">
      <selection activeCell="P39" sqref="P39"/>
    </sheetView>
  </sheetViews>
  <sheetFormatPr defaultRowHeight="21" x14ac:dyDescent="0.5"/>
  <cols>
    <col min="1" max="16384" width="8.7265625" style="32"/>
  </cols>
  <sheetData>
    <row r="1" spans="1:22" x14ac:dyDescent="0.5">
      <c r="A1" s="38" t="s">
        <v>207</v>
      </c>
    </row>
    <row r="3" spans="1:22" x14ac:dyDescent="0.5">
      <c r="A3" s="66" t="s">
        <v>208</v>
      </c>
      <c r="B3" s="66"/>
      <c r="C3" s="66"/>
      <c r="D3" s="66"/>
      <c r="E3" s="66"/>
      <c r="F3" s="66"/>
      <c r="G3" s="66"/>
      <c r="H3" s="66"/>
      <c r="I3" s="66"/>
      <c r="J3" s="66"/>
      <c r="K3" s="66"/>
      <c r="L3" s="66"/>
      <c r="M3" s="66"/>
      <c r="N3" s="66"/>
      <c r="O3" s="66"/>
      <c r="P3" s="66"/>
      <c r="Q3" s="66"/>
      <c r="R3" s="66"/>
      <c r="S3" s="66"/>
      <c r="T3" s="66"/>
      <c r="U3" s="66"/>
      <c r="V3" s="66"/>
    </row>
    <row r="4" spans="1:22" x14ac:dyDescent="0.5">
      <c r="A4" s="66"/>
      <c r="B4" s="66"/>
      <c r="C4" s="66"/>
      <c r="D4" s="66"/>
      <c r="E4" s="66"/>
      <c r="F4" s="66"/>
      <c r="G4" s="66"/>
      <c r="H4" s="66"/>
      <c r="I4" s="66"/>
      <c r="J4" s="66"/>
      <c r="K4" s="66"/>
      <c r="L4" s="66"/>
      <c r="M4" s="66"/>
      <c r="N4" s="66"/>
      <c r="O4" s="66"/>
      <c r="P4" s="66"/>
      <c r="Q4" s="66"/>
      <c r="R4" s="66"/>
      <c r="S4" s="66"/>
      <c r="T4" s="66"/>
      <c r="U4" s="66"/>
      <c r="V4" s="66"/>
    </row>
    <row r="5" spans="1:22" x14ac:dyDescent="0.5">
      <c r="A5" s="66"/>
      <c r="B5" s="66"/>
      <c r="C5" s="66"/>
      <c r="D5" s="66"/>
      <c r="E5" s="66"/>
      <c r="F5" s="66"/>
      <c r="G5" s="66"/>
      <c r="H5" s="66"/>
      <c r="I5" s="66"/>
      <c r="J5" s="66"/>
      <c r="K5" s="66"/>
      <c r="L5" s="66"/>
      <c r="M5" s="66"/>
      <c r="N5" s="66"/>
      <c r="O5" s="66"/>
      <c r="P5" s="66"/>
      <c r="Q5" s="66"/>
      <c r="R5" s="66"/>
      <c r="S5" s="66"/>
      <c r="T5" s="66"/>
      <c r="U5" s="66"/>
      <c r="V5" s="66"/>
    </row>
    <row r="6" spans="1:22" x14ac:dyDescent="0.5">
      <c r="A6" s="66"/>
      <c r="B6" s="66"/>
      <c r="C6" s="66"/>
      <c r="D6" s="66"/>
      <c r="E6" s="66"/>
      <c r="F6" s="66"/>
      <c r="G6" s="66"/>
      <c r="H6" s="66"/>
      <c r="I6" s="66"/>
      <c r="J6" s="66"/>
      <c r="K6" s="66"/>
      <c r="L6" s="66"/>
      <c r="M6" s="66"/>
      <c r="N6" s="66"/>
      <c r="O6" s="66"/>
      <c r="P6" s="66"/>
      <c r="Q6" s="66"/>
      <c r="R6" s="66"/>
      <c r="S6" s="66"/>
      <c r="T6" s="66"/>
      <c r="U6" s="66"/>
      <c r="V6" s="66"/>
    </row>
    <row r="7" spans="1:22" x14ac:dyDescent="0.5">
      <c r="A7" s="66"/>
      <c r="B7" s="66"/>
      <c r="C7" s="66"/>
      <c r="D7" s="66"/>
      <c r="E7" s="66"/>
      <c r="F7" s="66"/>
      <c r="G7" s="66"/>
      <c r="H7" s="66"/>
      <c r="I7" s="66"/>
      <c r="J7" s="66"/>
      <c r="K7" s="66"/>
      <c r="L7" s="66"/>
      <c r="M7" s="66"/>
      <c r="N7" s="66"/>
      <c r="O7" s="66"/>
      <c r="P7" s="66"/>
      <c r="Q7" s="66"/>
      <c r="R7" s="66"/>
      <c r="S7" s="66"/>
      <c r="T7" s="66"/>
      <c r="U7" s="66"/>
      <c r="V7" s="66"/>
    </row>
  </sheetData>
  <mergeCells count="1">
    <mergeCell ref="A3:V7"/>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96E69-73F7-4596-B576-085B1AAAA68D}">
  <dimension ref="A1:K12"/>
  <sheetViews>
    <sheetView zoomScale="70" zoomScaleNormal="70" workbookViewId="0">
      <selection activeCell="P39" sqref="P39"/>
    </sheetView>
  </sheetViews>
  <sheetFormatPr defaultRowHeight="21" x14ac:dyDescent="0.5"/>
  <cols>
    <col min="1" max="1" width="24.08984375" style="32" bestFit="1" customWidth="1"/>
    <col min="2" max="2" width="28.1796875" style="32" bestFit="1" customWidth="1"/>
    <col min="3" max="3" width="25.1796875" style="32" bestFit="1" customWidth="1"/>
    <col min="4" max="4" width="26.7265625" style="32" bestFit="1" customWidth="1"/>
    <col min="5" max="5" width="17.54296875" style="32" bestFit="1" customWidth="1"/>
    <col min="6" max="6" width="13.81640625" style="32" bestFit="1" customWidth="1"/>
    <col min="7" max="7" width="24.08984375" style="32" bestFit="1" customWidth="1"/>
    <col min="8" max="8" width="11.08984375" style="32" bestFit="1" customWidth="1"/>
    <col min="9" max="9" width="12.7265625" style="32" bestFit="1" customWidth="1"/>
    <col min="10" max="16384" width="8.7265625" style="32"/>
  </cols>
  <sheetData>
    <row r="1" spans="1:11" x14ac:dyDescent="0.5">
      <c r="A1" s="32" t="s">
        <v>2</v>
      </c>
      <c r="B1" s="42">
        <v>2024</v>
      </c>
    </row>
    <row r="2" spans="1:11" x14ac:dyDescent="0.5">
      <c r="I2" s="33"/>
      <c r="J2" s="36"/>
    </row>
    <row r="3" spans="1:11" x14ac:dyDescent="0.5">
      <c r="A3" s="32" t="s">
        <v>76</v>
      </c>
      <c r="B3" s="32" t="s">
        <v>157</v>
      </c>
      <c r="C3" s="32" t="s">
        <v>79</v>
      </c>
      <c r="D3" s="32" t="s">
        <v>81</v>
      </c>
      <c r="F3" s="39" t="s">
        <v>76</v>
      </c>
      <c r="G3" s="43">
        <v>6475500000</v>
      </c>
      <c r="I3" s="33"/>
      <c r="J3" s="36"/>
    </row>
    <row r="4" spans="1:11" x14ac:dyDescent="0.5">
      <c r="A4" s="43">
        <v>6475500000</v>
      </c>
      <c r="B4" s="48">
        <v>0.71783333333333355</v>
      </c>
      <c r="C4" s="48">
        <v>0.82616666666666683</v>
      </c>
      <c r="D4" s="36">
        <v>78.416666666666671</v>
      </c>
      <c r="F4" s="32" t="s">
        <v>167</v>
      </c>
      <c r="G4" s="32">
        <f>G3*H4</f>
        <v>4648329750.000001</v>
      </c>
      <c r="H4" s="48">
        <v>0.71783333333333355</v>
      </c>
      <c r="I4" s="49"/>
      <c r="J4" s="36"/>
    </row>
    <row r="5" spans="1:11" x14ac:dyDescent="0.5">
      <c r="F5" s="32" t="s">
        <v>168</v>
      </c>
      <c r="G5" s="32">
        <f>G4*H5</f>
        <v>3840295095.1250014</v>
      </c>
      <c r="H5" s="48">
        <v>0.82616666666666683</v>
      </c>
      <c r="I5" s="49"/>
      <c r="J5" s="36"/>
    </row>
    <row r="6" spans="1:11" x14ac:dyDescent="0.5">
      <c r="F6" s="32" t="s">
        <v>169</v>
      </c>
      <c r="G6" s="32">
        <f>G5*H6</f>
        <v>3011431403.7605233</v>
      </c>
      <c r="H6" s="50">
        <v>0.78416666666666701</v>
      </c>
      <c r="I6" s="49"/>
      <c r="J6" s="36"/>
    </row>
    <row r="7" spans="1:11" x14ac:dyDescent="0.5">
      <c r="A7" s="66" t="s">
        <v>209</v>
      </c>
      <c r="B7" s="66"/>
      <c r="C7" s="66"/>
      <c r="D7" s="66"/>
      <c r="E7" s="66"/>
      <c r="F7" s="66"/>
      <c r="G7" s="66"/>
      <c r="H7" s="66"/>
      <c r="I7" s="66"/>
      <c r="J7" s="66"/>
      <c r="K7" s="66"/>
    </row>
    <row r="8" spans="1:11" x14ac:dyDescent="0.5">
      <c r="A8" s="66"/>
      <c r="B8" s="66"/>
      <c r="C8" s="66"/>
      <c r="D8" s="66"/>
      <c r="E8" s="66"/>
      <c r="F8" s="66"/>
      <c r="G8" s="66"/>
      <c r="H8" s="66"/>
      <c r="I8" s="66"/>
      <c r="J8" s="66"/>
      <c r="K8" s="66"/>
    </row>
    <row r="9" spans="1:11" x14ac:dyDescent="0.5">
      <c r="A9" s="66"/>
      <c r="B9" s="66"/>
      <c r="C9" s="66"/>
      <c r="D9" s="66"/>
      <c r="E9" s="66"/>
      <c r="F9" s="66"/>
      <c r="G9" s="66"/>
      <c r="H9" s="66"/>
      <c r="I9" s="66"/>
      <c r="J9" s="66"/>
      <c r="K9" s="66"/>
    </row>
    <row r="10" spans="1:11" x14ac:dyDescent="0.5">
      <c r="A10" s="66"/>
      <c r="B10" s="66"/>
      <c r="C10" s="66"/>
      <c r="D10" s="66"/>
      <c r="E10" s="66"/>
      <c r="F10" s="66"/>
      <c r="G10" s="66"/>
      <c r="H10" s="66"/>
      <c r="I10" s="66"/>
      <c r="J10" s="66"/>
      <c r="K10" s="66"/>
    </row>
    <row r="11" spans="1:11" x14ac:dyDescent="0.5">
      <c r="A11" s="66"/>
      <c r="B11" s="66"/>
      <c r="C11" s="66"/>
      <c r="D11" s="66"/>
      <c r="E11" s="66"/>
      <c r="F11" s="66"/>
      <c r="G11" s="66"/>
      <c r="H11" s="66"/>
      <c r="I11" s="66"/>
      <c r="J11" s="66"/>
      <c r="K11" s="66"/>
    </row>
    <row r="12" spans="1:11" x14ac:dyDescent="0.5">
      <c r="A12" s="66"/>
      <c r="B12" s="66"/>
      <c r="C12" s="66"/>
      <c r="D12" s="66"/>
      <c r="E12" s="66"/>
      <c r="F12" s="66"/>
      <c r="G12" s="66"/>
      <c r="H12" s="66"/>
      <c r="I12" s="66"/>
      <c r="J12" s="66"/>
      <c r="K12" s="66"/>
    </row>
  </sheetData>
  <mergeCells count="1">
    <mergeCell ref="A7:K12"/>
  </mergeCell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65"/>
  <sheetViews>
    <sheetView zoomScale="70" zoomScaleNormal="70" workbookViewId="0">
      <selection activeCell="P39" sqref="P39"/>
    </sheetView>
  </sheetViews>
  <sheetFormatPr defaultRowHeight="21" x14ac:dyDescent="0.5"/>
  <cols>
    <col min="1" max="1" width="29.26953125" style="32" bestFit="1" customWidth="1"/>
    <col min="2" max="2" width="29.90625" style="32" customWidth="1"/>
    <col min="3" max="3" width="47.7265625" style="32" customWidth="1"/>
    <col min="4" max="4" width="7.453125" style="32" bestFit="1" customWidth="1"/>
    <col min="5" max="7" width="8" style="32" bestFit="1" customWidth="1"/>
    <col min="8" max="8" width="7.7265625" style="32" bestFit="1" customWidth="1"/>
    <col min="9" max="9" width="8" style="32" bestFit="1" customWidth="1"/>
    <col min="10" max="10" width="7.7265625" style="32" bestFit="1" customWidth="1"/>
    <col min="11" max="12" width="8" style="32" bestFit="1" customWidth="1"/>
    <col min="13" max="13" width="8.453125" style="32" bestFit="1" customWidth="1"/>
    <col min="14" max="14" width="8" style="32" bestFit="1" customWidth="1"/>
    <col min="15" max="17" width="8.453125" style="32" bestFit="1" customWidth="1"/>
    <col min="18" max="18" width="16.26953125" style="32" bestFit="1" customWidth="1"/>
    <col min="19" max="19" width="13.7265625" style="32" bestFit="1" customWidth="1"/>
    <col min="20" max="20" width="15" style="32" bestFit="1" customWidth="1"/>
    <col min="21" max="21" width="13.453125" style="32" bestFit="1" customWidth="1"/>
    <col min="22" max="22" width="12.26953125" style="32" bestFit="1" customWidth="1"/>
    <col min="23" max="23" width="16.7265625" style="32" bestFit="1" customWidth="1"/>
    <col min="24" max="24" width="15" style="32" bestFit="1" customWidth="1"/>
    <col min="25" max="25" width="15.1796875" style="32" bestFit="1" customWidth="1"/>
    <col min="26" max="26" width="12.26953125" style="32" bestFit="1" customWidth="1"/>
    <col min="27" max="28" width="12.81640625" style="32" bestFit="1" customWidth="1"/>
    <col min="29" max="29" width="15" style="32" bestFit="1" customWidth="1"/>
    <col min="30" max="30" width="12.26953125" style="32" bestFit="1" customWidth="1"/>
    <col min="31" max="31" width="14.1796875" style="32" bestFit="1" customWidth="1"/>
    <col min="32" max="32" width="15" style="32" bestFit="1" customWidth="1"/>
    <col min="33" max="33" width="12.81640625" style="32" bestFit="1" customWidth="1"/>
    <col min="34" max="34" width="16.26953125" style="32" bestFit="1" customWidth="1"/>
    <col min="35" max="35" width="17" style="32" bestFit="1" customWidth="1"/>
    <col min="36" max="36" width="15.7265625" style="32" bestFit="1" customWidth="1"/>
    <col min="37" max="37" width="12.54296875" style="32" bestFit="1" customWidth="1"/>
    <col min="38" max="38" width="15" style="32" bestFit="1" customWidth="1"/>
    <col min="39" max="39" width="12.26953125" style="32" bestFit="1" customWidth="1"/>
    <col min="40" max="40" width="12.81640625" style="32" bestFit="1" customWidth="1"/>
    <col min="41" max="41" width="13.7265625" style="32" bestFit="1" customWidth="1"/>
    <col min="42" max="42" width="15.1796875" style="32" bestFit="1" customWidth="1"/>
    <col min="43" max="43" width="13.81640625" style="32" bestFit="1" customWidth="1"/>
    <col min="44" max="44" width="13.7265625" style="32" bestFit="1" customWidth="1"/>
    <col min="45" max="45" width="12.81640625" style="32" bestFit="1" customWidth="1"/>
    <col min="46" max="46" width="17.26953125" style="32" bestFit="1" customWidth="1"/>
    <col min="47" max="47" width="14.1796875" style="32" bestFit="1" customWidth="1"/>
    <col min="48" max="48" width="17" style="32" bestFit="1" customWidth="1"/>
    <col min="49" max="49" width="16.54296875" style="32" bestFit="1" customWidth="1"/>
    <col min="50" max="50" width="13.1796875" style="32" bestFit="1" customWidth="1"/>
    <col min="51" max="51" width="13.453125" style="32" bestFit="1" customWidth="1"/>
    <col min="52" max="52" width="16" style="32" bestFit="1" customWidth="1"/>
    <col min="53" max="53" width="13.1796875" style="32" bestFit="1" customWidth="1"/>
    <col min="54" max="54" width="14.7265625" style="32" bestFit="1" customWidth="1"/>
    <col min="55" max="55" width="13.453125" style="32" bestFit="1" customWidth="1"/>
    <col min="56" max="56" width="14.453125" style="32" bestFit="1" customWidth="1"/>
    <col min="57" max="57" width="28" style="32" bestFit="1" customWidth="1"/>
    <col min="58" max="58" width="21.1796875" style="32" bestFit="1" customWidth="1"/>
    <col min="59" max="59" width="18.54296875" style="32" bestFit="1" customWidth="1"/>
    <col min="60" max="60" width="12.26953125" style="32" bestFit="1" customWidth="1"/>
    <col min="61" max="61" width="15.453125" style="32" bestFit="1" customWidth="1"/>
    <col min="62" max="62" width="11.1796875" style="32" bestFit="1" customWidth="1"/>
    <col min="63" max="63" width="9.1796875" style="32" bestFit="1" customWidth="1"/>
    <col min="64" max="64" width="11.1796875" style="32" bestFit="1" customWidth="1"/>
    <col min="65" max="65" width="12.7265625" style="32" bestFit="1" customWidth="1"/>
    <col min="66" max="66" width="10.1796875" style="32" bestFit="1" customWidth="1"/>
    <col min="67" max="67" width="9.1796875" style="32" bestFit="1" customWidth="1"/>
    <col min="68" max="68" width="11.1796875" style="32" bestFit="1" customWidth="1"/>
    <col min="69" max="73" width="10.1796875" style="32" bestFit="1" customWidth="1"/>
    <col min="74" max="74" width="11.1796875" style="32" bestFit="1" customWidth="1"/>
    <col min="75" max="75" width="10.1796875" style="32" bestFit="1" customWidth="1"/>
    <col min="76" max="80" width="11.1796875" style="32" bestFit="1" customWidth="1"/>
    <col min="81" max="82" width="10.1796875" style="32" bestFit="1" customWidth="1"/>
    <col min="83" max="84" width="11.1796875" style="32" bestFit="1" customWidth="1"/>
    <col min="85" max="86" width="10.1796875" style="32" bestFit="1" customWidth="1"/>
    <col min="87" max="89" width="11.1796875" style="32" bestFit="1" customWidth="1"/>
    <col min="90" max="90" width="10.1796875" style="32" bestFit="1" customWidth="1"/>
    <col min="91" max="91" width="11.1796875" style="32" bestFit="1" customWidth="1"/>
    <col min="92" max="92" width="10.1796875" style="32" bestFit="1" customWidth="1"/>
    <col min="93" max="94" width="11.1796875" style="32" bestFit="1" customWidth="1"/>
    <col min="95" max="96" width="10.1796875" style="32" bestFit="1" customWidth="1"/>
    <col min="97" max="97" width="12.7265625" style="32" bestFit="1" customWidth="1"/>
    <col min="98" max="98" width="11.1796875" style="32" bestFit="1" customWidth="1"/>
    <col min="99" max="101" width="10.1796875" style="32" bestFit="1" customWidth="1"/>
    <col min="102" max="102" width="11.1796875" style="32" bestFit="1" customWidth="1"/>
    <col min="103" max="103" width="9.1796875" style="32" bestFit="1" customWidth="1"/>
    <col min="104" max="104" width="10.1796875" style="32" bestFit="1" customWidth="1"/>
    <col min="105" max="107" width="11.1796875" style="32" bestFit="1" customWidth="1"/>
    <col min="108" max="109" width="10.1796875" style="32" bestFit="1" customWidth="1"/>
    <col min="110" max="111" width="11.1796875" style="32" bestFit="1" customWidth="1"/>
    <col min="112" max="113" width="10.1796875" style="32" bestFit="1" customWidth="1"/>
    <col min="114" max="114" width="11.1796875" style="32" bestFit="1" customWidth="1"/>
    <col min="115" max="115" width="10.1796875" style="32" bestFit="1" customWidth="1"/>
    <col min="116" max="119" width="11.1796875" style="32" bestFit="1" customWidth="1"/>
    <col min="120" max="120" width="10.1796875" style="32" bestFit="1" customWidth="1"/>
    <col min="121" max="124" width="11.1796875" style="32" bestFit="1" customWidth="1"/>
    <col min="125" max="127" width="12.7265625" style="32" bestFit="1" customWidth="1"/>
    <col min="128" max="128" width="10.1796875" style="32" bestFit="1" customWidth="1"/>
    <col min="129" max="129" width="12.7265625" style="32" bestFit="1" customWidth="1"/>
    <col min="130" max="130" width="10.1796875" style="32" bestFit="1" customWidth="1"/>
    <col min="131" max="131" width="11.1796875" style="32" bestFit="1" customWidth="1"/>
    <col min="132" max="132" width="10.1796875" style="32" bestFit="1" customWidth="1"/>
    <col min="133" max="133" width="11.1796875" style="32" bestFit="1" customWidth="1"/>
    <col min="134" max="134" width="10.1796875" style="32" bestFit="1" customWidth="1"/>
    <col min="135" max="135" width="12.7265625" style="32" bestFit="1" customWidth="1"/>
    <col min="136" max="136" width="8.7265625" style="32"/>
    <col min="137" max="137" width="11.1796875" style="32" bestFit="1" customWidth="1"/>
    <col min="138" max="140" width="10.1796875" style="32" bestFit="1" customWidth="1"/>
    <col min="141" max="141" width="8.7265625" style="32"/>
    <col min="142" max="142" width="11.1796875" style="32" bestFit="1" customWidth="1"/>
    <col min="143" max="143" width="10.1796875" style="32" bestFit="1" customWidth="1"/>
    <col min="144" max="144" width="12.7265625" style="32" bestFit="1" customWidth="1"/>
    <col min="145" max="145" width="11.1796875" style="32" bestFit="1" customWidth="1"/>
    <col min="146" max="148" width="10.1796875" style="32" bestFit="1" customWidth="1"/>
    <col min="149" max="149" width="11.1796875" style="32" bestFit="1" customWidth="1"/>
    <col min="150" max="150" width="10.1796875" style="32" bestFit="1" customWidth="1"/>
    <col min="151" max="153" width="11.1796875" style="32" bestFit="1" customWidth="1"/>
    <col min="154" max="154" width="10.1796875" style="32" bestFit="1" customWidth="1"/>
    <col min="155" max="156" width="11.1796875" style="32" bestFit="1" customWidth="1"/>
    <col min="157" max="158" width="10.1796875" style="32" bestFit="1" customWidth="1"/>
    <col min="159" max="159" width="11.1796875" style="32" bestFit="1" customWidth="1"/>
    <col min="160" max="160" width="10.1796875" style="32" bestFit="1" customWidth="1"/>
    <col min="161" max="161" width="12.7265625" style="32" bestFit="1" customWidth="1"/>
    <col min="162" max="162" width="10.1796875" style="32" bestFit="1" customWidth="1"/>
    <col min="163" max="163" width="8.7265625" style="32"/>
    <col min="164" max="164" width="12.7265625" style="32" bestFit="1" customWidth="1"/>
    <col min="165" max="165" width="11.1796875" style="32" bestFit="1" customWidth="1"/>
    <col min="166" max="167" width="10.1796875" style="32" bestFit="1" customWidth="1"/>
    <col min="168" max="170" width="11.1796875" style="32" bestFit="1" customWidth="1"/>
    <col min="171" max="175" width="10.1796875" style="32" bestFit="1" customWidth="1"/>
    <col min="176" max="176" width="11.1796875" style="32" bestFit="1" customWidth="1"/>
    <col min="177" max="177" width="10.1796875" style="32" bestFit="1" customWidth="1"/>
    <col min="178" max="179" width="11.1796875" style="32" bestFit="1" customWidth="1"/>
    <col min="180" max="180" width="8.7265625" style="32"/>
    <col min="181" max="181" width="10.1796875" style="32" bestFit="1" customWidth="1"/>
    <col min="182" max="184" width="11.1796875" style="32" bestFit="1" customWidth="1"/>
    <col min="185" max="185" width="10.1796875" style="32" bestFit="1" customWidth="1"/>
    <col min="186" max="186" width="11.1796875" style="32" bestFit="1" customWidth="1"/>
    <col min="187" max="187" width="10.1796875" style="32" bestFit="1" customWidth="1"/>
    <col min="188" max="188" width="12.7265625" style="32" bestFit="1" customWidth="1"/>
    <col min="189" max="190" width="10.1796875" style="32" bestFit="1" customWidth="1"/>
    <col min="191" max="191" width="11.1796875" style="32" bestFit="1" customWidth="1"/>
    <col min="192" max="192" width="12.7265625" style="32" bestFit="1" customWidth="1"/>
    <col min="193" max="193" width="10.1796875" style="32" bestFit="1" customWidth="1"/>
    <col min="194" max="194" width="11.1796875" style="32" bestFit="1" customWidth="1"/>
    <col min="195" max="195" width="10.1796875" style="32" bestFit="1" customWidth="1"/>
    <col min="196" max="196" width="8.7265625" style="32"/>
    <col min="197" max="197" width="10.1796875" style="32" bestFit="1" customWidth="1"/>
    <col min="198" max="198" width="11.1796875" style="32" bestFit="1" customWidth="1"/>
    <col min="199" max="199" width="8.7265625" style="32"/>
    <col min="200" max="202" width="10.1796875" style="32" bestFit="1" customWidth="1"/>
    <col min="203" max="203" width="11.1796875" style="32" bestFit="1" customWidth="1"/>
    <col min="204" max="205" width="10.1796875" style="32" bestFit="1" customWidth="1"/>
    <col min="206" max="206" width="8.7265625" style="32"/>
    <col min="207" max="207" width="12.7265625" style="32" bestFit="1" customWidth="1"/>
    <col min="208" max="208" width="10.1796875" style="32" bestFit="1" customWidth="1"/>
    <col min="209" max="209" width="11.1796875" style="32" bestFit="1" customWidth="1"/>
    <col min="210" max="210" width="8.7265625" style="32"/>
    <col min="211" max="211" width="10.1796875" style="32" bestFit="1" customWidth="1"/>
    <col min="212" max="212" width="8.7265625" style="32"/>
    <col min="213" max="213" width="12.7265625" style="32" bestFit="1" customWidth="1"/>
    <col min="214" max="215" width="11.1796875" style="32" bestFit="1" customWidth="1"/>
    <col min="216" max="219" width="10.1796875" style="32" bestFit="1" customWidth="1"/>
    <col min="220" max="221" width="11.1796875" style="32" bestFit="1" customWidth="1"/>
    <col min="222" max="222" width="10.1796875" style="32" bestFit="1" customWidth="1"/>
    <col min="223" max="223" width="12.7265625" style="32" bestFit="1" customWidth="1"/>
    <col min="224" max="226" width="10.1796875" style="32" bestFit="1" customWidth="1"/>
    <col min="227" max="227" width="11.1796875" style="32" bestFit="1" customWidth="1"/>
    <col min="228" max="229" width="10.1796875" style="32" bestFit="1" customWidth="1"/>
    <col min="230" max="230" width="12.7265625" style="32" bestFit="1" customWidth="1"/>
    <col min="231" max="232" width="10.1796875" style="32" bestFit="1" customWidth="1"/>
    <col min="233" max="233" width="12.7265625" style="32" bestFit="1" customWidth="1"/>
    <col min="234" max="237" width="10.1796875" style="32" bestFit="1" customWidth="1"/>
    <col min="238" max="238" width="11.1796875" style="32" bestFit="1" customWidth="1"/>
    <col min="239" max="241" width="10.1796875" style="32" bestFit="1" customWidth="1"/>
    <col min="242" max="242" width="8.7265625" style="32"/>
    <col min="243" max="243" width="11.1796875" style="32" bestFit="1" customWidth="1"/>
    <col min="244" max="244" width="8.7265625" style="32"/>
    <col min="245" max="246" width="10.1796875" style="32" bestFit="1" customWidth="1"/>
    <col min="247" max="247" width="12.7265625" style="32" bestFit="1" customWidth="1"/>
    <col min="248" max="248" width="10.1796875" style="32" bestFit="1" customWidth="1"/>
    <col min="249" max="249" width="11.1796875" style="32" bestFit="1" customWidth="1"/>
    <col min="250" max="250" width="8.7265625" style="32"/>
    <col min="251" max="251" width="10.1796875" style="32" bestFit="1" customWidth="1"/>
    <col min="252" max="252" width="11.1796875" style="32" bestFit="1" customWidth="1"/>
    <col min="253" max="255" width="10.1796875" style="32" bestFit="1" customWidth="1"/>
    <col min="256" max="256" width="11.1796875" style="32" bestFit="1" customWidth="1"/>
    <col min="257" max="258" width="10.1796875" style="32" bestFit="1" customWidth="1"/>
    <col min="259" max="259" width="11.1796875" style="32" bestFit="1" customWidth="1"/>
    <col min="260" max="264" width="10.1796875" style="32" bestFit="1" customWidth="1"/>
    <col min="265" max="265" width="11.1796875" style="32" bestFit="1" customWidth="1"/>
    <col min="266" max="266" width="8.7265625" style="32"/>
    <col min="267" max="272" width="10.1796875" style="32" bestFit="1" customWidth="1"/>
    <col min="273" max="273" width="12.7265625" style="32" bestFit="1" customWidth="1"/>
    <col min="274" max="274" width="11.1796875" style="32" bestFit="1" customWidth="1"/>
    <col min="275" max="276" width="10.1796875" style="32" bestFit="1" customWidth="1"/>
    <col min="277" max="277" width="11.1796875" style="32" bestFit="1" customWidth="1"/>
    <col min="278" max="279" width="10.1796875" style="32" bestFit="1" customWidth="1"/>
    <col min="280" max="280" width="11.1796875" style="32" bestFit="1" customWidth="1"/>
    <col min="281" max="283" width="10.1796875" style="32" bestFit="1" customWidth="1"/>
    <col min="284" max="284" width="11.1796875" style="32" bestFit="1" customWidth="1"/>
    <col min="285" max="286" width="10.1796875" style="32" bestFit="1" customWidth="1"/>
    <col min="287" max="287" width="8.7265625" style="32"/>
    <col min="288" max="288" width="11.1796875" style="32" bestFit="1" customWidth="1"/>
    <col min="289" max="292" width="10.1796875" style="32" bestFit="1" customWidth="1"/>
    <col min="293" max="293" width="11.1796875" style="32" bestFit="1" customWidth="1"/>
    <col min="294" max="294" width="10.1796875" style="32" bestFit="1" customWidth="1"/>
    <col min="295" max="295" width="8.7265625" style="32"/>
    <col min="296" max="297" width="11.1796875" style="32" bestFit="1" customWidth="1"/>
    <col min="298" max="298" width="10.1796875" style="32" bestFit="1" customWidth="1"/>
    <col min="299" max="299" width="8.7265625" style="32"/>
    <col min="300" max="300" width="10.1796875" style="32" bestFit="1" customWidth="1"/>
    <col min="301" max="301" width="12.7265625" style="32" bestFit="1" customWidth="1"/>
    <col min="302" max="302" width="11.1796875" style="32" bestFit="1" customWidth="1"/>
    <col min="303" max="303" width="10.1796875" style="32" bestFit="1" customWidth="1"/>
    <col min="304" max="304" width="8.7265625" style="32"/>
    <col min="305" max="305" width="10.1796875" style="32" bestFit="1" customWidth="1"/>
    <col min="306" max="306" width="8.7265625" style="32"/>
    <col min="307" max="307" width="10.1796875" style="32" bestFit="1" customWidth="1"/>
    <col min="308" max="311" width="11.1796875" style="32" bestFit="1" customWidth="1"/>
    <col min="312" max="312" width="8.7265625" style="32"/>
    <col min="313" max="313" width="10.1796875" style="32" bestFit="1" customWidth="1"/>
    <col min="314" max="314" width="8.7265625" style="32"/>
    <col min="315" max="316" width="11.1796875" style="32" bestFit="1" customWidth="1"/>
    <col min="317" max="317" width="8.7265625" style="32"/>
    <col min="318" max="318" width="11.1796875" style="32" bestFit="1" customWidth="1"/>
    <col min="319" max="319" width="10.1796875" style="32" bestFit="1" customWidth="1"/>
    <col min="320" max="321" width="11.1796875" style="32" bestFit="1" customWidth="1"/>
    <col min="322" max="323" width="10.1796875" style="32" bestFit="1" customWidth="1"/>
    <col min="324" max="324" width="11.1796875" style="32" bestFit="1" customWidth="1"/>
    <col min="325" max="325" width="10.1796875" style="32" bestFit="1" customWidth="1"/>
    <col min="326" max="326" width="12.7265625" style="32" bestFit="1" customWidth="1"/>
    <col min="327" max="327" width="8.7265625" style="32"/>
    <col min="328" max="328" width="10.1796875" style="32" bestFit="1" customWidth="1"/>
    <col min="329" max="329" width="11.1796875" style="32" bestFit="1" customWidth="1"/>
    <col min="330" max="330" width="8.7265625" style="32"/>
    <col min="331" max="331" width="11.1796875" style="32" bestFit="1" customWidth="1"/>
    <col min="332" max="337" width="10.1796875" style="32" bestFit="1" customWidth="1"/>
    <col min="338" max="338" width="11.1796875" style="32" bestFit="1" customWidth="1"/>
    <col min="339" max="340" width="8.7265625" style="32"/>
    <col min="341" max="341" width="11.1796875" style="32" bestFit="1" customWidth="1"/>
    <col min="342" max="342" width="8.7265625" style="32"/>
    <col min="343" max="343" width="12.7265625" style="32" bestFit="1" customWidth="1"/>
    <col min="344" max="344" width="10.1796875" style="32" bestFit="1" customWidth="1"/>
    <col min="345" max="345" width="8.7265625" style="32"/>
    <col min="346" max="348" width="10.1796875" style="32" bestFit="1" customWidth="1"/>
    <col min="349" max="349" width="8.7265625" style="32"/>
    <col min="350" max="350" width="10.1796875" style="32" bestFit="1" customWidth="1"/>
    <col min="351" max="351" width="8.7265625" style="32"/>
    <col min="352" max="352" width="11.1796875" style="32" bestFit="1" customWidth="1"/>
    <col min="353" max="353" width="10.1796875" style="32" bestFit="1" customWidth="1"/>
    <col min="354" max="354" width="12.7265625" style="32" bestFit="1" customWidth="1"/>
    <col min="355" max="355" width="10.1796875" style="32" bestFit="1" customWidth="1"/>
    <col min="356" max="356" width="11.1796875" style="32" bestFit="1" customWidth="1"/>
    <col min="357" max="357" width="8.7265625" style="32"/>
    <col min="358" max="359" width="10.1796875" style="32" bestFit="1" customWidth="1"/>
    <col min="360" max="360" width="12.7265625" style="32" bestFit="1" customWidth="1"/>
    <col min="361" max="362" width="11.1796875" style="32" bestFit="1" customWidth="1"/>
    <col min="363" max="363" width="8.7265625" style="32"/>
    <col min="364" max="364" width="11.1796875" style="32" bestFit="1" customWidth="1"/>
    <col min="365" max="366" width="10.1796875" style="32" bestFit="1" customWidth="1"/>
    <col min="367" max="368" width="11.1796875" style="32" bestFit="1" customWidth="1"/>
    <col min="369" max="371" width="10.1796875" style="32" bestFit="1" customWidth="1"/>
    <col min="372" max="372" width="11.1796875" style="32" bestFit="1" customWidth="1"/>
    <col min="373" max="376" width="10.1796875" style="32" bestFit="1" customWidth="1"/>
    <col min="377" max="377" width="11.1796875" style="32" bestFit="1" customWidth="1"/>
    <col min="378" max="378" width="8.7265625" style="32"/>
    <col min="379" max="379" width="11.1796875" style="32" bestFit="1" customWidth="1"/>
    <col min="380" max="380" width="8.7265625" style="32"/>
    <col min="381" max="381" width="11.1796875" style="32" bestFit="1" customWidth="1"/>
    <col min="382" max="383" width="10.1796875" style="32" bestFit="1" customWidth="1"/>
    <col min="384" max="384" width="11.1796875" style="32" bestFit="1" customWidth="1"/>
    <col min="385" max="388" width="10.1796875" style="32" bestFit="1" customWidth="1"/>
    <col min="389" max="389" width="11.1796875" style="32" bestFit="1" customWidth="1"/>
    <col min="390" max="390" width="10.1796875" style="32" bestFit="1" customWidth="1"/>
    <col min="391" max="391" width="8.7265625" style="32"/>
    <col min="392" max="393" width="11.1796875" style="32" bestFit="1" customWidth="1"/>
    <col min="394" max="396" width="10.1796875" style="32" bestFit="1" customWidth="1"/>
    <col min="397" max="398" width="11.1796875" style="32" bestFit="1" customWidth="1"/>
    <col min="399" max="400" width="10.1796875" style="32" bestFit="1" customWidth="1"/>
    <col min="401" max="401" width="11.1796875" style="32" bestFit="1" customWidth="1"/>
    <col min="402" max="402" width="8.7265625" style="32"/>
    <col min="403" max="405" width="10.1796875" style="32" bestFit="1" customWidth="1"/>
    <col min="406" max="406" width="11.1796875" style="32" bestFit="1" customWidth="1"/>
    <col min="407" max="407" width="10.1796875" style="32" bestFit="1" customWidth="1"/>
    <col min="408" max="410" width="11.1796875" style="32" bestFit="1" customWidth="1"/>
    <col min="411" max="412" width="10.1796875" style="32" bestFit="1" customWidth="1"/>
    <col min="413" max="414" width="11.1796875" style="32" bestFit="1" customWidth="1"/>
    <col min="415" max="416" width="10.1796875" style="32" bestFit="1" customWidth="1"/>
    <col min="417" max="418" width="11.1796875" style="32" bestFit="1" customWidth="1"/>
    <col min="419" max="419" width="10.1796875" style="32" bestFit="1" customWidth="1"/>
    <col min="420" max="421" width="11.1796875" style="32" bestFit="1" customWidth="1"/>
    <col min="422" max="422" width="10.1796875" style="32" bestFit="1" customWidth="1"/>
    <col min="423" max="423" width="11.1796875" style="32" bestFit="1" customWidth="1"/>
    <col min="424" max="424" width="10.1796875" style="32" bestFit="1" customWidth="1"/>
    <col min="425" max="425" width="11.1796875" style="32" bestFit="1" customWidth="1"/>
    <col min="426" max="430" width="10.1796875" style="32" bestFit="1" customWidth="1"/>
    <col min="431" max="431" width="11.1796875" style="32" bestFit="1" customWidth="1"/>
    <col min="432" max="432" width="10.1796875" style="32" bestFit="1" customWidth="1"/>
    <col min="433" max="433" width="11.1796875" style="32" bestFit="1" customWidth="1"/>
    <col min="434" max="434" width="10.1796875" style="32" bestFit="1" customWidth="1"/>
    <col min="435" max="435" width="8.7265625" style="32"/>
    <col min="436" max="441" width="10.1796875" style="32" bestFit="1" customWidth="1"/>
    <col min="442" max="442" width="11.1796875" style="32" bestFit="1" customWidth="1"/>
    <col min="443" max="443" width="10.1796875" style="32" bestFit="1" customWidth="1"/>
    <col min="444" max="444" width="11.1796875" style="32" bestFit="1" customWidth="1"/>
    <col min="445" max="447" width="10.1796875" style="32" bestFit="1" customWidth="1"/>
    <col min="448" max="449" width="8.7265625" style="32"/>
    <col min="450" max="450" width="10.1796875" style="32" bestFit="1" customWidth="1"/>
    <col min="451" max="452" width="11.1796875" style="32" bestFit="1" customWidth="1"/>
    <col min="453" max="453" width="10.1796875" style="32" bestFit="1" customWidth="1"/>
    <col min="454" max="454" width="8.7265625" style="32"/>
    <col min="455" max="463" width="10.1796875" style="32" bestFit="1" customWidth="1"/>
    <col min="464" max="464" width="8.7265625" style="32"/>
    <col min="465" max="466" width="10.1796875" style="32" bestFit="1" customWidth="1"/>
    <col min="467" max="468" width="11.1796875" style="32" bestFit="1" customWidth="1"/>
    <col min="469" max="469" width="10.1796875" style="32" bestFit="1" customWidth="1"/>
    <col min="470" max="470" width="11.1796875" style="32" bestFit="1" customWidth="1"/>
    <col min="471" max="472" width="8.7265625" style="32"/>
    <col min="473" max="473" width="10.1796875" style="32" bestFit="1" customWidth="1"/>
    <col min="474" max="474" width="11.1796875" style="32" bestFit="1" customWidth="1"/>
    <col min="475" max="475" width="10.1796875" style="32" bestFit="1" customWidth="1"/>
    <col min="476" max="476" width="11.1796875" style="32" bestFit="1" customWidth="1"/>
    <col min="477" max="477" width="10.1796875" style="32" bestFit="1" customWidth="1"/>
    <col min="478" max="478" width="11.1796875" style="32" bestFit="1" customWidth="1"/>
    <col min="479" max="480" width="10.1796875" style="32" bestFit="1" customWidth="1"/>
    <col min="481" max="481" width="11.1796875" style="32" bestFit="1" customWidth="1"/>
    <col min="482" max="484" width="10.1796875" style="32" bestFit="1" customWidth="1"/>
    <col min="485" max="485" width="11.1796875" style="32" bestFit="1" customWidth="1"/>
    <col min="486" max="486" width="10.1796875" style="32" bestFit="1" customWidth="1"/>
    <col min="487" max="487" width="11.1796875" style="32" bestFit="1" customWidth="1"/>
    <col min="488" max="489" width="10.1796875" style="32" bestFit="1" customWidth="1"/>
    <col min="490" max="490" width="8.7265625" style="32"/>
    <col min="491" max="492" width="11.1796875" style="32" bestFit="1" customWidth="1"/>
    <col min="493" max="493" width="10.1796875" style="32" bestFit="1" customWidth="1"/>
    <col min="494" max="494" width="11.1796875" style="32" bestFit="1" customWidth="1"/>
    <col min="495" max="495" width="10.1796875" style="32" bestFit="1" customWidth="1"/>
    <col min="496" max="496" width="11.1796875" style="32" bestFit="1" customWidth="1"/>
    <col min="497" max="497" width="8.7265625" style="32"/>
    <col min="498" max="500" width="10.1796875" style="32" bestFit="1" customWidth="1"/>
    <col min="501" max="501" width="11.1796875" style="32" bestFit="1" customWidth="1"/>
    <col min="502" max="502" width="10.1796875" style="32" bestFit="1" customWidth="1"/>
    <col min="503" max="503" width="11.1796875" style="32" bestFit="1" customWidth="1"/>
    <col min="504" max="507" width="10.1796875" style="32" bestFit="1" customWidth="1"/>
    <col min="508" max="509" width="11.1796875" style="32" bestFit="1" customWidth="1"/>
    <col min="510" max="514" width="10.1796875" style="32" bestFit="1" customWidth="1"/>
    <col min="515" max="515" width="8.7265625" style="32"/>
    <col min="516" max="516" width="11.1796875" style="32" bestFit="1" customWidth="1"/>
    <col min="517" max="517" width="10.1796875" style="32" bestFit="1" customWidth="1"/>
    <col min="518" max="518" width="8.7265625" style="32"/>
    <col min="519" max="520" width="10.1796875" style="32" bestFit="1" customWidth="1"/>
    <col min="521" max="521" width="11.1796875" style="32" bestFit="1" customWidth="1"/>
    <col min="522" max="526" width="10.1796875" style="32" bestFit="1" customWidth="1"/>
    <col min="527" max="530" width="8.7265625" style="32"/>
    <col min="531" max="533" width="10.1796875" style="32" bestFit="1" customWidth="1"/>
    <col min="534" max="534" width="13.81640625" style="32" bestFit="1" customWidth="1"/>
    <col min="535" max="16384" width="8.7265625" style="32"/>
  </cols>
  <sheetData>
    <row r="1" spans="1:23" x14ac:dyDescent="0.5">
      <c r="G1" s="38" t="s">
        <v>210</v>
      </c>
    </row>
    <row r="3" spans="1:23" x14ac:dyDescent="0.5">
      <c r="G3" s="66" t="s">
        <v>211</v>
      </c>
      <c r="H3" s="66"/>
      <c r="I3" s="66"/>
      <c r="J3" s="66"/>
      <c r="K3" s="66"/>
      <c r="L3" s="66"/>
      <c r="M3" s="66"/>
      <c r="N3" s="66"/>
      <c r="O3" s="66"/>
      <c r="P3" s="66"/>
      <c r="Q3" s="66"/>
      <c r="R3" s="66"/>
      <c r="S3" s="66"/>
      <c r="T3" s="66"/>
      <c r="U3" s="66"/>
      <c r="V3" s="66"/>
      <c r="W3" s="66"/>
    </row>
    <row r="4" spans="1:23" x14ac:dyDescent="0.5">
      <c r="A4" s="32" t="s">
        <v>79</v>
      </c>
      <c r="C4" s="32" t="s">
        <v>2</v>
      </c>
      <c r="G4" s="66"/>
      <c r="H4" s="66"/>
      <c r="I4" s="66"/>
      <c r="J4" s="66"/>
      <c r="K4" s="66"/>
      <c r="L4" s="66"/>
      <c r="M4" s="66"/>
      <c r="N4" s="66"/>
      <c r="O4" s="66"/>
      <c r="P4" s="66"/>
      <c r="Q4" s="66"/>
      <c r="R4" s="66"/>
      <c r="S4" s="66"/>
      <c r="T4" s="66"/>
      <c r="U4" s="66"/>
      <c r="V4" s="66"/>
      <c r="W4" s="66"/>
    </row>
    <row r="5" spans="1:23" x14ac:dyDescent="0.5">
      <c r="A5" s="32" t="s">
        <v>0</v>
      </c>
      <c r="B5" s="32" t="s">
        <v>1</v>
      </c>
      <c r="C5" s="46">
        <v>2024</v>
      </c>
      <c r="G5" s="66"/>
      <c r="H5" s="66"/>
      <c r="I5" s="66"/>
      <c r="J5" s="66"/>
      <c r="K5" s="66"/>
      <c r="L5" s="66"/>
      <c r="M5" s="66"/>
      <c r="N5" s="66"/>
      <c r="O5" s="66"/>
      <c r="P5" s="66"/>
      <c r="Q5" s="66"/>
      <c r="R5" s="66"/>
      <c r="S5" s="66"/>
      <c r="T5" s="66"/>
      <c r="U5" s="66"/>
      <c r="V5" s="66"/>
      <c r="W5" s="66"/>
    </row>
    <row r="6" spans="1:23" x14ac:dyDescent="0.5">
      <c r="A6" s="32" t="s">
        <v>70</v>
      </c>
      <c r="B6" s="32" t="s">
        <v>64</v>
      </c>
      <c r="C6" s="47">
        <v>0.27</v>
      </c>
      <c r="G6" s="66"/>
      <c r="H6" s="66"/>
      <c r="I6" s="66"/>
      <c r="J6" s="66"/>
      <c r="K6" s="66"/>
      <c r="L6" s="66"/>
      <c r="M6" s="66"/>
      <c r="N6" s="66"/>
      <c r="O6" s="66"/>
      <c r="P6" s="66"/>
      <c r="Q6" s="66"/>
      <c r="R6" s="66"/>
      <c r="S6" s="66"/>
      <c r="T6" s="66"/>
      <c r="U6" s="66"/>
      <c r="V6" s="66"/>
      <c r="W6" s="66"/>
    </row>
    <row r="7" spans="1:23" x14ac:dyDescent="0.5">
      <c r="A7" s="32" t="s">
        <v>71</v>
      </c>
      <c r="B7" s="32" t="s">
        <v>64</v>
      </c>
      <c r="C7" s="47">
        <v>0.31</v>
      </c>
      <c r="G7" s="66"/>
      <c r="H7" s="66"/>
      <c r="I7" s="66"/>
      <c r="J7" s="66"/>
      <c r="K7" s="66"/>
      <c r="L7" s="66"/>
      <c r="M7" s="66"/>
      <c r="N7" s="66"/>
      <c r="O7" s="66"/>
      <c r="P7" s="66"/>
      <c r="Q7" s="66"/>
      <c r="R7" s="66"/>
      <c r="S7" s="66"/>
      <c r="T7" s="66"/>
      <c r="U7" s="66"/>
      <c r="V7" s="66"/>
      <c r="W7" s="66"/>
    </row>
    <row r="8" spans="1:23" x14ac:dyDescent="0.5">
      <c r="A8" s="32" t="s">
        <v>67</v>
      </c>
      <c r="B8" s="32" t="s">
        <v>64</v>
      </c>
      <c r="C8" s="47">
        <v>0.42</v>
      </c>
      <c r="G8" s="66"/>
      <c r="H8" s="66"/>
      <c r="I8" s="66"/>
      <c r="J8" s="66"/>
      <c r="K8" s="66"/>
      <c r="L8" s="66"/>
      <c r="M8" s="66"/>
      <c r="N8" s="66"/>
      <c r="O8" s="66"/>
      <c r="P8" s="66"/>
      <c r="Q8" s="66"/>
      <c r="R8" s="66"/>
      <c r="S8" s="66"/>
      <c r="T8" s="66"/>
      <c r="U8" s="66"/>
      <c r="V8" s="66"/>
      <c r="W8" s="66"/>
    </row>
    <row r="9" spans="1:23" x14ac:dyDescent="0.5">
      <c r="A9" s="32" t="s">
        <v>69</v>
      </c>
      <c r="B9" s="32" t="s">
        <v>64</v>
      </c>
      <c r="C9" s="47">
        <v>0.43</v>
      </c>
      <c r="G9" s="66"/>
      <c r="H9" s="66"/>
      <c r="I9" s="66"/>
      <c r="J9" s="66"/>
      <c r="K9" s="66"/>
      <c r="L9" s="66"/>
      <c r="M9" s="66"/>
      <c r="N9" s="66"/>
      <c r="O9" s="66"/>
      <c r="P9" s="66"/>
      <c r="Q9" s="66"/>
      <c r="R9" s="66"/>
      <c r="S9" s="66"/>
      <c r="T9" s="66"/>
      <c r="U9" s="66"/>
      <c r="V9" s="66"/>
      <c r="W9" s="66"/>
    </row>
    <row r="10" spans="1:23" x14ac:dyDescent="0.5">
      <c r="A10" s="32" t="s">
        <v>65</v>
      </c>
      <c r="B10" s="32" t="s">
        <v>64</v>
      </c>
      <c r="C10" s="47">
        <v>0.45</v>
      </c>
    </row>
    <row r="11" spans="1:23" x14ac:dyDescent="0.5">
      <c r="A11" s="32" t="s">
        <v>126</v>
      </c>
      <c r="B11" s="32" t="s">
        <v>48</v>
      </c>
      <c r="C11" s="47">
        <v>0.45</v>
      </c>
    </row>
    <row r="12" spans="1:23" x14ac:dyDescent="0.5">
      <c r="A12" s="32" t="s">
        <v>128</v>
      </c>
      <c r="B12" s="32" t="s">
        <v>48</v>
      </c>
      <c r="C12" s="47">
        <v>0.45</v>
      </c>
    </row>
    <row r="13" spans="1:23" x14ac:dyDescent="0.5">
      <c r="A13" s="32" t="s">
        <v>51</v>
      </c>
      <c r="B13" s="32" t="s">
        <v>48</v>
      </c>
      <c r="C13" s="47">
        <v>0.56000000000000005</v>
      </c>
    </row>
    <row r="14" spans="1:23" x14ac:dyDescent="0.5">
      <c r="A14" s="32" t="s">
        <v>52</v>
      </c>
      <c r="B14" s="32" t="s">
        <v>48</v>
      </c>
      <c r="C14" s="47">
        <v>0.69</v>
      </c>
    </row>
    <row r="15" spans="1:23" x14ac:dyDescent="0.5">
      <c r="A15" s="32" t="s">
        <v>46</v>
      </c>
      <c r="B15" s="32" t="s">
        <v>40</v>
      </c>
      <c r="C15" s="47">
        <v>0.73</v>
      </c>
    </row>
    <row r="16" spans="1:23" ht="15" customHeight="1" x14ac:dyDescent="0.5">
      <c r="A16" s="32" t="s">
        <v>153</v>
      </c>
      <c r="B16" s="32" t="s">
        <v>64</v>
      </c>
      <c r="C16" s="47">
        <v>0.73</v>
      </c>
    </row>
    <row r="17" spans="1:3" x14ac:dyDescent="0.5">
      <c r="A17" s="32" t="s">
        <v>56</v>
      </c>
      <c r="B17" s="32" t="s">
        <v>48</v>
      </c>
      <c r="C17" s="47">
        <v>0.74</v>
      </c>
    </row>
    <row r="18" spans="1:3" x14ac:dyDescent="0.5">
      <c r="A18" s="32" t="s">
        <v>63</v>
      </c>
      <c r="B18" s="32" t="s">
        <v>64</v>
      </c>
      <c r="C18" s="47">
        <v>0.75</v>
      </c>
    </row>
    <row r="19" spans="1:3" x14ac:dyDescent="0.5">
      <c r="A19" s="32" t="s">
        <v>151</v>
      </c>
      <c r="B19" s="32" t="s">
        <v>64</v>
      </c>
      <c r="C19" s="47">
        <v>0.76</v>
      </c>
    </row>
    <row r="20" spans="1:3" x14ac:dyDescent="0.5">
      <c r="A20" s="32" t="s">
        <v>44</v>
      </c>
      <c r="B20" s="32" t="s">
        <v>40</v>
      </c>
      <c r="C20" s="47">
        <v>0.76</v>
      </c>
    </row>
    <row r="21" spans="1:3" x14ac:dyDescent="0.5">
      <c r="A21" s="32" t="s">
        <v>43</v>
      </c>
      <c r="B21" s="32" t="s">
        <v>40</v>
      </c>
      <c r="C21" s="47">
        <v>0.77</v>
      </c>
    </row>
    <row r="22" spans="1:3" x14ac:dyDescent="0.5">
      <c r="A22" s="32" t="s">
        <v>141</v>
      </c>
      <c r="B22" s="32" t="s">
        <v>48</v>
      </c>
      <c r="C22" s="47">
        <v>0.78</v>
      </c>
    </row>
    <row r="23" spans="1:3" x14ac:dyDescent="0.5">
      <c r="A23" s="32" t="s">
        <v>47</v>
      </c>
      <c r="B23" s="32" t="s">
        <v>48</v>
      </c>
      <c r="C23" s="47">
        <v>0.78</v>
      </c>
    </row>
    <row r="24" spans="1:3" x14ac:dyDescent="0.5">
      <c r="A24" s="32" t="s">
        <v>66</v>
      </c>
      <c r="B24" s="32" t="s">
        <v>64</v>
      </c>
      <c r="C24" s="47">
        <v>0.78</v>
      </c>
    </row>
    <row r="25" spans="1:3" x14ac:dyDescent="0.5">
      <c r="A25" s="32" t="s">
        <v>54</v>
      </c>
      <c r="B25" s="32" t="s">
        <v>48</v>
      </c>
      <c r="C25" s="47">
        <v>0.79</v>
      </c>
    </row>
    <row r="26" spans="1:3" x14ac:dyDescent="0.5">
      <c r="A26" s="32" t="s">
        <v>38</v>
      </c>
      <c r="B26" s="32" t="s">
        <v>34</v>
      </c>
      <c r="C26" s="47">
        <v>0.83</v>
      </c>
    </row>
    <row r="27" spans="1:3" x14ac:dyDescent="0.5">
      <c r="A27" s="32" t="s">
        <v>36</v>
      </c>
      <c r="B27" s="32" t="s">
        <v>34</v>
      </c>
      <c r="C27" s="47">
        <v>0.83</v>
      </c>
    </row>
    <row r="28" spans="1:3" x14ac:dyDescent="0.5">
      <c r="A28" s="32" t="s">
        <v>53</v>
      </c>
      <c r="B28" s="32" t="s">
        <v>48</v>
      </c>
      <c r="C28" s="47">
        <v>0.85</v>
      </c>
    </row>
    <row r="29" spans="1:3" x14ac:dyDescent="0.5">
      <c r="A29" s="32" t="s">
        <v>39</v>
      </c>
      <c r="B29" s="32" t="s">
        <v>40</v>
      </c>
      <c r="C29" s="47">
        <v>0.86</v>
      </c>
    </row>
    <row r="30" spans="1:3" x14ac:dyDescent="0.5">
      <c r="A30" s="32" t="s">
        <v>32</v>
      </c>
      <c r="B30" s="32" t="s">
        <v>18</v>
      </c>
      <c r="C30" s="47">
        <v>0.86</v>
      </c>
    </row>
    <row r="31" spans="1:3" x14ac:dyDescent="0.5">
      <c r="A31" s="32" t="s">
        <v>107</v>
      </c>
      <c r="B31" s="32" t="s">
        <v>18</v>
      </c>
      <c r="C31" s="47">
        <v>0.86</v>
      </c>
    </row>
    <row r="32" spans="1:3" x14ac:dyDescent="0.5">
      <c r="A32" s="32" t="s">
        <v>139</v>
      </c>
      <c r="B32" s="32" t="s">
        <v>48</v>
      </c>
      <c r="C32" s="47">
        <v>0.87</v>
      </c>
    </row>
    <row r="33" spans="1:3" x14ac:dyDescent="0.5">
      <c r="A33" s="32" t="s">
        <v>17</v>
      </c>
      <c r="B33" s="32" t="s">
        <v>18</v>
      </c>
      <c r="C33" s="47">
        <v>0.88</v>
      </c>
    </row>
    <row r="34" spans="1:3" x14ac:dyDescent="0.5">
      <c r="A34" s="32" t="s">
        <v>31</v>
      </c>
      <c r="B34" s="32" t="s">
        <v>18</v>
      </c>
      <c r="C34" s="47">
        <v>0.88</v>
      </c>
    </row>
    <row r="35" spans="1:3" x14ac:dyDescent="0.5">
      <c r="A35" s="32" t="s">
        <v>41</v>
      </c>
      <c r="B35" s="32" t="s">
        <v>40</v>
      </c>
      <c r="C35" s="47">
        <v>0.88</v>
      </c>
    </row>
    <row r="36" spans="1:3" x14ac:dyDescent="0.5">
      <c r="A36" s="32" t="s">
        <v>29</v>
      </c>
      <c r="B36" s="32" t="s">
        <v>18</v>
      </c>
      <c r="C36" s="47">
        <v>0.89</v>
      </c>
    </row>
    <row r="37" spans="1:3" x14ac:dyDescent="0.5">
      <c r="A37" s="32" t="s">
        <v>37</v>
      </c>
      <c r="B37" s="32" t="s">
        <v>34</v>
      </c>
      <c r="C37" s="47">
        <v>0.9</v>
      </c>
    </row>
    <row r="38" spans="1:3" x14ac:dyDescent="0.5">
      <c r="A38" s="32" t="s">
        <v>45</v>
      </c>
      <c r="B38" s="32" t="s">
        <v>40</v>
      </c>
      <c r="C38" s="47">
        <v>0.9</v>
      </c>
    </row>
    <row r="39" spans="1:3" x14ac:dyDescent="0.5">
      <c r="A39" s="32" t="s">
        <v>22</v>
      </c>
      <c r="B39" s="32" t="s">
        <v>18</v>
      </c>
      <c r="C39" s="47">
        <v>0.91</v>
      </c>
    </row>
    <row r="40" spans="1:3" x14ac:dyDescent="0.5">
      <c r="A40" s="32" t="s">
        <v>68</v>
      </c>
      <c r="B40" s="32" t="s">
        <v>64</v>
      </c>
      <c r="C40" s="47">
        <v>0.92</v>
      </c>
    </row>
    <row r="41" spans="1:3" x14ac:dyDescent="0.5">
      <c r="A41" s="32" t="s">
        <v>20</v>
      </c>
      <c r="B41" s="32" t="s">
        <v>18</v>
      </c>
      <c r="C41" s="47">
        <v>0.92</v>
      </c>
    </row>
    <row r="42" spans="1:3" x14ac:dyDescent="0.5">
      <c r="A42" s="32" t="s">
        <v>58</v>
      </c>
      <c r="B42" s="32" t="s">
        <v>48</v>
      </c>
      <c r="C42" s="47">
        <v>0.93</v>
      </c>
    </row>
    <row r="43" spans="1:3" x14ac:dyDescent="0.5">
      <c r="A43" s="32" t="s">
        <v>49</v>
      </c>
      <c r="B43" s="32" t="s">
        <v>48</v>
      </c>
      <c r="C43" s="47">
        <v>0.94</v>
      </c>
    </row>
    <row r="44" spans="1:3" x14ac:dyDescent="0.5">
      <c r="A44" s="32" t="s">
        <v>19</v>
      </c>
      <c r="B44" s="32" t="s">
        <v>18</v>
      </c>
      <c r="C44" s="47">
        <v>0.94</v>
      </c>
    </row>
    <row r="45" spans="1:3" x14ac:dyDescent="0.5">
      <c r="A45" s="32" t="s">
        <v>24</v>
      </c>
      <c r="B45" s="32" t="s">
        <v>18</v>
      </c>
      <c r="C45" s="47">
        <v>0.95</v>
      </c>
    </row>
    <row r="46" spans="1:3" x14ac:dyDescent="0.5">
      <c r="A46" s="32" t="s">
        <v>21</v>
      </c>
      <c r="B46" s="32" t="s">
        <v>18</v>
      </c>
      <c r="C46" s="47">
        <v>0.95</v>
      </c>
    </row>
    <row r="47" spans="1:3" x14ac:dyDescent="0.5">
      <c r="A47" s="32" t="s">
        <v>62</v>
      </c>
      <c r="B47" s="32" t="s">
        <v>61</v>
      </c>
      <c r="C47" s="47">
        <v>0.95</v>
      </c>
    </row>
    <row r="48" spans="1:3" x14ac:dyDescent="0.5">
      <c r="A48" s="32" t="s">
        <v>35</v>
      </c>
      <c r="B48" s="32" t="s">
        <v>34</v>
      </c>
      <c r="C48" s="47">
        <v>0.95</v>
      </c>
    </row>
    <row r="49" spans="1:3" x14ac:dyDescent="0.5">
      <c r="A49" s="32" t="s">
        <v>30</v>
      </c>
      <c r="B49" s="32" t="s">
        <v>18</v>
      </c>
      <c r="C49" s="47">
        <v>0.95</v>
      </c>
    </row>
    <row r="50" spans="1:3" x14ac:dyDescent="0.5">
      <c r="A50" s="32" t="s">
        <v>27</v>
      </c>
      <c r="B50" s="32" t="s">
        <v>18</v>
      </c>
      <c r="C50" s="47">
        <v>0.96</v>
      </c>
    </row>
    <row r="51" spans="1:3" x14ac:dyDescent="0.5">
      <c r="A51" s="32" t="s">
        <v>25</v>
      </c>
      <c r="B51" s="32" t="s">
        <v>18</v>
      </c>
      <c r="C51" s="47">
        <v>0.96</v>
      </c>
    </row>
    <row r="52" spans="1:3" x14ac:dyDescent="0.5">
      <c r="A52" s="32" t="s">
        <v>57</v>
      </c>
      <c r="B52" s="32" t="s">
        <v>48</v>
      </c>
      <c r="C52" s="47">
        <v>0.96</v>
      </c>
    </row>
    <row r="53" spans="1:3" x14ac:dyDescent="0.5">
      <c r="A53" s="32" t="s">
        <v>60</v>
      </c>
      <c r="B53" s="32" t="s">
        <v>61</v>
      </c>
      <c r="C53" s="47">
        <v>0.96</v>
      </c>
    </row>
    <row r="54" spans="1:3" x14ac:dyDescent="0.5">
      <c r="A54" s="32" t="s">
        <v>42</v>
      </c>
      <c r="B54" s="32" t="s">
        <v>40</v>
      </c>
      <c r="C54" s="47">
        <v>0.96</v>
      </c>
    </row>
    <row r="55" spans="1:3" x14ac:dyDescent="0.5">
      <c r="A55" s="32" t="s">
        <v>55</v>
      </c>
      <c r="B55" s="32" t="s">
        <v>48</v>
      </c>
      <c r="C55" s="47">
        <v>0.97</v>
      </c>
    </row>
    <row r="56" spans="1:3" x14ac:dyDescent="0.5">
      <c r="A56" s="32" t="s">
        <v>103</v>
      </c>
      <c r="B56" s="32" t="s">
        <v>18</v>
      </c>
      <c r="C56" s="47">
        <v>0.97</v>
      </c>
    </row>
    <row r="57" spans="1:3" x14ac:dyDescent="0.5">
      <c r="A57" s="32" t="s">
        <v>109</v>
      </c>
      <c r="B57" s="32" t="s">
        <v>34</v>
      </c>
      <c r="C57" s="47">
        <v>0.97</v>
      </c>
    </row>
    <row r="58" spans="1:3" x14ac:dyDescent="0.5">
      <c r="A58" s="32" t="s">
        <v>105</v>
      </c>
      <c r="B58" s="32" t="s">
        <v>18</v>
      </c>
      <c r="C58" s="47">
        <v>0.97</v>
      </c>
    </row>
    <row r="59" spans="1:3" x14ac:dyDescent="0.5">
      <c r="A59" s="32" t="s">
        <v>23</v>
      </c>
      <c r="B59" s="32" t="s">
        <v>18</v>
      </c>
      <c r="C59" s="47">
        <v>0.97</v>
      </c>
    </row>
    <row r="60" spans="1:3" x14ac:dyDescent="0.5">
      <c r="A60" s="32" t="s">
        <v>101</v>
      </c>
      <c r="B60" s="32" t="s">
        <v>18</v>
      </c>
      <c r="C60" s="47">
        <v>0.97</v>
      </c>
    </row>
    <row r="61" spans="1:3" x14ac:dyDescent="0.5">
      <c r="A61" s="32" t="s">
        <v>50</v>
      </c>
      <c r="B61" s="32" t="s">
        <v>48</v>
      </c>
      <c r="C61" s="47">
        <v>0.98</v>
      </c>
    </row>
    <row r="62" spans="1:3" x14ac:dyDescent="0.5">
      <c r="A62" s="32" t="s">
        <v>59</v>
      </c>
      <c r="B62" s="32" t="s">
        <v>48</v>
      </c>
      <c r="C62" s="47">
        <v>0.99</v>
      </c>
    </row>
    <row r="63" spans="1:3" x14ac:dyDescent="0.5">
      <c r="A63" s="32" t="s">
        <v>26</v>
      </c>
      <c r="B63" s="32" t="s">
        <v>18</v>
      </c>
      <c r="C63" s="47">
        <v>0.99</v>
      </c>
    </row>
    <row r="64" spans="1:3" x14ac:dyDescent="0.5">
      <c r="A64" s="32" t="s">
        <v>28</v>
      </c>
      <c r="B64" s="32" t="s">
        <v>18</v>
      </c>
      <c r="C64" s="47">
        <v>0.99</v>
      </c>
    </row>
    <row r="65" spans="1:3" x14ac:dyDescent="0.5">
      <c r="A65" s="32" t="s">
        <v>137</v>
      </c>
      <c r="B65" s="32" t="s">
        <v>48</v>
      </c>
      <c r="C65" s="47">
        <v>1</v>
      </c>
    </row>
  </sheetData>
  <mergeCells count="1">
    <mergeCell ref="G3:W9"/>
  </mergeCells>
  <conditionalFormatting pivot="1" sqref="C6:C65">
    <cfRule type="colorScale" priority="2">
      <colorScale>
        <cfvo type="min"/>
        <cfvo type="percentile" val="60"/>
        <cfvo type="max"/>
        <color rgb="FFFFEF9C"/>
        <color rgb="FFABDB77"/>
        <color rgb="FF00B050"/>
      </colorScale>
    </cfRule>
  </conditionalFormatting>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7AC61-EE34-430F-854C-17EDD74EEBFA}">
  <dimension ref="A1:E19"/>
  <sheetViews>
    <sheetView zoomScale="70" zoomScaleNormal="70" workbookViewId="0">
      <selection activeCell="P39" sqref="P39"/>
    </sheetView>
  </sheetViews>
  <sheetFormatPr defaultRowHeight="21" x14ac:dyDescent="0.5"/>
  <cols>
    <col min="1" max="1" width="17.08984375" style="32" customWidth="1"/>
    <col min="2" max="2" width="15.90625" style="32" customWidth="1"/>
    <col min="3" max="3" width="13.36328125" style="32" customWidth="1"/>
    <col min="4" max="4" width="24.36328125" style="32" customWidth="1"/>
    <col min="5" max="5" width="18" style="32" customWidth="1"/>
    <col min="6" max="16384" width="8.7265625" style="32"/>
  </cols>
  <sheetData>
    <row r="1" spans="1:5" x14ac:dyDescent="0.5">
      <c r="A1" s="38" t="s">
        <v>212</v>
      </c>
    </row>
    <row r="2" spans="1:5" x14ac:dyDescent="0.5">
      <c r="A2" s="32" t="s">
        <v>213</v>
      </c>
    </row>
    <row r="4" spans="1:5" x14ac:dyDescent="0.5">
      <c r="A4" s="45" t="s">
        <v>170</v>
      </c>
      <c r="B4" s="45" t="s">
        <v>171</v>
      </c>
      <c r="C4" s="45" t="s">
        <v>172</v>
      </c>
      <c r="D4" s="45" t="s">
        <v>173</v>
      </c>
      <c r="E4" s="45" t="s">
        <v>2</v>
      </c>
    </row>
    <row r="5" spans="1:5" x14ac:dyDescent="0.5">
      <c r="A5" s="35">
        <v>1.32</v>
      </c>
      <c r="B5" s="35">
        <v>1.45</v>
      </c>
      <c r="C5" s="35">
        <v>1.19</v>
      </c>
      <c r="D5" s="35">
        <v>1.34</v>
      </c>
      <c r="E5" s="35">
        <v>2010</v>
      </c>
    </row>
    <row r="6" spans="1:5" x14ac:dyDescent="0.5">
      <c r="A6" s="35">
        <v>1.34</v>
      </c>
      <c r="B6" s="35">
        <v>1.49</v>
      </c>
      <c r="C6" s="35">
        <v>1.29</v>
      </c>
      <c r="D6" s="35">
        <v>1.3</v>
      </c>
      <c r="E6" s="35">
        <v>2011</v>
      </c>
    </row>
    <row r="7" spans="1:5" x14ac:dyDescent="0.5">
      <c r="A7" s="35">
        <v>1.3</v>
      </c>
      <c r="B7" s="35">
        <v>1.35</v>
      </c>
      <c r="C7" s="35">
        <v>1.2</v>
      </c>
      <c r="D7" s="35">
        <v>1.32</v>
      </c>
      <c r="E7" s="35">
        <v>2012</v>
      </c>
    </row>
    <row r="8" spans="1:5" x14ac:dyDescent="0.5">
      <c r="A8" s="35">
        <v>1.32</v>
      </c>
      <c r="B8" s="35">
        <v>1.38</v>
      </c>
      <c r="C8" s="35">
        <v>1.27</v>
      </c>
      <c r="D8" s="35">
        <v>1.37</v>
      </c>
      <c r="E8" s="35">
        <v>2013</v>
      </c>
    </row>
    <row r="9" spans="1:5" x14ac:dyDescent="0.5">
      <c r="A9" s="35">
        <v>1.37</v>
      </c>
      <c r="B9" s="35">
        <v>1.39</v>
      </c>
      <c r="C9" s="35">
        <v>1.21</v>
      </c>
      <c r="D9" s="35">
        <v>1.21</v>
      </c>
      <c r="E9" s="35">
        <v>2014</v>
      </c>
    </row>
    <row r="10" spans="1:5" x14ac:dyDescent="0.5">
      <c r="A10" s="35">
        <v>1.21</v>
      </c>
      <c r="B10" s="35">
        <v>1.25</v>
      </c>
      <c r="C10" s="35">
        <v>1.05</v>
      </c>
      <c r="D10" s="35">
        <v>1.0900000000000001</v>
      </c>
      <c r="E10" s="35">
        <v>2015</v>
      </c>
    </row>
    <row r="11" spans="1:5" x14ac:dyDescent="0.5">
      <c r="A11" s="35">
        <v>1.0900000000000001</v>
      </c>
      <c r="B11" s="35">
        <v>1.1599999999999999</v>
      </c>
      <c r="C11" s="35">
        <v>1.04</v>
      </c>
      <c r="D11" s="35">
        <v>1.05</v>
      </c>
      <c r="E11" s="35">
        <v>2016</v>
      </c>
    </row>
    <row r="12" spans="1:5" x14ac:dyDescent="0.5">
      <c r="A12" s="35">
        <v>1.05</v>
      </c>
      <c r="B12" s="35">
        <v>1.21</v>
      </c>
      <c r="C12" s="35">
        <v>1.03</v>
      </c>
      <c r="D12" s="35">
        <v>1.2</v>
      </c>
      <c r="E12" s="35">
        <v>2017</v>
      </c>
    </row>
    <row r="13" spans="1:5" x14ac:dyDescent="0.5">
      <c r="A13" s="35">
        <v>1.2</v>
      </c>
      <c r="B13" s="35">
        <v>1.25</v>
      </c>
      <c r="C13" s="35">
        <v>1.1299999999999999</v>
      </c>
      <c r="D13" s="35">
        <v>1.1399999999999999</v>
      </c>
      <c r="E13" s="35">
        <v>2018</v>
      </c>
    </row>
    <row r="14" spans="1:5" x14ac:dyDescent="0.5">
      <c r="A14" s="35">
        <v>1.1399999999999999</v>
      </c>
      <c r="B14" s="35">
        <v>1.1499999999999999</v>
      </c>
      <c r="C14" s="35">
        <v>1.0900000000000001</v>
      </c>
      <c r="D14" s="35">
        <v>1.1200000000000001</v>
      </c>
      <c r="E14" s="35">
        <v>2019</v>
      </c>
    </row>
    <row r="15" spans="1:5" x14ac:dyDescent="0.5">
      <c r="A15" s="35">
        <v>1.1200000000000001</v>
      </c>
      <c r="B15" s="35">
        <v>1.23</v>
      </c>
      <c r="C15" s="35">
        <v>1.07</v>
      </c>
      <c r="D15" s="35">
        <v>1.22</v>
      </c>
      <c r="E15" s="35">
        <v>2020</v>
      </c>
    </row>
    <row r="16" spans="1:5" x14ac:dyDescent="0.5">
      <c r="A16" s="35">
        <v>1.22</v>
      </c>
      <c r="B16" s="35">
        <v>1.23</v>
      </c>
      <c r="C16" s="35">
        <v>1.1200000000000001</v>
      </c>
      <c r="D16" s="35">
        <v>1.1299999999999999</v>
      </c>
      <c r="E16" s="35">
        <v>2021</v>
      </c>
    </row>
    <row r="17" spans="1:5" x14ac:dyDescent="0.5">
      <c r="A17" s="35">
        <v>1.1299999999999999</v>
      </c>
      <c r="B17" s="35">
        <v>1.1499999999999999</v>
      </c>
      <c r="C17" s="35">
        <v>0.96</v>
      </c>
      <c r="D17" s="35">
        <v>0.98</v>
      </c>
      <c r="E17" s="35">
        <v>2022</v>
      </c>
    </row>
    <row r="18" spans="1:5" x14ac:dyDescent="0.5">
      <c r="A18" s="35">
        <v>0.98</v>
      </c>
      <c r="B18" s="35">
        <v>1.1200000000000001</v>
      </c>
      <c r="C18" s="35">
        <v>0.95</v>
      </c>
      <c r="D18" s="35">
        <v>1.0900000000000001</v>
      </c>
      <c r="E18" s="35">
        <v>2023</v>
      </c>
    </row>
    <row r="19" spans="1:5" x14ac:dyDescent="0.5">
      <c r="A19" s="35">
        <v>1.0900000000000001</v>
      </c>
      <c r="B19" s="35">
        <v>1.1200000000000001</v>
      </c>
      <c r="C19" s="35">
        <v>1.04</v>
      </c>
      <c r="D19" s="35">
        <v>1.08</v>
      </c>
      <c r="E19" s="35">
        <v>2024</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3401F-0586-4CB3-BBD9-B85D6C960E59}">
  <dimension ref="A1:AA64"/>
  <sheetViews>
    <sheetView zoomScale="70" zoomScaleNormal="70" workbookViewId="0">
      <selection activeCell="P39" sqref="P39"/>
    </sheetView>
  </sheetViews>
  <sheetFormatPr defaultRowHeight="21" x14ac:dyDescent="0.5"/>
  <cols>
    <col min="1" max="1" width="23.81640625" style="32" bestFit="1" customWidth="1"/>
    <col min="2" max="2" width="20.54296875" style="32" bestFit="1" customWidth="1"/>
    <col min="3" max="3" width="25.81640625" style="32" bestFit="1" customWidth="1"/>
    <col min="4" max="5" width="8.7265625" style="32"/>
    <col min="6" max="6" width="17.54296875" style="32" customWidth="1"/>
    <col min="7" max="7" width="24.26953125" style="32" bestFit="1" customWidth="1"/>
    <col min="8" max="16384" width="8.7265625" style="32"/>
  </cols>
  <sheetData>
    <row r="1" spans="1:27" x14ac:dyDescent="0.5">
      <c r="A1" s="32" t="s">
        <v>2</v>
      </c>
      <c r="B1" s="42">
        <v>2024</v>
      </c>
      <c r="E1" s="39" t="s">
        <v>1</v>
      </c>
      <c r="F1" s="39" t="s">
        <v>0</v>
      </c>
      <c r="G1" s="39" t="s">
        <v>76</v>
      </c>
      <c r="I1" s="38" t="s">
        <v>214</v>
      </c>
    </row>
    <row r="2" spans="1:27" x14ac:dyDescent="0.5">
      <c r="E2" s="38" t="s">
        <v>64</v>
      </c>
      <c r="F2" s="32" t="s">
        <v>151</v>
      </c>
      <c r="G2" s="43">
        <v>46000000</v>
      </c>
      <c r="I2" s="66" t="s">
        <v>215</v>
      </c>
      <c r="J2" s="66"/>
      <c r="K2" s="66"/>
      <c r="L2" s="66"/>
      <c r="M2" s="66"/>
      <c r="N2" s="66"/>
      <c r="O2" s="66"/>
      <c r="P2" s="66"/>
      <c r="Q2" s="66"/>
      <c r="R2" s="66"/>
      <c r="S2" s="66"/>
      <c r="T2" s="66"/>
      <c r="U2" s="66"/>
      <c r="V2" s="66"/>
      <c r="W2" s="66"/>
      <c r="X2" s="66"/>
      <c r="Y2" s="66"/>
      <c r="Z2" s="66"/>
      <c r="AA2" s="66"/>
    </row>
    <row r="3" spans="1:27" x14ac:dyDescent="0.5">
      <c r="A3" s="32" t="s">
        <v>1</v>
      </c>
      <c r="B3" s="32" t="s">
        <v>0</v>
      </c>
      <c r="C3" s="32" t="s">
        <v>76</v>
      </c>
      <c r="E3" s="38" t="s">
        <v>64</v>
      </c>
      <c r="F3" s="32" t="s">
        <v>66</v>
      </c>
      <c r="G3" s="43">
        <v>114000000</v>
      </c>
      <c r="I3" s="66"/>
      <c r="J3" s="66"/>
      <c r="K3" s="66"/>
      <c r="L3" s="66"/>
      <c r="M3" s="66"/>
      <c r="N3" s="66"/>
      <c r="O3" s="66"/>
      <c r="P3" s="66"/>
      <c r="Q3" s="66"/>
      <c r="R3" s="66"/>
      <c r="S3" s="66"/>
      <c r="T3" s="66"/>
      <c r="U3" s="66"/>
      <c r="V3" s="66"/>
      <c r="W3" s="66"/>
      <c r="X3" s="66"/>
      <c r="Y3" s="66"/>
      <c r="Z3" s="66"/>
      <c r="AA3" s="66"/>
    </row>
    <row r="4" spans="1:27" x14ac:dyDescent="0.5">
      <c r="A4" s="32" t="s">
        <v>64</v>
      </c>
      <c r="B4" s="32" t="s">
        <v>151</v>
      </c>
      <c r="C4" s="43">
        <v>46000000</v>
      </c>
      <c r="E4" s="38" t="s">
        <v>64</v>
      </c>
      <c r="F4" s="32" t="s">
        <v>70</v>
      </c>
      <c r="G4" s="43">
        <v>128000000</v>
      </c>
      <c r="I4" s="66"/>
      <c r="J4" s="66"/>
      <c r="K4" s="66"/>
      <c r="L4" s="66"/>
      <c r="M4" s="66"/>
      <c r="N4" s="66"/>
      <c r="O4" s="66"/>
      <c r="P4" s="66"/>
      <c r="Q4" s="66"/>
      <c r="R4" s="66"/>
      <c r="S4" s="66"/>
      <c r="T4" s="66"/>
      <c r="U4" s="66"/>
      <c r="V4" s="66"/>
      <c r="W4" s="66"/>
      <c r="X4" s="66"/>
      <c r="Y4" s="66"/>
      <c r="Z4" s="66"/>
      <c r="AA4" s="66"/>
    </row>
    <row r="5" spans="1:27" x14ac:dyDescent="0.5">
      <c r="A5" s="32" t="s">
        <v>64</v>
      </c>
      <c r="B5" s="32" t="s">
        <v>66</v>
      </c>
      <c r="C5" s="43">
        <v>114000000</v>
      </c>
      <c r="E5" s="38" t="s">
        <v>64</v>
      </c>
      <c r="F5" s="32" t="s">
        <v>69</v>
      </c>
      <c r="G5" s="43">
        <v>35000000</v>
      </c>
    </row>
    <row r="6" spans="1:27" x14ac:dyDescent="0.5">
      <c r="A6" s="32" t="s">
        <v>64</v>
      </c>
      <c r="B6" s="32" t="s">
        <v>70</v>
      </c>
      <c r="C6" s="43">
        <v>128000000</v>
      </c>
      <c r="E6" s="38" t="s">
        <v>64</v>
      </c>
      <c r="F6" s="32" t="s">
        <v>67</v>
      </c>
      <c r="G6" s="43">
        <v>55000000</v>
      </c>
    </row>
    <row r="7" spans="1:27" x14ac:dyDescent="0.5">
      <c r="A7" s="32" t="s">
        <v>64</v>
      </c>
      <c r="B7" s="32" t="s">
        <v>69</v>
      </c>
      <c r="C7" s="43">
        <v>35000000</v>
      </c>
      <c r="E7" s="38" t="s">
        <v>64</v>
      </c>
      <c r="F7" s="32" t="s">
        <v>68</v>
      </c>
      <c r="G7" s="43">
        <v>38000000</v>
      </c>
    </row>
    <row r="8" spans="1:27" x14ac:dyDescent="0.5">
      <c r="A8" s="32" t="s">
        <v>64</v>
      </c>
      <c r="B8" s="32" t="s">
        <v>67</v>
      </c>
      <c r="C8" s="43">
        <v>55000000</v>
      </c>
      <c r="E8" s="38" t="s">
        <v>64</v>
      </c>
      <c r="F8" s="32" t="s">
        <v>65</v>
      </c>
      <c r="G8" s="43">
        <v>229000000</v>
      </c>
    </row>
    <row r="9" spans="1:27" x14ac:dyDescent="0.5">
      <c r="A9" s="32" t="s">
        <v>64</v>
      </c>
      <c r="B9" s="32" t="s">
        <v>68</v>
      </c>
      <c r="C9" s="43">
        <v>38000000</v>
      </c>
      <c r="E9" s="38" t="s">
        <v>64</v>
      </c>
      <c r="F9" s="32" t="s">
        <v>63</v>
      </c>
      <c r="G9" s="43">
        <v>63000000</v>
      </c>
    </row>
    <row r="10" spans="1:27" x14ac:dyDescent="0.5">
      <c r="A10" s="32" t="s">
        <v>64</v>
      </c>
      <c r="B10" s="32" t="s">
        <v>65</v>
      </c>
      <c r="C10" s="43">
        <v>229000000</v>
      </c>
      <c r="E10" s="38" t="s">
        <v>64</v>
      </c>
      <c r="F10" s="32" t="s">
        <v>71</v>
      </c>
      <c r="G10" s="43">
        <v>68000000</v>
      </c>
    </row>
    <row r="11" spans="1:27" x14ac:dyDescent="0.5">
      <c r="A11" s="32" t="s">
        <v>64</v>
      </c>
      <c r="B11" s="32" t="s">
        <v>63</v>
      </c>
      <c r="C11" s="43">
        <v>63000000</v>
      </c>
      <c r="E11" s="44" t="s">
        <v>64</v>
      </c>
      <c r="F11" s="32" t="s">
        <v>153</v>
      </c>
      <c r="G11" s="43">
        <v>12500000</v>
      </c>
    </row>
    <row r="12" spans="1:27" x14ac:dyDescent="0.5">
      <c r="A12" s="32" t="s">
        <v>64</v>
      </c>
      <c r="B12" s="32" t="s">
        <v>71</v>
      </c>
      <c r="C12" s="43">
        <v>68000000</v>
      </c>
      <c r="E12" s="38" t="s">
        <v>48</v>
      </c>
      <c r="F12" s="32" t="s">
        <v>128</v>
      </c>
      <c r="G12" s="43">
        <v>173000000</v>
      </c>
    </row>
    <row r="13" spans="1:27" x14ac:dyDescent="0.5">
      <c r="A13" s="32" t="s">
        <v>64</v>
      </c>
      <c r="B13" s="32" t="s">
        <v>153</v>
      </c>
      <c r="C13" s="43">
        <v>12500000</v>
      </c>
      <c r="E13" s="38" t="s">
        <v>48</v>
      </c>
      <c r="F13" s="32" t="s">
        <v>47</v>
      </c>
      <c r="G13" s="43">
        <v>1410000000</v>
      </c>
    </row>
    <row r="14" spans="1:27" x14ac:dyDescent="0.5">
      <c r="A14" s="32" t="s">
        <v>48</v>
      </c>
      <c r="B14" s="32" t="s">
        <v>128</v>
      </c>
      <c r="C14" s="43">
        <v>173000000</v>
      </c>
      <c r="E14" s="38" t="s">
        <v>48</v>
      </c>
      <c r="F14" s="32" t="s">
        <v>51</v>
      </c>
      <c r="G14" s="43">
        <v>1430000000</v>
      </c>
    </row>
    <row r="15" spans="1:27" x14ac:dyDescent="0.5">
      <c r="A15" s="32" t="s">
        <v>48</v>
      </c>
      <c r="B15" s="32" t="s">
        <v>47</v>
      </c>
      <c r="C15" s="43">
        <v>1410000000</v>
      </c>
      <c r="E15" s="38" t="s">
        <v>48</v>
      </c>
      <c r="F15" s="32" t="s">
        <v>52</v>
      </c>
      <c r="G15" s="43">
        <v>280000000</v>
      </c>
    </row>
    <row r="16" spans="1:27" x14ac:dyDescent="0.5">
      <c r="A16" s="32" t="s">
        <v>48</v>
      </c>
      <c r="B16" s="32" t="s">
        <v>51</v>
      </c>
      <c r="C16" s="43">
        <v>1430000000</v>
      </c>
      <c r="E16" s="38" t="s">
        <v>48</v>
      </c>
      <c r="F16" s="32" t="s">
        <v>141</v>
      </c>
      <c r="G16" s="43">
        <v>89000000</v>
      </c>
    </row>
    <row r="17" spans="1:7" x14ac:dyDescent="0.5">
      <c r="A17" s="32" t="s">
        <v>48</v>
      </c>
      <c r="B17" s="32" t="s">
        <v>52</v>
      </c>
      <c r="C17" s="43">
        <v>280000000</v>
      </c>
      <c r="E17" s="38" t="s">
        <v>48</v>
      </c>
      <c r="F17" s="32" t="s">
        <v>58</v>
      </c>
      <c r="G17" s="43">
        <v>10000000</v>
      </c>
    </row>
    <row r="18" spans="1:7" x14ac:dyDescent="0.5">
      <c r="A18" s="32" t="s">
        <v>48</v>
      </c>
      <c r="B18" s="32" t="s">
        <v>141</v>
      </c>
      <c r="C18" s="43">
        <v>89000000</v>
      </c>
      <c r="E18" s="38" t="s">
        <v>48</v>
      </c>
      <c r="F18" s="32" t="s">
        <v>49</v>
      </c>
      <c r="G18" s="43">
        <v>124000000</v>
      </c>
    </row>
    <row r="19" spans="1:7" x14ac:dyDescent="0.5">
      <c r="A19" s="32" t="s">
        <v>48</v>
      </c>
      <c r="B19" s="32" t="s">
        <v>58</v>
      </c>
      <c r="C19" s="43">
        <v>10000000</v>
      </c>
      <c r="E19" s="38" t="s">
        <v>48</v>
      </c>
      <c r="F19" s="32" t="s">
        <v>55</v>
      </c>
      <c r="G19" s="43">
        <v>35000000</v>
      </c>
    </row>
    <row r="20" spans="1:7" x14ac:dyDescent="0.5">
      <c r="A20" s="32" t="s">
        <v>48</v>
      </c>
      <c r="B20" s="32" t="s">
        <v>49</v>
      </c>
      <c r="C20" s="43">
        <v>124000000</v>
      </c>
      <c r="E20" s="38" t="s">
        <v>48</v>
      </c>
      <c r="F20" s="32" t="s">
        <v>126</v>
      </c>
      <c r="G20" s="43">
        <v>241000000</v>
      </c>
    </row>
    <row r="21" spans="1:7" x14ac:dyDescent="0.5">
      <c r="A21" s="32" t="s">
        <v>48</v>
      </c>
      <c r="B21" s="32" t="s">
        <v>55</v>
      </c>
      <c r="C21" s="43">
        <v>35000000</v>
      </c>
      <c r="E21" s="38" t="s">
        <v>48</v>
      </c>
      <c r="F21" s="32" t="s">
        <v>56</v>
      </c>
      <c r="G21" s="43">
        <v>117000000</v>
      </c>
    </row>
    <row r="22" spans="1:7" x14ac:dyDescent="0.5">
      <c r="A22" s="32" t="s">
        <v>48</v>
      </c>
      <c r="B22" s="32" t="s">
        <v>126</v>
      </c>
      <c r="C22" s="43">
        <v>241000000</v>
      </c>
      <c r="E22" s="38" t="s">
        <v>48</v>
      </c>
      <c r="F22" s="32" t="s">
        <v>59</v>
      </c>
      <c r="G22" s="43">
        <v>37000000</v>
      </c>
    </row>
    <row r="23" spans="1:7" x14ac:dyDescent="0.5">
      <c r="A23" s="32" t="s">
        <v>48</v>
      </c>
      <c r="B23" s="32" t="s">
        <v>56</v>
      </c>
      <c r="C23" s="43">
        <v>117000000</v>
      </c>
      <c r="E23" s="38" t="s">
        <v>48</v>
      </c>
      <c r="F23" s="32" t="s">
        <v>57</v>
      </c>
      <c r="G23" s="43">
        <v>6000000</v>
      </c>
    </row>
    <row r="24" spans="1:7" x14ac:dyDescent="0.5">
      <c r="A24" s="32" t="s">
        <v>48</v>
      </c>
      <c r="B24" s="32" t="s">
        <v>59</v>
      </c>
      <c r="C24" s="43">
        <v>37000000</v>
      </c>
      <c r="E24" s="38" t="s">
        <v>48</v>
      </c>
      <c r="F24" s="32" t="s">
        <v>50</v>
      </c>
      <c r="G24" s="43">
        <v>51000000</v>
      </c>
    </row>
    <row r="25" spans="1:7" x14ac:dyDescent="0.5">
      <c r="A25" s="32" t="s">
        <v>48</v>
      </c>
      <c r="B25" s="32" t="s">
        <v>57</v>
      </c>
      <c r="C25" s="43">
        <v>6000000</v>
      </c>
      <c r="E25" s="38" t="s">
        <v>48</v>
      </c>
      <c r="F25" s="32" t="s">
        <v>53</v>
      </c>
      <c r="G25" s="43">
        <v>71000000</v>
      </c>
    </row>
    <row r="26" spans="1:7" x14ac:dyDescent="0.5">
      <c r="A26" s="32" t="s">
        <v>48</v>
      </c>
      <c r="B26" s="32" t="s">
        <v>50</v>
      </c>
      <c r="C26" s="43">
        <v>51000000</v>
      </c>
      <c r="E26" s="38" t="s">
        <v>48</v>
      </c>
      <c r="F26" s="32" t="s">
        <v>139</v>
      </c>
      <c r="G26" s="43">
        <v>86000000</v>
      </c>
    </row>
    <row r="27" spans="1:7" x14ac:dyDescent="0.5">
      <c r="A27" s="32" t="s">
        <v>48</v>
      </c>
      <c r="B27" s="32" t="s">
        <v>53</v>
      </c>
      <c r="C27" s="43">
        <v>71000000</v>
      </c>
      <c r="E27" s="38" t="s">
        <v>48</v>
      </c>
      <c r="F27" s="32" t="s">
        <v>137</v>
      </c>
      <c r="G27" s="43">
        <v>10200000</v>
      </c>
    </row>
    <row r="28" spans="1:7" x14ac:dyDescent="0.5">
      <c r="A28" s="32" t="s">
        <v>48</v>
      </c>
      <c r="B28" s="32" t="s">
        <v>139</v>
      </c>
      <c r="C28" s="43">
        <v>86000000</v>
      </c>
      <c r="E28" s="44" t="s">
        <v>48</v>
      </c>
      <c r="F28" s="32" t="s">
        <v>54</v>
      </c>
      <c r="G28" s="43">
        <v>100000000</v>
      </c>
    </row>
    <row r="29" spans="1:7" x14ac:dyDescent="0.5">
      <c r="A29" s="32" t="s">
        <v>48</v>
      </c>
      <c r="B29" s="32" t="s">
        <v>137</v>
      </c>
      <c r="C29" s="43">
        <v>10200000</v>
      </c>
      <c r="E29" s="38" t="s">
        <v>18</v>
      </c>
      <c r="F29" s="32" t="s">
        <v>30</v>
      </c>
      <c r="G29" s="43">
        <v>9100000</v>
      </c>
    </row>
    <row r="30" spans="1:7" x14ac:dyDescent="0.5">
      <c r="A30" s="32" t="s">
        <v>48</v>
      </c>
      <c r="B30" s="32" t="s">
        <v>54</v>
      </c>
      <c r="C30" s="43">
        <v>100000000</v>
      </c>
      <c r="E30" s="38" t="s">
        <v>18</v>
      </c>
      <c r="F30" s="32" t="s">
        <v>24</v>
      </c>
      <c r="G30" s="43">
        <v>11800000</v>
      </c>
    </row>
    <row r="31" spans="1:7" x14ac:dyDescent="0.5">
      <c r="A31" s="32" t="s">
        <v>18</v>
      </c>
      <c r="B31" s="32" t="s">
        <v>30</v>
      </c>
      <c r="C31" s="43">
        <v>9100000</v>
      </c>
      <c r="E31" s="38" t="s">
        <v>18</v>
      </c>
      <c r="F31" s="32" t="s">
        <v>29</v>
      </c>
      <c r="G31" s="43">
        <v>10900000</v>
      </c>
    </row>
    <row r="32" spans="1:7" x14ac:dyDescent="0.5">
      <c r="A32" s="32" t="s">
        <v>18</v>
      </c>
      <c r="B32" s="32" t="s">
        <v>24</v>
      </c>
      <c r="C32" s="43">
        <v>11800000</v>
      </c>
      <c r="E32" s="38" t="s">
        <v>18</v>
      </c>
      <c r="F32" s="32" t="s">
        <v>28</v>
      </c>
      <c r="G32" s="43">
        <v>6000000</v>
      </c>
    </row>
    <row r="33" spans="1:7" x14ac:dyDescent="0.5">
      <c r="A33" s="32" t="s">
        <v>18</v>
      </c>
      <c r="B33" s="32" t="s">
        <v>29</v>
      </c>
      <c r="C33" s="43">
        <v>10900000</v>
      </c>
      <c r="E33" s="38" t="s">
        <v>18</v>
      </c>
      <c r="F33" s="32" t="s">
        <v>27</v>
      </c>
      <c r="G33" s="43">
        <v>5600000</v>
      </c>
    </row>
    <row r="34" spans="1:7" x14ac:dyDescent="0.5">
      <c r="A34" s="32" t="s">
        <v>18</v>
      </c>
      <c r="B34" s="32" t="s">
        <v>28</v>
      </c>
      <c r="C34" s="43">
        <v>6000000</v>
      </c>
      <c r="E34" s="38" t="s">
        <v>18</v>
      </c>
      <c r="F34" s="32" t="s">
        <v>20</v>
      </c>
      <c r="G34" s="43">
        <v>68000000</v>
      </c>
    </row>
    <row r="35" spans="1:7" x14ac:dyDescent="0.5">
      <c r="A35" s="32" t="s">
        <v>18</v>
      </c>
      <c r="B35" s="32" t="s">
        <v>27</v>
      </c>
      <c r="C35" s="43">
        <v>5600000</v>
      </c>
      <c r="E35" s="38" t="s">
        <v>18</v>
      </c>
      <c r="F35" s="32" t="s">
        <v>19</v>
      </c>
      <c r="G35" s="43">
        <v>84000000</v>
      </c>
    </row>
    <row r="36" spans="1:7" x14ac:dyDescent="0.5">
      <c r="A36" s="32" t="s">
        <v>18</v>
      </c>
      <c r="B36" s="32" t="s">
        <v>20</v>
      </c>
      <c r="C36" s="43">
        <v>68000000</v>
      </c>
      <c r="E36" s="38" t="s">
        <v>18</v>
      </c>
      <c r="F36" s="32" t="s">
        <v>32</v>
      </c>
      <c r="G36" s="43">
        <v>10300000</v>
      </c>
    </row>
    <row r="37" spans="1:7" x14ac:dyDescent="0.5">
      <c r="A37" s="32" t="s">
        <v>18</v>
      </c>
      <c r="B37" s="32" t="s">
        <v>19</v>
      </c>
      <c r="C37" s="43">
        <v>84000000</v>
      </c>
      <c r="E37" s="38" t="s">
        <v>18</v>
      </c>
      <c r="F37" s="32" t="s">
        <v>103</v>
      </c>
      <c r="G37" s="43">
        <v>5300000</v>
      </c>
    </row>
    <row r="38" spans="1:7" x14ac:dyDescent="0.5">
      <c r="A38" s="32" t="s">
        <v>18</v>
      </c>
      <c r="B38" s="32" t="s">
        <v>32</v>
      </c>
      <c r="C38" s="43">
        <v>10300000</v>
      </c>
      <c r="E38" s="38" t="s">
        <v>18</v>
      </c>
      <c r="F38" s="32" t="s">
        <v>22</v>
      </c>
      <c r="G38" s="43">
        <v>59000000</v>
      </c>
    </row>
    <row r="39" spans="1:7" x14ac:dyDescent="0.5">
      <c r="A39" s="32" t="s">
        <v>18</v>
      </c>
      <c r="B39" s="32" t="s">
        <v>103</v>
      </c>
      <c r="C39" s="43">
        <v>5300000</v>
      </c>
      <c r="E39" s="38" t="s">
        <v>18</v>
      </c>
      <c r="F39" s="32" t="s">
        <v>23</v>
      </c>
      <c r="G39" s="43">
        <v>18000000</v>
      </c>
    </row>
    <row r="40" spans="1:7" x14ac:dyDescent="0.5">
      <c r="A40" s="32" t="s">
        <v>18</v>
      </c>
      <c r="B40" s="32" t="s">
        <v>22</v>
      </c>
      <c r="C40" s="43">
        <v>59000000</v>
      </c>
      <c r="E40" s="38" t="s">
        <v>18</v>
      </c>
      <c r="F40" s="32" t="s">
        <v>26</v>
      </c>
      <c r="G40" s="43">
        <v>5600000</v>
      </c>
    </row>
    <row r="41" spans="1:7" x14ac:dyDescent="0.5">
      <c r="A41" s="32" t="s">
        <v>18</v>
      </c>
      <c r="B41" s="32" t="s">
        <v>23</v>
      </c>
      <c r="C41" s="43">
        <v>18000000</v>
      </c>
      <c r="E41" s="38" t="s">
        <v>18</v>
      </c>
      <c r="F41" s="32" t="s">
        <v>17</v>
      </c>
      <c r="G41" s="43">
        <v>38000000</v>
      </c>
    </row>
    <row r="42" spans="1:7" x14ac:dyDescent="0.5">
      <c r="A42" s="32" t="s">
        <v>18</v>
      </c>
      <c r="B42" s="32" t="s">
        <v>26</v>
      </c>
      <c r="C42" s="43">
        <v>5600000</v>
      </c>
      <c r="E42" s="38" t="s">
        <v>18</v>
      </c>
      <c r="F42" s="32" t="s">
        <v>31</v>
      </c>
      <c r="G42" s="43">
        <v>10400000</v>
      </c>
    </row>
    <row r="43" spans="1:7" x14ac:dyDescent="0.5">
      <c r="A43" s="32" t="s">
        <v>18</v>
      </c>
      <c r="B43" s="32" t="s">
        <v>17</v>
      </c>
      <c r="C43" s="43">
        <v>38000000</v>
      </c>
      <c r="E43" s="38" t="s">
        <v>18</v>
      </c>
      <c r="F43" s="32" t="s">
        <v>107</v>
      </c>
      <c r="G43" s="43">
        <v>19000000</v>
      </c>
    </row>
    <row r="44" spans="1:7" x14ac:dyDescent="0.5">
      <c r="A44" s="32" t="s">
        <v>18</v>
      </c>
      <c r="B44" s="32" t="s">
        <v>31</v>
      </c>
      <c r="C44" s="43">
        <v>10400000</v>
      </c>
      <c r="E44" s="38" t="s">
        <v>18</v>
      </c>
      <c r="F44" s="32" t="s">
        <v>21</v>
      </c>
      <c r="G44" s="43">
        <v>48000000</v>
      </c>
    </row>
    <row r="45" spans="1:7" x14ac:dyDescent="0.5">
      <c r="A45" s="32" t="s">
        <v>18</v>
      </c>
      <c r="B45" s="32" t="s">
        <v>107</v>
      </c>
      <c r="C45" s="43">
        <v>19000000</v>
      </c>
      <c r="E45" s="38" t="s">
        <v>18</v>
      </c>
      <c r="F45" s="32" t="s">
        <v>25</v>
      </c>
      <c r="G45" s="43">
        <v>10600000</v>
      </c>
    </row>
    <row r="46" spans="1:7" x14ac:dyDescent="0.5">
      <c r="A46" s="32" t="s">
        <v>18</v>
      </c>
      <c r="B46" s="32" t="s">
        <v>21</v>
      </c>
      <c r="C46" s="43">
        <v>48000000</v>
      </c>
      <c r="E46" s="38" t="s">
        <v>18</v>
      </c>
      <c r="F46" s="32" t="s">
        <v>105</v>
      </c>
      <c r="G46" s="43">
        <v>8900000</v>
      </c>
    </row>
    <row r="47" spans="1:7" x14ac:dyDescent="0.5">
      <c r="A47" s="32" t="s">
        <v>18</v>
      </c>
      <c r="B47" s="32" t="s">
        <v>25</v>
      </c>
      <c r="C47" s="43">
        <v>10600000</v>
      </c>
      <c r="E47" s="44" t="s">
        <v>18</v>
      </c>
      <c r="F47" s="32" t="s">
        <v>101</v>
      </c>
      <c r="G47" s="43">
        <v>68000000</v>
      </c>
    </row>
    <row r="48" spans="1:7" x14ac:dyDescent="0.5">
      <c r="A48" s="32" t="s">
        <v>18</v>
      </c>
      <c r="B48" s="32" t="s">
        <v>105</v>
      </c>
      <c r="C48" s="43">
        <v>8900000</v>
      </c>
      <c r="E48" s="38" t="s">
        <v>34</v>
      </c>
      <c r="F48" s="32" t="s">
        <v>35</v>
      </c>
      <c r="G48" s="43">
        <v>41000000</v>
      </c>
    </row>
    <row r="49" spans="1:7" x14ac:dyDescent="0.5">
      <c r="A49" s="32" t="s">
        <v>18</v>
      </c>
      <c r="B49" s="32" t="s">
        <v>101</v>
      </c>
      <c r="C49" s="43">
        <v>68000000</v>
      </c>
      <c r="E49" s="38" t="s">
        <v>34</v>
      </c>
      <c r="F49" s="32" t="s">
        <v>37</v>
      </c>
      <c r="G49" s="43">
        <v>5200000</v>
      </c>
    </row>
    <row r="50" spans="1:7" x14ac:dyDescent="0.5">
      <c r="A50" s="32" t="s">
        <v>34</v>
      </c>
      <c r="B50" s="32" t="s">
        <v>35</v>
      </c>
      <c r="C50" s="43">
        <v>41000000</v>
      </c>
      <c r="E50" s="38" t="s">
        <v>34</v>
      </c>
      <c r="F50" s="32" t="s">
        <v>36</v>
      </c>
      <c r="G50" s="43">
        <v>130000000</v>
      </c>
    </row>
    <row r="51" spans="1:7" x14ac:dyDescent="0.5">
      <c r="A51" s="32" t="s">
        <v>34</v>
      </c>
      <c r="B51" s="32" t="s">
        <v>37</v>
      </c>
      <c r="C51" s="43">
        <v>5200000</v>
      </c>
      <c r="E51" s="38" t="s">
        <v>34</v>
      </c>
      <c r="F51" s="32" t="s">
        <v>38</v>
      </c>
      <c r="G51" s="43">
        <v>4500000</v>
      </c>
    </row>
    <row r="52" spans="1:7" x14ac:dyDescent="0.5">
      <c r="A52" s="32" t="s">
        <v>34</v>
      </c>
      <c r="B52" s="32" t="s">
        <v>36</v>
      </c>
      <c r="C52" s="43">
        <v>130000000</v>
      </c>
      <c r="E52" s="44" t="s">
        <v>34</v>
      </c>
      <c r="F52" s="32" t="s">
        <v>109</v>
      </c>
      <c r="G52" s="43">
        <v>341000000</v>
      </c>
    </row>
    <row r="53" spans="1:7" x14ac:dyDescent="0.5">
      <c r="A53" s="32" t="s">
        <v>34</v>
      </c>
      <c r="B53" s="32" t="s">
        <v>38</v>
      </c>
      <c r="C53" s="43">
        <v>4500000</v>
      </c>
      <c r="E53" s="38" t="s">
        <v>61</v>
      </c>
      <c r="F53" s="32" t="s">
        <v>60</v>
      </c>
      <c r="G53" s="43">
        <v>27000000</v>
      </c>
    </row>
    <row r="54" spans="1:7" x14ac:dyDescent="0.5">
      <c r="A54" s="32" t="s">
        <v>34</v>
      </c>
      <c r="B54" s="32" t="s">
        <v>109</v>
      </c>
      <c r="C54" s="43">
        <v>341000000</v>
      </c>
      <c r="E54" s="44" t="s">
        <v>61</v>
      </c>
      <c r="F54" s="32" t="s">
        <v>62</v>
      </c>
      <c r="G54" s="43">
        <v>5200000</v>
      </c>
    </row>
    <row r="55" spans="1:7" x14ac:dyDescent="0.5">
      <c r="A55" s="32" t="s">
        <v>61</v>
      </c>
      <c r="B55" s="32" t="s">
        <v>60</v>
      </c>
      <c r="C55" s="43">
        <v>27000000</v>
      </c>
      <c r="E55" s="38" t="s">
        <v>40</v>
      </c>
      <c r="F55" s="32" t="s">
        <v>41</v>
      </c>
      <c r="G55" s="43">
        <v>46000000</v>
      </c>
    </row>
    <row r="56" spans="1:7" x14ac:dyDescent="0.5">
      <c r="A56" s="32" t="s">
        <v>61</v>
      </c>
      <c r="B56" s="32" t="s">
        <v>62</v>
      </c>
      <c r="C56" s="43">
        <v>5200000</v>
      </c>
      <c r="E56" s="38" t="s">
        <v>40</v>
      </c>
      <c r="F56" s="32" t="s">
        <v>39</v>
      </c>
      <c r="G56" s="43">
        <v>203000000</v>
      </c>
    </row>
    <row r="57" spans="1:7" x14ac:dyDescent="0.5">
      <c r="A57" s="32" t="s">
        <v>40</v>
      </c>
      <c r="B57" s="32" t="s">
        <v>41</v>
      </c>
      <c r="C57" s="43">
        <v>46000000</v>
      </c>
      <c r="E57" s="38" t="s">
        <v>40</v>
      </c>
      <c r="F57" s="32" t="s">
        <v>42</v>
      </c>
      <c r="G57" s="43">
        <v>20000000</v>
      </c>
    </row>
    <row r="58" spans="1:7" x14ac:dyDescent="0.5">
      <c r="A58" s="32" t="s">
        <v>40</v>
      </c>
      <c r="B58" s="32" t="s">
        <v>39</v>
      </c>
      <c r="C58" s="43">
        <v>203000000</v>
      </c>
      <c r="E58" s="38" t="s">
        <v>40</v>
      </c>
      <c r="F58" s="32" t="s">
        <v>43</v>
      </c>
      <c r="G58" s="43">
        <v>53000000</v>
      </c>
    </row>
    <row r="59" spans="1:7" x14ac:dyDescent="0.5">
      <c r="A59" s="32" t="s">
        <v>40</v>
      </c>
      <c r="B59" s="32" t="s">
        <v>42</v>
      </c>
      <c r="C59" s="43">
        <v>20000000</v>
      </c>
      <c r="E59" s="38" t="s">
        <v>40</v>
      </c>
      <c r="F59" s="32" t="s">
        <v>46</v>
      </c>
      <c r="G59" s="43">
        <v>7000000</v>
      </c>
    </row>
    <row r="60" spans="1:7" x14ac:dyDescent="0.5">
      <c r="A60" s="32" t="s">
        <v>40</v>
      </c>
      <c r="B60" s="32" t="s">
        <v>43</v>
      </c>
      <c r="C60" s="43">
        <v>53000000</v>
      </c>
      <c r="E60" s="38" t="s">
        <v>40</v>
      </c>
      <c r="F60" s="32" t="s">
        <v>44</v>
      </c>
      <c r="G60" s="43">
        <v>34000000</v>
      </c>
    </row>
    <row r="61" spans="1:7" x14ac:dyDescent="0.5">
      <c r="A61" s="32" t="s">
        <v>40</v>
      </c>
      <c r="B61" s="32" t="s">
        <v>46</v>
      </c>
      <c r="C61" s="43">
        <v>7000000</v>
      </c>
      <c r="E61" s="44" t="s">
        <v>40</v>
      </c>
      <c r="F61" s="32" t="s">
        <v>45</v>
      </c>
      <c r="G61" s="43">
        <v>3400000</v>
      </c>
    </row>
    <row r="62" spans="1:7" x14ac:dyDescent="0.5">
      <c r="A62" s="32" t="s">
        <v>40</v>
      </c>
      <c r="B62" s="32" t="s">
        <v>44</v>
      </c>
      <c r="C62" s="43">
        <v>34000000</v>
      </c>
    </row>
    <row r="63" spans="1:7" x14ac:dyDescent="0.5">
      <c r="A63" s="32" t="s">
        <v>40</v>
      </c>
      <c r="B63" s="32" t="s">
        <v>45</v>
      </c>
      <c r="C63" s="43">
        <v>3400000</v>
      </c>
    </row>
    <row r="64" spans="1:7" x14ac:dyDescent="0.5">
      <c r="A64" s="32" t="s">
        <v>73</v>
      </c>
      <c r="C64" s="43">
        <v>6475500000</v>
      </c>
    </row>
  </sheetData>
  <mergeCells count="1">
    <mergeCell ref="I2:AA4"/>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DASHBOARD</vt:lpstr>
      <vt:lpstr>DATA</vt:lpstr>
      <vt:lpstr>01_COLUMN_CHART</vt:lpstr>
      <vt:lpstr>02_BAR_CHART</vt:lpstr>
      <vt:lpstr>03_LINE_CHART</vt:lpstr>
      <vt:lpstr>04_PIE_CHART</vt:lpstr>
      <vt:lpstr>05_AREA_CHART</vt:lpstr>
      <vt:lpstr>06_RADAR_CHART</vt:lpstr>
      <vt:lpstr>07_SCATTER</vt:lpstr>
      <vt:lpstr>08_BUBBLE</vt:lpstr>
      <vt:lpstr>09_HISTOGRAM</vt:lpstr>
      <vt:lpstr>10_MAP</vt:lpstr>
      <vt:lpstr>11_COMBO</vt:lpstr>
      <vt:lpstr>12_WATERFALL</vt:lpstr>
      <vt:lpstr>13_BOXPLOT</vt:lpstr>
      <vt:lpstr>14_FUNNEL</vt:lpstr>
      <vt:lpstr>15_HEATMAP</vt:lpstr>
      <vt:lpstr>16_STOCK</vt:lpstr>
      <vt:lpstr>17_TREEMAP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Szcząchór, Nikola</cp:lastModifiedBy>
  <dcterms:created xsi:type="dcterms:W3CDTF">2026-03-08T12:02:33Z</dcterms:created>
  <dcterms:modified xsi:type="dcterms:W3CDTF">2026-10-18T18:17:26Z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394ae5-69af-439d-af88-cb521c31c0c5_Enabled">
    <vt:lpwstr>true</vt:lpwstr>
  </property>
  <property fmtid="{D5CDD505-2E9C-101B-9397-08002B2CF9AE}" pid="3" name="MSIP_Label_15394ae5-69af-439d-af88-cb521c31c0c5_SetDate">
    <vt:lpwstr>2026-10-08T20:39:27Z</vt:lpwstr>
  </property>
  <property fmtid="{D5CDD505-2E9C-101B-9397-08002B2CF9AE}" pid="4" name="MSIP_Label_15394ae5-69af-439d-af88-cb521c31c0c5_Method">
    <vt:lpwstr>Standard</vt:lpwstr>
  </property>
  <property fmtid="{D5CDD505-2E9C-101B-9397-08002B2CF9AE}" pid="5" name="MSIP_Label_15394ae5-69af-439d-af88-cb521c31c0c5_Name">
    <vt:lpwstr>DXC Internal</vt:lpwstr>
  </property>
  <property fmtid="{D5CDD505-2E9C-101B-9397-08002B2CF9AE}" pid="6" name="MSIP_Label_15394ae5-69af-439d-af88-cb521c31c0c5_SiteId">
    <vt:lpwstr>93f33571-550f-43cf-b09f-cd331338d086</vt:lpwstr>
  </property>
  <property fmtid="{D5CDD505-2E9C-101B-9397-08002B2CF9AE}" pid="7" name="MSIP_Label_15394ae5-69af-439d-af88-cb521c31c0c5_ActionId">
    <vt:lpwstr>6af7ebb1-7b5a-4ae7-943b-bebfd75f5754</vt:lpwstr>
  </property>
  <property fmtid="{D5CDD505-2E9C-101B-9397-08002B2CF9AE}" pid="8" name="MSIP_Label_15394ae5-69af-439d-af88-cb521c31c0c5_ContentBits">
    <vt:lpwstr>0</vt:lpwstr>
  </property>
  <property fmtid="{D5CDD505-2E9C-101B-9397-08002B2CF9AE}" pid="9" name="MSIP_Label_15394ae5-69af-439d-af88-cb521c31c0c5_Tag">
    <vt:lpwstr>10, 3, 0, 1</vt:lpwstr>
  </property>
</Properties>
</file>