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am\Downloads\Data Analyst Assignment\Excel Assignment\"/>
    </mc:Choice>
  </mc:AlternateContent>
  <xr:revisionPtr revIDLastSave="0" documentId="13_ncr:1_{00DD1027-60CF-499A-9D0F-4A2648CD6A8F}" xr6:coauthVersionLast="47" xr6:coauthVersionMax="47" xr10:uidLastSave="{00000000-0000-0000-0000-000000000000}"/>
  <bookViews>
    <workbookView xWindow="-108" yWindow="-108" windowWidth="23256" windowHeight="12456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Brainstorm!$B$13:$B$27</definedName>
    <definedName name="_xlnm._FilterDatabase" localSheetId="0" hidden="1">Compare!$B$5:$D$36</definedName>
    <definedName name="Amarilla">'Vlookup Advanced'!$I$14:$J$20</definedName>
    <definedName name="Montana">'Vlookup Advanced'!$L$14:$M$20</definedName>
    <definedName name="Paseo">'Vlookup Advanced'!$F$14:$G$20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4" l="1"/>
  <c r="E7" i="4"/>
  <c r="D7" i="4"/>
  <c r="E11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D11" i="4"/>
  <c r="D10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C29" i="2"/>
  <c r="C30" i="2"/>
  <c r="C31" i="2"/>
  <c r="C32" i="2"/>
  <c r="C28" i="2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C6" i="2"/>
  <c r="C7" i="2"/>
  <c r="C8" i="2"/>
  <c r="C9" i="2"/>
  <c r="C10" i="2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D19" i="2"/>
  <c r="D18" i="2"/>
  <c r="D22" i="2"/>
  <c r="D16" i="2"/>
  <c r="D21" i="2"/>
  <c r="D20" i="2"/>
  <c r="D17" i="2"/>
</calcChain>
</file>

<file path=xl/sharedStrings.xml><?xml version="1.0" encoding="utf-8"?>
<sst xmlns="http://schemas.openxmlformats.org/spreadsheetml/2006/main" count="244" uniqueCount="107">
  <si>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</si>
  <si>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</si>
  <si>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</si>
  <si>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</si>
  <si>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</si>
  <si>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</si>
  <si>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</si>
  <si>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</si>
  <si>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</si>
  <si>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</si>
  <si>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</si>
  <si>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</si>
  <si>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</si>
  <si>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</si>
  <si>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</si>
  <si>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</si>
  <si>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</si>
  <si>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</si>
  <si>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</si>
  <si>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</si>
  <si>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</si>
  <si>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</si>
  <si>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</si>
  <si>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</si>
  <si>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</si>
  <si>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</si>
  <si>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</si>
  <si>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</si>
  <si>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</si>
  <si>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</si>
  <si>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</si>
  <si>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</si>
  <si>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</si>
  <si>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</si>
  <si>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</si>
  <si>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</si>
  <si>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</si>
  <si>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</si>
  <si>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</si>
  <si>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</si>
  <si>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</si>
  <si>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</si>
  <si>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</si>
  <si>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</si>
  <si>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</si>
  <si>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</si>
  <si>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</si>
  <si>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</si>
  <si>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</si>
  <si>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</si>
  <si>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</si>
  <si>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</si>
  <si>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</si>
  <si>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</si>
  <si>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</si>
  <si>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</si>
  <si>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</si>
  <si>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</si>
  <si>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</si>
  <si>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</si>
  <si>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</si>
  <si>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</si>
  <si>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</si>
  <si>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</si>
  <si>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</si>
  <si>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</si>
  <si>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</si>
  <si>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</si>
  <si>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</si>
  <si>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</si>
  <si>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</si>
  <si>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</si>
  <si>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</si>
  <si>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</si>
  <si>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</si>
  <si>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</si>
  <si>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</si>
  <si>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</si>
  <si>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</si>
  <si>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</si>
  <si>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</si>
  <si>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</si>
  <si>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</si>
  <si>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</si>
  <si>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</si>
  <si>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</si>
  <si>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</si>
  <si>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</si>
  <si>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</si>
  <si>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</si>
  <si>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</si>
  <si>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</si>
  <si>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</si>
  <si>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</si>
  <si>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</si>
  <si>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</si>
  <si>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</si>
  <si>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</si>
  <si>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</si>
  <si>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</si>
  <si>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</si>
  <si>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Position Number</t>
  </si>
  <si>
    <t>Tea is not in List 2</t>
  </si>
  <si>
    <t>Unique Segment</t>
  </si>
  <si>
    <t>Unique Country</t>
  </si>
  <si>
    <t>Price</t>
  </si>
  <si>
    <t xml:space="preserve">Montana - 125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</si>
</sst>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Border="1"/>
    <xf numFmtId="0" fontId="1" fillId="2" borderId="0" xfId="0" applyFont="1" applyFill="1"/>
    <xf numFmtId="0" fontId="0" fillId="0" borderId="1" xfId="0" applyNumberFormat="1" applyBorder="1"/>
    <xf numFmtId="9" fontId="0" fillId="4" borderId="1" xfId="1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818230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I36"/>
  <sheetViews>
    <sheetView tabSelected="1" zoomScale="110" zoomScaleNormal="110" workbookViewId="0">
      <selection activeCell="I15" sqref="I15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  <col min="6" max="6" width="19.77734375" customWidth="1"/>
    <col min="7" max="7" width="15.6640625" customWidth="1"/>
    <col min="9" max="9" width="19.109375" customWidth="1"/>
  </cols>
  <sheetData>
    <row r="1" spans="2:9" x14ac:dyDescent="0.3">
      <c r="B1" s="3" t="s">
        <v>39</v>
      </c>
    </row>
    <row r="3" spans="2:9" x14ac:dyDescent="0.3">
      <c r="B3" s="2" t="s">
        <v>38</v>
      </c>
      <c r="D3" s="2" t="s">
        <v>37</v>
      </c>
    </row>
    <row r="4" spans="2:9" x14ac:dyDescent="0.3">
      <c r="F4" s="20" t="s">
        <v>102</v>
      </c>
      <c r="G4" s="20"/>
    </row>
    <row r="5" spans="2:9" x14ac:dyDescent="0.3">
      <c r="B5" s="2" t="s">
        <v>36</v>
      </c>
      <c r="C5" s="15" t="s">
        <v>101</v>
      </c>
      <c r="D5" s="2" t="s">
        <v>35</v>
      </c>
      <c r="F5" s="2" t="s">
        <v>36</v>
      </c>
      <c r="G5" s="2" t="s">
        <v>101</v>
      </c>
      <c r="I5" s="18"/>
    </row>
    <row r="6" spans="2:9" x14ac:dyDescent="0.3">
      <c r="B6" s="1" t="s">
        <v>34</v>
      </c>
      <c r="C6">
        <f>MATCH(B6,$D$6:$D$24,0)</f>
        <v>1</v>
      </c>
      <c r="D6" s="1" t="s">
        <v>34</v>
      </c>
      <c r="F6" s="1" t="s">
        <v>25</v>
      </c>
      <c r="G6" s="1" t="e">
        <v>#N/A</v>
      </c>
      <c r="I6" s="14"/>
    </row>
    <row r="7" spans="2:9" x14ac:dyDescent="0.3">
      <c r="B7" s="1" t="s">
        <v>33</v>
      </c>
      <c r="C7">
        <f t="shared" ref="C7:C36" si="0">MATCH(B7,$D$6:$D$24,0)</f>
        <v>2</v>
      </c>
      <c r="D7" s="1" t="s">
        <v>33</v>
      </c>
      <c r="F7" s="1" t="s">
        <v>24</v>
      </c>
      <c r="G7" s="1" t="e">
        <v>#N/A</v>
      </c>
      <c r="I7" s="14"/>
    </row>
    <row r="8" spans="2:9" x14ac:dyDescent="0.3">
      <c r="B8" s="1" t="s">
        <v>32</v>
      </c>
      <c r="C8">
        <f t="shared" si="0"/>
        <v>3</v>
      </c>
      <c r="D8" s="1" t="s">
        <v>32</v>
      </c>
      <c r="F8" s="1" t="s">
        <v>23</v>
      </c>
      <c r="G8" s="1" t="e">
        <v>#N/A</v>
      </c>
      <c r="I8" s="14"/>
    </row>
    <row r="9" spans="2:9" x14ac:dyDescent="0.3">
      <c r="B9" s="1" t="s">
        <v>31</v>
      </c>
      <c r="C9">
        <f t="shared" si="0"/>
        <v>4</v>
      </c>
      <c r="D9" s="1" t="s">
        <v>31</v>
      </c>
      <c r="F9" s="1" t="s">
        <v>22</v>
      </c>
      <c r="G9" s="1" t="e">
        <v>#N/A</v>
      </c>
      <c r="I9" s="14"/>
    </row>
    <row r="10" spans="2:9" x14ac:dyDescent="0.3">
      <c r="B10" s="1" t="s">
        <v>30</v>
      </c>
      <c r="C10">
        <f t="shared" si="0"/>
        <v>5</v>
      </c>
      <c r="D10" s="1" t="s">
        <v>30</v>
      </c>
      <c r="F10" s="1" t="s">
        <v>20</v>
      </c>
      <c r="G10" s="1" t="e">
        <v>#N/A</v>
      </c>
      <c r="I10" s="14"/>
    </row>
    <row r="11" spans="2:9" x14ac:dyDescent="0.3">
      <c r="B11" s="1" t="s">
        <v>29</v>
      </c>
      <c r="C11">
        <f t="shared" si="0"/>
        <v>6</v>
      </c>
      <c r="D11" s="1" t="s">
        <v>29</v>
      </c>
      <c r="F11" s="1" t="s">
        <v>18</v>
      </c>
      <c r="G11" s="1" t="e">
        <v>#N/A</v>
      </c>
      <c r="I11" s="14"/>
    </row>
    <row r="12" spans="2:9" x14ac:dyDescent="0.3">
      <c r="B12" s="1" t="s">
        <v>28</v>
      </c>
      <c r="C12">
        <f t="shared" si="0"/>
        <v>7</v>
      </c>
      <c r="D12" s="1" t="s">
        <v>28</v>
      </c>
      <c r="F12" s="1" t="s">
        <v>17</v>
      </c>
      <c r="G12" s="1" t="e">
        <v>#N/A</v>
      </c>
      <c r="I12" s="14"/>
    </row>
    <row r="13" spans="2:9" x14ac:dyDescent="0.3">
      <c r="B13" s="1" t="s">
        <v>27</v>
      </c>
      <c r="C13">
        <f t="shared" si="0"/>
        <v>8</v>
      </c>
      <c r="D13" s="1" t="s">
        <v>27</v>
      </c>
      <c r="F13" s="1" t="s">
        <v>16</v>
      </c>
      <c r="G13" s="1" t="e">
        <v>#N/A</v>
      </c>
      <c r="I13" s="14"/>
    </row>
    <row r="14" spans="2:9" x14ac:dyDescent="0.3">
      <c r="B14" s="1" t="s">
        <v>26</v>
      </c>
      <c r="C14">
        <f t="shared" si="0"/>
        <v>9</v>
      </c>
      <c r="D14" s="1" t="s">
        <v>26</v>
      </c>
      <c r="F14" s="1" t="s">
        <v>14</v>
      </c>
      <c r="G14" s="1" t="e">
        <v>#N/A</v>
      </c>
      <c r="I14" s="14"/>
    </row>
    <row r="15" spans="2:9" x14ac:dyDescent="0.3">
      <c r="B15" s="1" t="s">
        <v>25</v>
      </c>
      <c r="C15" t="e">
        <f t="shared" si="0"/>
        <v>#N/A</v>
      </c>
      <c r="D15" s="1" t="s">
        <v>9</v>
      </c>
      <c r="F15" s="1" t="s">
        <v>13</v>
      </c>
      <c r="G15" s="1" t="e">
        <v>#N/A</v>
      </c>
      <c r="I15" s="14"/>
    </row>
    <row r="16" spans="2:9" x14ac:dyDescent="0.3">
      <c r="B16" s="1" t="s">
        <v>24</v>
      </c>
      <c r="C16" t="e">
        <f t="shared" si="0"/>
        <v>#N/A</v>
      </c>
      <c r="D16" s="1" t="s">
        <v>8</v>
      </c>
      <c r="F16" s="1" t="s">
        <v>11</v>
      </c>
      <c r="G16" s="1" t="e">
        <v>#N/A</v>
      </c>
      <c r="I16" s="14"/>
    </row>
    <row r="17" spans="2:9" x14ac:dyDescent="0.3">
      <c r="B17" s="1" t="s">
        <v>23</v>
      </c>
      <c r="C17" t="e">
        <f t="shared" si="0"/>
        <v>#N/A</v>
      </c>
      <c r="D17" s="1" t="s">
        <v>7</v>
      </c>
      <c r="F17" s="1" t="s">
        <v>10</v>
      </c>
      <c r="G17" s="1" t="e">
        <v>#N/A</v>
      </c>
      <c r="I17" s="14"/>
    </row>
    <row r="18" spans="2:9" x14ac:dyDescent="0.3">
      <c r="B18" s="1" t="s">
        <v>22</v>
      </c>
      <c r="C18" t="e">
        <f t="shared" si="0"/>
        <v>#N/A</v>
      </c>
      <c r="D18" s="1" t="s">
        <v>21</v>
      </c>
      <c r="F18" s="1" t="s">
        <v>4</v>
      </c>
      <c r="G18" s="1" t="e">
        <v>#N/A</v>
      </c>
      <c r="I18" s="14"/>
    </row>
    <row r="19" spans="2:9" x14ac:dyDescent="0.3">
      <c r="B19" s="1" t="s">
        <v>20</v>
      </c>
      <c r="C19" t="e">
        <f t="shared" si="0"/>
        <v>#N/A</v>
      </c>
      <c r="D19" s="1" t="s">
        <v>19</v>
      </c>
      <c r="F19" s="1" t="s">
        <v>2</v>
      </c>
      <c r="G19" s="1" t="e">
        <v>#N/A</v>
      </c>
      <c r="I19" s="14"/>
    </row>
    <row r="20" spans="2:9" x14ac:dyDescent="0.3">
      <c r="B20" s="1" t="s">
        <v>18</v>
      </c>
      <c r="C20" t="e">
        <f t="shared" si="0"/>
        <v>#N/A</v>
      </c>
      <c r="D20" s="1" t="s">
        <v>6</v>
      </c>
      <c r="F20" s="1" t="s">
        <v>1</v>
      </c>
      <c r="G20" s="1" t="e">
        <v>#N/A</v>
      </c>
      <c r="I20" s="14"/>
    </row>
    <row r="21" spans="2:9" x14ac:dyDescent="0.3">
      <c r="B21" s="1" t="s">
        <v>17</v>
      </c>
      <c r="C21" t="e">
        <f t="shared" si="0"/>
        <v>#N/A</v>
      </c>
      <c r="D21" s="1" t="s">
        <v>5</v>
      </c>
      <c r="F21" s="1" t="s">
        <v>0</v>
      </c>
      <c r="G21" s="1" t="e">
        <v>#N/A</v>
      </c>
      <c r="I21" s="14"/>
    </row>
    <row r="22" spans="2:9" x14ac:dyDescent="0.3">
      <c r="B22" s="1" t="s">
        <v>16</v>
      </c>
      <c r="C22" t="e">
        <f t="shared" si="0"/>
        <v>#N/A</v>
      </c>
      <c r="D22" s="1" t="s">
        <v>15</v>
      </c>
      <c r="G22" s="14"/>
    </row>
    <row r="23" spans="2:9" x14ac:dyDescent="0.3">
      <c r="B23" s="1" t="s">
        <v>14</v>
      </c>
      <c r="C23" t="e">
        <f t="shared" si="0"/>
        <v>#N/A</v>
      </c>
      <c r="D23" s="1" t="s">
        <v>3</v>
      </c>
      <c r="G23" s="14"/>
    </row>
    <row r="24" spans="2:9" x14ac:dyDescent="0.3">
      <c r="B24" s="1" t="s">
        <v>13</v>
      </c>
      <c r="C24" t="e">
        <f t="shared" si="0"/>
        <v>#N/A</v>
      </c>
      <c r="D24" s="1" t="s">
        <v>12</v>
      </c>
      <c r="G24" s="14"/>
    </row>
    <row r="25" spans="2:9" x14ac:dyDescent="0.3">
      <c r="B25" s="1" t="s">
        <v>11</v>
      </c>
      <c r="C25" t="e">
        <f t="shared" si="0"/>
        <v>#N/A</v>
      </c>
      <c r="G25" s="14"/>
    </row>
    <row r="26" spans="2:9" x14ac:dyDescent="0.3">
      <c r="B26" s="1" t="s">
        <v>10</v>
      </c>
      <c r="C26" t="e">
        <f t="shared" si="0"/>
        <v>#N/A</v>
      </c>
      <c r="G26" s="14"/>
    </row>
    <row r="27" spans="2:9" x14ac:dyDescent="0.3">
      <c r="B27" s="1" t="s">
        <v>9</v>
      </c>
      <c r="C27">
        <f t="shared" si="0"/>
        <v>10</v>
      </c>
      <c r="G27" s="14"/>
    </row>
    <row r="28" spans="2:9" x14ac:dyDescent="0.3">
      <c r="B28" s="1" t="s">
        <v>8</v>
      </c>
      <c r="C28">
        <f t="shared" si="0"/>
        <v>11</v>
      </c>
      <c r="G28" s="14"/>
    </row>
    <row r="29" spans="2:9" x14ac:dyDescent="0.3">
      <c r="B29" s="1" t="s">
        <v>7</v>
      </c>
      <c r="C29">
        <f t="shared" si="0"/>
        <v>12</v>
      </c>
      <c r="G29" s="14"/>
    </row>
    <row r="30" spans="2:9" x14ac:dyDescent="0.3">
      <c r="B30" s="1" t="s">
        <v>6</v>
      </c>
      <c r="C30">
        <f t="shared" si="0"/>
        <v>15</v>
      </c>
      <c r="G30" s="14"/>
    </row>
    <row r="31" spans="2:9" x14ac:dyDescent="0.3">
      <c r="B31" s="1" t="s">
        <v>5</v>
      </c>
      <c r="C31">
        <f t="shared" si="0"/>
        <v>16</v>
      </c>
    </row>
    <row r="32" spans="2:9" x14ac:dyDescent="0.3">
      <c r="B32" s="1" t="s">
        <v>4</v>
      </c>
      <c r="C32" t="e">
        <f t="shared" si="0"/>
        <v>#N/A</v>
      </c>
      <c r="G32" s="14"/>
    </row>
    <row r="33" spans="2:7" x14ac:dyDescent="0.3">
      <c r="B33" s="1" t="s">
        <v>3</v>
      </c>
      <c r="C33">
        <f t="shared" si="0"/>
        <v>18</v>
      </c>
      <c r="G33" s="14"/>
    </row>
    <row r="34" spans="2:7" x14ac:dyDescent="0.3">
      <c r="B34" s="1" t="s">
        <v>2</v>
      </c>
      <c r="C34" t="e">
        <f t="shared" si="0"/>
        <v>#N/A</v>
      </c>
      <c r="G34" s="14"/>
    </row>
    <row r="35" spans="2:7" x14ac:dyDescent="0.3">
      <c r="B35" s="1" t="s">
        <v>1</v>
      </c>
      <c r="C35" t="e">
        <f t="shared" si="0"/>
        <v>#N/A</v>
      </c>
      <c r="G35" s="14"/>
    </row>
    <row r="36" spans="2:7" x14ac:dyDescent="0.3">
      <c r="B36" s="1" t="s">
        <v>0</v>
      </c>
      <c r="C36" t="e">
        <f t="shared" si="0"/>
        <v>#N/A</v>
      </c>
      <c r="G36" s="14"/>
    </row>
  </sheetData>
  <autoFilter ref="B5:D36" xr:uid="{E8B7B037-915A-4FDE-B786-4883DF13D743}"/>
  <mergeCells count="1">
    <mergeCell ref="F4:G4"/>
  </mergeCells>
  <conditionalFormatting sqref="D6:D24">
    <cfRule type="expression" dxfId="6" priority="5">
      <formula>COUNTIF($D$6:$D$24,$B$6)=0</formula>
    </cfRule>
    <cfRule type="expression" dxfId="5" priority="4">
      <formula>COUNTIF($D$6:$D$24,$B$6)=0</formula>
    </cfRule>
  </conditionalFormatting>
  <conditionalFormatting sqref="B6:B36">
    <cfRule type="expression" dxfId="0" priority="1">
      <formula>COUNTIF($D$6:$D$24,$B6)=0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27"/>
  <sheetViews>
    <sheetView topLeftCell="A5" zoomScale="112" zoomScaleNormal="112" workbookViewId="0">
      <selection activeCell="E10" sqref="E10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2" max="12" width="17.44140625" customWidth="1"/>
    <col min="14" max="14" width="19.88671875" customWidth="1"/>
  </cols>
  <sheetData>
    <row r="2" spans="2:14" ht="15.6" x14ac:dyDescent="0.3">
      <c r="B2" s="11" t="s">
        <v>59</v>
      </c>
    </row>
    <row r="3" spans="2:14" ht="18" x14ac:dyDescent="0.35">
      <c r="B3" s="11" t="s">
        <v>60</v>
      </c>
      <c r="G3" s="12"/>
    </row>
    <row r="4" spans="2:14" ht="18" x14ac:dyDescent="0.35">
      <c r="B4" s="11" t="s">
        <v>61</v>
      </c>
      <c r="G4" s="12"/>
    </row>
    <row r="5" spans="2:14" ht="18" x14ac:dyDescent="0.35">
      <c r="G5" s="12"/>
    </row>
    <row r="6" spans="2:14" x14ac:dyDescent="0.3">
      <c r="B6" s="13" t="s">
        <v>62</v>
      </c>
      <c r="C6" s="13" t="s">
        <v>63</v>
      </c>
      <c r="D6" s="13" t="s">
        <v>64</v>
      </c>
      <c r="E6" s="13" t="s">
        <v>65</v>
      </c>
      <c r="G6" s="19" t="s">
        <v>41</v>
      </c>
      <c r="H6" s="19" t="s">
        <v>105</v>
      </c>
    </row>
    <row r="7" spans="2:14" x14ac:dyDescent="0.3">
      <c r="B7" s="1" t="s">
        <v>77</v>
      </c>
      <c r="C7" s="1" t="s">
        <v>78</v>
      </c>
      <c r="D7" s="7">
        <f>IF(SUMIFS($H$14:$H$27,$B$14:$B$27,$B$7,$C$14:$C$27,$C$7) =0,"NA",SUMIFS($H$14:$H$27,$B$14:$B$27,$B$7,$C$14:$C$27,$C$7))</f>
        <v>1842400</v>
      </c>
      <c r="E7" s="7">
        <f>IF(COUNTIFS(B14:B27,B7,C14:C27,C7)=0,"NA",COUNTIFS(B14:B27,B7,C14:C27,C7))</f>
        <v>2</v>
      </c>
      <c r="G7" s="1" t="s">
        <v>48</v>
      </c>
      <c r="H7" s="1">
        <v>10</v>
      </c>
    </row>
    <row r="8" spans="2:14" x14ac:dyDescent="0.3">
      <c r="G8" s="1" t="s">
        <v>50</v>
      </c>
      <c r="H8" s="1">
        <v>120</v>
      </c>
    </row>
    <row r="9" spans="2:14" x14ac:dyDescent="0.3">
      <c r="C9" s="1"/>
      <c r="D9" s="1"/>
      <c r="E9" s="13" t="s">
        <v>66</v>
      </c>
      <c r="G9" s="1" t="s">
        <v>44</v>
      </c>
      <c r="H9" s="1">
        <v>260</v>
      </c>
    </row>
    <row r="10" spans="2:14" x14ac:dyDescent="0.3">
      <c r="C10" s="13" t="s">
        <v>67</v>
      </c>
      <c r="D10" s="7">
        <f>MAX(H7:H11)</f>
        <v>260</v>
      </c>
      <c r="E10" s="7" t="str">
        <f>INDEX($D$14:$D$27,MATCH($D10,$F$14:$F$27,0))</f>
        <v>Amarilla</v>
      </c>
      <c r="G10" s="1" t="s">
        <v>56</v>
      </c>
      <c r="H10" s="1">
        <v>5</v>
      </c>
    </row>
    <row r="11" spans="2:14" x14ac:dyDescent="0.3">
      <c r="C11" s="13" t="s">
        <v>68</v>
      </c>
      <c r="D11" s="7">
        <f>MIN(H7:H11)</f>
        <v>5</v>
      </c>
      <c r="E11" s="7" t="str">
        <f>INDEX($D$14:$D$27,MATCH($D11,$F$14:$F$27,0))</f>
        <v>Montana</v>
      </c>
      <c r="G11" s="1" t="s">
        <v>81</v>
      </c>
      <c r="H11" s="1">
        <v>250</v>
      </c>
    </row>
    <row r="13" spans="2:14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14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f>VLOOKUP($D14,$G$6:$H$11,2,0)</f>
        <v>10</v>
      </c>
      <c r="G14" s="1">
        <v>350</v>
      </c>
      <c r="H14" s="7">
        <f>E14*G14</f>
        <v>997850</v>
      </c>
      <c r="I14" s="7">
        <f>$H14-$E14*$F14</f>
        <v>969340</v>
      </c>
    </row>
    <row r="15" spans="2:14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VLOOKUP($D15,$G$6:$H$11,2,0)</f>
        <v>10</v>
      </c>
      <c r="G15" s="1">
        <v>300</v>
      </c>
      <c r="H15" s="7">
        <f t="shared" ref="H15:H27" si="1">E15*G15</f>
        <v>1048500</v>
      </c>
      <c r="I15" s="7">
        <f t="shared" ref="I15:I27" si="2">$H15-$E15*$F15</f>
        <v>1013550</v>
      </c>
      <c r="L15" s="7" t="s">
        <v>103</v>
      </c>
      <c r="N15" s="7" t="s">
        <v>104</v>
      </c>
    </row>
    <row r="16" spans="2:14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L16" s="1" t="s">
        <v>74</v>
      </c>
      <c r="N16" s="1" t="s">
        <v>75</v>
      </c>
    </row>
    <row r="17" spans="2:14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L17" s="1" t="s">
        <v>77</v>
      </c>
      <c r="N17" s="1" t="s">
        <v>76</v>
      </c>
    </row>
    <row r="18" spans="2:14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L18" s="1" t="s">
        <v>80</v>
      </c>
      <c r="N18" s="1" t="s">
        <v>78</v>
      </c>
    </row>
    <row r="19" spans="2:14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  <c r="L19" s="1" t="s">
        <v>83</v>
      </c>
      <c r="N19" s="1" t="s">
        <v>79</v>
      </c>
    </row>
    <row r="20" spans="2:14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  <c r="L20" s="1" t="s">
        <v>84</v>
      </c>
      <c r="N20" s="1" t="s">
        <v>82</v>
      </c>
    </row>
    <row r="21" spans="2:14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</row>
    <row r="22" spans="2:14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</row>
    <row r="23" spans="2:14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</row>
    <row r="24" spans="2:14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</row>
    <row r="25" spans="2:14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</row>
    <row r="26" spans="2:14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14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2">
    <dataValidation type="list" allowBlank="1" showInputMessage="1" showErrorMessage="1" sqref="C7" xr:uid="{6F9645F4-B8B7-4E30-8EF9-718D68288AF7}">
      <formula1>$N$16:$N$20</formula1>
    </dataValidation>
    <dataValidation type="list" allowBlank="1" showInputMessage="1" showErrorMessage="1" sqref="B7" xr:uid="{6840CCF3-7FBD-4D5D-AAE4-5A0EA4B888FB}">
      <formula1>$L$16:$L$20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4" zoomScale="120" zoomScaleNormal="120" workbookViewId="0">
      <selection activeCell="L34" sqref="L34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6">
        <f>VLOOKUP(LEFT(B6,SEARCH("-",B6)-2),$F$6:$G$10,2,FALSE)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6">
        <f t="shared" ref="C7:C10" si="0">VLOOKUP(LEFT(B7,SEARCH("-",B7)-2),$F$6:$G$10,2,FALSE)</f>
        <v>2151</v>
      </c>
      <c r="F7" s="1" t="s">
        <v>56</v>
      </c>
      <c r="G7" s="1">
        <v>2227.5</v>
      </c>
    </row>
    <row r="8" spans="2:13" x14ac:dyDescent="0.3">
      <c r="B8" s="1" t="s">
        <v>47</v>
      </c>
      <c r="C8" s="16">
        <f t="shared" si="0"/>
        <v>2475</v>
      </c>
      <c r="F8" s="1" t="s">
        <v>48</v>
      </c>
      <c r="G8" s="1">
        <v>2151</v>
      </c>
    </row>
    <row r="9" spans="2:13" x14ac:dyDescent="0.3">
      <c r="B9" s="1" t="s">
        <v>49</v>
      </c>
      <c r="C9" s="16">
        <f t="shared" si="0"/>
        <v>2227.5</v>
      </c>
      <c r="F9" s="1" t="s">
        <v>50</v>
      </c>
      <c r="G9" s="1">
        <v>2574</v>
      </c>
    </row>
    <row r="10" spans="2:13" x14ac:dyDescent="0.3">
      <c r="B10" s="1" t="s">
        <v>51</v>
      </c>
      <c r="C10" s="16">
        <f t="shared" si="0"/>
        <v>2541</v>
      </c>
      <c r="F10" s="1" t="s">
        <v>81</v>
      </c>
      <c r="G10" s="1">
        <v>2541</v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17">
        <f ca="1">VLOOKUP(C16,INDIRECT(B16),2,1)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17">
        <f t="shared" ref="D17:D22" ca="1" si="1">VLOOKUP(C17,INDIRECT(B17),2,1)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17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17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17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17">
        <f t="shared" ca="1" si="1"/>
        <v>7.0000000000000007E-2</v>
      </c>
    </row>
    <row r="22" spans="2:13" x14ac:dyDescent="0.3">
      <c r="B22" s="1" t="s">
        <v>48</v>
      </c>
      <c r="C22" s="1">
        <v>2293.1999999999998</v>
      </c>
      <c r="D22" s="17">
        <f t="shared" ca="1" si="1"/>
        <v>0.15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>VLOOKUP(LEFT(B28,SEARCH("-",B28)-2),$F$28:$H$37,3,0)</f>
        <v>2574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2">VLOOKUP(LEFT(B29,SEARCH("-",B29)-2),$F$28:$H$37,3,0)</f>
        <v>2151</v>
      </c>
      <c r="F29" s="1" t="s">
        <v>56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 t="shared" si="2"/>
        <v>2475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106</v>
      </c>
      <c r="C31" s="1">
        <f t="shared" si="2"/>
        <v>2227.5</v>
      </c>
      <c r="F31" s="1" t="s">
        <v>56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2"/>
        <v>2680.8</v>
      </c>
      <c r="F32" s="1" t="s">
        <v>52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81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zoomScale="120" zoomScaleNormal="120" workbookViewId="0">
      <selection activeCell="D5" sqref="D5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_xlfn.RANK.EQ(C5,$C$5:$C$18,0)</f>
        <v>4</v>
      </c>
    </row>
    <row r="6" spans="2:11" x14ac:dyDescent="0.3">
      <c r="B6" s="1" t="s">
        <v>33</v>
      </c>
      <c r="C6" s="1">
        <v>3495</v>
      </c>
      <c r="D6" s="1">
        <f t="shared" ref="D6:D18" si="0">_xlfn.RANK.EQ(C6,$C$5:$C$18,0)</f>
        <v>3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_xlfn.RANK.EQ(J7,$J$7:$J$16,0)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_xlfn.RANK.EQ(J8,$J$7:$J$16,0)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Compare</vt:lpstr>
      <vt:lpstr>Brainstorm</vt:lpstr>
      <vt:lpstr>Vlookup Advanced</vt:lpstr>
      <vt:lpstr>Rank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punam</cp:lastModifiedBy>
  <dcterms:created xsi:type="dcterms:W3CDTF">2022-07-27T07:17:57Z</dcterms:created>
  <dcterms:modified xsi:type="dcterms:W3CDTF">2022-11-30T16:50:46Z</dcterms:modified>
</cp:coreProperties>
</file>