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195" activeTab="5"/>
  </bookViews>
  <sheets>
    <sheet name="LYDIA " sheetId="27" r:id="rId1"/>
    <sheet name="EDUARDO" sheetId="29" r:id="rId2"/>
    <sheet name="STEVEN " sheetId="28" r:id="rId3"/>
    <sheet name="UWAI" sheetId="30" r:id="rId4"/>
    <sheet name="VICTOR " sheetId="31" r:id="rId5"/>
    <sheet name="MIRIAN" sheetId="32" r:id="rId6"/>
    <sheet name="PAULA" sheetId="33" r:id="rId7"/>
    <sheet name="ELLIOTTS" sheetId="34" r:id="rId8"/>
    <sheet name="CARLOS" sheetId="35" r:id="rId9"/>
    <sheet name="J. DAVID" sheetId="36" r:id="rId10"/>
    <sheet name="TOTAL" sheetId="26" r:id="rId1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26" l="1"/>
  <c r="B61" i="26"/>
  <c r="C47" i="26"/>
  <c r="B47" i="26"/>
  <c r="C32" i="26"/>
  <c r="B32" i="26"/>
  <c r="G15" i="26" l="1"/>
  <c r="F15" i="26"/>
  <c r="E15" i="26"/>
  <c r="D15" i="26"/>
  <c r="C15" i="26"/>
  <c r="B15" i="26"/>
  <c r="P30" i="36" l="1"/>
  <c r="O30" i="36"/>
  <c r="M30" i="36"/>
  <c r="L30" i="36"/>
  <c r="S28" i="36"/>
  <c r="N30" i="36" s="1"/>
  <c r="P28" i="36"/>
  <c r="K28" i="36"/>
  <c r="K30" i="36" s="1"/>
  <c r="J28" i="36"/>
  <c r="J30" i="36" s="1"/>
  <c r="I28" i="36"/>
  <c r="I30" i="36" s="1"/>
  <c r="H28" i="36"/>
  <c r="H30" i="36" s="1"/>
  <c r="G28" i="36"/>
  <c r="G30" i="36" s="1"/>
  <c r="F28" i="36"/>
  <c r="F30" i="36" s="1"/>
  <c r="E28" i="36"/>
  <c r="E30" i="36" s="1"/>
  <c r="D28" i="36"/>
  <c r="D30" i="36" s="1"/>
  <c r="S22" i="36"/>
  <c r="S20" i="36"/>
  <c r="R20" i="36"/>
  <c r="R22" i="36" s="1"/>
  <c r="Q20" i="36"/>
  <c r="Q22" i="36" s="1"/>
  <c r="O20" i="36"/>
  <c r="O22" i="36" s="1"/>
  <c r="N20" i="36"/>
  <c r="N22" i="36" s="1"/>
  <c r="L20" i="36"/>
  <c r="L22" i="36" s="1"/>
  <c r="K20" i="36"/>
  <c r="K22" i="36" s="1"/>
  <c r="J20" i="36"/>
  <c r="J22" i="36" s="1"/>
  <c r="I20" i="36"/>
  <c r="I22" i="36" s="1"/>
  <c r="H20" i="36"/>
  <c r="H22" i="36" s="1"/>
  <c r="G20" i="36"/>
  <c r="G22" i="36" s="1"/>
  <c r="F20" i="36"/>
  <c r="F22" i="36" s="1"/>
  <c r="E20" i="36"/>
  <c r="E22" i="36" s="1"/>
  <c r="D20" i="36"/>
  <c r="D22" i="36" s="1"/>
  <c r="C20" i="36"/>
  <c r="C22" i="36" s="1"/>
  <c r="B20" i="36"/>
  <c r="B22" i="36" s="1"/>
  <c r="K9" i="36"/>
  <c r="K11" i="36" s="1"/>
  <c r="J9" i="36"/>
  <c r="J11" i="36" s="1"/>
  <c r="I9" i="36"/>
  <c r="I11" i="36" s="1"/>
  <c r="H9" i="36"/>
  <c r="H11" i="36" s="1"/>
  <c r="G9" i="36"/>
  <c r="G11" i="36" s="1"/>
  <c r="F9" i="36"/>
  <c r="F11" i="36" s="1"/>
  <c r="E9" i="36"/>
  <c r="E11" i="36" s="1"/>
  <c r="D9" i="36"/>
  <c r="D11" i="36" s="1"/>
  <c r="C9" i="36"/>
  <c r="C11" i="36" s="1"/>
  <c r="B9" i="36"/>
  <c r="B11" i="36" s="1"/>
  <c r="P30" i="35"/>
  <c r="O30" i="35"/>
  <c r="M30" i="35"/>
  <c r="L30" i="35"/>
  <c r="S28" i="35"/>
  <c r="N30" i="35" s="1"/>
  <c r="P28" i="35"/>
  <c r="K28" i="35"/>
  <c r="K30" i="35" s="1"/>
  <c r="J28" i="35"/>
  <c r="J30" i="35" s="1"/>
  <c r="I28" i="35"/>
  <c r="I30" i="35" s="1"/>
  <c r="H28" i="35"/>
  <c r="H30" i="35" s="1"/>
  <c r="G28" i="35"/>
  <c r="G30" i="35" s="1"/>
  <c r="F28" i="35"/>
  <c r="F30" i="35" s="1"/>
  <c r="E28" i="35"/>
  <c r="E30" i="35" s="1"/>
  <c r="D28" i="35"/>
  <c r="D30" i="35" s="1"/>
  <c r="R22" i="35"/>
  <c r="S20" i="35"/>
  <c r="S22" i="35" s="1"/>
  <c r="Q20" i="35"/>
  <c r="Q22" i="35" s="1"/>
  <c r="O20" i="35"/>
  <c r="O22" i="35" s="1"/>
  <c r="N20" i="35"/>
  <c r="N22" i="35" s="1"/>
  <c r="L20" i="35"/>
  <c r="L22" i="35" s="1"/>
  <c r="K20" i="35"/>
  <c r="K22" i="35" s="1"/>
  <c r="J20" i="35"/>
  <c r="J22" i="35" s="1"/>
  <c r="I20" i="35"/>
  <c r="I22" i="35" s="1"/>
  <c r="H20" i="35"/>
  <c r="H22" i="35" s="1"/>
  <c r="G20" i="35"/>
  <c r="G22" i="35" s="1"/>
  <c r="F20" i="35"/>
  <c r="F22" i="35" s="1"/>
  <c r="E20" i="35"/>
  <c r="E22" i="35" s="1"/>
  <c r="D20" i="35"/>
  <c r="D22" i="35" s="1"/>
  <c r="C20" i="35"/>
  <c r="C22" i="35" s="1"/>
  <c r="B20" i="35"/>
  <c r="B22" i="35" s="1"/>
  <c r="K9" i="35"/>
  <c r="K11" i="35" s="1"/>
  <c r="J9" i="35"/>
  <c r="J11" i="35" s="1"/>
  <c r="I9" i="35"/>
  <c r="I11" i="35" s="1"/>
  <c r="H9" i="35"/>
  <c r="H11" i="35" s="1"/>
  <c r="G9" i="35"/>
  <c r="G11" i="35" s="1"/>
  <c r="F9" i="35"/>
  <c r="F11" i="35" s="1"/>
  <c r="E9" i="35"/>
  <c r="E11" i="35" s="1"/>
  <c r="D9" i="35"/>
  <c r="D11" i="35" s="1"/>
  <c r="C9" i="35"/>
  <c r="C11" i="35" s="1"/>
  <c r="B9" i="35"/>
  <c r="B11" i="35" s="1"/>
  <c r="W22" i="36" l="1"/>
  <c r="W23" i="36" s="1"/>
  <c r="V11" i="35"/>
  <c r="V12" i="35" s="1"/>
  <c r="W11" i="35"/>
  <c r="W12" i="35" s="1"/>
  <c r="W11" i="36"/>
  <c r="W12" i="36" s="1"/>
  <c r="V11" i="36"/>
  <c r="V12" i="36" s="1"/>
  <c r="V30" i="36"/>
  <c r="V31" i="36" s="1"/>
  <c r="V22" i="36"/>
  <c r="V23" i="36" s="1"/>
  <c r="S30" i="36"/>
  <c r="W30" i="36" s="1"/>
  <c r="W31" i="36" s="1"/>
  <c r="V22" i="35"/>
  <c r="V23" i="35" s="1"/>
  <c r="W22" i="35"/>
  <c r="W23" i="35" s="1"/>
  <c r="V30" i="35"/>
  <c r="V31" i="35" s="1"/>
  <c r="S30" i="35"/>
  <c r="W30" i="35" s="1"/>
  <c r="W31" i="35" s="1"/>
  <c r="G16" i="26" l="1"/>
  <c r="F16" i="26"/>
  <c r="E16" i="26"/>
  <c r="D16" i="26"/>
  <c r="C16" i="26"/>
  <c r="B16" i="26"/>
  <c r="W31" i="34"/>
  <c r="V31" i="34"/>
  <c r="W23" i="34"/>
  <c r="V23" i="34"/>
  <c r="W12" i="34"/>
  <c r="V12" i="34"/>
  <c r="W31" i="33"/>
  <c r="V31" i="33"/>
  <c r="W23" i="33"/>
  <c r="V23" i="33"/>
  <c r="W12" i="33"/>
  <c r="V12" i="33"/>
  <c r="W31" i="32"/>
  <c r="V31" i="32"/>
  <c r="W23" i="32"/>
  <c r="V23" i="32"/>
  <c r="W12" i="32"/>
  <c r="V12" i="32"/>
  <c r="W31" i="31"/>
  <c r="V31" i="31"/>
  <c r="W23" i="31"/>
  <c r="V23" i="31"/>
  <c r="W12" i="31"/>
  <c r="V12" i="31"/>
  <c r="W31" i="30"/>
  <c r="V31" i="30"/>
  <c r="W23" i="30"/>
  <c r="V23" i="30"/>
  <c r="W12" i="30"/>
  <c r="V12" i="30"/>
  <c r="W23" i="28"/>
  <c r="V23" i="28"/>
  <c r="W12" i="28"/>
  <c r="V12" i="28"/>
  <c r="W31" i="29"/>
  <c r="V31" i="29"/>
  <c r="W23" i="29"/>
  <c r="V23" i="29"/>
  <c r="W12" i="29"/>
  <c r="V12" i="29"/>
  <c r="W31" i="27"/>
  <c r="V31" i="27"/>
  <c r="W23" i="27"/>
  <c r="V23" i="27"/>
  <c r="W12" i="27"/>
  <c r="V12" i="27"/>
  <c r="W30" i="29"/>
  <c r="V30" i="29"/>
  <c r="S30" i="29"/>
  <c r="R30" i="29"/>
  <c r="I30" i="29"/>
  <c r="H30" i="29"/>
  <c r="G30" i="29"/>
  <c r="F30" i="29"/>
  <c r="E30" i="29"/>
  <c r="D30" i="29"/>
  <c r="B30" i="29"/>
  <c r="B28" i="29"/>
  <c r="W22" i="29"/>
  <c r="V22" i="29"/>
  <c r="Q22" i="29"/>
  <c r="O22" i="29"/>
  <c r="N22" i="29"/>
  <c r="L22" i="29"/>
  <c r="K22" i="29"/>
  <c r="J22" i="29"/>
  <c r="I22" i="29"/>
  <c r="H22" i="29"/>
  <c r="G22" i="29"/>
  <c r="F22" i="29"/>
  <c r="E22" i="29"/>
  <c r="D22" i="29"/>
  <c r="C22" i="29"/>
  <c r="B22" i="29"/>
  <c r="W11" i="29"/>
  <c r="V11" i="29"/>
  <c r="K11" i="29"/>
  <c r="J11" i="29"/>
  <c r="I11" i="29"/>
  <c r="H11" i="29"/>
  <c r="G11" i="29"/>
  <c r="F11" i="29"/>
  <c r="E11" i="29"/>
  <c r="D11" i="29"/>
  <c r="C11" i="29"/>
  <c r="B11" i="29"/>
  <c r="W22" i="28"/>
  <c r="V22" i="28"/>
  <c r="M22" i="28"/>
  <c r="L22" i="28"/>
  <c r="K22" i="28"/>
  <c r="H22" i="28"/>
  <c r="G22" i="28"/>
  <c r="F22" i="28"/>
  <c r="C22" i="28"/>
  <c r="B22" i="28"/>
  <c r="W11" i="28"/>
  <c r="V11" i="28"/>
  <c r="K11" i="28"/>
  <c r="J11" i="28"/>
  <c r="I11" i="28"/>
  <c r="H11" i="28"/>
  <c r="G11" i="28"/>
  <c r="F11" i="28"/>
  <c r="E11" i="28"/>
  <c r="D11" i="28"/>
  <c r="C11" i="28"/>
  <c r="B11" i="28"/>
  <c r="M20" i="28"/>
  <c r="W30" i="30"/>
  <c r="V30" i="30"/>
  <c r="S30" i="30"/>
  <c r="P30" i="30"/>
  <c r="K30" i="30"/>
  <c r="J30" i="30"/>
  <c r="I30" i="30"/>
  <c r="H30" i="30"/>
  <c r="G30" i="30"/>
  <c r="F30" i="30"/>
  <c r="E30" i="30"/>
  <c r="C30" i="30"/>
  <c r="B30" i="30"/>
  <c r="C28" i="30"/>
  <c r="B28" i="30"/>
  <c r="W22" i="30"/>
  <c r="M22" i="30"/>
  <c r="M20" i="30"/>
  <c r="V22" i="30"/>
  <c r="R22" i="30"/>
  <c r="O22" i="30"/>
  <c r="L22" i="30"/>
  <c r="K22" i="30"/>
  <c r="J22" i="30"/>
  <c r="I22" i="30"/>
  <c r="H22" i="30"/>
  <c r="G22" i="30"/>
  <c r="F22" i="30"/>
  <c r="E22" i="30"/>
  <c r="C22" i="30"/>
  <c r="B22" i="30"/>
  <c r="W11" i="30"/>
  <c r="V11" i="30"/>
  <c r="K11" i="30"/>
  <c r="J11" i="30"/>
  <c r="I11" i="30"/>
  <c r="H11" i="30"/>
  <c r="G11" i="30"/>
  <c r="F11" i="30"/>
  <c r="E11" i="30"/>
  <c r="B11" i="30"/>
  <c r="W30" i="31"/>
  <c r="V30" i="31"/>
  <c r="S30" i="31"/>
  <c r="R30" i="31"/>
  <c r="I30" i="31"/>
  <c r="H30" i="31"/>
  <c r="G30" i="31"/>
  <c r="F30" i="31"/>
  <c r="E30" i="31"/>
  <c r="D30" i="31"/>
  <c r="C30" i="31"/>
  <c r="B30" i="31"/>
  <c r="C28" i="31"/>
  <c r="B28" i="31"/>
  <c r="W22" i="31"/>
  <c r="V22" i="31"/>
  <c r="S22" i="31"/>
  <c r="Q22" i="31"/>
  <c r="P22" i="31"/>
  <c r="S20" i="31"/>
  <c r="O22" i="31"/>
  <c r="N22" i="31"/>
  <c r="M22" i="31"/>
  <c r="M20" i="31"/>
  <c r="L22" i="31"/>
  <c r="K22" i="31"/>
  <c r="J22" i="31"/>
  <c r="I22" i="31"/>
  <c r="H22" i="31"/>
  <c r="G22" i="31"/>
  <c r="F22" i="31"/>
  <c r="E22" i="31"/>
  <c r="D22" i="31"/>
  <c r="C22" i="31"/>
  <c r="B22" i="31"/>
  <c r="W11" i="31"/>
  <c r="V11" i="31"/>
  <c r="K11" i="31"/>
  <c r="J11" i="31"/>
  <c r="I11" i="31"/>
  <c r="H11" i="31"/>
  <c r="G11" i="31"/>
  <c r="F11" i="31"/>
  <c r="E11" i="31"/>
  <c r="D11" i="31"/>
  <c r="C11" i="31"/>
  <c r="B11" i="31"/>
  <c r="W30" i="32"/>
  <c r="V30" i="32"/>
  <c r="Q30" i="32"/>
  <c r="P30" i="32"/>
  <c r="K30" i="32"/>
  <c r="J30" i="32"/>
  <c r="I30" i="32"/>
  <c r="H30" i="32"/>
  <c r="G30" i="32"/>
  <c r="F30" i="32"/>
  <c r="W22" i="32"/>
  <c r="V22" i="32"/>
  <c r="U22" i="32"/>
  <c r="T22" i="32"/>
  <c r="S22" i="32"/>
  <c r="R22" i="32"/>
  <c r="K22" i="32"/>
  <c r="J22" i="32"/>
  <c r="G22" i="32"/>
  <c r="F22" i="32"/>
  <c r="E22" i="32"/>
  <c r="D22" i="32"/>
  <c r="C22" i="32"/>
  <c r="B22" i="32"/>
  <c r="W11" i="32"/>
  <c r="V11" i="32"/>
  <c r="K11" i="32"/>
  <c r="J11" i="32"/>
  <c r="I11" i="32"/>
  <c r="H11" i="32"/>
  <c r="G11" i="32"/>
  <c r="F11" i="32"/>
  <c r="E11" i="32"/>
  <c r="D11" i="32"/>
  <c r="C11" i="32"/>
  <c r="B11" i="32"/>
  <c r="W30" i="33"/>
  <c r="V30" i="33"/>
  <c r="O30" i="33"/>
  <c r="O28" i="33"/>
  <c r="N30" i="33"/>
  <c r="K30" i="33"/>
  <c r="J30" i="33"/>
  <c r="I30" i="33"/>
  <c r="H30" i="33"/>
  <c r="W22" i="33"/>
  <c r="S22" i="33"/>
  <c r="R22" i="33"/>
  <c r="Q22" i="33"/>
  <c r="P22" i="33"/>
  <c r="K22" i="33"/>
  <c r="G22" i="33"/>
  <c r="E22" i="33"/>
  <c r="D22" i="33"/>
  <c r="C22" i="33"/>
  <c r="B22" i="33"/>
  <c r="W11" i="33"/>
  <c r="V11" i="33"/>
  <c r="K11" i="33"/>
  <c r="J11" i="33"/>
  <c r="I11" i="33"/>
  <c r="H11" i="33"/>
  <c r="G11" i="33"/>
  <c r="F11" i="33"/>
  <c r="E11" i="33"/>
  <c r="D11" i="33"/>
  <c r="V30" i="34"/>
  <c r="W30" i="34"/>
  <c r="Q30" i="34"/>
  <c r="P30" i="34"/>
  <c r="K30" i="34"/>
  <c r="J30" i="34"/>
  <c r="I30" i="34"/>
  <c r="H30" i="34"/>
  <c r="G30" i="34"/>
  <c r="F30" i="34"/>
  <c r="V22" i="34"/>
  <c r="U22" i="34"/>
  <c r="T22" i="34"/>
  <c r="S22" i="34"/>
  <c r="R22" i="34"/>
  <c r="O22" i="34"/>
  <c r="N22" i="34"/>
  <c r="K22" i="34"/>
  <c r="J22" i="34"/>
  <c r="H22" i="34"/>
  <c r="F22" i="34"/>
  <c r="E22" i="34"/>
  <c r="D22" i="34"/>
  <c r="C22" i="34"/>
  <c r="B22" i="34"/>
  <c r="W11" i="34"/>
  <c r="V11" i="34"/>
  <c r="K11" i="34" l="1"/>
  <c r="J11" i="34"/>
  <c r="I11" i="34"/>
  <c r="H11" i="34"/>
  <c r="G11" i="34"/>
  <c r="F11" i="34"/>
  <c r="E11" i="34"/>
  <c r="D11" i="34"/>
  <c r="C11" i="34"/>
  <c r="B11" i="34"/>
  <c r="Q28" i="34"/>
  <c r="U20" i="34"/>
  <c r="S20" i="34"/>
  <c r="S20" i="33"/>
  <c r="Q28" i="32"/>
  <c r="S20" i="32"/>
  <c r="U20" i="32"/>
  <c r="P20" i="31"/>
  <c r="P28" i="34"/>
  <c r="T20" i="34"/>
  <c r="R20" i="34"/>
  <c r="N28" i="33"/>
  <c r="R20" i="33"/>
  <c r="P20" i="33"/>
  <c r="P28" i="32"/>
  <c r="T20" i="32"/>
  <c r="R20" i="32"/>
  <c r="S28" i="34"/>
  <c r="R28" i="34"/>
  <c r="K28" i="34"/>
  <c r="J28" i="34"/>
  <c r="I28" i="34"/>
  <c r="H28" i="34"/>
  <c r="G28" i="34"/>
  <c r="F28" i="34"/>
  <c r="E28" i="34"/>
  <c r="D28" i="34"/>
  <c r="C28" i="34"/>
  <c r="B28" i="34"/>
  <c r="Q20" i="34"/>
  <c r="O20" i="34"/>
  <c r="N20" i="34"/>
  <c r="L20" i="34"/>
  <c r="K20" i="34"/>
  <c r="J20" i="34"/>
  <c r="I20" i="34"/>
  <c r="I22" i="34" s="1"/>
  <c r="H20" i="34"/>
  <c r="G20" i="34"/>
  <c r="G22" i="34" s="1"/>
  <c r="F20" i="34"/>
  <c r="E20" i="34"/>
  <c r="D20" i="34"/>
  <c r="C20" i="34"/>
  <c r="B20" i="34"/>
  <c r="K9" i="34"/>
  <c r="J9" i="34"/>
  <c r="I9" i="34"/>
  <c r="H9" i="34"/>
  <c r="G9" i="34"/>
  <c r="F9" i="34"/>
  <c r="E9" i="34"/>
  <c r="D9" i="34"/>
  <c r="C9" i="34"/>
  <c r="B9" i="34"/>
  <c r="S28" i="33"/>
  <c r="R28" i="33"/>
  <c r="K28" i="33"/>
  <c r="J28" i="33"/>
  <c r="I28" i="33"/>
  <c r="H28" i="33"/>
  <c r="G28" i="33"/>
  <c r="F28" i="33"/>
  <c r="E28" i="33"/>
  <c r="D28" i="33"/>
  <c r="C28" i="33"/>
  <c r="B28" i="33"/>
  <c r="Q20" i="33"/>
  <c r="O20" i="33"/>
  <c r="N20" i="33"/>
  <c r="L20" i="33"/>
  <c r="K20" i="33"/>
  <c r="J20" i="33"/>
  <c r="J22" i="33" s="1"/>
  <c r="V22" i="33" s="1"/>
  <c r="I20" i="33"/>
  <c r="H20" i="33"/>
  <c r="G20" i="33"/>
  <c r="F20" i="33"/>
  <c r="E20" i="33"/>
  <c r="D20" i="33"/>
  <c r="C20" i="33"/>
  <c r="B20" i="33"/>
  <c r="K9" i="33"/>
  <c r="J9" i="33"/>
  <c r="I9" i="33"/>
  <c r="H9" i="33"/>
  <c r="G9" i="33"/>
  <c r="F9" i="33"/>
  <c r="E9" i="33"/>
  <c r="D9" i="33"/>
  <c r="C9" i="33"/>
  <c r="B9" i="33"/>
  <c r="S28" i="32"/>
  <c r="R28" i="32"/>
  <c r="K28" i="32"/>
  <c r="J28" i="32"/>
  <c r="I28" i="32"/>
  <c r="H28" i="32"/>
  <c r="G28" i="32"/>
  <c r="F28" i="32"/>
  <c r="E28" i="32"/>
  <c r="D28" i="32"/>
  <c r="C28" i="32"/>
  <c r="B28" i="32"/>
  <c r="Q20" i="32"/>
  <c r="O20" i="32"/>
  <c r="N20" i="32"/>
  <c r="L20" i="32"/>
  <c r="K20" i="32"/>
  <c r="J20" i="32"/>
  <c r="I20" i="32"/>
  <c r="H20" i="32"/>
  <c r="G20" i="32"/>
  <c r="F20" i="32"/>
  <c r="E20" i="32"/>
  <c r="D20" i="32"/>
  <c r="C20" i="32"/>
  <c r="B20" i="32"/>
  <c r="K9" i="32"/>
  <c r="J9" i="32"/>
  <c r="I9" i="32"/>
  <c r="H9" i="32"/>
  <c r="G9" i="32"/>
  <c r="F9" i="32"/>
  <c r="E9" i="32"/>
  <c r="D9" i="32"/>
  <c r="C9" i="32"/>
  <c r="B9" i="32"/>
  <c r="P28" i="30"/>
  <c r="R20" i="30"/>
  <c r="S28" i="31"/>
  <c r="R28" i="31"/>
  <c r="K28" i="31"/>
  <c r="J28" i="31"/>
  <c r="I28" i="31"/>
  <c r="H28" i="31"/>
  <c r="G28" i="31"/>
  <c r="F28" i="31"/>
  <c r="E28" i="31"/>
  <c r="D28" i="31"/>
  <c r="Q20" i="31"/>
  <c r="O20" i="31"/>
  <c r="N20" i="31"/>
  <c r="L20" i="31"/>
  <c r="K20" i="31"/>
  <c r="J20" i="31"/>
  <c r="I20" i="31"/>
  <c r="H20" i="31"/>
  <c r="G20" i="31"/>
  <c r="F20" i="31"/>
  <c r="E20" i="31"/>
  <c r="D20" i="31"/>
  <c r="C20" i="31"/>
  <c r="B20" i="31"/>
  <c r="K9" i="31"/>
  <c r="J9" i="31"/>
  <c r="I9" i="31"/>
  <c r="H9" i="31"/>
  <c r="G9" i="31"/>
  <c r="F9" i="31"/>
  <c r="E9" i="31"/>
  <c r="D9" i="31"/>
  <c r="C9" i="31"/>
  <c r="B9" i="31"/>
  <c r="S28" i="30"/>
  <c r="R28" i="30"/>
  <c r="K28" i="30"/>
  <c r="J28" i="30"/>
  <c r="I28" i="30"/>
  <c r="H28" i="30"/>
  <c r="G28" i="30"/>
  <c r="F28" i="30"/>
  <c r="E28" i="30"/>
  <c r="D28" i="30"/>
  <c r="Q20" i="30"/>
  <c r="O20" i="30"/>
  <c r="N20" i="30"/>
  <c r="L20" i="30"/>
  <c r="K20" i="30"/>
  <c r="J20" i="30"/>
  <c r="I20" i="30"/>
  <c r="H20" i="30"/>
  <c r="G20" i="30"/>
  <c r="F20" i="30"/>
  <c r="E20" i="30"/>
  <c r="D20" i="30"/>
  <c r="C20" i="30"/>
  <c r="B20" i="30"/>
  <c r="K9" i="30"/>
  <c r="J9" i="30"/>
  <c r="I9" i="30"/>
  <c r="H9" i="30"/>
  <c r="G9" i="30"/>
  <c r="F9" i="30"/>
  <c r="E9" i="30"/>
  <c r="D9" i="30"/>
  <c r="C9" i="30"/>
  <c r="B9" i="30"/>
  <c r="S28" i="29"/>
  <c r="R28" i="29"/>
  <c r="K28" i="29"/>
  <c r="J28" i="29"/>
  <c r="I28" i="29"/>
  <c r="H28" i="29"/>
  <c r="G28" i="29"/>
  <c r="F28" i="29"/>
  <c r="E28" i="29"/>
  <c r="D28" i="29"/>
  <c r="C28" i="29"/>
  <c r="Q20" i="29"/>
  <c r="O20" i="29"/>
  <c r="N20" i="29"/>
  <c r="L20" i="29"/>
  <c r="K20" i="29"/>
  <c r="J20" i="29"/>
  <c r="I20" i="29"/>
  <c r="H20" i="29"/>
  <c r="G20" i="29"/>
  <c r="F20" i="29"/>
  <c r="E20" i="29"/>
  <c r="D20" i="29"/>
  <c r="C20" i="29"/>
  <c r="B20" i="29"/>
  <c r="K9" i="29"/>
  <c r="J9" i="29"/>
  <c r="I9" i="29"/>
  <c r="H9" i="29"/>
  <c r="G9" i="29"/>
  <c r="F9" i="29"/>
  <c r="E9" i="29"/>
  <c r="D9" i="29"/>
  <c r="C9" i="29"/>
  <c r="B9" i="29"/>
  <c r="R28" i="28"/>
  <c r="C28" i="28"/>
  <c r="B28" i="28"/>
  <c r="S28" i="28"/>
  <c r="K28" i="28"/>
  <c r="J28" i="28"/>
  <c r="I28" i="28"/>
  <c r="H28" i="28"/>
  <c r="G28" i="28"/>
  <c r="F28" i="28"/>
  <c r="E28" i="28"/>
  <c r="D28" i="28"/>
  <c r="Q20" i="28"/>
  <c r="O20" i="28"/>
  <c r="N20" i="28"/>
  <c r="L20" i="28"/>
  <c r="K20" i="28"/>
  <c r="J20" i="28"/>
  <c r="I20" i="28"/>
  <c r="H20" i="28"/>
  <c r="G20" i="28"/>
  <c r="F20" i="28"/>
  <c r="E20" i="28"/>
  <c r="D20" i="28"/>
  <c r="C20" i="28"/>
  <c r="B20" i="28"/>
  <c r="K9" i="28"/>
  <c r="J9" i="28"/>
  <c r="I9" i="28"/>
  <c r="H9" i="28"/>
  <c r="G9" i="28"/>
  <c r="F9" i="28"/>
  <c r="E9" i="28"/>
  <c r="D9" i="28"/>
  <c r="C9" i="28"/>
  <c r="B9" i="28"/>
  <c r="S28" i="27"/>
  <c r="S30" i="27" s="1"/>
  <c r="K28" i="27"/>
  <c r="K30" i="27" s="1"/>
  <c r="J28" i="27"/>
  <c r="J30" i="27" s="1"/>
  <c r="I28" i="27"/>
  <c r="I30" i="27" s="1"/>
  <c r="H28" i="27"/>
  <c r="H30" i="27" s="1"/>
  <c r="G28" i="27"/>
  <c r="G30" i="27" s="1"/>
  <c r="F28" i="27"/>
  <c r="F30" i="27" s="1"/>
  <c r="E28" i="27"/>
  <c r="E30" i="27" s="1"/>
  <c r="D28" i="27"/>
  <c r="D30" i="27" s="1"/>
  <c r="E20" i="27"/>
  <c r="E22" i="27" s="1"/>
  <c r="Q20" i="27"/>
  <c r="Q22" i="27" s="1"/>
  <c r="O20" i="27"/>
  <c r="O22" i="27" s="1"/>
  <c r="N20" i="27"/>
  <c r="N22" i="27" s="1"/>
  <c r="L20" i="27"/>
  <c r="L22" i="27" s="1"/>
  <c r="K20" i="27"/>
  <c r="K22" i="27" s="1"/>
  <c r="J20" i="27"/>
  <c r="J22" i="27" s="1"/>
  <c r="I20" i="27"/>
  <c r="I22" i="27" s="1"/>
  <c r="H20" i="27"/>
  <c r="H22" i="27" s="1"/>
  <c r="G20" i="27"/>
  <c r="G22" i="27" s="1"/>
  <c r="F20" i="27"/>
  <c r="F22" i="27" s="1"/>
  <c r="D20" i="27"/>
  <c r="D22" i="27" s="1"/>
  <c r="C20" i="27"/>
  <c r="C22" i="27" s="1"/>
  <c r="B20" i="27"/>
  <c r="B22" i="27" s="1"/>
  <c r="V22" i="27" s="1"/>
  <c r="C9" i="27"/>
  <c r="C11" i="27" s="1"/>
  <c r="D9" i="27"/>
  <c r="D11" i="27" s="1"/>
  <c r="E9" i="27"/>
  <c r="E11" i="27" s="1"/>
  <c r="F9" i="27"/>
  <c r="F11" i="27" s="1"/>
  <c r="G9" i="27"/>
  <c r="G11" i="27" s="1"/>
  <c r="H9" i="27"/>
  <c r="H11" i="27" s="1"/>
  <c r="I9" i="27"/>
  <c r="I11" i="27" s="1"/>
  <c r="J9" i="27"/>
  <c r="J11" i="27" s="1"/>
  <c r="K9" i="27"/>
  <c r="K11" i="27" s="1"/>
  <c r="B9" i="27"/>
  <c r="B11" i="27" s="1"/>
  <c r="W22" i="27" l="1"/>
  <c r="V11" i="27"/>
  <c r="V30" i="27"/>
  <c r="W11" i="27"/>
  <c r="W30" i="27"/>
  <c r="W22" i="34"/>
</calcChain>
</file>

<file path=xl/sharedStrings.xml><?xml version="1.0" encoding="utf-8"?>
<sst xmlns="http://schemas.openxmlformats.org/spreadsheetml/2006/main" count="756" uniqueCount="74">
  <si>
    <t>COPIA DE PALABRAS</t>
  </si>
  <si>
    <t>OBJETIVO: FAVORECER HABILIDADES DE EXPRESION Y COMPRENSION ORAL</t>
  </si>
  <si>
    <t>OBJETIVO: MEJORAR HABILIDADES DE LECTOESCRITURA</t>
  </si>
  <si>
    <t>FLUIDEZ LECTORA</t>
  </si>
  <si>
    <t>EXPRESION ESCRITA</t>
  </si>
  <si>
    <t>ESCRITURA DE FRASES UTILIZANDO PICTOS</t>
  </si>
  <si>
    <t>ORTOGRAFIA</t>
  </si>
  <si>
    <t>COMPRENSION LECTORA DE TEXTOS SENCILLOS</t>
  </si>
  <si>
    <t>OBJETIVO: MEJORA DE HABILIDADES DE ATENCION Y PLANIFICACION</t>
  </si>
  <si>
    <t>REALIZACION DE AGENDAS-PLANIFICACIONES-SECUENCIAS</t>
  </si>
  <si>
    <t>REALIZAR TAREAS/RECADOS</t>
  </si>
  <si>
    <t>CAPACIDAD DE CONCENTRACION EN LA TAREA</t>
  </si>
  <si>
    <t>EN RELACION A LA TAREA ESPECIFICA QUE SE REALICE EN LA APP</t>
  </si>
  <si>
    <t>Expresión Oral</t>
  </si>
  <si>
    <t>Compresión Oral</t>
  </si>
  <si>
    <t>STEVEN</t>
  </si>
  <si>
    <t>EDUARDO</t>
  </si>
  <si>
    <t>LYDIA</t>
  </si>
  <si>
    <t>CASI NUNCA</t>
  </si>
  <si>
    <t>A VECES</t>
  </si>
  <si>
    <t>CASI SIEMPRE</t>
  </si>
  <si>
    <t>SIEMPRE</t>
  </si>
  <si>
    <t>antes</t>
  </si>
  <si>
    <t>pictar</t>
  </si>
  <si>
    <t>Vocabulario</t>
  </si>
  <si>
    <t>TOTAL</t>
  </si>
  <si>
    <t>ANTES</t>
  </si>
  <si>
    <t>PICTAR</t>
  </si>
  <si>
    <t>MUY POCO</t>
  </si>
  <si>
    <t>POCO</t>
  </si>
  <si>
    <t>MEDIO</t>
  </si>
  <si>
    <t>MUCHO</t>
  </si>
  <si>
    <t>BASTANTE</t>
  </si>
  <si>
    <t>X</t>
  </si>
  <si>
    <t>UWAI</t>
  </si>
  <si>
    <t>alumn@</t>
  </si>
  <si>
    <t>PESOS</t>
  </si>
  <si>
    <t>NC/NUNCA</t>
  </si>
  <si>
    <t>MIRIAN</t>
  </si>
  <si>
    <t>PAULA</t>
  </si>
  <si>
    <t>F</t>
  </si>
  <si>
    <t>MEDIA</t>
  </si>
  <si>
    <t>ELLIOTTS</t>
  </si>
  <si>
    <t>PITAR</t>
  </si>
  <si>
    <t>CARLOS</t>
  </si>
  <si>
    <t>JOSE DAVID</t>
  </si>
  <si>
    <t>Comentarios</t>
  </si>
  <si>
    <t>F (Falta) = No se dispone de la información</t>
  </si>
  <si>
    <t>faltan todas las tablas de competencias relativas a este objetivo después de utilizar PICTAR. En concreto, del alumno STEVEN del colegio de Burgos.</t>
  </si>
  <si>
    <t>Alumno 1</t>
  </si>
  <si>
    <t>Alumno 2</t>
  </si>
  <si>
    <t>Lydia (Alumno 1)</t>
  </si>
  <si>
    <t>Eduardo (Alumno 2)</t>
  </si>
  <si>
    <t>Steven (Alumno 3)</t>
  </si>
  <si>
    <t>Uway (Alumno 4)</t>
  </si>
  <si>
    <t>Victor (Alumno 5)</t>
  </si>
  <si>
    <t>Miriam (Alumno 6)</t>
  </si>
  <si>
    <t>Paula (Alumno 7)</t>
  </si>
  <si>
    <t>Elliots (Alumno 8)</t>
  </si>
  <si>
    <t>Carlos (Alumno 9)</t>
  </si>
  <si>
    <t>J.David (Alumno 10)</t>
  </si>
  <si>
    <t xml:space="preserve">En esta última tabla del objetivo: Mejora de habilidades  de atención y planificación, hay 9 alumnos en vez de 10  ya que de uno de ellos, </t>
  </si>
  <si>
    <t>OBJETIVO: MEJORA DE HABILIDADES DE         ATENCION Y     PLANIFICACION</t>
  </si>
  <si>
    <t>Alumno 4</t>
  </si>
  <si>
    <t>Alumno 5</t>
  </si>
  <si>
    <t>Alumno 6</t>
  </si>
  <si>
    <t>Alumno 7</t>
  </si>
  <si>
    <t>Alumno 8</t>
  </si>
  <si>
    <t>Alumno 9</t>
  </si>
  <si>
    <t>Antes</t>
  </si>
  <si>
    <t>Después</t>
  </si>
  <si>
    <t>Alumno 10</t>
  </si>
  <si>
    <t>Alumno 3</t>
  </si>
  <si>
    <t>SUMA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</si>
</sst>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"/>
    <numFmt numFmtId="166" formatCode="0.000000"/>
    <numFmt numFmtId="167" formatCode="0.0000000"/>
    <numFmt numFmtId="168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8" xfId="0" applyBorder="1" applyAlignment="1">
      <alignment horizontal="center" vertical="center"/>
    </xf>
    <xf numFmtId="0" fontId="1" fillId="0" borderId="11" xfId="0" applyFont="1" applyBorder="1" applyAlignment="1">
      <alignment horizontal="right" vertical="top"/>
    </xf>
    <xf numFmtId="0" fontId="1" fillId="0" borderId="11" xfId="0" applyFont="1" applyBorder="1" applyAlignment="1">
      <alignment vertical="top" wrapText="1"/>
    </xf>
    <xf numFmtId="0" fontId="0" fillId="0" borderId="11" xfId="0" applyBorder="1" applyAlignment="1">
      <alignment horizontal="right"/>
    </xf>
    <xf numFmtId="0" fontId="1" fillId="0" borderId="12" xfId="0" applyFont="1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5" xfId="0" applyBorder="1"/>
    <xf numFmtId="0" fontId="1" fillId="0" borderId="12" xfId="0" applyFont="1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/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0" xfId="1" applyFont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30" xfId="0" applyFont="1" applyBorder="1" applyAlignment="1">
      <alignment horizontal="right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1" fillId="0" borderId="13" xfId="0" applyFont="1" applyBorder="1" applyAlignment="1">
      <alignment vertical="top" wrapText="1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top" wrapText="1"/>
    </xf>
    <xf numFmtId="164" fontId="0" fillId="0" borderId="0" xfId="0" applyNumberFormat="1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right"/>
    </xf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11" xfId="0" applyFont="1" applyBorder="1" applyAlignment="1">
      <alignment horizontal="right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8" xfId="0" applyFont="1" applyFill="1" applyBorder="1" applyAlignment="1">
      <alignment horizontal="right"/>
    </xf>
    <xf numFmtId="0" fontId="1" fillId="0" borderId="3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0" fillId="0" borderId="35" xfId="0" applyBorder="1" applyAlignment="1">
      <alignment horizontal="left"/>
    </xf>
    <xf numFmtId="164" fontId="0" fillId="0" borderId="35" xfId="0" applyNumberFormat="1" applyBorder="1" applyAlignment="1">
      <alignment horizontal="center"/>
    </xf>
    <xf numFmtId="0" fontId="0" fillId="0" borderId="35" xfId="0" applyBorder="1"/>
    <xf numFmtId="0" fontId="1" fillId="0" borderId="35" xfId="0" applyFont="1" applyBorder="1" applyAlignment="1">
      <alignment horizontal="right" vertical="top"/>
    </xf>
    <xf numFmtId="0" fontId="3" fillId="0" borderId="35" xfId="1" applyFont="1" applyBorder="1" applyAlignment="1">
      <alignment horizontal="center" vertical="top" wrapText="1"/>
    </xf>
    <xf numFmtId="0" fontId="0" fillId="0" borderId="35" xfId="0" applyFont="1" applyBorder="1" applyAlignment="1">
      <alignment vertical="top" wrapText="1"/>
    </xf>
    <xf numFmtId="0" fontId="1" fillId="0" borderId="35" xfId="0" applyFont="1" applyBorder="1" applyAlignment="1">
      <alignment horizontal="right"/>
    </xf>
    <xf numFmtId="164" fontId="1" fillId="0" borderId="35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/>
    <xf numFmtId="0" fontId="1" fillId="0" borderId="14" xfId="0" applyFont="1" applyBorder="1"/>
    <xf numFmtId="0" fontId="0" fillId="0" borderId="36" xfId="0" applyBorder="1"/>
    <xf numFmtId="0" fontId="0" fillId="0" borderId="14" xfId="0" applyBorder="1"/>
    <xf numFmtId="0" fontId="0" fillId="0" borderId="44" xfId="0" applyBorder="1"/>
    <xf numFmtId="0" fontId="0" fillId="0" borderId="49" xfId="0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3" xfId="0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9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" fillId="0" borderId="32" xfId="0" applyFont="1" applyFill="1" applyBorder="1" applyAlignment="1">
      <alignment horizontal="right"/>
    </xf>
    <xf numFmtId="0" fontId="0" fillId="0" borderId="57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5" xfId="0" applyNumberFormat="1" applyFont="1" applyBorder="1" applyAlignment="1">
      <alignment horizontal="center" vertical="top" wrapText="1"/>
    </xf>
    <xf numFmtId="165" fontId="0" fillId="0" borderId="35" xfId="0" applyNumberFormat="1" applyFont="1" applyBorder="1" applyAlignment="1">
      <alignment horizontal="center"/>
    </xf>
    <xf numFmtId="165" fontId="0" fillId="0" borderId="35" xfId="0" applyNumberFormat="1" applyFill="1" applyBorder="1" applyAlignment="1">
      <alignment horizontal="center"/>
    </xf>
    <xf numFmtId="165" fontId="0" fillId="0" borderId="35" xfId="0" applyNumberFormat="1" applyFont="1" applyFill="1" applyBorder="1" applyAlignment="1">
      <alignment horizontal="center"/>
    </xf>
    <xf numFmtId="0" fontId="1" fillId="0" borderId="51" xfId="0" applyFont="1" applyBorder="1" applyAlignment="1">
      <alignment horizontal="right"/>
    </xf>
    <xf numFmtId="0" fontId="0" fillId="0" borderId="58" xfId="0" applyBorder="1" applyAlignment="1">
      <alignment horizontal="center" vertical="center"/>
    </xf>
    <xf numFmtId="0" fontId="0" fillId="0" borderId="18" xfId="0" applyFill="1" applyBorder="1" applyAlignment="1">
      <alignment horizontal="right" vertical="center"/>
    </xf>
    <xf numFmtId="0" fontId="1" fillId="0" borderId="35" xfId="0" applyFont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Border="1"/>
    <xf numFmtId="0" fontId="0" fillId="0" borderId="59" xfId="0" applyBorder="1" applyAlignment="1">
      <alignment vertical="top"/>
    </xf>
    <xf numFmtId="0" fontId="0" fillId="0" borderId="20" xfId="0" applyBorder="1" applyAlignment="1">
      <alignment vertical="top"/>
    </xf>
    <xf numFmtId="0" fontId="1" fillId="0" borderId="59" xfId="0" applyFont="1" applyBorder="1" applyAlignment="1">
      <alignment horizontal="left"/>
    </xf>
    <xf numFmtId="0" fontId="0" fillId="0" borderId="0" xfId="0" applyBorder="1" applyAlignment="1">
      <alignment vertical="top"/>
    </xf>
    <xf numFmtId="0" fontId="1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0" borderId="35" xfId="0" applyFont="1" applyBorder="1" applyAlignment="1">
      <alignment horizontal="center" vertical="top" wrapText="1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 vertical="top" wrapText="1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35" xfId="0" applyNumberFormat="1" applyFill="1" applyBorder="1" applyAlignment="1">
      <alignment horizontal="center"/>
    </xf>
    <xf numFmtId="166" fontId="0" fillId="0" borderId="35" xfId="0" applyNumberFormat="1" applyFill="1" applyBorder="1" applyAlignment="1">
      <alignment horizontal="center"/>
    </xf>
    <xf numFmtId="168" fontId="0" fillId="0" borderId="35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4" xfId="0" applyBorder="1" applyAlignment="1">
      <alignment vertical="top"/>
    </xf>
    <xf numFmtId="0" fontId="0" fillId="0" borderId="60" xfId="0" applyBorder="1" applyAlignment="1">
      <alignment vertical="top"/>
    </xf>
    <xf numFmtId="0" fontId="0" fillId="0" borderId="16" xfId="0" applyBorder="1" applyAlignment="1">
      <alignment vertical="top"/>
    </xf>
    <xf numFmtId="0" fontId="1" fillId="0" borderId="3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" fillId="0" borderId="63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/>
    </xf>
    <xf numFmtId="0" fontId="0" fillId="0" borderId="18" xfId="0" applyBorder="1"/>
    <xf numFmtId="0" fontId="1" fillId="0" borderId="29" xfId="0" applyFont="1" applyBorder="1" applyAlignment="1">
      <alignment horizontal="right"/>
    </xf>
    <xf numFmtId="0" fontId="1" fillId="0" borderId="58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1" xfId="0" applyFill="1" applyBorder="1" applyAlignment="1">
      <alignment horizontal="right" vertical="center"/>
    </xf>
    <xf numFmtId="0" fontId="0" fillId="0" borderId="61" xfId="0" applyBorder="1"/>
    <xf numFmtId="0" fontId="0" fillId="0" borderId="64" xfId="0" applyBorder="1"/>
    <xf numFmtId="0" fontId="0" fillId="0" borderId="61" xfId="0" applyBorder="1" applyAlignment="1">
      <alignment horizontal="center" vertical="center"/>
    </xf>
    <xf numFmtId="0" fontId="0" fillId="0" borderId="63" xfId="0" applyBorder="1" applyAlignment="1">
      <alignment vertical="center"/>
    </xf>
    <xf numFmtId="0" fontId="0" fillId="0" borderId="61" xfId="0" applyBorder="1" applyAlignment="1">
      <alignment vertical="center"/>
    </xf>
    <xf numFmtId="0" fontId="7" fillId="0" borderId="64" xfId="0" applyFont="1" applyBorder="1" applyAlignment="1">
      <alignment horizontal="center"/>
    </xf>
    <xf numFmtId="0" fontId="0" fillId="0" borderId="62" xfId="0" applyBorder="1" applyAlignment="1">
      <alignment vertical="center"/>
    </xf>
    <xf numFmtId="0" fontId="1" fillId="0" borderId="6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63" xfId="0" applyFont="1" applyFill="1" applyBorder="1" applyAlignment="1">
      <alignment horizontal="center"/>
    </xf>
    <xf numFmtId="0" fontId="0" fillId="0" borderId="25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63" xfId="0" applyFill="1" applyBorder="1" applyAlignment="1">
      <alignment horizontal="righ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56-4156-BF26-027EF3A712A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56-4156-BF26-027EF3A712A8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56-4156-BF26-027EF3A712A8}"/>
              </c:ext>
            </c:extLst>
          </c:dPt>
          <c:cat>
            <c:multiLvlStrRef>
              <c:f>TOTAL!$K$2:$P$3</c:f>
              <c:multiLvlStrCache>
                <c:ptCount val="6"/>
                <c:lvl>
                  <c:pt idx="0">
                    <c:v>ANTES</c:v>
                  </c:pt>
                  <c:pt idx="1">
                    <c:v>PICTAR</c:v>
                  </c:pt>
                  <c:pt idx="2">
                    <c:v>ANTES</c:v>
                  </c:pt>
                  <c:pt idx="3">
                    <c:v>PICTAR</c:v>
                  </c:pt>
                  <c:pt idx="4">
                    <c:v>ANTES</c:v>
                  </c:pt>
                  <c:pt idx="5">
                    <c:v>PICTAR</c:v>
                  </c:pt>
                </c:lvl>
                <c:lvl>
                  <c:pt idx="0">
                    <c:v>OBJETIVO: FAVORECER HABILIDADES DE EXPRESION Y COMPRENSION ORAL</c:v>
                  </c:pt>
                  <c:pt idx="2">
                    <c:v>OBJETIVO: MEJORAR HABILIDADES DE LECTOESCRITURA</c:v>
                  </c:pt>
                  <c:pt idx="4">
                    <c:v>OBJETIVO: MEJORA DE HABILIDADES DE ATENCION Y PLANIFICACION</c:v>
                  </c:pt>
                </c:lvl>
              </c:multiLvlStrCache>
            </c:multiLvlStrRef>
          </c:cat>
          <c:val>
            <c:numRef>
              <c:f>TOTAL!$K$4:$P$4</c:f>
              <c:numCache>
                <c:formatCode>0.000</c:formatCode>
                <c:ptCount val="6"/>
                <c:pt idx="0">
                  <c:v>0.14230000000000001</c:v>
                </c:pt>
                <c:pt idx="1">
                  <c:v>0.184</c:v>
                </c:pt>
                <c:pt idx="2">
                  <c:v>-0.23400000000000001</c:v>
                </c:pt>
                <c:pt idx="3">
                  <c:v>-0.21199999999999999</c:v>
                </c:pt>
                <c:pt idx="4">
                  <c:v>0.68300000000000005</c:v>
                </c:pt>
                <c:pt idx="5">
                  <c:v>0.76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A56-4156-BF26-027EF3A71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67200"/>
        <c:axId val="229668736"/>
      </c:barChart>
      <c:catAx>
        <c:axId val="22966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high"/>
        <c:crossAx val="229668736"/>
        <c:crosses val="autoZero"/>
        <c:auto val="1"/>
        <c:lblAlgn val="ctr"/>
        <c:lblOffset val="100"/>
        <c:noMultiLvlLbl val="0"/>
      </c:catAx>
      <c:valAx>
        <c:axId val="229668736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crossAx val="22966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200"/>
              <a:t>OBJETIVO: FAVORECER HABILIDADES DE EXPRESION Y COMPRENSION ORAL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TOTAL!$B$20</c:f>
              <c:strCache>
                <c:ptCount val="1"/>
                <c:pt idx="0">
                  <c:v>ANTES</c:v>
                </c:pt>
              </c:strCache>
            </c:strRef>
          </c:tx>
          <c:invertIfNegative val="0"/>
          <c:cat>
            <c:strRef>
              <c:f>TOTAL!$A$21:$A$30</c:f>
              <c:strCache>
                <c:ptCount val="10"/>
                <c:pt idx="0">
                  <c:v>Alumno 1</c:v>
                </c:pt>
                <c:pt idx="1">
                  <c:v>Alumno 2</c:v>
                </c:pt>
                <c:pt idx="2">
                  <c:v>Alumno 3</c:v>
                </c:pt>
                <c:pt idx="3">
                  <c:v>Alumno 4</c:v>
                </c:pt>
                <c:pt idx="4">
                  <c:v>Alumno 5</c:v>
                </c:pt>
                <c:pt idx="5">
                  <c:v>Alumno 6</c:v>
                </c:pt>
                <c:pt idx="6">
                  <c:v>Alumno 7</c:v>
                </c:pt>
                <c:pt idx="7">
                  <c:v>Alumno 8</c:v>
                </c:pt>
                <c:pt idx="8">
                  <c:v>Alumno 9</c:v>
                </c:pt>
                <c:pt idx="9">
                  <c:v>Alumno 10</c:v>
                </c:pt>
              </c:strCache>
            </c:strRef>
          </c:cat>
          <c:val>
            <c:numRef>
              <c:f>TOTAL!$B$21:$B$30</c:f>
              <c:numCache>
                <c:formatCode>0.00000</c:formatCode>
                <c:ptCount val="10"/>
                <c:pt idx="0">
                  <c:v>0.84614999999999996</c:v>
                </c:pt>
                <c:pt idx="1">
                  <c:v>-0.46153</c:v>
                </c:pt>
                <c:pt idx="2">
                  <c:v>-1.0769200000000001</c:v>
                </c:pt>
                <c:pt idx="3">
                  <c:v>1.2307600000000001</c:v>
                </c:pt>
                <c:pt idx="4">
                  <c:v>-0.80769000000000002</c:v>
                </c:pt>
                <c:pt idx="5">
                  <c:v>-0.26923000000000002</c:v>
                </c:pt>
                <c:pt idx="6">
                  <c:v>0.96153</c:v>
                </c:pt>
                <c:pt idx="7">
                  <c:v>0.5</c:v>
                </c:pt>
                <c:pt idx="8">
                  <c:v>0.57692299999999996</c:v>
                </c:pt>
                <c:pt idx="9">
                  <c:v>-7.6920000000000002E-2</c:v>
                </c:pt>
              </c:numCache>
            </c:numRef>
          </c:val>
        </c:ser>
        <c:ser>
          <c:idx val="1"/>
          <c:order val="1"/>
          <c:tx>
            <c:strRef>
              <c:f>TOTAL!$C$20</c:f>
              <c:strCache>
                <c:ptCount val="1"/>
                <c:pt idx="0">
                  <c:v>PICTAR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TOTAL!$A$21:$A$30</c:f>
              <c:strCache>
                <c:ptCount val="10"/>
                <c:pt idx="0">
                  <c:v>Alumno 1</c:v>
                </c:pt>
                <c:pt idx="1">
                  <c:v>Alumno 2</c:v>
                </c:pt>
                <c:pt idx="2">
                  <c:v>Alumno 3</c:v>
                </c:pt>
                <c:pt idx="3">
                  <c:v>Alumno 4</c:v>
                </c:pt>
                <c:pt idx="4">
                  <c:v>Alumno 5</c:v>
                </c:pt>
                <c:pt idx="5">
                  <c:v>Alumno 6</c:v>
                </c:pt>
                <c:pt idx="6">
                  <c:v>Alumno 7</c:v>
                </c:pt>
                <c:pt idx="7">
                  <c:v>Alumno 8</c:v>
                </c:pt>
                <c:pt idx="8">
                  <c:v>Alumno 9</c:v>
                </c:pt>
                <c:pt idx="9">
                  <c:v>Alumno 10</c:v>
                </c:pt>
              </c:strCache>
            </c:strRef>
          </c:cat>
          <c:val>
            <c:numRef>
              <c:f>TOTAL!$C$21:$C$30</c:f>
              <c:numCache>
                <c:formatCode>0.00000</c:formatCode>
                <c:ptCount val="10"/>
                <c:pt idx="0">
                  <c:v>0.84614999999999996</c:v>
                </c:pt>
                <c:pt idx="1">
                  <c:v>-0.30769000000000002</c:v>
                </c:pt>
                <c:pt idx="2">
                  <c:v>-1.0384599999999999</c:v>
                </c:pt>
                <c:pt idx="3">
                  <c:v>1.34615</c:v>
                </c:pt>
                <c:pt idx="4">
                  <c:v>-0.65383999999999998</c:v>
                </c:pt>
                <c:pt idx="5">
                  <c:v>-0.23075999999999999</c:v>
                </c:pt>
                <c:pt idx="6">
                  <c:v>0.96153</c:v>
                </c:pt>
                <c:pt idx="7">
                  <c:v>0.57691999999999999</c:v>
                </c:pt>
                <c:pt idx="8">
                  <c:v>0.42307</c:v>
                </c:pt>
                <c:pt idx="9">
                  <c:v>-7.6920000000000002E-2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97408"/>
        <c:axId val="229698944"/>
      </c:barChart>
      <c:catAx>
        <c:axId val="229697408"/>
        <c:scaling>
          <c:orientation val="minMax"/>
        </c:scaling>
        <c:delete val="0"/>
        <c:axPos val="b"/>
        <c:majorTickMark val="none"/>
        <c:minorTickMark val="none"/>
        <c:tickLblPos val="high"/>
        <c:crossAx val="229698944"/>
        <c:crosses val="autoZero"/>
        <c:auto val="1"/>
        <c:lblAlgn val="ctr"/>
        <c:lblOffset val="100"/>
        <c:noMultiLvlLbl val="0"/>
      </c:catAx>
      <c:valAx>
        <c:axId val="229698944"/>
        <c:scaling>
          <c:orientation val="minMax"/>
        </c:scaling>
        <c:delete val="0"/>
        <c:axPos val="l"/>
        <c:majorGridlines/>
        <c:numFmt formatCode="0.00000" sourceLinked="1"/>
        <c:majorTickMark val="none"/>
        <c:minorTickMark val="none"/>
        <c:tickLblPos val="nextTo"/>
        <c:crossAx val="22969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ES" sz="1200"/>
              <a:t>OBJETIVO: MEJORAR HABILIDADES DE LECTOESCRITURA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TOTAL!$B$35</c:f>
              <c:strCache>
                <c:ptCount val="1"/>
                <c:pt idx="0">
                  <c:v>Alumno 1</c:v>
                </c:pt>
              </c:strCache>
            </c:strRef>
          </c:tx>
          <c:invertIfNegative val="0"/>
          <c:cat>
            <c:strRef>
              <c:f>TOTAL!$A$36:$A$45</c:f>
              <c:strCache>
                <c:ptCount val="10"/>
                <c:pt idx="0">
                  <c:v>Alumno 1</c:v>
                </c:pt>
                <c:pt idx="1">
                  <c:v>Alumno 2</c:v>
                </c:pt>
                <c:pt idx="2">
                  <c:v>Alumno 3</c:v>
                </c:pt>
                <c:pt idx="3">
                  <c:v>Alumno 4</c:v>
                </c:pt>
                <c:pt idx="4">
                  <c:v>Alumno 5</c:v>
                </c:pt>
                <c:pt idx="5">
                  <c:v>Alumno 6</c:v>
                </c:pt>
                <c:pt idx="6">
                  <c:v>Alumno 7</c:v>
                </c:pt>
                <c:pt idx="7">
                  <c:v>Alumno 8</c:v>
                </c:pt>
                <c:pt idx="8">
                  <c:v>Alumno 9</c:v>
                </c:pt>
                <c:pt idx="9">
                  <c:v>Alumno 10</c:v>
                </c:pt>
              </c:strCache>
            </c:strRef>
          </c:cat>
          <c:val>
            <c:numRef>
              <c:f>TOTAL!$B$36:$B$45</c:f>
              <c:numCache>
                <c:formatCode>0.00000</c:formatCode>
                <c:ptCount val="10"/>
                <c:pt idx="0">
                  <c:v>0.46875</c:v>
                </c:pt>
                <c:pt idx="1">
                  <c:v>-0.28125</c:v>
                </c:pt>
                <c:pt idx="2">
                  <c:v>-0.78125</c:v>
                </c:pt>
                <c:pt idx="3">
                  <c:v>0.9375</c:v>
                </c:pt>
                <c:pt idx="4">
                  <c:v>-0.5625</c:v>
                </c:pt>
                <c:pt idx="5">
                  <c:v>-1.09375</c:v>
                </c:pt>
                <c:pt idx="6">
                  <c:v>-0.4375</c:v>
                </c:pt>
                <c:pt idx="7">
                  <c:v>-0.3125</c:v>
                </c:pt>
                <c:pt idx="8">
                  <c:v>-9.375E-2</c:v>
                </c:pt>
                <c:pt idx="9">
                  <c:v>-0.1875</c:v>
                </c:pt>
              </c:numCache>
            </c:numRef>
          </c:val>
        </c:ser>
        <c:ser>
          <c:idx val="1"/>
          <c:order val="1"/>
          <c:tx>
            <c:strRef>
              <c:f>TOTAL!$C$35</c:f>
              <c:strCache>
                <c:ptCount val="1"/>
                <c:pt idx="0">
                  <c:v>Alumno 2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TOTAL!$A$36:$A$45</c:f>
              <c:strCache>
                <c:ptCount val="10"/>
                <c:pt idx="0">
                  <c:v>Alumno 1</c:v>
                </c:pt>
                <c:pt idx="1">
                  <c:v>Alumno 2</c:v>
                </c:pt>
                <c:pt idx="2">
                  <c:v>Alumno 3</c:v>
                </c:pt>
                <c:pt idx="3">
                  <c:v>Alumno 4</c:v>
                </c:pt>
                <c:pt idx="4">
                  <c:v>Alumno 5</c:v>
                </c:pt>
                <c:pt idx="5">
                  <c:v>Alumno 6</c:v>
                </c:pt>
                <c:pt idx="6">
                  <c:v>Alumno 7</c:v>
                </c:pt>
                <c:pt idx="7">
                  <c:v>Alumno 8</c:v>
                </c:pt>
                <c:pt idx="8">
                  <c:v>Alumno 9</c:v>
                </c:pt>
                <c:pt idx="9">
                  <c:v>Alumno 10</c:v>
                </c:pt>
              </c:strCache>
            </c:strRef>
          </c:cat>
          <c:val>
            <c:numRef>
              <c:f>TOTAL!$C$36:$C$45</c:f>
              <c:numCache>
                <c:formatCode>0.00000</c:formatCode>
                <c:ptCount val="10"/>
                <c:pt idx="0">
                  <c:v>0.3125</c:v>
                </c:pt>
                <c:pt idx="1">
                  <c:v>-0.21875</c:v>
                </c:pt>
                <c:pt idx="2">
                  <c:v>-0.625</c:v>
                </c:pt>
                <c:pt idx="3">
                  <c:v>0.90625</c:v>
                </c:pt>
                <c:pt idx="4">
                  <c:v>-0.46875</c:v>
                </c:pt>
                <c:pt idx="5">
                  <c:v>-1.09375</c:v>
                </c:pt>
                <c:pt idx="6">
                  <c:v>-0.34375</c:v>
                </c:pt>
                <c:pt idx="7">
                  <c:v>-0.3125</c:v>
                </c:pt>
                <c:pt idx="8">
                  <c:v>-6.25E-2</c:v>
                </c:pt>
                <c:pt idx="9">
                  <c:v>-0.21875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917056"/>
        <c:axId val="229918592"/>
      </c:barChart>
      <c:catAx>
        <c:axId val="229917056"/>
        <c:scaling>
          <c:orientation val="minMax"/>
        </c:scaling>
        <c:delete val="0"/>
        <c:axPos val="b"/>
        <c:majorTickMark val="none"/>
        <c:minorTickMark val="none"/>
        <c:tickLblPos val="high"/>
        <c:crossAx val="229918592"/>
        <c:crosses val="autoZero"/>
        <c:auto val="1"/>
        <c:lblAlgn val="ctr"/>
        <c:lblOffset val="100"/>
        <c:noMultiLvlLbl val="0"/>
      </c:catAx>
      <c:valAx>
        <c:axId val="229918592"/>
        <c:scaling>
          <c:orientation val="minMax"/>
        </c:scaling>
        <c:delete val="0"/>
        <c:axPos val="l"/>
        <c:majorGridlines/>
        <c:numFmt formatCode="0.00000" sourceLinked="1"/>
        <c:majorTickMark val="none"/>
        <c:minorTickMark val="none"/>
        <c:tickLblPos val="nextTo"/>
        <c:crossAx val="22991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200"/>
              <a:t>OBJETIVO: MEJORA DE HABILIDADES DE ATENCIÓN Y PLANIFICACIÓN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TOTAL!$B$50</c:f>
              <c:strCache>
                <c:ptCount val="1"/>
                <c:pt idx="0">
                  <c:v>Antes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TOTAL!$A$51:$A$59</c:f>
              <c:strCache>
                <c:ptCount val="9"/>
                <c:pt idx="0">
                  <c:v>Alumno 1</c:v>
                </c:pt>
                <c:pt idx="1">
                  <c:v>Alumno 2</c:v>
                </c:pt>
                <c:pt idx="2">
                  <c:v>Alumno 4</c:v>
                </c:pt>
                <c:pt idx="3">
                  <c:v>Alumno 5</c:v>
                </c:pt>
                <c:pt idx="4">
                  <c:v>Alumno 6</c:v>
                </c:pt>
                <c:pt idx="5">
                  <c:v>Alumno 7</c:v>
                </c:pt>
                <c:pt idx="6">
                  <c:v>Alumno 8</c:v>
                </c:pt>
                <c:pt idx="7">
                  <c:v>Alumno 9</c:v>
                </c:pt>
                <c:pt idx="8">
                  <c:v>Alumno 10</c:v>
                </c:pt>
              </c:strCache>
            </c:strRef>
          </c:cat>
          <c:val>
            <c:numRef>
              <c:f>TOTAL!$B$51:$B$59</c:f>
              <c:numCache>
                <c:formatCode>0.00000</c:formatCode>
                <c:ptCount val="9"/>
                <c:pt idx="0">
                  <c:v>0.38461000000000001</c:v>
                </c:pt>
                <c:pt idx="1">
                  <c:v>-0.53846000000000005</c:v>
                </c:pt>
                <c:pt idx="2">
                  <c:v>1.15384</c:v>
                </c:pt>
                <c:pt idx="3">
                  <c:v>-0.46153</c:v>
                </c:pt>
                <c:pt idx="4">
                  <c:v>1.2307600000000001</c:v>
                </c:pt>
                <c:pt idx="5">
                  <c:v>1.6922999999999999</c:v>
                </c:pt>
                <c:pt idx="6">
                  <c:v>0.92306999999999995</c:v>
                </c:pt>
                <c:pt idx="7">
                  <c:v>0.92306999999999995</c:v>
                </c:pt>
                <c:pt idx="8">
                  <c:v>0.84614999999999996</c:v>
                </c:pt>
              </c:numCache>
            </c:numRef>
          </c:val>
        </c:ser>
        <c:ser>
          <c:idx val="1"/>
          <c:order val="1"/>
          <c:tx>
            <c:strRef>
              <c:f>TOTAL!$C$50</c:f>
              <c:strCache>
                <c:ptCount val="1"/>
                <c:pt idx="0">
                  <c:v>Después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TOTAL!$A$51:$A$59</c:f>
              <c:strCache>
                <c:ptCount val="9"/>
                <c:pt idx="0">
                  <c:v>Alumno 1</c:v>
                </c:pt>
                <c:pt idx="1">
                  <c:v>Alumno 2</c:v>
                </c:pt>
                <c:pt idx="2">
                  <c:v>Alumno 4</c:v>
                </c:pt>
                <c:pt idx="3">
                  <c:v>Alumno 5</c:v>
                </c:pt>
                <c:pt idx="4">
                  <c:v>Alumno 6</c:v>
                </c:pt>
                <c:pt idx="5">
                  <c:v>Alumno 7</c:v>
                </c:pt>
                <c:pt idx="6">
                  <c:v>Alumno 8</c:v>
                </c:pt>
                <c:pt idx="7">
                  <c:v>Alumno 9</c:v>
                </c:pt>
                <c:pt idx="8">
                  <c:v>Alumno 10</c:v>
                </c:pt>
              </c:strCache>
            </c:strRef>
          </c:cat>
          <c:val>
            <c:numRef>
              <c:f>TOTAL!$C$51:$C$59</c:f>
              <c:numCache>
                <c:formatCode>0.00000</c:formatCode>
                <c:ptCount val="9"/>
                <c:pt idx="0">
                  <c:v>1.0769200000000001</c:v>
                </c:pt>
                <c:pt idx="1">
                  <c:v>-0.30769000000000002</c:v>
                </c:pt>
                <c:pt idx="2">
                  <c:v>0.92306999999999995</c:v>
                </c:pt>
                <c:pt idx="3">
                  <c:v>-0.46153</c:v>
                </c:pt>
                <c:pt idx="4">
                  <c:v>1.15384</c:v>
                </c:pt>
                <c:pt idx="5">
                  <c:v>1.6922999999999999</c:v>
                </c:pt>
                <c:pt idx="6">
                  <c:v>1</c:v>
                </c:pt>
                <c:pt idx="7">
                  <c:v>0.92306999999999995</c:v>
                </c:pt>
                <c:pt idx="8">
                  <c:v>0.84614999999999996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61152"/>
        <c:axId val="231383424"/>
      </c:barChart>
      <c:catAx>
        <c:axId val="231361152"/>
        <c:scaling>
          <c:orientation val="minMax"/>
        </c:scaling>
        <c:delete val="0"/>
        <c:axPos val="b"/>
        <c:majorTickMark val="none"/>
        <c:minorTickMark val="none"/>
        <c:tickLblPos val="high"/>
        <c:crossAx val="231383424"/>
        <c:crosses val="autoZero"/>
        <c:auto val="1"/>
        <c:lblAlgn val="ctr"/>
        <c:lblOffset val="100"/>
        <c:noMultiLvlLbl val="0"/>
      </c:catAx>
      <c:valAx>
        <c:axId val="231383424"/>
        <c:scaling>
          <c:orientation val="minMax"/>
        </c:scaling>
        <c:delete val="0"/>
        <c:axPos val="l"/>
        <c:majorGridlines/>
        <c:numFmt formatCode="0.00000" sourceLinked="1"/>
        <c:majorTickMark val="none"/>
        <c:minorTickMark val="none"/>
        <c:tickLblPos val="nextTo"/>
        <c:crossAx val="23136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695325</xdr:colOff>
      <xdr:row>6</xdr:row>
      <xdr:rowOff>38100</xdr:rowOff>
    </xdr:from>
    <xdr:to>
      <xdr:col>16</xdr:col>
      <xdr:colOff>276225</xdr:colOff>
      <xdr:row>20</xdr:row>
      <xdr:rowOff>104776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1009650</xdr:colOff>
      <xdr:row>19</xdr:row>
      <xdr:rowOff>133349</xdr:rowOff>
    </xdr:from>
    <xdr:to>
      <xdr:col>8</xdr:col>
      <xdr:colOff>676276</xdr:colOff>
      <xdr:row>32</xdr:row>
      <xdr:rowOff>104775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1000125</xdr:colOff>
      <xdr:row>34</xdr:row>
      <xdr:rowOff>38100</xdr:rowOff>
    </xdr:from>
    <xdr:to>
      <xdr:col>8</xdr:col>
      <xdr:colOff>638174</xdr:colOff>
      <xdr:row>47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1047749</xdr:colOff>
      <xdr:row>49</xdr:row>
      <xdr:rowOff>9525</xdr:rowOff>
    </xdr:from>
    <xdr:to>
      <xdr:col>8</xdr:col>
      <xdr:colOff>619125</xdr:colOff>
      <xdr:row>62</xdr:row>
      <xdr:rowOff>38100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lumn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opLeftCell="A7" workbookViewId="0">
      <selection activeCell="Y8" sqref="Y8"/>
    </sheetView>
  </sheetViews>
  <sheetFormatPr baseColWidth="10" defaultRowHeight="30" customHeight="1" x14ac:dyDescent="0.25"/>
  <cols>
    <col min="1" max="1" width="50" customWidth="1"/>
    <col min="2" max="2" width="7.28515625" customWidth="1"/>
    <col min="3" max="5" width="6.28515625" customWidth="1"/>
    <col min="6" max="7" width="5.85546875" customWidth="1"/>
    <col min="8" max="8" width="6.85546875" customWidth="1"/>
    <col min="9" max="9" width="6.7109375" customWidth="1"/>
    <col min="10" max="10" width="6.5703125" customWidth="1"/>
    <col min="11" max="21" width="6.42578125" customWidth="1"/>
    <col min="22" max="22" width="15.7109375" customWidth="1"/>
    <col min="23" max="23" width="20.7109375" customWidth="1"/>
  </cols>
  <sheetData>
    <row r="1" spans="1:24" ht="30" customHeight="1" thickBot="1" x14ac:dyDescent="0.3"/>
    <row r="2" spans="1:24" ht="30" customHeight="1" x14ac:dyDescent="0.25">
      <c r="A2" s="49" t="s">
        <v>17</v>
      </c>
      <c r="B2" s="176" t="s">
        <v>37</v>
      </c>
      <c r="C2" s="177"/>
      <c r="D2" s="180" t="s">
        <v>18</v>
      </c>
      <c r="E2" s="180"/>
      <c r="F2" s="181" t="s">
        <v>19</v>
      </c>
      <c r="G2" s="181"/>
      <c r="H2" s="172" t="s">
        <v>20</v>
      </c>
      <c r="I2" s="173"/>
      <c r="J2" s="176" t="s">
        <v>21</v>
      </c>
      <c r="K2" s="186"/>
      <c r="L2" s="178" t="s">
        <v>37</v>
      </c>
      <c r="M2" s="177"/>
      <c r="N2" s="180" t="s">
        <v>18</v>
      </c>
      <c r="O2" s="180"/>
      <c r="P2" s="181" t="s">
        <v>19</v>
      </c>
      <c r="Q2" s="181"/>
      <c r="R2" s="172" t="s">
        <v>20</v>
      </c>
      <c r="S2" s="173"/>
      <c r="T2" s="176" t="s">
        <v>21</v>
      </c>
      <c r="U2" s="177"/>
      <c r="V2" s="72" t="s">
        <v>25</v>
      </c>
      <c r="W2" s="169" t="s">
        <v>25</v>
      </c>
    </row>
    <row r="3" spans="1:24" ht="20.25" customHeight="1" x14ac:dyDescent="0.25">
      <c r="A3" s="7" t="s">
        <v>36</v>
      </c>
      <c r="B3" s="187">
        <v>-2</v>
      </c>
      <c r="C3" s="188"/>
      <c r="D3" s="189">
        <v>-1</v>
      </c>
      <c r="E3" s="189"/>
      <c r="F3" s="190">
        <v>0</v>
      </c>
      <c r="G3" s="190"/>
      <c r="H3" s="191">
        <v>1</v>
      </c>
      <c r="I3" s="192"/>
      <c r="J3" s="187">
        <v>2</v>
      </c>
      <c r="K3" s="193"/>
      <c r="L3" s="179">
        <v>2</v>
      </c>
      <c r="M3" s="175"/>
      <c r="N3" s="174">
        <v>1</v>
      </c>
      <c r="O3" s="175"/>
      <c r="P3" s="174">
        <v>0</v>
      </c>
      <c r="Q3" s="175"/>
      <c r="R3" s="174">
        <v>-1</v>
      </c>
      <c r="S3" s="175"/>
      <c r="T3" s="174">
        <v>-2</v>
      </c>
      <c r="U3" s="175"/>
      <c r="V3" s="70"/>
      <c r="W3" s="116"/>
    </row>
    <row r="4" spans="1:24" ht="20.25" customHeight="1" thickBot="1" x14ac:dyDescent="0.3">
      <c r="A4" s="7"/>
      <c r="B4" s="92" t="s">
        <v>22</v>
      </c>
      <c r="C4" s="93" t="s">
        <v>23</v>
      </c>
      <c r="D4" s="92" t="s">
        <v>22</v>
      </c>
      <c r="E4" s="94" t="s">
        <v>23</v>
      </c>
      <c r="F4" s="95" t="s">
        <v>22</v>
      </c>
      <c r="G4" s="96" t="s">
        <v>23</v>
      </c>
      <c r="H4" s="97" t="s">
        <v>22</v>
      </c>
      <c r="I4" s="93" t="s">
        <v>23</v>
      </c>
      <c r="J4" s="92" t="s">
        <v>22</v>
      </c>
      <c r="K4" s="98" t="s">
        <v>23</v>
      </c>
      <c r="L4" s="99" t="s">
        <v>22</v>
      </c>
      <c r="M4" s="93" t="s">
        <v>23</v>
      </c>
      <c r="N4" s="92" t="s">
        <v>22</v>
      </c>
      <c r="O4" s="93" t="s">
        <v>23</v>
      </c>
      <c r="P4" s="92" t="s">
        <v>22</v>
      </c>
      <c r="Q4" s="93" t="s">
        <v>23</v>
      </c>
      <c r="R4" s="92" t="s">
        <v>22</v>
      </c>
      <c r="S4" s="93" t="s">
        <v>23</v>
      </c>
      <c r="T4" s="92" t="s">
        <v>22</v>
      </c>
      <c r="U4" s="93" t="s">
        <v>23</v>
      </c>
      <c r="V4" s="101" t="s">
        <v>26</v>
      </c>
      <c r="W4" s="102" t="s">
        <v>27</v>
      </c>
    </row>
    <row r="5" spans="1:24" ht="38.450000000000003" customHeight="1" x14ac:dyDescent="0.25">
      <c r="A5" s="8" t="s">
        <v>1</v>
      </c>
      <c r="B5" s="85"/>
      <c r="C5" s="86"/>
      <c r="D5" s="87"/>
      <c r="E5" s="88"/>
      <c r="F5" s="89"/>
      <c r="G5" s="88"/>
      <c r="H5" s="16"/>
      <c r="I5" s="17"/>
      <c r="J5" s="89"/>
      <c r="K5" s="90"/>
      <c r="L5" s="91"/>
      <c r="M5" s="17"/>
      <c r="N5" s="89"/>
      <c r="O5" s="17"/>
      <c r="P5" s="89"/>
      <c r="Q5" s="17"/>
      <c r="R5" s="89"/>
      <c r="S5" s="17"/>
      <c r="T5" s="16"/>
      <c r="U5" s="17"/>
      <c r="V5" s="123"/>
      <c r="W5" s="115"/>
    </row>
    <row r="6" spans="1:24" ht="18" customHeight="1" x14ac:dyDescent="0.25">
      <c r="A6" s="9" t="s">
        <v>13</v>
      </c>
      <c r="B6" s="11">
        <v>1</v>
      </c>
      <c r="C6" s="12">
        <v>1</v>
      </c>
      <c r="D6" s="11">
        <v>1</v>
      </c>
      <c r="E6" s="54">
        <v>1</v>
      </c>
      <c r="F6" s="11">
        <v>3</v>
      </c>
      <c r="G6" s="54">
        <v>2</v>
      </c>
      <c r="H6" s="6">
        <v>3</v>
      </c>
      <c r="I6" s="12">
        <v>6</v>
      </c>
      <c r="J6" s="11">
        <v>5</v>
      </c>
      <c r="K6" s="77">
        <v>3</v>
      </c>
      <c r="L6" s="82"/>
      <c r="M6" s="12"/>
      <c r="N6" s="11"/>
      <c r="O6" s="12"/>
      <c r="P6" s="11"/>
      <c r="Q6" s="12"/>
      <c r="R6" s="11"/>
      <c r="S6" s="12"/>
      <c r="T6" s="6"/>
      <c r="U6" s="12"/>
      <c r="V6" s="117"/>
      <c r="W6" s="116"/>
    </row>
    <row r="7" spans="1:24" ht="18" customHeight="1" x14ac:dyDescent="0.25">
      <c r="A7" s="9" t="s">
        <v>24</v>
      </c>
      <c r="B7" s="11"/>
      <c r="C7" s="12"/>
      <c r="D7" s="11"/>
      <c r="E7" s="54"/>
      <c r="F7" s="11">
        <v>1</v>
      </c>
      <c r="G7" s="54">
        <v>3</v>
      </c>
      <c r="H7" s="6">
        <v>3</v>
      </c>
      <c r="I7" s="12"/>
      <c r="J7" s="11">
        <v>2</v>
      </c>
      <c r="K7" s="77">
        <v>3</v>
      </c>
      <c r="L7" s="82"/>
      <c r="M7" s="12"/>
      <c r="N7" s="11"/>
      <c r="O7" s="12"/>
      <c r="P7" s="11"/>
      <c r="Q7" s="12"/>
      <c r="R7" s="11"/>
      <c r="S7" s="12"/>
      <c r="T7" s="6"/>
      <c r="U7" s="12"/>
      <c r="V7" s="117"/>
      <c r="W7" s="116"/>
    </row>
    <row r="8" spans="1:24" ht="18" customHeight="1" x14ac:dyDescent="0.25">
      <c r="A8" s="9" t="s">
        <v>14</v>
      </c>
      <c r="B8" s="11"/>
      <c r="C8" s="12"/>
      <c r="D8" s="11"/>
      <c r="E8" s="54"/>
      <c r="F8" s="11">
        <v>2</v>
      </c>
      <c r="G8" s="54"/>
      <c r="H8" s="6">
        <v>3</v>
      </c>
      <c r="I8" s="12">
        <v>5</v>
      </c>
      <c r="J8" s="11">
        <v>1</v>
      </c>
      <c r="K8" s="77">
        <v>1</v>
      </c>
      <c r="L8" s="82"/>
      <c r="M8" s="12"/>
      <c r="N8" s="11"/>
      <c r="O8" s="12"/>
      <c r="P8" s="11"/>
      <c r="Q8" s="12"/>
      <c r="R8" s="11"/>
      <c r="S8" s="12"/>
      <c r="T8" s="6"/>
      <c r="U8" s="12"/>
      <c r="V8" s="117"/>
      <c r="W8" s="116"/>
    </row>
    <row r="9" spans="1:24" ht="18" customHeight="1" x14ac:dyDescent="0.25">
      <c r="A9" s="50" t="s">
        <v>25</v>
      </c>
      <c r="B9" s="48">
        <f>SUM(B6:B8)</f>
        <v>1</v>
      </c>
      <c r="C9" s="100">
        <f t="shared" ref="C9:K9" si="0">SUM(C6:C8)</f>
        <v>1</v>
      </c>
      <c r="D9" s="48">
        <f t="shared" si="0"/>
        <v>1</v>
      </c>
      <c r="E9" s="100">
        <f t="shared" si="0"/>
        <v>1</v>
      </c>
      <c r="F9" s="48">
        <f t="shared" si="0"/>
        <v>6</v>
      </c>
      <c r="G9" s="100">
        <f t="shared" si="0"/>
        <v>5</v>
      </c>
      <c r="H9" s="48">
        <f t="shared" si="0"/>
        <v>9</v>
      </c>
      <c r="I9" s="100">
        <f t="shared" si="0"/>
        <v>11</v>
      </c>
      <c r="J9" s="48">
        <f t="shared" si="0"/>
        <v>8</v>
      </c>
      <c r="K9" s="100">
        <f t="shared" si="0"/>
        <v>7</v>
      </c>
      <c r="L9" s="82"/>
      <c r="M9" s="12"/>
      <c r="N9" s="11"/>
      <c r="O9" s="12"/>
      <c r="P9" s="11"/>
      <c r="Q9" s="12"/>
      <c r="R9" s="11"/>
      <c r="S9" s="12"/>
      <c r="T9" s="6"/>
      <c r="U9" s="12"/>
      <c r="V9" s="117"/>
      <c r="W9" s="116"/>
    </row>
    <row r="10" spans="1:24" ht="18" customHeight="1" x14ac:dyDescent="0.25">
      <c r="A10" s="53"/>
      <c r="B10" s="11"/>
      <c r="C10" s="12"/>
      <c r="D10" s="11"/>
      <c r="E10" s="54"/>
      <c r="F10" s="11"/>
      <c r="G10" s="54"/>
      <c r="H10" s="6"/>
      <c r="I10" s="12"/>
      <c r="J10" s="11"/>
      <c r="K10" s="77"/>
      <c r="L10" s="82"/>
      <c r="M10" s="12"/>
      <c r="N10" s="11"/>
      <c r="O10" s="12"/>
      <c r="P10" s="11"/>
      <c r="Q10" s="12"/>
      <c r="R10" s="11"/>
      <c r="S10" s="12"/>
      <c r="T10" s="6"/>
      <c r="U10" s="12"/>
      <c r="V10" s="117"/>
      <c r="W10" s="116"/>
    </row>
    <row r="11" spans="1:24" ht="18" customHeight="1" thickBot="1" x14ac:dyDescent="0.3">
      <c r="A11" s="59" t="s">
        <v>73</v>
      </c>
      <c r="B11" s="51">
        <f>B9*B3</f>
        <v>-2</v>
      </c>
      <c r="C11" s="32">
        <f>C9*B3</f>
        <v>-2</v>
      </c>
      <c r="D11" s="51">
        <f>D9*D3</f>
        <v>-1</v>
      </c>
      <c r="E11" s="56">
        <f>E9*D3</f>
        <v>-1</v>
      </c>
      <c r="F11" s="51">
        <f>F9*F3</f>
        <v>0</v>
      </c>
      <c r="G11" s="56">
        <f>G9*F3</f>
        <v>0</v>
      </c>
      <c r="H11" s="31">
        <f>H9*H3</f>
        <v>9</v>
      </c>
      <c r="I11" s="32">
        <f>I9*H3</f>
        <v>11</v>
      </c>
      <c r="J11" s="51">
        <f>J9*J3</f>
        <v>16</v>
      </c>
      <c r="K11" s="79">
        <f>K9*J3</f>
        <v>14</v>
      </c>
      <c r="L11" s="83"/>
      <c r="M11" s="13"/>
      <c r="N11" s="19"/>
      <c r="O11" s="13"/>
      <c r="P11" s="19"/>
      <c r="Q11" s="13"/>
      <c r="R11" s="19"/>
      <c r="S11" s="13"/>
      <c r="T11" s="20"/>
      <c r="U11" s="13"/>
      <c r="V11" s="130">
        <f>B11+D11+F11+H11+J11</f>
        <v>22</v>
      </c>
      <c r="W11" s="131">
        <f>C11+E11+G11+I11+K11</f>
        <v>22</v>
      </c>
    </row>
    <row r="12" spans="1:24" ht="18" customHeight="1" thickBot="1" x14ac:dyDescent="0.3">
      <c r="A12" s="138">
        <v>26</v>
      </c>
      <c r="B12" s="208"/>
      <c r="C12" s="209"/>
      <c r="D12" s="208"/>
      <c r="E12" s="210"/>
      <c r="F12" s="208"/>
      <c r="G12" s="210"/>
      <c r="H12" s="211"/>
      <c r="I12" s="209"/>
      <c r="J12" s="208"/>
      <c r="K12" s="212"/>
      <c r="L12" s="213"/>
      <c r="M12" s="209"/>
      <c r="N12" s="208"/>
      <c r="O12" s="209"/>
      <c r="P12" s="208"/>
      <c r="Q12" s="209"/>
      <c r="R12" s="208"/>
      <c r="S12" s="209"/>
      <c r="T12" s="211"/>
      <c r="U12" s="209"/>
      <c r="V12" s="214">
        <f>V11/A12</f>
        <v>0.84615384615384615</v>
      </c>
      <c r="W12" s="215">
        <f>W11/A12</f>
        <v>0.84615384615384615</v>
      </c>
      <c r="X12" s="222" t="s">
        <v>41</v>
      </c>
    </row>
    <row r="13" spans="1:24" ht="31.15" customHeight="1" x14ac:dyDescent="0.25">
      <c r="A13" s="41" t="s">
        <v>2</v>
      </c>
      <c r="B13" s="38"/>
      <c r="C13" s="39"/>
      <c r="D13" s="58"/>
      <c r="E13" s="57"/>
      <c r="F13" s="14"/>
      <c r="G13" s="57"/>
      <c r="H13" s="21"/>
      <c r="I13" s="15"/>
      <c r="J13" s="14"/>
      <c r="K13" s="80"/>
      <c r="L13" s="84"/>
      <c r="M13" s="15"/>
      <c r="N13" s="14"/>
      <c r="O13" s="15"/>
      <c r="P13" s="14"/>
      <c r="Q13" s="15"/>
      <c r="R13" s="14"/>
      <c r="S13" s="15"/>
      <c r="T13" s="21"/>
      <c r="U13" s="15"/>
      <c r="V13" s="89"/>
      <c r="W13" s="17"/>
      <c r="X13" s="204"/>
    </row>
    <row r="14" spans="1:24" ht="30" customHeight="1" x14ac:dyDescent="0.25">
      <c r="A14" s="9" t="s">
        <v>0</v>
      </c>
      <c r="B14" s="11"/>
      <c r="C14" s="12"/>
      <c r="D14" s="11"/>
      <c r="E14" s="54"/>
      <c r="F14" s="11"/>
      <c r="G14" s="54"/>
      <c r="H14" s="6"/>
      <c r="I14" s="12"/>
      <c r="J14" s="11">
        <v>1</v>
      </c>
      <c r="K14" s="77">
        <v>1</v>
      </c>
      <c r="L14" s="82">
        <v>4</v>
      </c>
      <c r="M14" s="12"/>
      <c r="N14" s="11"/>
      <c r="O14" s="12">
        <v>3</v>
      </c>
      <c r="P14" s="11"/>
      <c r="Q14" s="12">
        <v>1</v>
      </c>
      <c r="R14" s="11"/>
      <c r="S14" s="12"/>
      <c r="T14" s="6"/>
      <c r="U14" s="12"/>
      <c r="V14" s="117"/>
      <c r="W14" s="116"/>
      <c r="X14" s="204"/>
    </row>
    <row r="15" spans="1:24" ht="18" customHeight="1" x14ac:dyDescent="0.25">
      <c r="A15" s="9" t="s">
        <v>3</v>
      </c>
      <c r="B15" s="11">
        <v>1</v>
      </c>
      <c r="C15" s="12">
        <v>1</v>
      </c>
      <c r="D15" s="11"/>
      <c r="E15" s="54"/>
      <c r="F15" s="11">
        <v>2</v>
      </c>
      <c r="G15" s="54">
        <v>2</v>
      </c>
      <c r="H15" s="6"/>
      <c r="I15" s="12"/>
      <c r="J15" s="11">
        <v>1</v>
      </c>
      <c r="K15" s="77">
        <v>1</v>
      </c>
      <c r="L15" s="82">
        <v>1</v>
      </c>
      <c r="M15" s="12"/>
      <c r="N15" s="11"/>
      <c r="O15" s="12">
        <v>1</v>
      </c>
      <c r="P15" s="11"/>
      <c r="Q15" s="12"/>
      <c r="R15" s="11"/>
      <c r="S15" s="12"/>
      <c r="T15" s="6"/>
      <c r="U15" s="12"/>
      <c r="V15" s="117"/>
      <c r="W15" s="116"/>
      <c r="X15" s="204"/>
    </row>
    <row r="16" spans="1:24" ht="18" customHeight="1" x14ac:dyDescent="0.25">
      <c r="A16" s="9" t="s">
        <v>4</v>
      </c>
      <c r="B16" s="11">
        <v>2</v>
      </c>
      <c r="C16" s="12">
        <v>2</v>
      </c>
      <c r="D16" s="11"/>
      <c r="E16" s="54"/>
      <c r="F16" s="11">
        <v>1</v>
      </c>
      <c r="G16" s="54"/>
      <c r="H16" s="6"/>
      <c r="I16" s="12">
        <v>1</v>
      </c>
      <c r="J16" s="11">
        <v>1</v>
      </c>
      <c r="K16" s="77">
        <v>1</v>
      </c>
      <c r="L16" s="82"/>
      <c r="M16" s="12"/>
      <c r="N16" s="11"/>
      <c r="O16" s="12"/>
      <c r="P16" s="11"/>
      <c r="Q16" s="12"/>
      <c r="R16" s="11"/>
      <c r="S16" s="12"/>
      <c r="T16" s="6"/>
      <c r="U16" s="12"/>
      <c r="V16" s="117"/>
      <c r="W16" s="116"/>
      <c r="X16" s="204"/>
    </row>
    <row r="17" spans="1:26" ht="18" customHeight="1" x14ac:dyDescent="0.25">
      <c r="A17" s="9" t="s">
        <v>5</v>
      </c>
      <c r="B17" s="11">
        <v>2</v>
      </c>
      <c r="C17" s="12">
        <v>2</v>
      </c>
      <c r="D17" s="11"/>
      <c r="E17" s="54"/>
      <c r="F17" s="11"/>
      <c r="G17" s="54"/>
      <c r="H17" s="6">
        <v>3</v>
      </c>
      <c r="I17" s="12">
        <v>1</v>
      </c>
      <c r="J17" s="11">
        <v>1</v>
      </c>
      <c r="K17" s="77">
        <v>3</v>
      </c>
      <c r="L17" s="82"/>
      <c r="M17" s="12"/>
      <c r="N17" s="11"/>
      <c r="O17" s="12"/>
      <c r="P17" s="11"/>
      <c r="Q17" s="12"/>
      <c r="R17" s="11"/>
      <c r="S17" s="12"/>
      <c r="T17" s="6"/>
      <c r="U17" s="12"/>
      <c r="V17" s="117"/>
      <c r="W17" s="116"/>
      <c r="X17" s="204"/>
    </row>
    <row r="18" spans="1:26" ht="18" customHeight="1" x14ac:dyDescent="0.25">
      <c r="A18" s="9" t="s">
        <v>6</v>
      </c>
      <c r="B18" s="11">
        <v>1</v>
      </c>
      <c r="C18" s="12"/>
      <c r="D18" s="11">
        <v>2</v>
      </c>
      <c r="E18" s="54"/>
      <c r="F18" s="11"/>
      <c r="G18" s="54">
        <v>3</v>
      </c>
      <c r="H18" s="6"/>
      <c r="I18" s="12"/>
      <c r="J18" s="11"/>
      <c r="K18" s="77"/>
      <c r="L18" s="82">
        <v>1</v>
      </c>
      <c r="M18" s="12"/>
      <c r="N18" s="11">
        <v>1</v>
      </c>
      <c r="O18" s="12">
        <v>1</v>
      </c>
      <c r="P18" s="11"/>
      <c r="Q18" s="12">
        <v>1</v>
      </c>
      <c r="R18" s="11"/>
      <c r="S18" s="12"/>
      <c r="T18" s="6"/>
      <c r="U18" s="12"/>
      <c r="V18" s="117"/>
      <c r="W18" s="116"/>
      <c r="X18" s="204"/>
    </row>
    <row r="19" spans="1:26" ht="18" customHeight="1" x14ac:dyDescent="0.25">
      <c r="A19" s="9" t="s">
        <v>7</v>
      </c>
      <c r="B19" s="11"/>
      <c r="C19" s="12"/>
      <c r="D19" s="11"/>
      <c r="E19" s="54">
        <v>1</v>
      </c>
      <c r="F19" s="11">
        <v>2</v>
      </c>
      <c r="G19" s="54">
        <v>4</v>
      </c>
      <c r="H19" s="6">
        <v>5</v>
      </c>
      <c r="I19" s="12">
        <v>2</v>
      </c>
      <c r="J19" s="11"/>
      <c r="K19" s="77"/>
      <c r="L19" s="82"/>
      <c r="M19" s="12"/>
      <c r="N19" s="11"/>
      <c r="O19" s="12"/>
      <c r="P19" s="11"/>
      <c r="Q19" s="12"/>
      <c r="R19" s="11"/>
      <c r="S19" s="12"/>
      <c r="T19" s="6"/>
      <c r="U19" s="12"/>
      <c r="V19" s="117"/>
      <c r="W19" s="116"/>
      <c r="X19" s="204"/>
      <c r="Z19" s="203"/>
    </row>
    <row r="20" spans="1:26" ht="18" customHeight="1" x14ac:dyDescent="0.25">
      <c r="A20" s="50" t="s">
        <v>25</v>
      </c>
      <c r="B20" s="101">
        <f t="shared" ref="B20:L20" si="1">SUM(B14:B19)</f>
        <v>6</v>
      </c>
      <c r="C20" s="102">
        <f t="shared" si="1"/>
        <v>5</v>
      </c>
      <c r="D20" s="101">
        <f t="shared" si="1"/>
        <v>2</v>
      </c>
      <c r="E20" s="103">
        <f t="shared" si="1"/>
        <v>1</v>
      </c>
      <c r="F20" s="101">
        <f t="shared" si="1"/>
        <v>5</v>
      </c>
      <c r="G20" s="103">
        <f t="shared" si="1"/>
        <v>9</v>
      </c>
      <c r="H20" s="100">
        <f t="shared" si="1"/>
        <v>8</v>
      </c>
      <c r="I20" s="102">
        <f t="shared" si="1"/>
        <v>4</v>
      </c>
      <c r="J20" s="101">
        <f t="shared" si="1"/>
        <v>4</v>
      </c>
      <c r="K20" s="104">
        <f t="shared" si="1"/>
        <v>6</v>
      </c>
      <c r="L20" s="81">
        <f t="shared" si="1"/>
        <v>6</v>
      </c>
      <c r="M20" s="46"/>
      <c r="N20" s="48">
        <f>SUM(N14:N19)</f>
        <v>1</v>
      </c>
      <c r="O20" s="46">
        <f>SUM(O14:O19)</f>
        <v>5</v>
      </c>
      <c r="P20" s="48"/>
      <c r="Q20" s="46">
        <f>SUM(Q14:Q19)</f>
        <v>2</v>
      </c>
      <c r="R20" s="11"/>
      <c r="S20" s="12"/>
      <c r="T20" s="6"/>
      <c r="U20" s="12"/>
      <c r="V20" s="117"/>
      <c r="W20" s="116"/>
      <c r="X20" s="204"/>
    </row>
    <row r="21" spans="1:26" ht="18" customHeight="1" x14ac:dyDescent="0.25">
      <c r="A21" s="50"/>
      <c r="B21" s="23"/>
      <c r="C21" s="24"/>
      <c r="D21" s="23"/>
      <c r="E21" s="55"/>
      <c r="F21" s="23"/>
      <c r="G21" s="55"/>
      <c r="H21" s="25"/>
      <c r="I21" s="24"/>
      <c r="J21" s="23"/>
      <c r="K21" s="78"/>
      <c r="L21" s="82"/>
      <c r="M21" s="12"/>
      <c r="N21" s="11"/>
      <c r="O21" s="12"/>
      <c r="P21" s="11"/>
      <c r="Q21" s="12"/>
      <c r="R21" s="11"/>
      <c r="S21" s="12"/>
      <c r="T21" s="6"/>
      <c r="U21" s="12"/>
      <c r="V21" s="117"/>
      <c r="W21" s="116"/>
      <c r="X21" s="204"/>
    </row>
    <row r="22" spans="1:26" ht="18" customHeight="1" thickBot="1" x14ac:dyDescent="0.3">
      <c r="A22" s="59" t="s">
        <v>73</v>
      </c>
      <c r="B22" s="23">
        <f>B20*B3</f>
        <v>-12</v>
      </c>
      <c r="C22" s="24">
        <f>C20*B3</f>
        <v>-10</v>
      </c>
      <c r="D22" s="23">
        <f>D20*D3</f>
        <v>-2</v>
      </c>
      <c r="E22" s="55">
        <f>E20*D3</f>
        <v>-1</v>
      </c>
      <c r="F22" s="23">
        <f>F20*F3</f>
        <v>0</v>
      </c>
      <c r="G22" s="55">
        <f>G20*F3</f>
        <v>0</v>
      </c>
      <c r="H22" s="25">
        <f>H20*H3</f>
        <v>8</v>
      </c>
      <c r="I22" s="24">
        <f>I20*H3</f>
        <v>4</v>
      </c>
      <c r="J22" s="23">
        <f>J20*J3</f>
        <v>8</v>
      </c>
      <c r="K22" s="78">
        <f>K20*J3</f>
        <v>12</v>
      </c>
      <c r="L22" s="148">
        <f>L20*L3</f>
        <v>12</v>
      </c>
      <c r="M22" s="24"/>
      <c r="N22" s="23">
        <f>N20*N3</f>
        <v>1</v>
      </c>
      <c r="O22" s="24">
        <f>O20*N3</f>
        <v>5</v>
      </c>
      <c r="P22" s="23"/>
      <c r="Q22" s="24">
        <f>Q20*P3</f>
        <v>0</v>
      </c>
      <c r="R22" s="23"/>
      <c r="S22" s="24"/>
      <c r="T22" s="25"/>
      <c r="U22" s="24"/>
      <c r="V22" s="130">
        <f>B22+D22+F22+H22+J22+L22+N22+P22</f>
        <v>15</v>
      </c>
      <c r="W22" s="131">
        <f>C22+E22+G22+I22+K22+M22+O22+Q22</f>
        <v>10</v>
      </c>
      <c r="X22" s="204"/>
    </row>
    <row r="23" spans="1:26" ht="18" customHeight="1" thickBot="1" x14ac:dyDescent="0.3">
      <c r="A23" s="37">
        <v>32</v>
      </c>
      <c r="B23" s="208"/>
      <c r="C23" s="209"/>
      <c r="D23" s="208"/>
      <c r="E23" s="210"/>
      <c r="F23" s="208"/>
      <c r="G23" s="210"/>
      <c r="H23" s="211"/>
      <c r="I23" s="209"/>
      <c r="J23" s="208"/>
      <c r="K23" s="212"/>
      <c r="L23" s="213"/>
      <c r="M23" s="209"/>
      <c r="N23" s="208"/>
      <c r="O23" s="209"/>
      <c r="P23" s="208"/>
      <c r="Q23" s="209"/>
      <c r="R23" s="208"/>
      <c r="S23" s="209"/>
      <c r="T23" s="211"/>
      <c r="U23" s="209"/>
      <c r="V23" s="214">
        <f>V22/A23</f>
        <v>0.46875</v>
      </c>
      <c r="W23" s="215">
        <f>W22/A23</f>
        <v>0.3125</v>
      </c>
      <c r="X23" s="222" t="s">
        <v>41</v>
      </c>
    </row>
    <row r="24" spans="1:26" ht="28.9" customHeight="1" x14ac:dyDescent="0.25">
      <c r="A24" s="41" t="s">
        <v>8</v>
      </c>
      <c r="B24" s="38"/>
      <c r="C24" s="39"/>
      <c r="D24" s="58"/>
      <c r="E24" s="57"/>
      <c r="F24" s="14"/>
      <c r="G24" s="57"/>
      <c r="H24" s="21"/>
      <c r="I24" s="15"/>
      <c r="J24" s="14"/>
      <c r="K24" s="80"/>
      <c r="L24" s="84"/>
      <c r="M24" s="15"/>
      <c r="N24" s="14"/>
      <c r="O24" s="15"/>
      <c r="P24" s="14"/>
      <c r="Q24" s="15"/>
      <c r="R24" s="14"/>
      <c r="S24" s="15"/>
      <c r="T24" s="21"/>
      <c r="U24" s="15"/>
      <c r="V24" s="89"/>
      <c r="W24" s="17"/>
      <c r="X24" s="204"/>
    </row>
    <row r="25" spans="1:26" ht="25.9" customHeight="1" x14ac:dyDescent="0.25">
      <c r="A25" s="9" t="s">
        <v>9</v>
      </c>
      <c r="B25" s="11"/>
      <c r="C25" s="12"/>
      <c r="D25" s="11"/>
      <c r="E25" s="54"/>
      <c r="F25" s="11"/>
      <c r="G25" s="54"/>
      <c r="H25" s="6">
        <v>2</v>
      </c>
      <c r="I25" s="12"/>
      <c r="J25" s="11">
        <v>1</v>
      </c>
      <c r="K25" s="77">
        <v>3</v>
      </c>
      <c r="L25" s="82"/>
      <c r="M25" s="12"/>
      <c r="N25" s="11"/>
      <c r="O25" s="12"/>
      <c r="P25" s="11"/>
      <c r="Q25" s="12"/>
      <c r="R25" s="11"/>
      <c r="S25" s="12"/>
      <c r="T25" s="6"/>
      <c r="U25" s="12"/>
      <c r="V25" s="117"/>
      <c r="W25" s="116"/>
      <c r="X25" s="204"/>
    </row>
    <row r="26" spans="1:26" ht="18" customHeight="1" x14ac:dyDescent="0.25">
      <c r="A26" s="9" t="s">
        <v>10</v>
      </c>
      <c r="B26" s="11"/>
      <c r="C26" s="12"/>
      <c r="D26" s="11">
        <v>1</v>
      </c>
      <c r="E26" s="54">
        <v>1</v>
      </c>
      <c r="F26" s="11">
        <v>3</v>
      </c>
      <c r="G26" s="54"/>
      <c r="H26" s="6">
        <v>1</v>
      </c>
      <c r="I26" s="12">
        <v>1</v>
      </c>
      <c r="J26" s="11"/>
      <c r="K26" s="77">
        <v>3</v>
      </c>
      <c r="L26" s="82"/>
      <c r="M26" s="12"/>
      <c r="N26" s="11"/>
      <c r="O26" s="12"/>
      <c r="P26" s="11"/>
      <c r="Q26" s="12"/>
      <c r="R26" s="11"/>
      <c r="S26" s="12"/>
      <c r="T26" s="6"/>
      <c r="U26" s="12"/>
      <c r="V26" s="117"/>
      <c r="W26" s="116"/>
      <c r="X26" s="204"/>
    </row>
    <row r="27" spans="1:26" ht="18" customHeight="1" x14ac:dyDescent="0.25">
      <c r="A27" s="9" t="s">
        <v>11</v>
      </c>
      <c r="B27" s="11"/>
      <c r="C27" s="12"/>
      <c r="D27" s="11">
        <v>1</v>
      </c>
      <c r="E27" s="54"/>
      <c r="F27" s="11">
        <v>1</v>
      </c>
      <c r="G27" s="54">
        <v>2</v>
      </c>
      <c r="H27" s="6">
        <v>2</v>
      </c>
      <c r="I27" s="12">
        <v>1</v>
      </c>
      <c r="J27" s="11"/>
      <c r="K27" s="77">
        <v>1</v>
      </c>
      <c r="L27" s="82"/>
      <c r="M27" s="12"/>
      <c r="N27" s="11"/>
      <c r="O27" s="12"/>
      <c r="P27" s="11"/>
      <c r="Q27" s="12"/>
      <c r="R27" s="11"/>
      <c r="S27" s="12">
        <v>1</v>
      </c>
      <c r="T27" s="6"/>
      <c r="U27" s="12"/>
      <c r="V27" s="117"/>
      <c r="W27" s="116"/>
      <c r="X27" s="204"/>
    </row>
    <row r="28" spans="1:26" ht="18" customHeight="1" x14ac:dyDescent="0.25">
      <c r="A28" s="50" t="s">
        <v>25</v>
      </c>
      <c r="B28" s="101"/>
      <c r="C28" s="102"/>
      <c r="D28" s="48">
        <f>SUM(D25:D27)</f>
        <v>2</v>
      </c>
      <c r="E28" s="103">
        <f>SUM(E26:E27)</f>
        <v>1</v>
      </c>
      <c r="F28" s="48">
        <f>SUM(F26:F27)</f>
        <v>4</v>
      </c>
      <c r="G28" s="103">
        <f>SUM(G27)</f>
        <v>2</v>
      </c>
      <c r="H28" s="100">
        <f>SUM(H25:H27)</f>
        <v>5</v>
      </c>
      <c r="I28" s="102">
        <f>SUM(I25:I27)</f>
        <v>2</v>
      </c>
      <c r="J28" s="101">
        <f>SUM(J25:J27)</f>
        <v>1</v>
      </c>
      <c r="K28" s="104">
        <f>SUM(K25:K27)</f>
        <v>7</v>
      </c>
      <c r="L28" s="81"/>
      <c r="M28" s="46"/>
      <c r="N28" s="48"/>
      <c r="O28" s="46"/>
      <c r="P28" s="48"/>
      <c r="Q28" s="46"/>
      <c r="R28" s="48"/>
      <c r="S28" s="46">
        <f>SUM(S25:S27)</f>
        <v>1</v>
      </c>
      <c r="T28" s="6"/>
      <c r="U28" s="12"/>
      <c r="V28" s="118"/>
      <c r="W28" s="116"/>
      <c r="X28" s="204"/>
    </row>
    <row r="29" spans="1:26" ht="18" customHeight="1" x14ac:dyDescent="0.25">
      <c r="A29" s="53"/>
      <c r="B29" s="11"/>
      <c r="C29" s="12"/>
      <c r="D29" s="11"/>
      <c r="E29" s="12"/>
      <c r="F29" s="11"/>
      <c r="G29" s="12"/>
      <c r="H29" s="6"/>
      <c r="I29" s="54"/>
      <c r="J29" s="11"/>
      <c r="K29" s="75"/>
      <c r="L29" s="82"/>
      <c r="M29" s="12"/>
      <c r="N29" s="11"/>
      <c r="O29" s="12"/>
      <c r="P29" s="11"/>
      <c r="Q29" s="12"/>
      <c r="R29" s="11"/>
      <c r="S29" s="12"/>
      <c r="T29" s="6"/>
      <c r="U29" s="12"/>
      <c r="V29" s="118"/>
      <c r="W29" s="116"/>
      <c r="X29" s="204"/>
    </row>
    <row r="30" spans="1:26" ht="18" customHeight="1" thickBot="1" x14ac:dyDescent="0.3">
      <c r="A30" s="59" t="s">
        <v>73</v>
      </c>
      <c r="B30" s="134"/>
      <c r="C30" s="135"/>
      <c r="D30" s="134">
        <f>D28*D3</f>
        <v>-2</v>
      </c>
      <c r="E30" s="135">
        <f>E28*D3</f>
        <v>-1</v>
      </c>
      <c r="F30" s="134">
        <f>F28*F3</f>
        <v>0</v>
      </c>
      <c r="G30" s="135">
        <f>G28*F3</f>
        <v>0</v>
      </c>
      <c r="H30" s="136">
        <f>H28*H3</f>
        <v>5</v>
      </c>
      <c r="I30" s="24">
        <f>I28*H3</f>
        <v>2</v>
      </c>
      <c r="J30" s="136">
        <f>J28*J3</f>
        <v>2</v>
      </c>
      <c r="K30" s="171">
        <f>K28*J3</f>
        <v>14</v>
      </c>
      <c r="L30" s="148"/>
      <c r="M30" s="24"/>
      <c r="N30" s="23"/>
      <c r="O30" s="24"/>
      <c r="P30" s="23"/>
      <c r="Q30" s="24"/>
      <c r="R30" s="23"/>
      <c r="S30" s="24">
        <f>S28*R3</f>
        <v>-1</v>
      </c>
      <c r="T30" s="25"/>
      <c r="U30" s="24"/>
      <c r="V30" s="205">
        <f>B30+D30+F30+H30+J30</f>
        <v>5</v>
      </c>
      <c r="W30" s="131">
        <f>C30+E30+G30+I30+K30+S30</f>
        <v>14</v>
      </c>
      <c r="X30" s="204"/>
    </row>
    <row r="31" spans="1:26" ht="18" customHeight="1" thickBot="1" x14ac:dyDescent="0.3">
      <c r="A31" s="147">
        <v>13</v>
      </c>
      <c r="B31" s="235"/>
      <c r="C31" s="236"/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6"/>
      <c r="V31" s="206">
        <f>V30/A31</f>
        <v>0.38461538461538464</v>
      </c>
      <c r="W31" s="207">
        <f>W30/A31</f>
        <v>1.0769230769230769</v>
      </c>
      <c r="X31" s="237" t="s">
        <v>41</v>
      </c>
    </row>
    <row r="32" spans="1:26" ht="18" customHeight="1" thickBot="1" x14ac:dyDescent="0.3">
      <c r="A32" s="37"/>
      <c r="B32" s="229"/>
      <c r="C32" s="230"/>
      <c r="D32" s="230"/>
      <c r="E32" s="230"/>
      <c r="F32" s="230"/>
      <c r="G32" s="230"/>
      <c r="H32" s="230"/>
      <c r="I32" s="230"/>
      <c r="J32" s="230"/>
      <c r="K32" s="230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40"/>
    </row>
    <row r="33" spans="1:21" ht="18" customHeight="1" x14ac:dyDescent="0.25">
      <c r="A33" s="26"/>
      <c r="B33" s="182" t="s">
        <v>28</v>
      </c>
      <c r="C33" s="183"/>
      <c r="D33" s="182" t="s">
        <v>29</v>
      </c>
      <c r="E33" s="183"/>
      <c r="F33" s="182" t="s">
        <v>30</v>
      </c>
      <c r="G33" s="183"/>
      <c r="H33" s="182" t="s">
        <v>31</v>
      </c>
      <c r="I33" s="183"/>
      <c r="J33" s="182" t="s">
        <v>32</v>
      </c>
      <c r="K33" s="183"/>
      <c r="L33" s="105"/>
      <c r="M33" s="106"/>
      <c r="N33" s="106"/>
      <c r="O33" s="106"/>
      <c r="P33" s="106"/>
      <c r="Q33" s="106"/>
      <c r="R33" s="106"/>
      <c r="S33" s="106"/>
      <c r="T33" s="106"/>
      <c r="U33" s="106"/>
    </row>
    <row r="34" spans="1:21" ht="18" customHeight="1" thickBot="1" x14ac:dyDescent="0.3">
      <c r="A34" s="22"/>
      <c r="B34" s="184"/>
      <c r="C34" s="185"/>
      <c r="D34" s="184"/>
      <c r="E34" s="185"/>
      <c r="F34" s="184"/>
      <c r="G34" s="185"/>
      <c r="H34" s="184"/>
      <c r="I34" s="185"/>
      <c r="J34" s="184"/>
      <c r="K34" s="185"/>
      <c r="L34" s="105"/>
      <c r="M34" s="106"/>
      <c r="N34" s="106"/>
      <c r="O34" s="106"/>
      <c r="P34" s="106"/>
      <c r="Q34" s="106"/>
      <c r="R34" s="106"/>
      <c r="S34" s="106"/>
      <c r="T34" s="106"/>
      <c r="U34" s="106"/>
    </row>
    <row r="35" spans="1:21" ht="18" customHeight="1" thickBot="1" x14ac:dyDescent="0.3">
      <c r="A35" s="10" t="s">
        <v>12</v>
      </c>
      <c r="B35" s="27"/>
      <c r="C35" s="28"/>
      <c r="D35" s="29"/>
      <c r="E35" s="30"/>
      <c r="F35" s="30"/>
      <c r="G35" s="30"/>
      <c r="H35" s="112" t="s">
        <v>33</v>
      </c>
      <c r="I35" s="28" t="s">
        <v>33</v>
      </c>
      <c r="J35" s="31"/>
      <c r="K35" s="32"/>
      <c r="L35" s="107"/>
      <c r="M35" s="76"/>
      <c r="N35" s="76"/>
      <c r="O35" s="76"/>
      <c r="P35" s="76"/>
      <c r="Q35" s="76"/>
      <c r="R35" s="76"/>
      <c r="S35" s="76"/>
      <c r="T35" s="76"/>
      <c r="U35" s="76"/>
    </row>
    <row r="36" spans="1:21" ht="30" customHeight="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</sheetData>
  <mergeCells count="26">
    <mergeCell ref="B3:C3"/>
    <mergeCell ref="D3:E3"/>
    <mergeCell ref="F3:G3"/>
    <mergeCell ref="H3:I3"/>
    <mergeCell ref="J3:K3"/>
    <mergeCell ref="B2:C2"/>
    <mergeCell ref="D2:E2"/>
    <mergeCell ref="F2:G2"/>
    <mergeCell ref="H2:I2"/>
    <mergeCell ref="J2:K2"/>
    <mergeCell ref="B32:U32"/>
    <mergeCell ref="B33:C34"/>
    <mergeCell ref="D33:E34"/>
    <mergeCell ref="F33:G34"/>
    <mergeCell ref="H33:I34"/>
    <mergeCell ref="J33:K34"/>
    <mergeCell ref="R2:S2"/>
    <mergeCell ref="R3:S3"/>
    <mergeCell ref="T2:U2"/>
    <mergeCell ref="T3:U3"/>
    <mergeCell ref="L2:M2"/>
    <mergeCell ref="L3:M3"/>
    <mergeCell ref="N2:O2"/>
    <mergeCell ref="N3:O3"/>
    <mergeCell ref="P2:Q2"/>
    <mergeCell ref="P3:Q3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A7" zoomScaleNormal="100" workbookViewId="0">
      <selection activeCell="AB26" sqref="AB26"/>
    </sheetView>
  </sheetViews>
  <sheetFormatPr baseColWidth="10" defaultRowHeight="30" customHeight="1" x14ac:dyDescent="0.25"/>
  <cols>
    <col min="1" max="1" width="50" customWidth="1"/>
    <col min="2" max="2" width="7.28515625" customWidth="1"/>
    <col min="3" max="5" width="6.28515625" customWidth="1"/>
    <col min="6" max="7" width="5.85546875" customWidth="1"/>
    <col min="8" max="8" width="6.85546875" customWidth="1"/>
    <col min="9" max="9" width="6.7109375" customWidth="1"/>
    <col min="10" max="10" width="6.5703125" customWidth="1"/>
    <col min="11" max="21" width="6.42578125" customWidth="1"/>
    <col min="22" max="22" width="15.7109375" customWidth="1"/>
    <col min="23" max="23" width="15.85546875" customWidth="1"/>
  </cols>
  <sheetData>
    <row r="1" spans="1:24" ht="30" customHeight="1" thickBot="1" x14ac:dyDescent="0.3"/>
    <row r="2" spans="1:24" ht="30" customHeight="1" x14ac:dyDescent="0.25">
      <c r="A2" s="74" t="s">
        <v>45</v>
      </c>
      <c r="B2" s="176" t="s">
        <v>37</v>
      </c>
      <c r="C2" s="177"/>
      <c r="D2" s="180" t="s">
        <v>18</v>
      </c>
      <c r="E2" s="180"/>
      <c r="F2" s="181" t="s">
        <v>19</v>
      </c>
      <c r="G2" s="181"/>
      <c r="H2" s="172" t="s">
        <v>20</v>
      </c>
      <c r="I2" s="173"/>
      <c r="J2" s="176" t="s">
        <v>21</v>
      </c>
      <c r="K2" s="186"/>
      <c r="L2" s="178" t="s">
        <v>37</v>
      </c>
      <c r="M2" s="177"/>
      <c r="N2" s="180" t="s">
        <v>18</v>
      </c>
      <c r="O2" s="180"/>
      <c r="P2" s="181" t="s">
        <v>19</v>
      </c>
      <c r="Q2" s="181"/>
      <c r="R2" s="172" t="s">
        <v>20</v>
      </c>
      <c r="S2" s="173"/>
      <c r="T2" s="176" t="s">
        <v>21</v>
      </c>
      <c r="U2" s="177"/>
      <c r="V2" s="72" t="s">
        <v>25</v>
      </c>
      <c r="W2" s="73" t="s">
        <v>25</v>
      </c>
    </row>
    <row r="3" spans="1:24" ht="20.25" customHeight="1" x14ac:dyDescent="0.25">
      <c r="A3" s="7" t="s">
        <v>36</v>
      </c>
      <c r="B3" s="187">
        <v>-2</v>
      </c>
      <c r="C3" s="188"/>
      <c r="D3" s="189">
        <v>-1</v>
      </c>
      <c r="E3" s="189"/>
      <c r="F3" s="190">
        <v>0</v>
      </c>
      <c r="G3" s="190"/>
      <c r="H3" s="191">
        <v>1</v>
      </c>
      <c r="I3" s="192"/>
      <c r="J3" s="187">
        <v>2</v>
      </c>
      <c r="K3" s="193"/>
      <c r="L3" s="179">
        <v>2</v>
      </c>
      <c r="M3" s="175"/>
      <c r="N3" s="174">
        <v>1</v>
      </c>
      <c r="O3" s="175"/>
      <c r="P3" s="174">
        <v>0</v>
      </c>
      <c r="Q3" s="175"/>
      <c r="R3" s="174">
        <v>-1</v>
      </c>
      <c r="S3" s="175"/>
      <c r="T3" s="174">
        <v>-2</v>
      </c>
      <c r="U3" s="175"/>
      <c r="V3" s="70"/>
      <c r="W3" s="116"/>
    </row>
    <row r="4" spans="1:24" ht="20.25" customHeight="1" thickBot="1" x14ac:dyDescent="0.3">
      <c r="A4" s="7"/>
      <c r="B4" s="92" t="s">
        <v>22</v>
      </c>
      <c r="C4" s="93" t="s">
        <v>23</v>
      </c>
      <c r="D4" s="92" t="s">
        <v>22</v>
      </c>
      <c r="E4" s="94" t="s">
        <v>23</v>
      </c>
      <c r="F4" s="95" t="s">
        <v>22</v>
      </c>
      <c r="G4" s="96" t="s">
        <v>23</v>
      </c>
      <c r="H4" s="97" t="s">
        <v>22</v>
      </c>
      <c r="I4" s="93" t="s">
        <v>23</v>
      </c>
      <c r="J4" s="92" t="s">
        <v>22</v>
      </c>
      <c r="K4" s="98" t="s">
        <v>23</v>
      </c>
      <c r="L4" s="99" t="s">
        <v>22</v>
      </c>
      <c r="M4" s="93" t="s">
        <v>23</v>
      </c>
      <c r="N4" s="92" t="s">
        <v>22</v>
      </c>
      <c r="O4" s="93" t="s">
        <v>23</v>
      </c>
      <c r="P4" s="92" t="s">
        <v>22</v>
      </c>
      <c r="Q4" s="93" t="s">
        <v>23</v>
      </c>
      <c r="R4" s="92" t="s">
        <v>22</v>
      </c>
      <c r="S4" s="93" t="s">
        <v>23</v>
      </c>
      <c r="T4" s="92" t="s">
        <v>22</v>
      </c>
      <c r="U4" s="93" t="s">
        <v>23</v>
      </c>
      <c r="V4" s="92" t="s">
        <v>26</v>
      </c>
      <c r="W4" s="120" t="s">
        <v>27</v>
      </c>
    </row>
    <row r="5" spans="1:24" ht="38.450000000000003" customHeight="1" x14ac:dyDescent="0.25">
      <c r="A5" s="8" t="s">
        <v>1</v>
      </c>
      <c r="B5" s="85"/>
      <c r="C5" s="86"/>
      <c r="D5" s="87"/>
      <c r="E5" s="88"/>
      <c r="F5" s="89"/>
      <c r="G5" s="88"/>
      <c r="H5" s="16"/>
      <c r="I5" s="17"/>
      <c r="J5" s="89"/>
      <c r="K5" s="90"/>
      <c r="L5" s="91"/>
      <c r="M5" s="17"/>
      <c r="N5" s="89"/>
      <c r="O5" s="17"/>
      <c r="P5" s="89"/>
      <c r="Q5" s="17"/>
      <c r="R5" s="89"/>
      <c r="S5" s="17"/>
      <c r="T5" s="16"/>
      <c r="U5" s="17"/>
      <c r="V5" s="123"/>
      <c r="W5" s="115"/>
    </row>
    <row r="6" spans="1:24" ht="18" customHeight="1" x14ac:dyDescent="0.25">
      <c r="A6" s="9" t="s">
        <v>13</v>
      </c>
      <c r="B6" s="11">
        <v>5</v>
      </c>
      <c r="C6" s="12">
        <v>5</v>
      </c>
      <c r="D6" s="11">
        <v>4</v>
      </c>
      <c r="E6" s="54">
        <v>4</v>
      </c>
      <c r="F6" s="11">
        <v>1</v>
      </c>
      <c r="G6" s="54">
        <v>1</v>
      </c>
      <c r="H6" s="6">
        <v>2</v>
      </c>
      <c r="I6" s="12">
        <v>2</v>
      </c>
      <c r="J6" s="11">
        <v>1</v>
      </c>
      <c r="K6" s="77">
        <v>1</v>
      </c>
      <c r="L6" s="82"/>
      <c r="M6" s="12"/>
      <c r="N6" s="11"/>
      <c r="O6" s="12"/>
      <c r="P6" s="11"/>
      <c r="Q6" s="12"/>
      <c r="R6" s="11"/>
      <c r="S6" s="12"/>
      <c r="T6" s="6"/>
      <c r="U6" s="12"/>
      <c r="V6" s="117"/>
      <c r="W6" s="116"/>
    </row>
    <row r="7" spans="1:24" ht="18" customHeight="1" x14ac:dyDescent="0.25">
      <c r="A7" s="9" t="s">
        <v>24</v>
      </c>
      <c r="B7" s="11"/>
      <c r="C7" s="12"/>
      <c r="D7" s="11">
        <v>2</v>
      </c>
      <c r="E7" s="54">
        <v>2</v>
      </c>
      <c r="F7" s="11">
        <v>2</v>
      </c>
      <c r="G7" s="54">
        <v>2</v>
      </c>
      <c r="H7" s="6">
        <v>1</v>
      </c>
      <c r="I7" s="12">
        <v>1</v>
      </c>
      <c r="J7" s="11">
        <v>1</v>
      </c>
      <c r="K7" s="77">
        <v>1</v>
      </c>
      <c r="L7" s="82"/>
      <c r="M7" s="12"/>
      <c r="N7" s="11"/>
      <c r="O7" s="12"/>
      <c r="P7" s="11"/>
      <c r="Q7" s="12"/>
      <c r="R7" s="11"/>
      <c r="S7" s="12"/>
      <c r="T7" s="6"/>
      <c r="U7" s="12"/>
      <c r="V7" s="117"/>
      <c r="W7" s="116"/>
    </row>
    <row r="8" spans="1:24" ht="18" customHeight="1" x14ac:dyDescent="0.25">
      <c r="A8" s="9" t="s">
        <v>14</v>
      </c>
      <c r="B8" s="11"/>
      <c r="C8" s="12"/>
      <c r="D8" s="11"/>
      <c r="E8" s="54"/>
      <c r="F8" s="11">
        <v>1</v>
      </c>
      <c r="G8" s="54">
        <v>1</v>
      </c>
      <c r="H8" s="6">
        <v>3</v>
      </c>
      <c r="I8" s="12">
        <v>3</v>
      </c>
      <c r="J8" s="11">
        <v>2</v>
      </c>
      <c r="K8" s="77">
        <v>2</v>
      </c>
      <c r="L8" s="82"/>
      <c r="M8" s="12"/>
      <c r="N8" s="11"/>
      <c r="O8" s="12"/>
      <c r="P8" s="11"/>
      <c r="Q8" s="12"/>
      <c r="R8" s="11"/>
      <c r="S8" s="12"/>
      <c r="T8" s="6"/>
      <c r="U8" s="12"/>
      <c r="V8" s="117"/>
      <c r="W8" s="116"/>
    </row>
    <row r="9" spans="1:24" ht="18" customHeight="1" x14ac:dyDescent="0.25">
      <c r="A9" s="50" t="s">
        <v>25</v>
      </c>
      <c r="B9" s="70">
        <f>SUM(B6:B8)</f>
        <v>5</v>
      </c>
      <c r="C9" s="100">
        <f t="shared" ref="C9:K9" si="0">SUM(C6:C8)</f>
        <v>5</v>
      </c>
      <c r="D9" s="70">
        <f t="shared" si="0"/>
        <v>6</v>
      </c>
      <c r="E9" s="100">
        <f t="shared" si="0"/>
        <v>6</v>
      </c>
      <c r="F9" s="70">
        <f t="shared" si="0"/>
        <v>4</v>
      </c>
      <c r="G9" s="100">
        <f t="shared" si="0"/>
        <v>4</v>
      </c>
      <c r="H9" s="70">
        <f t="shared" si="0"/>
        <v>6</v>
      </c>
      <c r="I9" s="100">
        <f t="shared" si="0"/>
        <v>6</v>
      </c>
      <c r="J9" s="70">
        <f t="shared" si="0"/>
        <v>4</v>
      </c>
      <c r="K9" s="100">
        <f t="shared" si="0"/>
        <v>4</v>
      </c>
      <c r="L9" s="82"/>
      <c r="M9" s="12"/>
      <c r="N9" s="11"/>
      <c r="O9" s="12"/>
      <c r="P9" s="11"/>
      <c r="Q9" s="12"/>
      <c r="R9" s="11"/>
      <c r="S9" s="12"/>
      <c r="T9" s="6"/>
      <c r="U9" s="12"/>
      <c r="V9" s="117"/>
      <c r="W9" s="116"/>
    </row>
    <row r="10" spans="1:24" ht="18" customHeight="1" x14ac:dyDescent="0.25">
      <c r="A10" s="53"/>
      <c r="B10" s="11"/>
      <c r="C10" s="12"/>
      <c r="D10" s="11"/>
      <c r="E10" s="54"/>
      <c r="F10" s="11"/>
      <c r="G10" s="54"/>
      <c r="H10" s="6"/>
      <c r="I10" s="12"/>
      <c r="J10" s="11"/>
      <c r="K10" s="77"/>
      <c r="L10" s="82"/>
      <c r="M10" s="12"/>
      <c r="N10" s="11"/>
      <c r="O10" s="12"/>
      <c r="P10" s="11"/>
      <c r="Q10" s="12"/>
      <c r="R10" s="11"/>
      <c r="S10" s="12"/>
      <c r="T10" s="6"/>
      <c r="U10" s="12"/>
      <c r="V10" s="117"/>
      <c r="W10" s="116"/>
    </row>
    <row r="11" spans="1:24" ht="18" customHeight="1" thickBot="1" x14ac:dyDescent="0.3">
      <c r="A11" s="59" t="s">
        <v>73</v>
      </c>
      <c r="B11" s="51">
        <f>B9*B3</f>
        <v>-10</v>
      </c>
      <c r="C11" s="32">
        <f>C9*B3</f>
        <v>-10</v>
      </c>
      <c r="D11" s="51">
        <f>D9*D3</f>
        <v>-6</v>
      </c>
      <c r="E11" s="56">
        <f>E9*D3</f>
        <v>-6</v>
      </c>
      <c r="F11" s="51">
        <f>F9*F3</f>
        <v>0</v>
      </c>
      <c r="G11" s="56">
        <f>G9*F3</f>
        <v>0</v>
      </c>
      <c r="H11" s="31">
        <f>H9*H3</f>
        <v>6</v>
      </c>
      <c r="I11" s="32">
        <f>I9*H3</f>
        <v>6</v>
      </c>
      <c r="J11" s="51">
        <f>J9*J3</f>
        <v>8</v>
      </c>
      <c r="K11" s="79">
        <f>K9*J3</f>
        <v>8</v>
      </c>
      <c r="L11" s="83"/>
      <c r="M11" s="13"/>
      <c r="N11" s="19"/>
      <c r="O11" s="13"/>
      <c r="P11" s="19"/>
      <c r="Q11" s="13"/>
      <c r="R11" s="19"/>
      <c r="S11" s="13"/>
      <c r="T11" s="20"/>
      <c r="U11" s="13"/>
      <c r="V11" s="130">
        <f>B11+D11+F11+H11+J11</f>
        <v>-2</v>
      </c>
      <c r="W11" s="131">
        <f>C11+E11+G11+I11+K11</f>
        <v>-2</v>
      </c>
    </row>
    <row r="12" spans="1:24" ht="18" customHeight="1" thickBot="1" x14ac:dyDescent="0.3">
      <c r="A12" s="138">
        <v>26</v>
      </c>
      <c r="B12" s="208"/>
      <c r="C12" s="209"/>
      <c r="D12" s="208"/>
      <c r="E12" s="210"/>
      <c r="F12" s="208"/>
      <c r="G12" s="210"/>
      <c r="H12" s="211"/>
      <c r="I12" s="209"/>
      <c r="J12" s="208"/>
      <c r="K12" s="212"/>
      <c r="L12" s="213"/>
      <c r="M12" s="209"/>
      <c r="N12" s="208"/>
      <c r="O12" s="209"/>
      <c r="P12" s="208"/>
      <c r="Q12" s="209"/>
      <c r="R12" s="208"/>
      <c r="S12" s="209"/>
      <c r="T12" s="211"/>
      <c r="U12" s="209"/>
      <c r="V12" s="214">
        <f>V11/A12</f>
        <v>-7.6923076923076927E-2</v>
      </c>
      <c r="W12" s="215">
        <f>W11/A12</f>
        <v>-7.6923076923076927E-2</v>
      </c>
      <c r="X12" s="222" t="s">
        <v>41</v>
      </c>
    </row>
    <row r="13" spans="1:24" ht="31.15" customHeight="1" x14ac:dyDescent="0.25">
      <c r="A13" s="41" t="s">
        <v>2</v>
      </c>
      <c r="B13" s="38"/>
      <c r="C13" s="39"/>
      <c r="D13" s="58"/>
      <c r="E13" s="57"/>
      <c r="F13" s="14"/>
      <c r="G13" s="57"/>
      <c r="H13" s="21"/>
      <c r="I13" s="15"/>
      <c r="J13" s="14"/>
      <c r="K13" s="80"/>
      <c r="L13" s="84"/>
      <c r="M13" s="15"/>
      <c r="N13" s="14"/>
      <c r="O13" s="15"/>
      <c r="P13" s="14"/>
      <c r="Q13" s="15"/>
      <c r="R13" s="14"/>
      <c r="S13" s="15"/>
      <c r="T13" s="21"/>
      <c r="U13" s="15"/>
      <c r="V13" s="89"/>
      <c r="W13" s="17"/>
    </row>
    <row r="14" spans="1:24" ht="30" customHeight="1" x14ac:dyDescent="0.25">
      <c r="A14" s="9" t="s">
        <v>0</v>
      </c>
      <c r="B14" s="11"/>
      <c r="C14" s="12"/>
      <c r="D14" s="11"/>
      <c r="E14" s="54"/>
      <c r="F14" s="11">
        <v>2</v>
      </c>
      <c r="G14" s="54">
        <v>2</v>
      </c>
      <c r="H14" s="6">
        <v>1</v>
      </c>
      <c r="I14" s="12">
        <v>1</v>
      </c>
      <c r="J14" s="11"/>
      <c r="K14" s="77"/>
      <c r="L14" s="82"/>
      <c r="M14" s="12"/>
      <c r="N14" s="11"/>
      <c r="O14" s="12"/>
      <c r="P14" s="11"/>
      <c r="Q14" s="12"/>
      <c r="R14" s="11"/>
      <c r="S14" s="12"/>
      <c r="T14" s="6"/>
      <c r="U14" s="12"/>
      <c r="V14" s="117"/>
      <c r="W14" s="116"/>
    </row>
    <row r="15" spans="1:24" ht="18" customHeight="1" x14ac:dyDescent="0.25">
      <c r="A15" s="9" t="s">
        <v>3</v>
      </c>
      <c r="B15" s="11">
        <v>3</v>
      </c>
      <c r="C15" s="12">
        <v>3</v>
      </c>
      <c r="D15" s="11"/>
      <c r="E15" s="54"/>
      <c r="F15" s="11"/>
      <c r="G15" s="54"/>
      <c r="H15" s="6"/>
      <c r="I15" s="12">
        <v>1</v>
      </c>
      <c r="J15" s="11">
        <v>1</v>
      </c>
      <c r="K15" s="77"/>
      <c r="L15" s="82"/>
      <c r="M15" s="12"/>
      <c r="N15" s="11"/>
      <c r="O15" s="12"/>
      <c r="P15" s="11"/>
      <c r="Q15" s="12"/>
      <c r="R15" s="11"/>
      <c r="S15" s="12"/>
      <c r="T15" s="6"/>
      <c r="U15" s="12"/>
      <c r="V15" s="117"/>
      <c r="W15" s="116"/>
    </row>
    <row r="16" spans="1:24" ht="18" customHeight="1" x14ac:dyDescent="0.25">
      <c r="A16" s="9" t="s">
        <v>4</v>
      </c>
      <c r="B16" s="11">
        <v>1</v>
      </c>
      <c r="C16" s="12">
        <v>1</v>
      </c>
      <c r="D16" s="11"/>
      <c r="E16" s="54"/>
      <c r="F16" s="11"/>
      <c r="G16" s="54"/>
      <c r="H16" s="6">
        <v>1</v>
      </c>
      <c r="I16" s="12">
        <v>1</v>
      </c>
      <c r="J16" s="11"/>
      <c r="K16" s="77"/>
      <c r="L16" s="82"/>
      <c r="M16" s="12"/>
      <c r="N16" s="11"/>
      <c r="O16" s="12"/>
      <c r="P16" s="11"/>
      <c r="Q16" s="12"/>
      <c r="R16" s="11"/>
      <c r="S16" s="12"/>
      <c r="T16" s="6"/>
      <c r="U16" s="12"/>
      <c r="V16" s="117"/>
      <c r="W16" s="116"/>
    </row>
    <row r="17" spans="1:26" ht="18" customHeight="1" x14ac:dyDescent="0.25">
      <c r="A17" s="9" t="s">
        <v>5</v>
      </c>
      <c r="B17" s="11">
        <v>2</v>
      </c>
      <c r="C17" s="12">
        <v>2</v>
      </c>
      <c r="D17" s="11"/>
      <c r="E17" s="54"/>
      <c r="F17" s="11">
        <v>2</v>
      </c>
      <c r="G17" s="54">
        <v>2</v>
      </c>
      <c r="H17" s="6">
        <v>2</v>
      </c>
      <c r="I17" s="12">
        <v>2</v>
      </c>
      <c r="J17" s="11"/>
      <c r="K17" s="77"/>
      <c r="L17" s="82"/>
      <c r="M17" s="12"/>
      <c r="N17" s="11"/>
      <c r="O17" s="12"/>
      <c r="P17" s="11"/>
      <c r="Q17" s="12"/>
      <c r="R17" s="11"/>
      <c r="S17" s="12"/>
      <c r="T17" s="6"/>
      <c r="U17" s="12"/>
      <c r="V17" s="117"/>
      <c r="W17" s="116"/>
    </row>
    <row r="18" spans="1:26" ht="18" customHeight="1" x14ac:dyDescent="0.25">
      <c r="A18" s="9" t="s">
        <v>6</v>
      </c>
      <c r="B18" s="11"/>
      <c r="C18" s="12"/>
      <c r="D18" s="11"/>
      <c r="E18" s="54"/>
      <c r="F18" s="11"/>
      <c r="G18" s="54"/>
      <c r="H18" s="6"/>
      <c r="I18" s="12"/>
      <c r="J18" s="11"/>
      <c r="K18" s="77"/>
      <c r="L18" s="82"/>
      <c r="M18" s="12"/>
      <c r="N18" s="11"/>
      <c r="O18" s="12"/>
      <c r="P18" s="11"/>
      <c r="Q18" s="12"/>
      <c r="R18" s="11">
        <v>1</v>
      </c>
      <c r="S18" s="12">
        <v>1</v>
      </c>
      <c r="T18" s="6"/>
      <c r="U18" s="12"/>
      <c r="V18" s="117"/>
      <c r="W18" s="116"/>
      <c r="Z18" s="203"/>
    </row>
    <row r="19" spans="1:26" ht="18" customHeight="1" x14ac:dyDescent="0.25">
      <c r="A19" s="9" t="s">
        <v>7</v>
      </c>
      <c r="B19" s="11"/>
      <c r="C19" s="12"/>
      <c r="D19" s="11"/>
      <c r="E19" s="54"/>
      <c r="F19" s="11"/>
      <c r="G19" s="54"/>
      <c r="H19" s="6"/>
      <c r="I19" s="12"/>
      <c r="J19" s="11"/>
      <c r="K19" s="77"/>
      <c r="L19" s="82"/>
      <c r="M19" s="12"/>
      <c r="N19" s="11"/>
      <c r="O19" s="12"/>
      <c r="P19" s="11"/>
      <c r="Q19" s="12"/>
      <c r="R19" s="11"/>
      <c r="S19" s="71"/>
      <c r="T19" s="6"/>
      <c r="U19" s="12"/>
      <c r="V19" s="117"/>
      <c r="W19" s="116"/>
    </row>
    <row r="20" spans="1:26" ht="18" customHeight="1" x14ac:dyDescent="0.25">
      <c r="A20" s="50" t="s">
        <v>25</v>
      </c>
      <c r="B20" s="101">
        <f t="shared" ref="B20:L20" si="1">SUM(B14:B19)</f>
        <v>6</v>
      </c>
      <c r="C20" s="102">
        <f t="shared" si="1"/>
        <v>6</v>
      </c>
      <c r="D20" s="101">
        <f t="shared" si="1"/>
        <v>0</v>
      </c>
      <c r="E20" s="103">
        <f t="shared" si="1"/>
        <v>0</v>
      </c>
      <c r="F20" s="101">
        <f t="shared" si="1"/>
        <v>4</v>
      </c>
      <c r="G20" s="103">
        <f t="shared" si="1"/>
        <v>4</v>
      </c>
      <c r="H20" s="100">
        <f t="shared" si="1"/>
        <v>4</v>
      </c>
      <c r="I20" s="102">
        <f t="shared" si="1"/>
        <v>5</v>
      </c>
      <c r="J20" s="101">
        <f t="shared" si="1"/>
        <v>1</v>
      </c>
      <c r="K20" s="104">
        <f t="shared" si="1"/>
        <v>0</v>
      </c>
      <c r="L20" s="81">
        <f t="shared" si="1"/>
        <v>0</v>
      </c>
      <c r="M20" s="71"/>
      <c r="N20" s="70">
        <f>SUM(N14:N19)</f>
        <v>0</v>
      </c>
      <c r="O20" s="71">
        <f>SUM(O14:O19)</f>
        <v>0</v>
      </c>
      <c r="P20" s="70"/>
      <c r="Q20" s="71">
        <f>SUM(Q14:Q19)</f>
        <v>0</v>
      </c>
      <c r="R20" s="11">
        <f>SUM(R14:R19)</f>
        <v>1</v>
      </c>
      <c r="S20" s="71">
        <f>SUM(S18:S19)</f>
        <v>1</v>
      </c>
      <c r="T20" s="6"/>
      <c r="U20" s="12"/>
      <c r="V20" s="117"/>
      <c r="W20" s="116"/>
    </row>
    <row r="21" spans="1:26" ht="18" customHeight="1" thickBot="1" x14ac:dyDescent="0.3">
      <c r="A21" s="59"/>
      <c r="B21" s="23"/>
      <c r="C21" s="24"/>
      <c r="D21" s="23"/>
      <c r="E21" s="55"/>
      <c r="F21" s="23"/>
      <c r="G21" s="55"/>
      <c r="H21" s="25"/>
      <c r="I21" s="24"/>
      <c r="J21" s="23"/>
      <c r="K21" s="78"/>
      <c r="L21" s="148"/>
      <c r="M21" s="24"/>
      <c r="N21" s="23"/>
      <c r="O21" s="24"/>
      <c r="P21" s="23"/>
      <c r="Q21" s="24"/>
      <c r="R21" s="23"/>
      <c r="S21" s="24"/>
      <c r="T21" s="25"/>
      <c r="U21" s="24"/>
      <c r="V21" s="223"/>
      <c r="W21" s="122"/>
    </row>
    <row r="22" spans="1:26" ht="18" customHeight="1" thickBot="1" x14ac:dyDescent="0.3">
      <c r="A22" s="18" t="s">
        <v>73</v>
      </c>
      <c r="B22" s="208">
        <f>B20*B3</f>
        <v>-12</v>
      </c>
      <c r="C22" s="209">
        <f>C20*B3</f>
        <v>-12</v>
      </c>
      <c r="D22" s="208">
        <f>D20*D3</f>
        <v>0</v>
      </c>
      <c r="E22" s="210">
        <f>E20*D3</f>
        <v>0</v>
      </c>
      <c r="F22" s="208">
        <f>F20*F3</f>
        <v>0</v>
      </c>
      <c r="G22" s="210">
        <f>G20*F3</f>
        <v>0</v>
      </c>
      <c r="H22" s="211">
        <f>H20*H3</f>
        <v>4</v>
      </c>
      <c r="I22" s="209">
        <f>I20*H3</f>
        <v>5</v>
      </c>
      <c r="J22" s="208">
        <f>J20*J3</f>
        <v>2</v>
      </c>
      <c r="K22" s="212">
        <f>K20*J3</f>
        <v>0</v>
      </c>
      <c r="L22" s="213">
        <f>L20*L3</f>
        <v>0</v>
      </c>
      <c r="M22" s="209"/>
      <c r="N22" s="208">
        <f>N20*N3</f>
        <v>0</v>
      </c>
      <c r="O22" s="209">
        <f>O20*N3</f>
        <v>0</v>
      </c>
      <c r="P22" s="208"/>
      <c r="Q22" s="209">
        <f>Q20*P3</f>
        <v>0</v>
      </c>
      <c r="R22" s="209">
        <f>R20*R3</f>
        <v>-1</v>
      </c>
      <c r="S22" s="209">
        <f>S20*R3</f>
        <v>-1</v>
      </c>
      <c r="T22" s="211"/>
      <c r="U22" s="209"/>
      <c r="V22" s="214">
        <f>B22+D22+F22+H22+J22+L22+N22+P22</f>
        <v>-6</v>
      </c>
      <c r="W22" s="215">
        <f>C22+E22+G22+I22+K22+M22+O22+Q22</f>
        <v>-7</v>
      </c>
    </row>
    <row r="23" spans="1:26" ht="18" customHeight="1" thickBot="1" x14ac:dyDescent="0.3">
      <c r="A23" s="37">
        <v>32</v>
      </c>
      <c r="B23" s="134"/>
      <c r="C23" s="135"/>
      <c r="D23" s="134"/>
      <c r="E23" s="52"/>
      <c r="F23" s="134"/>
      <c r="G23" s="52"/>
      <c r="H23" s="136"/>
      <c r="I23" s="135"/>
      <c r="J23" s="134"/>
      <c r="K23" s="137"/>
      <c r="L23" s="139"/>
      <c r="M23" s="135"/>
      <c r="N23" s="134"/>
      <c r="O23" s="135"/>
      <c r="P23" s="134"/>
      <c r="Q23" s="135"/>
      <c r="R23" s="134"/>
      <c r="S23" s="135"/>
      <c r="T23" s="136"/>
      <c r="U23" s="135"/>
      <c r="V23" s="214">
        <f>V22/A23</f>
        <v>-0.1875</v>
      </c>
      <c r="W23" s="215">
        <f>W22/A23</f>
        <v>-0.21875</v>
      </c>
      <c r="X23" s="222" t="s">
        <v>41</v>
      </c>
    </row>
    <row r="24" spans="1:26" ht="28.9" customHeight="1" x14ac:dyDescent="0.25">
      <c r="A24" s="41" t="s">
        <v>8</v>
      </c>
      <c r="B24" s="38"/>
      <c r="C24" s="39"/>
      <c r="D24" s="58"/>
      <c r="E24" s="57"/>
      <c r="F24" s="14"/>
      <c r="G24" s="57"/>
      <c r="H24" s="21"/>
      <c r="I24" s="15"/>
      <c r="J24" s="14"/>
      <c r="K24" s="80"/>
      <c r="L24" s="84"/>
      <c r="M24" s="15"/>
      <c r="N24" s="14"/>
      <c r="O24" s="15"/>
      <c r="P24" s="14"/>
      <c r="Q24" s="15"/>
      <c r="R24" s="14"/>
      <c r="S24" s="15"/>
      <c r="T24" s="21"/>
      <c r="U24" s="15"/>
      <c r="V24" s="89"/>
      <c r="W24" s="17"/>
    </row>
    <row r="25" spans="1:26" ht="25.9" customHeight="1" x14ac:dyDescent="0.25">
      <c r="A25" s="9" t="s">
        <v>9</v>
      </c>
      <c r="B25" s="11"/>
      <c r="C25" s="12"/>
      <c r="D25" s="11"/>
      <c r="E25" s="54"/>
      <c r="F25" s="11"/>
      <c r="G25" s="54"/>
      <c r="H25" s="6">
        <v>2</v>
      </c>
      <c r="I25" s="12">
        <v>1</v>
      </c>
      <c r="J25" s="11">
        <v>1</v>
      </c>
      <c r="K25" s="77">
        <v>1</v>
      </c>
      <c r="L25" s="82"/>
      <c r="M25" s="12"/>
      <c r="N25" s="11"/>
      <c r="O25" s="12"/>
      <c r="P25" s="11"/>
      <c r="Q25" s="12"/>
      <c r="R25" s="11"/>
      <c r="S25" s="12"/>
      <c r="T25" s="6"/>
      <c r="U25" s="12"/>
      <c r="V25" s="117"/>
      <c r="W25" s="116"/>
    </row>
    <row r="26" spans="1:26" ht="18" customHeight="1" x14ac:dyDescent="0.25">
      <c r="A26" s="9" t="s">
        <v>10</v>
      </c>
      <c r="B26" s="11"/>
      <c r="C26" s="12"/>
      <c r="D26" s="11"/>
      <c r="E26" s="54"/>
      <c r="F26" s="11">
        <v>2</v>
      </c>
      <c r="G26" s="54">
        <v>2</v>
      </c>
      <c r="H26" s="6">
        <v>3</v>
      </c>
      <c r="I26" s="12">
        <v>1</v>
      </c>
      <c r="J26" s="11">
        <v>1</v>
      </c>
      <c r="K26" s="77">
        <v>2</v>
      </c>
      <c r="L26" s="82"/>
      <c r="M26" s="12"/>
      <c r="N26" s="11"/>
      <c r="O26" s="12"/>
      <c r="P26" s="11"/>
      <c r="Q26" s="12"/>
      <c r="R26" s="11"/>
      <c r="S26" s="12"/>
      <c r="T26" s="6"/>
      <c r="U26" s="12"/>
      <c r="V26" s="117"/>
      <c r="W26" s="116"/>
    </row>
    <row r="27" spans="1:26" ht="18" customHeight="1" x14ac:dyDescent="0.25">
      <c r="A27" s="9" t="s">
        <v>11</v>
      </c>
      <c r="B27" s="11"/>
      <c r="C27" s="12"/>
      <c r="D27" s="11"/>
      <c r="E27" s="54"/>
      <c r="F27" s="11">
        <v>3</v>
      </c>
      <c r="G27" s="54">
        <v>3</v>
      </c>
      <c r="H27" s="6">
        <v>2</v>
      </c>
      <c r="I27" s="12">
        <v>1</v>
      </c>
      <c r="J27" s="11"/>
      <c r="K27" s="77">
        <v>1</v>
      </c>
      <c r="L27" s="82"/>
      <c r="M27" s="12"/>
      <c r="N27" s="11"/>
      <c r="O27" s="12"/>
      <c r="P27" s="11"/>
      <c r="Q27" s="12"/>
      <c r="R27" s="11"/>
      <c r="S27" s="12"/>
      <c r="T27" s="6"/>
      <c r="U27" s="12"/>
      <c r="V27" s="117"/>
      <c r="W27" s="116"/>
    </row>
    <row r="28" spans="1:26" ht="18" customHeight="1" thickBot="1" x14ac:dyDescent="0.3">
      <c r="A28" s="59" t="s">
        <v>25</v>
      </c>
      <c r="B28" s="101"/>
      <c r="C28" s="102"/>
      <c r="D28" s="101">
        <f>SUM(D25:D27)</f>
        <v>0</v>
      </c>
      <c r="E28" s="103">
        <f>SUM(E26:E27)</f>
        <v>0</v>
      </c>
      <c r="F28" s="101">
        <f>SUM(F26:F27)</f>
        <v>5</v>
      </c>
      <c r="G28" s="103">
        <f>SUM(G27)</f>
        <v>3</v>
      </c>
      <c r="H28" s="100">
        <f>SUM(H25:H27)</f>
        <v>7</v>
      </c>
      <c r="I28" s="102">
        <f>SUM(I25:I27)</f>
        <v>3</v>
      </c>
      <c r="J28" s="101">
        <f>SUM(J25:J27)</f>
        <v>2</v>
      </c>
      <c r="K28" s="104">
        <f>SUM(K25:K27)</f>
        <v>4</v>
      </c>
      <c r="L28" s="225"/>
      <c r="M28" s="102"/>
      <c r="N28" s="101"/>
      <c r="O28" s="102"/>
      <c r="P28" s="101">
        <f>SUM(P27)</f>
        <v>0</v>
      </c>
      <c r="Q28" s="102"/>
      <c r="R28" s="101"/>
      <c r="S28" s="102">
        <f>SUM(S25:S27)</f>
        <v>0</v>
      </c>
      <c r="T28" s="25"/>
      <c r="U28" s="24"/>
      <c r="V28" s="149"/>
      <c r="W28" s="122"/>
    </row>
    <row r="29" spans="1:26" ht="18" customHeight="1" thickBot="1" x14ac:dyDescent="0.3">
      <c r="A29" s="224"/>
      <c r="B29" s="235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8"/>
      <c r="V29" s="250"/>
      <c r="W29" s="233"/>
    </row>
    <row r="30" spans="1:26" ht="18" customHeight="1" thickBot="1" x14ac:dyDescent="0.3">
      <c r="A30" s="18" t="s">
        <v>73</v>
      </c>
      <c r="B30" s="51"/>
      <c r="C30" s="32"/>
      <c r="D30" s="51">
        <f>D28*D3</f>
        <v>0</v>
      </c>
      <c r="E30" s="32">
        <f>E28*D3</f>
        <v>0</v>
      </c>
      <c r="F30" s="51">
        <f>F28*F3</f>
        <v>0</v>
      </c>
      <c r="G30" s="32">
        <f>G28*F3</f>
        <v>0</v>
      </c>
      <c r="H30" s="31">
        <f>H28*H3</f>
        <v>7</v>
      </c>
      <c r="I30" s="32">
        <f>I28*H3</f>
        <v>3</v>
      </c>
      <c r="J30" s="51">
        <f>J28*J3</f>
        <v>4</v>
      </c>
      <c r="K30" s="79">
        <f>K28*J3</f>
        <v>8</v>
      </c>
      <c r="L30" s="226">
        <f>Q28*Q3</f>
        <v>0</v>
      </c>
      <c r="M30" s="56">
        <f>R28*R3</f>
        <v>0</v>
      </c>
      <c r="N30" s="31">
        <f>S28*S3</f>
        <v>0</v>
      </c>
      <c r="O30" s="32">
        <f>T28*T3</f>
        <v>0</v>
      </c>
      <c r="P30" s="31">
        <f>U28*U3</f>
        <v>0</v>
      </c>
      <c r="Q30" s="32"/>
      <c r="R30" s="51"/>
      <c r="S30" s="32">
        <f>S28*R3</f>
        <v>0</v>
      </c>
      <c r="T30" s="31"/>
      <c r="U30" s="32"/>
      <c r="V30" s="227">
        <f>B30+D30+F30+H30+J30</f>
        <v>11</v>
      </c>
      <c r="W30" s="228">
        <f>C30+E30+G30+I30+K30+S30</f>
        <v>11</v>
      </c>
    </row>
    <row r="31" spans="1:26" ht="18" customHeight="1" thickBot="1" x14ac:dyDescent="0.3">
      <c r="A31" s="37">
        <v>13</v>
      </c>
      <c r="B31" s="208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12"/>
      <c r="V31" s="239">
        <f>V30/A31</f>
        <v>0.84615384615384615</v>
      </c>
      <c r="W31" s="215">
        <f>W30/A31</f>
        <v>0.84615384615384615</v>
      </c>
      <c r="X31" s="222" t="s">
        <v>41</v>
      </c>
    </row>
    <row r="32" spans="1:26" ht="18" customHeight="1" x14ac:dyDescent="0.25">
      <c r="A32" s="37"/>
      <c r="B32" s="107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40"/>
      <c r="W32" s="141"/>
    </row>
    <row r="33" spans="1:22" ht="18" customHeight="1" thickBot="1" x14ac:dyDescent="0.3">
      <c r="A33" s="37"/>
      <c r="B33" s="229"/>
      <c r="C33" s="230"/>
      <c r="D33" s="230"/>
      <c r="E33" s="230"/>
      <c r="F33" s="230"/>
      <c r="G33" s="230"/>
      <c r="H33" s="230"/>
      <c r="I33" s="230"/>
      <c r="J33" s="230"/>
      <c r="K33" s="230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40"/>
    </row>
    <row r="34" spans="1:22" ht="18" customHeight="1" x14ac:dyDescent="0.25">
      <c r="A34" s="26"/>
      <c r="B34" s="182" t="s">
        <v>28</v>
      </c>
      <c r="C34" s="183"/>
      <c r="D34" s="182" t="s">
        <v>29</v>
      </c>
      <c r="E34" s="183"/>
      <c r="F34" s="182" t="s">
        <v>30</v>
      </c>
      <c r="G34" s="183"/>
      <c r="H34" s="182" t="s">
        <v>31</v>
      </c>
      <c r="I34" s="183"/>
      <c r="J34" s="182" t="s">
        <v>32</v>
      </c>
      <c r="K34" s="183"/>
      <c r="L34" s="105"/>
      <c r="M34" s="106"/>
      <c r="N34" s="106"/>
      <c r="O34" s="106"/>
      <c r="P34" s="106"/>
      <c r="Q34" s="106"/>
      <c r="R34" s="106"/>
      <c r="S34" s="106"/>
      <c r="T34" s="106"/>
      <c r="U34" s="106"/>
    </row>
    <row r="35" spans="1:22" ht="18" customHeight="1" thickBot="1" x14ac:dyDescent="0.3">
      <c r="A35" s="22"/>
      <c r="B35" s="184"/>
      <c r="C35" s="185"/>
      <c r="D35" s="184"/>
      <c r="E35" s="185"/>
      <c r="F35" s="184"/>
      <c r="G35" s="185"/>
      <c r="H35" s="184"/>
      <c r="I35" s="185"/>
      <c r="J35" s="184"/>
      <c r="K35" s="185"/>
      <c r="L35" s="105"/>
      <c r="M35" s="106"/>
      <c r="N35" s="106"/>
      <c r="O35" s="106"/>
      <c r="P35" s="106"/>
      <c r="Q35" s="106"/>
      <c r="R35" s="106"/>
      <c r="S35" s="106"/>
      <c r="T35" s="106"/>
      <c r="U35" s="106"/>
    </row>
    <row r="36" spans="1:22" ht="18" customHeight="1" thickBot="1" x14ac:dyDescent="0.3">
      <c r="A36" s="10" t="s">
        <v>12</v>
      </c>
      <c r="B36" s="27"/>
      <c r="C36" s="28"/>
      <c r="D36" s="29"/>
      <c r="E36" s="30"/>
      <c r="F36" s="29" t="s">
        <v>33</v>
      </c>
      <c r="G36" s="29" t="s">
        <v>33</v>
      </c>
      <c r="H36" s="112"/>
      <c r="I36" s="28"/>
      <c r="J36" s="31"/>
      <c r="K36" s="32"/>
      <c r="L36" s="107"/>
      <c r="M36" s="76"/>
      <c r="N36" s="76"/>
      <c r="O36" s="76"/>
      <c r="P36" s="76"/>
      <c r="Q36" s="76"/>
      <c r="R36" s="76"/>
      <c r="S36" s="76"/>
      <c r="T36" s="76"/>
      <c r="U36" s="76"/>
    </row>
    <row r="37" spans="1:22" ht="30" customHeight="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</sheetData>
  <mergeCells count="26">
    <mergeCell ref="N3:O3"/>
    <mergeCell ref="P3:Q3"/>
    <mergeCell ref="R3:S3"/>
    <mergeCell ref="T3:U3"/>
    <mergeCell ref="B33:U33"/>
    <mergeCell ref="B34:C35"/>
    <mergeCell ref="D34:E35"/>
    <mergeCell ref="F34:G35"/>
    <mergeCell ref="H34:I35"/>
    <mergeCell ref="J34:K35"/>
    <mergeCell ref="N2:O2"/>
    <mergeCell ref="P2:Q2"/>
    <mergeCell ref="R2:S2"/>
    <mergeCell ref="T2:U2"/>
    <mergeCell ref="B3:C3"/>
    <mergeCell ref="D3:E3"/>
    <mergeCell ref="F3:G3"/>
    <mergeCell ref="H3:I3"/>
    <mergeCell ref="J3:K3"/>
    <mergeCell ref="L3:M3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7"/>
  <sheetViews>
    <sheetView topLeftCell="A34" workbookViewId="0">
      <selection activeCell="O29" sqref="O29"/>
    </sheetView>
  </sheetViews>
  <sheetFormatPr baseColWidth="10" defaultRowHeight="15" x14ac:dyDescent="0.25"/>
  <cols>
    <col min="1" max="1" width="26.140625" customWidth="1"/>
    <col min="2" max="2" width="17" customWidth="1"/>
    <col min="3" max="3" width="18.42578125" customWidth="1"/>
    <col min="4" max="4" width="19.7109375" customWidth="1"/>
    <col min="5" max="5" width="17.140625" customWidth="1"/>
    <col min="6" max="6" width="16.7109375" customWidth="1"/>
    <col min="7" max="7" width="16.42578125" customWidth="1"/>
  </cols>
  <sheetData>
    <row r="2" spans="1:16" ht="15" customHeight="1" x14ac:dyDescent="0.3">
      <c r="A2" s="65"/>
      <c r="B2" s="200" t="s">
        <v>1</v>
      </c>
      <c r="C2" s="200"/>
      <c r="D2" s="201" t="s">
        <v>2</v>
      </c>
      <c r="E2" s="201"/>
      <c r="F2" s="200" t="s">
        <v>8</v>
      </c>
      <c r="G2" s="200"/>
      <c r="J2" s="3"/>
      <c r="K2" s="200" t="s">
        <v>1</v>
      </c>
      <c r="L2" s="200"/>
      <c r="M2" s="201" t="s">
        <v>2</v>
      </c>
      <c r="N2" s="201"/>
      <c r="O2" s="200" t="s">
        <v>8</v>
      </c>
      <c r="P2" s="200"/>
    </row>
    <row r="3" spans="1:16" ht="14.45" x14ac:dyDescent="0.3">
      <c r="A3" s="66" t="s">
        <v>35</v>
      </c>
      <c r="B3" s="61" t="s">
        <v>26</v>
      </c>
      <c r="C3" s="60" t="s">
        <v>27</v>
      </c>
      <c r="D3" s="61" t="s">
        <v>26</v>
      </c>
      <c r="E3" s="60" t="s">
        <v>27</v>
      </c>
      <c r="F3" s="61" t="s">
        <v>26</v>
      </c>
      <c r="G3" s="60" t="s">
        <v>27</v>
      </c>
      <c r="J3" s="33"/>
      <c r="K3" s="61" t="s">
        <v>26</v>
      </c>
      <c r="L3" s="60" t="s">
        <v>27</v>
      </c>
      <c r="M3" s="61" t="s">
        <v>26</v>
      </c>
      <c r="N3" s="60" t="s">
        <v>27</v>
      </c>
      <c r="O3" s="61" t="s">
        <v>26</v>
      </c>
      <c r="P3" s="60" t="s">
        <v>27</v>
      </c>
    </row>
    <row r="4" spans="1:16" ht="14.45" x14ac:dyDescent="0.3">
      <c r="A4" s="62" t="s">
        <v>51</v>
      </c>
      <c r="B4" s="142">
        <v>0.84614999999999996</v>
      </c>
      <c r="C4" s="142">
        <v>0.84614999999999996</v>
      </c>
      <c r="D4" s="142">
        <v>0.46875</v>
      </c>
      <c r="E4" s="142">
        <v>0.3125</v>
      </c>
      <c r="F4" s="142">
        <v>0.38461000000000001</v>
      </c>
      <c r="G4" s="142">
        <v>1.0769200000000001</v>
      </c>
      <c r="J4" s="34"/>
      <c r="K4" s="69">
        <v>0.14230000000000001</v>
      </c>
      <c r="L4" s="69">
        <v>0.184</v>
      </c>
      <c r="M4" s="69">
        <v>-0.23400000000000001</v>
      </c>
      <c r="N4" s="69">
        <v>-0.21199999999999999</v>
      </c>
      <c r="O4" s="69">
        <v>0.68300000000000005</v>
      </c>
      <c r="P4" s="69">
        <v>0.76</v>
      </c>
    </row>
    <row r="5" spans="1:16" ht="14.45" x14ac:dyDescent="0.3">
      <c r="A5" s="64" t="s">
        <v>52</v>
      </c>
      <c r="B5" s="142">
        <v>-0.46153</v>
      </c>
      <c r="C5" s="142">
        <v>-0.30769000000000002</v>
      </c>
      <c r="D5" s="142">
        <v>-0.28125</v>
      </c>
      <c r="E5" s="142">
        <v>-0.21875</v>
      </c>
      <c r="F5" s="142">
        <v>-0.53846000000000005</v>
      </c>
      <c r="G5" s="142">
        <v>-0.30769000000000002</v>
      </c>
      <c r="K5" s="42"/>
      <c r="L5" s="42"/>
      <c r="M5" s="42"/>
      <c r="N5" s="42"/>
      <c r="O5" s="42"/>
      <c r="P5" s="42"/>
    </row>
    <row r="6" spans="1:16" ht="14.45" x14ac:dyDescent="0.3">
      <c r="A6" s="64" t="s">
        <v>53</v>
      </c>
      <c r="B6" s="142">
        <v>-1.0769200000000001</v>
      </c>
      <c r="C6" s="142">
        <v>-1.0384599999999999</v>
      </c>
      <c r="D6" s="142">
        <v>-0.78125</v>
      </c>
      <c r="E6" s="142">
        <v>-0.625</v>
      </c>
      <c r="F6" s="142"/>
      <c r="G6" s="142"/>
      <c r="K6" s="42"/>
      <c r="L6" s="42"/>
      <c r="M6" s="42"/>
      <c r="N6" s="42"/>
      <c r="O6" s="42"/>
      <c r="P6" s="42"/>
    </row>
    <row r="7" spans="1:16" x14ac:dyDescent="0.25">
      <c r="A7" s="67" t="s">
        <v>54</v>
      </c>
      <c r="B7" s="142">
        <v>1.2307600000000001</v>
      </c>
      <c r="C7" s="142">
        <v>1.34615</v>
      </c>
      <c r="D7" s="142">
        <v>0.9375</v>
      </c>
      <c r="E7" s="142">
        <v>0.90625</v>
      </c>
      <c r="F7" s="142">
        <v>1.15384</v>
      </c>
      <c r="G7" s="142">
        <v>0.92306999999999995</v>
      </c>
      <c r="J7" s="35"/>
      <c r="K7" s="42"/>
      <c r="L7" s="42"/>
      <c r="M7" s="42"/>
      <c r="N7" s="42"/>
      <c r="O7" s="42"/>
      <c r="P7" s="42"/>
    </row>
    <row r="8" spans="1:16" x14ac:dyDescent="0.25">
      <c r="A8" s="62" t="s">
        <v>55</v>
      </c>
      <c r="B8" s="143">
        <v>-0.80769000000000002</v>
      </c>
      <c r="C8" s="144">
        <v>-0.65383999999999998</v>
      </c>
      <c r="D8" s="144">
        <v>-0.5625</v>
      </c>
      <c r="E8" s="142">
        <v>-0.46875</v>
      </c>
      <c r="F8" s="142">
        <v>-0.46153</v>
      </c>
      <c r="G8" s="142">
        <v>-0.46153</v>
      </c>
      <c r="J8" s="34"/>
      <c r="K8" s="43"/>
      <c r="L8" s="44"/>
      <c r="M8" s="44"/>
      <c r="N8" s="42"/>
      <c r="O8" s="42"/>
      <c r="P8" s="42"/>
    </row>
    <row r="9" spans="1:16" x14ac:dyDescent="0.25">
      <c r="A9" s="64" t="s">
        <v>56</v>
      </c>
      <c r="B9" s="145">
        <v>-0.26923000000000002</v>
      </c>
      <c r="C9" s="146">
        <v>-0.23075999999999999</v>
      </c>
      <c r="D9" s="145">
        <v>-1.09375</v>
      </c>
      <c r="E9" s="146">
        <v>-1.09375</v>
      </c>
      <c r="F9" s="142">
        <v>1.2307600000000001</v>
      </c>
      <c r="G9" s="142">
        <v>1.15384</v>
      </c>
      <c r="J9" s="2"/>
      <c r="K9" s="42"/>
      <c r="L9" s="42"/>
      <c r="M9" s="42"/>
      <c r="N9" s="42"/>
      <c r="O9" s="42"/>
      <c r="P9" s="42"/>
    </row>
    <row r="10" spans="1:16" x14ac:dyDescent="0.25">
      <c r="A10" s="64" t="s">
        <v>57</v>
      </c>
      <c r="B10" s="145">
        <v>0.96153</v>
      </c>
      <c r="C10" s="145">
        <v>0.96153</v>
      </c>
      <c r="D10" s="145">
        <v>-0.4375</v>
      </c>
      <c r="E10" s="146">
        <v>-0.34375</v>
      </c>
      <c r="F10" s="145">
        <v>1.6922999999999999</v>
      </c>
      <c r="G10" s="146">
        <v>1.6922999999999999</v>
      </c>
      <c r="K10" s="42"/>
      <c r="L10" s="42"/>
      <c r="M10" s="42"/>
      <c r="N10" s="42"/>
      <c r="O10" s="42"/>
      <c r="P10" s="42"/>
    </row>
    <row r="11" spans="1:16" x14ac:dyDescent="0.25">
      <c r="A11" s="64" t="s">
        <v>58</v>
      </c>
      <c r="B11" s="145">
        <v>0.5</v>
      </c>
      <c r="C11" s="146">
        <v>0.57691999999999999</v>
      </c>
      <c r="D11" s="145">
        <v>-0.3125</v>
      </c>
      <c r="E11" s="146">
        <v>-0.3125</v>
      </c>
      <c r="F11" s="145">
        <v>0.92306999999999995</v>
      </c>
      <c r="G11" s="146">
        <v>1</v>
      </c>
      <c r="K11" s="42"/>
      <c r="L11" s="42"/>
      <c r="M11" s="42"/>
      <c r="N11" s="42"/>
      <c r="O11" s="42"/>
      <c r="P11" s="42"/>
    </row>
    <row r="12" spans="1:16" x14ac:dyDescent="0.25">
      <c r="A12" s="64" t="s">
        <v>59</v>
      </c>
      <c r="B12" s="145">
        <v>0.57692299999999996</v>
      </c>
      <c r="C12" s="146">
        <v>0.42307</v>
      </c>
      <c r="D12" s="145">
        <v>-9.375E-2</v>
      </c>
      <c r="E12" s="146">
        <v>-6.25E-2</v>
      </c>
      <c r="F12" s="145">
        <v>0.92306999999999995</v>
      </c>
      <c r="G12" s="146">
        <v>0.92306999999999995</v>
      </c>
      <c r="K12" s="42"/>
      <c r="L12" s="42"/>
      <c r="M12" s="42"/>
      <c r="N12" s="42"/>
      <c r="O12" s="42"/>
      <c r="P12" s="42"/>
    </row>
    <row r="13" spans="1:16" x14ac:dyDescent="0.25">
      <c r="A13" s="64" t="s">
        <v>60</v>
      </c>
      <c r="B13" s="145">
        <v>-7.6920000000000002E-2</v>
      </c>
      <c r="C13" s="146">
        <v>-7.6920000000000002E-2</v>
      </c>
      <c r="D13" s="145">
        <v>-0.1875</v>
      </c>
      <c r="E13" s="146">
        <v>-0.21875</v>
      </c>
      <c r="F13" s="145">
        <v>0.84614999999999996</v>
      </c>
      <c r="G13" s="145">
        <v>0.84614999999999996</v>
      </c>
      <c r="K13" s="42"/>
      <c r="L13" s="42"/>
      <c r="M13" s="42"/>
      <c r="N13" s="42"/>
      <c r="O13" s="42"/>
      <c r="P13" s="42"/>
    </row>
    <row r="14" spans="1:16" x14ac:dyDescent="0.25">
      <c r="A14" s="64"/>
      <c r="B14" s="63"/>
      <c r="C14" s="63"/>
      <c r="D14" s="63"/>
      <c r="E14" s="63"/>
      <c r="F14" s="63"/>
      <c r="G14" s="63"/>
      <c r="K14" s="42"/>
      <c r="L14" s="42"/>
      <c r="M14" s="42"/>
      <c r="N14" s="42"/>
      <c r="O14" s="42"/>
      <c r="P14" s="42"/>
    </row>
    <row r="15" spans="1:16" x14ac:dyDescent="0.25">
      <c r="A15" s="68" t="s">
        <v>25</v>
      </c>
      <c r="B15" s="69">
        <f>SUM(B4:B13)</f>
        <v>1.4230729999999998</v>
      </c>
      <c r="C15" s="69">
        <f>SUM(C4:C13)</f>
        <v>1.84615</v>
      </c>
      <c r="D15" s="69">
        <f>SUM(D4:D13)</f>
        <v>-2.34375</v>
      </c>
      <c r="E15" s="69">
        <f>SUM(E4:E13)</f>
        <v>-2.125</v>
      </c>
      <c r="F15" s="69">
        <f>SUM(F4:F5,F7:F13)</f>
        <v>6.15381</v>
      </c>
      <c r="G15" s="69">
        <f>SUM(G4:G5,G7:G13)</f>
        <v>6.8461299999999996</v>
      </c>
      <c r="J15" s="5"/>
    </row>
    <row r="16" spans="1:16" x14ac:dyDescent="0.25">
      <c r="A16" s="2">
        <v>10</v>
      </c>
      <c r="B16" s="150">
        <f>B15/A16</f>
        <v>0.14230729999999997</v>
      </c>
      <c r="C16" s="150">
        <f>C15/A16</f>
        <v>0.184615</v>
      </c>
      <c r="D16" s="150">
        <f>D15/A16</f>
        <v>-0.234375</v>
      </c>
      <c r="E16" s="150">
        <f>E15/A16</f>
        <v>-0.21249999999999999</v>
      </c>
      <c r="F16" s="150">
        <f>F15/A17</f>
        <v>0.68375666666666668</v>
      </c>
      <c r="G16" s="150">
        <f>G15/A17</f>
        <v>0.76068111111111103</v>
      </c>
    </row>
    <row r="17" spans="1:11" x14ac:dyDescent="0.25">
      <c r="A17" s="2">
        <v>9</v>
      </c>
      <c r="B17" s="2"/>
    </row>
    <row r="18" spans="1:11" ht="14.45" x14ac:dyDescent="0.3">
      <c r="A18" s="2"/>
      <c r="B18" s="2"/>
    </row>
    <row r="19" spans="1:11" x14ac:dyDescent="0.25">
      <c r="A19" s="3"/>
      <c r="B19" s="202"/>
      <c r="C19" s="202"/>
      <c r="D19" s="202"/>
      <c r="E19" s="202"/>
      <c r="F19" s="202"/>
      <c r="G19" s="36"/>
    </row>
    <row r="20" spans="1:11" ht="45" x14ac:dyDescent="0.25">
      <c r="A20" s="159" t="s">
        <v>1</v>
      </c>
      <c r="B20" s="60" t="s">
        <v>26</v>
      </c>
      <c r="C20" s="157" t="s">
        <v>27</v>
      </c>
      <c r="D20" s="106"/>
      <c r="E20" s="106"/>
      <c r="F20" s="106"/>
      <c r="G20" s="106"/>
      <c r="H20" s="106"/>
      <c r="I20" s="106"/>
      <c r="J20" s="106"/>
      <c r="K20" s="106"/>
    </row>
    <row r="21" spans="1:11" x14ac:dyDescent="0.25">
      <c r="A21" s="158" t="s">
        <v>49</v>
      </c>
      <c r="B21" s="142">
        <v>0.84614999999999996</v>
      </c>
      <c r="C21" s="142">
        <v>0.84614999999999996</v>
      </c>
      <c r="D21" s="160"/>
      <c r="E21" s="160"/>
      <c r="F21" s="161"/>
      <c r="G21" s="162"/>
      <c r="H21" s="162"/>
      <c r="I21" s="162"/>
      <c r="J21" s="162"/>
      <c r="K21" s="162"/>
    </row>
    <row r="22" spans="1:11" x14ac:dyDescent="0.25">
      <c r="A22" s="158" t="s">
        <v>50</v>
      </c>
      <c r="B22" s="142">
        <v>-0.46153</v>
      </c>
      <c r="C22" s="142">
        <v>-0.30769000000000002</v>
      </c>
      <c r="D22" s="160"/>
      <c r="E22" s="160"/>
      <c r="F22" s="163"/>
      <c r="G22" s="164"/>
      <c r="H22" s="164"/>
      <c r="I22" s="164"/>
      <c r="J22" s="164"/>
      <c r="K22" s="164"/>
    </row>
    <row r="23" spans="1:11" x14ac:dyDescent="0.25">
      <c r="A23" s="158" t="s">
        <v>72</v>
      </c>
      <c r="B23" s="142">
        <v>-1.0769200000000001</v>
      </c>
      <c r="C23" s="142">
        <v>-1.0384599999999999</v>
      </c>
    </row>
    <row r="24" spans="1:11" x14ac:dyDescent="0.25">
      <c r="A24" s="158" t="s">
        <v>63</v>
      </c>
      <c r="B24" s="142">
        <v>1.2307600000000001</v>
      </c>
      <c r="C24" s="142">
        <v>1.34615</v>
      </c>
    </row>
    <row r="25" spans="1:11" x14ac:dyDescent="0.25">
      <c r="A25" s="158" t="s">
        <v>64</v>
      </c>
      <c r="B25" s="143">
        <v>-0.80769000000000002</v>
      </c>
      <c r="C25" s="144">
        <v>-0.65383999999999998</v>
      </c>
    </row>
    <row r="26" spans="1:11" x14ac:dyDescent="0.25">
      <c r="A26" s="158" t="s">
        <v>65</v>
      </c>
      <c r="B26" s="145">
        <v>-0.26923000000000002</v>
      </c>
      <c r="C26" s="146">
        <v>-0.23075999999999999</v>
      </c>
    </row>
    <row r="27" spans="1:11" x14ac:dyDescent="0.25">
      <c r="A27" s="158" t="s">
        <v>66</v>
      </c>
      <c r="B27" s="145">
        <v>0.96153</v>
      </c>
      <c r="C27" s="146">
        <v>0.96153</v>
      </c>
    </row>
    <row r="28" spans="1:11" x14ac:dyDescent="0.25">
      <c r="A28" s="158" t="s">
        <v>67</v>
      </c>
      <c r="B28" s="145">
        <v>0.5</v>
      </c>
      <c r="C28" s="146">
        <v>0.57691999999999999</v>
      </c>
    </row>
    <row r="29" spans="1:11" x14ac:dyDescent="0.25">
      <c r="A29" s="158" t="s">
        <v>68</v>
      </c>
      <c r="B29" s="145">
        <v>0.57692299999999996</v>
      </c>
      <c r="C29" s="146">
        <v>0.42307</v>
      </c>
    </row>
    <row r="30" spans="1:11" x14ac:dyDescent="0.25">
      <c r="A30" s="158" t="s">
        <v>71</v>
      </c>
      <c r="B30" s="145">
        <v>-7.6920000000000002E-2</v>
      </c>
      <c r="C30" s="146">
        <v>-7.6920000000000002E-2</v>
      </c>
    </row>
    <row r="31" spans="1:11" x14ac:dyDescent="0.25">
      <c r="A31" s="158"/>
      <c r="B31" s="145"/>
      <c r="C31" s="146"/>
    </row>
    <row r="32" spans="1:11" x14ac:dyDescent="0.25">
      <c r="A32" s="158" t="s">
        <v>25</v>
      </c>
      <c r="B32" s="166">
        <f>SUM(B21:B30)/10</f>
        <v>0.14230729999999997</v>
      </c>
      <c r="C32" s="166">
        <f>SUM(C21:C30)/10</f>
        <v>0.184615</v>
      </c>
    </row>
    <row r="33" spans="1:11" x14ac:dyDescent="0.25">
      <c r="A33" s="165"/>
      <c r="B33" s="162"/>
      <c r="C33" s="164"/>
    </row>
    <row r="34" spans="1:11" x14ac:dyDescent="0.25">
      <c r="A34" s="35"/>
      <c r="C34" s="160"/>
    </row>
    <row r="35" spans="1:11" ht="45" x14ac:dyDescent="0.25">
      <c r="A35" s="159" t="s">
        <v>2</v>
      </c>
      <c r="B35" s="60" t="s">
        <v>49</v>
      </c>
      <c r="C35" s="157" t="s">
        <v>50</v>
      </c>
      <c r="D35" s="106"/>
      <c r="E35" s="106"/>
      <c r="F35" s="106"/>
      <c r="G35" s="106"/>
      <c r="H35" s="106"/>
      <c r="I35" s="106"/>
      <c r="J35" s="106"/>
      <c r="K35" s="106"/>
    </row>
    <row r="36" spans="1:11" x14ac:dyDescent="0.25">
      <c r="A36" s="158" t="s">
        <v>49</v>
      </c>
      <c r="B36" s="142">
        <v>0.46875</v>
      </c>
      <c r="C36" s="142">
        <v>0.3125</v>
      </c>
      <c r="D36" s="160"/>
      <c r="E36" s="160"/>
      <c r="F36" s="163"/>
      <c r="G36" s="162"/>
      <c r="H36" s="162"/>
      <c r="I36" s="162"/>
      <c r="J36" s="162"/>
      <c r="K36" s="162"/>
    </row>
    <row r="37" spans="1:11" x14ac:dyDescent="0.25">
      <c r="A37" s="158" t="s">
        <v>50</v>
      </c>
      <c r="B37" s="142">
        <v>-0.28125</v>
      </c>
      <c r="C37" s="142">
        <v>-0.21875</v>
      </c>
      <c r="D37" s="160"/>
      <c r="E37" s="160"/>
      <c r="F37" s="160"/>
      <c r="G37" s="164"/>
      <c r="H37" s="164"/>
      <c r="I37" s="164"/>
      <c r="J37" s="164"/>
      <c r="K37" s="164"/>
    </row>
    <row r="38" spans="1:11" x14ac:dyDescent="0.25">
      <c r="A38" s="158" t="s">
        <v>72</v>
      </c>
      <c r="B38" s="142">
        <v>-0.78125</v>
      </c>
      <c r="C38" s="142">
        <v>-0.625</v>
      </c>
      <c r="H38" s="42"/>
    </row>
    <row r="39" spans="1:11" x14ac:dyDescent="0.25">
      <c r="A39" s="158" t="s">
        <v>63</v>
      </c>
      <c r="B39" s="142">
        <v>0.9375</v>
      </c>
      <c r="C39" s="142">
        <v>0.90625</v>
      </c>
      <c r="H39" s="42"/>
    </row>
    <row r="40" spans="1:11" x14ac:dyDescent="0.25">
      <c r="A40" s="158" t="s">
        <v>64</v>
      </c>
      <c r="B40" s="144">
        <v>-0.5625</v>
      </c>
      <c r="C40" s="142">
        <v>-0.46875</v>
      </c>
      <c r="H40" s="42"/>
    </row>
    <row r="41" spans="1:11" x14ac:dyDescent="0.25">
      <c r="A41" s="158" t="s">
        <v>65</v>
      </c>
      <c r="B41" s="145">
        <v>-1.09375</v>
      </c>
      <c r="C41" s="146">
        <v>-1.09375</v>
      </c>
      <c r="H41" s="42"/>
    </row>
    <row r="42" spans="1:11" x14ac:dyDescent="0.25">
      <c r="A42" s="158" t="s">
        <v>66</v>
      </c>
      <c r="B42" s="145">
        <v>-0.4375</v>
      </c>
      <c r="C42" s="146">
        <v>-0.34375</v>
      </c>
      <c r="H42" s="42"/>
    </row>
    <row r="43" spans="1:11" x14ac:dyDescent="0.25">
      <c r="A43" s="158" t="s">
        <v>67</v>
      </c>
      <c r="B43" s="145">
        <v>-0.3125</v>
      </c>
      <c r="C43" s="146">
        <v>-0.3125</v>
      </c>
      <c r="H43" s="42"/>
    </row>
    <row r="44" spans="1:11" x14ac:dyDescent="0.25">
      <c r="A44" s="158" t="s">
        <v>68</v>
      </c>
      <c r="B44" s="145">
        <v>-9.375E-2</v>
      </c>
      <c r="C44" s="146">
        <v>-6.25E-2</v>
      </c>
      <c r="H44" s="42"/>
    </row>
    <row r="45" spans="1:11" x14ac:dyDescent="0.25">
      <c r="A45" s="158" t="s">
        <v>71</v>
      </c>
      <c r="B45" s="145">
        <v>-0.1875</v>
      </c>
      <c r="C45" s="146">
        <v>-0.21875</v>
      </c>
      <c r="H45" s="42"/>
    </row>
    <row r="46" spans="1:11" x14ac:dyDescent="0.25">
      <c r="A46" s="158"/>
      <c r="B46" s="145"/>
      <c r="C46" s="146"/>
      <c r="H46" s="42"/>
    </row>
    <row r="47" spans="1:11" x14ac:dyDescent="0.25">
      <c r="A47" s="158" t="s">
        <v>25</v>
      </c>
      <c r="B47" s="167">
        <f>SUM(B36:B45)/10</f>
        <v>-0.234375</v>
      </c>
      <c r="C47" s="167">
        <f>SUM(C36:C45)/10</f>
        <v>-0.21249999999999999</v>
      </c>
      <c r="H47" s="42"/>
    </row>
    <row r="48" spans="1:11" x14ac:dyDescent="0.25">
      <c r="H48" s="42"/>
    </row>
    <row r="49" spans="1:10" x14ac:dyDescent="0.25">
      <c r="C49" s="160"/>
      <c r="D49" s="152"/>
      <c r="E49" s="152"/>
      <c r="F49" s="152"/>
      <c r="G49" s="152"/>
      <c r="H49" s="152"/>
      <c r="I49" s="152"/>
      <c r="J49" s="152"/>
    </row>
    <row r="50" spans="1:10" ht="60" x14ac:dyDescent="0.25">
      <c r="A50" s="159" t="s">
        <v>62</v>
      </c>
      <c r="B50" s="60" t="s">
        <v>69</v>
      </c>
      <c r="C50" s="157" t="s">
        <v>70</v>
      </c>
      <c r="D50" s="106"/>
      <c r="E50" s="106"/>
      <c r="F50" s="106"/>
      <c r="G50" s="106"/>
      <c r="H50" s="106"/>
      <c r="I50" s="106"/>
      <c r="J50" s="106"/>
    </row>
    <row r="51" spans="1:10" x14ac:dyDescent="0.25">
      <c r="A51" s="158" t="s">
        <v>49</v>
      </c>
      <c r="B51" s="142">
        <v>0.38461000000000001</v>
      </c>
      <c r="C51" s="142">
        <v>1.0769200000000001</v>
      </c>
      <c r="D51" s="160"/>
      <c r="E51" s="160"/>
      <c r="F51" s="160"/>
      <c r="G51" s="162"/>
      <c r="H51" s="162"/>
      <c r="I51" s="162"/>
      <c r="J51" s="162"/>
    </row>
    <row r="52" spans="1:10" x14ac:dyDescent="0.25">
      <c r="A52" s="158" t="s">
        <v>50</v>
      </c>
      <c r="B52" s="142">
        <v>-0.53846000000000005</v>
      </c>
      <c r="C52" s="142">
        <v>-0.30769000000000002</v>
      </c>
      <c r="D52" s="160"/>
      <c r="E52" s="160"/>
      <c r="F52" s="160"/>
      <c r="G52" s="164"/>
      <c r="H52" s="164"/>
      <c r="I52" s="164"/>
      <c r="J52" s="164"/>
    </row>
    <row r="53" spans="1:10" x14ac:dyDescent="0.25">
      <c r="A53" s="158" t="s">
        <v>63</v>
      </c>
      <c r="B53" s="142">
        <v>1.15384</v>
      </c>
      <c r="C53" s="142">
        <v>0.92306999999999995</v>
      </c>
      <c r="D53" s="152"/>
      <c r="E53" s="152"/>
      <c r="F53" s="152"/>
      <c r="G53" s="152"/>
      <c r="H53" s="152"/>
      <c r="I53" s="152"/>
      <c r="J53" s="152"/>
    </row>
    <row r="54" spans="1:10" x14ac:dyDescent="0.25">
      <c r="A54" s="158" t="s">
        <v>64</v>
      </c>
      <c r="B54" s="142">
        <v>-0.46153</v>
      </c>
      <c r="C54" s="142">
        <v>-0.46153</v>
      </c>
      <c r="D54" s="152"/>
      <c r="E54" s="152"/>
      <c r="F54" s="152"/>
      <c r="G54" s="152"/>
      <c r="H54" s="152"/>
      <c r="I54" s="152"/>
      <c r="J54" s="152"/>
    </row>
    <row r="55" spans="1:10" x14ac:dyDescent="0.25">
      <c r="A55" s="158" t="s">
        <v>65</v>
      </c>
      <c r="B55" s="142">
        <v>1.2307600000000001</v>
      </c>
      <c r="C55" s="142">
        <v>1.15384</v>
      </c>
      <c r="D55" s="152"/>
      <c r="E55" s="152"/>
      <c r="F55" s="152"/>
      <c r="G55" s="152"/>
      <c r="H55" s="152"/>
      <c r="I55" s="152"/>
      <c r="J55" s="152"/>
    </row>
    <row r="56" spans="1:10" x14ac:dyDescent="0.25">
      <c r="A56" s="158" t="s">
        <v>66</v>
      </c>
      <c r="B56" s="145">
        <v>1.6922999999999999</v>
      </c>
      <c r="C56" s="146">
        <v>1.6922999999999999</v>
      </c>
      <c r="D56" s="152"/>
      <c r="E56" s="152"/>
      <c r="F56" s="152"/>
      <c r="G56" s="152"/>
      <c r="H56" s="152"/>
      <c r="I56" s="152"/>
      <c r="J56" s="152"/>
    </row>
    <row r="57" spans="1:10" x14ac:dyDescent="0.25">
      <c r="A57" s="158" t="s">
        <v>67</v>
      </c>
      <c r="B57" s="145">
        <v>0.92306999999999995</v>
      </c>
      <c r="C57" s="146">
        <v>1</v>
      </c>
      <c r="D57" s="152"/>
      <c r="E57" s="152"/>
      <c r="F57" s="152"/>
      <c r="G57" s="152"/>
      <c r="H57" s="152"/>
      <c r="I57" s="152"/>
      <c r="J57" s="152"/>
    </row>
    <row r="58" spans="1:10" x14ac:dyDescent="0.25">
      <c r="A58" s="158" t="s">
        <v>68</v>
      </c>
      <c r="B58" s="145">
        <v>0.92306999999999995</v>
      </c>
      <c r="C58" s="146">
        <v>0.92306999999999995</v>
      </c>
      <c r="D58" s="152"/>
      <c r="E58" s="152"/>
      <c r="F58" s="152"/>
      <c r="G58" s="152"/>
      <c r="H58" s="152"/>
      <c r="I58" s="152"/>
      <c r="J58" s="152"/>
    </row>
    <row r="59" spans="1:10" x14ac:dyDescent="0.25">
      <c r="A59" s="158" t="s">
        <v>71</v>
      </c>
      <c r="B59" s="145">
        <v>0.84614999999999996</v>
      </c>
      <c r="C59" s="146">
        <v>0.84614999999999996</v>
      </c>
      <c r="D59" s="152"/>
      <c r="E59" s="152"/>
      <c r="F59" s="152"/>
      <c r="G59" s="152"/>
      <c r="H59" s="152"/>
      <c r="I59" s="152"/>
      <c r="J59" s="152"/>
    </row>
    <row r="60" spans="1:10" x14ac:dyDescent="0.25">
      <c r="A60" s="64"/>
      <c r="B60" s="64"/>
      <c r="C60" s="64"/>
      <c r="D60" s="152"/>
      <c r="E60" s="152"/>
      <c r="F60" s="152"/>
      <c r="G60" s="152"/>
      <c r="H60" s="152"/>
      <c r="I60" s="152"/>
      <c r="J60" s="152"/>
    </row>
    <row r="61" spans="1:10" x14ac:dyDescent="0.25">
      <c r="A61" s="158" t="s">
        <v>25</v>
      </c>
      <c r="B61" s="168">
        <f>SUM(B51:B59)/9</f>
        <v>0.68375666666666668</v>
      </c>
      <c r="C61" s="168">
        <f>SUM(C51:C59)/9</f>
        <v>0.76068111111111103</v>
      </c>
      <c r="D61" s="152"/>
      <c r="E61" s="152"/>
      <c r="F61" s="152"/>
      <c r="G61" s="152"/>
      <c r="H61" s="152"/>
      <c r="I61" s="152"/>
      <c r="J61" s="152"/>
    </row>
    <row r="62" spans="1:10" x14ac:dyDescent="0.25">
      <c r="D62" s="152"/>
      <c r="E62" s="152"/>
      <c r="F62" s="152"/>
      <c r="G62" s="152"/>
      <c r="H62" s="152"/>
      <c r="I62" s="152"/>
      <c r="J62" s="152"/>
    </row>
    <row r="63" spans="1:10" x14ac:dyDescent="0.25">
      <c r="A63" s="1"/>
      <c r="B63" s="1"/>
      <c r="C63" s="1"/>
      <c r="D63" s="1"/>
    </row>
    <row r="64" spans="1:10" x14ac:dyDescent="0.25">
      <c r="A64" s="155" t="s">
        <v>46</v>
      </c>
      <c r="B64" s="152"/>
      <c r="C64" s="152"/>
      <c r="D64" s="152"/>
      <c r="E64" s="152"/>
      <c r="F64" s="152"/>
      <c r="G64" s="152"/>
    </row>
    <row r="65" spans="1:10" x14ac:dyDescent="0.25">
      <c r="A65" s="156" t="s">
        <v>61</v>
      </c>
      <c r="B65" s="154"/>
      <c r="C65" s="153"/>
      <c r="D65" s="153"/>
      <c r="E65" s="153"/>
      <c r="F65" s="153"/>
      <c r="G65" s="153"/>
      <c r="H65" s="151"/>
      <c r="I65" s="151"/>
      <c r="J65" s="151"/>
    </row>
    <row r="66" spans="1:10" x14ac:dyDescent="0.25">
      <c r="A66" s="197" t="s">
        <v>48</v>
      </c>
      <c r="B66" s="198"/>
      <c r="C66" s="198"/>
      <c r="D66" s="198"/>
      <c r="E66" s="198"/>
      <c r="F66" s="198"/>
      <c r="G66" s="199"/>
      <c r="H66" s="151"/>
      <c r="I66" s="151"/>
      <c r="J66" s="151"/>
    </row>
    <row r="67" spans="1:10" x14ac:dyDescent="0.25">
      <c r="A67" s="151"/>
      <c r="B67" s="151"/>
      <c r="C67" s="151"/>
      <c r="D67" s="151"/>
      <c r="E67" s="151"/>
      <c r="F67" s="151"/>
      <c r="G67" s="151"/>
      <c r="H67" s="151"/>
      <c r="I67" s="151"/>
      <c r="J67" s="151"/>
    </row>
  </sheetData>
  <mergeCells count="8">
    <mergeCell ref="A66:G66"/>
    <mergeCell ref="O2:P2"/>
    <mergeCell ref="B2:C2"/>
    <mergeCell ref="D2:E2"/>
    <mergeCell ref="F2:G2"/>
    <mergeCell ref="B19:F19"/>
    <mergeCell ref="K2:L2"/>
    <mergeCell ref="M2:N2"/>
  </mergeCells>
  <hyperlinks>
    <hyperlink ref="A3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selection activeCell="AA16" sqref="AA16"/>
    </sheetView>
  </sheetViews>
  <sheetFormatPr baseColWidth="10" defaultRowHeight="30" customHeight="1" x14ac:dyDescent="0.25"/>
  <cols>
    <col min="1" max="1" width="50" customWidth="1"/>
    <col min="2" max="2" width="7.28515625" customWidth="1"/>
    <col min="3" max="5" width="6.28515625" customWidth="1"/>
    <col min="6" max="7" width="5.85546875" customWidth="1"/>
    <col min="8" max="8" width="6.85546875" customWidth="1"/>
    <col min="9" max="9" width="6.7109375" customWidth="1"/>
    <col min="10" max="10" width="6.5703125" customWidth="1"/>
    <col min="11" max="21" width="6.42578125" customWidth="1"/>
    <col min="22" max="22" width="15.7109375" customWidth="1"/>
    <col min="23" max="23" width="20.7109375" customWidth="1"/>
  </cols>
  <sheetData>
    <row r="1" spans="1:24" ht="30" customHeight="1" thickBot="1" x14ac:dyDescent="0.3"/>
    <row r="2" spans="1:24" ht="30" customHeight="1" x14ac:dyDescent="0.25">
      <c r="A2" s="49" t="s">
        <v>16</v>
      </c>
      <c r="B2" s="176" t="s">
        <v>37</v>
      </c>
      <c r="C2" s="177"/>
      <c r="D2" s="180" t="s">
        <v>18</v>
      </c>
      <c r="E2" s="180"/>
      <c r="F2" s="181" t="s">
        <v>19</v>
      </c>
      <c r="G2" s="181"/>
      <c r="H2" s="172" t="s">
        <v>20</v>
      </c>
      <c r="I2" s="173"/>
      <c r="J2" s="176" t="s">
        <v>21</v>
      </c>
      <c r="K2" s="186"/>
      <c r="L2" s="178" t="s">
        <v>37</v>
      </c>
      <c r="M2" s="177"/>
      <c r="N2" s="180" t="s">
        <v>18</v>
      </c>
      <c r="O2" s="180"/>
      <c r="P2" s="181" t="s">
        <v>19</v>
      </c>
      <c r="Q2" s="181"/>
      <c r="R2" s="172" t="s">
        <v>20</v>
      </c>
      <c r="S2" s="173"/>
      <c r="T2" s="176" t="s">
        <v>21</v>
      </c>
      <c r="U2" s="177"/>
      <c r="V2" s="72" t="s">
        <v>25</v>
      </c>
      <c r="W2" s="169" t="s">
        <v>25</v>
      </c>
    </row>
    <row r="3" spans="1:24" ht="20.25" customHeight="1" x14ac:dyDescent="0.25">
      <c r="A3" s="7" t="s">
        <v>36</v>
      </c>
      <c r="B3" s="187">
        <v>-2</v>
      </c>
      <c r="C3" s="188"/>
      <c r="D3" s="189">
        <v>-1</v>
      </c>
      <c r="E3" s="189"/>
      <c r="F3" s="190">
        <v>0</v>
      </c>
      <c r="G3" s="190"/>
      <c r="H3" s="191">
        <v>1</v>
      </c>
      <c r="I3" s="192"/>
      <c r="J3" s="187">
        <v>2</v>
      </c>
      <c r="K3" s="193"/>
      <c r="L3" s="179">
        <v>2</v>
      </c>
      <c r="M3" s="175"/>
      <c r="N3" s="174">
        <v>1</v>
      </c>
      <c r="O3" s="175"/>
      <c r="P3" s="174">
        <v>0</v>
      </c>
      <c r="Q3" s="175"/>
      <c r="R3" s="174">
        <v>-1</v>
      </c>
      <c r="S3" s="175"/>
      <c r="T3" s="174">
        <v>-2</v>
      </c>
      <c r="U3" s="175"/>
      <c r="V3" s="70"/>
      <c r="W3" s="116"/>
    </row>
    <row r="4" spans="1:24" ht="20.25" customHeight="1" thickBot="1" x14ac:dyDescent="0.3">
      <c r="A4" s="7"/>
      <c r="B4" s="92" t="s">
        <v>22</v>
      </c>
      <c r="C4" s="93" t="s">
        <v>23</v>
      </c>
      <c r="D4" s="92" t="s">
        <v>22</v>
      </c>
      <c r="E4" s="94" t="s">
        <v>23</v>
      </c>
      <c r="F4" s="95" t="s">
        <v>22</v>
      </c>
      <c r="G4" s="96" t="s">
        <v>23</v>
      </c>
      <c r="H4" s="97" t="s">
        <v>22</v>
      </c>
      <c r="I4" s="93" t="s">
        <v>23</v>
      </c>
      <c r="J4" s="92" t="s">
        <v>22</v>
      </c>
      <c r="K4" s="98" t="s">
        <v>23</v>
      </c>
      <c r="L4" s="99" t="s">
        <v>22</v>
      </c>
      <c r="M4" s="93" t="s">
        <v>23</v>
      </c>
      <c r="N4" s="92" t="s">
        <v>22</v>
      </c>
      <c r="O4" s="93" t="s">
        <v>23</v>
      </c>
      <c r="P4" s="92" t="s">
        <v>22</v>
      </c>
      <c r="Q4" s="93" t="s">
        <v>23</v>
      </c>
      <c r="R4" s="92" t="s">
        <v>22</v>
      </c>
      <c r="S4" s="93" t="s">
        <v>23</v>
      </c>
      <c r="T4" s="92" t="s">
        <v>22</v>
      </c>
      <c r="U4" s="93" t="s">
        <v>23</v>
      </c>
      <c r="V4" s="101" t="s">
        <v>26</v>
      </c>
      <c r="W4" s="102" t="s">
        <v>27</v>
      </c>
    </row>
    <row r="5" spans="1:24" ht="38.450000000000003" customHeight="1" x14ac:dyDescent="0.25">
      <c r="A5" s="8" t="s">
        <v>1</v>
      </c>
      <c r="B5" s="85"/>
      <c r="C5" s="86"/>
      <c r="D5" s="87"/>
      <c r="E5" s="88"/>
      <c r="F5" s="89"/>
      <c r="G5" s="88"/>
      <c r="H5" s="16"/>
      <c r="I5" s="17"/>
      <c r="J5" s="89"/>
      <c r="K5" s="90"/>
      <c r="L5" s="91"/>
      <c r="M5" s="17"/>
      <c r="N5" s="89"/>
      <c r="O5" s="17"/>
      <c r="P5" s="89"/>
      <c r="Q5" s="17"/>
      <c r="R5" s="89"/>
      <c r="S5" s="17"/>
      <c r="T5" s="16"/>
      <c r="U5" s="17"/>
      <c r="V5" s="123"/>
      <c r="W5" s="115"/>
    </row>
    <row r="6" spans="1:24" ht="18" customHeight="1" x14ac:dyDescent="0.25">
      <c r="A6" s="9" t="s">
        <v>13</v>
      </c>
      <c r="B6" s="11">
        <v>8</v>
      </c>
      <c r="C6" s="12">
        <v>6</v>
      </c>
      <c r="D6" s="11">
        <v>4</v>
      </c>
      <c r="E6" s="54">
        <v>5</v>
      </c>
      <c r="F6" s="11"/>
      <c r="G6" s="54">
        <v>1</v>
      </c>
      <c r="H6" s="6"/>
      <c r="I6" s="12"/>
      <c r="J6" s="11">
        <v>1</v>
      </c>
      <c r="K6" s="77">
        <v>1</v>
      </c>
      <c r="L6" s="82"/>
      <c r="M6" s="12"/>
      <c r="N6" s="11"/>
      <c r="O6" s="12"/>
      <c r="P6" s="11"/>
      <c r="Q6" s="12"/>
      <c r="R6" s="11"/>
      <c r="S6" s="12"/>
      <c r="T6" s="6"/>
      <c r="U6" s="12"/>
      <c r="V6" s="117"/>
      <c r="W6" s="116"/>
    </row>
    <row r="7" spans="1:24" ht="18" customHeight="1" x14ac:dyDescent="0.25">
      <c r="A7" s="9" t="s">
        <v>24</v>
      </c>
      <c r="B7" s="11"/>
      <c r="C7" s="12"/>
      <c r="D7" s="11">
        <v>1</v>
      </c>
      <c r="E7" s="54"/>
      <c r="F7" s="11">
        <v>4</v>
      </c>
      <c r="G7" s="54">
        <v>3</v>
      </c>
      <c r="H7" s="6">
        <v>1</v>
      </c>
      <c r="I7" s="12">
        <v>1</v>
      </c>
      <c r="J7" s="11"/>
      <c r="K7" s="77">
        <v>2</v>
      </c>
      <c r="L7" s="82"/>
      <c r="M7" s="12"/>
      <c r="N7" s="11"/>
      <c r="O7" s="12"/>
      <c r="P7" s="11"/>
      <c r="Q7" s="12"/>
      <c r="R7" s="11"/>
      <c r="S7" s="12"/>
      <c r="T7" s="6"/>
      <c r="U7" s="12"/>
      <c r="V7" s="117"/>
      <c r="W7" s="116"/>
    </row>
    <row r="8" spans="1:24" ht="18" customHeight="1" x14ac:dyDescent="0.25">
      <c r="A8" s="9" t="s">
        <v>14</v>
      </c>
      <c r="B8" s="11"/>
      <c r="C8" s="12"/>
      <c r="D8" s="11"/>
      <c r="E8" s="54">
        <v>2</v>
      </c>
      <c r="F8" s="11"/>
      <c r="G8" s="54">
        <v>1</v>
      </c>
      <c r="H8" s="6">
        <v>6</v>
      </c>
      <c r="I8" s="12">
        <v>2</v>
      </c>
      <c r="J8" s="11"/>
      <c r="K8" s="77">
        <v>1</v>
      </c>
      <c r="L8" s="82"/>
      <c r="M8" s="12"/>
      <c r="N8" s="11"/>
      <c r="O8" s="12"/>
      <c r="P8" s="11"/>
      <c r="Q8" s="12"/>
      <c r="R8" s="11"/>
      <c r="S8" s="12"/>
      <c r="T8" s="6"/>
      <c r="U8" s="12"/>
      <c r="V8" s="117"/>
      <c r="W8" s="116"/>
    </row>
    <row r="9" spans="1:24" ht="18" customHeight="1" x14ac:dyDescent="0.25">
      <c r="A9" s="50" t="s">
        <v>25</v>
      </c>
      <c r="B9" s="48">
        <f>SUM(B6:B8)</f>
        <v>8</v>
      </c>
      <c r="C9" s="100">
        <f t="shared" ref="C9:K9" si="0">SUM(C6:C8)</f>
        <v>6</v>
      </c>
      <c r="D9" s="48">
        <f t="shared" si="0"/>
        <v>5</v>
      </c>
      <c r="E9" s="100">
        <f t="shared" si="0"/>
        <v>7</v>
      </c>
      <c r="F9" s="48">
        <f t="shared" si="0"/>
        <v>4</v>
      </c>
      <c r="G9" s="100">
        <f t="shared" si="0"/>
        <v>5</v>
      </c>
      <c r="H9" s="48">
        <f t="shared" si="0"/>
        <v>7</v>
      </c>
      <c r="I9" s="100">
        <f t="shared" si="0"/>
        <v>3</v>
      </c>
      <c r="J9" s="48">
        <f t="shared" si="0"/>
        <v>1</v>
      </c>
      <c r="K9" s="100">
        <f t="shared" si="0"/>
        <v>4</v>
      </c>
      <c r="L9" s="82"/>
      <c r="M9" s="12"/>
      <c r="N9" s="11"/>
      <c r="O9" s="12"/>
      <c r="P9" s="11"/>
      <c r="Q9" s="12"/>
      <c r="R9" s="11"/>
      <c r="S9" s="12"/>
      <c r="T9" s="6"/>
      <c r="U9" s="12"/>
      <c r="V9" s="117"/>
      <c r="W9" s="116"/>
    </row>
    <row r="10" spans="1:24" ht="18" customHeight="1" x14ac:dyDescent="0.25">
      <c r="A10" s="53"/>
      <c r="B10" s="11"/>
      <c r="C10" s="12"/>
      <c r="D10" s="11"/>
      <c r="E10" s="54"/>
      <c r="F10" s="11"/>
      <c r="G10" s="54"/>
      <c r="H10" s="6"/>
      <c r="I10" s="12"/>
      <c r="J10" s="11"/>
      <c r="K10" s="77"/>
      <c r="L10" s="82"/>
      <c r="M10" s="12"/>
      <c r="N10" s="11"/>
      <c r="O10" s="12"/>
      <c r="P10" s="11"/>
      <c r="Q10" s="12"/>
      <c r="R10" s="11"/>
      <c r="S10" s="12"/>
      <c r="T10" s="6"/>
      <c r="U10" s="12"/>
      <c r="V10" s="223"/>
      <c r="W10" s="122"/>
    </row>
    <row r="11" spans="1:24" ht="18" customHeight="1" thickBot="1" x14ac:dyDescent="0.3">
      <c r="A11" s="59" t="s">
        <v>73</v>
      </c>
      <c r="B11" s="51">
        <f>B9*B3</f>
        <v>-16</v>
      </c>
      <c r="C11" s="32">
        <f>C9*B3</f>
        <v>-12</v>
      </c>
      <c r="D11" s="51">
        <f>D9*D3</f>
        <v>-5</v>
      </c>
      <c r="E11" s="56">
        <f>E9*D3</f>
        <v>-7</v>
      </c>
      <c r="F11" s="51">
        <f>F9*F3</f>
        <v>0</v>
      </c>
      <c r="G11" s="56">
        <f>G9*F3</f>
        <v>0</v>
      </c>
      <c r="H11" s="31">
        <f>H9*H3</f>
        <v>7</v>
      </c>
      <c r="I11" s="32">
        <f>I9*H3</f>
        <v>3</v>
      </c>
      <c r="J11" s="51">
        <f>J9*J3</f>
        <v>2</v>
      </c>
      <c r="K11" s="79">
        <f>K9*J3</f>
        <v>8</v>
      </c>
      <c r="L11" s="83"/>
      <c r="M11" s="13"/>
      <c r="N11" s="19"/>
      <c r="O11" s="13"/>
      <c r="P11" s="19"/>
      <c r="Q11" s="13"/>
      <c r="R11" s="19"/>
      <c r="S11" s="13"/>
      <c r="T11" s="20"/>
      <c r="U11" s="13"/>
      <c r="V11" s="121">
        <f>B11+D11+F11+H11+J11</f>
        <v>-12</v>
      </c>
      <c r="W11" s="120">
        <f>C11+E11+G11+I11+K11</f>
        <v>-8</v>
      </c>
    </row>
    <row r="12" spans="1:24" ht="18" customHeight="1" thickBot="1" x14ac:dyDescent="0.3">
      <c r="A12" s="138">
        <v>26</v>
      </c>
      <c r="B12" s="208"/>
      <c r="C12" s="209"/>
      <c r="D12" s="208"/>
      <c r="E12" s="210"/>
      <c r="F12" s="208"/>
      <c r="G12" s="210"/>
      <c r="H12" s="211"/>
      <c r="I12" s="209"/>
      <c r="J12" s="208"/>
      <c r="K12" s="212"/>
      <c r="L12" s="213"/>
      <c r="M12" s="209"/>
      <c r="N12" s="208"/>
      <c r="O12" s="209"/>
      <c r="P12" s="208"/>
      <c r="Q12" s="209"/>
      <c r="R12" s="208"/>
      <c r="S12" s="209"/>
      <c r="T12" s="211"/>
      <c r="U12" s="209"/>
      <c r="V12" s="214">
        <f>V11/A12</f>
        <v>-0.46153846153846156</v>
      </c>
      <c r="W12" s="215">
        <f>W11/A12</f>
        <v>-0.30769230769230771</v>
      </c>
      <c r="X12" s="216" t="s">
        <v>41</v>
      </c>
    </row>
    <row r="13" spans="1:24" ht="22.15" customHeight="1" x14ac:dyDescent="0.25">
      <c r="A13" s="41" t="s">
        <v>2</v>
      </c>
      <c r="B13" s="38"/>
      <c r="C13" s="39"/>
      <c r="D13" s="58"/>
      <c r="E13" s="57"/>
      <c r="F13" s="14"/>
      <c r="G13" s="57"/>
      <c r="H13" s="21"/>
      <c r="I13" s="15"/>
      <c r="J13" s="14"/>
      <c r="K13" s="80"/>
      <c r="L13" s="84"/>
      <c r="M13" s="15"/>
      <c r="N13" s="14"/>
      <c r="O13" s="15"/>
      <c r="P13" s="14"/>
      <c r="Q13" s="15"/>
      <c r="R13" s="14"/>
      <c r="S13" s="15"/>
      <c r="T13" s="21"/>
      <c r="U13" s="15"/>
      <c r="V13" s="89"/>
      <c r="W13" s="17"/>
    </row>
    <row r="14" spans="1:24" ht="15.6" customHeight="1" x14ac:dyDescent="0.25">
      <c r="A14" s="9" t="s">
        <v>0</v>
      </c>
      <c r="B14" s="11"/>
      <c r="C14" s="12"/>
      <c r="D14" s="11"/>
      <c r="E14" s="54"/>
      <c r="F14" s="11"/>
      <c r="G14" s="54"/>
      <c r="H14" s="6"/>
      <c r="I14" s="12"/>
      <c r="J14" s="11">
        <v>1</v>
      </c>
      <c r="K14" s="77">
        <v>1</v>
      </c>
      <c r="L14" s="82">
        <v>4</v>
      </c>
      <c r="M14" s="12"/>
      <c r="N14" s="11"/>
      <c r="O14" s="12"/>
      <c r="P14" s="11"/>
      <c r="Q14" s="12">
        <v>4</v>
      </c>
      <c r="R14" s="11"/>
      <c r="S14" s="12"/>
      <c r="T14" s="6"/>
      <c r="U14" s="12"/>
      <c r="V14" s="117"/>
      <c r="W14" s="116"/>
    </row>
    <row r="15" spans="1:24" ht="18" customHeight="1" x14ac:dyDescent="0.25">
      <c r="A15" s="9" t="s">
        <v>3</v>
      </c>
      <c r="B15" s="11">
        <v>3</v>
      </c>
      <c r="C15" s="12">
        <v>1</v>
      </c>
      <c r="D15" s="11">
        <v>1</v>
      </c>
      <c r="E15" s="54">
        <v>1</v>
      </c>
      <c r="F15" s="11"/>
      <c r="G15" s="54"/>
      <c r="H15" s="6"/>
      <c r="I15" s="12"/>
      <c r="J15" s="11"/>
      <c r="K15" s="77">
        <v>2</v>
      </c>
      <c r="L15" s="82">
        <v>1</v>
      </c>
      <c r="M15" s="12"/>
      <c r="N15" s="11"/>
      <c r="O15" s="12">
        <v>1</v>
      </c>
      <c r="P15" s="11"/>
      <c r="Q15" s="12"/>
      <c r="R15" s="11"/>
      <c r="S15" s="12"/>
      <c r="T15" s="6"/>
      <c r="U15" s="12"/>
      <c r="V15" s="117"/>
      <c r="W15" s="116"/>
    </row>
    <row r="16" spans="1:24" ht="18" customHeight="1" x14ac:dyDescent="0.25">
      <c r="A16" s="9" t="s">
        <v>4</v>
      </c>
      <c r="B16" s="11">
        <v>2</v>
      </c>
      <c r="C16" s="12">
        <v>2</v>
      </c>
      <c r="D16" s="11"/>
      <c r="E16" s="54"/>
      <c r="F16" s="11"/>
      <c r="G16" s="54"/>
      <c r="H16" s="6">
        <v>1</v>
      </c>
      <c r="I16" s="12">
        <v>1</v>
      </c>
      <c r="J16" s="11">
        <v>1</v>
      </c>
      <c r="K16" s="77">
        <v>1</v>
      </c>
      <c r="L16" s="82"/>
      <c r="M16" s="12"/>
      <c r="N16" s="11"/>
      <c r="O16" s="12"/>
      <c r="P16" s="11"/>
      <c r="Q16" s="12"/>
      <c r="R16" s="11"/>
      <c r="S16" s="12"/>
      <c r="T16" s="6"/>
      <c r="U16" s="12"/>
      <c r="V16" s="117"/>
      <c r="W16" s="116"/>
    </row>
    <row r="17" spans="1:26" ht="18" customHeight="1" x14ac:dyDescent="0.25">
      <c r="A17" s="9" t="s">
        <v>5</v>
      </c>
      <c r="B17" s="11">
        <v>2</v>
      </c>
      <c r="C17" s="12">
        <v>2</v>
      </c>
      <c r="D17" s="11">
        <v>1</v>
      </c>
      <c r="E17" s="54"/>
      <c r="F17" s="11"/>
      <c r="G17" s="54">
        <v>1</v>
      </c>
      <c r="H17" s="6">
        <v>1</v>
      </c>
      <c r="I17" s="12">
        <v>3</v>
      </c>
      <c r="J17" s="11">
        <v>2</v>
      </c>
      <c r="K17" s="77"/>
      <c r="L17" s="82"/>
      <c r="M17" s="12"/>
      <c r="N17" s="11"/>
      <c r="O17" s="12"/>
      <c r="P17" s="11"/>
      <c r="Q17" s="12"/>
      <c r="R17" s="11"/>
      <c r="S17" s="12"/>
      <c r="T17" s="6"/>
      <c r="U17" s="12"/>
      <c r="V17" s="117"/>
      <c r="W17" s="116"/>
    </row>
    <row r="18" spans="1:26" ht="18" customHeight="1" x14ac:dyDescent="0.25">
      <c r="A18" s="9" t="s">
        <v>6</v>
      </c>
      <c r="B18" s="11">
        <v>2</v>
      </c>
      <c r="C18" s="12">
        <v>1</v>
      </c>
      <c r="D18" s="11"/>
      <c r="E18" s="54">
        <v>2</v>
      </c>
      <c r="F18" s="11">
        <v>1</v>
      </c>
      <c r="G18" s="54"/>
      <c r="H18" s="6"/>
      <c r="I18" s="12"/>
      <c r="J18" s="11"/>
      <c r="K18" s="77"/>
      <c r="L18" s="82"/>
      <c r="M18" s="12"/>
      <c r="N18" s="11">
        <v>2</v>
      </c>
      <c r="O18" s="12"/>
      <c r="P18" s="11"/>
      <c r="Q18" s="12">
        <v>2</v>
      </c>
      <c r="R18" s="11"/>
      <c r="S18" s="12"/>
      <c r="T18" s="6"/>
      <c r="U18" s="12"/>
      <c r="V18" s="117"/>
      <c r="W18" s="116"/>
    </row>
    <row r="19" spans="1:26" ht="18" customHeight="1" x14ac:dyDescent="0.25">
      <c r="A19" s="9" t="s">
        <v>7</v>
      </c>
      <c r="B19" s="11">
        <v>4</v>
      </c>
      <c r="C19" s="12">
        <v>1</v>
      </c>
      <c r="D19" s="11">
        <v>3</v>
      </c>
      <c r="E19" s="54">
        <v>3</v>
      </c>
      <c r="F19" s="11"/>
      <c r="G19" s="54">
        <v>3</v>
      </c>
      <c r="H19" s="6"/>
      <c r="I19" s="12"/>
      <c r="J19" s="11"/>
      <c r="K19" s="77"/>
      <c r="L19" s="82"/>
      <c r="M19" s="12"/>
      <c r="N19" s="11"/>
      <c r="O19" s="12"/>
      <c r="P19" s="11"/>
      <c r="Q19" s="12"/>
      <c r="R19" s="11"/>
      <c r="S19" s="12"/>
      <c r="T19" s="6"/>
      <c r="U19" s="12"/>
      <c r="V19" s="117"/>
      <c r="W19" s="116"/>
      <c r="Z19" s="203"/>
    </row>
    <row r="20" spans="1:26" ht="18" customHeight="1" x14ac:dyDescent="0.25">
      <c r="A20" s="50" t="s">
        <v>25</v>
      </c>
      <c r="B20" s="101">
        <f t="shared" ref="B20:L20" si="1">SUM(B14:B19)</f>
        <v>13</v>
      </c>
      <c r="C20" s="102">
        <f t="shared" si="1"/>
        <v>7</v>
      </c>
      <c r="D20" s="101">
        <f t="shared" si="1"/>
        <v>5</v>
      </c>
      <c r="E20" s="103">
        <f t="shared" si="1"/>
        <v>6</v>
      </c>
      <c r="F20" s="101">
        <f t="shared" si="1"/>
        <v>1</v>
      </c>
      <c r="G20" s="103">
        <f t="shared" si="1"/>
        <v>4</v>
      </c>
      <c r="H20" s="100">
        <f t="shared" si="1"/>
        <v>2</v>
      </c>
      <c r="I20" s="102">
        <f t="shared" si="1"/>
        <v>4</v>
      </c>
      <c r="J20" s="101">
        <f t="shared" si="1"/>
        <v>4</v>
      </c>
      <c r="K20" s="104">
        <f t="shared" si="1"/>
        <v>4</v>
      </c>
      <c r="L20" s="81">
        <f t="shared" si="1"/>
        <v>5</v>
      </c>
      <c r="M20" s="46"/>
      <c r="N20" s="48">
        <f>SUM(N14:N19)</f>
        <v>2</v>
      </c>
      <c r="O20" s="46">
        <f>SUM(O14:O19)</f>
        <v>1</v>
      </c>
      <c r="P20" s="48"/>
      <c r="Q20" s="46">
        <f>SUM(Q14:Q19)</f>
        <v>6</v>
      </c>
      <c r="R20" s="11"/>
      <c r="S20" s="12"/>
      <c r="T20" s="6"/>
      <c r="U20" s="12"/>
      <c r="V20" s="117"/>
      <c r="W20" s="116"/>
    </row>
    <row r="21" spans="1:26" ht="18" customHeight="1" x14ac:dyDescent="0.25">
      <c r="A21" s="50"/>
      <c r="B21" s="23"/>
      <c r="C21" s="24"/>
      <c r="D21" s="23"/>
      <c r="E21" s="55"/>
      <c r="F21" s="23"/>
      <c r="G21" s="55"/>
      <c r="H21" s="25"/>
      <c r="I21" s="24"/>
      <c r="J21" s="23"/>
      <c r="K21" s="78"/>
      <c r="L21" s="82"/>
      <c r="M21" s="12"/>
      <c r="N21" s="11"/>
      <c r="O21" s="12"/>
      <c r="P21" s="11"/>
      <c r="Q21" s="12"/>
      <c r="R21" s="11"/>
      <c r="S21" s="12"/>
      <c r="T21" s="6"/>
      <c r="U21" s="12"/>
      <c r="V21" s="117"/>
      <c r="W21" s="116"/>
    </row>
    <row r="22" spans="1:26" ht="18" customHeight="1" thickBot="1" x14ac:dyDescent="0.3">
      <c r="A22" s="59" t="s">
        <v>73</v>
      </c>
      <c r="B22" s="23">
        <f>B20*B3</f>
        <v>-26</v>
      </c>
      <c r="C22" s="24">
        <f>C20*B3</f>
        <v>-14</v>
      </c>
      <c r="D22" s="23">
        <f>D20*D3</f>
        <v>-5</v>
      </c>
      <c r="E22" s="55">
        <f>E20*D3</f>
        <v>-6</v>
      </c>
      <c r="F22" s="23">
        <f>F20*F3</f>
        <v>0</v>
      </c>
      <c r="G22" s="55">
        <f>G20*F3</f>
        <v>0</v>
      </c>
      <c r="H22" s="25">
        <f>H20*H3</f>
        <v>2</v>
      </c>
      <c r="I22" s="24">
        <f>I20*H3</f>
        <v>4</v>
      </c>
      <c r="J22" s="23">
        <f>J20*J3</f>
        <v>8</v>
      </c>
      <c r="K22" s="78">
        <f>K20*J3</f>
        <v>8</v>
      </c>
      <c r="L22" s="148">
        <f>L20*L3</f>
        <v>10</v>
      </c>
      <c r="M22" s="24"/>
      <c r="N22" s="23">
        <f>N20*N3</f>
        <v>2</v>
      </c>
      <c r="O22" s="24">
        <f>O20*N3</f>
        <v>1</v>
      </c>
      <c r="P22" s="23"/>
      <c r="Q22" s="24">
        <f>Q20*P3</f>
        <v>0</v>
      </c>
      <c r="R22" s="23"/>
      <c r="S22" s="24"/>
      <c r="T22" s="25"/>
      <c r="U22" s="24"/>
      <c r="V22" s="130">
        <f>B22+D22+F22+H22+J22+L22+N22+P22</f>
        <v>-9</v>
      </c>
      <c r="W22" s="131">
        <f>C22+E22+G22+I22+K22+M22+O22</f>
        <v>-7</v>
      </c>
    </row>
    <row r="23" spans="1:26" ht="18" customHeight="1" thickBot="1" x14ac:dyDescent="0.3">
      <c r="A23" s="37">
        <v>32</v>
      </c>
      <c r="B23" s="208"/>
      <c r="C23" s="209"/>
      <c r="D23" s="208"/>
      <c r="E23" s="210"/>
      <c r="F23" s="208"/>
      <c r="G23" s="210"/>
      <c r="H23" s="211"/>
      <c r="I23" s="209"/>
      <c r="J23" s="208"/>
      <c r="K23" s="212"/>
      <c r="L23" s="213"/>
      <c r="M23" s="209"/>
      <c r="N23" s="208"/>
      <c r="O23" s="209"/>
      <c r="P23" s="208"/>
      <c r="Q23" s="209"/>
      <c r="R23" s="208"/>
      <c r="S23" s="209"/>
      <c r="T23" s="211"/>
      <c r="U23" s="209"/>
      <c r="V23" s="214">
        <f>V22/A23</f>
        <v>-0.28125</v>
      </c>
      <c r="W23" s="215">
        <f>W22/A23</f>
        <v>-0.21875</v>
      </c>
      <c r="X23" s="216" t="s">
        <v>41</v>
      </c>
    </row>
    <row r="24" spans="1:26" ht="28.9" customHeight="1" x14ac:dyDescent="0.25">
      <c r="A24" s="41" t="s">
        <v>8</v>
      </c>
      <c r="B24" s="38"/>
      <c r="C24" s="39"/>
      <c r="D24" s="58"/>
      <c r="E24" s="57"/>
      <c r="F24" s="14"/>
      <c r="G24" s="57"/>
      <c r="H24" s="21"/>
      <c r="I24" s="15"/>
      <c r="J24" s="14"/>
      <c r="K24" s="80"/>
      <c r="L24" s="84"/>
      <c r="M24" s="15"/>
      <c r="N24" s="14"/>
      <c r="O24" s="15"/>
      <c r="P24" s="14"/>
      <c r="Q24" s="15"/>
      <c r="R24" s="14"/>
      <c r="S24" s="15"/>
      <c r="T24" s="21"/>
      <c r="U24" s="15"/>
      <c r="V24" s="89"/>
      <c r="W24" s="17"/>
    </row>
    <row r="25" spans="1:26" ht="19.149999999999999" customHeight="1" x14ac:dyDescent="0.25">
      <c r="A25" s="9" t="s">
        <v>9</v>
      </c>
      <c r="B25" s="11"/>
      <c r="C25" s="12"/>
      <c r="D25" s="11">
        <v>2</v>
      </c>
      <c r="E25" s="54">
        <v>1</v>
      </c>
      <c r="F25" s="11"/>
      <c r="G25" s="54">
        <v>1</v>
      </c>
      <c r="H25" s="6">
        <v>1</v>
      </c>
      <c r="I25" s="12">
        <v>1</v>
      </c>
      <c r="J25" s="11"/>
      <c r="K25" s="77"/>
      <c r="L25" s="82"/>
      <c r="M25" s="12"/>
      <c r="N25" s="11"/>
      <c r="O25" s="12"/>
      <c r="P25" s="11"/>
      <c r="Q25" s="12"/>
      <c r="R25" s="11"/>
      <c r="S25" s="12"/>
      <c r="T25" s="6"/>
      <c r="U25" s="12"/>
      <c r="V25" s="117"/>
      <c r="W25" s="116"/>
    </row>
    <row r="26" spans="1:26" ht="18" customHeight="1" x14ac:dyDescent="0.25">
      <c r="A26" s="9" t="s">
        <v>10</v>
      </c>
      <c r="B26" s="11">
        <v>1</v>
      </c>
      <c r="C26" s="12"/>
      <c r="D26" s="11">
        <v>1</v>
      </c>
      <c r="E26" s="54">
        <v>2</v>
      </c>
      <c r="F26" s="11">
        <v>3</v>
      </c>
      <c r="G26" s="54">
        <v>3</v>
      </c>
      <c r="H26" s="6"/>
      <c r="I26" s="12"/>
      <c r="J26" s="11"/>
      <c r="K26" s="77"/>
      <c r="L26" s="82"/>
      <c r="M26" s="12"/>
      <c r="N26" s="11"/>
      <c r="O26" s="12"/>
      <c r="P26" s="11"/>
      <c r="Q26" s="12"/>
      <c r="R26" s="11"/>
      <c r="S26" s="12"/>
      <c r="T26" s="6"/>
      <c r="U26" s="12"/>
      <c r="V26" s="117"/>
      <c r="W26" s="116"/>
    </row>
    <row r="27" spans="1:26" ht="18" customHeight="1" x14ac:dyDescent="0.25">
      <c r="A27" s="9" t="s">
        <v>11</v>
      </c>
      <c r="B27" s="11"/>
      <c r="C27" s="12"/>
      <c r="D27" s="11">
        <v>2</v>
      </c>
      <c r="E27" s="54">
        <v>2</v>
      </c>
      <c r="F27" s="11">
        <v>2</v>
      </c>
      <c r="G27" s="54">
        <v>2</v>
      </c>
      <c r="H27" s="6"/>
      <c r="I27" s="12"/>
      <c r="J27" s="11"/>
      <c r="K27" s="77"/>
      <c r="L27" s="82"/>
      <c r="M27" s="12"/>
      <c r="N27" s="11"/>
      <c r="O27" s="12"/>
      <c r="P27" s="11"/>
      <c r="Q27" s="12"/>
      <c r="R27" s="11">
        <v>1</v>
      </c>
      <c r="S27" s="12">
        <v>1</v>
      </c>
      <c r="T27" s="6"/>
      <c r="U27" s="12"/>
      <c r="V27" s="117"/>
      <c r="W27" s="116"/>
    </row>
    <row r="28" spans="1:26" ht="18" customHeight="1" x14ac:dyDescent="0.25">
      <c r="A28" s="50" t="s">
        <v>25</v>
      </c>
      <c r="B28" s="101">
        <f>SUM(B26:B27)</f>
        <v>1</v>
      </c>
      <c r="C28" s="102">
        <f t="shared" ref="C28" si="2">SUM(C24)</f>
        <v>0</v>
      </c>
      <c r="D28" s="48">
        <f>SUM(D25:D27)</f>
        <v>5</v>
      </c>
      <c r="E28" s="103">
        <f>SUM(E26:E27)</f>
        <v>4</v>
      </c>
      <c r="F28" s="48">
        <f>SUM(F26:F27)</f>
        <v>5</v>
      </c>
      <c r="G28" s="103">
        <f>SUM(G27)</f>
        <v>2</v>
      </c>
      <c r="H28" s="100">
        <f>SUM(H25:H27)</f>
        <v>1</v>
      </c>
      <c r="I28" s="102">
        <f>SUM(I25:I27)</f>
        <v>1</v>
      </c>
      <c r="J28" s="101">
        <f>SUM(J25:J27)</f>
        <v>0</v>
      </c>
      <c r="K28" s="104">
        <f>SUM(K25:K27)</f>
        <v>0</v>
      </c>
      <c r="L28" s="81"/>
      <c r="M28" s="46"/>
      <c r="N28" s="48"/>
      <c r="O28" s="46"/>
      <c r="P28" s="48"/>
      <c r="Q28" s="46"/>
      <c r="R28" s="48">
        <f>SUM(R25:R27)</f>
        <v>1</v>
      </c>
      <c r="S28" s="46">
        <f>SUM(S25:S27)</f>
        <v>1</v>
      </c>
      <c r="T28" s="6"/>
      <c r="U28" s="12"/>
      <c r="V28" s="118"/>
      <c r="W28" s="116"/>
    </row>
    <row r="29" spans="1:26" ht="18" customHeight="1" x14ac:dyDescent="0.25">
      <c r="A29" s="53"/>
      <c r="B29" s="11"/>
      <c r="C29" s="12"/>
      <c r="D29" s="11"/>
      <c r="E29" s="12"/>
      <c r="F29" s="11"/>
      <c r="G29" s="12"/>
      <c r="H29" s="6"/>
      <c r="I29" s="54"/>
      <c r="J29" s="11"/>
      <c r="K29" s="75"/>
      <c r="L29" s="82"/>
      <c r="M29" s="12"/>
      <c r="N29" s="11"/>
      <c r="O29" s="12"/>
      <c r="P29" s="11"/>
      <c r="Q29" s="12"/>
      <c r="R29" s="11"/>
      <c r="S29" s="12"/>
      <c r="T29" s="6"/>
      <c r="U29" s="12"/>
      <c r="V29" s="118"/>
      <c r="W29" s="116"/>
    </row>
    <row r="30" spans="1:26" ht="18" customHeight="1" thickBot="1" x14ac:dyDescent="0.3">
      <c r="A30" s="59" t="s">
        <v>73</v>
      </c>
      <c r="B30" s="134">
        <f>B28*B3</f>
        <v>-2</v>
      </c>
      <c r="C30" s="135"/>
      <c r="D30" s="134">
        <f>D28*D3</f>
        <v>-5</v>
      </c>
      <c r="E30" s="135">
        <f>E28*D3</f>
        <v>-4</v>
      </c>
      <c r="F30" s="134">
        <f>F28*F3</f>
        <v>0</v>
      </c>
      <c r="G30" s="135">
        <f>G28*F3</f>
        <v>0</v>
      </c>
      <c r="H30" s="136">
        <f>H28*H3</f>
        <v>1</v>
      </c>
      <c r="I30" s="52">
        <f>I28*H3</f>
        <v>1</v>
      </c>
      <c r="J30" s="134"/>
      <c r="K30" s="171"/>
      <c r="L30" s="148"/>
      <c r="M30" s="24"/>
      <c r="N30" s="23"/>
      <c r="O30" s="24"/>
      <c r="P30" s="23"/>
      <c r="Q30" s="24"/>
      <c r="R30" s="23">
        <f>R28*R3</f>
        <v>-1</v>
      </c>
      <c r="S30" s="24">
        <f>S28*R3</f>
        <v>-1</v>
      </c>
      <c r="T30" s="25"/>
      <c r="U30" s="24"/>
      <c r="V30" s="205">
        <f>B30+D30+F30+H30+R30</f>
        <v>-7</v>
      </c>
      <c r="W30" s="131">
        <f>C30+E30+G30+I30+S30</f>
        <v>-4</v>
      </c>
    </row>
    <row r="31" spans="1:26" ht="18" customHeight="1" thickBot="1" x14ac:dyDescent="0.3">
      <c r="A31" s="147">
        <v>13</v>
      </c>
      <c r="B31" s="235"/>
      <c r="C31" s="236"/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8"/>
      <c r="V31" s="239">
        <f>V30/A31</f>
        <v>-0.53846153846153844</v>
      </c>
      <c r="W31" s="207">
        <f>W30/A31</f>
        <v>-0.30769230769230771</v>
      </c>
      <c r="X31" s="215" t="s">
        <v>41</v>
      </c>
    </row>
    <row r="32" spans="1:26" ht="18" customHeight="1" thickBot="1" x14ac:dyDescent="0.3">
      <c r="A32" s="37"/>
      <c r="B32" s="107"/>
      <c r="C32" s="171"/>
      <c r="D32" s="171"/>
      <c r="E32" s="171"/>
      <c r="F32" s="171"/>
      <c r="G32" s="171"/>
      <c r="H32" s="171"/>
      <c r="I32" s="171"/>
      <c r="J32" s="171"/>
      <c r="K32" s="171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40"/>
    </row>
    <row r="33" spans="1:21" ht="18" customHeight="1" x14ac:dyDescent="0.25">
      <c r="A33" s="26"/>
      <c r="B33" s="182" t="s">
        <v>28</v>
      </c>
      <c r="C33" s="183"/>
      <c r="D33" s="182" t="s">
        <v>29</v>
      </c>
      <c r="E33" s="183"/>
      <c r="F33" s="182" t="s">
        <v>30</v>
      </c>
      <c r="G33" s="183"/>
      <c r="H33" s="182" t="s">
        <v>31</v>
      </c>
      <c r="I33" s="183"/>
      <c r="J33" s="182" t="s">
        <v>32</v>
      </c>
      <c r="K33" s="183"/>
      <c r="L33" s="105"/>
      <c r="M33" s="106"/>
      <c r="N33" s="106"/>
      <c r="O33" s="106"/>
      <c r="P33" s="106"/>
      <c r="Q33" s="106"/>
      <c r="R33" s="106"/>
      <c r="S33" s="106"/>
      <c r="T33" s="106"/>
      <c r="U33" s="106"/>
    </row>
    <row r="34" spans="1:21" ht="18" customHeight="1" thickBot="1" x14ac:dyDescent="0.3">
      <c r="A34" s="22"/>
      <c r="B34" s="184"/>
      <c r="C34" s="185"/>
      <c r="D34" s="184"/>
      <c r="E34" s="185"/>
      <c r="F34" s="184"/>
      <c r="G34" s="185"/>
      <c r="H34" s="184"/>
      <c r="I34" s="185"/>
      <c r="J34" s="184"/>
      <c r="K34" s="185"/>
      <c r="L34" s="105"/>
      <c r="M34" s="106"/>
      <c r="N34" s="106"/>
      <c r="O34" s="106"/>
      <c r="P34" s="106"/>
      <c r="Q34" s="106"/>
      <c r="R34" s="106"/>
      <c r="S34" s="106"/>
      <c r="T34" s="106"/>
      <c r="U34" s="106"/>
    </row>
    <row r="35" spans="1:21" ht="18" customHeight="1" thickBot="1" x14ac:dyDescent="0.3">
      <c r="A35" s="10" t="s">
        <v>12</v>
      </c>
      <c r="B35" s="27"/>
      <c r="C35" s="28"/>
      <c r="D35" s="29"/>
      <c r="E35" s="30"/>
      <c r="F35" s="30"/>
      <c r="G35" s="30"/>
      <c r="H35" s="31"/>
      <c r="I35" s="32"/>
      <c r="J35" s="31"/>
      <c r="K35" s="32" t="s">
        <v>33</v>
      </c>
      <c r="L35" s="107"/>
      <c r="M35" s="76"/>
      <c r="N35" s="76"/>
      <c r="O35" s="76"/>
      <c r="P35" s="76"/>
      <c r="Q35" s="76"/>
      <c r="R35" s="76"/>
      <c r="S35" s="76"/>
      <c r="T35" s="76"/>
      <c r="U35" s="76"/>
    </row>
    <row r="36" spans="1:21" ht="30" customHeight="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</sheetData>
  <mergeCells count="25">
    <mergeCell ref="N2:O2"/>
    <mergeCell ref="P2:Q2"/>
    <mergeCell ref="R2:S2"/>
    <mergeCell ref="T2:U2"/>
    <mergeCell ref="B3:C3"/>
    <mergeCell ref="D3:E3"/>
    <mergeCell ref="F3:G3"/>
    <mergeCell ref="H3:I3"/>
    <mergeCell ref="J3:K3"/>
    <mergeCell ref="L3:M3"/>
    <mergeCell ref="B2:C2"/>
    <mergeCell ref="D2:E2"/>
    <mergeCell ref="F2:G2"/>
    <mergeCell ref="H2:I2"/>
    <mergeCell ref="J2:K2"/>
    <mergeCell ref="L2:M2"/>
    <mergeCell ref="B33:C34"/>
    <mergeCell ref="D33:E34"/>
    <mergeCell ref="F33:G34"/>
    <mergeCell ref="H33:I34"/>
    <mergeCell ref="J33:K34"/>
    <mergeCell ref="N3:O3"/>
    <mergeCell ref="P3:Q3"/>
    <mergeCell ref="R3:S3"/>
    <mergeCell ref="T3:U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opLeftCell="A7" workbookViewId="0">
      <selection activeCell="AA22" sqref="AA22"/>
    </sheetView>
  </sheetViews>
  <sheetFormatPr baseColWidth="10" defaultRowHeight="30" customHeight="1" x14ac:dyDescent="0.25"/>
  <cols>
    <col min="1" max="1" width="50" customWidth="1"/>
    <col min="2" max="2" width="7.28515625" customWidth="1"/>
    <col min="3" max="5" width="6.28515625" customWidth="1"/>
    <col min="6" max="7" width="5.85546875" customWidth="1"/>
    <col min="8" max="8" width="6.85546875" customWidth="1"/>
    <col min="9" max="9" width="6.7109375" customWidth="1"/>
    <col min="10" max="10" width="6.5703125" customWidth="1"/>
    <col min="11" max="21" width="6.42578125" customWidth="1"/>
    <col min="22" max="22" width="15.7109375" customWidth="1"/>
    <col min="23" max="23" width="20.7109375" customWidth="1"/>
  </cols>
  <sheetData>
    <row r="1" spans="1:24" ht="30" customHeight="1" thickBot="1" x14ac:dyDescent="0.3"/>
    <row r="2" spans="1:24" ht="30" customHeight="1" x14ac:dyDescent="0.25">
      <c r="A2" s="49" t="s">
        <v>15</v>
      </c>
      <c r="B2" s="176" t="s">
        <v>37</v>
      </c>
      <c r="C2" s="177"/>
      <c r="D2" s="180" t="s">
        <v>18</v>
      </c>
      <c r="E2" s="180"/>
      <c r="F2" s="181" t="s">
        <v>19</v>
      </c>
      <c r="G2" s="181"/>
      <c r="H2" s="172" t="s">
        <v>20</v>
      </c>
      <c r="I2" s="173"/>
      <c r="J2" s="176" t="s">
        <v>21</v>
      </c>
      <c r="K2" s="186"/>
      <c r="L2" s="178" t="s">
        <v>37</v>
      </c>
      <c r="M2" s="177"/>
      <c r="N2" s="180" t="s">
        <v>18</v>
      </c>
      <c r="O2" s="180"/>
      <c r="P2" s="181" t="s">
        <v>19</v>
      </c>
      <c r="Q2" s="181"/>
      <c r="R2" s="172" t="s">
        <v>20</v>
      </c>
      <c r="S2" s="173"/>
      <c r="T2" s="176" t="s">
        <v>21</v>
      </c>
      <c r="U2" s="177"/>
      <c r="V2" s="133" t="s">
        <v>25</v>
      </c>
      <c r="W2" s="73" t="s">
        <v>25</v>
      </c>
    </row>
    <row r="3" spans="1:24" ht="20.25" customHeight="1" x14ac:dyDescent="0.25">
      <c r="A3" s="7" t="s">
        <v>36</v>
      </c>
      <c r="B3" s="187">
        <v>-2</v>
      </c>
      <c r="C3" s="188"/>
      <c r="D3" s="189">
        <v>-1</v>
      </c>
      <c r="E3" s="189"/>
      <c r="F3" s="190">
        <v>0</v>
      </c>
      <c r="G3" s="190"/>
      <c r="H3" s="191">
        <v>1</v>
      </c>
      <c r="I3" s="192"/>
      <c r="J3" s="187">
        <v>2</v>
      </c>
      <c r="K3" s="193"/>
      <c r="L3" s="179">
        <v>2</v>
      </c>
      <c r="M3" s="175"/>
      <c r="N3" s="174">
        <v>1</v>
      </c>
      <c r="O3" s="175"/>
      <c r="P3" s="174">
        <v>0</v>
      </c>
      <c r="Q3" s="175"/>
      <c r="R3" s="174">
        <v>-1</v>
      </c>
      <c r="S3" s="175"/>
      <c r="T3" s="174">
        <v>-2</v>
      </c>
      <c r="U3" s="175"/>
      <c r="V3" s="70"/>
      <c r="W3" s="116"/>
    </row>
    <row r="4" spans="1:24" ht="20.25" customHeight="1" thickBot="1" x14ac:dyDescent="0.3">
      <c r="A4" s="7"/>
      <c r="B4" s="92" t="s">
        <v>22</v>
      </c>
      <c r="C4" s="93" t="s">
        <v>23</v>
      </c>
      <c r="D4" s="92" t="s">
        <v>22</v>
      </c>
      <c r="E4" s="94" t="s">
        <v>23</v>
      </c>
      <c r="F4" s="95" t="s">
        <v>22</v>
      </c>
      <c r="G4" s="96" t="s">
        <v>23</v>
      </c>
      <c r="H4" s="97" t="s">
        <v>22</v>
      </c>
      <c r="I4" s="93" t="s">
        <v>23</v>
      </c>
      <c r="J4" s="92" t="s">
        <v>22</v>
      </c>
      <c r="K4" s="98" t="s">
        <v>23</v>
      </c>
      <c r="L4" s="99" t="s">
        <v>22</v>
      </c>
      <c r="M4" s="93" t="s">
        <v>23</v>
      </c>
      <c r="N4" s="92" t="s">
        <v>22</v>
      </c>
      <c r="O4" s="93" t="s">
        <v>23</v>
      </c>
      <c r="P4" s="92" t="s">
        <v>22</v>
      </c>
      <c r="Q4" s="93" t="s">
        <v>23</v>
      </c>
      <c r="R4" s="92" t="s">
        <v>22</v>
      </c>
      <c r="S4" s="93" t="s">
        <v>23</v>
      </c>
      <c r="T4" s="92" t="s">
        <v>22</v>
      </c>
      <c r="U4" s="93" t="s">
        <v>23</v>
      </c>
      <c r="V4" s="101" t="s">
        <v>26</v>
      </c>
      <c r="W4" s="131" t="s">
        <v>27</v>
      </c>
    </row>
    <row r="5" spans="1:24" ht="38.450000000000003" customHeight="1" x14ac:dyDescent="0.25">
      <c r="A5" s="8" t="s">
        <v>1</v>
      </c>
      <c r="B5" s="85"/>
      <c r="C5" s="86"/>
      <c r="D5" s="87"/>
      <c r="E5" s="88"/>
      <c r="F5" s="89"/>
      <c r="G5" s="88"/>
      <c r="H5" s="16"/>
      <c r="I5" s="17"/>
      <c r="J5" s="89"/>
      <c r="K5" s="90"/>
      <c r="L5" s="91"/>
      <c r="M5" s="17"/>
      <c r="N5" s="89"/>
      <c r="O5" s="17"/>
      <c r="P5" s="89"/>
      <c r="Q5" s="17"/>
      <c r="R5" s="89"/>
      <c r="S5" s="17"/>
      <c r="T5" s="16"/>
      <c r="U5" s="17"/>
      <c r="V5" s="123"/>
      <c r="W5" s="115"/>
    </row>
    <row r="6" spans="1:24" ht="18" customHeight="1" x14ac:dyDescent="0.25">
      <c r="A6" s="9" t="s">
        <v>13</v>
      </c>
      <c r="B6" s="11">
        <v>13</v>
      </c>
      <c r="C6" s="12">
        <v>13</v>
      </c>
      <c r="D6" s="11"/>
      <c r="E6" s="54"/>
      <c r="F6" s="11"/>
      <c r="G6" s="54"/>
      <c r="H6" s="6"/>
      <c r="I6" s="12"/>
      <c r="J6" s="11"/>
      <c r="K6" s="77"/>
      <c r="L6" s="82"/>
      <c r="M6" s="12"/>
      <c r="N6" s="11"/>
      <c r="O6" s="12"/>
      <c r="P6" s="11"/>
      <c r="Q6" s="12"/>
      <c r="R6" s="11"/>
      <c r="S6" s="12"/>
      <c r="T6" s="6"/>
      <c r="U6" s="12"/>
      <c r="V6" s="117"/>
      <c r="W6" s="116"/>
    </row>
    <row r="7" spans="1:24" ht="18" customHeight="1" x14ac:dyDescent="0.25">
      <c r="A7" s="9" t="s">
        <v>24</v>
      </c>
      <c r="B7" s="11">
        <v>4</v>
      </c>
      <c r="C7" s="12">
        <v>3</v>
      </c>
      <c r="D7" s="11"/>
      <c r="E7" s="54">
        <v>1</v>
      </c>
      <c r="F7" s="11">
        <v>1</v>
      </c>
      <c r="G7" s="54">
        <v>1</v>
      </c>
      <c r="H7" s="6"/>
      <c r="I7" s="12">
        <v>1</v>
      </c>
      <c r="J7" s="11">
        <v>1</v>
      </c>
      <c r="K7" s="77"/>
      <c r="L7" s="82"/>
      <c r="M7" s="12"/>
      <c r="N7" s="11"/>
      <c r="O7" s="12"/>
      <c r="P7" s="11"/>
      <c r="Q7" s="12"/>
      <c r="R7" s="11"/>
      <c r="S7" s="12"/>
      <c r="T7" s="6"/>
      <c r="U7" s="12"/>
      <c r="V7" s="117"/>
      <c r="W7" s="116"/>
    </row>
    <row r="8" spans="1:24" ht="18" customHeight="1" x14ac:dyDescent="0.25">
      <c r="A8" s="9" t="s">
        <v>14</v>
      </c>
      <c r="B8" s="11"/>
      <c r="C8" s="12"/>
      <c r="D8" s="11">
        <v>2</v>
      </c>
      <c r="E8" s="54"/>
      <c r="F8" s="11">
        <v>2</v>
      </c>
      <c r="G8" s="54"/>
      <c r="H8" s="6">
        <v>2</v>
      </c>
      <c r="I8" s="12">
        <v>3</v>
      </c>
      <c r="J8" s="11">
        <v>2</v>
      </c>
      <c r="K8" s="77">
        <v>1</v>
      </c>
      <c r="L8" s="82"/>
      <c r="M8" s="12"/>
      <c r="N8" s="11"/>
      <c r="O8" s="12"/>
      <c r="P8" s="11"/>
      <c r="Q8" s="12"/>
      <c r="R8" s="11"/>
      <c r="S8" s="12"/>
      <c r="T8" s="6"/>
      <c r="U8" s="12"/>
      <c r="V8" s="117"/>
      <c r="W8" s="116"/>
    </row>
    <row r="9" spans="1:24" ht="18" customHeight="1" x14ac:dyDescent="0.25">
      <c r="A9" s="50" t="s">
        <v>25</v>
      </c>
      <c r="B9" s="48">
        <f>SUM(B6:B8)</f>
        <v>17</v>
      </c>
      <c r="C9" s="100">
        <f t="shared" ref="C9:K9" si="0">SUM(C6:C8)</f>
        <v>16</v>
      </c>
      <c r="D9" s="48">
        <f t="shared" si="0"/>
        <v>2</v>
      </c>
      <c r="E9" s="100">
        <f t="shared" si="0"/>
        <v>1</v>
      </c>
      <c r="F9" s="48">
        <f t="shared" si="0"/>
        <v>3</v>
      </c>
      <c r="G9" s="100">
        <f t="shared" si="0"/>
        <v>1</v>
      </c>
      <c r="H9" s="48">
        <f t="shared" si="0"/>
        <v>2</v>
      </c>
      <c r="I9" s="100">
        <f t="shared" si="0"/>
        <v>4</v>
      </c>
      <c r="J9" s="48">
        <f t="shared" si="0"/>
        <v>3</v>
      </c>
      <c r="K9" s="100">
        <f t="shared" si="0"/>
        <v>1</v>
      </c>
      <c r="L9" s="82"/>
      <c r="M9" s="12"/>
      <c r="N9" s="11"/>
      <c r="O9" s="12"/>
      <c r="P9" s="11"/>
      <c r="Q9" s="12"/>
      <c r="R9" s="11"/>
      <c r="S9" s="12"/>
      <c r="T9" s="6"/>
      <c r="U9" s="12"/>
      <c r="V9" s="117"/>
      <c r="W9" s="116"/>
    </row>
    <row r="10" spans="1:24" ht="18" customHeight="1" x14ac:dyDescent="0.25">
      <c r="A10" s="53"/>
      <c r="B10" s="11"/>
      <c r="C10" s="12"/>
      <c r="D10" s="11"/>
      <c r="E10" s="54"/>
      <c r="F10" s="11"/>
      <c r="G10" s="54"/>
      <c r="H10" s="6"/>
      <c r="I10" s="12"/>
      <c r="J10" s="11"/>
      <c r="K10" s="77"/>
      <c r="L10" s="82"/>
      <c r="M10" s="12"/>
      <c r="N10" s="11"/>
      <c r="O10" s="12"/>
      <c r="P10" s="11"/>
      <c r="Q10" s="12"/>
      <c r="R10" s="11"/>
      <c r="S10" s="12"/>
      <c r="T10" s="6"/>
      <c r="U10" s="12"/>
      <c r="V10" s="117"/>
      <c r="W10" s="116"/>
    </row>
    <row r="11" spans="1:24" ht="18" customHeight="1" thickBot="1" x14ac:dyDescent="0.3">
      <c r="A11" s="59" t="s">
        <v>73</v>
      </c>
      <c r="B11" s="51">
        <f>B9*B3</f>
        <v>-34</v>
      </c>
      <c r="C11" s="32">
        <f>C9*B3</f>
        <v>-32</v>
      </c>
      <c r="D11" s="51">
        <f>D9*D3</f>
        <v>-2</v>
      </c>
      <c r="E11" s="56">
        <f>E9*D3</f>
        <v>-1</v>
      </c>
      <c r="F11" s="51">
        <f>F9*F3</f>
        <v>0</v>
      </c>
      <c r="G11" s="56">
        <f>G9*F3</f>
        <v>0</v>
      </c>
      <c r="H11" s="31">
        <f>H9*H3</f>
        <v>2</v>
      </c>
      <c r="I11" s="32">
        <f>I9*H3</f>
        <v>4</v>
      </c>
      <c r="J11" s="51">
        <f>J9*J3</f>
        <v>6</v>
      </c>
      <c r="K11" s="79">
        <f>K9*J3</f>
        <v>2</v>
      </c>
      <c r="L11" s="83"/>
      <c r="M11" s="13"/>
      <c r="N11" s="19"/>
      <c r="O11" s="13"/>
      <c r="P11" s="19"/>
      <c r="Q11" s="13"/>
      <c r="R11" s="19"/>
      <c r="S11" s="13"/>
      <c r="T11" s="20"/>
      <c r="U11" s="13"/>
      <c r="V11" s="130">
        <f>B11+D11+F11+H11+J11</f>
        <v>-28</v>
      </c>
      <c r="W11" s="131">
        <f>C11+E11+G11+I11+K11</f>
        <v>-27</v>
      </c>
    </row>
    <row r="12" spans="1:24" ht="18" customHeight="1" thickBot="1" x14ac:dyDescent="0.3">
      <c r="A12" s="138">
        <v>26</v>
      </c>
      <c r="B12" s="208"/>
      <c r="C12" s="209"/>
      <c r="D12" s="208"/>
      <c r="E12" s="210"/>
      <c r="F12" s="208"/>
      <c r="G12" s="210"/>
      <c r="H12" s="211"/>
      <c r="I12" s="209"/>
      <c r="J12" s="208"/>
      <c r="K12" s="212"/>
      <c r="L12" s="213"/>
      <c r="M12" s="209"/>
      <c r="N12" s="208"/>
      <c r="O12" s="209"/>
      <c r="P12" s="208"/>
      <c r="Q12" s="209"/>
      <c r="R12" s="208"/>
      <c r="S12" s="209"/>
      <c r="T12" s="211"/>
      <c r="U12" s="209"/>
      <c r="V12" s="214">
        <f>V11/A12</f>
        <v>-1.0769230769230769</v>
      </c>
      <c r="W12" s="215">
        <f>W11/A12</f>
        <v>-1.0384615384615385</v>
      </c>
      <c r="X12" s="222" t="s">
        <v>41</v>
      </c>
    </row>
    <row r="13" spans="1:24" ht="22.15" customHeight="1" x14ac:dyDescent="0.25">
      <c r="A13" s="41" t="s">
        <v>2</v>
      </c>
      <c r="B13" s="38"/>
      <c r="C13" s="39"/>
      <c r="D13" s="58"/>
      <c r="E13" s="57"/>
      <c r="F13" s="14"/>
      <c r="G13" s="57"/>
      <c r="H13" s="21"/>
      <c r="I13" s="15"/>
      <c r="J13" s="14"/>
      <c r="K13" s="80"/>
      <c r="L13" s="84"/>
      <c r="M13" s="15"/>
      <c r="N13" s="14"/>
      <c r="O13" s="15"/>
      <c r="P13" s="14"/>
      <c r="Q13" s="15"/>
      <c r="R13" s="14"/>
      <c r="S13" s="15"/>
      <c r="T13" s="21"/>
      <c r="U13" s="15"/>
      <c r="V13" s="87"/>
      <c r="W13" s="86"/>
    </row>
    <row r="14" spans="1:24" ht="15.6" customHeight="1" x14ac:dyDescent="0.25">
      <c r="A14" s="9" t="s">
        <v>0</v>
      </c>
      <c r="B14" s="11">
        <v>1</v>
      </c>
      <c r="C14" s="12">
        <v>1</v>
      </c>
      <c r="D14" s="11"/>
      <c r="E14" s="54"/>
      <c r="F14" s="11"/>
      <c r="G14" s="54"/>
      <c r="H14" s="6"/>
      <c r="I14" s="12"/>
      <c r="J14" s="11"/>
      <c r="K14" s="77"/>
      <c r="L14" s="82">
        <v>4</v>
      </c>
      <c r="M14" s="12">
        <v>4</v>
      </c>
      <c r="N14" s="11"/>
      <c r="O14" s="12"/>
      <c r="P14" s="11"/>
      <c r="Q14" s="12"/>
      <c r="R14" s="11"/>
      <c r="S14" s="12"/>
      <c r="T14" s="108"/>
      <c r="U14" s="110"/>
      <c r="V14" s="245"/>
      <c r="W14" s="246"/>
    </row>
    <row r="15" spans="1:24" ht="18" customHeight="1" x14ac:dyDescent="0.25">
      <c r="A15" s="9" t="s">
        <v>3</v>
      </c>
      <c r="B15" s="11">
        <v>4</v>
      </c>
      <c r="C15" s="12">
        <v>4</v>
      </c>
      <c r="D15" s="11"/>
      <c r="E15" s="54"/>
      <c r="F15" s="11"/>
      <c r="G15" s="54"/>
      <c r="H15" s="6"/>
      <c r="I15" s="12"/>
      <c r="J15" s="11"/>
      <c r="K15" s="77"/>
      <c r="L15" s="82">
        <v>1</v>
      </c>
      <c r="M15" s="12">
        <v>1</v>
      </c>
      <c r="N15" s="11"/>
      <c r="O15" s="12"/>
      <c r="P15" s="11"/>
      <c r="Q15" s="12"/>
      <c r="R15" s="11"/>
      <c r="S15" s="12"/>
      <c r="T15" s="108"/>
      <c r="U15" s="110"/>
      <c r="V15" s="245"/>
      <c r="W15" s="246"/>
    </row>
    <row r="16" spans="1:24" ht="18" customHeight="1" x14ac:dyDescent="0.25">
      <c r="A16" s="9" t="s">
        <v>4</v>
      </c>
      <c r="B16" s="11">
        <v>4</v>
      </c>
      <c r="C16" s="132">
        <v>3</v>
      </c>
      <c r="D16" s="11"/>
      <c r="E16" s="54"/>
      <c r="F16" s="11"/>
      <c r="G16" s="54"/>
      <c r="H16" s="6"/>
      <c r="I16" s="12"/>
      <c r="J16" s="11"/>
      <c r="K16" s="77"/>
      <c r="L16" s="82"/>
      <c r="M16" s="12"/>
      <c r="N16" s="11"/>
      <c r="O16" s="12"/>
      <c r="P16" s="11"/>
      <c r="Q16" s="12"/>
      <c r="R16" s="11"/>
      <c r="S16" s="12"/>
      <c r="T16" s="6"/>
      <c r="U16" s="12"/>
      <c r="V16" s="245"/>
      <c r="W16" s="246"/>
    </row>
    <row r="17" spans="1:26" ht="18" customHeight="1" x14ac:dyDescent="0.25">
      <c r="A17" s="9" t="s">
        <v>5</v>
      </c>
      <c r="B17" s="11">
        <v>2</v>
      </c>
      <c r="C17" s="12">
        <v>2</v>
      </c>
      <c r="D17" s="11"/>
      <c r="E17" s="54"/>
      <c r="F17" s="11">
        <v>1</v>
      </c>
      <c r="G17" s="54">
        <v>1</v>
      </c>
      <c r="H17" s="6">
        <v>3</v>
      </c>
      <c r="I17" s="12"/>
      <c r="J17" s="11"/>
      <c r="K17" s="77">
        <v>3</v>
      </c>
      <c r="L17" s="82"/>
      <c r="M17" s="12"/>
      <c r="N17" s="11"/>
      <c r="O17" s="12"/>
      <c r="P17" s="11"/>
      <c r="Q17" s="12"/>
      <c r="R17" s="11"/>
      <c r="S17" s="12"/>
      <c r="T17" s="6"/>
      <c r="U17" s="12"/>
      <c r="V17" s="245"/>
      <c r="W17" s="246"/>
    </row>
    <row r="18" spans="1:26" ht="18" customHeight="1" x14ac:dyDescent="0.25">
      <c r="A18" s="9" t="s">
        <v>6</v>
      </c>
      <c r="B18" s="11">
        <v>3</v>
      </c>
      <c r="C18" s="12">
        <v>3</v>
      </c>
      <c r="D18" s="11"/>
      <c r="E18" s="54"/>
      <c r="F18" s="11"/>
      <c r="G18" s="54"/>
      <c r="H18" s="6"/>
      <c r="I18" s="12"/>
      <c r="J18" s="11"/>
      <c r="K18" s="77"/>
      <c r="L18" s="82">
        <v>2</v>
      </c>
      <c r="M18" s="12">
        <v>2</v>
      </c>
      <c r="N18" s="11"/>
      <c r="O18" s="12"/>
      <c r="P18" s="11"/>
      <c r="Q18" s="12"/>
      <c r="R18" s="11"/>
      <c r="S18" s="12"/>
      <c r="T18" s="108"/>
      <c r="U18" s="110"/>
      <c r="V18" s="245"/>
      <c r="W18" s="246"/>
    </row>
    <row r="19" spans="1:26" ht="18" customHeight="1" x14ac:dyDescent="0.25">
      <c r="A19" s="9" t="s">
        <v>7</v>
      </c>
      <c r="B19" s="11">
        <v>7</v>
      </c>
      <c r="C19" s="12">
        <v>7</v>
      </c>
      <c r="D19" s="11"/>
      <c r="E19" s="54"/>
      <c r="F19" s="11"/>
      <c r="G19" s="54"/>
      <c r="H19" s="6"/>
      <c r="I19" s="12"/>
      <c r="J19" s="11"/>
      <c r="K19" s="77"/>
      <c r="L19" s="82"/>
      <c r="M19" s="12"/>
      <c r="N19" s="11"/>
      <c r="O19" s="12"/>
      <c r="P19" s="11"/>
      <c r="Q19" s="12"/>
      <c r="R19" s="11"/>
      <c r="S19" s="12"/>
      <c r="T19" s="6"/>
      <c r="U19" s="12"/>
      <c r="V19" s="245"/>
      <c r="W19" s="246"/>
      <c r="Z19" s="203"/>
    </row>
    <row r="20" spans="1:26" ht="18" customHeight="1" x14ac:dyDescent="0.25">
      <c r="A20" s="50" t="s">
        <v>25</v>
      </c>
      <c r="B20" s="101">
        <f t="shared" ref="B20:L20" si="1">SUM(B14:B19)</f>
        <v>21</v>
      </c>
      <c r="C20" s="102">
        <f t="shared" si="1"/>
        <v>20</v>
      </c>
      <c r="D20" s="101">
        <f t="shared" si="1"/>
        <v>0</v>
      </c>
      <c r="E20" s="103">
        <f t="shared" si="1"/>
        <v>0</v>
      </c>
      <c r="F20" s="101">
        <f t="shared" si="1"/>
        <v>1</v>
      </c>
      <c r="G20" s="103">
        <f t="shared" si="1"/>
        <v>1</v>
      </c>
      <c r="H20" s="100">
        <f t="shared" si="1"/>
        <v>3</v>
      </c>
      <c r="I20" s="102">
        <f t="shared" si="1"/>
        <v>0</v>
      </c>
      <c r="J20" s="101">
        <f t="shared" si="1"/>
        <v>0</v>
      </c>
      <c r="K20" s="104">
        <f t="shared" si="1"/>
        <v>3</v>
      </c>
      <c r="L20" s="81">
        <f t="shared" si="1"/>
        <v>7</v>
      </c>
      <c r="M20" s="46">
        <f>SUM(M14:M19)</f>
        <v>7</v>
      </c>
      <c r="N20" s="48">
        <f>SUM(N14:N19)</f>
        <v>0</v>
      </c>
      <c r="O20" s="46">
        <f>SUM(O14:O19)</f>
        <v>0</v>
      </c>
      <c r="P20" s="48"/>
      <c r="Q20" s="46">
        <f>SUM(Q14:Q19)</f>
        <v>0</v>
      </c>
      <c r="R20" s="11"/>
      <c r="S20" s="12"/>
      <c r="T20" s="109"/>
      <c r="U20" s="111"/>
      <c r="V20" s="245"/>
      <c r="W20" s="246"/>
    </row>
    <row r="21" spans="1:26" ht="18" customHeight="1" x14ac:dyDescent="0.25">
      <c r="A21" s="50"/>
      <c r="B21" s="23"/>
      <c r="C21" s="24"/>
      <c r="D21" s="23"/>
      <c r="E21" s="55"/>
      <c r="F21" s="23"/>
      <c r="G21" s="55"/>
      <c r="H21" s="25"/>
      <c r="I21" s="24"/>
      <c r="J21" s="23"/>
      <c r="K21" s="78"/>
      <c r="L21" s="82"/>
      <c r="M21" s="12"/>
      <c r="N21" s="11"/>
      <c r="O21" s="12"/>
      <c r="P21" s="11"/>
      <c r="Q21" s="12"/>
      <c r="R21" s="11"/>
      <c r="S21" s="12"/>
      <c r="T21" s="6"/>
      <c r="U21" s="12"/>
      <c r="V21" s="245"/>
      <c r="W21" s="246"/>
    </row>
    <row r="22" spans="1:26" ht="18" customHeight="1" thickBot="1" x14ac:dyDescent="0.3">
      <c r="A22" s="59" t="s">
        <v>73</v>
      </c>
      <c r="B22" s="23">
        <f>B20*B3</f>
        <v>-42</v>
      </c>
      <c r="C22" s="24">
        <f>C20*B3</f>
        <v>-40</v>
      </c>
      <c r="D22" s="23"/>
      <c r="E22" s="55"/>
      <c r="F22" s="23">
        <f>F20*F3</f>
        <v>0</v>
      </c>
      <c r="G22" s="55">
        <f>G20*F3</f>
        <v>0</v>
      </c>
      <c r="H22" s="25">
        <f>H20*H3</f>
        <v>3</v>
      </c>
      <c r="I22" s="24"/>
      <c r="J22" s="23"/>
      <c r="K22" s="78">
        <f>K20*J3</f>
        <v>6</v>
      </c>
      <c r="L22" s="148">
        <f>L20*L3</f>
        <v>14</v>
      </c>
      <c r="M22" s="24">
        <f>M20*L3</f>
        <v>14</v>
      </c>
      <c r="N22" s="23"/>
      <c r="O22" s="24"/>
      <c r="P22" s="23"/>
      <c r="Q22" s="24"/>
      <c r="R22" s="23"/>
      <c r="S22" s="24"/>
      <c r="T22" s="25"/>
      <c r="U22" s="24"/>
      <c r="V22" s="130">
        <f>B22+D22+F22+H22+J22+L22</f>
        <v>-25</v>
      </c>
      <c r="W22" s="131">
        <f>C22+E22+G22+I22+K22+M22</f>
        <v>-20</v>
      </c>
    </row>
    <row r="23" spans="1:26" ht="18" customHeight="1" thickBot="1" x14ac:dyDescent="0.3">
      <c r="A23" s="37">
        <v>32</v>
      </c>
      <c r="B23" s="208"/>
      <c r="C23" s="209"/>
      <c r="D23" s="208"/>
      <c r="E23" s="210"/>
      <c r="F23" s="208"/>
      <c r="G23" s="210"/>
      <c r="H23" s="211"/>
      <c r="I23" s="209"/>
      <c r="J23" s="208"/>
      <c r="K23" s="212"/>
      <c r="L23" s="213"/>
      <c r="M23" s="209"/>
      <c r="N23" s="208"/>
      <c r="O23" s="209"/>
      <c r="P23" s="208"/>
      <c r="Q23" s="209"/>
      <c r="R23" s="208"/>
      <c r="S23" s="209"/>
      <c r="T23" s="211"/>
      <c r="U23" s="209"/>
      <c r="V23" s="214">
        <f>V22/A23</f>
        <v>-0.78125</v>
      </c>
      <c r="W23" s="215">
        <f>W22/A23</f>
        <v>-0.625</v>
      </c>
      <c r="X23" s="222" t="s">
        <v>41</v>
      </c>
    </row>
    <row r="24" spans="1:26" ht="28.9" customHeight="1" x14ac:dyDescent="0.25">
      <c r="A24" s="41" t="s">
        <v>8</v>
      </c>
      <c r="B24" s="38"/>
      <c r="C24" s="39"/>
      <c r="D24" s="58"/>
      <c r="E24" s="57"/>
      <c r="F24" s="14"/>
      <c r="G24" s="57"/>
      <c r="H24" s="21"/>
      <c r="I24" s="15"/>
      <c r="J24" s="14"/>
      <c r="K24" s="80"/>
      <c r="L24" s="84"/>
      <c r="M24" s="15"/>
      <c r="N24" s="14"/>
      <c r="O24" s="15"/>
      <c r="P24" s="14"/>
      <c r="Q24" s="15"/>
      <c r="R24" s="14"/>
      <c r="S24" s="15"/>
      <c r="T24" s="21"/>
      <c r="U24" s="15"/>
      <c r="V24" s="123"/>
      <c r="W24" s="115"/>
    </row>
    <row r="25" spans="1:26" ht="19.149999999999999" customHeight="1" x14ac:dyDescent="0.25">
      <c r="A25" s="9" t="s">
        <v>9</v>
      </c>
      <c r="B25" s="11"/>
      <c r="C25" s="12"/>
      <c r="D25" s="11"/>
      <c r="E25" s="54"/>
      <c r="F25" s="11">
        <v>1</v>
      </c>
      <c r="G25" s="54"/>
      <c r="H25" s="6">
        <v>2</v>
      </c>
      <c r="I25" s="12"/>
      <c r="J25" s="11"/>
      <c r="K25" s="77">
        <v>3</v>
      </c>
      <c r="L25" s="82"/>
      <c r="M25" s="12"/>
      <c r="N25" s="11"/>
      <c r="O25" s="12"/>
      <c r="P25" s="11"/>
      <c r="Q25" s="12"/>
      <c r="R25" s="11"/>
      <c r="S25" s="12"/>
      <c r="T25" s="6"/>
      <c r="U25" s="12"/>
      <c r="V25" s="117"/>
      <c r="W25" s="116"/>
    </row>
    <row r="26" spans="1:26" ht="18" customHeight="1" x14ac:dyDescent="0.25">
      <c r="A26" s="9" t="s">
        <v>10</v>
      </c>
      <c r="B26" s="11"/>
      <c r="C26" s="12">
        <v>1</v>
      </c>
      <c r="D26" s="11">
        <v>2</v>
      </c>
      <c r="E26" s="54"/>
      <c r="F26" s="11">
        <v>3</v>
      </c>
      <c r="G26" s="54">
        <v>1</v>
      </c>
      <c r="H26" s="6"/>
      <c r="I26" s="12">
        <v>2</v>
      </c>
      <c r="J26" s="11"/>
      <c r="K26" s="77">
        <v>1</v>
      </c>
      <c r="L26" s="82"/>
      <c r="M26" s="12"/>
      <c r="N26" s="11"/>
      <c r="O26" s="12"/>
      <c r="P26" s="11"/>
      <c r="Q26" s="12"/>
      <c r="R26" s="11"/>
      <c r="S26" s="12"/>
      <c r="T26" s="6"/>
      <c r="U26" s="12"/>
      <c r="V26" s="117"/>
      <c r="W26" s="116"/>
    </row>
    <row r="27" spans="1:26" ht="18" customHeight="1" x14ac:dyDescent="0.25">
      <c r="A27" s="9" t="s">
        <v>11</v>
      </c>
      <c r="B27" s="11"/>
      <c r="C27" s="12" t="s">
        <v>40</v>
      </c>
      <c r="D27" s="11">
        <v>1</v>
      </c>
      <c r="E27" s="54" t="s">
        <v>40</v>
      </c>
      <c r="F27" s="11">
        <v>1</v>
      </c>
      <c r="G27" s="54" t="s">
        <v>40</v>
      </c>
      <c r="H27" s="6">
        <v>2</v>
      </c>
      <c r="I27" s="12" t="s">
        <v>40</v>
      </c>
      <c r="J27" s="11"/>
      <c r="K27" s="77" t="s">
        <v>40</v>
      </c>
      <c r="L27" s="82"/>
      <c r="M27" s="12"/>
      <c r="N27" s="11"/>
      <c r="O27" s="12"/>
      <c r="P27" s="11"/>
      <c r="Q27" s="12"/>
      <c r="R27" s="11">
        <v>1</v>
      </c>
      <c r="S27" s="12"/>
      <c r="T27" s="6"/>
      <c r="U27" s="12"/>
      <c r="V27" s="117"/>
      <c r="W27" s="116"/>
    </row>
    <row r="28" spans="1:26" ht="18" customHeight="1" x14ac:dyDescent="0.25">
      <c r="A28" s="50" t="s">
        <v>25</v>
      </c>
      <c r="B28" s="101">
        <f t="shared" ref="B28" si="2">SUM(B24)</f>
        <v>0</v>
      </c>
      <c r="C28" s="102">
        <f t="shared" ref="C28" si="3">SUM(C24)</f>
        <v>0</v>
      </c>
      <c r="D28" s="48">
        <f>SUM(D25:D27)</f>
        <v>3</v>
      </c>
      <c r="E28" s="103">
        <f>SUM(E26:E27)</f>
        <v>0</v>
      </c>
      <c r="F28" s="48">
        <f>SUM(F26:F27)</f>
        <v>4</v>
      </c>
      <c r="G28" s="103">
        <f>SUM(G27)</f>
        <v>0</v>
      </c>
      <c r="H28" s="100">
        <f>SUM(H25:H27)</f>
        <v>4</v>
      </c>
      <c r="I28" s="102">
        <f>SUM(I25:I27)</f>
        <v>2</v>
      </c>
      <c r="J28" s="101">
        <f>SUM(J25:J27)</f>
        <v>0</v>
      </c>
      <c r="K28" s="104">
        <f>SUM(K25:K27)</f>
        <v>4</v>
      </c>
      <c r="L28" s="81"/>
      <c r="M28" s="46"/>
      <c r="N28" s="48"/>
      <c r="O28" s="46"/>
      <c r="P28" s="48"/>
      <c r="Q28" s="46"/>
      <c r="R28" s="48">
        <f>SUM(R25:R27)</f>
        <v>1</v>
      </c>
      <c r="S28" s="46">
        <f>SUM(S25:S27)</f>
        <v>0</v>
      </c>
      <c r="T28" s="6"/>
      <c r="U28" s="12"/>
      <c r="V28" s="118"/>
      <c r="W28" s="116"/>
    </row>
    <row r="29" spans="1:26" ht="18" customHeight="1" x14ac:dyDescent="0.25">
      <c r="A29" s="53"/>
      <c r="B29" s="11"/>
      <c r="C29" s="12"/>
      <c r="D29" s="11"/>
      <c r="E29" s="12"/>
      <c r="F29" s="11"/>
      <c r="G29" s="12"/>
      <c r="H29" s="6"/>
      <c r="I29" s="54"/>
      <c r="J29" s="11"/>
      <c r="K29" s="75"/>
      <c r="L29" s="82"/>
      <c r="M29" s="12"/>
      <c r="N29" s="11"/>
      <c r="O29" s="12"/>
      <c r="P29" s="11"/>
      <c r="Q29" s="12"/>
      <c r="R29" s="11"/>
      <c r="S29" s="12"/>
      <c r="T29" s="6"/>
      <c r="U29" s="12"/>
      <c r="V29" s="118"/>
      <c r="W29" s="116"/>
    </row>
    <row r="30" spans="1:26" ht="18" customHeight="1" thickBot="1" x14ac:dyDescent="0.3">
      <c r="A30" s="59" t="s">
        <v>73</v>
      </c>
      <c r="B30" s="134"/>
      <c r="C30" s="135"/>
      <c r="D30" s="134"/>
      <c r="E30" s="135"/>
      <c r="F30" s="134"/>
      <c r="G30" s="135"/>
      <c r="H30" s="136"/>
      <c r="I30" s="52"/>
      <c r="J30" s="134"/>
      <c r="K30" s="76"/>
      <c r="L30" s="148"/>
      <c r="M30" s="24"/>
      <c r="N30" s="23"/>
      <c r="O30" s="24"/>
      <c r="P30" s="23"/>
      <c r="Q30" s="24"/>
      <c r="R30" s="23"/>
      <c r="S30" s="24"/>
      <c r="T30" s="25"/>
      <c r="U30" s="24"/>
      <c r="V30" s="149"/>
      <c r="W30" s="122"/>
    </row>
    <row r="31" spans="1:26" ht="18" customHeight="1" thickBot="1" x14ac:dyDescent="0.3">
      <c r="A31" s="147"/>
      <c r="B31" s="235"/>
      <c r="C31" s="236"/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6"/>
      <c r="V31" s="231"/>
      <c r="W31" s="232"/>
      <c r="X31" s="237" t="s">
        <v>41</v>
      </c>
    </row>
    <row r="32" spans="1:26" ht="18" customHeight="1" x14ac:dyDescent="0.25">
      <c r="A32" s="26"/>
      <c r="B32" s="194" t="s">
        <v>28</v>
      </c>
      <c r="C32" s="195"/>
      <c r="D32" s="194" t="s">
        <v>29</v>
      </c>
      <c r="E32" s="195"/>
      <c r="F32" s="194" t="s">
        <v>30</v>
      </c>
      <c r="G32" s="195"/>
      <c r="H32" s="194" t="s">
        <v>31</v>
      </c>
      <c r="I32" s="195"/>
      <c r="J32" s="194" t="s">
        <v>32</v>
      </c>
      <c r="K32" s="195"/>
      <c r="L32" s="105"/>
      <c r="M32" s="106"/>
      <c r="N32" s="106"/>
      <c r="O32" s="106"/>
      <c r="P32" s="106"/>
      <c r="Q32" s="106"/>
      <c r="R32" s="106"/>
      <c r="S32" s="106"/>
      <c r="T32" s="106"/>
      <c r="U32" s="106"/>
    </row>
    <row r="33" spans="1:21" ht="18" customHeight="1" thickBot="1" x14ac:dyDescent="0.3">
      <c r="A33" s="22"/>
      <c r="B33" s="184"/>
      <c r="C33" s="185"/>
      <c r="D33" s="184"/>
      <c r="E33" s="185"/>
      <c r="F33" s="184"/>
      <c r="G33" s="185"/>
      <c r="H33" s="184"/>
      <c r="I33" s="185"/>
      <c r="J33" s="184"/>
      <c r="K33" s="185"/>
      <c r="L33" s="105"/>
      <c r="M33" s="106"/>
      <c r="N33" s="106"/>
      <c r="O33" s="106"/>
      <c r="P33" s="106"/>
      <c r="Q33" s="106"/>
      <c r="R33" s="106"/>
      <c r="S33" s="106"/>
      <c r="T33" s="106"/>
      <c r="U33" s="106"/>
    </row>
    <row r="34" spans="1:21" ht="18" customHeight="1" thickBot="1" x14ac:dyDescent="0.3">
      <c r="A34" s="10" t="s">
        <v>12</v>
      </c>
      <c r="B34" s="27"/>
      <c r="C34" s="28"/>
      <c r="D34" s="29"/>
      <c r="E34" s="30"/>
      <c r="F34" s="30" t="s">
        <v>33</v>
      </c>
      <c r="G34" s="30"/>
      <c r="H34" s="31"/>
      <c r="I34" s="32"/>
      <c r="J34" s="31"/>
      <c r="K34" s="32"/>
      <c r="L34" s="107"/>
      <c r="M34" s="76"/>
      <c r="N34" s="196" t="s">
        <v>47</v>
      </c>
      <c r="O34" s="196"/>
      <c r="P34" s="196"/>
      <c r="Q34" s="196"/>
      <c r="R34" s="196"/>
      <c r="S34" s="196"/>
      <c r="T34" s="196"/>
      <c r="U34" s="76"/>
    </row>
    <row r="35" spans="1:21" ht="30" customHeight="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</sheetData>
  <mergeCells count="26">
    <mergeCell ref="N34:T34"/>
    <mergeCell ref="N2:O2"/>
    <mergeCell ref="P2:Q2"/>
    <mergeCell ref="R2:S2"/>
    <mergeCell ref="T2:U2"/>
    <mergeCell ref="N3:O3"/>
    <mergeCell ref="P3:Q3"/>
    <mergeCell ref="R3:S3"/>
    <mergeCell ref="T3:U3"/>
    <mergeCell ref="L3:M3"/>
    <mergeCell ref="B2:C2"/>
    <mergeCell ref="D2:E2"/>
    <mergeCell ref="F2:G2"/>
    <mergeCell ref="H2:I2"/>
    <mergeCell ref="J2:K2"/>
    <mergeCell ref="L2:M2"/>
    <mergeCell ref="B3:C3"/>
    <mergeCell ref="D3:E3"/>
    <mergeCell ref="F3:G3"/>
    <mergeCell ref="H3:I3"/>
    <mergeCell ref="J3:K3"/>
    <mergeCell ref="B32:C33"/>
    <mergeCell ref="D32:E33"/>
    <mergeCell ref="F32:G33"/>
    <mergeCell ref="H32:I33"/>
    <mergeCell ref="J32:K3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selection activeCell="AA30" sqref="AA30"/>
    </sheetView>
  </sheetViews>
  <sheetFormatPr baseColWidth="10" defaultRowHeight="30" customHeight="1" x14ac:dyDescent="0.25"/>
  <cols>
    <col min="1" max="1" width="50" customWidth="1"/>
    <col min="2" max="2" width="7.28515625" customWidth="1"/>
    <col min="3" max="5" width="6.28515625" customWidth="1"/>
    <col min="6" max="7" width="5.85546875" customWidth="1"/>
    <col min="8" max="8" width="6.85546875" customWidth="1"/>
    <col min="9" max="9" width="6.7109375" customWidth="1"/>
    <col min="10" max="10" width="6.5703125" customWidth="1"/>
    <col min="11" max="21" width="6.42578125" customWidth="1"/>
    <col min="22" max="22" width="15.7109375" customWidth="1"/>
    <col min="23" max="23" width="20.7109375" customWidth="1"/>
  </cols>
  <sheetData>
    <row r="1" spans="1:24" ht="30" customHeight="1" thickBot="1" x14ac:dyDescent="0.3"/>
    <row r="2" spans="1:24" ht="30" customHeight="1" x14ac:dyDescent="0.25">
      <c r="A2" s="49" t="s">
        <v>34</v>
      </c>
      <c r="B2" s="176" t="s">
        <v>37</v>
      </c>
      <c r="C2" s="177"/>
      <c r="D2" s="180" t="s">
        <v>18</v>
      </c>
      <c r="E2" s="180"/>
      <c r="F2" s="181" t="s">
        <v>19</v>
      </c>
      <c r="G2" s="181"/>
      <c r="H2" s="172" t="s">
        <v>20</v>
      </c>
      <c r="I2" s="173"/>
      <c r="J2" s="176" t="s">
        <v>21</v>
      </c>
      <c r="K2" s="186"/>
      <c r="L2" s="178" t="s">
        <v>37</v>
      </c>
      <c r="M2" s="177"/>
      <c r="N2" s="180" t="s">
        <v>18</v>
      </c>
      <c r="O2" s="180"/>
      <c r="P2" s="181" t="s">
        <v>19</v>
      </c>
      <c r="Q2" s="181"/>
      <c r="R2" s="172" t="s">
        <v>20</v>
      </c>
      <c r="S2" s="173"/>
      <c r="T2" s="176" t="s">
        <v>21</v>
      </c>
      <c r="U2" s="177"/>
      <c r="V2" s="72" t="s">
        <v>25</v>
      </c>
      <c r="W2" s="74" t="s">
        <v>25</v>
      </c>
    </row>
    <row r="3" spans="1:24" ht="20.25" customHeight="1" x14ac:dyDescent="0.25">
      <c r="A3" s="7" t="s">
        <v>36</v>
      </c>
      <c r="B3" s="187">
        <v>-2</v>
      </c>
      <c r="C3" s="188"/>
      <c r="D3" s="189">
        <v>-1</v>
      </c>
      <c r="E3" s="189"/>
      <c r="F3" s="190">
        <v>0</v>
      </c>
      <c r="G3" s="190"/>
      <c r="H3" s="191">
        <v>1</v>
      </c>
      <c r="I3" s="192"/>
      <c r="J3" s="187">
        <v>2</v>
      </c>
      <c r="K3" s="193"/>
      <c r="L3" s="179">
        <v>2</v>
      </c>
      <c r="M3" s="175"/>
      <c r="N3" s="174">
        <v>1</v>
      </c>
      <c r="O3" s="175"/>
      <c r="P3" s="174">
        <v>0</v>
      </c>
      <c r="Q3" s="175"/>
      <c r="R3" s="174">
        <v>-1</v>
      </c>
      <c r="S3" s="175"/>
      <c r="T3" s="174">
        <v>-2</v>
      </c>
      <c r="U3" s="175"/>
      <c r="V3" s="70"/>
      <c r="W3" s="116"/>
    </row>
    <row r="4" spans="1:24" ht="20.25" customHeight="1" thickBot="1" x14ac:dyDescent="0.3">
      <c r="A4" s="7"/>
      <c r="B4" s="92" t="s">
        <v>22</v>
      </c>
      <c r="C4" s="93" t="s">
        <v>23</v>
      </c>
      <c r="D4" s="92" t="s">
        <v>22</v>
      </c>
      <c r="E4" s="94" t="s">
        <v>23</v>
      </c>
      <c r="F4" s="95" t="s">
        <v>22</v>
      </c>
      <c r="G4" s="96" t="s">
        <v>23</v>
      </c>
      <c r="H4" s="97" t="s">
        <v>22</v>
      </c>
      <c r="I4" s="93" t="s">
        <v>23</v>
      </c>
      <c r="J4" s="92" t="s">
        <v>22</v>
      </c>
      <c r="K4" s="98" t="s">
        <v>23</v>
      </c>
      <c r="L4" s="99" t="s">
        <v>22</v>
      </c>
      <c r="M4" s="93" t="s">
        <v>23</v>
      </c>
      <c r="N4" s="92" t="s">
        <v>22</v>
      </c>
      <c r="O4" s="93" t="s">
        <v>23</v>
      </c>
      <c r="P4" s="92" t="s">
        <v>22</v>
      </c>
      <c r="Q4" s="93" t="s">
        <v>23</v>
      </c>
      <c r="R4" s="92" t="s">
        <v>22</v>
      </c>
      <c r="S4" s="93" t="s">
        <v>23</v>
      </c>
      <c r="T4" s="92" t="s">
        <v>22</v>
      </c>
      <c r="U4" s="93" t="s">
        <v>23</v>
      </c>
      <c r="V4" s="101" t="s">
        <v>26</v>
      </c>
      <c r="W4" s="131" t="s">
        <v>27</v>
      </c>
    </row>
    <row r="5" spans="1:24" ht="38.450000000000003" customHeight="1" x14ac:dyDescent="0.25">
      <c r="A5" s="8" t="s">
        <v>1</v>
      </c>
      <c r="B5" s="85"/>
      <c r="C5" s="86"/>
      <c r="D5" s="87"/>
      <c r="E5" s="88"/>
      <c r="F5" s="89"/>
      <c r="G5" s="88"/>
      <c r="H5" s="16"/>
      <c r="I5" s="17"/>
      <c r="J5" s="89"/>
      <c r="K5" s="90"/>
      <c r="L5" s="91"/>
      <c r="M5" s="17"/>
      <c r="N5" s="89"/>
      <c r="O5" s="17"/>
      <c r="P5" s="89"/>
      <c r="Q5" s="17"/>
      <c r="R5" s="89"/>
      <c r="S5" s="17"/>
      <c r="T5" s="16"/>
      <c r="U5" s="17"/>
      <c r="V5" s="123"/>
      <c r="W5" s="115"/>
    </row>
    <row r="6" spans="1:24" ht="18" customHeight="1" x14ac:dyDescent="0.25">
      <c r="A6" s="9" t="s">
        <v>13</v>
      </c>
      <c r="B6" s="11">
        <v>2</v>
      </c>
      <c r="C6" s="12"/>
      <c r="D6" s="11"/>
      <c r="E6" s="54">
        <v>1</v>
      </c>
      <c r="F6" s="11"/>
      <c r="G6" s="54"/>
      <c r="H6" s="6">
        <v>4</v>
      </c>
      <c r="I6" s="12">
        <v>2</v>
      </c>
      <c r="J6" s="11">
        <v>7</v>
      </c>
      <c r="K6" s="77">
        <v>10</v>
      </c>
      <c r="L6" s="82"/>
      <c r="M6" s="12"/>
      <c r="N6" s="11"/>
      <c r="O6" s="12"/>
      <c r="P6" s="11"/>
      <c r="Q6" s="12"/>
      <c r="R6" s="11"/>
      <c r="S6" s="12"/>
      <c r="T6" s="6"/>
      <c r="U6" s="12"/>
      <c r="V6" s="117"/>
      <c r="W6" s="116"/>
    </row>
    <row r="7" spans="1:24" ht="18" customHeight="1" x14ac:dyDescent="0.25">
      <c r="A7" s="9" t="s">
        <v>24</v>
      </c>
      <c r="B7" s="11"/>
      <c r="C7" s="12"/>
      <c r="D7" s="11"/>
      <c r="E7" s="54"/>
      <c r="F7" s="11">
        <v>3</v>
      </c>
      <c r="G7" s="54">
        <v>1</v>
      </c>
      <c r="H7" s="6"/>
      <c r="I7" s="12">
        <v>4</v>
      </c>
      <c r="J7" s="11">
        <v>3</v>
      </c>
      <c r="K7" s="77">
        <v>3</v>
      </c>
      <c r="L7" s="82"/>
      <c r="M7" s="12"/>
      <c r="N7" s="11"/>
      <c r="O7" s="12"/>
      <c r="P7" s="11"/>
      <c r="Q7" s="12"/>
      <c r="R7" s="11"/>
      <c r="S7" s="12"/>
      <c r="T7" s="6"/>
      <c r="U7" s="12"/>
      <c r="V7" s="117"/>
      <c r="W7" s="116"/>
    </row>
    <row r="8" spans="1:24" ht="18" customHeight="1" x14ac:dyDescent="0.25">
      <c r="A8" s="9" t="s">
        <v>14</v>
      </c>
      <c r="B8" s="11"/>
      <c r="C8" s="12"/>
      <c r="D8" s="11"/>
      <c r="E8" s="54">
        <v>2</v>
      </c>
      <c r="F8" s="11"/>
      <c r="G8" s="54"/>
      <c r="H8" s="6"/>
      <c r="I8" s="12">
        <v>2</v>
      </c>
      <c r="J8" s="11">
        <v>6</v>
      </c>
      <c r="K8" s="77">
        <v>2</v>
      </c>
      <c r="L8" s="82"/>
      <c r="M8" s="12"/>
      <c r="N8" s="11"/>
      <c r="O8" s="12"/>
      <c r="P8" s="11"/>
      <c r="Q8" s="12"/>
      <c r="R8" s="11"/>
      <c r="S8" s="12"/>
      <c r="T8" s="6"/>
      <c r="U8" s="12"/>
      <c r="V8" s="117"/>
      <c r="W8" s="116"/>
    </row>
    <row r="9" spans="1:24" ht="18" customHeight="1" x14ac:dyDescent="0.25">
      <c r="A9" s="50" t="s">
        <v>25</v>
      </c>
      <c r="B9" s="48">
        <f>SUM(B6:B8)</f>
        <v>2</v>
      </c>
      <c r="C9" s="100">
        <f t="shared" ref="C9:K9" si="0">SUM(C6:C8)</f>
        <v>0</v>
      </c>
      <c r="D9" s="48">
        <f t="shared" si="0"/>
        <v>0</v>
      </c>
      <c r="E9" s="100">
        <f t="shared" si="0"/>
        <v>3</v>
      </c>
      <c r="F9" s="48">
        <f t="shared" si="0"/>
        <v>3</v>
      </c>
      <c r="G9" s="100">
        <f t="shared" si="0"/>
        <v>1</v>
      </c>
      <c r="H9" s="48">
        <f t="shared" si="0"/>
        <v>4</v>
      </c>
      <c r="I9" s="100">
        <f t="shared" si="0"/>
        <v>8</v>
      </c>
      <c r="J9" s="48">
        <f t="shared" si="0"/>
        <v>16</v>
      </c>
      <c r="K9" s="100">
        <f t="shared" si="0"/>
        <v>15</v>
      </c>
      <c r="L9" s="82"/>
      <c r="M9" s="12"/>
      <c r="N9" s="11"/>
      <c r="O9" s="12"/>
      <c r="P9" s="11"/>
      <c r="Q9" s="12"/>
      <c r="R9" s="11"/>
      <c r="S9" s="12"/>
      <c r="T9" s="6"/>
      <c r="U9" s="12"/>
      <c r="V9" s="117"/>
      <c r="W9" s="116"/>
    </row>
    <row r="10" spans="1:24" ht="18" customHeight="1" x14ac:dyDescent="0.25">
      <c r="A10" s="53"/>
      <c r="B10" s="11"/>
      <c r="C10" s="12"/>
      <c r="D10" s="11"/>
      <c r="E10" s="54"/>
      <c r="F10" s="11"/>
      <c r="G10" s="54"/>
      <c r="H10" s="6"/>
      <c r="I10" s="12"/>
      <c r="J10" s="11"/>
      <c r="K10" s="77"/>
      <c r="L10" s="82"/>
      <c r="M10" s="12"/>
      <c r="N10" s="11"/>
      <c r="O10" s="12"/>
      <c r="P10" s="11"/>
      <c r="Q10" s="12"/>
      <c r="R10" s="11"/>
      <c r="S10" s="12"/>
      <c r="T10" s="6"/>
      <c r="U10" s="12"/>
      <c r="V10" s="117"/>
      <c r="W10" s="116"/>
    </row>
    <row r="11" spans="1:24" ht="18" customHeight="1" thickBot="1" x14ac:dyDescent="0.3">
      <c r="A11" s="59" t="s">
        <v>73</v>
      </c>
      <c r="B11" s="51">
        <f>B9*B3</f>
        <v>-4</v>
      </c>
      <c r="C11" s="32"/>
      <c r="D11" s="51"/>
      <c r="E11" s="56">
        <f>E9*D3</f>
        <v>-3</v>
      </c>
      <c r="F11" s="51">
        <f>F9*F3</f>
        <v>0</v>
      </c>
      <c r="G11" s="56">
        <f>G9*F3</f>
        <v>0</v>
      </c>
      <c r="H11" s="31">
        <f>H9*H3</f>
        <v>4</v>
      </c>
      <c r="I11" s="32">
        <f>I9*H3</f>
        <v>8</v>
      </c>
      <c r="J11" s="51">
        <f>J9*J3</f>
        <v>32</v>
      </c>
      <c r="K11" s="79">
        <f>K9*J3</f>
        <v>30</v>
      </c>
      <c r="L11" s="83"/>
      <c r="M11" s="13"/>
      <c r="N11" s="19"/>
      <c r="O11" s="13"/>
      <c r="P11" s="19"/>
      <c r="Q11" s="13"/>
      <c r="R11" s="19"/>
      <c r="S11" s="13"/>
      <c r="T11" s="20"/>
      <c r="U11" s="13"/>
      <c r="V11" s="130">
        <f>B11+D11+F11+H11+J11</f>
        <v>32</v>
      </c>
      <c r="W11" s="131">
        <f>C11+E11+G11+I11+K11</f>
        <v>35</v>
      </c>
    </row>
    <row r="12" spans="1:24" ht="18" customHeight="1" thickBot="1" x14ac:dyDescent="0.3">
      <c r="A12" s="138">
        <v>26</v>
      </c>
      <c r="B12" s="208"/>
      <c r="C12" s="209"/>
      <c r="D12" s="208"/>
      <c r="E12" s="210"/>
      <c r="F12" s="208"/>
      <c r="G12" s="210"/>
      <c r="H12" s="211"/>
      <c r="I12" s="209"/>
      <c r="J12" s="208"/>
      <c r="K12" s="212"/>
      <c r="L12" s="213"/>
      <c r="M12" s="209"/>
      <c r="N12" s="208"/>
      <c r="O12" s="209"/>
      <c r="P12" s="208"/>
      <c r="Q12" s="209"/>
      <c r="R12" s="208"/>
      <c r="S12" s="209"/>
      <c r="T12" s="211"/>
      <c r="U12" s="209"/>
      <c r="V12" s="214">
        <f>V11/A12</f>
        <v>1.2307692307692308</v>
      </c>
      <c r="W12" s="215">
        <f>W11/A12</f>
        <v>1.3461538461538463</v>
      </c>
      <c r="X12" s="222" t="s">
        <v>41</v>
      </c>
    </row>
    <row r="13" spans="1:24" ht="22.15" customHeight="1" x14ac:dyDescent="0.25">
      <c r="A13" s="41" t="s">
        <v>2</v>
      </c>
      <c r="B13" s="38"/>
      <c r="C13" s="39"/>
      <c r="D13" s="58"/>
      <c r="E13" s="57"/>
      <c r="F13" s="14"/>
      <c r="G13" s="57"/>
      <c r="H13" s="21"/>
      <c r="I13" s="15"/>
      <c r="J13" s="14"/>
      <c r="K13" s="80"/>
      <c r="L13" s="84"/>
      <c r="M13" s="15"/>
      <c r="N13" s="14"/>
      <c r="O13" s="15"/>
      <c r="P13" s="14"/>
      <c r="Q13" s="15"/>
      <c r="R13" s="14"/>
      <c r="S13" s="15"/>
      <c r="T13" s="21"/>
      <c r="U13" s="15"/>
      <c r="V13" s="127"/>
      <c r="W13" s="128"/>
    </row>
    <row r="14" spans="1:24" ht="15.6" customHeight="1" x14ac:dyDescent="0.25">
      <c r="A14" s="9" t="s">
        <v>0</v>
      </c>
      <c r="B14" s="11"/>
      <c r="C14" s="12"/>
      <c r="D14" s="11"/>
      <c r="E14" s="54"/>
      <c r="F14" s="11"/>
      <c r="G14" s="54"/>
      <c r="H14" s="6"/>
      <c r="I14" s="12">
        <v>1</v>
      </c>
      <c r="J14" s="11">
        <v>1</v>
      </c>
      <c r="K14" s="77"/>
      <c r="L14" s="82">
        <v>4</v>
      </c>
      <c r="M14" s="12">
        <v>4</v>
      </c>
      <c r="N14" s="11"/>
      <c r="O14" s="12"/>
      <c r="P14" s="11"/>
      <c r="Q14" s="12"/>
      <c r="R14" s="11"/>
      <c r="S14" s="12"/>
      <c r="T14" s="6"/>
      <c r="U14" s="12"/>
      <c r="V14" s="125"/>
      <c r="W14" s="126"/>
    </row>
    <row r="15" spans="1:24" ht="18" customHeight="1" x14ac:dyDescent="0.25">
      <c r="A15" s="9" t="s">
        <v>3</v>
      </c>
      <c r="B15" s="11"/>
      <c r="C15" s="12">
        <v>1</v>
      </c>
      <c r="D15" s="11"/>
      <c r="E15" s="54">
        <v>1</v>
      </c>
      <c r="F15" s="11">
        <v>1</v>
      </c>
      <c r="G15" s="54">
        <v>1</v>
      </c>
      <c r="H15" s="6">
        <v>2</v>
      </c>
      <c r="I15" s="12"/>
      <c r="J15" s="11">
        <v>1</v>
      </c>
      <c r="K15" s="77">
        <v>1</v>
      </c>
      <c r="L15" s="82"/>
      <c r="M15" s="12"/>
      <c r="N15" s="11"/>
      <c r="O15" s="12">
        <v>1</v>
      </c>
      <c r="P15" s="11"/>
      <c r="Q15" s="12"/>
      <c r="R15" s="11">
        <v>1</v>
      </c>
      <c r="S15" s="12"/>
      <c r="T15" s="6"/>
      <c r="U15" s="12"/>
      <c r="V15" s="125"/>
      <c r="W15" s="126"/>
    </row>
    <row r="16" spans="1:24" ht="18" customHeight="1" x14ac:dyDescent="0.25">
      <c r="A16" s="9" t="s">
        <v>4</v>
      </c>
      <c r="B16" s="11">
        <v>2</v>
      </c>
      <c r="C16" s="12"/>
      <c r="D16" s="11"/>
      <c r="E16" s="54">
        <v>1</v>
      </c>
      <c r="F16" s="11"/>
      <c r="G16" s="54"/>
      <c r="H16" s="6"/>
      <c r="I16" s="12"/>
      <c r="J16" s="11">
        <v>2</v>
      </c>
      <c r="K16" s="77">
        <v>3</v>
      </c>
      <c r="L16" s="82"/>
      <c r="M16" s="12"/>
      <c r="N16" s="11"/>
      <c r="O16" s="12"/>
      <c r="P16" s="11"/>
      <c r="Q16" s="12"/>
      <c r="R16" s="11"/>
      <c r="S16" s="12"/>
      <c r="T16" s="6"/>
      <c r="U16" s="12"/>
      <c r="V16" s="125"/>
      <c r="W16" s="126"/>
    </row>
    <row r="17" spans="1:26" ht="18" customHeight="1" x14ac:dyDescent="0.25">
      <c r="A17" s="9" t="s">
        <v>5</v>
      </c>
      <c r="B17" s="11">
        <v>2</v>
      </c>
      <c r="C17" s="12">
        <v>2</v>
      </c>
      <c r="D17" s="11"/>
      <c r="E17" s="54"/>
      <c r="F17" s="11"/>
      <c r="G17" s="54"/>
      <c r="H17" s="6">
        <v>1</v>
      </c>
      <c r="I17" s="12">
        <v>1</v>
      </c>
      <c r="J17" s="11">
        <v>3</v>
      </c>
      <c r="K17" s="77">
        <v>3</v>
      </c>
      <c r="L17" s="82"/>
      <c r="M17" s="12"/>
      <c r="N17" s="11"/>
      <c r="O17" s="12"/>
      <c r="P17" s="11"/>
      <c r="Q17" s="12"/>
      <c r="R17" s="11"/>
      <c r="S17" s="12"/>
      <c r="T17" s="6"/>
      <c r="U17" s="12"/>
      <c r="V17" s="125"/>
      <c r="W17" s="126"/>
    </row>
    <row r="18" spans="1:26" ht="18" customHeight="1" x14ac:dyDescent="0.25">
      <c r="A18" s="9" t="s">
        <v>6</v>
      </c>
      <c r="B18" s="11"/>
      <c r="C18" s="12"/>
      <c r="D18" s="11"/>
      <c r="E18" s="54"/>
      <c r="F18" s="11">
        <v>1</v>
      </c>
      <c r="G18" s="54">
        <v>2</v>
      </c>
      <c r="H18" s="6">
        <v>2</v>
      </c>
      <c r="I18" s="12">
        <v>1</v>
      </c>
      <c r="J18" s="11"/>
      <c r="K18" s="77"/>
      <c r="L18" s="82">
        <v>2</v>
      </c>
      <c r="M18" s="12"/>
      <c r="N18" s="11"/>
      <c r="O18" s="12">
        <v>2</v>
      </c>
      <c r="P18" s="11"/>
      <c r="Q18" s="12"/>
      <c r="R18" s="11"/>
      <c r="S18" s="12"/>
      <c r="T18" s="6"/>
      <c r="U18" s="12"/>
      <c r="V18" s="125"/>
      <c r="W18" s="126"/>
    </row>
    <row r="19" spans="1:26" ht="18" customHeight="1" x14ac:dyDescent="0.25">
      <c r="A19" s="9" t="s">
        <v>7</v>
      </c>
      <c r="B19" s="11"/>
      <c r="C19" s="12"/>
      <c r="D19" s="11"/>
      <c r="E19" s="54"/>
      <c r="F19" s="11">
        <v>2</v>
      </c>
      <c r="G19" s="54"/>
      <c r="H19" s="6">
        <v>2</v>
      </c>
      <c r="I19" s="12">
        <v>5</v>
      </c>
      <c r="J19" s="11">
        <v>3</v>
      </c>
      <c r="K19" s="77">
        <v>2</v>
      </c>
      <c r="L19" s="82"/>
      <c r="M19" s="12"/>
      <c r="N19" s="11"/>
      <c r="O19" s="12"/>
      <c r="P19" s="11"/>
      <c r="Q19" s="12"/>
      <c r="R19" s="11"/>
      <c r="S19" s="12"/>
      <c r="T19" s="6"/>
      <c r="U19" s="12"/>
      <c r="V19" s="125"/>
      <c r="W19" s="126"/>
      <c r="Z19" s="203"/>
    </row>
    <row r="20" spans="1:26" ht="18" customHeight="1" x14ac:dyDescent="0.25">
      <c r="A20" s="50" t="s">
        <v>25</v>
      </c>
      <c r="B20" s="101">
        <f t="shared" ref="B20:L20" si="1">SUM(B14:B19)</f>
        <v>4</v>
      </c>
      <c r="C20" s="102">
        <f t="shared" si="1"/>
        <v>3</v>
      </c>
      <c r="D20" s="101">
        <f t="shared" si="1"/>
        <v>0</v>
      </c>
      <c r="E20" s="103">
        <f t="shared" si="1"/>
        <v>2</v>
      </c>
      <c r="F20" s="101">
        <f t="shared" si="1"/>
        <v>4</v>
      </c>
      <c r="G20" s="103">
        <f t="shared" si="1"/>
        <v>3</v>
      </c>
      <c r="H20" s="100">
        <f t="shared" si="1"/>
        <v>7</v>
      </c>
      <c r="I20" s="102">
        <f t="shared" si="1"/>
        <v>8</v>
      </c>
      <c r="J20" s="101">
        <f t="shared" si="1"/>
        <v>10</v>
      </c>
      <c r="K20" s="104">
        <f t="shared" si="1"/>
        <v>9</v>
      </c>
      <c r="L20" s="81">
        <f t="shared" si="1"/>
        <v>6</v>
      </c>
      <c r="M20" s="46">
        <f>SUM(M14:M19)</f>
        <v>4</v>
      </c>
      <c r="N20" s="48">
        <f>SUM(N14:N19)</f>
        <v>0</v>
      </c>
      <c r="O20" s="46">
        <f>SUM(O14:O19)</f>
        <v>3</v>
      </c>
      <c r="P20" s="48"/>
      <c r="Q20" s="46">
        <f>SUM(Q14:Q19)</f>
        <v>0</v>
      </c>
      <c r="R20" s="48">
        <f>SUM(R14:R19)</f>
        <v>1</v>
      </c>
      <c r="S20" s="12"/>
      <c r="T20" s="6"/>
      <c r="U20" s="12"/>
      <c r="V20" s="125"/>
      <c r="W20" s="126"/>
    </row>
    <row r="21" spans="1:26" ht="18" customHeight="1" x14ac:dyDescent="0.25">
      <c r="A21" s="50"/>
      <c r="B21" s="23"/>
      <c r="C21" s="24"/>
      <c r="D21" s="23"/>
      <c r="E21" s="55"/>
      <c r="F21" s="23"/>
      <c r="G21" s="55"/>
      <c r="H21" s="25"/>
      <c r="I21" s="24"/>
      <c r="J21" s="23"/>
      <c r="K21" s="78"/>
      <c r="L21" s="82"/>
      <c r="M21" s="12"/>
      <c r="N21" s="11"/>
      <c r="O21" s="12"/>
      <c r="P21" s="11"/>
      <c r="Q21" s="12"/>
      <c r="R21" s="11"/>
      <c r="S21" s="12"/>
      <c r="T21" s="6"/>
      <c r="U21" s="12"/>
      <c r="V21" s="125"/>
      <c r="W21" s="126"/>
    </row>
    <row r="22" spans="1:26" ht="18" customHeight="1" thickBot="1" x14ac:dyDescent="0.3">
      <c r="A22" s="59" t="s">
        <v>73</v>
      </c>
      <c r="B22" s="23">
        <f>B20*B3</f>
        <v>-8</v>
      </c>
      <c r="C22" s="24">
        <f>C20*B3</f>
        <v>-6</v>
      </c>
      <c r="D22" s="23"/>
      <c r="E22" s="55">
        <f>E20*D3</f>
        <v>-2</v>
      </c>
      <c r="F22" s="23">
        <f>F20*F3</f>
        <v>0</v>
      </c>
      <c r="G22" s="55">
        <f>G20*F3</f>
        <v>0</v>
      </c>
      <c r="H22" s="25">
        <f>H20*H3</f>
        <v>7</v>
      </c>
      <c r="I22" s="24">
        <f>I20*H3</f>
        <v>8</v>
      </c>
      <c r="J22" s="23">
        <f>J20*J3</f>
        <v>20</v>
      </c>
      <c r="K22" s="78">
        <f>K20*J3</f>
        <v>18</v>
      </c>
      <c r="L22" s="148">
        <f>L20*L3</f>
        <v>12</v>
      </c>
      <c r="M22" s="24">
        <f>M20*L3</f>
        <v>8</v>
      </c>
      <c r="N22" s="23"/>
      <c r="O22" s="24">
        <f>O20*N3</f>
        <v>3</v>
      </c>
      <c r="P22" s="23"/>
      <c r="Q22" s="24"/>
      <c r="R22" s="23">
        <f>R20*R3</f>
        <v>-1</v>
      </c>
      <c r="S22" s="24"/>
      <c r="T22" s="25"/>
      <c r="U22" s="24"/>
      <c r="V22" s="130">
        <f>B22+D22+F22+H22+J22+L22+N22+P22+R22</f>
        <v>30</v>
      </c>
      <c r="W22" s="131">
        <f>C22+E22+G22+I22+K22+M22+O22+Q22+S22</f>
        <v>29</v>
      </c>
    </row>
    <row r="23" spans="1:26" ht="18" customHeight="1" thickBot="1" x14ac:dyDescent="0.3">
      <c r="A23" s="37">
        <v>32</v>
      </c>
      <c r="B23" s="208"/>
      <c r="C23" s="209"/>
      <c r="D23" s="208"/>
      <c r="E23" s="210"/>
      <c r="F23" s="208"/>
      <c r="G23" s="210"/>
      <c r="H23" s="211"/>
      <c r="I23" s="209"/>
      <c r="J23" s="208"/>
      <c r="K23" s="212"/>
      <c r="L23" s="213"/>
      <c r="M23" s="209"/>
      <c r="N23" s="208"/>
      <c r="O23" s="209"/>
      <c r="P23" s="208"/>
      <c r="Q23" s="209"/>
      <c r="R23" s="208"/>
      <c r="S23" s="209"/>
      <c r="T23" s="211"/>
      <c r="U23" s="209"/>
      <c r="V23" s="214">
        <f>V22/A23</f>
        <v>0.9375</v>
      </c>
      <c r="W23" s="215">
        <f>W22/A23</f>
        <v>0.90625</v>
      </c>
      <c r="X23" s="222" t="s">
        <v>41</v>
      </c>
    </row>
    <row r="24" spans="1:26" ht="28.9" customHeight="1" x14ac:dyDescent="0.25">
      <c r="A24" s="41" t="s">
        <v>8</v>
      </c>
      <c r="B24" s="38"/>
      <c r="C24" s="39"/>
      <c r="D24" s="58"/>
      <c r="E24" s="57"/>
      <c r="F24" s="14"/>
      <c r="G24" s="57"/>
      <c r="H24" s="21"/>
      <c r="I24" s="15"/>
      <c r="J24" s="14"/>
      <c r="K24" s="80"/>
      <c r="L24" s="84"/>
      <c r="M24" s="15"/>
      <c r="N24" s="14"/>
      <c r="O24" s="15"/>
      <c r="P24" s="14"/>
      <c r="Q24" s="15"/>
      <c r="R24" s="14"/>
      <c r="S24" s="15"/>
      <c r="T24" s="21"/>
      <c r="U24" s="15"/>
      <c r="V24" s="240"/>
      <c r="W24" s="241"/>
    </row>
    <row r="25" spans="1:26" ht="19.149999999999999" customHeight="1" x14ac:dyDescent="0.25">
      <c r="A25" s="9" t="s">
        <v>9</v>
      </c>
      <c r="B25" s="11"/>
      <c r="C25" s="12"/>
      <c r="D25" s="11"/>
      <c r="E25" s="54"/>
      <c r="F25" s="11"/>
      <c r="G25" s="54"/>
      <c r="H25" s="6"/>
      <c r="I25" s="12"/>
      <c r="J25" s="11">
        <v>3</v>
      </c>
      <c r="K25" s="77">
        <v>3</v>
      </c>
      <c r="L25" s="82"/>
      <c r="M25" s="12"/>
      <c r="N25" s="11"/>
      <c r="O25" s="12"/>
      <c r="P25" s="11"/>
      <c r="Q25" s="12"/>
      <c r="R25" s="11"/>
      <c r="S25" s="12"/>
      <c r="T25" s="6"/>
      <c r="U25" s="12"/>
      <c r="V25" s="242"/>
      <c r="W25" s="243"/>
    </row>
    <row r="26" spans="1:26" ht="18" customHeight="1" x14ac:dyDescent="0.25">
      <c r="A26" s="9" t="s">
        <v>10</v>
      </c>
      <c r="B26" s="11">
        <v>1</v>
      </c>
      <c r="C26" s="12">
        <v>1</v>
      </c>
      <c r="D26" s="11"/>
      <c r="E26" s="54"/>
      <c r="F26" s="11"/>
      <c r="G26" s="54"/>
      <c r="H26" s="6"/>
      <c r="I26" s="12">
        <v>1</v>
      </c>
      <c r="J26" s="11">
        <v>4</v>
      </c>
      <c r="K26" s="77">
        <v>3</v>
      </c>
      <c r="L26" s="82"/>
      <c r="M26" s="12"/>
      <c r="N26" s="11"/>
      <c r="O26" s="12"/>
      <c r="P26" s="11"/>
      <c r="Q26" s="12"/>
      <c r="R26" s="11"/>
      <c r="S26" s="12"/>
      <c r="T26" s="6"/>
      <c r="U26" s="12"/>
      <c r="V26" s="242"/>
      <c r="W26" s="243"/>
    </row>
    <row r="27" spans="1:26" ht="18" customHeight="1" x14ac:dyDescent="0.25">
      <c r="A27" s="9" t="s">
        <v>11</v>
      </c>
      <c r="B27" s="11"/>
      <c r="C27" s="12"/>
      <c r="D27" s="11"/>
      <c r="E27" s="54">
        <v>1</v>
      </c>
      <c r="F27" s="11">
        <v>2</v>
      </c>
      <c r="G27" s="54">
        <v>1</v>
      </c>
      <c r="H27" s="6">
        <v>1</v>
      </c>
      <c r="I27" s="12">
        <v>1</v>
      </c>
      <c r="J27" s="11">
        <v>1</v>
      </c>
      <c r="K27" s="77">
        <v>1</v>
      </c>
      <c r="L27" s="82"/>
      <c r="M27" s="12"/>
      <c r="N27" s="11"/>
      <c r="O27" s="12"/>
      <c r="P27" s="11">
        <v>1</v>
      </c>
      <c r="Q27" s="12"/>
      <c r="R27" s="11"/>
      <c r="S27" s="12">
        <v>1</v>
      </c>
      <c r="T27" s="6"/>
      <c r="U27" s="12"/>
      <c r="V27" s="242"/>
      <c r="W27" s="243"/>
    </row>
    <row r="28" spans="1:26" ht="18" customHeight="1" x14ac:dyDescent="0.25">
      <c r="A28" s="50" t="s">
        <v>25</v>
      </c>
      <c r="B28" s="101">
        <f>SUM(B26:B27)</f>
        <v>1</v>
      </c>
      <c r="C28" s="102">
        <f>SUM(C26:C27)</f>
        <v>1</v>
      </c>
      <c r="D28" s="48">
        <f>SUM(D25:D27)</f>
        <v>0</v>
      </c>
      <c r="E28" s="103">
        <f>SUM(E26:E27)</f>
        <v>1</v>
      </c>
      <c r="F28" s="48">
        <f>SUM(F26:F27)</f>
        <v>2</v>
      </c>
      <c r="G28" s="103">
        <f>SUM(G27)</f>
        <v>1</v>
      </c>
      <c r="H28" s="100">
        <f>SUM(H25:H27)</f>
        <v>1</v>
      </c>
      <c r="I28" s="102">
        <f>SUM(I25:I27)</f>
        <v>2</v>
      </c>
      <c r="J28" s="101">
        <f>SUM(J25:J27)</f>
        <v>8</v>
      </c>
      <c r="K28" s="104">
        <f>SUM(K25:K27)</f>
        <v>7</v>
      </c>
      <c r="L28" s="81"/>
      <c r="M28" s="46"/>
      <c r="N28" s="48"/>
      <c r="O28" s="46"/>
      <c r="P28" s="48">
        <f>SUM(P25:P27)</f>
        <v>1</v>
      </c>
      <c r="Q28" s="46"/>
      <c r="R28" s="48">
        <f>SUM(R25:R27)</f>
        <v>0</v>
      </c>
      <c r="S28" s="46">
        <f>SUM(S25:S27)</f>
        <v>1</v>
      </c>
      <c r="T28" s="6"/>
      <c r="U28" s="12"/>
      <c r="V28" s="244"/>
      <c r="W28" s="243"/>
    </row>
    <row r="29" spans="1:26" ht="18" customHeight="1" x14ac:dyDescent="0.25">
      <c r="A29" s="53"/>
      <c r="B29" s="11"/>
      <c r="C29" s="12"/>
      <c r="D29" s="11"/>
      <c r="E29" s="12"/>
      <c r="F29" s="11"/>
      <c r="G29" s="12"/>
      <c r="H29" s="6"/>
      <c r="I29" s="54"/>
      <c r="J29" s="11"/>
      <c r="K29" s="75"/>
      <c r="L29" s="82"/>
      <c r="M29" s="12"/>
      <c r="N29" s="11"/>
      <c r="O29" s="12"/>
      <c r="P29" s="11"/>
      <c r="Q29" s="12"/>
      <c r="R29" s="11"/>
      <c r="S29" s="12"/>
      <c r="T29" s="6"/>
      <c r="U29" s="12"/>
      <c r="V29" s="244"/>
      <c r="W29" s="243"/>
    </row>
    <row r="30" spans="1:26" ht="18" customHeight="1" thickBot="1" x14ac:dyDescent="0.3">
      <c r="A30" s="59" t="s">
        <v>73</v>
      </c>
      <c r="B30" s="134">
        <f>B28*B3</f>
        <v>-2</v>
      </c>
      <c r="C30" s="135">
        <f>C28*B3</f>
        <v>-2</v>
      </c>
      <c r="D30" s="134"/>
      <c r="E30" s="135">
        <f>E28*D3</f>
        <v>-1</v>
      </c>
      <c r="F30" s="134">
        <f>F28*F3</f>
        <v>0</v>
      </c>
      <c r="G30" s="135">
        <f>G28*F3</f>
        <v>0</v>
      </c>
      <c r="H30" s="136">
        <f>H28*H3</f>
        <v>1</v>
      </c>
      <c r="I30" s="52">
        <f>I28*H3</f>
        <v>2</v>
      </c>
      <c r="J30" s="134">
        <f>J28*J3</f>
        <v>16</v>
      </c>
      <c r="K30" s="171">
        <f>K28*J3</f>
        <v>14</v>
      </c>
      <c r="L30" s="148"/>
      <c r="M30" s="24"/>
      <c r="N30" s="23"/>
      <c r="O30" s="24"/>
      <c r="P30" s="23">
        <f>P28*P3</f>
        <v>0</v>
      </c>
      <c r="Q30" s="24"/>
      <c r="R30" s="23"/>
      <c r="S30" s="24">
        <f>S28*R3</f>
        <v>-1</v>
      </c>
      <c r="T30" s="25"/>
      <c r="U30" s="24"/>
      <c r="V30" s="205">
        <f>B30+D30+F30+H30+J30+P30</f>
        <v>15</v>
      </c>
      <c r="W30" s="131">
        <f>C30+E30+G30+I30+K30+S30</f>
        <v>12</v>
      </c>
    </row>
    <row r="31" spans="1:26" ht="18" customHeight="1" thickBot="1" x14ac:dyDescent="0.3">
      <c r="A31" s="147">
        <v>13</v>
      </c>
      <c r="B31" s="235"/>
      <c r="C31" s="236"/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8"/>
      <c r="V31" s="239">
        <f>V30/A31</f>
        <v>1.1538461538461537</v>
      </c>
      <c r="W31" s="215">
        <f>W30/A31</f>
        <v>0.92307692307692313</v>
      </c>
      <c r="X31" s="222" t="s">
        <v>41</v>
      </c>
    </row>
    <row r="32" spans="1:26" ht="18" customHeight="1" thickBot="1" x14ac:dyDescent="0.3">
      <c r="A32" s="37"/>
      <c r="B32" s="107"/>
      <c r="C32" s="171"/>
      <c r="D32" s="171"/>
      <c r="E32" s="171"/>
      <c r="F32" s="171"/>
      <c r="G32" s="171"/>
      <c r="H32" s="171"/>
      <c r="I32" s="171"/>
      <c r="J32" s="171"/>
      <c r="K32" s="171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40"/>
    </row>
    <row r="33" spans="1:21" ht="18" customHeight="1" x14ac:dyDescent="0.25">
      <c r="A33" s="26"/>
      <c r="B33" s="182" t="s">
        <v>28</v>
      </c>
      <c r="C33" s="183"/>
      <c r="D33" s="182" t="s">
        <v>29</v>
      </c>
      <c r="E33" s="183"/>
      <c r="F33" s="182" t="s">
        <v>30</v>
      </c>
      <c r="G33" s="183"/>
      <c r="H33" s="182" t="s">
        <v>31</v>
      </c>
      <c r="I33" s="183"/>
      <c r="J33" s="182" t="s">
        <v>32</v>
      </c>
      <c r="K33" s="183"/>
      <c r="L33" s="105"/>
      <c r="M33" s="106"/>
      <c r="N33" s="106"/>
      <c r="O33" s="106"/>
      <c r="P33" s="106"/>
      <c r="Q33" s="106"/>
      <c r="R33" s="106"/>
      <c r="S33" s="106"/>
      <c r="T33" s="106"/>
      <c r="U33" s="106"/>
    </row>
    <row r="34" spans="1:21" ht="18" customHeight="1" thickBot="1" x14ac:dyDescent="0.3">
      <c r="A34" s="22"/>
      <c r="B34" s="184"/>
      <c r="C34" s="185"/>
      <c r="D34" s="184"/>
      <c r="E34" s="185"/>
      <c r="F34" s="184"/>
      <c r="G34" s="185"/>
      <c r="H34" s="184"/>
      <c r="I34" s="185"/>
      <c r="J34" s="184"/>
      <c r="K34" s="185"/>
      <c r="L34" s="105"/>
      <c r="M34" s="106"/>
      <c r="N34" s="106"/>
      <c r="O34" s="106"/>
      <c r="P34" s="106"/>
      <c r="Q34" s="106"/>
      <c r="R34" s="106"/>
      <c r="S34" s="106"/>
      <c r="T34" s="106"/>
      <c r="U34" s="106"/>
    </row>
    <row r="35" spans="1:21" ht="18" customHeight="1" thickBot="1" x14ac:dyDescent="0.3">
      <c r="A35" s="10" t="s">
        <v>12</v>
      </c>
      <c r="B35" s="27"/>
      <c r="C35" s="28"/>
      <c r="D35" s="29"/>
      <c r="E35" s="30"/>
      <c r="F35" s="30"/>
      <c r="G35" s="30"/>
      <c r="H35" s="31"/>
      <c r="I35" s="32" t="s">
        <v>33</v>
      </c>
      <c r="J35" s="31"/>
      <c r="K35" s="32"/>
      <c r="L35" s="107"/>
      <c r="M35" s="76"/>
      <c r="N35" s="76"/>
      <c r="O35" s="76"/>
      <c r="P35" s="76"/>
      <c r="Q35" s="76"/>
      <c r="R35" s="76"/>
      <c r="S35" s="76"/>
      <c r="T35" s="76"/>
      <c r="U35" s="76"/>
    </row>
    <row r="36" spans="1:21" ht="30" customHeight="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</sheetData>
  <mergeCells count="25">
    <mergeCell ref="N2:O2"/>
    <mergeCell ref="P2:Q2"/>
    <mergeCell ref="R2:S2"/>
    <mergeCell ref="T2:U2"/>
    <mergeCell ref="B3:C3"/>
    <mergeCell ref="D3:E3"/>
    <mergeCell ref="F3:G3"/>
    <mergeCell ref="H3:I3"/>
    <mergeCell ref="J3:K3"/>
    <mergeCell ref="L3:M3"/>
    <mergeCell ref="B2:C2"/>
    <mergeCell ref="D2:E2"/>
    <mergeCell ref="F2:G2"/>
    <mergeCell ref="H2:I2"/>
    <mergeCell ref="J2:K2"/>
    <mergeCell ref="L2:M2"/>
    <mergeCell ref="B33:C34"/>
    <mergeCell ref="D33:E34"/>
    <mergeCell ref="F33:G34"/>
    <mergeCell ref="H33:I34"/>
    <mergeCell ref="J33:K34"/>
    <mergeCell ref="N3:O3"/>
    <mergeCell ref="P3:Q3"/>
    <mergeCell ref="R3:S3"/>
    <mergeCell ref="T3:U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selection activeCell="AA19" sqref="AA19"/>
    </sheetView>
  </sheetViews>
  <sheetFormatPr baseColWidth="10" defaultRowHeight="30" customHeight="1" x14ac:dyDescent="0.25"/>
  <cols>
    <col min="1" max="1" width="50" customWidth="1"/>
    <col min="2" max="2" width="7.28515625" customWidth="1"/>
    <col min="3" max="5" width="6.28515625" customWidth="1"/>
    <col min="6" max="7" width="5.85546875" customWidth="1"/>
    <col min="8" max="8" width="6.85546875" customWidth="1"/>
    <col min="9" max="9" width="6.7109375" customWidth="1"/>
    <col min="10" max="10" width="6.5703125" customWidth="1"/>
    <col min="11" max="21" width="6.42578125" customWidth="1"/>
    <col min="22" max="22" width="15.7109375" customWidth="1"/>
    <col min="23" max="23" width="20.7109375" customWidth="1"/>
  </cols>
  <sheetData>
    <row r="1" spans="1:24" ht="30" customHeight="1" thickBot="1" x14ac:dyDescent="0.3"/>
    <row r="2" spans="1:24" ht="30" customHeight="1" x14ac:dyDescent="0.25">
      <c r="A2" s="49"/>
      <c r="B2" s="176" t="s">
        <v>37</v>
      </c>
      <c r="C2" s="177"/>
      <c r="D2" s="180" t="s">
        <v>18</v>
      </c>
      <c r="E2" s="180"/>
      <c r="F2" s="181" t="s">
        <v>19</v>
      </c>
      <c r="G2" s="181"/>
      <c r="H2" s="172" t="s">
        <v>20</v>
      </c>
      <c r="I2" s="173"/>
      <c r="J2" s="176" t="s">
        <v>21</v>
      </c>
      <c r="K2" s="186"/>
      <c r="L2" s="178" t="s">
        <v>37</v>
      </c>
      <c r="M2" s="177"/>
      <c r="N2" s="180" t="s">
        <v>18</v>
      </c>
      <c r="O2" s="180"/>
      <c r="P2" s="181" t="s">
        <v>19</v>
      </c>
      <c r="Q2" s="181"/>
      <c r="R2" s="172" t="s">
        <v>20</v>
      </c>
      <c r="S2" s="173"/>
      <c r="T2" s="176" t="s">
        <v>21</v>
      </c>
      <c r="U2" s="177"/>
      <c r="V2" s="72" t="s">
        <v>25</v>
      </c>
      <c r="W2" s="170" t="s">
        <v>25</v>
      </c>
    </row>
    <row r="3" spans="1:24" ht="20.25" customHeight="1" x14ac:dyDescent="0.25">
      <c r="A3" s="7" t="s">
        <v>36</v>
      </c>
      <c r="B3" s="187">
        <v>-2</v>
      </c>
      <c r="C3" s="188"/>
      <c r="D3" s="189">
        <v>-1</v>
      </c>
      <c r="E3" s="189"/>
      <c r="F3" s="190">
        <v>0</v>
      </c>
      <c r="G3" s="190"/>
      <c r="H3" s="191">
        <v>1</v>
      </c>
      <c r="I3" s="192"/>
      <c r="J3" s="187">
        <v>2</v>
      </c>
      <c r="K3" s="193"/>
      <c r="L3" s="179">
        <v>2</v>
      </c>
      <c r="M3" s="175"/>
      <c r="N3" s="174">
        <v>1</v>
      </c>
      <c r="O3" s="175"/>
      <c r="P3" s="174">
        <v>0</v>
      </c>
      <c r="Q3" s="175"/>
      <c r="R3" s="174">
        <v>-1</v>
      </c>
      <c r="S3" s="175"/>
      <c r="T3" s="174">
        <v>-2</v>
      </c>
      <c r="U3" s="175"/>
      <c r="V3" s="70"/>
      <c r="W3" s="116"/>
    </row>
    <row r="4" spans="1:24" ht="20.25" customHeight="1" thickBot="1" x14ac:dyDescent="0.3">
      <c r="A4" s="7"/>
      <c r="B4" s="92" t="s">
        <v>22</v>
      </c>
      <c r="C4" s="93" t="s">
        <v>23</v>
      </c>
      <c r="D4" s="92" t="s">
        <v>22</v>
      </c>
      <c r="E4" s="94" t="s">
        <v>23</v>
      </c>
      <c r="F4" s="95" t="s">
        <v>22</v>
      </c>
      <c r="G4" s="96" t="s">
        <v>23</v>
      </c>
      <c r="H4" s="97" t="s">
        <v>22</v>
      </c>
      <c r="I4" s="93" t="s">
        <v>23</v>
      </c>
      <c r="J4" s="92" t="s">
        <v>22</v>
      </c>
      <c r="K4" s="98" t="s">
        <v>23</v>
      </c>
      <c r="L4" s="99" t="s">
        <v>22</v>
      </c>
      <c r="M4" s="93" t="s">
        <v>23</v>
      </c>
      <c r="N4" s="92" t="s">
        <v>22</v>
      </c>
      <c r="O4" s="93" t="s">
        <v>23</v>
      </c>
      <c r="P4" s="92" t="s">
        <v>22</v>
      </c>
      <c r="Q4" s="93" t="s">
        <v>23</v>
      </c>
      <c r="R4" s="92" t="s">
        <v>22</v>
      </c>
      <c r="S4" s="93" t="s">
        <v>23</v>
      </c>
      <c r="T4" s="92" t="s">
        <v>22</v>
      </c>
      <c r="U4" s="93" t="s">
        <v>23</v>
      </c>
      <c r="V4" s="101" t="s">
        <v>26</v>
      </c>
      <c r="W4" s="131" t="s">
        <v>27</v>
      </c>
    </row>
    <row r="5" spans="1:24" ht="38.450000000000003" customHeight="1" x14ac:dyDescent="0.25">
      <c r="A5" s="8" t="s">
        <v>1</v>
      </c>
      <c r="B5" s="85"/>
      <c r="C5" s="86"/>
      <c r="D5" s="87"/>
      <c r="E5" s="88"/>
      <c r="F5" s="89"/>
      <c r="G5" s="88"/>
      <c r="H5" s="16"/>
      <c r="I5" s="17"/>
      <c r="J5" s="89"/>
      <c r="K5" s="90"/>
      <c r="L5" s="91"/>
      <c r="M5" s="17"/>
      <c r="N5" s="89"/>
      <c r="O5" s="17"/>
      <c r="P5" s="89"/>
      <c r="Q5" s="17"/>
      <c r="R5" s="89"/>
      <c r="S5" s="17"/>
      <c r="T5" s="16"/>
      <c r="U5" s="17"/>
      <c r="V5" s="123"/>
      <c r="W5" s="115"/>
    </row>
    <row r="6" spans="1:24" ht="18" customHeight="1" x14ac:dyDescent="0.25">
      <c r="A6" s="9" t="s">
        <v>13</v>
      </c>
      <c r="B6" s="11">
        <v>9</v>
      </c>
      <c r="C6" s="12">
        <v>6</v>
      </c>
      <c r="D6" s="11">
        <v>2</v>
      </c>
      <c r="E6" s="54">
        <v>5</v>
      </c>
      <c r="F6" s="11">
        <v>1</v>
      </c>
      <c r="G6" s="54"/>
      <c r="H6" s="6"/>
      <c r="I6" s="12">
        <v>1</v>
      </c>
      <c r="J6" s="11">
        <v>1</v>
      </c>
      <c r="K6" s="77">
        <v>1</v>
      </c>
      <c r="L6" s="82"/>
      <c r="M6" s="12"/>
      <c r="N6" s="11"/>
      <c r="O6" s="12"/>
      <c r="P6" s="11"/>
      <c r="Q6" s="12"/>
      <c r="R6" s="11"/>
      <c r="S6" s="12"/>
      <c r="T6" s="6"/>
      <c r="U6" s="12"/>
      <c r="V6" s="117"/>
      <c r="W6" s="116"/>
    </row>
    <row r="7" spans="1:24" ht="18" customHeight="1" x14ac:dyDescent="0.25">
      <c r="A7" s="9" t="s">
        <v>24</v>
      </c>
      <c r="B7" s="11"/>
      <c r="C7" s="12"/>
      <c r="D7" s="11">
        <v>1</v>
      </c>
      <c r="E7" s="54">
        <v>3</v>
      </c>
      <c r="F7" s="11">
        <v>3</v>
      </c>
      <c r="G7" s="54">
        <v>1</v>
      </c>
      <c r="H7" s="6">
        <v>2</v>
      </c>
      <c r="I7" s="12">
        <v>1</v>
      </c>
      <c r="J7" s="11"/>
      <c r="K7" s="77">
        <v>1</v>
      </c>
      <c r="L7" s="82"/>
      <c r="M7" s="12"/>
      <c r="N7" s="11"/>
      <c r="O7" s="12"/>
      <c r="P7" s="11"/>
      <c r="Q7" s="12"/>
      <c r="R7" s="11"/>
      <c r="S7" s="12"/>
      <c r="T7" s="6"/>
      <c r="U7" s="12"/>
      <c r="V7" s="117"/>
      <c r="W7" s="116"/>
    </row>
    <row r="8" spans="1:24" ht="18" customHeight="1" x14ac:dyDescent="0.25">
      <c r="A8" s="9" t="s">
        <v>14</v>
      </c>
      <c r="B8" s="11">
        <v>1</v>
      </c>
      <c r="C8" s="12">
        <v>2</v>
      </c>
      <c r="D8" s="11">
        <v>3</v>
      </c>
      <c r="E8" s="54"/>
      <c r="F8" s="11">
        <v>1</v>
      </c>
      <c r="G8" s="54">
        <v>3</v>
      </c>
      <c r="H8" s="6">
        <v>1</v>
      </c>
      <c r="I8" s="12">
        <v>1</v>
      </c>
      <c r="J8" s="11"/>
      <c r="K8" s="77"/>
      <c r="L8" s="82"/>
      <c r="M8" s="12"/>
      <c r="N8" s="11"/>
      <c r="O8" s="12"/>
      <c r="P8" s="11"/>
      <c r="Q8" s="12"/>
      <c r="R8" s="11"/>
      <c r="S8" s="12"/>
      <c r="T8" s="6"/>
      <c r="U8" s="12"/>
      <c r="V8" s="117"/>
      <c r="W8" s="116"/>
    </row>
    <row r="9" spans="1:24" ht="18" customHeight="1" x14ac:dyDescent="0.25">
      <c r="A9" s="50" t="s">
        <v>25</v>
      </c>
      <c r="B9" s="48">
        <f>SUM(B6:B8)</f>
        <v>10</v>
      </c>
      <c r="C9" s="100">
        <f t="shared" ref="C9:K9" si="0">SUM(C6:C8)</f>
        <v>8</v>
      </c>
      <c r="D9" s="48">
        <f t="shared" si="0"/>
        <v>6</v>
      </c>
      <c r="E9" s="100">
        <f t="shared" si="0"/>
        <v>8</v>
      </c>
      <c r="F9" s="48">
        <f t="shared" si="0"/>
        <v>5</v>
      </c>
      <c r="G9" s="100">
        <f t="shared" si="0"/>
        <v>4</v>
      </c>
      <c r="H9" s="48">
        <f t="shared" si="0"/>
        <v>3</v>
      </c>
      <c r="I9" s="100">
        <f t="shared" si="0"/>
        <v>3</v>
      </c>
      <c r="J9" s="48">
        <f t="shared" si="0"/>
        <v>1</v>
      </c>
      <c r="K9" s="100">
        <f t="shared" si="0"/>
        <v>2</v>
      </c>
      <c r="L9" s="82"/>
      <c r="M9" s="12"/>
      <c r="N9" s="11"/>
      <c r="O9" s="12"/>
      <c r="P9" s="11"/>
      <c r="Q9" s="12"/>
      <c r="R9" s="11"/>
      <c r="S9" s="12"/>
      <c r="T9" s="6"/>
      <c r="U9" s="12"/>
      <c r="V9" s="117"/>
      <c r="W9" s="116"/>
    </row>
    <row r="10" spans="1:24" ht="18" customHeight="1" x14ac:dyDescent="0.25">
      <c r="A10" s="53"/>
      <c r="B10" s="11"/>
      <c r="C10" s="12"/>
      <c r="D10" s="11"/>
      <c r="E10" s="54"/>
      <c r="F10" s="11"/>
      <c r="G10" s="54"/>
      <c r="H10" s="6"/>
      <c r="I10" s="12"/>
      <c r="J10" s="11"/>
      <c r="K10" s="77"/>
      <c r="L10" s="82"/>
      <c r="M10" s="12"/>
      <c r="N10" s="11"/>
      <c r="O10" s="12"/>
      <c r="P10" s="11"/>
      <c r="Q10" s="12"/>
      <c r="R10" s="11"/>
      <c r="S10" s="12"/>
      <c r="T10" s="6"/>
      <c r="U10" s="12"/>
      <c r="V10" s="117"/>
      <c r="W10" s="116"/>
    </row>
    <row r="11" spans="1:24" ht="18" customHeight="1" thickBot="1" x14ac:dyDescent="0.3">
      <c r="A11" s="59" t="s">
        <v>73</v>
      </c>
      <c r="B11" s="51">
        <f>B9*B3</f>
        <v>-20</v>
      </c>
      <c r="C11" s="32">
        <f>C9*B3</f>
        <v>-16</v>
      </c>
      <c r="D11" s="51">
        <f>D9*D3</f>
        <v>-6</v>
      </c>
      <c r="E11" s="56">
        <f>E9*D3</f>
        <v>-8</v>
      </c>
      <c r="F11" s="51">
        <f>F9*F3</f>
        <v>0</v>
      </c>
      <c r="G11" s="56">
        <f>G9*F3</f>
        <v>0</v>
      </c>
      <c r="H11" s="31">
        <f>H9*H3</f>
        <v>3</v>
      </c>
      <c r="I11" s="32">
        <f>I9*H3</f>
        <v>3</v>
      </c>
      <c r="J11" s="51">
        <f>J9*J3</f>
        <v>2</v>
      </c>
      <c r="K11" s="79">
        <f>K9*J3</f>
        <v>4</v>
      </c>
      <c r="L11" s="83"/>
      <c r="M11" s="13"/>
      <c r="N11" s="19"/>
      <c r="O11" s="13"/>
      <c r="P11" s="19"/>
      <c r="Q11" s="13"/>
      <c r="R11" s="19"/>
      <c r="S11" s="13"/>
      <c r="T11" s="20"/>
      <c r="U11" s="13"/>
      <c r="V11" s="130">
        <f>B11+D11+F11+H11+J11</f>
        <v>-21</v>
      </c>
      <c r="W11" s="131">
        <f>C11+E11+G11+I11+K11</f>
        <v>-17</v>
      </c>
    </row>
    <row r="12" spans="1:24" ht="18" customHeight="1" thickBot="1" x14ac:dyDescent="0.3">
      <c r="A12" s="138">
        <v>26</v>
      </c>
      <c r="B12" s="208"/>
      <c r="C12" s="209"/>
      <c r="D12" s="208"/>
      <c r="E12" s="210"/>
      <c r="F12" s="208"/>
      <c r="G12" s="210"/>
      <c r="H12" s="211"/>
      <c r="I12" s="209"/>
      <c r="J12" s="208"/>
      <c r="K12" s="212"/>
      <c r="L12" s="213"/>
      <c r="M12" s="209"/>
      <c r="N12" s="208"/>
      <c r="O12" s="209"/>
      <c r="P12" s="208"/>
      <c r="Q12" s="209"/>
      <c r="R12" s="208"/>
      <c r="S12" s="209"/>
      <c r="T12" s="211"/>
      <c r="U12" s="209"/>
      <c r="V12" s="214">
        <f>V11/A12</f>
        <v>-0.80769230769230771</v>
      </c>
      <c r="W12" s="215">
        <f>W11/A12</f>
        <v>-0.65384615384615385</v>
      </c>
      <c r="X12" s="222" t="s">
        <v>41</v>
      </c>
    </row>
    <row r="13" spans="1:24" ht="22.15" customHeight="1" x14ac:dyDescent="0.25">
      <c r="A13" s="41" t="s">
        <v>2</v>
      </c>
      <c r="B13" s="38"/>
      <c r="C13" s="39"/>
      <c r="D13" s="58"/>
      <c r="E13" s="57"/>
      <c r="F13" s="14"/>
      <c r="G13" s="57"/>
      <c r="H13" s="21"/>
      <c r="I13" s="15"/>
      <c r="J13" s="14"/>
      <c r="K13" s="80"/>
      <c r="L13" s="84"/>
      <c r="M13" s="15"/>
      <c r="N13" s="14"/>
      <c r="O13" s="15"/>
      <c r="P13" s="14"/>
      <c r="Q13" s="15"/>
      <c r="R13" s="14"/>
      <c r="S13" s="15"/>
      <c r="T13" s="21"/>
      <c r="U13" s="15"/>
      <c r="V13" s="127"/>
      <c r="W13" s="128"/>
    </row>
    <row r="14" spans="1:24" ht="15.6" customHeight="1" x14ac:dyDescent="0.25">
      <c r="A14" s="9" t="s">
        <v>0</v>
      </c>
      <c r="B14" s="11"/>
      <c r="C14" s="12"/>
      <c r="D14" s="11"/>
      <c r="E14" s="54"/>
      <c r="F14" s="11"/>
      <c r="G14" s="54"/>
      <c r="H14" s="6"/>
      <c r="I14" s="12">
        <v>1</v>
      </c>
      <c r="J14" s="11">
        <v>1</v>
      </c>
      <c r="K14" s="77"/>
      <c r="L14" s="82">
        <v>2</v>
      </c>
      <c r="M14" s="12">
        <v>2</v>
      </c>
      <c r="N14" s="11">
        <v>1</v>
      </c>
      <c r="O14" s="12"/>
      <c r="P14" s="11">
        <v>1</v>
      </c>
      <c r="Q14" s="12">
        <v>1</v>
      </c>
      <c r="R14" s="11"/>
      <c r="S14" s="12">
        <v>1</v>
      </c>
      <c r="T14" s="6"/>
      <c r="U14" s="12"/>
      <c r="V14" s="125"/>
      <c r="W14" s="126"/>
    </row>
    <row r="15" spans="1:24" ht="18" customHeight="1" x14ac:dyDescent="0.25">
      <c r="A15" s="9" t="s">
        <v>3</v>
      </c>
      <c r="B15" s="11">
        <v>2</v>
      </c>
      <c r="C15" s="12">
        <v>1</v>
      </c>
      <c r="D15" s="11">
        <v>1</v>
      </c>
      <c r="E15" s="54">
        <v>1</v>
      </c>
      <c r="F15" s="11"/>
      <c r="G15" s="54"/>
      <c r="H15" s="6"/>
      <c r="I15" s="12">
        <v>1</v>
      </c>
      <c r="J15" s="11">
        <v>1</v>
      </c>
      <c r="K15" s="77">
        <v>1</v>
      </c>
      <c r="L15" s="82"/>
      <c r="M15" s="12"/>
      <c r="N15" s="11">
        <v>1</v>
      </c>
      <c r="O15" s="12">
        <v>1</v>
      </c>
      <c r="P15" s="11"/>
      <c r="Q15" s="12"/>
      <c r="R15" s="11"/>
      <c r="S15" s="12"/>
      <c r="T15" s="6"/>
      <c r="U15" s="12"/>
      <c r="V15" s="125"/>
      <c r="W15" s="126"/>
    </row>
    <row r="16" spans="1:24" ht="18" customHeight="1" x14ac:dyDescent="0.25">
      <c r="A16" s="9" t="s">
        <v>4</v>
      </c>
      <c r="B16" s="11">
        <v>2</v>
      </c>
      <c r="C16" s="12">
        <v>2</v>
      </c>
      <c r="D16" s="11">
        <v>1</v>
      </c>
      <c r="E16" s="54">
        <v>1</v>
      </c>
      <c r="F16" s="11"/>
      <c r="G16" s="54"/>
      <c r="H16" s="6"/>
      <c r="I16" s="12"/>
      <c r="J16" s="11">
        <v>1</v>
      </c>
      <c r="K16" s="77">
        <v>1</v>
      </c>
      <c r="L16" s="82"/>
      <c r="M16" s="12"/>
      <c r="N16" s="11"/>
      <c r="O16" s="12"/>
      <c r="P16" s="11"/>
      <c r="Q16" s="12"/>
      <c r="R16" s="11"/>
      <c r="S16" s="12"/>
      <c r="T16" s="6"/>
      <c r="U16" s="12"/>
      <c r="V16" s="125"/>
      <c r="W16" s="126"/>
    </row>
    <row r="17" spans="1:26" ht="18" customHeight="1" x14ac:dyDescent="0.25">
      <c r="A17" s="9" t="s">
        <v>5</v>
      </c>
      <c r="B17" s="11">
        <v>2</v>
      </c>
      <c r="C17" s="12">
        <v>2</v>
      </c>
      <c r="D17" s="11"/>
      <c r="E17" s="54"/>
      <c r="F17" s="11">
        <v>4</v>
      </c>
      <c r="G17" s="54">
        <v>1</v>
      </c>
      <c r="H17" s="6"/>
      <c r="I17" s="12">
        <v>3</v>
      </c>
      <c r="J17" s="11"/>
      <c r="K17" s="77"/>
      <c r="L17" s="82"/>
      <c r="M17" s="12"/>
      <c r="N17" s="11"/>
      <c r="O17" s="12"/>
      <c r="P17" s="11"/>
      <c r="Q17" s="12"/>
      <c r="R17" s="11"/>
      <c r="S17" s="12"/>
      <c r="T17" s="6"/>
      <c r="U17" s="12"/>
      <c r="V17" s="125"/>
      <c r="W17" s="126"/>
    </row>
    <row r="18" spans="1:26" ht="18" customHeight="1" x14ac:dyDescent="0.25">
      <c r="A18" s="9" t="s">
        <v>6</v>
      </c>
      <c r="B18" s="11">
        <v>3</v>
      </c>
      <c r="C18" s="12">
        <v>3</v>
      </c>
      <c r="D18" s="11"/>
      <c r="E18" s="54"/>
      <c r="F18" s="11"/>
      <c r="G18" s="54"/>
      <c r="H18" s="6"/>
      <c r="I18" s="12"/>
      <c r="J18" s="11"/>
      <c r="K18" s="77"/>
      <c r="L18" s="82"/>
      <c r="M18" s="12"/>
      <c r="N18" s="11">
        <v>1</v>
      </c>
      <c r="O18" s="12"/>
      <c r="P18" s="11">
        <v>1</v>
      </c>
      <c r="Q18" s="12">
        <v>2</v>
      </c>
      <c r="R18" s="11"/>
      <c r="S18" s="12"/>
      <c r="T18" s="6"/>
      <c r="U18" s="12"/>
      <c r="V18" s="125"/>
      <c r="W18" s="126"/>
    </row>
    <row r="19" spans="1:26" ht="18" customHeight="1" x14ac:dyDescent="0.25">
      <c r="A19" s="9" t="s">
        <v>7</v>
      </c>
      <c r="B19" s="11">
        <v>4</v>
      </c>
      <c r="C19" s="12">
        <v>3</v>
      </c>
      <c r="D19" s="11">
        <v>3</v>
      </c>
      <c r="E19" s="54">
        <v>4</v>
      </c>
      <c r="F19" s="11"/>
      <c r="G19" s="54"/>
      <c r="H19" s="6"/>
      <c r="I19" s="12"/>
      <c r="J19" s="11"/>
      <c r="K19" s="77"/>
      <c r="L19" s="82"/>
      <c r="M19" s="12"/>
      <c r="N19" s="11"/>
      <c r="O19" s="12"/>
      <c r="P19" s="11"/>
      <c r="Q19" s="12"/>
      <c r="R19" s="11"/>
      <c r="S19" s="12"/>
      <c r="T19" s="6"/>
      <c r="U19" s="12"/>
      <c r="V19" s="125"/>
      <c r="W19" s="126"/>
      <c r="Z19" s="203"/>
    </row>
    <row r="20" spans="1:26" ht="18" customHeight="1" x14ac:dyDescent="0.25">
      <c r="A20" s="50" t="s">
        <v>25</v>
      </c>
      <c r="B20" s="101">
        <f t="shared" ref="B20:L20" si="1">SUM(B14:B19)</f>
        <v>13</v>
      </c>
      <c r="C20" s="102">
        <f t="shared" si="1"/>
        <v>11</v>
      </c>
      <c r="D20" s="101">
        <f t="shared" si="1"/>
        <v>5</v>
      </c>
      <c r="E20" s="103">
        <f t="shared" si="1"/>
        <v>6</v>
      </c>
      <c r="F20" s="101">
        <f t="shared" si="1"/>
        <v>4</v>
      </c>
      <c r="G20" s="103">
        <f t="shared" si="1"/>
        <v>1</v>
      </c>
      <c r="H20" s="100">
        <f t="shared" si="1"/>
        <v>0</v>
      </c>
      <c r="I20" s="102">
        <f t="shared" si="1"/>
        <v>5</v>
      </c>
      <c r="J20" s="101">
        <f t="shared" si="1"/>
        <v>3</v>
      </c>
      <c r="K20" s="104">
        <f t="shared" si="1"/>
        <v>2</v>
      </c>
      <c r="L20" s="81">
        <f t="shared" si="1"/>
        <v>2</v>
      </c>
      <c r="M20" s="46">
        <f>SUM(M14:M19)</f>
        <v>2</v>
      </c>
      <c r="N20" s="48">
        <f>SUM(N14:N19)</f>
        <v>3</v>
      </c>
      <c r="O20" s="46">
        <f>SUM(O14:O19)</f>
        <v>1</v>
      </c>
      <c r="P20" s="48">
        <f>SUM(P14:P19)</f>
        <v>2</v>
      </c>
      <c r="Q20" s="46">
        <f>SUM(Q14:Q19)</f>
        <v>3</v>
      </c>
      <c r="R20" s="11"/>
      <c r="S20" s="12">
        <f>SUM(S14:S19)</f>
        <v>1</v>
      </c>
      <c r="T20" s="6"/>
      <c r="U20" s="12"/>
      <c r="V20" s="125"/>
      <c r="W20" s="126"/>
    </row>
    <row r="21" spans="1:26" ht="18" customHeight="1" x14ac:dyDescent="0.25">
      <c r="A21" s="50"/>
      <c r="B21" s="23"/>
      <c r="C21" s="24"/>
      <c r="D21" s="23"/>
      <c r="E21" s="55"/>
      <c r="F21" s="23"/>
      <c r="G21" s="55"/>
      <c r="H21" s="25"/>
      <c r="I21" s="24"/>
      <c r="J21" s="23"/>
      <c r="K21" s="78"/>
      <c r="L21" s="82"/>
      <c r="M21" s="12"/>
      <c r="N21" s="11"/>
      <c r="O21" s="12"/>
      <c r="P21" s="11"/>
      <c r="Q21" s="12"/>
      <c r="R21" s="11"/>
      <c r="S21" s="12"/>
      <c r="T21" s="6"/>
      <c r="U21" s="12"/>
      <c r="V21" s="125"/>
      <c r="W21" s="126"/>
    </row>
    <row r="22" spans="1:26" ht="18" customHeight="1" thickBot="1" x14ac:dyDescent="0.3">
      <c r="A22" s="59" t="s">
        <v>73</v>
      </c>
      <c r="B22" s="23">
        <f>B20*B3</f>
        <v>-26</v>
      </c>
      <c r="C22" s="24">
        <f>C20*B3</f>
        <v>-22</v>
      </c>
      <c r="D22" s="23">
        <f>D20*D3</f>
        <v>-5</v>
      </c>
      <c r="E22" s="55">
        <f>E20*D3</f>
        <v>-6</v>
      </c>
      <c r="F22" s="23">
        <f>F20*F3</f>
        <v>0</v>
      </c>
      <c r="G22" s="55">
        <f>G20*F3</f>
        <v>0</v>
      </c>
      <c r="H22" s="25">
        <f>H20*H3</f>
        <v>0</v>
      </c>
      <c r="I22" s="24">
        <f>I20*H3</f>
        <v>5</v>
      </c>
      <c r="J22" s="23">
        <f>J20*J3</f>
        <v>6</v>
      </c>
      <c r="K22" s="78">
        <f>K20*J3</f>
        <v>4</v>
      </c>
      <c r="L22" s="148">
        <f>L20*L3</f>
        <v>4</v>
      </c>
      <c r="M22" s="24">
        <f>M20*L3</f>
        <v>4</v>
      </c>
      <c r="N22" s="23">
        <f>N20*N3</f>
        <v>3</v>
      </c>
      <c r="O22" s="24">
        <f>O20*N3</f>
        <v>1</v>
      </c>
      <c r="P22" s="23">
        <f>P20*P3</f>
        <v>0</v>
      </c>
      <c r="Q22" s="24">
        <f>Q20*P3</f>
        <v>0</v>
      </c>
      <c r="R22" s="23"/>
      <c r="S22" s="24">
        <f>S20*R3</f>
        <v>-1</v>
      </c>
      <c r="T22" s="25"/>
      <c r="U22" s="24"/>
      <c r="V22" s="130">
        <f>B22+D22+F22+H22+J22+L22+N22+P22+R22</f>
        <v>-18</v>
      </c>
      <c r="W22" s="131">
        <f>C22+E22+G22+I22+K22+M22+O22+Q22+S22</f>
        <v>-15</v>
      </c>
    </row>
    <row r="23" spans="1:26" ht="18" customHeight="1" thickBot="1" x14ac:dyDescent="0.3">
      <c r="A23" s="37">
        <v>32</v>
      </c>
      <c r="B23" s="208"/>
      <c r="C23" s="209"/>
      <c r="D23" s="208"/>
      <c r="E23" s="210"/>
      <c r="F23" s="208"/>
      <c r="G23" s="210"/>
      <c r="H23" s="211"/>
      <c r="I23" s="209"/>
      <c r="J23" s="208"/>
      <c r="K23" s="212"/>
      <c r="L23" s="213"/>
      <c r="M23" s="209"/>
      <c r="N23" s="208"/>
      <c r="O23" s="209"/>
      <c r="P23" s="208"/>
      <c r="Q23" s="209"/>
      <c r="R23" s="208"/>
      <c r="S23" s="209"/>
      <c r="T23" s="211"/>
      <c r="U23" s="209"/>
      <c r="V23" s="214">
        <f>V22/A23</f>
        <v>-0.5625</v>
      </c>
      <c r="W23" s="215">
        <f>W22/A23</f>
        <v>-0.46875</v>
      </c>
      <c r="X23" s="222" t="s">
        <v>41</v>
      </c>
    </row>
    <row r="24" spans="1:26" ht="28.9" customHeight="1" x14ac:dyDescent="0.25">
      <c r="A24" s="41" t="s">
        <v>8</v>
      </c>
      <c r="B24" s="38"/>
      <c r="C24" s="39"/>
      <c r="D24" s="58"/>
      <c r="E24" s="57"/>
      <c r="F24" s="14"/>
      <c r="G24" s="57"/>
      <c r="H24" s="21"/>
      <c r="I24" s="15"/>
      <c r="J24" s="14"/>
      <c r="K24" s="80"/>
      <c r="L24" s="84"/>
      <c r="M24" s="15"/>
      <c r="N24" s="14"/>
      <c r="O24" s="15"/>
      <c r="P24" s="14"/>
      <c r="Q24" s="15"/>
      <c r="R24" s="14"/>
      <c r="S24" s="15"/>
      <c r="T24" s="21"/>
      <c r="U24" s="15"/>
      <c r="V24" s="124"/>
      <c r="W24" s="119"/>
    </row>
    <row r="25" spans="1:26" ht="19.149999999999999" customHeight="1" x14ac:dyDescent="0.25">
      <c r="A25" s="9" t="s">
        <v>9</v>
      </c>
      <c r="B25" s="11"/>
      <c r="C25" s="12"/>
      <c r="D25" s="11"/>
      <c r="E25" s="54">
        <v>1</v>
      </c>
      <c r="F25" s="11">
        <v>1</v>
      </c>
      <c r="G25" s="54">
        <v>1</v>
      </c>
      <c r="H25" s="6">
        <v>2</v>
      </c>
      <c r="I25" s="12">
        <v>1</v>
      </c>
      <c r="J25" s="11"/>
      <c r="K25" s="77"/>
      <c r="L25" s="82"/>
      <c r="M25" s="12"/>
      <c r="N25" s="11"/>
      <c r="O25" s="12"/>
      <c r="P25" s="11"/>
      <c r="Q25" s="12"/>
      <c r="R25" s="11"/>
      <c r="S25" s="12"/>
      <c r="T25" s="6"/>
      <c r="U25" s="12"/>
      <c r="V25" s="125"/>
      <c r="W25" s="126"/>
    </row>
    <row r="26" spans="1:26" ht="18" customHeight="1" x14ac:dyDescent="0.25">
      <c r="A26" s="9" t="s">
        <v>10</v>
      </c>
      <c r="B26" s="11">
        <v>1</v>
      </c>
      <c r="C26" s="12">
        <v>1</v>
      </c>
      <c r="D26" s="11">
        <v>3</v>
      </c>
      <c r="E26" s="54">
        <v>2</v>
      </c>
      <c r="F26" s="11">
        <v>1</v>
      </c>
      <c r="G26" s="54">
        <v>2</v>
      </c>
      <c r="H26" s="6"/>
      <c r="I26" s="12"/>
      <c r="J26" s="11"/>
      <c r="K26" s="77"/>
      <c r="L26" s="82"/>
      <c r="M26" s="12"/>
      <c r="N26" s="11"/>
      <c r="O26" s="12"/>
      <c r="P26" s="11"/>
      <c r="Q26" s="12"/>
      <c r="R26" s="11"/>
      <c r="S26" s="12"/>
      <c r="T26" s="6"/>
      <c r="U26" s="12"/>
      <c r="V26" s="125"/>
      <c r="W26" s="126"/>
    </row>
    <row r="27" spans="1:26" ht="18" customHeight="1" x14ac:dyDescent="0.25">
      <c r="A27" s="9" t="s">
        <v>11</v>
      </c>
      <c r="B27" s="11">
        <v>1</v>
      </c>
      <c r="C27" s="12"/>
      <c r="D27" s="11">
        <v>1</v>
      </c>
      <c r="E27" s="54">
        <v>2</v>
      </c>
      <c r="F27" s="11">
        <v>1</v>
      </c>
      <c r="G27" s="54">
        <v>2</v>
      </c>
      <c r="H27" s="6">
        <v>1</v>
      </c>
      <c r="I27" s="12"/>
      <c r="J27" s="11"/>
      <c r="K27" s="77"/>
      <c r="L27" s="82"/>
      <c r="M27" s="12"/>
      <c r="N27" s="11"/>
      <c r="O27" s="12"/>
      <c r="P27" s="11"/>
      <c r="Q27" s="12"/>
      <c r="R27" s="11">
        <v>1</v>
      </c>
      <c r="S27" s="12">
        <v>1</v>
      </c>
      <c r="T27" s="6"/>
      <c r="U27" s="12"/>
      <c r="V27" s="125"/>
      <c r="W27" s="126"/>
    </row>
    <row r="28" spans="1:26" ht="18" customHeight="1" x14ac:dyDescent="0.25">
      <c r="A28" s="50" t="s">
        <v>25</v>
      </c>
      <c r="B28" s="101">
        <f>SUM(B26:B27)</f>
        <v>2</v>
      </c>
      <c r="C28" s="102">
        <f>SUM(C26:C27)</f>
        <v>1</v>
      </c>
      <c r="D28" s="48">
        <f>SUM(D25:D27)</f>
        <v>4</v>
      </c>
      <c r="E28" s="103">
        <f>SUM(E26:E27)</f>
        <v>4</v>
      </c>
      <c r="F28" s="48">
        <f>SUM(F26:F27)</f>
        <v>2</v>
      </c>
      <c r="G28" s="103">
        <f>SUM(G27)</f>
        <v>2</v>
      </c>
      <c r="H28" s="100">
        <f>SUM(H25:H27)</f>
        <v>3</v>
      </c>
      <c r="I28" s="102">
        <f>SUM(I25:I27)</f>
        <v>1</v>
      </c>
      <c r="J28" s="101">
        <f>SUM(J25:J27)</f>
        <v>0</v>
      </c>
      <c r="K28" s="104">
        <f>SUM(K25:K27)</f>
        <v>0</v>
      </c>
      <c r="L28" s="81"/>
      <c r="M28" s="46"/>
      <c r="N28" s="48"/>
      <c r="O28" s="46"/>
      <c r="P28" s="48"/>
      <c r="Q28" s="46"/>
      <c r="R28" s="48">
        <f>SUM(R25:R27)</f>
        <v>1</v>
      </c>
      <c r="S28" s="46">
        <f>SUM(S25:S27)</f>
        <v>1</v>
      </c>
      <c r="T28" s="6"/>
      <c r="U28" s="12"/>
      <c r="V28" s="129"/>
      <c r="W28" s="126"/>
    </row>
    <row r="29" spans="1:26" ht="18" customHeight="1" x14ac:dyDescent="0.25">
      <c r="A29" s="53"/>
      <c r="B29" s="11"/>
      <c r="C29" s="12"/>
      <c r="D29" s="11"/>
      <c r="E29" s="12"/>
      <c r="F29" s="11"/>
      <c r="G29" s="12"/>
      <c r="H29" s="6"/>
      <c r="I29" s="54"/>
      <c r="J29" s="11"/>
      <c r="K29" s="75"/>
      <c r="L29" s="82"/>
      <c r="M29" s="12"/>
      <c r="N29" s="11"/>
      <c r="O29" s="12"/>
      <c r="P29" s="11"/>
      <c r="Q29" s="12"/>
      <c r="R29" s="11"/>
      <c r="S29" s="12"/>
      <c r="T29" s="6"/>
      <c r="U29" s="12"/>
      <c r="V29" s="129"/>
      <c r="W29" s="126"/>
    </row>
    <row r="30" spans="1:26" ht="18" customHeight="1" thickBot="1" x14ac:dyDescent="0.3">
      <c r="A30" s="59" t="s">
        <v>73</v>
      </c>
      <c r="B30" s="134">
        <f>B28*B3</f>
        <v>-4</v>
      </c>
      <c r="C30" s="135">
        <f>C28*B3</f>
        <v>-2</v>
      </c>
      <c r="D30" s="134">
        <f>D28*D3</f>
        <v>-4</v>
      </c>
      <c r="E30" s="135">
        <f>E28*D3</f>
        <v>-4</v>
      </c>
      <c r="F30" s="134">
        <f>F28*F3</f>
        <v>0</v>
      </c>
      <c r="G30" s="135">
        <f>G28*F3</f>
        <v>0</v>
      </c>
      <c r="H30" s="136">
        <f>H28*H3</f>
        <v>3</v>
      </c>
      <c r="I30" s="52">
        <f>I28*H3</f>
        <v>1</v>
      </c>
      <c r="J30" s="134"/>
      <c r="K30" s="171"/>
      <c r="L30" s="148"/>
      <c r="M30" s="24"/>
      <c r="N30" s="23"/>
      <c r="O30" s="24"/>
      <c r="P30" s="23"/>
      <c r="Q30" s="24"/>
      <c r="R30" s="23">
        <f>R28*R3</f>
        <v>-1</v>
      </c>
      <c r="S30" s="24">
        <f>S28*R3</f>
        <v>-1</v>
      </c>
      <c r="T30" s="25"/>
      <c r="U30" s="24"/>
      <c r="V30" s="205">
        <f>B30+D30+F30+H30+R30</f>
        <v>-6</v>
      </c>
      <c r="W30" s="131">
        <f>C30+E30+G30+I30+S30</f>
        <v>-6</v>
      </c>
    </row>
    <row r="31" spans="1:26" ht="18" customHeight="1" thickBot="1" x14ac:dyDescent="0.3">
      <c r="A31" s="147">
        <v>13</v>
      </c>
      <c r="B31" s="235"/>
      <c r="C31" s="236"/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8"/>
      <c r="V31" s="239">
        <f>V30/A31</f>
        <v>-0.46153846153846156</v>
      </c>
      <c r="W31" s="215">
        <f>W30/A31</f>
        <v>-0.46153846153846156</v>
      </c>
      <c r="X31" s="222" t="s">
        <v>41</v>
      </c>
    </row>
    <row r="32" spans="1:26" ht="18" customHeight="1" thickBot="1" x14ac:dyDescent="0.3">
      <c r="A32" s="37"/>
      <c r="B32" s="107"/>
      <c r="C32" s="171"/>
      <c r="D32" s="171"/>
      <c r="E32" s="171"/>
      <c r="F32" s="171"/>
      <c r="G32" s="171"/>
      <c r="H32" s="171"/>
      <c r="I32" s="171"/>
      <c r="J32" s="171"/>
      <c r="K32" s="171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40"/>
    </row>
    <row r="33" spans="1:21" ht="18" customHeight="1" x14ac:dyDescent="0.25">
      <c r="A33" s="26"/>
      <c r="B33" s="182" t="s">
        <v>28</v>
      </c>
      <c r="C33" s="183"/>
      <c r="D33" s="182" t="s">
        <v>29</v>
      </c>
      <c r="E33" s="183"/>
      <c r="F33" s="182" t="s">
        <v>30</v>
      </c>
      <c r="G33" s="183"/>
      <c r="H33" s="182" t="s">
        <v>31</v>
      </c>
      <c r="I33" s="183"/>
      <c r="J33" s="182" t="s">
        <v>32</v>
      </c>
      <c r="K33" s="183"/>
      <c r="L33" s="105"/>
      <c r="M33" s="106"/>
      <c r="N33" s="106"/>
      <c r="O33" s="106"/>
      <c r="P33" s="106"/>
      <c r="Q33" s="106"/>
      <c r="R33" s="106"/>
      <c r="S33" s="106"/>
      <c r="T33" s="106"/>
      <c r="U33" s="106"/>
    </row>
    <row r="34" spans="1:21" ht="18" customHeight="1" thickBot="1" x14ac:dyDescent="0.3">
      <c r="A34" s="22"/>
      <c r="B34" s="184"/>
      <c r="C34" s="185"/>
      <c r="D34" s="184"/>
      <c r="E34" s="185"/>
      <c r="F34" s="184"/>
      <c r="G34" s="185"/>
      <c r="H34" s="184"/>
      <c r="I34" s="185"/>
      <c r="J34" s="184"/>
      <c r="K34" s="185"/>
      <c r="L34" s="105"/>
      <c r="M34" s="106"/>
      <c r="N34" s="106"/>
      <c r="O34" s="106"/>
      <c r="P34" s="106"/>
      <c r="Q34" s="106"/>
      <c r="R34" s="106"/>
      <c r="S34" s="106"/>
      <c r="T34" s="106"/>
      <c r="U34" s="106"/>
    </row>
    <row r="35" spans="1:21" ht="18" customHeight="1" thickBot="1" x14ac:dyDescent="0.3">
      <c r="A35" s="10" t="s">
        <v>12</v>
      </c>
      <c r="B35" s="27"/>
      <c r="C35" s="28"/>
      <c r="D35" s="29" t="s">
        <v>33</v>
      </c>
      <c r="E35" s="29" t="s">
        <v>33</v>
      </c>
      <c r="F35" s="30"/>
      <c r="G35" s="30"/>
      <c r="H35" s="31"/>
      <c r="I35" s="32"/>
      <c r="J35" s="31"/>
      <c r="K35" s="32"/>
      <c r="L35" s="107"/>
      <c r="M35" s="76"/>
      <c r="N35" s="76"/>
      <c r="O35" s="76"/>
      <c r="P35" s="76"/>
      <c r="Q35" s="76"/>
      <c r="R35" s="76"/>
      <c r="S35" s="76"/>
      <c r="T35" s="76"/>
      <c r="U35" s="76"/>
    </row>
    <row r="36" spans="1:21" ht="30" customHeight="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</sheetData>
  <mergeCells count="25">
    <mergeCell ref="N2:O2"/>
    <mergeCell ref="P2:Q2"/>
    <mergeCell ref="R2:S2"/>
    <mergeCell ref="T2:U2"/>
    <mergeCell ref="B3:C3"/>
    <mergeCell ref="D3:E3"/>
    <mergeCell ref="F3:G3"/>
    <mergeCell ref="H3:I3"/>
    <mergeCell ref="J3:K3"/>
    <mergeCell ref="L3:M3"/>
    <mergeCell ref="B2:C2"/>
    <mergeCell ref="D2:E2"/>
    <mergeCell ref="F2:G2"/>
    <mergeCell ref="H2:I2"/>
    <mergeCell ref="J2:K2"/>
    <mergeCell ref="L2:M2"/>
    <mergeCell ref="B33:C34"/>
    <mergeCell ref="D33:E34"/>
    <mergeCell ref="F33:G34"/>
    <mergeCell ref="H33:I34"/>
    <mergeCell ref="J33:K34"/>
    <mergeCell ref="N3:O3"/>
    <mergeCell ref="P3:Q3"/>
    <mergeCell ref="R3:S3"/>
    <mergeCell ref="T3:U3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topLeftCell="A4" workbookViewId="0">
      <selection activeCell="Y33" sqref="Y33"/>
    </sheetView>
  </sheetViews>
  <sheetFormatPr baseColWidth="10" defaultRowHeight="30" customHeight="1" x14ac:dyDescent="0.25"/>
  <cols>
    <col min="1" max="1" width="50" customWidth="1"/>
    <col min="2" max="2" width="7.28515625" customWidth="1"/>
    <col min="3" max="5" width="6.28515625" customWidth="1"/>
    <col min="6" max="7" width="5.85546875" customWidth="1"/>
    <col min="8" max="8" width="6.85546875" customWidth="1"/>
    <col min="9" max="9" width="6.7109375" customWidth="1"/>
    <col min="10" max="10" width="6.5703125" customWidth="1"/>
    <col min="11" max="21" width="6.42578125" customWidth="1"/>
    <col min="22" max="22" width="15.7109375" customWidth="1"/>
    <col min="23" max="23" width="20.7109375" customWidth="1"/>
  </cols>
  <sheetData>
    <row r="1" spans="1:24" ht="30" customHeight="1" thickBot="1" x14ac:dyDescent="0.3"/>
    <row r="2" spans="1:24" ht="30" customHeight="1" x14ac:dyDescent="0.25">
      <c r="A2" s="49" t="s">
        <v>38</v>
      </c>
      <c r="B2" s="176" t="s">
        <v>37</v>
      </c>
      <c r="C2" s="177"/>
      <c r="D2" s="180" t="s">
        <v>18</v>
      </c>
      <c r="E2" s="180"/>
      <c r="F2" s="181" t="s">
        <v>19</v>
      </c>
      <c r="G2" s="181"/>
      <c r="H2" s="172" t="s">
        <v>20</v>
      </c>
      <c r="I2" s="173"/>
      <c r="J2" s="176" t="s">
        <v>21</v>
      </c>
      <c r="K2" s="186"/>
      <c r="L2" s="178" t="s">
        <v>37</v>
      </c>
      <c r="M2" s="177"/>
      <c r="N2" s="180" t="s">
        <v>18</v>
      </c>
      <c r="O2" s="180"/>
      <c r="P2" s="181" t="s">
        <v>19</v>
      </c>
      <c r="Q2" s="181"/>
      <c r="R2" s="172" t="s">
        <v>20</v>
      </c>
      <c r="S2" s="173"/>
      <c r="T2" s="176" t="s">
        <v>21</v>
      </c>
      <c r="U2" s="177"/>
      <c r="V2" s="72" t="s">
        <v>25</v>
      </c>
      <c r="W2" s="170" t="s">
        <v>25</v>
      </c>
    </row>
    <row r="3" spans="1:24" ht="20.25" customHeight="1" x14ac:dyDescent="0.25">
      <c r="A3" s="7" t="s">
        <v>36</v>
      </c>
      <c r="B3" s="187">
        <v>-2</v>
      </c>
      <c r="C3" s="188"/>
      <c r="D3" s="189">
        <v>-1</v>
      </c>
      <c r="E3" s="189"/>
      <c r="F3" s="190">
        <v>0</v>
      </c>
      <c r="G3" s="190"/>
      <c r="H3" s="191">
        <v>1</v>
      </c>
      <c r="I3" s="192"/>
      <c r="J3" s="187">
        <v>2</v>
      </c>
      <c r="K3" s="193"/>
      <c r="L3" s="179">
        <v>2</v>
      </c>
      <c r="M3" s="175"/>
      <c r="N3" s="174">
        <v>1</v>
      </c>
      <c r="O3" s="175"/>
      <c r="P3" s="174">
        <v>0</v>
      </c>
      <c r="Q3" s="175"/>
      <c r="R3" s="174">
        <v>-1</v>
      </c>
      <c r="S3" s="175"/>
      <c r="T3" s="174">
        <v>-2</v>
      </c>
      <c r="U3" s="175"/>
      <c r="V3" s="70"/>
      <c r="W3" s="116"/>
    </row>
    <row r="4" spans="1:24" ht="20.25" customHeight="1" thickBot="1" x14ac:dyDescent="0.3">
      <c r="A4" s="7"/>
      <c r="B4" s="92" t="s">
        <v>22</v>
      </c>
      <c r="C4" s="93" t="s">
        <v>23</v>
      </c>
      <c r="D4" s="92" t="s">
        <v>22</v>
      </c>
      <c r="E4" s="94" t="s">
        <v>23</v>
      </c>
      <c r="F4" s="95" t="s">
        <v>22</v>
      </c>
      <c r="G4" s="96" t="s">
        <v>23</v>
      </c>
      <c r="H4" s="97" t="s">
        <v>22</v>
      </c>
      <c r="I4" s="93" t="s">
        <v>23</v>
      </c>
      <c r="J4" s="92" t="s">
        <v>22</v>
      </c>
      <c r="K4" s="98" t="s">
        <v>23</v>
      </c>
      <c r="L4" s="99" t="s">
        <v>22</v>
      </c>
      <c r="M4" s="93" t="s">
        <v>23</v>
      </c>
      <c r="N4" s="92" t="s">
        <v>22</v>
      </c>
      <c r="O4" s="93" t="s">
        <v>23</v>
      </c>
      <c r="P4" s="92" t="s">
        <v>22</v>
      </c>
      <c r="Q4" s="93" t="s">
        <v>23</v>
      </c>
      <c r="R4" s="92" t="s">
        <v>22</v>
      </c>
      <c r="S4" s="93" t="s">
        <v>23</v>
      </c>
      <c r="T4" s="92" t="s">
        <v>22</v>
      </c>
      <c r="U4" s="93" t="s">
        <v>23</v>
      </c>
      <c r="V4" s="101" t="s">
        <v>26</v>
      </c>
      <c r="W4" s="131" t="s">
        <v>27</v>
      </c>
    </row>
    <row r="5" spans="1:24" ht="38.450000000000003" customHeight="1" x14ac:dyDescent="0.25">
      <c r="A5" s="8" t="s">
        <v>1</v>
      </c>
      <c r="B5" s="85"/>
      <c r="C5" s="86"/>
      <c r="D5" s="87"/>
      <c r="E5" s="88"/>
      <c r="F5" s="89"/>
      <c r="G5" s="88"/>
      <c r="H5" s="16"/>
      <c r="I5" s="17"/>
      <c r="J5" s="89"/>
      <c r="K5" s="90"/>
      <c r="L5" s="91"/>
      <c r="M5" s="17"/>
      <c r="N5" s="89"/>
      <c r="O5" s="17"/>
      <c r="P5" s="89"/>
      <c r="Q5" s="17"/>
      <c r="R5" s="89"/>
      <c r="S5" s="17"/>
      <c r="T5" s="16"/>
      <c r="U5" s="17"/>
      <c r="V5" s="123"/>
      <c r="W5" s="115"/>
    </row>
    <row r="6" spans="1:24" ht="18" customHeight="1" x14ac:dyDescent="0.25">
      <c r="A6" s="9" t="s">
        <v>13</v>
      </c>
      <c r="B6" s="11">
        <v>3</v>
      </c>
      <c r="C6" s="12">
        <v>3</v>
      </c>
      <c r="D6" s="11">
        <v>7</v>
      </c>
      <c r="E6" s="54">
        <v>7</v>
      </c>
      <c r="F6" s="11">
        <v>2</v>
      </c>
      <c r="G6" s="54">
        <v>2</v>
      </c>
      <c r="H6" s="6"/>
      <c r="I6" s="12"/>
      <c r="J6" s="11">
        <v>1</v>
      </c>
      <c r="K6" s="77">
        <v>1</v>
      </c>
      <c r="L6" s="82"/>
      <c r="M6" s="12"/>
      <c r="N6" s="11"/>
      <c r="O6" s="12"/>
      <c r="P6" s="11"/>
      <c r="Q6" s="12"/>
      <c r="R6" s="11"/>
      <c r="S6" s="12"/>
      <c r="T6" s="6"/>
      <c r="U6" s="12"/>
      <c r="V6" s="117"/>
      <c r="W6" s="116"/>
    </row>
    <row r="7" spans="1:24" ht="18" customHeight="1" x14ac:dyDescent="0.25">
      <c r="A7" s="9" t="s">
        <v>24</v>
      </c>
      <c r="B7" s="11"/>
      <c r="C7" s="12"/>
      <c r="D7" s="11">
        <v>3</v>
      </c>
      <c r="E7" s="54">
        <v>3</v>
      </c>
      <c r="F7" s="11">
        <v>1</v>
      </c>
      <c r="G7" s="54">
        <v>1</v>
      </c>
      <c r="H7" s="6">
        <v>1</v>
      </c>
      <c r="I7" s="12">
        <v>2</v>
      </c>
      <c r="J7" s="11"/>
      <c r="K7" s="77"/>
      <c r="L7" s="82"/>
      <c r="M7" s="12"/>
      <c r="N7" s="11"/>
      <c r="O7" s="12"/>
      <c r="P7" s="11"/>
      <c r="Q7" s="12"/>
      <c r="R7" s="11"/>
      <c r="S7" s="12"/>
      <c r="T7" s="6"/>
      <c r="U7" s="12"/>
      <c r="V7" s="117"/>
      <c r="W7" s="116"/>
    </row>
    <row r="8" spans="1:24" ht="18" customHeight="1" x14ac:dyDescent="0.25">
      <c r="A8" s="9" t="s">
        <v>14</v>
      </c>
      <c r="B8" s="11"/>
      <c r="C8" s="12"/>
      <c r="D8" s="11"/>
      <c r="E8" s="54"/>
      <c r="F8" s="11">
        <v>1</v>
      </c>
      <c r="G8" s="54">
        <v>1</v>
      </c>
      <c r="H8" s="6">
        <v>4</v>
      </c>
      <c r="I8" s="12">
        <v>4</v>
      </c>
      <c r="J8" s="11">
        <v>1</v>
      </c>
      <c r="K8" s="77">
        <v>1</v>
      </c>
      <c r="L8" s="82"/>
      <c r="M8" s="12"/>
      <c r="N8" s="11"/>
      <c r="O8" s="12"/>
      <c r="P8" s="11"/>
      <c r="Q8" s="12"/>
      <c r="R8" s="11"/>
      <c r="S8" s="12"/>
      <c r="T8" s="6"/>
      <c r="U8" s="12"/>
      <c r="V8" s="117"/>
      <c r="W8" s="116"/>
    </row>
    <row r="9" spans="1:24" ht="18" customHeight="1" x14ac:dyDescent="0.25">
      <c r="A9" s="50" t="s">
        <v>25</v>
      </c>
      <c r="B9" s="48">
        <f>SUM(B6:B8)</f>
        <v>3</v>
      </c>
      <c r="C9" s="100">
        <f t="shared" ref="C9:K9" si="0">SUM(C6:C8)</f>
        <v>3</v>
      </c>
      <c r="D9" s="48">
        <f t="shared" si="0"/>
        <v>10</v>
      </c>
      <c r="E9" s="100">
        <f t="shared" si="0"/>
        <v>10</v>
      </c>
      <c r="F9" s="48">
        <f t="shared" si="0"/>
        <v>4</v>
      </c>
      <c r="G9" s="100">
        <f t="shared" si="0"/>
        <v>4</v>
      </c>
      <c r="H9" s="48">
        <f t="shared" si="0"/>
        <v>5</v>
      </c>
      <c r="I9" s="100">
        <f t="shared" si="0"/>
        <v>6</v>
      </c>
      <c r="J9" s="48">
        <f t="shared" si="0"/>
        <v>2</v>
      </c>
      <c r="K9" s="100">
        <f t="shared" si="0"/>
        <v>2</v>
      </c>
      <c r="L9" s="82"/>
      <c r="M9" s="12"/>
      <c r="N9" s="11"/>
      <c r="O9" s="12"/>
      <c r="P9" s="11"/>
      <c r="Q9" s="12"/>
      <c r="R9" s="11"/>
      <c r="S9" s="12"/>
      <c r="T9" s="6"/>
      <c r="U9" s="12"/>
      <c r="V9" s="117"/>
      <c r="W9" s="116"/>
    </row>
    <row r="10" spans="1:24" ht="18" customHeight="1" x14ac:dyDescent="0.25">
      <c r="A10" s="53"/>
      <c r="B10" s="11"/>
      <c r="C10" s="12"/>
      <c r="D10" s="11"/>
      <c r="E10" s="54"/>
      <c r="F10" s="11"/>
      <c r="G10" s="54"/>
      <c r="H10" s="6"/>
      <c r="I10" s="12"/>
      <c r="J10" s="11"/>
      <c r="K10" s="77"/>
      <c r="L10" s="82"/>
      <c r="M10" s="12"/>
      <c r="N10" s="11"/>
      <c r="O10" s="12"/>
      <c r="P10" s="11"/>
      <c r="Q10" s="12"/>
      <c r="R10" s="11"/>
      <c r="S10" s="12"/>
      <c r="T10" s="6"/>
      <c r="U10" s="12"/>
      <c r="V10" s="117"/>
      <c r="W10" s="116"/>
    </row>
    <row r="11" spans="1:24" ht="18" customHeight="1" thickBot="1" x14ac:dyDescent="0.3">
      <c r="A11" s="59" t="s">
        <v>73</v>
      </c>
      <c r="B11" s="51">
        <f>B9*B3</f>
        <v>-6</v>
      </c>
      <c r="C11" s="32">
        <f>C9*B3</f>
        <v>-6</v>
      </c>
      <c r="D11" s="51">
        <f>D9*D3</f>
        <v>-10</v>
      </c>
      <c r="E11" s="56">
        <f>E9*D3</f>
        <v>-10</v>
      </c>
      <c r="F11" s="51">
        <f>F9*F3</f>
        <v>0</v>
      </c>
      <c r="G11" s="56">
        <f>G9*F3</f>
        <v>0</v>
      </c>
      <c r="H11" s="31">
        <f>H9*H3</f>
        <v>5</v>
      </c>
      <c r="I11" s="32">
        <f>I9*H3</f>
        <v>6</v>
      </c>
      <c r="J11" s="51">
        <f>J9*J3</f>
        <v>4</v>
      </c>
      <c r="K11" s="79">
        <f>K9*J3</f>
        <v>4</v>
      </c>
      <c r="L11" s="83"/>
      <c r="M11" s="13"/>
      <c r="N11" s="19"/>
      <c r="O11" s="13"/>
      <c r="P11" s="19"/>
      <c r="Q11" s="13"/>
      <c r="R11" s="19"/>
      <c r="S11" s="13"/>
      <c r="T11" s="20"/>
      <c r="U11" s="13"/>
      <c r="V11" s="130">
        <f>B11+D11+F11+H11+J11</f>
        <v>-7</v>
      </c>
      <c r="W11" s="131">
        <f>C11+E11+G11+I11+K11</f>
        <v>-6</v>
      </c>
    </row>
    <row r="12" spans="1:24" ht="18" customHeight="1" thickBot="1" x14ac:dyDescent="0.3">
      <c r="A12" s="138">
        <v>26</v>
      </c>
      <c r="B12" s="208"/>
      <c r="C12" s="209"/>
      <c r="D12" s="208"/>
      <c r="E12" s="210"/>
      <c r="F12" s="208"/>
      <c r="G12" s="210"/>
      <c r="H12" s="211"/>
      <c r="I12" s="209"/>
      <c r="J12" s="208"/>
      <c r="K12" s="212"/>
      <c r="L12" s="213"/>
      <c r="M12" s="209"/>
      <c r="N12" s="208"/>
      <c r="O12" s="209"/>
      <c r="P12" s="208"/>
      <c r="Q12" s="209"/>
      <c r="R12" s="208"/>
      <c r="S12" s="209"/>
      <c r="T12" s="211"/>
      <c r="U12" s="209"/>
      <c r="V12" s="214">
        <f>V11/A12</f>
        <v>-0.26923076923076922</v>
      </c>
      <c r="W12" s="215">
        <f>W11/A12</f>
        <v>-0.23076923076923078</v>
      </c>
      <c r="X12" s="222" t="s">
        <v>41</v>
      </c>
    </row>
    <row r="13" spans="1:24" ht="22.15" customHeight="1" x14ac:dyDescent="0.25">
      <c r="A13" s="41" t="s">
        <v>2</v>
      </c>
      <c r="B13" s="38"/>
      <c r="C13" s="39"/>
      <c r="D13" s="58"/>
      <c r="E13" s="57"/>
      <c r="F13" s="14"/>
      <c r="G13" s="57"/>
      <c r="H13" s="21"/>
      <c r="I13" s="15"/>
      <c r="J13" s="14"/>
      <c r="K13" s="80"/>
      <c r="L13" s="84"/>
      <c r="M13" s="15"/>
      <c r="N13" s="14"/>
      <c r="O13" s="15"/>
      <c r="P13" s="14"/>
      <c r="Q13" s="15"/>
      <c r="R13" s="14"/>
      <c r="S13" s="15"/>
      <c r="T13" s="21"/>
      <c r="U13" s="15"/>
      <c r="V13" s="127"/>
      <c r="W13" s="128"/>
    </row>
    <row r="14" spans="1:24" ht="15.6" customHeight="1" x14ac:dyDescent="0.25">
      <c r="A14" s="9" t="s">
        <v>0</v>
      </c>
      <c r="B14" s="11"/>
      <c r="C14" s="12"/>
      <c r="D14" s="11">
        <v>1</v>
      </c>
      <c r="E14" s="54">
        <v>1</v>
      </c>
      <c r="F14" s="11"/>
      <c r="G14" s="54"/>
      <c r="H14" s="6"/>
      <c r="I14" s="12"/>
      <c r="J14" s="11"/>
      <c r="K14" s="77"/>
      <c r="L14" s="82"/>
      <c r="M14" s="12"/>
      <c r="N14" s="11"/>
      <c r="O14" s="12"/>
      <c r="P14" s="11"/>
      <c r="Q14" s="12"/>
      <c r="R14" s="11">
        <v>4</v>
      </c>
      <c r="S14" s="12">
        <v>4</v>
      </c>
      <c r="T14" s="6"/>
      <c r="U14" s="12"/>
      <c r="V14" s="125"/>
      <c r="W14" s="126"/>
    </row>
    <row r="15" spans="1:24" ht="18" customHeight="1" x14ac:dyDescent="0.25">
      <c r="A15" s="9" t="s">
        <v>3</v>
      </c>
      <c r="B15" s="11">
        <v>3</v>
      </c>
      <c r="C15" s="12">
        <v>3</v>
      </c>
      <c r="D15" s="11"/>
      <c r="E15" s="54"/>
      <c r="F15" s="11">
        <v>1</v>
      </c>
      <c r="G15" s="54">
        <v>1</v>
      </c>
      <c r="H15" s="6"/>
      <c r="I15" s="12"/>
      <c r="J15" s="11"/>
      <c r="K15" s="77"/>
      <c r="L15" s="82"/>
      <c r="M15" s="12"/>
      <c r="N15" s="11"/>
      <c r="O15" s="12"/>
      <c r="P15" s="11"/>
      <c r="Q15" s="12"/>
      <c r="R15" s="11">
        <v>1</v>
      </c>
      <c r="S15" s="12">
        <v>1</v>
      </c>
      <c r="T15" s="6"/>
      <c r="U15" s="12"/>
      <c r="V15" s="125"/>
      <c r="W15" s="126"/>
    </row>
    <row r="16" spans="1:24" ht="18" customHeight="1" x14ac:dyDescent="0.25">
      <c r="A16" s="9" t="s">
        <v>4</v>
      </c>
      <c r="B16" s="11">
        <v>3</v>
      </c>
      <c r="C16" s="12">
        <v>3</v>
      </c>
      <c r="D16" s="11"/>
      <c r="E16" s="54"/>
      <c r="F16" s="11">
        <v>1</v>
      </c>
      <c r="G16" s="54"/>
      <c r="H16" s="6"/>
      <c r="I16" s="12"/>
      <c r="J16" s="11"/>
      <c r="K16" s="77"/>
      <c r="L16" s="82"/>
      <c r="M16" s="12"/>
      <c r="N16" s="11"/>
      <c r="O16" s="12"/>
      <c r="P16" s="11"/>
      <c r="Q16" s="12"/>
      <c r="R16" s="11"/>
      <c r="S16" s="12"/>
      <c r="T16" s="6"/>
      <c r="U16" s="12"/>
      <c r="V16" s="125"/>
      <c r="W16" s="126"/>
    </row>
    <row r="17" spans="1:26" ht="18" customHeight="1" x14ac:dyDescent="0.25">
      <c r="A17" s="9" t="s">
        <v>5</v>
      </c>
      <c r="B17" s="11"/>
      <c r="C17" s="12"/>
      <c r="D17" s="11">
        <v>2</v>
      </c>
      <c r="E17" s="54">
        <v>2</v>
      </c>
      <c r="F17" s="11">
        <v>1</v>
      </c>
      <c r="G17" s="54">
        <v>1</v>
      </c>
      <c r="H17" s="6"/>
      <c r="I17" s="12"/>
      <c r="J17" s="11">
        <v>3</v>
      </c>
      <c r="K17" s="77">
        <v>3</v>
      </c>
      <c r="L17" s="82"/>
      <c r="M17" s="12"/>
      <c r="N17" s="11"/>
      <c r="O17" s="12"/>
      <c r="P17" s="11"/>
      <c r="Q17" s="12"/>
      <c r="R17" s="11"/>
      <c r="S17" s="12"/>
      <c r="T17" s="6"/>
      <c r="U17" s="12"/>
      <c r="V17" s="125"/>
      <c r="W17" s="126"/>
    </row>
    <row r="18" spans="1:26" ht="18" customHeight="1" x14ac:dyDescent="0.25">
      <c r="A18" s="9" t="s">
        <v>6</v>
      </c>
      <c r="B18" s="11">
        <v>1</v>
      </c>
      <c r="C18" s="12">
        <v>1</v>
      </c>
      <c r="D18" s="11">
        <v>2</v>
      </c>
      <c r="E18" s="54">
        <v>2</v>
      </c>
      <c r="F18" s="11"/>
      <c r="G18" s="54"/>
      <c r="H18" s="6"/>
      <c r="I18" s="12"/>
      <c r="J18" s="11"/>
      <c r="K18" s="77"/>
      <c r="L18" s="82"/>
      <c r="M18" s="12"/>
      <c r="N18" s="11"/>
      <c r="O18" s="12"/>
      <c r="P18" s="11"/>
      <c r="Q18" s="12"/>
      <c r="R18" s="11">
        <v>1</v>
      </c>
      <c r="S18" s="12">
        <v>1</v>
      </c>
      <c r="T18" s="6">
        <v>1</v>
      </c>
      <c r="U18" s="12">
        <v>1</v>
      </c>
      <c r="V18" s="125"/>
      <c r="W18" s="126"/>
    </row>
    <row r="19" spans="1:26" ht="18" customHeight="1" x14ac:dyDescent="0.25">
      <c r="A19" s="9" t="s">
        <v>7</v>
      </c>
      <c r="B19" s="11">
        <v>7</v>
      </c>
      <c r="C19" s="12">
        <v>7</v>
      </c>
      <c r="D19" s="11"/>
      <c r="E19" s="54"/>
      <c r="F19" s="11"/>
      <c r="G19" s="54"/>
      <c r="H19" s="6"/>
      <c r="I19" s="12"/>
      <c r="J19" s="11"/>
      <c r="K19" s="77"/>
      <c r="L19" s="82"/>
      <c r="M19" s="12"/>
      <c r="N19" s="11"/>
      <c r="O19" s="12"/>
      <c r="P19" s="11"/>
      <c r="Q19" s="12"/>
      <c r="R19" s="11"/>
      <c r="S19" s="12"/>
      <c r="T19" s="6"/>
      <c r="U19" s="12"/>
      <c r="V19" s="125"/>
      <c r="W19" s="126"/>
      <c r="Z19" s="203"/>
    </row>
    <row r="20" spans="1:26" ht="18" customHeight="1" x14ac:dyDescent="0.25">
      <c r="A20" s="50" t="s">
        <v>25</v>
      </c>
      <c r="B20" s="101">
        <f t="shared" ref="B20:L20" si="1">SUM(B14:B19)</f>
        <v>14</v>
      </c>
      <c r="C20" s="102">
        <f t="shared" si="1"/>
        <v>14</v>
      </c>
      <c r="D20" s="101">
        <f t="shared" si="1"/>
        <v>5</v>
      </c>
      <c r="E20" s="103">
        <f t="shared" si="1"/>
        <v>5</v>
      </c>
      <c r="F20" s="101">
        <f t="shared" si="1"/>
        <v>3</v>
      </c>
      <c r="G20" s="103">
        <f t="shared" si="1"/>
        <v>2</v>
      </c>
      <c r="H20" s="100">
        <f t="shared" si="1"/>
        <v>0</v>
      </c>
      <c r="I20" s="102">
        <f t="shared" si="1"/>
        <v>0</v>
      </c>
      <c r="J20" s="101">
        <f t="shared" si="1"/>
        <v>3</v>
      </c>
      <c r="K20" s="104">
        <f t="shared" si="1"/>
        <v>3</v>
      </c>
      <c r="L20" s="81">
        <f t="shared" si="1"/>
        <v>0</v>
      </c>
      <c r="M20" s="46"/>
      <c r="N20" s="48">
        <f>SUM(N14:N19)</f>
        <v>0</v>
      </c>
      <c r="O20" s="46">
        <f>SUM(O14:O19)</f>
        <v>0</v>
      </c>
      <c r="P20" s="48"/>
      <c r="Q20" s="46">
        <f>SUM(Q14:Q19)</f>
        <v>0</v>
      </c>
      <c r="R20" s="48">
        <f>SUM(R14:R19)</f>
        <v>6</v>
      </c>
      <c r="S20" s="46">
        <f>SUM(S14:S19)</f>
        <v>6</v>
      </c>
      <c r="T20" s="45">
        <f>SUM(T14:T19)</f>
        <v>1</v>
      </c>
      <c r="U20" s="46">
        <f>SUM(U14:U19)</f>
        <v>1</v>
      </c>
      <c r="V20" s="125"/>
      <c r="W20" s="126"/>
    </row>
    <row r="21" spans="1:26" ht="18" customHeight="1" x14ac:dyDescent="0.25">
      <c r="A21" s="50"/>
      <c r="B21" s="23"/>
      <c r="C21" s="24"/>
      <c r="D21" s="23"/>
      <c r="E21" s="55"/>
      <c r="F21" s="23"/>
      <c r="G21" s="55"/>
      <c r="H21" s="25"/>
      <c r="I21" s="24"/>
      <c r="J21" s="23"/>
      <c r="K21" s="78"/>
      <c r="L21" s="82"/>
      <c r="M21" s="12"/>
      <c r="N21" s="11"/>
      <c r="O21" s="12"/>
      <c r="P21" s="11"/>
      <c r="Q21" s="12"/>
      <c r="R21" s="11"/>
      <c r="S21" s="12"/>
      <c r="T21" s="6"/>
      <c r="U21" s="12"/>
      <c r="V21" s="125"/>
      <c r="W21" s="126"/>
    </row>
    <row r="22" spans="1:26" ht="18" customHeight="1" thickBot="1" x14ac:dyDescent="0.3">
      <c r="A22" s="59" t="s">
        <v>73</v>
      </c>
      <c r="B22" s="23">
        <f>B20*B3</f>
        <v>-28</v>
      </c>
      <c r="C22" s="24">
        <f>C20*B3</f>
        <v>-28</v>
      </c>
      <c r="D22" s="23">
        <f>D20*D3</f>
        <v>-5</v>
      </c>
      <c r="E22" s="55">
        <f>E20*D3</f>
        <v>-5</v>
      </c>
      <c r="F22" s="23">
        <f>F20*F3</f>
        <v>0</v>
      </c>
      <c r="G22" s="55">
        <f>G20*F3</f>
        <v>0</v>
      </c>
      <c r="H22" s="25"/>
      <c r="I22" s="24"/>
      <c r="J22" s="23">
        <f>J20*J3</f>
        <v>6</v>
      </c>
      <c r="K22" s="78">
        <f>K20*J3</f>
        <v>6</v>
      </c>
      <c r="L22" s="148"/>
      <c r="M22" s="24"/>
      <c r="N22" s="23"/>
      <c r="O22" s="24"/>
      <c r="P22" s="23"/>
      <c r="Q22" s="24"/>
      <c r="R22" s="23">
        <f>R20*R3</f>
        <v>-6</v>
      </c>
      <c r="S22" s="24">
        <f>S20*R3</f>
        <v>-6</v>
      </c>
      <c r="T22" s="25">
        <f>T20*T3</f>
        <v>-2</v>
      </c>
      <c r="U22" s="24">
        <f>U20*T3</f>
        <v>-2</v>
      </c>
      <c r="V22" s="130">
        <f>B22+D22+F22+H22+J22+L22+N22+P22+R22+T22</f>
        <v>-35</v>
      </c>
      <c r="W22" s="131">
        <f>C22+E22+G22+I22+K22+M22+O22+Q22+S22+U22</f>
        <v>-35</v>
      </c>
    </row>
    <row r="23" spans="1:26" ht="18" customHeight="1" thickBot="1" x14ac:dyDescent="0.3">
      <c r="A23" s="37">
        <v>32</v>
      </c>
      <c r="B23" s="208"/>
      <c r="C23" s="209"/>
      <c r="D23" s="208"/>
      <c r="E23" s="210"/>
      <c r="F23" s="208"/>
      <c r="G23" s="210"/>
      <c r="H23" s="211"/>
      <c r="I23" s="209"/>
      <c r="J23" s="208"/>
      <c r="K23" s="212"/>
      <c r="L23" s="213"/>
      <c r="M23" s="209"/>
      <c r="N23" s="208"/>
      <c r="O23" s="209"/>
      <c r="P23" s="208"/>
      <c r="Q23" s="209"/>
      <c r="R23" s="208"/>
      <c r="S23" s="209"/>
      <c r="T23" s="211"/>
      <c r="U23" s="209"/>
      <c r="V23" s="214">
        <f>V22/A23</f>
        <v>-1.09375</v>
      </c>
      <c r="W23" s="215">
        <f>W22/A23</f>
        <v>-1.09375</v>
      </c>
      <c r="X23" s="222" t="s">
        <v>41</v>
      </c>
    </row>
    <row r="24" spans="1:26" ht="28.9" customHeight="1" x14ac:dyDescent="0.25">
      <c r="A24" s="41" t="s">
        <v>8</v>
      </c>
      <c r="B24" s="38"/>
      <c r="C24" s="39"/>
      <c r="D24" s="58"/>
      <c r="E24" s="57"/>
      <c r="F24" s="14"/>
      <c r="G24" s="57"/>
      <c r="H24" s="21"/>
      <c r="I24" s="15"/>
      <c r="J24" s="14"/>
      <c r="K24" s="80"/>
      <c r="L24" s="84"/>
      <c r="M24" s="15"/>
      <c r="N24" s="14"/>
      <c r="O24" s="15"/>
      <c r="P24" s="14"/>
      <c r="Q24" s="15"/>
      <c r="R24" s="14"/>
      <c r="S24" s="15"/>
      <c r="T24" s="21"/>
      <c r="U24" s="15"/>
      <c r="V24" s="124"/>
      <c r="W24" s="119"/>
    </row>
    <row r="25" spans="1:26" ht="19.149999999999999" customHeight="1" x14ac:dyDescent="0.25">
      <c r="A25" s="9" t="s">
        <v>9</v>
      </c>
      <c r="B25" s="11"/>
      <c r="C25" s="12"/>
      <c r="D25" s="11"/>
      <c r="E25" s="54"/>
      <c r="F25" s="11"/>
      <c r="G25" s="54"/>
      <c r="H25" s="6"/>
      <c r="I25" s="12"/>
      <c r="J25" s="11">
        <v>3</v>
      </c>
      <c r="K25" s="77">
        <v>3</v>
      </c>
      <c r="L25" s="82"/>
      <c r="M25" s="12"/>
      <c r="N25" s="11"/>
      <c r="O25" s="12"/>
      <c r="P25" s="11"/>
      <c r="Q25" s="12"/>
      <c r="R25" s="11"/>
      <c r="S25" s="12"/>
      <c r="T25" s="6"/>
      <c r="U25" s="12"/>
      <c r="V25" s="125"/>
      <c r="W25" s="126"/>
    </row>
    <row r="26" spans="1:26" ht="18" customHeight="1" x14ac:dyDescent="0.25">
      <c r="A26" s="9" t="s">
        <v>10</v>
      </c>
      <c r="B26" s="11"/>
      <c r="C26" s="12"/>
      <c r="D26" s="11"/>
      <c r="E26" s="54"/>
      <c r="F26" s="11">
        <v>1</v>
      </c>
      <c r="G26" s="54">
        <v>1</v>
      </c>
      <c r="H26" s="6">
        <v>2</v>
      </c>
      <c r="I26" s="12">
        <v>2</v>
      </c>
      <c r="J26" s="11">
        <v>2</v>
      </c>
      <c r="K26" s="77">
        <v>2</v>
      </c>
      <c r="L26" s="82"/>
      <c r="M26" s="12"/>
      <c r="N26" s="11"/>
      <c r="O26" s="12"/>
      <c r="P26" s="11"/>
      <c r="Q26" s="12"/>
      <c r="R26" s="11"/>
      <c r="S26" s="12"/>
      <c r="T26" s="6"/>
      <c r="U26" s="12"/>
      <c r="V26" s="125"/>
      <c r="W26" s="126"/>
    </row>
    <row r="27" spans="1:26" ht="18" customHeight="1" x14ac:dyDescent="0.25">
      <c r="A27" s="9" t="s">
        <v>11</v>
      </c>
      <c r="B27" s="11"/>
      <c r="C27" s="12"/>
      <c r="D27" s="11"/>
      <c r="E27" s="54"/>
      <c r="F27" s="11">
        <v>2</v>
      </c>
      <c r="G27" s="54">
        <v>2</v>
      </c>
      <c r="H27" s="6"/>
      <c r="I27" s="12">
        <v>1</v>
      </c>
      <c r="J27" s="11">
        <v>2</v>
      </c>
      <c r="K27" s="77">
        <v>1</v>
      </c>
      <c r="L27" s="82"/>
      <c r="M27" s="12"/>
      <c r="N27" s="11"/>
      <c r="O27" s="12"/>
      <c r="P27" s="11">
        <v>1</v>
      </c>
      <c r="Q27" s="12">
        <v>1</v>
      </c>
      <c r="R27" s="11"/>
      <c r="S27" s="12"/>
      <c r="T27" s="6"/>
      <c r="U27" s="12"/>
      <c r="V27" s="125"/>
      <c r="W27" s="126"/>
    </row>
    <row r="28" spans="1:26" ht="18" customHeight="1" x14ac:dyDescent="0.25">
      <c r="A28" s="50" t="s">
        <v>25</v>
      </c>
      <c r="B28" s="101">
        <f t="shared" ref="B28" si="2">SUM(B24)</f>
        <v>0</v>
      </c>
      <c r="C28" s="102">
        <f t="shared" ref="C28" si="3">SUM(C24)</f>
        <v>0</v>
      </c>
      <c r="D28" s="48">
        <f>SUM(D25:D27)</f>
        <v>0</v>
      </c>
      <c r="E28" s="103">
        <f>SUM(E26:E27)</f>
        <v>0</v>
      </c>
      <c r="F28" s="48">
        <f>SUM(F26:F27)</f>
        <v>3</v>
      </c>
      <c r="G28" s="103">
        <f>SUM(G27)</f>
        <v>2</v>
      </c>
      <c r="H28" s="100">
        <f>SUM(H25:H27)</f>
        <v>2</v>
      </c>
      <c r="I28" s="102">
        <f>SUM(I25:I27)</f>
        <v>3</v>
      </c>
      <c r="J28" s="101">
        <f>SUM(J25:J27)</f>
        <v>7</v>
      </c>
      <c r="K28" s="104">
        <f>SUM(K25:K27)</f>
        <v>6</v>
      </c>
      <c r="L28" s="81"/>
      <c r="M28" s="46"/>
      <c r="N28" s="48"/>
      <c r="O28" s="46"/>
      <c r="P28" s="48">
        <f>SUM(P25:P27)</f>
        <v>1</v>
      </c>
      <c r="Q28" s="46">
        <f>SUM(Q27)</f>
        <v>1</v>
      </c>
      <c r="R28" s="48">
        <f>SUM(R25:R27)</f>
        <v>0</v>
      </c>
      <c r="S28" s="46">
        <f>SUM(S25:S27)</f>
        <v>0</v>
      </c>
      <c r="T28" s="6"/>
      <c r="U28" s="12"/>
      <c r="V28" s="129"/>
      <c r="W28" s="126"/>
    </row>
    <row r="29" spans="1:26" ht="18" customHeight="1" x14ac:dyDescent="0.25">
      <c r="A29" s="53"/>
      <c r="B29" s="11"/>
      <c r="C29" s="12"/>
      <c r="D29" s="11"/>
      <c r="E29" s="12"/>
      <c r="F29" s="11"/>
      <c r="G29" s="12"/>
      <c r="H29" s="6"/>
      <c r="I29" s="54"/>
      <c r="J29" s="11"/>
      <c r="K29" s="75"/>
      <c r="L29" s="82"/>
      <c r="M29" s="12"/>
      <c r="N29" s="11"/>
      <c r="O29" s="12"/>
      <c r="P29" s="11"/>
      <c r="Q29" s="12"/>
      <c r="R29" s="11"/>
      <c r="S29" s="12"/>
      <c r="T29" s="6"/>
      <c r="U29" s="12"/>
      <c r="V29" s="129"/>
      <c r="W29" s="126"/>
    </row>
    <row r="30" spans="1:26" ht="18" customHeight="1" thickBot="1" x14ac:dyDescent="0.3">
      <c r="A30" s="59" t="s">
        <v>73</v>
      </c>
      <c r="B30" s="134"/>
      <c r="C30" s="135"/>
      <c r="D30" s="134"/>
      <c r="E30" s="135"/>
      <c r="F30" s="134">
        <f>F28*F3</f>
        <v>0</v>
      </c>
      <c r="G30" s="135">
        <f>G28*F3</f>
        <v>0</v>
      </c>
      <c r="H30" s="136">
        <f>H28*H3</f>
        <v>2</v>
      </c>
      <c r="I30" s="52">
        <f>I28*H3</f>
        <v>3</v>
      </c>
      <c r="J30" s="134">
        <f>J28*J3</f>
        <v>14</v>
      </c>
      <c r="K30" s="171">
        <f>K28*J3</f>
        <v>12</v>
      </c>
      <c r="L30" s="148"/>
      <c r="M30" s="24"/>
      <c r="N30" s="23"/>
      <c r="O30" s="24"/>
      <c r="P30" s="23">
        <f>P28*P3</f>
        <v>0</v>
      </c>
      <c r="Q30" s="24">
        <f>Q28*P3</f>
        <v>0</v>
      </c>
      <c r="R30" s="23"/>
      <c r="S30" s="24"/>
      <c r="T30" s="25"/>
      <c r="U30" s="24"/>
      <c r="V30" s="205">
        <f>B30+D30+F30+H30+J30+P30</f>
        <v>16</v>
      </c>
      <c r="W30" s="131">
        <f>G30+I30+K30+Q30</f>
        <v>15</v>
      </c>
    </row>
    <row r="31" spans="1:26" ht="18" customHeight="1" thickBot="1" x14ac:dyDescent="0.3">
      <c r="A31" s="147">
        <v>13</v>
      </c>
      <c r="B31" s="235"/>
      <c r="C31" s="236"/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8"/>
      <c r="V31" s="247">
        <f>V30/A31</f>
        <v>1.2307692307692308</v>
      </c>
      <c r="W31" s="215">
        <f>W30/A31</f>
        <v>1.1538461538461537</v>
      </c>
      <c r="X31" s="222" t="s">
        <v>41</v>
      </c>
    </row>
    <row r="32" spans="1:26" ht="18" customHeight="1" thickBot="1" x14ac:dyDescent="0.3">
      <c r="A32" s="37"/>
      <c r="B32" s="107"/>
      <c r="C32" s="171"/>
      <c r="D32" s="171"/>
      <c r="E32" s="171"/>
      <c r="F32" s="171"/>
      <c r="G32" s="171"/>
      <c r="H32" s="171"/>
      <c r="I32" s="171"/>
      <c r="J32" s="171"/>
      <c r="K32" s="171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40"/>
    </row>
    <row r="33" spans="1:21" ht="18" customHeight="1" x14ac:dyDescent="0.25">
      <c r="A33" s="26"/>
      <c r="B33" s="182" t="s">
        <v>28</v>
      </c>
      <c r="C33" s="183"/>
      <c r="D33" s="182" t="s">
        <v>29</v>
      </c>
      <c r="E33" s="183"/>
      <c r="F33" s="182" t="s">
        <v>30</v>
      </c>
      <c r="G33" s="183"/>
      <c r="H33" s="182" t="s">
        <v>31</v>
      </c>
      <c r="I33" s="183"/>
      <c r="J33" s="182" t="s">
        <v>32</v>
      </c>
      <c r="K33" s="183"/>
      <c r="L33" s="105"/>
      <c r="M33" s="106"/>
      <c r="N33" s="106"/>
      <c r="O33" s="106"/>
      <c r="P33" s="106"/>
      <c r="Q33" s="106"/>
      <c r="R33" s="106"/>
      <c r="S33" s="106"/>
      <c r="T33" s="106"/>
      <c r="U33" s="106"/>
    </row>
    <row r="34" spans="1:21" ht="18" customHeight="1" thickBot="1" x14ac:dyDescent="0.3">
      <c r="A34" s="22"/>
      <c r="B34" s="184"/>
      <c r="C34" s="185"/>
      <c r="D34" s="184"/>
      <c r="E34" s="185"/>
      <c r="F34" s="184"/>
      <c r="G34" s="185"/>
      <c r="H34" s="184"/>
      <c r="I34" s="185"/>
      <c r="J34" s="184"/>
      <c r="K34" s="185"/>
      <c r="L34" s="105"/>
      <c r="M34" s="106"/>
      <c r="N34" s="106"/>
      <c r="O34" s="106"/>
      <c r="P34" s="106"/>
      <c r="Q34" s="106"/>
      <c r="R34" s="106"/>
      <c r="S34" s="106"/>
      <c r="T34" s="106"/>
      <c r="U34" s="106"/>
    </row>
    <row r="35" spans="1:21" ht="18" customHeight="1" thickBot="1" x14ac:dyDescent="0.3">
      <c r="A35" s="10" t="s">
        <v>12</v>
      </c>
      <c r="B35" s="27"/>
      <c r="C35" s="28"/>
      <c r="D35" s="29"/>
      <c r="E35" s="30"/>
      <c r="F35" s="30"/>
      <c r="G35" s="30"/>
      <c r="H35" s="112" t="s">
        <v>33</v>
      </c>
      <c r="I35" s="28" t="s">
        <v>33</v>
      </c>
      <c r="J35" s="31"/>
      <c r="K35" s="32"/>
      <c r="L35" s="107"/>
      <c r="M35" s="76"/>
      <c r="N35" s="76"/>
      <c r="O35" s="76"/>
      <c r="P35" s="76"/>
      <c r="Q35" s="76"/>
      <c r="R35" s="76"/>
      <c r="S35" s="76"/>
      <c r="T35" s="76"/>
      <c r="U35" s="76"/>
    </row>
    <row r="36" spans="1:21" ht="30" customHeight="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</sheetData>
  <mergeCells count="25">
    <mergeCell ref="N2:O2"/>
    <mergeCell ref="P2:Q2"/>
    <mergeCell ref="R2:S2"/>
    <mergeCell ref="T2:U2"/>
    <mergeCell ref="B3:C3"/>
    <mergeCell ref="D3:E3"/>
    <mergeCell ref="F3:G3"/>
    <mergeCell ref="H3:I3"/>
    <mergeCell ref="J3:K3"/>
    <mergeCell ref="L3:M3"/>
    <mergeCell ref="B2:C2"/>
    <mergeCell ref="D2:E2"/>
    <mergeCell ref="F2:G2"/>
    <mergeCell ref="H2:I2"/>
    <mergeCell ref="J2:K2"/>
    <mergeCell ref="L2:M2"/>
    <mergeCell ref="B33:C34"/>
    <mergeCell ref="D33:E34"/>
    <mergeCell ref="F33:G34"/>
    <mergeCell ref="H33:I34"/>
    <mergeCell ref="J33:K34"/>
    <mergeCell ref="N3:O3"/>
    <mergeCell ref="P3:Q3"/>
    <mergeCell ref="R3:S3"/>
    <mergeCell ref="T3:U3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selection activeCell="Y35" sqref="Y35"/>
    </sheetView>
  </sheetViews>
  <sheetFormatPr baseColWidth="10" defaultRowHeight="30" customHeight="1" x14ac:dyDescent="0.25"/>
  <cols>
    <col min="1" max="1" width="50" customWidth="1"/>
    <col min="2" max="2" width="7.28515625" customWidth="1"/>
    <col min="3" max="5" width="6.28515625" customWidth="1"/>
    <col min="6" max="7" width="5.85546875" customWidth="1"/>
    <col min="8" max="8" width="6.85546875" customWidth="1"/>
    <col min="9" max="9" width="6.7109375" customWidth="1"/>
    <col min="10" max="10" width="6.5703125" customWidth="1"/>
    <col min="11" max="21" width="6.42578125" customWidth="1"/>
    <col min="22" max="22" width="15.7109375" customWidth="1"/>
    <col min="23" max="23" width="20.7109375" customWidth="1"/>
  </cols>
  <sheetData>
    <row r="1" spans="1:24" ht="30" customHeight="1" thickBot="1" x14ac:dyDescent="0.3"/>
    <row r="2" spans="1:24" ht="30" customHeight="1" x14ac:dyDescent="0.25">
      <c r="A2" s="49" t="s">
        <v>39</v>
      </c>
      <c r="B2" s="176" t="s">
        <v>37</v>
      </c>
      <c r="C2" s="177"/>
      <c r="D2" s="180" t="s">
        <v>18</v>
      </c>
      <c r="E2" s="180"/>
      <c r="F2" s="181" t="s">
        <v>19</v>
      </c>
      <c r="G2" s="181"/>
      <c r="H2" s="172" t="s">
        <v>20</v>
      </c>
      <c r="I2" s="173"/>
      <c r="J2" s="176" t="s">
        <v>21</v>
      </c>
      <c r="K2" s="186"/>
      <c r="L2" s="178" t="s">
        <v>37</v>
      </c>
      <c r="M2" s="177"/>
      <c r="N2" s="180" t="s">
        <v>18</v>
      </c>
      <c r="O2" s="180"/>
      <c r="P2" s="181" t="s">
        <v>19</v>
      </c>
      <c r="Q2" s="181"/>
      <c r="R2" s="172" t="s">
        <v>20</v>
      </c>
      <c r="S2" s="173"/>
      <c r="T2" s="176" t="s">
        <v>21</v>
      </c>
      <c r="U2" s="177"/>
      <c r="V2" s="72" t="s">
        <v>25</v>
      </c>
      <c r="W2" s="73" t="s">
        <v>25</v>
      </c>
    </row>
    <row r="3" spans="1:24" ht="20.25" customHeight="1" x14ac:dyDescent="0.25">
      <c r="A3" s="7" t="s">
        <v>36</v>
      </c>
      <c r="B3" s="187">
        <v>-2</v>
      </c>
      <c r="C3" s="188"/>
      <c r="D3" s="189">
        <v>-1</v>
      </c>
      <c r="E3" s="189"/>
      <c r="F3" s="190">
        <v>0</v>
      </c>
      <c r="G3" s="190"/>
      <c r="H3" s="191">
        <v>1</v>
      </c>
      <c r="I3" s="192"/>
      <c r="J3" s="187">
        <v>2</v>
      </c>
      <c r="K3" s="193"/>
      <c r="L3" s="179">
        <v>2</v>
      </c>
      <c r="M3" s="175"/>
      <c r="N3" s="174">
        <v>1</v>
      </c>
      <c r="O3" s="175"/>
      <c r="P3" s="174">
        <v>0</v>
      </c>
      <c r="Q3" s="175"/>
      <c r="R3" s="174">
        <v>-1</v>
      </c>
      <c r="S3" s="175"/>
      <c r="T3" s="174">
        <v>-2</v>
      </c>
      <c r="U3" s="175"/>
      <c r="V3" s="70"/>
      <c r="W3" s="116"/>
    </row>
    <row r="4" spans="1:24" ht="20.25" customHeight="1" thickBot="1" x14ac:dyDescent="0.3">
      <c r="A4" s="7"/>
      <c r="B4" s="92" t="s">
        <v>22</v>
      </c>
      <c r="C4" s="93" t="s">
        <v>23</v>
      </c>
      <c r="D4" s="92" t="s">
        <v>22</v>
      </c>
      <c r="E4" s="94" t="s">
        <v>23</v>
      </c>
      <c r="F4" s="95" t="s">
        <v>22</v>
      </c>
      <c r="G4" s="96" t="s">
        <v>23</v>
      </c>
      <c r="H4" s="97" t="s">
        <v>22</v>
      </c>
      <c r="I4" s="93" t="s">
        <v>23</v>
      </c>
      <c r="J4" s="92" t="s">
        <v>22</v>
      </c>
      <c r="K4" s="98" t="s">
        <v>23</v>
      </c>
      <c r="L4" s="99" t="s">
        <v>22</v>
      </c>
      <c r="M4" s="93" t="s">
        <v>23</v>
      </c>
      <c r="N4" s="92" t="s">
        <v>22</v>
      </c>
      <c r="O4" s="93" t="s">
        <v>23</v>
      </c>
      <c r="P4" s="92" t="s">
        <v>22</v>
      </c>
      <c r="Q4" s="93" t="s">
        <v>23</v>
      </c>
      <c r="R4" s="92" t="s">
        <v>22</v>
      </c>
      <c r="S4" s="93" t="s">
        <v>23</v>
      </c>
      <c r="T4" s="92" t="s">
        <v>22</v>
      </c>
      <c r="U4" s="93" t="s">
        <v>23</v>
      </c>
      <c r="V4" s="92" t="s">
        <v>26</v>
      </c>
      <c r="W4" s="120" t="s">
        <v>43</v>
      </c>
    </row>
    <row r="5" spans="1:24" ht="38.450000000000003" customHeight="1" x14ac:dyDescent="0.25">
      <c r="A5" s="8" t="s">
        <v>1</v>
      </c>
      <c r="B5" s="85"/>
      <c r="C5" s="86"/>
      <c r="D5" s="87"/>
      <c r="E5" s="88"/>
      <c r="F5" s="89"/>
      <c r="G5" s="88"/>
      <c r="H5" s="16"/>
      <c r="I5" s="17"/>
      <c r="J5" s="89"/>
      <c r="K5" s="90"/>
      <c r="L5" s="91"/>
      <c r="M5" s="17"/>
      <c r="N5" s="89"/>
      <c r="O5" s="17"/>
      <c r="P5" s="89"/>
      <c r="Q5" s="17"/>
      <c r="R5" s="89"/>
      <c r="S5" s="17"/>
      <c r="T5" s="16"/>
      <c r="U5" s="17"/>
      <c r="V5" s="89"/>
      <c r="W5" s="17"/>
    </row>
    <row r="6" spans="1:24" ht="18" customHeight="1" x14ac:dyDescent="0.25">
      <c r="A6" s="9" t="s">
        <v>13</v>
      </c>
      <c r="B6" s="11"/>
      <c r="C6" s="12"/>
      <c r="D6" s="11">
        <v>3</v>
      </c>
      <c r="E6" s="54">
        <v>3</v>
      </c>
      <c r="F6" s="11">
        <v>4</v>
      </c>
      <c r="G6" s="54">
        <v>4</v>
      </c>
      <c r="H6" s="6"/>
      <c r="I6" s="12"/>
      <c r="J6" s="11">
        <v>6</v>
      </c>
      <c r="K6" s="77">
        <v>6</v>
      </c>
      <c r="L6" s="82"/>
      <c r="M6" s="12"/>
      <c r="N6" s="11"/>
      <c r="O6" s="12"/>
      <c r="P6" s="11"/>
      <c r="Q6" s="12"/>
      <c r="R6" s="11"/>
      <c r="S6" s="12"/>
      <c r="T6" s="6"/>
      <c r="U6" s="12"/>
      <c r="V6" s="117"/>
      <c r="W6" s="116"/>
    </row>
    <row r="7" spans="1:24" ht="18" customHeight="1" x14ac:dyDescent="0.25">
      <c r="A7" s="9" t="s">
        <v>24</v>
      </c>
      <c r="B7" s="11"/>
      <c r="C7" s="12"/>
      <c r="D7" s="11"/>
      <c r="E7" s="54"/>
      <c r="F7" s="11">
        <v>1</v>
      </c>
      <c r="G7" s="54">
        <v>1</v>
      </c>
      <c r="H7" s="6">
        <v>3</v>
      </c>
      <c r="I7" s="12">
        <v>3</v>
      </c>
      <c r="J7" s="11">
        <v>2</v>
      </c>
      <c r="K7" s="77">
        <v>2</v>
      </c>
      <c r="L7" s="82"/>
      <c r="M7" s="12"/>
      <c r="N7" s="11"/>
      <c r="O7" s="12"/>
      <c r="P7" s="11"/>
      <c r="Q7" s="12"/>
      <c r="R7" s="11"/>
      <c r="S7" s="12"/>
      <c r="T7" s="6"/>
      <c r="U7" s="12"/>
      <c r="V7" s="117"/>
      <c r="W7" s="116"/>
    </row>
    <row r="8" spans="1:24" ht="18" customHeight="1" x14ac:dyDescent="0.25">
      <c r="A8" s="9" t="s">
        <v>14</v>
      </c>
      <c r="B8" s="11"/>
      <c r="C8" s="12"/>
      <c r="D8" s="11"/>
      <c r="E8" s="54"/>
      <c r="F8" s="11"/>
      <c r="G8" s="54"/>
      <c r="H8" s="6">
        <v>3</v>
      </c>
      <c r="I8" s="12">
        <v>3</v>
      </c>
      <c r="J8" s="11">
        <v>3</v>
      </c>
      <c r="K8" s="77">
        <v>3</v>
      </c>
      <c r="L8" s="82"/>
      <c r="M8" s="12"/>
      <c r="N8" s="11"/>
      <c r="O8" s="12"/>
      <c r="P8" s="11"/>
      <c r="Q8" s="12"/>
      <c r="R8" s="11"/>
      <c r="S8" s="12"/>
      <c r="T8" s="6"/>
      <c r="U8" s="12"/>
      <c r="V8" s="117"/>
      <c r="W8" s="116"/>
    </row>
    <row r="9" spans="1:24" ht="18" customHeight="1" x14ac:dyDescent="0.25">
      <c r="A9" s="50" t="s">
        <v>25</v>
      </c>
      <c r="B9" s="48">
        <f>SUM(B6:B8)</f>
        <v>0</v>
      </c>
      <c r="C9" s="100">
        <f t="shared" ref="C9:K9" si="0">SUM(C6:C8)</f>
        <v>0</v>
      </c>
      <c r="D9" s="48">
        <f t="shared" si="0"/>
        <v>3</v>
      </c>
      <c r="E9" s="100">
        <f t="shared" si="0"/>
        <v>3</v>
      </c>
      <c r="F9" s="48">
        <f t="shared" si="0"/>
        <v>5</v>
      </c>
      <c r="G9" s="100">
        <f t="shared" si="0"/>
        <v>5</v>
      </c>
      <c r="H9" s="48">
        <f t="shared" si="0"/>
        <v>6</v>
      </c>
      <c r="I9" s="100">
        <f t="shared" si="0"/>
        <v>6</v>
      </c>
      <c r="J9" s="48">
        <f t="shared" si="0"/>
        <v>11</v>
      </c>
      <c r="K9" s="100">
        <f t="shared" si="0"/>
        <v>11</v>
      </c>
      <c r="L9" s="82"/>
      <c r="M9" s="12"/>
      <c r="N9" s="11"/>
      <c r="O9" s="12"/>
      <c r="P9" s="11"/>
      <c r="Q9" s="12"/>
      <c r="R9" s="11"/>
      <c r="S9" s="12"/>
      <c r="T9" s="6"/>
      <c r="U9" s="12"/>
      <c r="V9" s="117"/>
      <c r="W9" s="116"/>
    </row>
    <row r="10" spans="1:24" ht="18" customHeight="1" x14ac:dyDescent="0.25">
      <c r="A10" s="53"/>
      <c r="B10" s="11"/>
      <c r="C10" s="12"/>
      <c r="D10" s="11"/>
      <c r="E10" s="54"/>
      <c r="F10" s="11"/>
      <c r="G10" s="54"/>
      <c r="H10" s="6"/>
      <c r="I10" s="12"/>
      <c r="J10" s="11"/>
      <c r="K10" s="77"/>
      <c r="L10" s="82"/>
      <c r="M10" s="12"/>
      <c r="N10" s="11"/>
      <c r="O10" s="12"/>
      <c r="P10" s="11"/>
      <c r="Q10" s="12"/>
      <c r="R10" s="11"/>
      <c r="S10" s="12"/>
      <c r="T10" s="6"/>
      <c r="U10" s="12"/>
      <c r="V10" s="117"/>
      <c r="W10" s="116"/>
    </row>
    <row r="11" spans="1:24" ht="18" customHeight="1" thickBot="1" x14ac:dyDescent="0.3">
      <c r="A11" s="59" t="s">
        <v>73</v>
      </c>
      <c r="B11" s="51"/>
      <c r="C11" s="32"/>
      <c r="D11" s="51">
        <f>D9*D3</f>
        <v>-3</v>
      </c>
      <c r="E11" s="56">
        <f>E9*D3</f>
        <v>-3</v>
      </c>
      <c r="F11" s="51">
        <f>F9*F3</f>
        <v>0</v>
      </c>
      <c r="G11" s="56">
        <f>G9*F3</f>
        <v>0</v>
      </c>
      <c r="H11" s="31">
        <f>H9*H3</f>
        <v>6</v>
      </c>
      <c r="I11" s="32">
        <f>I9*H3</f>
        <v>6</v>
      </c>
      <c r="J11" s="51">
        <f>J9*J3</f>
        <v>22</v>
      </c>
      <c r="K11" s="79">
        <f>K9*J3</f>
        <v>22</v>
      </c>
      <c r="L11" s="83"/>
      <c r="M11" s="13"/>
      <c r="N11" s="19"/>
      <c r="O11" s="13"/>
      <c r="P11" s="19"/>
      <c r="Q11" s="13"/>
      <c r="R11" s="19"/>
      <c r="S11" s="13"/>
      <c r="T11" s="20"/>
      <c r="U11" s="13"/>
      <c r="V11" s="130">
        <f>B11+D11+F11+H11+J11</f>
        <v>25</v>
      </c>
      <c r="W11" s="131">
        <f>C11+E11+G11+I11+K11</f>
        <v>25</v>
      </c>
    </row>
    <row r="12" spans="1:24" ht="18" customHeight="1" thickBot="1" x14ac:dyDescent="0.3">
      <c r="A12" s="138">
        <v>26</v>
      </c>
      <c r="B12" s="208"/>
      <c r="C12" s="209"/>
      <c r="D12" s="208"/>
      <c r="E12" s="210"/>
      <c r="F12" s="208"/>
      <c r="G12" s="210"/>
      <c r="H12" s="211"/>
      <c r="I12" s="209"/>
      <c r="J12" s="208"/>
      <c r="K12" s="212"/>
      <c r="L12" s="213"/>
      <c r="M12" s="209"/>
      <c r="N12" s="208"/>
      <c r="O12" s="209"/>
      <c r="P12" s="208"/>
      <c r="Q12" s="209"/>
      <c r="R12" s="208"/>
      <c r="S12" s="209"/>
      <c r="T12" s="211"/>
      <c r="U12" s="209"/>
      <c r="V12" s="214">
        <f>V11/A12</f>
        <v>0.96153846153846156</v>
      </c>
      <c r="W12" s="215">
        <f>W11/A12</f>
        <v>0.96153846153846156</v>
      </c>
      <c r="X12" s="222" t="s">
        <v>41</v>
      </c>
    </row>
    <row r="13" spans="1:24" ht="22.15" customHeight="1" x14ac:dyDescent="0.25">
      <c r="A13" s="41" t="s">
        <v>2</v>
      </c>
      <c r="B13" s="38"/>
      <c r="C13" s="39"/>
      <c r="D13" s="58"/>
      <c r="E13" s="57"/>
      <c r="F13" s="14"/>
      <c r="G13" s="57"/>
      <c r="H13" s="21"/>
      <c r="I13" s="15"/>
      <c r="J13" s="14"/>
      <c r="K13" s="80"/>
      <c r="L13" s="84"/>
      <c r="M13" s="15"/>
      <c r="N13" s="14"/>
      <c r="O13" s="15"/>
      <c r="P13" s="14"/>
      <c r="Q13" s="15"/>
      <c r="R13" s="14"/>
      <c r="S13" s="15"/>
      <c r="T13" s="21"/>
      <c r="U13" s="15"/>
      <c r="V13" s="127"/>
      <c r="W13" s="128"/>
    </row>
    <row r="14" spans="1:24" ht="15.6" customHeight="1" x14ac:dyDescent="0.25">
      <c r="A14" s="9" t="s">
        <v>0</v>
      </c>
      <c r="B14" s="11"/>
      <c r="C14" s="12"/>
      <c r="D14" s="11"/>
      <c r="E14" s="54"/>
      <c r="F14" s="11"/>
      <c r="G14" s="54"/>
      <c r="H14" s="6"/>
      <c r="I14" s="12"/>
      <c r="J14" s="11">
        <v>1</v>
      </c>
      <c r="K14" s="77">
        <v>1</v>
      </c>
      <c r="L14" s="82"/>
      <c r="M14" s="12"/>
      <c r="N14" s="11"/>
      <c r="O14" s="12"/>
      <c r="P14" s="11">
        <v>4</v>
      </c>
      <c r="Q14" s="12">
        <v>4</v>
      </c>
      <c r="R14" s="11"/>
      <c r="S14" s="12"/>
      <c r="T14" s="6"/>
      <c r="U14" s="12"/>
      <c r="V14" s="125"/>
      <c r="W14" s="126"/>
    </row>
    <row r="15" spans="1:24" ht="18" customHeight="1" x14ac:dyDescent="0.25">
      <c r="A15" s="9" t="s">
        <v>3</v>
      </c>
      <c r="B15" s="11">
        <v>2</v>
      </c>
      <c r="C15" s="12">
        <v>2</v>
      </c>
      <c r="D15" s="11">
        <v>1</v>
      </c>
      <c r="E15" s="54"/>
      <c r="F15" s="11"/>
      <c r="G15" s="54">
        <v>1</v>
      </c>
      <c r="H15" s="6"/>
      <c r="I15" s="12"/>
      <c r="J15" s="11">
        <v>1</v>
      </c>
      <c r="K15" s="77">
        <v>1</v>
      </c>
      <c r="L15" s="82"/>
      <c r="M15" s="12"/>
      <c r="N15" s="11"/>
      <c r="O15" s="12"/>
      <c r="P15" s="11"/>
      <c r="Q15" s="12"/>
      <c r="R15" s="11">
        <v>1</v>
      </c>
      <c r="S15" s="12">
        <v>1</v>
      </c>
      <c r="T15" s="6"/>
      <c r="U15" s="12"/>
      <c r="V15" s="125"/>
      <c r="W15" s="126"/>
    </row>
    <row r="16" spans="1:24" ht="18" customHeight="1" x14ac:dyDescent="0.25">
      <c r="A16" s="9" t="s">
        <v>4</v>
      </c>
      <c r="B16" s="11">
        <v>2</v>
      </c>
      <c r="C16" s="12">
        <v>2</v>
      </c>
      <c r="D16" s="11">
        <v>1</v>
      </c>
      <c r="E16" s="54">
        <v>1</v>
      </c>
      <c r="F16" s="11"/>
      <c r="G16" s="54"/>
      <c r="H16" s="6"/>
      <c r="I16" s="12"/>
      <c r="J16" s="11">
        <v>1</v>
      </c>
      <c r="K16" s="77">
        <v>1</v>
      </c>
      <c r="L16" s="82"/>
      <c r="M16" s="12"/>
      <c r="N16" s="11"/>
      <c r="O16" s="12"/>
      <c r="P16" s="11"/>
      <c r="Q16" s="12"/>
      <c r="R16" s="11"/>
      <c r="S16" s="12"/>
      <c r="T16" s="6"/>
      <c r="U16" s="12"/>
      <c r="V16" s="125"/>
      <c r="W16" s="126"/>
    </row>
    <row r="17" spans="1:26" ht="18" customHeight="1" x14ac:dyDescent="0.25">
      <c r="A17" s="9" t="s">
        <v>5</v>
      </c>
      <c r="B17" s="11">
        <v>2</v>
      </c>
      <c r="C17" s="12"/>
      <c r="D17" s="11"/>
      <c r="E17" s="54">
        <v>2</v>
      </c>
      <c r="F17" s="11"/>
      <c r="G17" s="54"/>
      <c r="H17" s="6"/>
      <c r="I17" s="12"/>
      <c r="J17" s="11">
        <v>4</v>
      </c>
      <c r="K17" s="77">
        <v>4</v>
      </c>
      <c r="L17" s="82"/>
      <c r="M17" s="12"/>
      <c r="N17" s="11"/>
      <c r="O17" s="12"/>
      <c r="P17" s="11"/>
      <c r="Q17" s="12"/>
      <c r="R17" s="11"/>
      <c r="S17" s="12"/>
      <c r="T17" s="6"/>
      <c r="U17" s="12"/>
      <c r="V17" s="125"/>
      <c r="W17" s="126"/>
    </row>
    <row r="18" spans="1:26" ht="18" customHeight="1" x14ac:dyDescent="0.25">
      <c r="A18" s="9" t="s">
        <v>6</v>
      </c>
      <c r="B18" s="11">
        <v>1</v>
      </c>
      <c r="C18" s="12">
        <v>1</v>
      </c>
      <c r="D18" s="11">
        <v>2</v>
      </c>
      <c r="E18" s="54">
        <v>2</v>
      </c>
      <c r="F18" s="11"/>
      <c r="G18" s="54"/>
      <c r="H18" s="6"/>
      <c r="I18" s="12"/>
      <c r="J18" s="11"/>
      <c r="K18" s="77"/>
      <c r="L18" s="82"/>
      <c r="M18" s="12"/>
      <c r="N18" s="11"/>
      <c r="O18" s="12"/>
      <c r="P18" s="11"/>
      <c r="Q18" s="12"/>
      <c r="R18" s="11">
        <v>2</v>
      </c>
      <c r="S18" s="12">
        <v>2</v>
      </c>
      <c r="T18" s="6"/>
      <c r="U18" s="12"/>
      <c r="V18" s="125"/>
      <c r="W18" s="126"/>
    </row>
    <row r="19" spans="1:26" ht="18" customHeight="1" x14ac:dyDescent="0.25">
      <c r="A19" s="9" t="s">
        <v>7</v>
      </c>
      <c r="B19" s="11"/>
      <c r="C19" s="12"/>
      <c r="D19" s="11">
        <v>7</v>
      </c>
      <c r="E19" s="54">
        <v>7</v>
      </c>
      <c r="F19" s="11"/>
      <c r="G19" s="54"/>
      <c r="H19" s="6"/>
      <c r="I19" s="12"/>
      <c r="J19" s="11"/>
      <c r="K19" s="77"/>
      <c r="L19" s="82"/>
      <c r="M19" s="12"/>
      <c r="N19" s="11"/>
      <c r="O19" s="12"/>
      <c r="P19" s="11"/>
      <c r="Q19" s="12"/>
      <c r="R19" s="11"/>
      <c r="S19" s="12"/>
      <c r="T19" s="6"/>
      <c r="U19" s="12"/>
      <c r="V19" s="125"/>
      <c r="W19" s="126"/>
      <c r="Z19" s="203"/>
    </row>
    <row r="20" spans="1:26" ht="18" customHeight="1" x14ac:dyDescent="0.25">
      <c r="A20" s="50" t="s">
        <v>25</v>
      </c>
      <c r="B20" s="101">
        <f t="shared" ref="B20:L20" si="1">SUM(B14:B19)</f>
        <v>7</v>
      </c>
      <c r="C20" s="102">
        <f t="shared" si="1"/>
        <v>5</v>
      </c>
      <c r="D20" s="101">
        <f t="shared" si="1"/>
        <v>11</v>
      </c>
      <c r="E20" s="103">
        <f t="shared" si="1"/>
        <v>12</v>
      </c>
      <c r="F20" s="101">
        <f t="shared" si="1"/>
        <v>0</v>
      </c>
      <c r="G20" s="103">
        <f t="shared" si="1"/>
        <v>1</v>
      </c>
      <c r="H20" s="100">
        <f t="shared" si="1"/>
        <v>0</v>
      </c>
      <c r="I20" s="102">
        <f t="shared" si="1"/>
        <v>0</v>
      </c>
      <c r="J20" s="101">
        <f t="shared" si="1"/>
        <v>7</v>
      </c>
      <c r="K20" s="104">
        <f t="shared" si="1"/>
        <v>7</v>
      </c>
      <c r="L20" s="81">
        <f t="shared" si="1"/>
        <v>0</v>
      </c>
      <c r="M20" s="46"/>
      <c r="N20" s="48">
        <f t="shared" ref="N20:S20" si="2">SUM(N14:N19)</f>
        <v>0</v>
      </c>
      <c r="O20" s="46">
        <f t="shared" si="2"/>
        <v>0</v>
      </c>
      <c r="P20" s="48">
        <f t="shared" si="2"/>
        <v>4</v>
      </c>
      <c r="Q20" s="46">
        <f t="shared" si="2"/>
        <v>4</v>
      </c>
      <c r="R20" s="48">
        <f t="shared" si="2"/>
        <v>3</v>
      </c>
      <c r="S20" s="46">
        <f t="shared" si="2"/>
        <v>3</v>
      </c>
      <c r="T20" s="6"/>
      <c r="U20" s="12"/>
      <c r="V20" s="125"/>
      <c r="W20" s="126"/>
    </row>
    <row r="21" spans="1:26" ht="18" customHeight="1" x14ac:dyDescent="0.25">
      <c r="A21" s="50"/>
      <c r="B21" s="23"/>
      <c r="C21" s="24"/>
      <c r="D21" s="23"/>
      <c r="E21" s="55"/>
      <c r="F21" s="23"/>
      <c r="G21" s="55"/>
      <c r="H21" s="25"/>
      <c r="I21" s="24"/>
      <c r="J21" s="23"/>
      <c r="K21" s="78"/>
      <c r="L21" s="82"/>
      <c r="M21" s="12"/>
      <c r="N21" s="11"/>
      <c r="O21" s="12"/>
      <c r="P21" s="11"/>
      <c r="Q21" s="12"/>
      <c r="R21" s="11"/>
      <c r="S21" s="12"/>
      <c r="T21" s="6"/>
      <c r="U21" s="12"/>
      <c r="V21" s="125"/>
      <c r="W21" s="126"/>
    </row>
    <row r="22" spans="1:26" ht="18" customHeight="1" thickBot="1" x14ac:dyDescent="0.3">
      <c r="A22" s="59" t="s">
        <v>73</v>
      </c>
      <c r="B22" s="23">
        <f>B20*B3</f>
        <v>-14</v>
      </c>
      <c r="C22" s="24">
        <f>C20*B3</f>
        <v>-10</v>
      </c>
      <c r="D22" s="23">
        <f>D20*D3</f>
        <v>-11</v>
      </c>
      <c r="E22" s="55">
        <f>E20*D3</f>
        <v>-12</v>
      </c>
      <c r="F22" s="23"/>
      <c r="G22" s="55">
        <f>G20*F3</f>
        <v>0</v>
      </c>
      <c r="H22" s="25"/>
      <c r="I22" s="24"/>
      <c r="J22" s="23">
        <f>J20*J3</f>
        <v>14</v>
      </c>
      <c r="K22" s="78">
        <f>K20*J3</f>
        <v>14</v>
      </c>
      <c r="L22" s="148"/>
      <c r="M22" s="24"/>
      <c r="N22" s="23"/>
      <c r="O22" s="24"/>
      <c r="P22" s="23">
        <f>P20*P3</f>
        <v>0</v>
      </c>
      <c r="Q22" s="24">
        <f>Q20*P3</f>
        <v>0</v>
      </c>
      <c r="R22" s="23">
        <f>R20*R3</f>
        <v>-3</v>
      </c>
      <c r="S22" s="24">
        <f>S20*R3</f>
        <v>-3</v>
      </c>
      <c r="T22" s="25"/>
      <c r="U22" s="24"/>
      <c r="V22" s="130">
        <f>B22+D22+F22+H22+J22+L22+N22+P22+R22</f>
        <v>-14</v>
      </c>
      <c r="W22" s="131">
        <f>C22+E22+G22+I22+K22+M22+O22+Q22+S22</f>
        <v>-11</v>
      </c>
    </row>
    <row r="23" spans="1:26" ht="18" customHeight="1" thickBot="1" x14ac:dyDescent="0.3">
      <c r="A23" s="37">
        <v>32</v>
      </c>
      <c r="B23" s="208"/>
      <c r="C23" s="209"/>
      <c r="D23" s="208"/>
      <c r="E23" s="210"/>
      <c r="F23" s="208"/>
      <c r="G23" s="210"/>
      <c r="H23" s="211"/>
      <c r="I23" s="209"/>
      <c r="J23" s="208"/>
      <c r="K23" s="212"/>
      <c r="L23" s="213"/>
      <c r="M23" s="209"/>
      <c r="N23" s="208"/>
      <c r="O23" s="209"/>
      <c r="P23" s="208"/>
      <c r="Q23" s="209"/>
      <c r="R23" s="208"/>
      <c r="S23" s="209"/>
      <c r="T23" s="211"/>
      <c r="U23" s="209"/>
      <c r="V23" s="214">
        <f>V22/A23</f>
        <v>-0.4375</v>
      </c>
      <c r="W23" s="215">
        <f>W22/A23</f>
        <v>-0.34375</v>
      </c>
      <c r="X23" s="222" t="s">
        <v>41</v>
      </c>
    </row>
    <row r="24" spans="1:26" ht="28.9" customHeight="1" x14ac:dyDescent="0.25">
      <c r="A24" s="41" t="s">
        <v>8</v>
      </c>
      <c r="B24" s="38"/>
      <c r="C24" s="39"/>
      <c r="D24" s="58"/>
      <c r="E24" s="57"/>
      <c r="F24" s="14"/>
      <c r="G24" s="57"/>
      <c r="H24" s="21"/>
      <c r="I24" s="15"/>
      <c r="J24" s="14"/>
      <c r="K24" s="80"/>
      <c r="L24" s="84"/>
      <c r="M24" s="15"/>
      <c r="N24" s="14"/>
      <c r="O24" s="15"/>
      <c r="P24" s="14"/>
      <c r="Q24" s="15"/>
      <c r="R24" s="14"/>
      <c r="S24" s="15"/>
      <c r="T24" s="21"/>
      <c r="U24" s="15"/>
      <c r="V24" s="127"/>
      <c r="W24" s="128"/>
    </row>
    <row r="25" spans="1:26" ht="19.149999999999999" customHeight="1" x14ac:dyDescent="0.25">
      <c r="A25" s="9" t="s">
        <v>9</v>
      </c>
      <c r="B25" s="11"/>
      <c r="C25" s="12"/>
      <c r="D25" s="11"/>
      <c r="E25" s="54"/>
      <c r="F25" s="11"/>
      <c r="G25" s="54"/>
      <c r="H25" s="6"/>
      <c r="I25" s="12"/>
      <c r="J25" s="11">
        <v>3</v>
      </c>
      <c r="K25" s="77">
        <v>3</v>
      </c>
      <c r="L25" s="82"/>
      <c r="M25" s="12"/>
      <c r="N25" s="11"/>
      <c r="O25" s="12"/>
      <c r="P25" s="11"/>
      <c r="Q25" s="12"/>
      <c r="R25" s="11"/>
      <c r="S25" s="12"/>
      <c r="T25" s="6"/>
      <c r="U25" s="12"/>
      <c r="V25" s="125"/>
      <c r="W25" s="126"/>
    </row>
    <row r="26" spans="1:26" ht="18" customHeight="1" x14ac:dyDescent="0.25">
      <c r="A26" s="9" t="s">
        <v>10</v>
      </c>
      <c r="B26" s="11"/>
      <c r="C26" s="12"/>
      <c r="D26" s="11"/>
      <c r="E26" s="54"/>
      <c r="F26" s="11"/>
      <c r="G26" s="54"/>
      <c r="H26" s="6">
        <v>1</v>
      </c>
      <c r="I26" s="12">
        <v>1</v>
      </c>
      <c r="J26" s="11">
        <v>4</v>
      </c>
      <c r="K26" s="77">
        <v>4</v>
      </c>
      <c r="L26" s="82"/>
      <c r="M26" s="12"/>
      <c r="N26" s="11"/>
      <c r="O26" s="12"/>
      <c r="P26" s="11"/>
      <c r="Q26" s="12"/>
      <c r="R26" s="11"/>
      <c r="S26" s="12"/>
      <c r="T26" s="6"/>
      <c r="U26" s="12"/>
      <c r="V26" s="125"/>
      <c r="W26" s="126"/>
    </row>
    <row r="27" spans="1:26" ht="18" customHeight="1" x14ac:dyDescent="0.25">
      <c r="A27" s="9" t="s">
        <v>11</v>
      </c>
      <c r="B27" s="11"/>
      <c r="C27" s="12"/>
      <c r="D27" s="11"/>
      <c r="E27" s="54"/>
      <c r="F27" s="11"/>
      <c r="G27" s="54"/>
      <c r="H27" s="6">
        <v>2</v>
      </c>
      <c r="I27" s="12">
        <v>2</v>
      </c>
      <c r="J27" s="11">
        <v>2</v>
      </c>
      <c r="K27" s="77">
        <v>2</v>
      </c>
      <c r="L27" s="82"/>
      <c r="M27" s="12"/>
      <c r="N27" s="11">
        <v>1</v>
      </c>
      <c r="O27" s="12">
        <v>1</v>
      </c>
      <c r="P27" s="11"/>
      <c r="Q27" s="12"/>
      <c r="R27" s="11"/>
      <c r="S27" s="12"/>
      <c r="T27" s="6"/>
      <c r="U27" s="12"/>
      <c r="V27" s="125"/>
      <c r="W27" s="126"/>
    </row>
    <row r="28" spans="1:26" ht="18" customHeight="1" x14ac:dyDescent="0.25">
      <c r="A28" s="50" t="s">
        <v>25</v>
      </c>
      <c r="B28" s="101">
        <f t="shared" ref="B28" si="3">SUM(B24)</f>
        <v>0</v>
      </c>
      <c r="C28" s="102">
        <f t="shared" ref="C28" si="4">SUM(C24)</f>
        <v>0</v>
      </c>
      <c r="D28" s="48">
        <f>SUM(D25:D27)</f>
        <v>0</v>
      </c>
      <c r="E28" s="103">
        <f>SUM(E26:E27)</f>
        <v>0</v>
      </c>
      <c r="F28" s="48">
        <f>SUM(F26:F27)</f>
        <v>0</v>
      </c>
      <c r="G28" s="103">
        <f>SUM(G27)</f>
        <v>0</v>
      </c>
      <c r="H28" s="100">
        <f>SUM(H25:H27)</f>
        <v>3</v>
      </c>
      <c r="I28" s="102">
        <f>SUM(I25:I27)</f>
        <v>3</v>
      </c>
      <c r="J28" s="101">
        <f>SUM(J25:J27)</f>
        <v>9</v>
      </c>
      <c r="K28" s="104">
        <f>SUM(K25:K27)</f>
        <v>9</v>
      </c>
      <c r="L28" s="81"/>
      <c r="M28" s="46"/>
      <c r="N28" s="48">
        <f>SUM(N25:N27)</f>
        <v>1</v>
      </c>
      <c r="O28" s="46">
        <f>SUM(O25:O27)</f>
        <v>1</v>
      </c>
      <c r="P28" s="48"/>
      <c r="Q28" s="46"/>
      <c r="R28" s="48">
        <f>SUM(R25:R27)</f>
        <v>0</v>
      </c>
      <c r="S28" s="46">
        <f>SUM(S25:S27)</f>
        <v>0</v>
      </c>
      <c r="T28" s="6"/>
      <c r="U28" s="12"/>
      <c r="V28" s="129"/>
      <c r="W28" s="126"/>
    </row>
    <row r="29" spans="1:26" ht="18" customHeight="1" x14ac:dyDescent="0.25">
      <c r="A29" s="53"/>
      <c r="B29" s="11"/>
      <c r="C29" s="12"/>
      <c r="D29" s="11"/>
      <c r="E29" s="12"/>
      <c r="F29" s="11"/>
      <c r="G29" s="12"/>
      <c r="H29" s="6"/>
      <c r="I29" s="54"/>
      <c r="J29" s="11"/>
      <c r="K29" s="75"/>
      <c r="L29" s="82"/>
      <c r="M29" s="12"/>
      <c r="N29" s="11"/>
      <c r="O29" s="12"/>
      <c r="P29" s="11"/>
      <c r="Q29" s="12"/>
      <c r="R29" s="11"/>
      <c r="S29" s="12"/>
      <c r="T29" s="6"/>
      <c r="U29" s="12"/>
      <c r="V29" s="129"/>
      <c r="W29" s="126"/>
    </row>
    <row r="30" spans="1:26" ht="18" customHeight="1" thickBot="1" x14ac:dyDescent="0.3">
      <c r="A30" s="59" t="s">
        <v>73</v>
      </c>
      <c r="B30" s="134"/>
      <c r="C30" s="135"/>
      <c r="D30" s="134"/>
      <c r="E30" s="135"/>
      <c r="F30" s="134"/>
      <c r="G30" s="135"/>
      <c r="H30" s="136">
        <f>H28*H3</f>
        <v>3</v>
      </c>
      <c r="I30" s="52">
        <f>I28*H3</f>
        <v>3</v>
      </c>
      <c r="J30" s="134">
        <f>J28*J3</f>
        <v>18</v>
      </c>
      <c r="K30" s="171">
        <f>K28*J3</f>
        <v>18</v>
      </c>
      <c r="L30" s="148"/>
      <c r="M30" s="24"/>
      <c r="N30" s="23">
        <f>N28*N3</f>
        <v>1</v>
      </c>
      <c r="O30" s="24">
        <f>O28*N3</f>
        <v>1</v>
      </c>
      <c r="P30" s="23"/>
      <c r="Q30" s="24"/>
      <c r="R30" s="23"/>
      <c r="S30" s="24"/>
      <c r="T30" s="25"/>
      <c r="U30" s="24"/>
      <c r="V30" s="205">
        <f>C30+E30+G30+I30+K30+M30+O30</f>
        <v>22</v>
      </c>
      <c r="W30" s="131">
        <f>C30+E30+G30+I30+K30+M30+O30</f>
        <v>22</v>
      </c>
    </row>
    <row r="31" spans="1:26" ht="18" customHeight="1" thickBot="1" x14ac:dyDescent="0.3">
      <c r="A31" s="147">
        <v>13</v>
      </c>
      <c r="B31" s="235"/>
      <c r="C31" s="236"/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8"/>
      <c r="V31" s="239">
        <f>V30/A31</f>
        <v>1.6923076923076923</v>
      </c>
      <c r="W31" s="215">
        <f>W30/A31</f>
        <v>1.6923076923076923</v>
      </c>
      <c r="X31" s="222" t="s">
        <v>41</v>
      </c>
    </row>
    <row r="32" spans="1:26" ht="18" customHeight="1" thickBot="1" x14ac:dyDescent="0.3">
      <c r="A32" s="37"/>
      <c r="B32" s="107"/>
      <c r="C32" s="171"/>
      <c r="D32" s="171"/>
      <c r="E32" s="171"/>
      <c r="F32" s="171"/>
      <c r="G32" s="171"/>
      <c r="H32" s="171"/>
      <c r="I32" s="171"/>
      <c r="J32" s="171"/>
      <c r="K32" s="171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40"/>
    </row>
    <row r="33" spans="1:21" ht="18" customHeight="1" x14ac:dyDescent="0.25">
      <c r="A33" s="26"/>
      <c r="B33" s="182" t="s">
        <v>28</v>
      </c>
      <c r="C33" s="183"/>
      <c r="D33" s="182" t="s">
        <v>29</v>
      </c>
      <c r="E33" s="183"/>
      <c r="F33" s="182" t="s">
        <v>30</v>
      </c>
      <c r="G33" s="183"/>
      <c r="H33" s="182" t="s">
        <v>31</v>
      </c>
      <c r="I33" s="183"/>
      <c r="J33" s="182" t="s">
        <v>32</v>
      </c>
      <c r="K33" s="183"/>
      <c r="L33" s="105"/>
      <c r="M33" s="106"/>
      <c r="N33" s="106"/>
      <c r="O33" s="106"/>
      <c r="P33" s="106"/>
      <c r="Q33" s="106"/>
      <c r="R33" s="106"/>
      <c r="S33" s="106"/>
      <c r="T33" s="106"/>
      <c r="U33" s="106"/>
    </row>
    <row r="34" spans="1:21" ht="18" customHeight="1" thickBot="1" x14ac:dyDescent="0.3">
      <c r="A34" s="22"/>
      <c r="B34" s="184"/>
      <c r="C34" s="185"/>
      <c r="D34" s="184"/>
      <c r="E34" s="185"/>
      <c r="F34" s="184"/>
      <c r="G34" s="185"/>
      <c r="H34" s="184"/>
      <c r="I34" s="185"/>
      <c r="J34" s="184"/>
      <c r="K34" s="185"/>
      <c r="L34" s="105"/>
      <c r="M34" s="106"/>
      <c r="N34" s="106"/>
      <c r="O34" s="106"/>
      <c r="P34" s="106"/>
      <c r="Q34" s="106"/>
      <c r="R34" s="106"/>
      <c r="S34" s="106"/>
      <c r="T34" s="106"/>
      <c r="U34" s="106"/>
    </row>
    <row r="35" spans="1:21" ht="18" customHeight="1" thickBot="1" x14ac:dyDescent="0.3">
      <c r="A35" s="10" t="s">
        <v>12</v>
      </c>
      <c r="B35" s="27"/>
      <c r="C35" s="28"/>
      <c r="D35" s="29"/>
      <c r="E35" s="30"/>
      <c r="F35" s="30"/>
      <c r="G35" s="30"/>
      <c r="H35" s="112" t="s">
        <v>33</v>
      </c>
      <c r="I35" s="28" t="s">
        <v>33</v>
      </c>
      <c r="J35" s="31"/>
      <c r="K35" s="32"/>
      <c r="L35" s="107"/>
      <c r="M35" s="76"/>
      <c r="N35" s="76"/>
      <c r="O35" s="76"/>
      <c r="P35" s="76"/>
      <c r="Q35" s="76"/>
      <c r="R35" s="76"/>
      <c r="S35" s="76"/>
      <c r="T35" s="76"/>
      <c r="U35" s="76"/>
    </row>
    <row r="36" spans="1:21" ht="30" customHeight="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</sheetData>
  <mergeCells count="25">
    <mergeCell ref="N2:O2"/>
    <mergeCell ref="P2:Q2"/>
    <mergeCell ref="R2:S2"/>
    <mergeCell ref="T2:U2"/>
    <mergeCell ref="B3:C3"/>
    <mergeCell ref="D3:E3"/>
    <mergeCell ref="F3:G3"/>
    <mergeCell ref="H3:I3"/>
    <mergeCell ref="J3:K3"/>
    <mergeCell ref="L3:M3"/>
    <mergeCell ref="B2:C2"/>
    <mergeCell ref="D2:E2"/>
    <mergeCell ref="F2:G2"/>
    <mergeCell ref="H2:I2"/>
    <mergeCell ref="J2:K2"/>
    <mergeCell ref="L2:M2"/>
    <mergeCell ref="B33:C34"/>
    <mergeCell ref="D33:E34"/>
    <mergeCell ref="F33:G34"/>
    <mergeCell ref="H33:I34"/>
    <mergeCell ref="J33:K34"/>
    <mergeCell ref="N3:O3"/>
    <mergeCell ref="P3:Q3"/>
    <mergeCell ref="R3:S3"/>
    <mergeCell ref="T3:U3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selection activeCell="W34" sqref="W34"/>
    </sheetView>
  </sheetViews>
  <sheetFormatPr baseColWidth="10" defaultRowHeight="30" customHeight="1" x14ac:dyDescent="0.25"/>
  <cols>
    <col min="1" max="1" width="50" customWidth="1"/>
    <col min="2" max="2" width="7.28515625" customWidth="1"/>
    <col min="3" max="5" width="6.28515625" customWidth="1"/>
    <col min="6" max="7" width="5.85546875" customWidth="1"/>
    <col min="8" max="8" width="6.85546875" customWidth="1"/>
    <col min="9" max="9" width="6.7109375" customWidth="1"/>
    <col min="10" max="10" width="6.5703125" customWidth="1"/>
    <col min="11" max="21" width="6.42578125" customWidth="1"/>
    <col min="22" max="22" width="15.7109375" customWidth="1"/>
    <col min="23" max="23" width="20.7109375" customWidth="1"/>
  </cols>
  <sheetData>
    <row r="1" spans="1:24" ht="30" customHeight="1" thickBot="1" x14ac:dyDescent="0.3"/>
    <row r="2" spans="1:24" ht="30" customHeight="1" x14ac:dyDescent="0.25">
      <c r="A2" s="49" t="s">
        <v>42</v>
      </c>
      <c r="B2" s="176" t="s">
        <v>37</v>
      </c>
      <c r="C2" s="177"/>
      <c r="D2" s="180" t="s">
        <v>18</v>
      </c>
      <c r="E2" s="180"/>
      <c r="F2" s="181" t="s">
        <v>19</v>
      </c>
      <c r="G2" s="181"/>
      <c r="H2" s="172" t="s">
        <v>20</v>
      </c>
      <c r="I2" s="173"/>
      <c r="J2" s="176" t="s">
        <v>21</v>
      </c>
      <c r="K2" s="186"/>
      <c r="L2" s="178" t="s">
        <v>37</v>
      </c>
      <c r="M2" s="177"/>
      <c r="N2" s="180" t="s">
        <v>18</v>
      </c>
      <c r="O2" s="180"/>
      <c r="P2" s="181" t="s">
        <v>19</v>
      </c>
      <c r="Q2" s="181"/>
      <c r="R2" s="172" t="s">
        <v>20</v>
      </c>
      <c r="S2" s="173"/>
      <c r="T2" s="176" t="s">
        <v>21</v>
      </c>
      <c r="U2" s="177"/>
      <c r="V2" s="72" t="s">
        <v>25</v>
      </c>
      <c r="W2" s="73" t="s">
        <v>25</v>
      </c>
    </row>
    <row r="3" spans="1:24" ht="20.25" customHeight="1" x14ac:dyDescent="0.25">
      <c r="A3" s="7" t="s">
        <v>36</v>
      </c>
      <c r="B3" s="187">
        <v>-2</v>
      </c>
      <c r="C3" s="188"/>
      <c r="D3" s="189">
        <v>-1</v>
      </c>
      <c r="E3" s="189"/>
      <c r="F3" s="190">
        <v>0</v>
      </c>
      <c r="G3" s="190"/>
      <c r="H3" s="191">
        <v>1</v>
      </c>
      <c r="I3" s="192"/>
      <c r="J3" s="187">
        <v>2</v>
      </c>
      <c r="K3" s="193"/>
      <c r="L3" s="179">
        <v>2</v>
      </c>
      <c r="M3" s="175"/>
      <c r="N3" s="174">
        <v>1</v>
      </c>
      <c r="O3" s="175"/>
      <c r="P3" s="174">
        <v>0</v>
      </c>
      <c r="Q3" s="175"/>
      <c r="R3" s="174">
        <v>-1</v>
      </c>
      <c r="S3" s="175"/>
      <c r="T3" s="174">
        <v>-2</v>
      </c>
      <c r="U3" s="175"/>
      <c r="V3" s="70"/>
      <c r="W3" s="116"/>
    </row>
    <row r="4" spans="1:24" ht="20.25" customHeight="1" thickBot="1" x14ac:dyDescent="0.3">
      <c r="A4" s="7"/>
      <c r="B4" s="92" t="s">
        <v>22</v>
      </c>
      <c r="C4" s="93" t="s">
        <v>23</v>
      </c>
      <c r="D4" s="92" t="s">
        <v>22</v>
      </c>
      <c r="E4" s="94" t="s">
        <v>23</v>
      </c>
      <c r="F4" s="95" t="s">
        <v>22</v>
      </c>
      <c r="G4" s="96" t="s">
        <v>23</v>
      </c>
      <c r="H4" s="97" t="s">
        <v>22</v>
      </c>
      <c r="I4" s="93" t="s">
        <v>23</v>
      </c>
      <c r="J4" s="92" t="s">
        <v>22</v>
      </c>
      <c r="K4" s="98" t="s">
        <v>23</v>
      </c>
      <c r="L4" s="99" t="s">
        <v>22</v>
      </c>
      <c r="M4" s="93" t="s">
        <v>23</v>
      </c>
      <c r="N4" s="92" t="s">
        <v>22</v>
      </c>
      <c r="O4" s="93" t="s">
        <v>23</v>
      </c>
      <c r="P4" s="92" t="s">
        <v>22</v>
      </c>
      <c r="Q4" s="93" t="s">
        <v>23</v>
      </c>
      <c r="R4" s="92" t="s">
        <v>22</v>
      </c>
      <c r="S4" s="93" t="s">
        <v>23</v>
      </c>
      <c r="T4" s="92" t="s">
        <v>22</v>
      </c>
      <c r="U4" s="93" t="s">
        <v>23</v>
      </c>
      <c r="V4" s="92" t="s">
        <v>26</v>
      </c>
      <c r="W4" s="120" t="s">
        <v>27</v>
      </c>
    </row>
    <row r="5" spans="1:24" ht="38.450000000000003" customHeight="1" x14ac:dyDescent="0.25">
      <c r="A5" s="8" t="s">
        <v>1</v>
      </c>
      <c r="B5" s="85"/>
      <c r="C5" s="86"/>
      <c r="D5" s="87"/>
      <c r="E5" s="88"/>
      <c r="F5" s="89"/>
      <c r="G5" s="88"/>
      <c r="H5" s="16"/>
      <c r="I5" s="17"/>
      <c r="J5" s="89"/>
      <c r="K5" s="90"/>
      <c r="L5" s="91"/>
      <c r="M5" s="17"/>
      <c r="N5" s="89"/>
      <c r="O5" s="17"/>
      <c r="P5" s="89"/>
      <c r="Q5" s="17"/>
      <c r="R5" s="89"/>
      <c r="S5" s="17"/>
      <c r="T5" s="16"/>
      <c r="U5" s="17"/>
      <c r="V5" s="89"/>
      <c r="W5" s="17"/>
    </row>
    <row r="6" spans="1:24" ht="18" customHeight="1" x14ac:dyDescent="0.25">
      <c r="A6" s="9" t="s">
        <v>13</v>
      </c>
      <c r="B6" s="11">
        <v>1</v>
      </c>
      <c r="C6" s="12">
        <v>1</v>
      </c>
      <c r="D6" s="11">
        <v>7</v>
      </c>
      <c r="E6" s="54">
        <v>7</v>
      </c>
      <c r="F6" s="11">
        <v>1</v>
      </c>
      <c r="G6" s="54">
        <v>1</v>
      </c>
      <c r="H6" s="6"/>
      <c r="I6" s="12"/>
      <c r="J6" s="11">
        <v>4</v>
      </c>
      <c r="K6" s="77">
        <v>4</v>
      </c>
      <c r="L6" s="82"/>
      <c r="M6" s="12"/>
      <c r="N6" s="11"/>
      <c r="O6" s="12"/>
      <c r="P6" s="11"/>
      <c r="Q6" s="12"/>
      <c r="R6" s="11"/>
      <c r="S6" s="12"/>
      <c r="T6" s="6"/>
      <c r="U6" s="12"/>
      <c r="V6" s="117"/>
      <c r="W6" s="116"/>
    </row>
    <row r="7" spans="1:24" ht="18" customHeight="1" x14ac:dyDescent="0.25">
      <c r="A7" s="9" t="s">
        <v>24</v>
      </c>
      <c r="B7" s="11"/>
      <c r="C7" s="12"/>
      <c r="D7" s="11"/>
      <c r="E7" s="54"/>
      <c r="F7" s="11"/>
      <c r="G7" s="54"/>
      <c r="H7" s="6">
        <v>2</v>
      </c>
      <c r="I7" s="12">
        <v>2</v>
      </c>
      <c r="J7" s="11">
        <v>3</v>
      </c>
      <c r="K7" s="77">
        <v>4</v>
      </c>
      <c r="L7" s="82"/>
      <c r="M7" s="12"/>
      <c r="N7" s="11"/>
      <c r="O7" s="12"/>
      <c r="P7" s="11"/>
      <c r="Q7" s="12"/>
      <c r="R7" s="11"/>
      <c r="S7" s="12"/>
      <c r="T7" s="6"/>
      <c r="U7" s="12"/>
      <c r="V7" s="117"/>
      <c r="W7" s="116"/>
    </row>
    <row r="8" spans="1:24" ht="18" customHeight="1" x14ac:dyDescent="0.25">
      <c r="A8" s="9" t="s">
        <v>14</v>
      </c>
      <c r="B8" s="11"/>
      <c r="C8" s="12"/>
      <c r="D8" s="11"/>
      <c r="E8" s="54"/>
      <c r="F8" s="11"/>
      <c r="G8" s="54"/>
      <c r="H8" s="6">
        <v>6</v>
      </c>
      <c r="I8" s="12">
        <v>6</v>
      </c>
      <c r="J8" s="11"/>
      <c r="K8" s="77"/>
      <c r="L8" s="82"/>
      <c r="M8" s="12"/>
      <c r="N8" s="11"/>
      <c r="O8" s="12"/>
      <c r="P8" s="11"/>
      <c r="Q8" s="12"/>
      <c r="R8" s="11"/>
      <c r="S8" s="12"/>
      <c r="T8" s="6"/>
      <c r="U8" s="12"/>
      <c r="V8" s="117"/>
      <c r="W8" s="116"/>
    </row>
    <row r="9" spans="1:24" ht="18" customHeight="1" x14ac:dyDescent="0.25">
      <c r="A9" s="50" t="s">
        <v>25</v>
      </c>
      <c r="B9" s="48">
        <f>SUM(B6:B8)</f>
        <v>1</v>
      </c>
      <c r="C9" s="100">
        <f t="shared" ref="C9:K9" si="0">SUM(C6:C8)</f>
        <v>1</v>
      </c>
      <c r="D9" s="48">
        <f t="shared" si="0"/>
        <v>7</v>
      </c>
      <c r="E9" s="100">
        <f t="shared" si="0"/>
        <v>7</v>
      </c>
      <c r="F9" s="48">
        <f t="shared" si="0"/>
        <v>1</v>
      </c>
      <c r="G9" s="100">
        <f t="shared" si="0"/>
        <v>1</v>
      </c>
      <c r="H9" s="48">
        <f t="shared" si="0"/>
        <v>8</v>
      </c>
      <c r="I9" s="100">
        <f t="shared" si="0"/>
        <v>8</v>
      </c>
      <c r="J9" s="48">
        <f t="shared" si="0"/>
        <v>7</v>
      </c>
      <c r="K9" s="100">
        <f t="shared" si="0"/>
        <v>8</v>
      </c>
      <c r="L9" s="82"/>
      <c r="M9" s="12"/>
      <c r="N9" s="11"/>
      <c r="O9" s="12"/>
      <c r="P9" s="11"/>
      <c r="Q9" s="12"/>
      <c r="R9" s="11"/>
      <c r="S9" s="12"/>
      <c r="T9" s="6"/>
      <c r="U9" s="12"/>
      <c r="V9" s="117"/>
      <c r="W9" s="116"/>
    </row>
    <row r="10" spans="1:24" ht="18" customHeight="1" x14ac:dyDescent="0.25">
      <c r="A10" s="53"/>
      <c r="B10" s="11"/>
      <c r="C10" s="12"/>
      <c r="D10" s="11"/>
      <c r="E10" s="54"/>
      <c r="F10" s="11"/>
      <c r="G10" s="54"/>
      <c r="H10" s="6"/>
      <c r="I10" s="12"/>
      <c r="J10" s="11"/>
      <c r="K10" s="77"/>
      <c r="L10" s="82"/>
      <c r="M10" s="12"/>
      <c r="N10" s="11"/>
      <c r="O10" s="12"/>
      <c r="P10" s="11"/>
      <c r="Q10" s="12"/>
      <c r="R10" s="11"/>
      <c r="S10" s="12"/>
      <c r="T10" s="6"/>
      <c r="U10" s="12"/>
      <c r="V10" s="117"/>
      <c r="W10" s="116"/>
    </row>
    <row r="11" spans="1:24" ht="18" customHeight="1" thickBot="1" x14ac:dyDescent="0.3">
      <c r="A11" s="59" t="s">
        <v>73</v>
      </c>
      <c r="B11" s="113">
        <f>B9*B3</f>
        <v>-2</v>
      </c>
      <c r="C11" s="28">
        <f>C9*B3</f>
        <v>-2</v>
      </c>
      <c r="D11" s="113">
        <f>D9*D3</f>
        <v>-7</v>
      </c>
      <c r="E11" s="47">
        <f>E9*D3</f>
        <v>-7</v>
      </c>
      <c r="F11" s="113">
        <f>F9*F3</f>
        <v>0</v>
      </c>
      <c r="G11" s="47">
        <f>G9*F3</f>
        <v>0</v>
      </c>
      <c r="H11" s="112">
        <f>H9*H3</f>
        <v>8</v>
      </c>
      <c r="I11" s="28">
        <f>I9*H3</f>
        <v>8</v>
      </c>
      <c r="J11" s="113">
        <f>J9*J3</f>
        <v>14</v>
      </c>
      <c r="K11" s="114">
        <f>K9*J3</f>
        <v>16</v>
      </c>
      <c r="L11" s="83"/>
      <c r="M11" s="13"/>
      <c r="N11" s="19"/>
      <c r="O11" s="13"/>
      <c r="P11" s="19"/>
      <c r="Q11" s="13"/>
      <c r="R11" s="19"/>
      <c r="S11" s="13"/>
      <c r="T11" s="20"/>
      <c r="U11" s="13"/>
      <c r="V11" s="130">
        <f>B11+D11+F11+H11+J11</f>
        <v>13</v>
      </c>
      <c r="W11" s="131">
        <f>C11+E11+G11+I11+K11</f>
        <v>15</v>
      </c>
    </row>
    <row r="12" spans="1:24" ht="18" customHeight="1" thickBot="1" x14ac:dyDescent="0.3">
      <c r="A12" s="138">
        <v>26</v>
      </c>
      <c r="B12" s="217"/>
      <c r="C12" s="218"/>
      <c r="D12" s="217"/>
      <c r="E12" s="219"/>
      <c r="F12" s="217"/>
      <c r="G12" s="219"/>
      <c r="H12" s="220"/>
      <c r="I12" s="218"/>
      <c r="J12" s="217"/>
      <c r="K12" s="221"/>
      <c r="L12" s="213"/>
      <c r="M12" s="209"/>
      <c r="N12" s="208"/>
      <c r="O12" s="209"/>
      <c r="P12" s="208"/>
      <c r="Q12" s="209"/>
      <c r="R12" s="208"/>
      <c r="S12" s="209"/>
      <c r="T12" s="211"/>
      <c r="U12" s="209"/>
      <c r="V12" s="214">
        <f>V11/A12</f>
        <v>0.5</v>
      </c>
      <c r="W12" s="215">
        <f>W11/A12</f>
        <v>0.57692307692307687</v>
      </c>
      <c r="X12" s="222" t="s">
        <v>41</v>
      </c>
    </row>
    <row r="13" spans="1:24" ht="22.15" customHeight="1" x14ac:dyDescent="0.25">
      <c r="A13" s="41" t="s">
        <v>2</v>
      </c>
      <c r="B13" s="38"/>
      <c r="C13" s="39"/>
      <c r="D13" s="58"/>
      <c r="E13" s="57"/>
      <c r="F13" s="14"/>
      <c r="G13" s="57"/>
      <c r="H13" s="21"/>
      <c r="I13" s="15"/>
      <c r="J13" s="14"/>
      <c r="K13" s="80"/>
      <c r="L13" s="84"/>
      <c r="M13" s="15"/>
      <c r="N13" s="14"/>
      <c r="O13" s="15"/>
      <c r="P13" s="14"/>
      <c r="Q13" s="15"/>
      <c r="R13" s="14"/>
      <c r="S13" s="15"/>
      <c r="T13" s="21"/>
      <c r="U13" s="15"/>
      <c r="V13" s="89"/>
      <c r="W13" s="17"/>
    </row>
    <row r="14" spans="1:24" ht="15.6" customHeight="1" x14ac:dyDescent="0.25">
      <c r="A14" s="9" t="s">
        <v>0</v>
      </c>
      <c r="B14" s="11"/>
      <c r="C14" s="12"/>
      <c r="D14" s="11"/>
      <c r="E14" s="54"/>
      <c r="F14" s="11"/>
      <c r="G14" s="54"/>
      <c r="H14" s="6"/>
      <c r="I14" s="12"/>
      <c r="J14" s="11">
        <v>1</v>
      </c>
      <c r="K14" s="77">
        <v>1</v>
      </c>
      <c r="L14" s="82"/>
      <c r="M14" s="12"/>
      <c r="N14" s="11">
        <v>4</v>
      </c>
      <c r="O14" s="12">
        <v>4</v>
      </c>
      <c r="P14" s="11"/>
      <c r="Q14" s="12"/>
      <c r="R14" s="11"/>
      <c r="S14" s="12"/>
      <c r="T14" s="6"/>
      <c r="U14" s="12"/>
      <c r="V14" s="117"/>
      <c r="W14" s="116"/>
    </row>
    <row r="15" spans="1:24" ht="18" customHeight="1" x14ac:dyDescent="0.25">
      <c r="A15" s="9" t="s">
        <v>3</v>
      </c>
      <c r="B15" s="11">
        <v>1</v>
      </c>
      <c r="C15" s="12">
        <v>1</v>
      </c>
      <c r="D15" s="11">
        <v>1</v>
      </c>
      <c r="E15" s="54">
        <v>1</v>
      </c>
      <c r="F15" s="11"/>
      <c r="G15" s="54">
        <v>0</v>
      </c>
      <c r="H15" s="6">
        <v>1</v>
      </c>
      <c r="I15" s="12">
        <v>1</v>
      </c>
      <c r="J15" s="11">
        <v>1</v>
      </c>
      <c r="K15" s="77">
        <v>1</v>
      </c>
      <c r="L15" s="82"/>
      <c r="M15" s="12"/>
      <c r="N15" s="11"/>
      <c r="O15" s="12"/>
      <c r="P15" s="11"/>
      <c r="Q15" s="12"/>
      <c r="R15" s="11"/>
      <c r="S15" s="12"/>
      <c r="T15" s="6">
        <v>1</v>
      </c>
      <c r="U15" s="12">
        <v>1</v>
      </c>
      <c r="V15" s="117"/>
      <c r="W15" s="116"/>
    </row>
    <row r="16" spans="1:24" ht="18" customHeight="1" x14ac:dyDescent="0.25">
      <c r="A16" s="9" t="s">
        <v>4</v>
      </c>
      <c r="B16" s="11">
        <v>2</v>
      </c>
      <c r="C16" s="12">
        <v>2</v>
      </c>
      <c r="D16" s="11"/>
      <c r="E16" s="54"/>
      <c r="F16" s="11">
        <v>1</v>
      </c>
      <c r="G16" s="54">
        <v>1</v>
      </c>
      <c r="H16" s="6"/>
      <c r="I16" s="12"/>
      <c r="J16" s="11">
        <v>1</v>
      </c>
      <c r="K16" s="77">
        <v>1</v>
      </c>
      <c r="L16" s="82"/>
      <c r="M16" s="12"/>
      <c r="N16" s="11"/>
      <c r="O16" s="12"/>
      <c r="P16" s="11"/>
      <c r="Q16" s="12"/>
      <c r="R16" s="11"/>
      <c r="S16" s="12"/>
      <c r="T16" s="6"/>
      <c r="U16" s="12"/>
      <c r="V16" s="117"/>
      <c r="W16" s="116"/>
    </row>
    <row r="17" spans="1:26" ht="18" customHeight="1" x14ac:dyDescent="0.25">
      <c r="A17" s="9" t="s">
        <v>5</v>
      </c>
      <c r="B17" s="11"/>
      <c r="C17" s="12"/>
      <c r="D17" s="11">
        <v>2</v>
      </c>
      <c r="E17" s="54">
        <v>2</v>
      </c>
      <c r="F17" s="11"/>
      <c r="G17" s="54"/>
      <c r="H17" s="6">
        <v>1</v>
      </c>
      <c r="I17" s="12">
        <v>1</v>
      </c>
      <c r="J17" s="11">
        <v>3</v>
      </c>
      <c r="K17" s="77">
        <v>3</v>
      </c>
      <c r="L17" s="82"/>
      <c r="M17" s="12"/>
      <c r="N17" s="11"/>
      <c r="O17" s="12"/>
      <c r="P17" s="11"/>
      <c r="Q17" s="12"/>
      <c r="R17" s="11"/>
      <c r="S17" s="12"/>
      <c r="T17" s="6"/>
      <c r="U17" s="12"/>
      <c r="V17" s="117"/>
      <c r="W17" s="116"/>
    </row>
    <row r="18" spans="1:26" ht="18" customHeight="1" x14ac:dyDescent="0.25">
      <c r="A18" s="9" t="s">
        <v>6</v>
      </c>
      <c r="B18" s="11">
        <v>3</v>
      </c>
      <c r="C18" s="12">
        <v>3</v>
      </c>
      <c r="D18" s="11"/>
      <c r="E18" s="54"/>
      <c r="F18" s="11"/>
      <c r="G18" s="54"/>
      <c r="H18" s="6"/>
      <c r="I18" s="12"/>
      <c r="J18" s="11"/>
      <c r="K18" s="77"/>
      <c r="L18" s="82"/>
      <c r="M18" s="12"/>
      <c r="N18" s="11"/>
      <c r="O18" s="12"/>
      <c r="P18" s="11"/>
      <c r="Q18" s="12"/>
      <c r="R18" s="11">
        <v>2</v>
      </c>
      <c r="S18" s="12">
        <v>2</v>
      </c>
      <c r="T18" s="6"/>
      <c r="U18" s="12"/>
      <c r="V18" s="117"/>
      <c r="W18" s="116"/>
    </row>
    <row r="19" spans="1:26" ht="18" customHeight="1" x14ac:dyDescent="0.25">
      <c r="A19" s="9" t="s">
        <v>7</v>
      </c>
      <c r="B19" s="11">
        <v>2</v>
      </c>
      <c r="C19" s="12">
        <v>2</v>
      </c>
      <c r="D19" s="11">
        <v>5</v>
      </c>
      <c r="E19" s="54">
        <v>5</v>
      </c>
      <c r="F19" s="11"/>
      <c r="G19" s="54"/>
      <c r="H19" s="6"/>
      <c r="I19" s="12"/>
      <c r="J19" s="11"/>
      <c r="K19" s="77"/>
      <c r="L19" s="82"/>
      <c r="M19" s="12"/>
      <c r="N19" s="11"/>
      <c r="O19" s="12"/>
      <c r="P19" s="11"/>
      <c r="Q19" s="12"/>
      <c r="R19" s="11"/>
      <c r="S19" s="12"/>
      <c r="T19" s="6"/>
      <c r="U19" s="12"/>
      <c r="V19" s="117"/>
      <c r="W19" s="116"/>
      <c r="Z19" s="203"/>
    </row>
    <row r="20" spans="1:26" ht="18" customHeight="1" x14ac:dyDescent="0.25">
      <c r="A20" s="50" t="s">
        <v>25</v>
      </c>
      <c r="B20" s="101">
        <f t="shared" ref="B20:L20" si="1">SUM(B14:B19)</f>
        <v>8</v>
      </c>
      <c r="C20" s="102">
        <f t="shared" si="1"/>
        <v>8</v>
      </c>
      <c r="D20" s="101">
        <f t="shared" si="1"/>
        <v>8</v>
      </c>
      <c r="E20" s="103">
        <f t="shared" si="1"/>
        <v>8</v>
      </c>
      <c r="F20" s="101">
        <f t="shared" si="1"/>
        <v>1</v>
      </c>
      <c r="G20" s="103">
        <f t="shared" si="1"/>
        <v>1</v>
      </c>
      <c r="H20" s="100">
        <f t="shared" si="1"/>
        <v>2</v>
      </c>
      <c r="I20" s="102">
        <f t="shared" si="1"/>
        <v>2</v>
      </c>
      <c r="J20" s="101">
        <f t="shared" si="1"/>
        <v>6</v>
      </c>
      <c r="K20" s="104">
        <f t="shared" si="1"/>
        <v>6</v>
      </c>
      <c r="L20" s="81">
        <f t="shared" si="1"/>
        <v>0</v>
      </c>
      <c r="M20" s="46"/>
      <c r="N20" s="48">
        <f>SUM(N14:N19)</f>
        <v>4</v>
      </c>
      <c r="O20" s="46">
        <f>SUM(O14:O19)</f>
        <v>4</v>
      </c>
      <c r="P20" s="48"/>
      <c r="Q20" s="46">
        <f>SUM(Q14:Q19)</f>
        <v>0</v>
      </c>
      <c r="R20" s="48">
        <f>SUM(R14:R19)</f>
        <v>2</v>
      </c>
      <c r="S20" s="46">
        <f>SUM(S14:S19)</f>
        <v>2</v>
      </c>
      <c r="T20" s="45">
        <f>SUM(T14:T19)</f>
        <v>1</v>
      </c>
      <c r="U20" s="46">
        <f>SUM(U14:U19)</f>
        <v>1</v>
      </c>
      <c r="V20" s="117"/>
      <c r="W20" s="116"/>
    </row>
    <row r="21" spans="1:26" ht="18" customHeight="1" x14ac:dyDescent="0.25">
      <c r="A21" s="50"/>
      <c r="B21" s="23"/>
      <c r="C21" s="24"/>
      <c r="D21" s="23"/>
      <c r="E21" s="55"/>
      <c r="F21" s="23"/>
      <c r="G21" s="55"/>
      <c r="H21" s="25"/>
      <c r="I21" s="24"/>
      <c r="J21" s="23"/>
      <c r="K21" s="78"/>
      <c r="L21" s="82"/>
      <c r="M21" s="12"/>
      <c r="N21" s="11"/>
      <c r="O21" s="12"/>
      <c r="P21" s="11"/>
      <c r="Q21" s="12"/>
      <c r="R21" s="11"/>
      <c r="S21" s="12"/>
      <c r="T21" s="6"/>
      <c r="U21" s="12"/>
      <c r="V21" s="117"/>
      <c r="W21" s="116"/>
    </row>
    <row r="22" spans="1:26" ht="18" customHeight="1" thickBot="1" x14ac:dyDescent="0.3">
      <c r="A22" s="59" t="s">
        <v>73</v>
      </c>
      <c r="B22" s="23">
        <f>B20*B3</f>
        <v>-16</v>
      </c>
      <c r="C22" s="24">
        <f>C20*B3</f>
        <v>-16</v>
      </c>
      <c r="D22" s="23">
        <f>D20*D3</f>
        <v>-8</v>
      </c>
      <c r="E22" s="55">
        <f>E20*D3</f>
        <v>-8</v>
      </c>
      <c r="F22" s="23">
        <f>F20*F3</f>
        <v>0</v>
      </c>
      <c r="G22" s="55">
        <f>G20*F3</f>
        <v>0</v>
      </c>
      <c r="H22" s="25">
        <f>H20*H3</f>
        <v>2</v>
      </c>
      <c r="I22" s="24">
        <f>I20*H3</f>
        <v>2</v>
      </c>
      <c r="J22" s="23">
        <f>J20*J3</f>
        <v>12</v>
      </c>
      <c r="K22" s="78">
        <f>K20*J3</f>
        <v>12</v>
      </c>
      <c r="L22" s="148"/>
      <c r="M22" s="24"/>
      <c r="N22" s="23">
        <f>N20*N3</f>
        <v>4</v>
      </c>
      <c r="O22" s="24">
        <f>O20*N3</f>
        <v>4</v>
      </c>
      <c r="P22" s="23"/>
      <c r="Q22" s="24"/>
      <c r="R22" s="23">
        <f>R20*R3</f>
        <v>-2</v>
      </c>
      <c r="S22" s="24">
        <f>S20*R3</f>
        <v>-2</v>
      </c>
      <c r="T22" s="25">
        <f>T20*T3</f>
        <v>-2</v>
      </c>
      <c r="U22" s="24">
        <f>U20*T3</f>
        <v>-2</v>
      </c>
      <c r="V22" s="130">
        <f>B22+D22+F22+H22+J22+N22+R22+T22</f>
        <v>-10</v>
      </c>
      <c r="W22" s="131">
        <f>C22+E22+G22+I22+K22+O22+S22+U22</f>
        <v>-10</v>
      </c>
    </row>
    <row r="23" spans="1:26" ht="18" customHeight="1" thickBot="1" x14ac:dyDescent="0.3">
      <c r="A23" s="37">
        <v>32</v>
      </c>
      <c r="B23" s="208"/>
      <c r="C23" s="209"/>
      <c r="D23" s="208"/>
      <c r="E23" s="210"/>
      <c r="F23" s="208"/>
      <c r="G23" s="210"/>
      <c r="H23" s="211"/>
      <c r="I23" s="209"/>
      <c r="J23" s="208"/>
      <c r="K23" s="212"/>
      <c r="L23" s="213"/>
      <c r="M23" s="209"/>
      <c r="N23" s="208"/>
      <c r="O23" s="209"/>
      <c r="P23" s="208"/>
      <c r="Q23" s="209"/>
      <c r="R23" s="208"/>
      <c r="S23" s="209"/>
      <c r="T23" s="211"/>
      <c r="U23" s="209"/>
      <c r="V23" s="214">
        <f>V22/A23</f>
        <v>-0.3125</v>
      </c>
      <c r="W23" s="215">
        <f>W22/A23</f>
        <v>-0.3125</v>
      </c>
      <c r="X23" s="222" t="s">
        <v>41</v>
      </c>
    </row>
    <row r="24" spans="1:26" ht="28.9" customHeight="1" x14ac:dyDescent="0.25">
      <c r="A24" s="41" t="s">
        <v>8</v>
      </c>
      <c r="B24" s="38"/>
      <c r="C24" s="39"/>
      <c r="D24" s="58"/>
      <c r="E24" s="57"/>
      <c r="F24" s="14"/>
      <c r="G24" s="57"/>
      <c r="H24" s="21"/>
      <c r="I24" s="15"/>
      <c r="J24" s="14"/>
      <c r="K24" s="80"/>
      <c r="L24" s="84"/>
      <c r="M24" s="15"/>
      <c r="N24" s="14"/>
      <c r="O24" s="15"/>
      <c r="P24" s="14"/>
      <c r="Q24" s="15"/>
      <c r="R24" s="14"/>
      <c r="S24" s="15"/>
      <c r="T24" s="21"/>
      <c r="U24" s="15"/>
      <c r="V24" s="89"/>
      <c r="W24" s="17"/>
    </row>
    <row r="25" spans="1:26" ht="19.149999999999999" customHeight="1" x14ac:dyDescent="0.25">
      <c r="A25" s="9" t="s">
        <v>9</v>
      </c>
      <c r="B25" s="11"/>
      <c r="C25" s="12"/>
      <c r="D25" s="11"/>
      <c r="E25" s="54"/>
      <c r="F25" s="11"/>
      <c r="G25" s="54"/>
      <c r="H25" s="6"/>
      <c r="I25" s="12"/>
      <c r="J25" s="11">
        <v>3</v>
      </c>
      <c r="K25" s="77">
        <v>3</v>
      </c>
      <c r="L25" s="82"/>
      <c r="M25" s="12"/>
      <c r="N25" s="11"/>
      <c r="O25" s="12"/>
      <c r="P25" s="11"/>
      <c r="Q25" s="12"/>
      <c r="R25" s="11"/>
      <c r="S25" s="12"/>
      <c r="T25" s="6"/>
      <c r="U25" s="12"/>
      <c r="V25" s="117"/>
      <c r="W25" s="116"/>
    </row>
    <row r="26" spans="1:26" ht="18" customHeight="1" x14ac:dyDescent="0.25">
      <c r="A26" s="9" t="s">
        <v>10</v>
      </c>
      <c r="B26" s="11"/>
      <c r="C26" s="12"/>
      <c r="D26" s="11"/>
      <c r="E26" s="54"/>
      <c r="F26" s="11">
        <v>2</v>
      </c>
      <c r="G26" s="54">
        <v>2</v>
      </c>
      <c r="H26" s="6">
        <v>1</v>
      </c>
      <c r="I26" s="12">
        <v>1</v>
      </c>
      <c r="J26" s="11">
        <v>2</v>
      </c>
      <c r="K26" s="77">
        <v>2</v>
      </c>
      <c r="L26" s="82"/>
      <c r="M26" s="12"/>
      <c r="N26" s="11"/>
      <c r="O26" s="12"/>
      <c r="P26" s="11"/>
      <c r="Q26" s="12"/>
      <c r="R26" s="11"/>
      <c r="S26" s="12"/>
      <c r="T26" s="6"/>
      <c r="U26" s="12"/>
      <c r="V26" s="117"/>
      <c r="W26" s="116"/>
    </row>
    <row r="27" spans="1:26" ht="18" customHeight="1" x14ac:dyDescent="0.25">
      <c r="A27" s="9" t="s">
        <v>11</v>
      </c>
      <c r="B27" s="11"/>
      <c r="C27" s="12"/>
      <c r="D27" s="11"/>
      <c r="E27" s="54"/>
      <c r="F27" s="11">
        <v>2</v>
      </c>
      <c r="G27" s="54">
        <v>2</v>
      </c>
      <c r="H27" s="6">
        <v>1</v>
      </c>
      <c r="I27" s="12">
        <v>2</v>
      </c>
      <c r="J27" s="11"/>
      <c r="K27" s="77"/>
      <c r="L27" s="82"/>
      <c r="M27" s="12"/>
      <c r="N27" s="11"/>
      <c r="O27" s="12"/>
      <c r="P27" s="11">
        <v>1</v>
      </c>
      <c r="Q27" s="12">
        <v>1</v>
      </c>
      <c r="R27" s="11"/>
      <c r="S27" s="12"/>
      <c r="T27" s="6"/>
      <c r="U27" s="12"/>
      <c r="V27" s="117"/>
      <c r="W27" s="116"/>
    </row>
    <row r="28" spans="1:26" ht="18" customHeight="1" x14ac:dyDescent="0.25">
      <c r="A28" s="50" t="s">
        <v>25</v>
      </c>
      <c r="B28" s="101">
        <f t="shared" ref="B28" si="2">SUM(B24)</f>
        <v>0</v>
      </c>
      <c r="C28" s="102">
        <f t="shared" ref="C28" si="3">SUM(C24)</f>
        <v>0</v>
      </c>
      <c r="D28" s="48">
        <f>SUM(D25:D27)</f>
        <v>0</v>
      </c>
      <c r="E28" s="103">
        <f>SUM(E26:E27)</f>
        <v>0</v>
      </c>
      <c r="F28" s="48">
        <f>SUM(F26:F27)</f>
        <v>4</v>
      </c>
      <c r="G28" s="103">
        <f>SUM(G27)</f>
        <v>2</v>
      </c>
      <c r="H28" s="100">
        <f>SUM(H25:H27)</f>
        <v>2</v>
      </c>
      <c r="I28" s="102">
        <f>SUM(I25:I27)</f>
        <v>3</v>
      </c>
      <c r="J28" s="101">
        <f>SUM(J25:J27)</f>
        <v>5</v>
      </c>
      <c r="K28" s="104">
        <f>SUM(K25:K27)</f>
        <v>5</v>
      </c>
      <c r="L28" s="81"/>
      <c r="M28" s="46"/>
      <c r="N28" s="48"/>
      <c r="O28" s="46"/>
      <c r="P28" s="48">
        <f>SUM(P25:P27)</f>
        <v>1</v>
      </c>
      <c r="Q28" s="46">
        <f>SUM(Q25:Q27)</f>
        <v>1</v>
      </c>
      <c r="R28" s="48">
        <f>SUM(R25:R27)</f>
        <v>0</v>
      </c>
      <c r="S28" s="46">
        <f>SUM(S25:S27)</f>
        <v>0</v>
      </c>
      <c r="T28" s="6"/>
      <c r="U28" s="12"/>
      <c r="V28" s="118"/>
      <c r="W28" s="116"/>
    </row>
    <row r="29" spans="1:26" ht="18" customHeight="1" x14ac:dyDescent="0.25">
      <c r="A29" s="53"/>
      <c r="B29" s="11"/>
      <c r="C29" s="12"/>
      <c r="D29" s="11"/>
      <c r="E29" s="12"/>
      <c r="F29" s="11"/>
      <c r="G29" s="12"/>
      <c r="H29" s="6"/>
      <c r="I29" s="54"/>
      <c r="J29" s="11"/>
      <c r="K29" s="75"/>
      <c r="L29" s="82"/>
      <c r="M29" s="12"/>
      <c r="N29" s="11"/>
      <c r="O29" s="12"/>
      <c r="P29" s="11"/>
      <c r="Q29" s="12"/>
      <c r="R29" s="11"/>
      <c r="S29" s="12"/>
      <c r="T29" s="6"/>
      <c r="U29" s="12"/>
      <c r="V29" s="118"/>
      <c r="W29" s="116"/>
    </row>
    <row r="30" spans="1:26" ht="18" customHeight="1" thickBot="1" x14ac:dyDescent="0.3">
      <c r="A30" s="59" t="s">
        <v>73</v>
      </c>
      <c r="B30" s="134"/>
      <c r="C30" s="135"/>
      <c r="D30" s="134"/>
      <c r="E30" s="135"/>
      <c r="F30" s="134">
        <f>F28*F3</f>
        <v>0</v>
      </c>
      <c r="G30" s="135">
        <f>G28*F3</f>
        <v>0</v>
      </c>
      <c r="H30" s="136">
        <f>H28*H3</f>
        <v>2</v>
      </c>
      <c r="I30" s="52">
        <f>I28*H3</f>
        <v>3</v>
      </c>
      <c r="J30" s="134">
        <f>J28*J3</f>
        <v>10</v>
      </c>
      <c r="K30" s="171">
        <f>K28*J3</f>
        <v>10</v>
      </c>
      <c r="L30" s="148"/>
      <c r="M30" s="24"/>
      <c r="N30" s="23"/>
      <c r="O30" s="24"/>
      <c r="P30" s="23">
        <f>P28*P3</f>
        <v>0</v>
      </c>
      <c r="Q30" s="24">
        <f>Q28*P3</f>
        <v>0</v>
      </c>
      <c r="R30" s="23"/>
      <c r="S30" s="24"/>
      <c r="T30" s="25"/>
      <c r="U30" s="24"/>
      <c r="V30" s="205">
        <f>B30+D30+F30+H30+J30+P30</f>
        <v>12</v>
      </c>
      <c r="W30" s="131">
        <f>G30+I30+K30+Q30</f>
        <v>13</v>
      </c>
    </row>
    <row r="31" spans="1:26" ht="18" customHeight="1" thickBot="1" x14ac:dyDescent="0.3">
      <c r="A31" s="147">
        <v>13</v>
      </c>
      <c r="B31" s="235"/>
      <c r="C31" s="236"/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8"/>
      <c r="V31" s="239">
        <f>V30/A31</f>
        <v>0.92307692307692313</v>
      </c>
      <c r="W31" s="215">
        <f>W30/A31</f>
        <v>1</v>
      </c>
      <c r="X31" s="222" t="s">
        <v>41</v>
      </c>
    </row>
    <row r="32" spans="1:26" ht="18" customHeight="1" thickBot="1" x14ac:dyDescent="0.3">
      <c r="A32" s="37"/>
      <c r="B32" s="107"/>
      <c r="C32" s="171"/>
      <c r="D32" s="171"/>
      <c r="E32" s="171"/>
      <c r="F32" s="171"/>
      <c r="G32" s="171"/>
      <c r="H32" s="171"/>
      <c r="I32" s="171"/>
      <c r="J32" s="171"/>
      <c r="K32" s="171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40"/>
    </row>
    <row r="33" spans="1:21" ht="18" customHeight="1" x14ac:dyDescent="0.25">
      <c r="A33" s="26"/>
      <c r="B33" s="182" t="s">
        <v>28</v>
      </c>
      <c r="C33" s="183"/>
      <c r="D33" s="182" t="s">
        <v>29</v>
      </c>
      <c r="E33" s="183"/>
      <c r="F33" s="182" t="s">
        <v>30</v>
      </c>
      <c r="G33" s="183"/>
      <c r="H33" s="182" t="s">
        <v>31</v>
      </c>
      <c r="I33" s="183"/>
      <c r="J33" s="182" t="s">
        <v>32</v>
      </c>
      <c r="K33" s="183"/>
      <c r="L33" s="105"/>
      <c r="M33" s="106"/>
      <c r="N33" s="106"/>
      <c r="O33" s="106"/>
      <c r="P33" s="106"/>
      <c r="Q33" s="106"/>
      <c r="R33" s="106"/>
      <c r="S33" s="106"/>
      <c r="T33" s="106"/>
      <c r="U33" s="106"/>
    </row>
    <row r="34" spans="1:21" ht="18" customHeight="1" thickBot="1" x14ac:dyDescent="0.3">
      <c r="A34" s="22"/>
      <c r="B34" s="184"/>
      <c r="C34" s="185"/>
      <c r="D34" s="184"/>
      <c r="E34" s="185"/>
      <c r="F34" s="184"/>
      <c r="G34" s="185"/>
      <c r="H34" s="184"/>
      <c r="I34" s="185"/>
      <c r="J34" s="184"/>
      <c r="K34" s="185"/>
      <c r="L34" s="105"/>
      <c r="M34" s="106"/>
      <c r="N34" s="106"/>
      <c r="O34" s="106"/>
      <c r="P34" s="106"/>
      <c r="Q34" s="106"/>
      <c r="R34" s="106"/>
      <c r="S34" s="106"/>
      <c r="T34" s="106"/>
      <c r="U34" s="106"/>
    </row>
    <row r="35" spans="1:21" ht="18" customHeight="1" thickBot="1" x14ac:dyDescent="0.3">
      <c r="A35" s="10" t="s">
        <v>12</v>
      </c>
      <c r="B35" s="27"/>
      <c r="C35" s="28"/>
      <c r="D35" s="29"/>
      <c r="E35" s="30"/>
      <c r="F35" s="30"/>
      <c r="G35" s="30"/>
      <c r="H35" s="31"/>
      <c r="I35" s="32"/>
      <c r="J35" s="112" t="s">
        <v>33</v>
      </c>
      <c r="K35" s="28" t="s">
        <v>33</v>
      </c>
      <c r="L35" s="107"/>
      <c r="M35" s="76"/>
      <c r="N35" s="76"/>
      <c r="O35" s="76"/>
      <c r="P35" s="76"/>
      <c r="Q35" s="76"/>
      <c r="R35" s="76"/>
      <c r="S35" s="76"/>
      <c r="T35" s="76"/>
      <c r="U35" s="76"/>
    </row>
    <row r="36" spans="1:21" ht="30" customHeight="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</sheetData>
  <mergeCells count="25">
    <mergeCell ref="N2:O2"/>
    <mergeCell ref="P2:Q2"/>
    <mergeCell ref="R2:S2"/>
    <mergeCell ref="T2:U2"/>
    <mergeCell ref="B3:C3"/>
    <mergeCell ref="D3:E3"/>
    <mergeCell ref="F3:G3"/>
    <mergeCell ref="H3:I3"/>
    <mergeCell ref="J3:K3"/>
    <mergeCell ref="L3:M3"/>
    <mergeCell ref="B2:C2"/>
    <mergeCell ref="D2:E2"/>
    <mergeCell ref="F2:G2"/>
    <mergeCell ref="H2:I2"/>
    <mergeCell ref="J2:K2"/>
    <mergeCell ref="L2:M2"/>
    <mergeCell ref="B33:C34"/>
    <mergeCell ref="D33:E34"/>
    <mergeCell ref="F33:G34"/>
    <mergeCell ref="H33:I34"/>
    <mergeCell ref="J33:K34"/>
    <mergeCell ref="N3:O3"/>
    <mergeCell ref="P3:Q3"/>
    <mergeCell ref="R3:S3"/>
    <mergeCell ref="T3:U3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zoomScaleNormal="100" workbookViewId="0">
      <selection activeCell="A24" sqref="A24:XFD24"/>
    </sheetView>
  </sheetViews>
  <sheetFormatPr baseColWidth="10" defaultRowHeight="30" customHeight="1" x14ac:dyDescent="0.25"/>
  <cols>
    <col min="1" max="1" width="50" customWidth="1"/>
    <col min="2" max="2" width="7.28515625" customWidth="1"/>
    <col min="3" max="5" width="6.28515625" customWidth="1"/>
    <col min="6" max="7" width="5.85546875" customWidth="1"/>
    <col min="8" max="8" width="6.85546875" customWidth="1"/>
    <col min="9" max="9" width="6.7109375" customWidth="1"/>
    <col min="10" max="10" width="6.5703125" customWidth="1"/>
    <col min="11" max="21" width="6.42578125" customWidth="1"/>
    <col min="22" max="22" width="15.7109375" customWidth="1"/>
    <col min="23" max="23" width="15.85546875" customWidth="1"/>
  </cols>
  <sheetData>
    <row r="1" spans="1:24" ht="30" customHeight="1" thickBot="1" x14ac:dyDescent="0.3"/>
    <row r="2" spans="1:24" ht="30" customHeight="1" x14ac:dyDescent="0.25">
      <c r="A2" s="74" t="s">
        <v>44</v>
      </c>
      <c r="B2" s="176" t="s">
        <v>37</v>
      </c>
      <c r="C2" s="177"/>
      <c r="D2" s="180" t="s">
        <v>18</v>
      </c>
      <c r="E2" s="180"/>
      <c r="F2" s="181" t="s">
        <v>19</v>
      </c>
      <c r="G2" s="181"/>
      <c r="H2" s="172" t="s">
        <v>20</v>
      </c>
      <c r="I2" s="173"/>
      <c r="J2" s="176" t="s">
        <v>21</v>
      </c>
      <c r="K2" s="186"/>
      <c r="L2" s="178" t="s">
        <v>37</v>
      </c>
      <c r="M2" s="177"/>
      <c r="N2" s="180" t="s">
        <v>18</v>
      </c>
      <c r="O2" s="180"/>
      <c r="P2" s="181" t="s">
        <v>19</v>
      </c>
      <c r="Q2" s="181"/>
      <c r="R2" s="172" t="s">
        <v>20</v>
      </c>
      <c r="S2" s="173"/>
      <c r="T2" s="176" t="s">
        <v>21</v>
      </c>
      <c r="U2" s="177"/>
      <c r="V2" s="72" t="s">
        <v>25</v>
      </c>
      <c r="W2" s="73" t="s">
        <v>25</v>
      </c>
    </row>
    <row r="3" spans="1:24" ht="20.25" customHeight="1" x14ac:dyDescent="0.25">
      <c r="A3" s="7" t="s">
        <v>36</v>
      </c>
      <c r="B3" s="187">
        <v>-2</v>
      </c>
      <c r="C3" s="188"/>
      <c r="D3" s="189">
        <v>-1</v>
      </c>
      <c r="E3" s="189"/>
      <c r="F3" s="190">
        <v>0</v>
      </c>
      <c r="G3" s="190"/>
      <c r="H3" s="191">
        <v>1</v>
      </c>
      <c r="I3" s="192"/>
      <c r="J3" s="187">
        <v>2</v>
      </c>
      <c r="K3" s="193"/>
      <c r="L3" s="179">
        <v>2</v>
      </c>
      <c r="M3" s="175"/>
      <c r="N3" s="174">
        <v>1</v>
      </c>
      <c r="O3" s="175"/>
      <c r="P3" s="174">
        <v>0</v>
      </c>
      <c r="Q3" s="175"/>
      <c r="R3" s="174">
        <v>-1</v>
      </c>
      <c r="S3" s="175"/>
      <c r="T3" s="174">
        <v>-2</v>
      </c>
      <c r="U3" s="175"/>
      <c r="V3" s="70"/>
      <c r="W3" s="116"/>
    </row>
    <row r="4" spans="1:24" ht="20.25" customHeight="1" thickBot="1" x14ac:dyDescent="0.3">
      <c r="A4" s="7"/>
      <c r="B4" s="92" t="s">
        <v>22</v>
      </c>
      <c r="C4" s="93" t="s">
        <v>23</v>
      </c>
      <c r="D4" s="92" t="s">
        <v>22</v>
      </c>
      <c r="E4" s="94" t="s">
        <v>23</v>
      </c>
      <c r="F4" s="95" t="s">
        <v>22</v>
      </c>
      <c r="G4" s="96" t="s">
        <v>23</v>
      </c>
      <c r="H4" s="97" t="s">
        <v>22</v>
      </c>
      <c r="I4" s="93" t="s">
        <v>23</v>
      </c>
      <c r="J4" s="92" t="s">
        <v>22</v>
      </c>
      <c r="K4" s="98" t="s">
        <v>23</v>
      </c>
      <c r="L4" s="99" t="s">
        <v>22</v>
      </c>
      <c r="M4" s="93" t="s">
        <v>23</v>
      </c>
      <c r="N4" s="92" t="s">
        <v>22</v>
      </c>
      <c r="O4" s="93" t="s">
        <v>23</v>
      </c>
      <c r="P4" s="92" t="s">
        <v>22</v>
      </c>
      <c r="Q4" s="93" t="s">
        <v>23</v>
      </c>
      <c r="R4" s="92" t="s">
        <v>22</v>
      </c>
      <c r="S4" s="93" t="s">
        <v>23</v>
      </c>
      <c r="T4" s="92" t="s">
        <v>22</v>
      </c>
      <c r="U4" s="93" t="s">
        <v>23</v>
      </c>
      <c r="V4" s="92" t="s">
        <v>26</v>
      </c>
      <c r="W4" s="120" t="s">
        <v>27</v>
      </c>
    </row>
    <row r="5" spans="1:24" ht="38.450000000000003" customHeight="1" x14ac:dyDescent="0.25">
      <c r="A5" s="8" t="s">
        <v>1</v>
      </c>
      <c r="B5" s="85"/>
      <c r="C5" s="86"/>
      <c r="D5" s="87"/>
      <c r="E5" s="88"/>
      <c r="F5" s="89"/>
      <c r="G5" s="88"/>
      <c r="H5" s="16"/>
      <c r="I5" s="17"/>
      <c r="J5" s="89"/>
      <c r="K5" s="90"/>
      <c r="L5" s="91"/>
      <c r="M5" s="17"/>
      <c r="N5" s="89"/>
      <c r="O5" s="17"/>
      <c r="P5" s="89"/>
      <c r="Q5" s="17"/>
      <c r="R5" s="89"/>
      <c r="S5" s="17"/>
      <c r="T5" s="16"/>
      <c r="U5" s="17"/>
      <c r="V5" s="123"/>
      <c r="W5" s="115"/>
    </row>
    <row r="6" spans="1:24" ht="18" customHeight="1" x14ac:dyDescent="0.25">
      <c r="A6" s="9" t="s">
        <v>13</v>
      </c>
      <c r="B6" s="11"/>
      <c r="C6" s="12"/>
      <c r="D6" s="11">
        <v>4</v>
      </c>
      <c r="E6" s="54">
        <v>5</v>
      </c>
      <c r="F6" s="11">
        <v>6</v>
      </c>
      <c r="G6" s="54">
        <v>6</v>
      </c>
      <c r="H6" s="6">
        <v>1</v>
      </c>
      <c r="I6" s="12">
        <v>2</v>
      </c>
      <c r="J6" s="11">
        <v>2</v>
      </c>
      <c r="K6" s="77"/>
      <c r="L6" s="82"/>
      <c r="M6" s="12"/>
      <c r="N6" s="11"/>
      <c r="O6" s="12"/>
      <c r="P6" s="11"/>
      <c r="Q6" s="12"/>
      <c r="R6" s="11"/>
      <c r="S6" s="12"/>
      <c r="T6" s="6"/>
      <c r="U6" s="12"/>
      <c r="V6" s="117"/>
      <c r="W6" s="116"/>
    </row>
    <row r="7" spans="1:24" ht="18" customHeight="1" x14ac:dyDescent="0.25">
      <c r="A7" s="9" t="s">
        <v>24</v>
      </c>
      <c r="B7" s="11"/>
      <c r="C7" s="12"/>
      <c r="D7" s="11"/>
      <c r="E7" s="54"/>
      <c r="F7" s="11">
        <v>3</v>
      </c>
      <c r="G7" s="54">
        <v>3</v>
      </c>
      <c r="H7" s="6">
        <v>2</v>
      </c>
      <c r="I7" s="12">
        <v>2</v>
      </c>
      <c r="J7" s="11">
        <v>1</v>
      </c>
      <c r="K7" s="77">
        <v>1</v>
      </c>
      <c r="L7" s="82"/>
      <c r="M7" s="12"/>
      <c r="N7" s="11"/>
      <c r="O7" s="12"/>
      <c r="P7" s="11"/>
      <c r="Q7" s="12"/>
      <c r="R7" s="11"/>
      <c r="S7" s="12"/>
      <c r="T7" s="6"/>
      <c r="U7" s="12"/>
      <c r="V7" s="117"/>
      <c r="W7" s="116"/>
    </row>
    <row r="8" spans="1:24" ht="18" customHeight="1" x14ac:dyDescent="0.25">
      <c r="A8" s="9" t="s">
        <v>14</v>
      </c>
      <c r="B8" s="11"/>
      <c r="C8" s="12"/>
      <c r="D8" s="11"/>
      <c r="E8" s="54"/>
      <c r="F8" s="11"/>
      <c r="G8" s="54"/>
      <c r="H8" s="6">
        <v>2</v>
      </c>
      <c r="I8" s="12">
        <v>2</v>
      </c>
      <c r="J8" s="11">
        <v>4</v>
      </c>
      <c r="K8" s="77">
        <v>4</v>
      </c>
      <c r="L8" s="82"/>
      <c r="M8" s="12"/>
      <c r="N8" s="11"/>
      <c r="O8" s="12"/>
      <c r="P8" s="11"/>
      <c r="Q8" s="12"/>
      <c r="R8" s="11"/>
      <c r="S8" s="12"/>
      <c r="T8" s="6"/>
      <c r="U8" s="12"/>
      <c r="V8" s="117"/>
      <c r="W8" s="116"/>
    </row>
    <row r="9" spans="1:24" ht="18" customHeight="1" x14ac:dyDescent="0.25">
      <c r="A9" s="50" t="s">
        <v>25</v>
      </c>
      <c r="B9" s="70">
        <f>SUM(B6:B8)</f>
        <v>0</v>
      </c>
      <c r="C9" s="100">
        <f t="shared" ref="C9:K9" si="0">SUM(C6:C8)</f>
        <v>0</v>
      </c>
      <c r="D9" s="70">
        <f t="shared" si="0"/>
        <v>4</v>
      </c>
      <c r="E9" s="100">
        <f t="shared" si="0"/>
        <v>5</v>
      </c>
      <c r="F9" s="70">
        <f t="shared" si="0"/>
        <v>9</v>
      </c>
      <c r="G9" s="100">
        <f t="shared" si="0"/>
        <v>9</v>
      </c>
      <c r="H9" s="70">
        <f t="shared" si="0"/>
        <v>5</v>
      </c>
      <c r="I9" s="100">
        <f t="shared" si="0"/>
        <v>6</v>
      </c>
      <c r="J9" s="70">
        <f t="shared" si="0"/>
        <v>7</v>
      </c>
      <c r="K9" s="100">
        <f t="shared" si="0"/>
        <v>5</v>
      </c>
      <c r="L9" s="82"/>
      <c r="M9" s="12"/>
      <c r="N9" s="11"/>
      <c r="O9" s="12"/>
      <c r="P9" s="11"/>
      <c r="Q9" s="12"/>
      <c r="R9" s="11"/>
      <c r="S9" s="12"/>
      <c r="T9" s="6"/>
      <c r="U9" s="12"/>
      <c r="V9" s="117"/>
      <c r="W9" s="116"/>
    </row>
    <row r="10" spans="1:24" ht="18" customHeight="1" x14ac:dyDescent="0.25">
      <c r="A10" s="53"/>
      <c r="B10" s="11"/>
      <c r="C10" s="12"/>
      <c r="D10" s="11"/>
      <c r="E10" s="54"/>
      <c r="F10" s="11"/>
      <c r="G10" s="54"/>
      <c r="H10" s="6"/>
      <c r="I10" s="12"/>
      <c r="J10" s="11"/>
      <c r="K10" s="77"/>
      <c r="L10" s="82"/>
      <c r="M10" s="12"/>
      <c r="N10" s="11"/>
      <c r="O10" s="12"/>
      <c r="P10" s="11"/>
      <c r="Q10" s="12"/>
      <c r="R10" s="11"/>
      <c r="S10" s="12"/>
      <c r="T10" s="6"/>
      <c r="U10" s="12"/>
      <c r="V10" s="117"/>
      <c r="W10" s="116"/>
    </row>
    <row r="11" spans="1:24" ht="18" customHeight="1" thickBot="1" x14ac:dyDescent="0.3">
      <c r="A11" s="59" t="s">
        <v>73</v>
      </c>
      <c r="B11" s="51">
        <f>B9*B3</f>
        <v>0</v>
      </c>
      <c r="C11" s="32">
        <f>C9*B3</f>
        <v>0</v>
      </c>
      <c r="D11" s="51">
        <f>D9*D3</f>
        <v>-4</v>
      </c>
      <c r="E11" s="56">
        <f>E9*D3</f>
        <v>-5</v>
      </c>
      <c r="F11" s="51">
        <f>F9*F3</f>
        <v>0</v>
      </c>
      <c r="G11" s="56">
        <f>G9*F3</f>
        <v>0</v>
      </c>
      <c r="H11" s="31">
        <f>H9*H3</f>
        <v>5</v>
      </c>
      <c r="I11" s="32">
        <f>I9*H3</f>
        <v>6</v>
      </c>
      <c r="J11" s="51">
        <f>J9*J3</f>
        <v>14</v>
      </c>
      <c r="K11" s="79">
        <f>K9*J3</f>
        <v>10</v>
      </c>
      <c r="L11" s="83"/>
      <c r="M11" s="13"/>
      <c r="N11" s="19"/>
      <c r="O11" s="13"/>
      <c r="P11" s="19"/>
      <c r="Q11" s="13"/>
      <c r="R11" s="19"/>
      <c r="S11" s="13"/>
      <c r="T11" s="20"/>
      <c r="U11" s="13"/>
      <c r="V11" s="130">
        <f>B11+D11+F11+H11+J11</f>
        <v>15</v>
      </c>
      <c r="W11" s="131">
        <f>C11+E11+G11+I11+K11</f>
        <v>11</v>
      </c>
    </row>
    <row r="12" spans="1:24" ht="18" customHeight="1" thickBot="1" x14ac:dyDescent="0.3">
      <c r="A12" s="138">
        <v>26</v>
      </c>
      <c r="B12" s="208"/>
      <c r="C12" s="209"/>
      <c r="D12" s="208"/>
      <c r="E12" s="210"/>
      <c r="F12" s="208"/>
      <c r="G12" s="210"/>
      <c r="H12" s="211"/>
      <c r="I12" s="209"/>
      <c r="J12" s="208"/>
      <c r="K12" s="212"/>
      <c r="L12" s="213"/>
      <c r="M12" s="209"/>
      <c r="N12" s="208"/>
      <c r="O12" s="209"/>
      <c r="P12" s="208"/>
      <c r="Q12" s="209"/>
      <c r="R12" s="208"/>
      <c r="S12" s="209"/>
      <c r="T12" s="211"/>
      <c r="U12" s="209"/>
      <c r="V12" s="214">
        <f>V11/A12</f>
        <v>0.57692307692307687</v>
      </c>
      <c r="W12" s="215">
        <f>W11/A12</f>
        <v>0.42307692307692307</v>
      </c>
      <c r="X12" s="222" t="s">
        <v>41</v>
      </c>
    </row>
    <row r="13" spans="1:24" ht="31.15" customHeight="1" x14ac:dyDescent="0.25">
      <c r="A13" s="41" t="s">
        <v>2</v>
      </c>
      <c r="B13" s="38"/>
      <c r="C13" s="39"/>
      <c r="D13" s="58"/>
      <c r="E13" s="57"/>
      <c r="F13" s="14"/>
      <c r="G13" s="57"/>
      <c r="H13" s="21"/>
      <c r="I13" s="15"/>
      <c r="J13" s="14"/>
      <c r="K13" s="80"/>
      <c r="L13" s="84"/>
      <c r="M13" s="15"/>
      <c r="N13" s="14"/>
      <c r="O13" s="15"/>
      <c r="P13" s="14"/>
      <c r="Q13" s="15"/>
      <c r="R13" s="14"/>
      <c r="S13" s="15"/>
      <c r="T13" s="21"/>
      <c r="U13" s="15"/>
      <c r="V13" s="89"/>
      <c r="W13" s="17"/>
    </row>
    <row r="14" spans="1:24" ht="30" customHeight="1" x14ac:dyDescent="0.25">
      <c r="A14" s="9" t="s">
        <v>0</v>
      </c>
      <c r="B14" s="11"/>
      <c r="C14" s="12"/>
      <c r="D14" s="11"/>
      <c r="E14" s="54"/>
      <c r="F14" s="11">
        <v>1</v>
      </c>
      <c r="G14" s="54"/>
      <c r="H14" s="6"/>
      <c r="I14" s="12">
        <v>1</v>
      </c>
      <c r="J14" s="11"/>
      <c r="K14" s="77"/>
      <c r="L14" s="82"/>
      <c r="M14" s="12"/>
      <c r="N14" s="11"/>
      <c r="O14" s="12"/>
      <c r="P14" s="11"/>
      <c r="Q14" s="12"/>
      <c r="R14" s="11"/>
      <c r="S14" s="12"/>
      <c r="T14" s="6"/>
      <c r="U14" s="12"/>
      <c r="V14" s="117"/>
      <c r="W14" s="116"/>
    </row>
    <row r="15" spans="1:24" ht="18" customHeight="1" x14ac:dyDescent="0.25">
      <c r="A15" s="9" t="s">
        <v>3</v>
      </c>
      <c r="B15" s="11"/>
      <c r="C15" s="12"/>
      <c r="D15" s="11"/>
      <c r="E15" s="54"/>
      <c r="F15" s="11"/>
      <c r="G15" s="54"/>
      <c r="H15" s="6">
        <v>1</v>
      </c>
      <c r="I15" s="12">
        <v>1</v>
      </c>
      <c r="J15" s="11"/>
      <c r="K15" s="77"/>
      <c r="L15" s="82"/>
      <c r="M15" s="12"/>
      <c r="N15" s="11"/>
      <c r="O15" s="12"/>
      <c r="P15" s="11"/>
      <c r="Q15" s="12"/>
      <c r="R15" s="11"/>
      <c r="S15" s="12"/>
      <c r="T15" s="6"/>
      <c r="U15" s="12"/>
      <c r="V15" s="117"/>
      <c r="W15" s="116"/>
    </row>
    <row r="16" spans="1:24" ht="18" customHeight="1" x14ac:dyDescent="0.25">
      <c r="A16" s="9" t="s">
        <v>4</v>
      </c>
      <c r="B16" s="11">
        <v>1</v>
      </c>
      <c r="C16" s="12">
        <v>1</v>
      </c>
      <c r="D16" s="11"/>
      <c r="E16" s="54"/>
      <c r="F16" s="11"/>
      <c r="G16" s="54"/>
      <c r="H16" s="6"/>
      <c r="I16" s="12"/>
      <c r="J16" s="11"/>
      <c r="K16" s="77"/>
      <c r="L16" s="82"/>
      <c r="M16" s="12"/>
      <c r="N16" s="11"/>
      <c r="O16" s="12"/>
      <c r="P16" s="11"/>
      <c r="Q16" s="12"/>
      <c r="R16" s="11"/>
      <c r="S16" s="12"/>
      <c r="T16" s="6"/>
      <c r="U16" s="12"/>
      <c r="V16" s="117"/>
      <c r="W16" s="116"/>
    </row>
    <row r="17" spans="1:26" ht="18" customHeight="1" x14ac:dyDescent="0.25">
      <c r="A17" s="9" t="s">
        <v>5</v>
      </c>
      <c r="B17" s="11">
        <v>2</v>
      </c>
      <c r="C17" s="12">
        <v>2</v>
      </c>
      <c r="D17" s="11"/>
      <c r="E17" s="54"/>
      <c r="F17" s="11">
        <v>2</v>
      </c>
      <c r="G17" s="54">
        <v>2</v>
      </c>
      <c r="H17" s="6">
        <v>2</v>
      </c>
      <c r="I17" s="12">
        <v>2</v>
      </c>
      <c r="J17" s="11"/>
      <c r="K17" s="77"/>
      <c r="L17" s="82"/>
      <c r="M17" s="12"/>
      <c r="N17" s="11"/>
      <c r="O17" s="12"/>
      <c r="P17" s="11"/>
      <c r="Q17" s="12"/>
      <c r="R17" s="11"/>
      <c r="S17" s="12"/>
      <c r="T17" s="6"/>
      <c r="U17" s="12"/>
      <c r="V17" s="117"/>
      <c r="W17" s="116"/>
    </row>
    <row r="18" spans="1:26" ht="18" customHeight="1" x14ac:dyDescent="0.25">
      <c r="A18" s="9" t="s">
        <v>6</v>
      </c>
      <c r="B18" s="11"/>
      <c r="C18" s="12"/>
      <c r="D18" s="11"/>
      <c r="E18" s="54"/>
      <c r="F18" s="11"/>
      <c r="G18" s="54"/>
      <c r="H18" s="6"/>
      <c r="I18" s="12"/>
      <c r="J18" s="11"/>
      <c r="K18" s="77"/>
      <c r="L18" s="82"/>
      <c r="M18" s="12"/>
      <c r="N18" s="11"/>
      <c r="O18" s="12"/>
      <c r="P18" s="11"/>
      <c r="Q18" s="12"/>
      <c r="R18" s="11"/>
      <c r="S18" s="12"/>
      <c r="T18" s="6"/>
      <c r="U18" s="12"/>
      <c r="V18" s="117"/>
      <c r="W18" s="116"/>
      <c r="Z18" s="203"/>
    </row>
    <row r="19" spans="1:26" ht="18" customHeight="1" x14ac:dyDescent="0.25">
      <c r="A19" s="9" t="s">
        <v>7</v>
      </c>
      <c r="B19" s="11"/>
      <c r="C19" s="12"/>
      <c r="D19" s="11"/>
      <c r="E19" s="54"/>
      <c r="F19" s="11"/>
      <c r="G19" s="54"/>
      <c r="H19" s="6"/>
      <c r="I19" s="12"/>
      <c r="J19" s="11"/>
      <c r="K19" s="77"/>
      <c r="L19" s="82"/>
      <c r="M19" s="12"/>
      <c r="N19" s="11"/>
      <c r="O19" s="12"/>
      <c r="P19" s="11"/>
      <c r="Q19" s="12"/>
      <c r="R19" s="11"/>
      <c r="S19" s="12"/>
      <c r="T19" s="6"/>
      <c r="U19" s="12"/>
      <c r="V19" s="117"/>
      <c r="W19" s="116"/>
    </row>
    <row r="20" spans="1:26" ht="18" customHeight="1" x14ac:dyDescent="0.25">
      <c r="A20" s="50" t="s">
        <v>25</v>
      </c>
      <c r="B20" s="101">
        <f t="shared" ref="B20:L20" si="1">SUM(B14:B19)</f>
        <v>3</v>
      </c>
      <c r="C20" s="102">
        <f t="shared" si="1"/>
        <v>3</v>
      </c>
      <c r="D20" s="101">
        <f t="shared" si="1"/>
        <v>0</v>
      </c>
      <c r="E20" s="103">
        <f t="shared" si="1"/>
        <v>0</v>
      </c>
      <c r="F20" s="101">
        <f t="shared" si="1"/>
        <v>3</v>
      </c>
      <c r="G20" s="103">
        <f t="shared" si="1"/>
        <v>2</v>
      </c>
      <c r="H20" s="100">
        <f t="shared" si="1"/>
        <v>3</v>
      </c>
      <c r="I20" s="102">
        <f t="shared" si="1"/>
        <v>4</v>
      </c>
      <c r="J20" s="101">
        <f t="shared" si="1"/>
        <v>0</v>
      </c>
      <c r="K20" s="104">
        <f t="shared" si="1"/>
        <v>0</v>
      </c>
      <c r="L20" s="81">
        <f t="shared" si="1"/>
        <v>0</v>
      </c>
      <c r="M20" s="71"/>
      <c r="N20" s="70">
        <f>SUM(N14:N19)</f>
        <v>0</v>
      </c>
      <c r="O20" s="71">
        <f>SUM(O14:O19)</f>
        <v>0</v>
      </c>
      <c r="P20" s="70"/>
      <c r="Q20" s="71">
        <f>SUM(Q14:Q19)</f>
        <v>0</v>
      </c>
      <c r="R20" s="11"/>
      <c r="S20" s="12">
        <f>SUM(S18:S19)</f>
        <v>0</v>
      </c>
      <c r="T20" s="6"/>
      <c r="U20" s="12"/>
      <c r="V20" s="117"/>
      <c r="W20" s="116"/>
    </row>
    <row r="21" spans="1:26" ht="18" customHeight="1" thickBot="1" x14ac:dyDescent="0.3">
      <c r="A21" s="59"/>
      <c r="B21" s="23"/>
      <c r="C21" s="24"/>
      <c r="D21" s="23"/>
      <c r="E21" s="55"/>
      <c r="F21" s="23"/>
      <c r="G21" s="55"/>
      <c r="H21" s="25"/>
      <c r="I21" s="24"/>
      <c r="J21" s="23"/>
      <c r="K21" s="78"/>
      <c r="L21" s="148"/>
      <c r="M21" s="24"/>
      <c r="N21" s="23"/>
      <c r="O21" s="24"/>
      <c r="P21" s="23"/>
      <c r="Q21" s="24"/>
      <c r="R21" s="23"/>
      <c r="S21" s="24"/>
      <c r="T21" s="25"/>
      <c r="U21" s="24"/>
      <c r="V21" s="223"/>
      <c r="W21" s="122"/>
    </row>
    <row r="22" spans="1:26" ht="18" customHeight="1" thickBot="1" x14ac:dyDescent="0.3">
      <c r="A22" s="18" t="s">
        <v>73</v>
      </c>
      <c r="B22" s="208">
        <f>B20*B3</f>
        <v>-6</v>
      </c>
      <c r="C22" s="209">
        <f>C20*B3</f>
        <v>-6</v>
      </c>
      <c r="D22" s="208">
        <f>D20*D3</f>
        <v>0</v>
      </c>
      <c r="E22" s="210">
        <f>E20*D3</f>
        <v>0</v>
      </c>
      <c r="F22" s="208">
        <f>F20*F3</f>
        <v>0</v>
      </c>
      <c r="G22" s="210">
        <f>G20*F3</f>
        <v>0</v>
      </c>
      <c r="H22" s="211">
        <f>H20*H3</f>
        <v>3</v>
      </c>
      <c r="I22" s="209">
        <f>I20*H3</f>
        <v>4</v>
      </c>
      <c r="J22" s="208">
        <f>J20*J3</f>
        <v>0</v>
      </c>
      <c r="K22" s="212">
        <f>K20*J3</f>
        <v>0</v>
      </c>
      <c r="L22" s="213">
        <f>L20*L3</f>
        <v>0</v>
      </c>
      <c r="M22" s="209"/>
      <c r="N22" s="208">
        <f>N20*N3</f>
        <v>0</v>
      </c>
      <c r="O22" s="209">
        <f>O20*N3</f>
        <v>0</v>
      </c>
      <c r="P22" s="208"/>
      <c r="Q22" s="209">
        <f>Q20*P3</f>
        <v>0</v>
      </c>
      <c r="R22" s="209">
        <f>R20*Q3</f>
        <v>0</v>
      </c>
      <c r="S22" s="209">
        <f>S20*R3</f>
        <v>0</v>
      </c>
      <c r="T22" s="211"/>
      <c r="U22" s="209"/>
      <c r="V22" s="214">
        <f>B22+D22+F22+H22+J22+L22+N22+P22</f>
        <v>-3</v>
      </c>
      <c r="W22" s="215">
        <f>C22+E22+G22+I22+K22+M22+O22+Q22</f>
        <v>-2</v>
      </c>
    </row>
    <row r="23" spans="1:26" ht="18" customHeight="1" thickBot="1" x14ac:dyDescent="0.3">
      <c r="A23" s="37">
        <v>32</v>
      </c>
      <c r="B23" s="134"/>
      <c r="C23" s="135"/>
      <c r="D23" s="134"/>
      <c r="E23" s="52"/>
      <c r="F23" s="134"/>
      <c r="G23" s="52"/>
      <c r="H23" s="136"/>
      <c r="I23" s="135"/>
      <c r="J23" s="134"/>
      <c r="K23" s="137"/>
      <c r="L23" s="139"/>
      <c r="M23" s="135"/>
      <c r="N23" s="134"/>
      <c r="O23" s="135"/>
      <c r="P23" s="134"/>
      <c r="Q23" s="135"/>
      <c r="R23" s="134"/>
      <c r="S23" s="135"/>
      <c r="T23" s="136"/>
      <c r="U23" s="135"/>
      <c r="V23" s="214">
        <f>V22/A23</f>
        <v>-9.375E-2</v>
      </c>
      <c r="W23" s="215">
        <f>W22/A23</f>
        <v>-6.25E-2</v>
      </c>
      <c r="X23" s="222" t="s">
        <v>41</v>
      </c>
    </row>
    <row r="24" spans="1:26" ht="28.9" customHeight="1" x14ac:dyDescent="0.25">
      <c r="A24" s="41" t="s">
        <v>8</v>
      </c>
      <c r="B24" s="38"/>
      <c r="C24" s="39"/>
      <c r="D24" s="58"/>
      <c r="E24" s="57"/>
      <c r="F24" s="14"/>
      <c r="G24" s="57"/>
      <c r="H24" s="21"/>
      <c r="I24" s="15"/>
      <c r="J24" s="14"/>
      <c r="K24" s="80"/>
      <c r="L24" s="84"/>
      <c r="M24" s="15"/>
      <c r="N24" s="14"/>
      <c r="O24" s="15"/>
      <c r="P24" s="14"/>
      <c r="Q24" s="15"/>
      <c r="R24" s="14"/>
      <c r="S24" s="15"/>
      <c r="T24" s="21"/>
      <c r="U24" s="15"/>
      <c r="V24" s="89"/>
      <c r="W24" s="17"/>
    </row>
    <row r="25" spans="1:26" ht="25.9" customHeight="1" x14ac:dyDescent="0.25">
      <c r="A25" s="9" t="s">
        <v>9</v>
      </c>
      <c r="B25" s="11"/>
      <c r="C25" s="12"/>
      <c r="D25" s="11"/>
      <c r="E25" s="54"/>
      <c r="F25" s="11">
        <v>2</v>
      </c>
      <c r="G25" s="54">
        <v>2</v>
      </c>
      <c r="H25" s="6">
        <v>1</v>
      </c>
      <c r="I25" s="12">
        <v>1</v>
      </c>
      <c r="J25" s="11"/>
      <c r="K25" s="77"/>
      <c r="L25" s="82"/>
      <c r="M25" s="12"/>
      <c r="N25" s="11"/>
      <c r="O25" s="12"/>
      <c r="P25" s="11"/>
      <c r="Q25" s="12"/>
      <c r="R25" s="11"/>
      <c r="S25" s="12"/>
      <c r="T25" s="6"/>
      <c r="U25" s="12"/>
      <c r="V25" s="117"/>
      <c r="W25" s="116"/>
    </row>
    <row r="26" spans="1:26" ht="18" customHeight="1" x14ac:dyDescent="0.25">
      <c r="A26" s="9" t="s">
        <v>10</v>
      </c>
      <c r="B26" s="11"/>
      <c r="C26" s="12"/>
      <c r="D26" s="11"/>
      <c r="E26" s="54"/>
      <c r="F26" s="11"/>
      <c r="G26" s="54"/>
      <c r="H26" s="6">
        <v>1</v>
      </c>
      <c r="I26" s="12">
        <v>1</v>
      </c>
      <c r="J26" s="11">
        <v>4</v>
      </c>
      <c r="K26" s="77">
        <v>4</v>
      </c>
      <c r="L26" s="82"/>
      <c r="M26" s="12"/>
      <c r="N26" s="11"/>
      <c r="O26" s="12"/>
      <c r="P26" s="11"/>
      <c r="Q26" s="12"/>
      <c r="R26" s="11"/>
      <c r="S26" s="12"/>
      <c r="T26" s="6"/>
      <c r="U26" s="12"/>
      <c r="V26" s="117"/>
      <c r="W26" s="116"/>
    </row>
    <row r="27" spans="1:26" ht="18" customHeight="1" x14ac:dyDescent="0.25">
      <c r="A27" s="9" t="s">
        <v>11</v>
      </c>
      <c r="B27" s="11"/>
      <c r="C27" s="12"/>
      <c r="D27" s="11"/>
      <c r="E27" s="54"/>
      <c r="F27" s="11">
        <v>2</v>
      </c>
      <c r="G27" s="54">
        <v>3</v>
      </c>
      <c r="H27" s="6">
        <v>2</v>
      </c>
      <c r="I27" s="12">
        <v>2</v>
      </c>
      <c r="J27" s="11"/>
      <c r="K27" s="77"/>
      <c r="L27" s="82"/>
      <c r="M27" s="12"/>
      <c r="N27" s="11"/>
      <c r="O27" s="12"/>
      <c r="P27" s="11">
        <v>1</v>
      </c>
      <c r="Q27" s="12"/>
      <c r="R27" s="11"/>
      <c r="S27" s="12"/>
      <c r="T27" s="6"/>
      <c r="U27" s="12"/>
      <c r="V27" s="117"/>
      <c r="W27" s="116"/>
    </row>
    <row r="28" spans="1:26" ht="18" customHeight="1" thickBot="1" x14ac:dyDescent="0.3">
      <c r="A28" s="59" t="s">
        <v>25</v>
      </c>
      <c r="B28" s="101"/>
      <c r="C28" s="102"/>
      <c r="D28" s="101">
        <f>SUM(D25:D27)</f>
        <v>0</v>
      </c>
      <c r="E28" s="103">
        <f>SUM(E26:E27)</f>
        <v>0</v>
      </c>
      <c r="F28" s="101">
        <f>SUM(F26:F27)</f>
        <v>2</v>
      </c>
      <c r="G28" s="103">
        <f>SUM(G27)</f>
        <v>3</v>
      </c>
      <c r="H28" s="100">
        <f>SUM(H25:H27)</f>
        <v>4</v>
      </c>
      <c r="I28" s="102">
        <f>SUM(I25:I27)</f>
        <v>4</v>
      </c>
      <c r="J28" s="101">
        <f>SUM(J25:J27)</f>
        <v>4</v>
      </c>
      <c r="K28" s="104">
        <f>SUM(K25:K27)</f>
        <v>4</v>
      </c>
      <c r="L28" s="225"/>
      <c r="M28" s="102"/>
      <c r="N28" s="101"/>
      <c r="O28" s="102"/>
      <c r="P28" s="101">
        <f>SUM(P27)</f>
        <v>1</v>
      </c>
      <c r="Q28" s="102"/>
      <c r="R28" s="101"/>
      <c r="S28" s="102">
        <f>SUM(S25:S27)</f>
        <v>0</v>
      </c>
      <c r="T28" s="25"/>
      <c r="U28" s="24"/>
      <c r="V28" s="149"/>
      <c r="W28" s="122"/>
    </row>
    <row r="29" spans="1:26" ht="18" customHeight="1" thickBot="1" x14ac:dyDescent="0.3">
      <c r="A29" s="224"/>
      <c r="B29" s="235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8"/>
      <c r="V29" s="250"/>
      <c r="W29" s="233"/>
    </row>
    <row r="30" spans="1:26" ht="18" customHeight="1" thickBot="1" x14ac:dyDescent="0.3">
      <c r="A30" s="18" t="s">
        <v>73</v>
      </c>
      <c r="B30" s="51"/>
      <c r="C30" s="32"/>
      <c r="D30" s="51">
        <f>D28*D3</f>
        <v>0</v>
      </c>
      <c r="E30" s="32">
        <f>E28*D3</f>
        <v>0</v>
      </c>
      <c r="F30" s="51">
        <f>F28*F3</f>
        <v>0</v>
      </c>
      <c r="G30" s="32">
        <f>G28*F3</f>
        <v>0</v>
      </c>
      <c r="H30" s="31">
        <f>H28*H3</f>
        <v>4</v>
      </c>
      <c r="I30" s="32">
        <f>I28*H3</f>
        <v>4</v>
      </c>
      <c r="J30" s="51">
        <f>J28*J3</f>
        <v>8</v>
      </c>
      <c r="K30" s="79">
        <f>K28*J3</f>
        <v>8</v>
      </c>
      <c r="L30" s="226">
        <f>Q28*Q3</f>
        <v>0</v>
      </c>
      <c r="M30" s="56">
        <f>R28*R3</f>
        <v>0</v>
      </c>
      <c r="N30" s="31">
        <f>S28*S3</f>
        <v>0</v>
      </c>
      <c r="O30" s="32">
        <f>T28*T3</f>
        <v>0</v>
      </c>
      <c r="P30" s="31">
        <f>U28*U3</f>
        <v>0</v>
      </c>
      <c r="Q30" s="32"/>
      <c r="R30" s="51"/>
      <c r="S30" s="32">
        <f>S28*R3</f>
        <v>0</v>
      </c>
      <c r="T30" s="31"/>
      <c r="U30" s="32"/>
      <c r="V30" s="227">
        <f>B30+D30+F30+H30+J30</f>
        <v>12</v>
      </c>
      <c r="W30" s="228">
        <f>C30+E30+G30+I30+K30+S30</f>
        <v>12</v>
      </c>
    </row>
    <row r="31" spans="1:26" ht="18" customHeight="1" thickBot="1" x14ac:dyDescent="0.3">
      <c r="A31" s="37">
        <v>13</v>
      </c>
      <c r="B31" s="208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12"/>
      <c r="V31" s="239">
        <f>V30/A31</f>
        <v>0.92307692307692313</v>
      </c>
      <c r="W31" s="215">
        <f>W30/A31</f>
        <v>0.92307692307692313</v>
      </c>
      <c r="X31" s="222" t="s">
        <v>41</v>
      </c>
    </row>
    <row r="32" spans="1:26" ht="18" customHeight="1" x14ac:dyDescent="0.25">
      <c r="A32" s="147"/>
      <c r="B32" s="248"/>
      <c r="C32" s="249"/>
      <c r="D32" s="249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40"/>
    </row>
    <row r="33" spans="1:22" ht="18" customHeight="1" thickBot="1" x14ac:dyDescent="0.3">
      <c r="A33" s="37"/>
      <c r="B33" s="107"/>
      <c r="C33" s="171"/>
      <c r="D33" s="171"/>
      <c r="E33" s="171"/>
      <c r="F33" s="171"/>
      <c r="G33" s="171"/>
      <c r="H33" s="171"/>
      <c r="I33" s="171"/>
      <c r="J33" s="171"/>
      <c r="K33" s="171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40"/>
    </row>
    <row r="34" spans="1:22" ht="18" customHeight="1" x14ac:dyDescent="0.25">
      <c r="A34" s="26"/>
      <c r="B34" s="182" t="s">
        <v>28</v>
      </c>
      <c r="C34" s="183"/>
      <c r="D34" s="182" t="s">
        <v>29</v>
      </c>
      <c r="E34" s="183"/>
      <c r="F34" s="182" t="s">
        <v>30</v>
      </c>
      <c r="G34" s="183"/>
      <c r="H34" s="182" t="s">
        <v>31</v>
      </c>
      <c r="I34" s="183"/>
      <c r="J34" s="182" t="s">
        <v>32</v>
      </c>
      <c r="K34" s="183"/>
      <c r="L34" s="105"/>
      <c r="M34" s="106"/>
      <c r="N34" s="106"/>
      <c r="O34" s="106"/>
      <c r="P34" s="106"/>
      <c r="Q34" s="106"/>
      <c r="R34" s="106"/>
      <c r="S34" s="106"/>
      <c r="T34" s="106"/>
      <c r="U34" s="106"/>
    </row>
    <row r="35" spans="1:22" ht="18" customHeight="1" thickBot="1" x14ac:dyDescent="0.3">
      <c r="A35" s="22"/>
      <c r="B35" s="184"/>
      <c r="C35" s="185"/>
      <c r="D35" s="184"/>
      <c r="E35" s="185"/>
      <c r="F35" s="184"/>
      <c r="G35" s="185"/>
      <c r="H35" s="184"/>
      <c r="I35" s="185"/>
      <c r="J35" s="184"/>
      <c r="K35" s="185"/>
      <c r="L35" s="105"/>
      <c r="M35" s="106"/>
      <c r="N35" s="106"/>
      <c r="O35" s="106"/>
      <c r="P35" s="106"/>
      <c r="Q35" s="106"/>
      <c r="R35" s="106"/>
      <c r="S35" s="106"/>
      <c r="T35" s="106"/>
      <c r="U35" s="106"/>
    </row>
    <row r="36" spans="1:22" ht="18" customHeight="1" thickBot="1" x14ac:dyDescent="0.3">
      <c r="A36" s="10" t="s">
        <v>12</v>
      </c>
      <c r="B36" s="27"/>
      <c r="C36" s="28"/>
      <c r="D36" s="29"/>
      <c r="E36" s="30"/>
      <c r="F36" s="29" t="s">
        <v>33</v>
      </c>
      <c r="G36" s="29" t="s">
        <v>33</v>
      </c>
      <c r="H36" s="112"/>
      <c r="I36" s="28"/>
      <c r="J36" s="31"/>
      <c r="K36" s="32"/>
      <c r="L36" s="107"/>
      <c r="M36" s="76"/>
      <c r="N36" s="76"/>
      <c r="O36" s="76"/>
      <c r="P36" s="76"/>
      <c r="Q36" s="76"/>
      <c r="R36" s="76"/>
      <c r="S36" s="76"/>
      <c r="T36" s="76"/>
      <c r="U36" s="76"/>
    </row>
    <row r="37" spans="1:22" ht="30" customHeight="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</sheetData>
  <mergeCells count="25">
    <mergeCell ref="N3:O3"/>
    <mergeCell ref="P3:Q3"/>
    <mergeCell ref="R3:S3"/>
    <mergeCell ref="T3:U3"/>
    <mergeCell ref="B34:C35"/>
    <mergeCell ref="D34:E35"/>
    <mergeCell ref="F34:G35"/>
    <mergeCell ref="H34:I35"/>
    <mergeCell ref="J34:K35"/>
    <mergeCell ref="N2:O2"/>
    <mergeCell ref="P2:Q2"/>
    <mergeCell ref="R2:S2"/>
    <mergeCell ref="T2:U2"/>
    <mergeCell ref="B3:C3"/>
    <mergeCell ref="D3:E3"/>
    <mergeCell ref="F3:G3"/>
    <mergeCell ref="H3:I3"/>
    <mergeCell ref="J3:K3"/>
    <mergeCell ref="L3:M3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LYDIA </vt:lpstr>
      <vt:lpstr>EDUARDO</vt:lpstr>
      <vt:lpstr>STEVEN </vt:lpstr>
      <vt:lpstr>UWAI</vt:lpstr>
      <vt:lpstr>VICTOR </vt:lpstr>
      <vt:lpstr>MIRIAN</vt:lpstr>
      <vt:lpstr>PAULA</vt:lpstr>
      <vt:lpstr>ELLIOTTS</vt:lpstr>
      <vt:lpstr>CARLOS</vt:lpstr>
      <vt:lpstr>J. DAVID</vt:lpstr>
      <vt:lpstr>TOTAL</vt:lpstr>
    </vt:vector>
  </TitlesOfParts>
  <Company>Agencia Tributaria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</dc:creator>
  <cp:lastModifiedBy>Alejandro Martin Guerrero</cp:lastModifiedBy>
  <cp:lastPrinted>2018-06-13T13:43:57Z</cp:lastPrinted>
  <dcterms:created xsi:type="dcterms:W3CDTF">2018-06-08T08:57:55Z</dcterms:created>
  <dcterms:modified xsi:type="dcterms:W3CDTF">2018-06-27T18:20:31Z</dcterms:modified>
</cp:coreProperties>
</file>