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firstSheet="3" activeTab="7"/>
  </bookViews>
  <sheets>
    <sheet name="P &amp; L" sheetId="1" r:id="rId1"/>
    <sheet name="profit" sheetId="6" r:id="rId2"/>
    <sheet name="Net profit Line Chart" sheetId="2" r:id="rId3"/>
    <sheet name="Revenue" sheetId="7" r:id="rId4"/>
    <sheet name="Revenue column chart" sheetId="3" r:id="rId5"/>
    <sheet name="Cost analysis Pie chart" sheetId="4" r:id="rId6"/>
    <sheet name="Target Bar charts" sheetId="5" r:id="rId7"/>
    <sheet name="Sheet1" sheetId="8" r:id="rId8"/>
  </sheets>
  <definedNames>
    <definedName name="_xlnm._FilterDatabase" localSheetId="5" hidden="1">'Cost analysis Pie chart'!$B$5:$C$10</definedName>
  </definedNames>
  <calcPr calcId="144525"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<sst xmlns="http://schemas.openxmlformats.org/spreadsheetml/2006/main" count="55" uniqueCount="37">
  <si>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</si>
  <si>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</si>
  <si>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</si>
  <si>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</si>
  <si>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</si>
  <si>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</si>
  <si>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</si>
  <si>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</si>
  <si>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</si>
  <si>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</si>
  <si>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</si>
  <si>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</si>
  <si>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</si>
  <si>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</si>
  <si>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Year</t>
  </si>
  <si>
    <t>Sum of Net Profit</t>
  </si>
  <si>
    <t>Sum of Net Profit Margin</t>
  </si>
  <si>
    <t>Grand Total</t>
  </si>
  <si>
    <t>Profit and Profit Margin</t>
  </si>
  <si>
    <t>Net Profit</t>
  </si>
  <si>
    <t>Net Profit Margin</t>
  </si>
  <si>
    <t>Sum of Revenue</t>
  </si>
  <si>
    <t xml:space="preserve">Historical Revenue 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</si>
  <si>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</si>
  <si>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</si>
  <si>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</si>
  <si>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</si>
  <si>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</si>
  <si>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</si>
  <si>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</si>
  <si>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</si>
  <si>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</si>
  <si>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Sum of Target</t>
  </si>
  <si>
    <t>Sum of YTD</t>
  </si>
  <si>
    <t>Target</t>
  </si>
  <si>
    <t>YTD</t>
  </si>
  <si>
    <t>Achieved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</si>
</sst>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_ ;_ * \-#,##0_ ;_ * &quot;-&quot;??_ ;_ @_ "/>
    <numFmt numFmtId="180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21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4" borderId="2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5" borderId="2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5" borderId="25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9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9" fontId="2" fillId="0" borderId="9" xfId="0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12" xfId="0" applyFont="1" applyBorder="1"/>
    <xf numFmtId="179" fontId="2" fillId="0" borderId="13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9" fontId="2" fillId="0" borderId="15" xfId="0" applyNumberFormat="1" applyFont="1" applyBorder="1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179" fontId="2" fillId="0" borderId="17" xfId="0" applyNumberFormat="1" applyFont="1" applyBorder="1"/>
    <xf numFmtId="0" fontId="2" fillId="3" borderId="1" xfId="0" applyFont="1" applyFill="1" applyBorder="1"/>
    <xf numFmtId="0" fontId="2" fillId="3" borderId="3" xfId="0" applyFont="1" applyFill="1" applyBorder="1"/>
    <xf numFmtId="1" fontId="2" fillId="0" borderId="6" xfId="0" applyNumberFormat="1" applyFont="1" applyBorder="1"/>
    <xf numFmtId="0" fontId="2" fillId="4" borderId="0" xfId="0" applyFont="1" applyFill="1" applyBorder="1"/>
    <xf numFmtId="0" fontId="2" fillId="4" borderId="7" xfId="0" applyFont="1" applyFill="1" applyBorder="1"/>
    <xf numFmtId="1" fontId="2" fillId="4" borderId="9" xfId="0" applyNumberFormat="1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1" fontId="2" fillId="0" borderId="5" xfId="0" applyNumberFormat="1" applyFont="1" applyBorder="1"/>
    <xf numFmtId="1" fontId="2" fillId="0" borderId="8" xfId="0" applyNumberFormat="1" applyFont="1" applyBorder="1"/>
    <xf numFmtId="0" fontId="3" fillId="0" borderId="18" xfId="0" applyFont="1" applyBorder="1"/>
    <xf numFmtId="179" fontId="2" fillId="0" borderId="20" xfId="0" applyNumberFormat="1" applyFont="1" applyBorder="1"/>
    <xf numFmtId="179" fontId="2" fillId="0" borderId="6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/>
    <xf numFmtId="179" fontId="2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Dashboard.xlsx]profit!PivotTable2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profit!$B$1</c:f>
              <c:strCache>
                <c:ptCount val="1"/>
                <c:pt idx="0">
                  <c:v>Sum of 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profit!$A$2:$A$8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profit!$B$2:$B$8</c:f>
              <c:numCache>
                <c:formatCode>General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182970.159067188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profit!$C$1</c:f>
              <c:strCache>
                <c:ptCount val="1"/>
                <c:pt idx="0">
                  <c:v>Sum of 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profit!$A$2:$A$8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profit!$C$2:$C$8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6551520"/>
        <c:axId val="691435119"/>
      </c:lineChart>
      <c:catAx>
        <c:axId val="46655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435119"/>
        <c:crosses val="autoZero"/>
        <c:auto val="1"/>
        <c:lblAlgn val="ctr"/>
        <c:lblOffset val="100"/>
        <c:noMultiLvlLbl val="0"/>
      </c:catAx>
      <c:valAx>
        <c:axId val="6914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Dashboard.xlsx]Revenue!PivotTable3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Revenue!$A$2:$A$8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Revenue!$B$2:$B$8</c:f>
              <c:numCache>
                <c:formatCode>General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95400705"/>
        <c:axId val="684289398"/>
      </c:barChart>
      <c:catAx>
        <c:axId val="895400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289398"/>
        <c:crosses val="autoZero"/>
        <c:auto val="1"/>
        <c:lblAlgn val="ctr"/>
        <c:lblOffset val="100"/>
        <c:noMultiLvlLbl val="0"/>
      </c:catAx>
      <c:valAx>
        <c:axId val="684289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400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111111111111"/>
          <c:y val="0.4583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Expense Breakup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>
                <a:softEdge rad="63500"/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Dashboard.xlsx]Target Bar charts!PivotTable5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charts'!$I$5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charts'!$H$6:$H$8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charts'!$I$6:$I$8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charts'!$J$5</c:f>
              <c:strCache>
                <c:ptCount val="1"/>
                <c:pt idx="0">
                  <c:v>Sum of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charts'!$H$6:$H$8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charts'!$J$6:$J$8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66812"/>
        <c:axId val="877819029"/>
      </c:barChart>
      <c:catAx>
        <c:axId val="804866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19029"/>
        <c:crosses val="autoZero"/>
        <c:auto val="1"/>
        <c:lblAlgn val="ctr"/>
        <c:lblOffset val="100"/>
        <c:noMultiLvlLbl val="0"/>
      </c:catAx>
      <c:valAx>
        <c:axId val="877819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866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Dashboard.xlsx]profit!PivotTable2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6652421652422"/>
          <c:y val="0.2485944746293"/>
          <c:w val="0.816310541310541"/>
          <c:h val="0.340112444043771"/>
        </c:manualLayout>
      </c:layout>
      <c:lineChart>
        <c:grouping val="standard"/>
        <c:varyColors val="0"/>
        <c:ser>
          <c:idx val="0"/>
          <c:order val="0"/>
          <c:tx>
            <c:strRef>
              <c:f>profit!$B$1</c:f>
              <c:strCache>
                <c:ptCount val="1"/>
                <c:pt idx="0">
                  <c:v>Sum of 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profit!$A$2:$A$8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profit!$B$2:$B$8</c:f>
              <c:numCache>
                <c:formatCode>General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182970.159067188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profit!$C$1</c:f>
              <c:strCache>
                <c:ptCount val="1"/>
                <c:pt idx="0">
                  <c:v>Sum of 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profit!$A$2:$A$8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profit!$C$2:$C$8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6551520"/>
        <c:axId val="691435119"/>
      </c:lineChart>
      <c:catAx>
        <c:axId val="46655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435119"/>
        <c:crosses val="autoZero"/>
        <c:auto val="1"/>
        <c:lblAlgn val="ctr"/>
        <c:lblOffset val="100"/>
        <c:noMultiLvlLbl val="0"/>
      </c:catAx>
      <c:valAx>
        <c:axId val="6914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Dashboard.xlsx]Revenue!PivotTable3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Revenue!$A$2:$A$8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Revenue!$B$2:$B$8</c:f>
              <c:numCache>
                <c:formatCode>General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95400705"/>
        <c:axId val="684289398"/>
      </c:barChart>
      <c:catAx>
        <c:axId val="895400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289398"/>
        <c:crosses val="autoZero"/>
        <c:auto val="1"/>
        <c:lblAlgn val="ctr"/>
        <c:lblOffset val="100"/>
        <c:noMultiLvlLbl val="0"/>
      </c:catAx>
      <c:valAx>
        <c:axId val="684289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400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111111111111"/>
          <c:y val="0.4583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Expense Breakup</a:t>
            </a:r>
            <a:endParaRPr lang="en-IN" altLang="en-US"/>
          </a:p>
        </c:rich>
      </c:tx>
      <c:layout>
        <c:manualLayout>
          <c:xMode val="edge"/>
          <c:yMode val="edge"/>
          <c:x val="0.346648237733241"/>
          <c:y val="0.0346981263011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>
                <a:softEdge rad="63500"/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Dashboard.xlsx]Target Bar charts!PivotTable5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charts'!$I$5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charts'!$H$6:$H$8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charts'!$I$6:$I$8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charts'!$J$5</c:f>
              <c:strCache>
                <c:ptCount val="1"/>
                <c:pt idx="0">
                  <c:v>Sum of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charts'!$H$6:$H$8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charts'!$J$6:$J$8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66812"/>
        <c:axId val="877819029"/>
      </c:barChart>
      <c:catAx>
        <c:axId val="804866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19029"/>
        <c:crosses val="autoZero"/>
        <c:auto val="1"/>
        <c:lblAlgn val="ctr"/>
        <c:lblOffset val="100"/>
        <c:noMultiLvlLbl val="0"/>
      </c:catAx>
      <c:valAx>
        <c:axId val="877819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866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1191260</xdr:colOff>
      <xdr:row>0</xdr:row>
      <xdr:rowOff>78740</xdr:rowOff>
    </xdr:from>
    <xdr:to>
      <xdr:col>6</xdr:col>
      <xdr:colOff>1122680</xdr:colOff>
      <xdr:row>14</xdr:row>
      <xdr:rowOff>116205</xdr:rowOff>
    </xdr:to>
    <xdr:graphicFrame>
      <xdr:nvGraphicFramePr>
        <xdr:cNvPr id="3" name="Chart 2"/>
        <xdr:cNvGraphicFramePr/>
      </xdr:nvGraphicFramePr>
      <xdr:xfrm>
        <a:off x="5207000" y="78740"/>
        <a:ext cx="3566160" cy="2597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101600</xdr:colOff>
      <xdr:row>0</xdr:row>
      <xdr:rowOff>86360</xdr:rowOff>
    </xdr:from>
    <xdr:to>
      <xdr:col>12</xdr:col>
      <xdr:colOff>406400</xdr:colOff>
      <xdr:row>14</xdr:row>
      <xdr:rowOff>86360</xdr:rowOff>
    </xdr:to>
    <xdr:graphicFrame>
      <xdr:nvGraphicFramePr>
        <xdr:cNvPr id="2" name="Chart 1"/>
        <xdr:cNvGraphicFramePr/>
      </xdr:nvGraphicFramePr>
      <xdr:xfrm>
        <a:off x="3835400" y="86360"/>
        <a:ext cx="457200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586740</xdr:colOff>
      <xdr:row>2</xdr:row>
      <xdr:rowOff>215900</xdr:rowOff>
    </xdr:from>
    <xdr:to>
      <xdr:col>12</xdr:col>
      <xdr:colOff>400685</xdr:colOff>
      <xdr:row>17</xdr:row>
      <xdr:rowOff>141605</xdr:rowOff>
    </xdr:to>
    <xdr:graphicFrame>
      <xdr:nvGraphicFramePr>
        <xdr:cNvPr id="2" name="Chart 1"/>
        <xdr:cNvGraphicFramePr/>
      </xdr:nvGraphicFramePr>
      <xdr:xfrm>
        <a:off x="4074160" y="596900"/>
        <a:ext cx="4594225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2</xdr:row>
      <xdr:rowOff>170180</xdr:rowOff>
    </xdr:from>
    <xdr:to>
      <xdr:col>21</xdr:col>
      <xdr:colOff>164465</xdr:colOff>
      <xdr:row>17</xdr:row>
      <xdr:rowOff>95885</xdr:rowOff>
    </xdr:to>
    <xdr:graphicFrame>
      <xdr:nvGraphicFramePr>
        <xdr:cNvPr id="3" name="Chart 2"/>
        <xdr:cNvGraphicFramePr/>
      </xdr:nvGraphicFramePr>
      <xdr:xfrm>
        <a:off x="9215755" y="551180"/>
        <a:ext cx="4594225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345440</xdr:colOff>
      <xdr:row>11</xdr:row>
      <xdr:rowOff>10160</xdr:rowOff>
    </xdr:from>
    <xdr:to>
      <xdr:col>9</xdr:col>
      <xdr:colOff>57150</xdr:colOff>
      <xdr:row>25</xdr:row>
      <xdr:rowOff>40640</xdr:rowOff>
    </xdr:to>
    <xdr:graphicFrame>
      <xdr:nvGraphicFramePr>
        <xdr:cNvPr id="6" name="Chart 5"/>
        <xdr:cNvGraphicFramePr/>
      </xdr:nvGraphicFramePr>
      <xdr:xfrm>
        <a:off x="2177415" y="2120900"/>
        <a:ext cx="4581525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84455</xdr:colOff>
      <xdr:row>0</xdr:row>
      <xdr:rowOff>130175</xdr:rowOff>
    </xdr:from>
    <xdr:to>
      <xdr:col>6</xdr:col>
      <xdr:colOff>602615</xdr:colOff>
      <xdr:row>14</xdr:row>
      <xdr:rowOff>167640</xdr:rowOff>
    </xdr:to>
    <xdr:graphicFrame>
      <xdr:nvGraphicFramePr>
        <xdr:cNvPr id="2" name="Chart 1"/>
        <xdr:cNvGraphicFramePr/>
      </xdr:nvGraphicFramePr>
      <xdr:xfrm>
        <a:off x="694055" y="130175"/>
        <a:ext cx="3566160" cy="2597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160020</xdr:rowOff>
    </xdr:from>
    <xdr:to>
      <xdr:col>16</xdr:col>
      <xdr:colOff>304800</xdr:colOff>
      <xdr:row>14</xdr:row>
      <xdr:rowOff>160020</xdr:rowOff>
    </xdr:to>
    <xdr:graphicFrame>
      <xdr:nvGraphicFramePr>
        <xdr:cNvPr id="3" name="Chart 2"/>
        <xdr:cNvGraphicFramePr/>
      </xdr:nvGraphicFramePr>
      <xdr:xfrm>
        <a:off x="5486400" y="160020"/>
        <a:ext cx="457200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15</xdr:row>
      <xdr:rowOff>15240</xdr:rowOff>
    </xdr:from>
    <xdr:to>
      <xdr:col>7</xdr:col>
      <xdr:colOff>448945</xdr:colOff>
      <xdr:row>30</xdr:row>
      <xdr:rowOff>17145</xdr:rowOff>
    </xdr:to>
    <xdr:graphicFrame>
      <xdr:nvGraphicFramePr>
        <xdr:cNvPr id="4" name="Chart 3"/>
        <xdr:cNvGraphicFramePr/>
      </xdr:nvGraphicFramePr>
      <xdr:xfrm>
        <a:off x="121920" y="2758440"/>
        <a:ext cx="4594225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314325</xdr:colOff>
      <xdr:row>30</xdr:row>
      <xdr:rowOff>1905</xdr:rowOff>
    </xdr:to>
    <xdr:graphicFrame>
      <xdr:nvGraphicFramePr>
        <xdr:cNvPr id="5" name="Chart 4"/>
        <xdr:cNvGraphicFramePr/>
      </xdr:nvGraphicFramePr>
      <xdr:xfrm>
        <a:off x="5486400" y="2743200"/>
        <a:ext cx="4581525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0888310185" refreshedBy="smart" recordCount="6">
  <cacheSource type="worksheet">
    <worksheetSource ref="B5:D11" sheet="Net profit Line Chart"/>
  </cacheSource>
  <cacheFields count="3">
    <cacheField name="Year" numFmtId="0">
      <sharedItems containsSemiMixedTypes="0" containsString="0" containsNumber="1" containsInteger="1" minValue="0" maxValue="2020" count="6">
        <n v="2015"/>
        <n v="2016"/>
        <n v="2017"/>
        <n v="2018"/>
        <n v="2019"/>
        <n v="2020"/>
      </sharedItems>
    </cacheField>
    <cacheField name="Net Profit" numFmtId="1">
      <sharedItems containsSemiMixedTypes="0" containsString="0" containsNumber="1" minValue="0" maxValue="215285.2125" count="6">
        <n v="155075.593558137"/>
        <n v="193189.151113828"/>
        <n v="182970.159067188"/>
        <n v="202514.90428125"/>
        <n v="182098.951875"/>
        <n v="215285.2125"/>
      </sharedItems>
    </cacheField>
    <cacheField name="Net Profit Margin" numFmtId="9">
      <sharedItems containsSemiMixedTypes="0" containsString="0" containsNumber="1" minValue="0" maxValue="0.115" count="4">
        <n v="0.08"/>
        <n v="0.09"/>
        <n v="0.11"/>
        <n v="0.11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0967013889" refreshedBy="smart" recordCount="6">
  <cacheSource type="worksheet">
    <worksheetSource ref="C5:D11" sheet="Revenue column chart"/>
  </cacheSource>
  <cacheFields count="2">
    <cacheField name="Year" numFmtId="0">
      <sharedItems containsSemiMixedTypes="0" containsString="0" containsNumber="1" containsInteger="1" minValue="0" maxValue="2021" count="6">
        <n v="2016"/>
        <n v="2017"/>
        <n v="2018"/>
        <n v="2019"/>
        <n v="2020"/>
        <n v="2021"/>
      </sharedItems>
    </cacheField>
    <cacheField name="Revenue" numFmtId="1">
      <sharedItems containsSemiMixedTypes="0" containsString="0" containsNumber="1" minValue="0" maxValue="2584736.10813606" count="6">
        <n v="1653633.87877184"/>
        <n v="1986831.824752"/>
        <n v="1997534.6356"/>
        <n v="2187475.43"/>
        <n v="2439535.25"/>
        <n v="2584736.1081360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102337963" refreshedBy="smart" recordCount="2">
  <cacheSource type="worksheet">
    <worksheetSource ref="B6:E8" sheet="Target Bar charts"/>
  </cacheSource>
  <cacheFields count="4">
    <cacheField name="Expenditure" numFmtId="0">
      <sharedItems count="2">
        <s v="Advertising"/>
        <s v="Payroll"/>
      </sharedItems>
    </cacheField>
    <cacheField name="Target" numFmtId="0">
      <sharedItems containsSemiMixedTypes="0" containsString="0" containsNumber="1" containsInteger="1" minValue="0" maxValue="300000" count="2">
        <n v="300000"/>
        <n v="270000"/>
      </sharedItems>
    </cacheField>
    <cacheField name="YTD" numFmtId="0">
      <sharedItems containsSemiMixedTypes="0" containsString="0" containsNumber="1" containsInteger="1" minValue="0" maxValue="210000" count="2">
        <n v="210000"/>
        <n v="165000"/>
      </sharedItems>
    </cacheField>
    <cacheField name="Achieved" numFmtId="9">
      <sharedItems containsSemiMixedTypes="0" containsString="0" containsNumber="1" minValue="0" maxValue="0.7" count="2">
        <n v="0.7"/>
        <n v="0.6111111111111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2"/>
  </r>
  <r>
    <x v="5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</r>
  <r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C8" firstHeaderRow="0" firstDataRow="1" firstDataCol="1"/>
  <pivotFields count="3">
    <pivotField axis="axisRow" compact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dataField="1" compact="0" multipleItemSelectionAllowed="1" numFmtId="1" showAll="0">
      <items count="7">
        <item x="0"/>
        <item x="4"/>
        <item x="2"/>
        <item x="1"/>
        <item x="3"/>
        <item x="5"/>
        <item t="default"/>
      </items>
    </pivotField>
    <pivotField dataField="1" compact="0" numFmtId="9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" fld="1" baseField="0" baseItem="0"/>
    <dataField name="Sum of Net Profit Margin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8" firstHeaderRow="1" firstDataRow="1" firstDataCol="1"/>
  <pivotFields count="2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H5:J8" firstHeaderRow="0" firstDataRow="1" firstDataCol="1"/>
  <pivotFields count="4">
    <pivotField axis="axisRow" compact="0" showAll="0">
      <items count="3">
        <item x="0"/>
        <item x="1"/>
        <item t="default"/>
      </items>
    </pivotField>
    <pivotField dataField="1" compact="0" countASubtotal="1" showAll="0">
      <items count="3">
        <item x="1"/>
        <item x="0"/>
        <item t="countA"/>
      </items>
    </pivotField>
    <pivotField dataField="1" compact="0" showAll="0">
      <items count="3">
        <item x="1"/>
        <item x="0"/>
        <item t="default"/>
      </items>
    </pivotField>
    <pivotField compact="0" numFmtId="9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rget" fld="1" baseField="0" baseItem="0"/>
    <dataField name="Sum of YTD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A1" sqref="A1"/>
    </sheetView>
  </sheetViews>
  <sheetFormatPr defaultColWidth="14.4259259259259" defaultRowHeight="15" customHeight="1" outlineLevelCol="2"/>
  <cols>
    <col min="1" max="1" width="8.71296296296296" customWidth="1"/>
    <col min="2" max="2" width="26.1388888888889" customWidth="1"/>
    <col min="3" max="3" width="12.287037037037" customWidth="1"/>
    <col min="4" max="26" width="8.71296296296296" customWidth="1"/>
  </cols>
  <sheetData>
    <row r="3" ht="18" spans="2:2">
      <c r="B3" s="1" t="s">
        <v>0</v>
      </c>
    </row>
    <row r="5" ht="14.4" spans="2:3">
      <c r="B5" s="32" t="s">
        <v>1</v>
      </c>
      <c r="C5" s="33">
        <v>2439535.25</v>
      </c>
    </row>
    <row r="6" ht="14.4" spans="2:3">
      <c r="B6" s="5" t="s">
        <v>2</v>
      </c>
      <c r="C6" s="34">
        <v>1188534.6</v>
      </c>
    </row>
    <row r="7" ht="14.4" spans="2:3">
      <c r="B7" s="35" t="s">
        <v>3</v>
      </c>
      <c r="C7" s="34">
        <v>951000.65</v>
      </c>
    </row>
    <row r="8" ht="14.4" spans="2:3">
      <c r="B8" s="36" t="s">
        <v>4</v>
      </c>
      <c r="C8" s="34"/>
    </row>
    <row r="9" ht="14.4" spans="2:3">
      <c r="B9" s="37" t="s">
        <v>5</v>
      </c>
      <c r="C9" s="34">
        <v>390371.025</v>
      </c>
    </row>
    <row r="10" ht="14.4" spans="2:3">
      <c r="B10" s="37" t="s">
        <v>6</v>
      </c>
      <c r="C10" s="34">
        <v>55000</v>
      </c>
    </row>
    <row r="11" ht="14.4" spans="2:3">
      <c r="B11" s="37" t="s">
        <v>7</v>
      </c>
      <c r="C11" s="34">
        <v>80847.35</v>
      </c>
    </row>
    <row r="12" ht="14.4" spans="2:3">
      <c r="B12" s="37" t="s">
        <v>8</v>
      </c>
      <c r="C12" s="34">
        <v>45000</v>
      </c>
    </row>
    <row r="13" ht="14.4" spans="2:3">
      <c r="B13" s="37" t="s">
        <v>9</v>
      </c>
      <c r="C13" s="34">
        <v>323869.925</v>
      </c>
    </row>
    <row r="14" ht="14.4" spans="2:3">
      <c r="B14" s="37" t="s">
        <v>10</v>
      </c>
      <c r="C14" s="34">
        <v>68865.4</v>
      </c>
    </row>
    <row r="15" ht="14.4" spans="2:3">
      <c r="B15" s="35" t="s">
        <v>11</v>
      </c>
      <c r="C15" s="34">
        <v>287046.95</v>
      </c>
    </row>
    <row r="16" ht="14.4" spans="2:3">
      <c r="B16" s="38" t="s">
        <v>12</v>
      </c>
      <c r="C16" s="34">
        <f>0.25*C15</f>
        <v>71761.7375</v>
      </c>
    </row>
    <row r="17" ht="14.4" spans="2:3">
      <c r="B17" s="39" t="s">
        <v>13</v>
      </c>
      <c r="C17" s="40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21" sqref="F21"/>
    </sheetView>
  </sheetViews>
  <sheetFormatPr defaultColWidth="8.88888888888889" defaultRowHeight="14.4" outlineLevelRow="7" outlineLevelCol="2"/>
  <cols>
    <col min="1" max="1" width="11.6666666666667"/>
    <col min="2" max="3" width="23.4444444444444"/>
    <col min="4" max="6" width="17.6666666666667"/>
    <col min="7" max="13" width="25"/>
    <col min="14" max="14" width="30.2222222222222"/>
    <col min="15" max="15" width="21.7777777777778"/>
  </cols>
  <sheetData>
    <row r="1" spans="1:3">
      <c r="A1" t="s">
        <v>14</v>
      </c>
      <c r="B1" t="s">
        <v>15</v>
      </c>
      <c r="C1" t="s">
        <v>16</v>
      </c>
    </row>
    <row r="2" spans="1:3">
      <c r="A2">
        <v>2015</v>
      </c>
      <c r="B2">
        <v>155075.593558137</v>
      </c>
      <c r="C2">
        <v>0.08</v>
      </c>
    </row>
    <row r="3" spans="1:3">
      <c r="A3">
        <v>2016</v>
      </c>
      <c r="B3">
        <v>193189.151113828</v>
      </c>
      <c r="C3">
        <v>0.09</v>
      </c>
    </row>
    <row r="4" spans="1:3">
      <c r="A4">
        <v>2017</v>
      </c>
      <c r="B4">
        <v>182970.159067188</v>
      </c>
      <c r="C4">
        <v>0.11</v>
      </c>
    </row>
    <row r="5" spans="1:3">
      <c r="A5">
        <v>2018</v>
      </c>
      <c r="B5">
        <v>202514.90428125</v>
      </c>
      <c r="C5">
        <v>0.115</v>
      </c>
    </row>
    <row r="6" spans="1:3">
      <c r="A6">
        <v>2019</v>
      </c>
      <c r="B6">
        <v>182098.951875</v>
      </c>
      <c r="C6">
        <v>0.11</v>
      </c>
    </row>
    <row r="7" spans="1:3">
      <c r="A7">
        <v>2020</v>
      </c>
      <c r="B7">
        <v>215285.2125</v>
      </c>
      <c r="C7">
        <v>0.09</v>
      </c>
    </row>
    <row r="8" spans="1:3">
      <c r="A8" t="s">
        <v>17</v>
      </c>
      <c r="B8">
        <v>1131133.9723954</v>
      </c>
      <c r="C8">
        <v>0.595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B5" sqref="B5:D11"/>
    </sheetView>
  </sheetViews>
  <sheetFormatPr defaultColWidth="14.4259259259259" defaultRowHeight="15" customHeight="1" outlineLevelCol="3"/>
  <cols>
    <col min="1" max="1" width="8.71296296296296" customWidth="1"/>
    <col min="2" max="2" width="10.5740740740741" customWidth="1"/>
    <col min="3" max="3" width="14" customWidth="1"/>
    <col min="4" max="4" width="16.4259259259259" customWidth="1"/>
    <col min="5" max="26" width="8.71296296296296" customWidth="1"/>
  </cols>
  <sheetData>
    <row r="3" ht="18" spans="2:2">
      <c r="B3" s="1" t="s">
        <v>18</v>
      </c>
    </row>
    <row r="5" ht="14.4" spans="2:4">
      <c r="B5" s="27" t="s">
        <v>14</v>
      </c>
      <c r="C5" s="28" t="s">
        <v>19</v>
      </c>
      <c r="D5" s="29" t="s">
        <v>20</v>
      </c>
    </row>
    <row r="6" ht="14.4" spans="2:4">
      <c r="B6" s="5">
        <v>2015</v>
      </c>
      <c r="C6" s="30">
        <v>155075.593558137</v>
      </c>
      <c r="D6" s="7">
        <v>0.08</v>
      </c>
    </row>
    <row r="7" ht="14.4" spans="2:4">
      <c r="B7" s="5">
        <v>2016</v>
      </c>
      <c r="C7" s="30">
        <v>193189.151113828</v>
      </c>
      <c r="D7" s="7">
        <v>0.09</v>
      </c>
    </row>
    <row r="8" ht="14.4" spans="2:4">
      <c r="B8" s="5">
        <v>2017</v>
      </c>
      <c r="C8" s="30">
        <v>182970.159067187</v>
      </c>
      <c r="D8" s="7">
        <v>0.11</v>
      </c>
    </row>
    <row r="9" ht="14.4" spans="2:4">
      <c r="B9" s="5">
        <v>2018</v>
      </c>
      <c r="C9" s="30">
        <v>202514.90428125</v>
      </c>
      <c r="D9" s="7">
        <v>0.115</v>
      </c>
    </row>
    <row r="10" ht="14.4" spans="2:4">
      <c r="B10" s="5">
        <v>2019</v>
      </c>
      <c r="C10" s="30">
        <v>182098.951875</v>
      </c>
      <c r="D10" s="7">
        <v>0.11</v>
      </c>
    </row>
    <row r="11" ht="14.4" spans="2:4">
      <c r="B11" s="8">
        <v>2020</v>
      </c>
      <c r="C11" s="31">
        <v>215285.2125</v>
      </c>
      <c r="D11" s="1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$A1:$XFD1"/>
    </sheetView>
  </sheetViews>
  <sheetFormatPr defaultColWidth="8.88888888888889" defaultRowHeight="14.4" outlineLevelRow="7" outlineLevelCol="1"/>
  <cols>
    <col min="1" max="1" width="11.6666666666667"/>
    <col min="2" max="2" width="16.1111111111111"/>
  </cols>
  <sheetData>
    <row r="1" spans="1:2">
      <c r="A1" t="s">
        <v>14</v>
      </c>
      <c r="B1" t="s">
        <v>21</v>
      </c>
    </row>
    <row r="2" spans="1:2">
      <c r="A2">
        <v>2016</v>
      </c>
      <c r="B2">
        <v>1653633.87877184</v>
      </c>
    </row>
    <row r="3" spans="1:2">
      <c r="A3">
        <v>2017</v>
      </c>
      <c r="B3">
        <v>1986831.824752</v>
      </c>
    </row>
    <row r="4" spans="1:2">
      <c r="A4">
        <v>2018</v>
      </c>
      <c r="B4">
        <v>1997534.6356</v>
      </c>
    </row>
    <row r="5" spans="1:2">
      <c r="A5">
        <v>2019</v>
      </c>
      <c r="B5">
        <v>2187475.43</v>
      </c>
    </row>
    <row r="6" spans="1:2">
      <c r="A6">
        <v>2020</v>
      </c>
      <c r="B6">
        <v>2439535.25</v>
      </c>
    </row>
    <row r="7" spans="1:2">
      <c r="A7">
        <v>2021</v>
      </c>
      <c r="B7">
        <v>2584736.10813606</v>
      </c>
    </row>
    <row r="8" spans="1:2">
      <c r="A8" t="s">
        <v>17</v>
      </c>
      <c r="B8">
        <v>12849747.1272599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C7" sqref="C7"/>
    </sheetView>
  </sheetViews>
  <sheetFormatPr defaultColWidth="14.4259259259259" defaultRowHeight="15" customHeight="1" outlineLevelCol="3"/>
  <cols>
    <col min="1" max="2" width="8.71296296296296" customWidth="1"/>
    <col min="3" max="3" width="12.5740740740741" customWidth="1"/>
    <col min="4" max="4" width="11" customWidth="1"/>
    <col min="5" max="26" width="8.71296296296296" customWidth="1"/>
  </cols>
  <sheetData>
    <row r="3" ht="18" spans="2:2">
      <c r="B3" s="1" t="s">
        <v>22</v>
      </c>
    </row>
    <row r="5" ht="14.4" spans="3:4">
      <c r="C5" s="21" t="s">
        <v>14</v>
      </c>
      <c r="D5" s="22" t="s">
        <v>23</v>
      </c>
    </row>
    <row r="6" ht="14.4" spans="3:4">
      <c r="C6" s="5">
        <v>2016</v>
      </c>
      <c r="D6" s="23">
        <v>1653633.87877184</v>
      </c>
    </row>
    <row r="7" ht="14.4" spans="3:4">
      <c r="C7" s="5">
        <v>2017</v>
      </c>
      <c r="D7" s="23">
        <v>1986831.824752</v>
      </c>
    </row>
    <row r="8" ht="14.4" spans="3:4">
      <c r="C8" s="5">
        <v>2018</v>
      </c>
      <c r="D8" s="23">
        <v>1997534.6356</v>
      </c>
    </row>
    <row r="9" ht="14.4" spans="3:4">
      <c r="C9" s="5">
        <v>2019</v>
      </c>
      <c r="D9" s="23">
        <v>2187475.43</v>
      </c>
    </row>
    <row r="10" ht="14.4" spans="3:4">
      <c r="C10" s="5">
        <v>2020</v>
      </c>
      <c r="D10" s="23">
        <v>2439535.25</v>
      </c>
    </row>
    <row r="11" ht="14.4" spans="2:4">
      <c r="B11" s="24" t="s">
        <v>24</v>
      </c>
      <c r="C11" s="25">
        <v>2021</v>
      </c>
      <c r="D11" s="26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Q23" sqref="Q23"/>
    </sheetView>
  </sheetViews>
  <sheetFormatPr defaultColWidth="14.4259259259259" defaultRowHeight="15" customHeight="1" outlineLevelCol="2"/>
  <cols>
    <col min="1" max="1" width="8.71296296296296" customWidth="1"/>
    <col min="2" max="2" width="21.1388888888889" customWidth="1"/>
    <col min="3" max="3" width="12.287037037037" customWidth="1"/>
    <col min="4" max="26" width="8.71296296296296" customWidth="1"/>
  </cols>
  <sheetData>
    <row r="3" ht="18" spans="2:2">
      <c r="B3" s="1" t="s">
        <v>25</v>
      </c>
    </row>
    <row r="5" ht="14.4" spans="2:3">
      <c r="B5" s="11" t="s">
        <v>26</v>
      </c>
      <c r="C5" s="12" t="s">
        <v>27</v>
      </c>
    </row>
    <row r="6" ht="14.4" spans="2:3">
      <c r="B6" s="13" t="s">
        <v>28</v>
      </c>
      <c r="C6" s="14">
        <v>1188534.6</v>
      </c>
    </row>
    <row r="7" ht="14.4" spans="2:3">
      <c r="B7" s="15" t="s">
        <v>5</v>
      </c>
      <c r="C7" s="14">
        <v>390371.025</v>
      </c>
    </row>
    <row r="8" ht="14.4" spans="2:3">
      <c r="B8" s="15" t="s">
        <v>9</v>
      </c>
      <c r="C8" s="14">
        <v>323869.925</v>
      </c>
    </row>
    <row r="9" ht="14.4" spans="2:3">
      <c r="B9" s="15" t="s">
        <v>7</v>
      </c>
      <c r="C9" s="14">
        <v>80847.35</v>
      </c>
    </row>
    <row r="10" ht="14.4" spans="2:3">
      <c r="B10" s="16" t="s">
        <v>8</v>
      </c>
      <c r="C10" s="17">
        <f>SUM(C15:C18)</f>
        <v>180115.4</v>
      </c>
    </row>
    <row r="13" ht="14.4" spans="2:2">
      <c r="B13" s="18" t="s">
        <v>29</v>
      </c>
    </row>
    <row r="15" ht="14.4" spans="2:3">
      <c r="B15" s="19" t="s">
        <v>10</v>
      </c>
      <c r="C15" s="20">
        <v>68865.4</v>
      </c>
    </row>
    <row r="16" ht="14.4" spans="2:3">
      <c r="B16" s="15" t="s">
        <v>6</v>
      </c>
      <c r="C16" s="14">
        <v>55000</v>
      </c>
    </row>
    <row r="17" ht="14.4" spans="2:3">
      <c r="B17" s="15" t="s">
        <v>8</v>
      </c>
      <c r="C17" s="14">
        <v>45000</v>
      </c>
    </row>
    <row r="18" ht="14.4" spans="2:3">
      <c r="B18" s="16" t="s">
        <v>12</v>
      </c>
      <c r="C18" s="17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10">
    <sortState ref="B5:C10">
      <sortCondition ref="C5" descending="1"/>
    </sortState>
    <extLst/>
  </autoFilter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1000"/>
  <sheetViews>
    <sheetView showGridLines="0" workbookViewId="0">
      <selection activeCell="K24" sqref="K24"/>
    </sheetView>
  </sheetViews>
  <sheetFormatPr defaultColWidth="14.4259259259259" defaultRowHeight="15" customHeight="1"/>
  <cols>
    <col min="1" max="1" width="8.71296296296296" customWidth="1"/>
    <col min="2" max="2" width="18" customWidth="1"/>
    <col min="3" max="7" width="8.71296296296296" customWidth="1"/>
    <col min="8" max="8" width="14"/>
    <col min="9" max="12" width="13.4444444444444"/>
    <col min="13" max="13" width="18.6666666666667"/>
    <col min="14" max="14" width="16.4444444444444"/>
    <col min="15" max="15" width="21"/>
    <col min="16" max="17" width="18.6666666666667"/>
    <col min="18" max="26" width="8.71296296296296" customWidth="1"/>
  </cols>
  <sheetData>
    <row r="4" ht="18" spans="2:2">
      <c r="B4" s="1" t="s">
        <v>30</v>
      </c>
    </row>
    <row r="5" customHeight="1" spans="8:10">
      <c r="H5" t="s">
        <v>31</v>
      </c>
      <c r="I5" t="s">
        <v>32</v>
      </c>
      <c r="J5" t="s">
        <v>33</v>
      </c>
    </row>
    <row r="6" ht="14.4" spans="2:10">
      <c r="B6" s="2" t="s">
        <v>31</v>
      </c>
      <c r="C6" s="3" t="s">
        <v>34</v>
      </c>
      <c r="D6" s="3" t="s">
        <v>35</v>
      </c>
      <c r="E6" s="4" t="s">
        <v>36</v>
      </c>
      <c r="H6" t="s">
        <v>5</v>
      </c>
      <c r="I6">
        <v>300000</v>
      </c>
      <c r="J6">
        <v>210000</v>
      </c>
    </row>
    <row r="7" ht="14.4" spans="2:10">
      <c r="B7" s="5" t="s">
        <v>5</v>
      </c>
      <c r="C7" s="6">
        <v>300000</v>
      </c>
      <c r="D7" s="6">
        <v>210000</v>
      </c>
      <c r="E7" s="7">
        <f t="shared" ref="E7:E8" si="0">D7/C7</f>
        <v>0.7</v>
      </c>
      <c r="H7" t="s">
        <v>9</v>
      </c>
      <c r="I7">
        <v>270000</v>
      </c>
      <c r="J7">
        <v>165000</v>
      </c>
    </row>
    <row r="8" ht="14.4" spans="2:10">
      <c r="B8" s="8" t="s">
        <v>9</v>
      </c>
      <c r="C8" s="9">
        <v>270000</v>
      </c>
      <c r="D8" s="9">
        <v>165000</v>
      </c>
      <c r="E8" s="10">
        <f t="shared" si="0"/>
        <v>0.611111111111111</v>
      </c>
      <c r="H8" t="s">
        <v>17</v>
      </c>
      <c r="I8">
        <v>570000</v>
      </c>
      <c r="J8">
        <v>375000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I3" sqref="I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 &amp; L</vt:lpstr>
      <vt:lpstr>profit</vt:lpstr>
      <vt:lpstr>Net profit Line Chart</vt:lpstr>
      <vt:lpstr>Revenue</vt:lpstr>
      <vt:lpstr>Revenue column chart</vt:lpstr>
      <vt:lpstr>Cost analysis Pie chart</vt:lpstr>
      <vt:lpstr>Target Bar charts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smart</cp:lastModifiedBy>
  <dcterms:created xsi:type="dcterms:W3CDTF">2020-08-28T11:25:00Z</dcterms:created>
  <dcterms:modified xsi:type="dcterms:W3CDTF">2022-06-18T19:42:36Z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A7A8114D8BEB4F63B38726A7B8F2D1BD</vt:lpwstr>
  </property>
  <property fmtid="{D5CDD505-2E9C-101B-9397-08002B2CF9AE}" pid="3" name="KSOProductBuildVer">
    <vt:lpwstr>1033-11.2.0.11156</vt:lpwstr>
  </property>
</Properties>
</file>