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P:\15220700_gis_samordning_2022_(marea_spare_ecogaps)\Trond\arealbruksscenarier\git\built_up_area_population\data\"/>
    </mc:Choice>
  </mc:AlternateContent>
  <xr:revisionPtr revIDLastSave="0" documentId="13_ncr:1_{B2B96449-2409-423E-9FFD-BC60DE8901CC}" xr6:coauthVersionLast="47" xr6:coauthVersionMax="47" xr10:uidLastSave="{00000000-0000-0000-0000-000000000000}"/>
  <bookViews>
    <workbookView xWindow="-19305" yWindow="0" windowWidth="19410" windowHeight="20985" activeTab="1" xr2:uid="{00000000-000D-0000-FFFF-FFFF00000000}"/>
  </bookViews>
  <sheets>
    <sheet name="national_bpc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H6" i="2"/>
  <c r="E8" i="2"/>
  <c r="D6" i="2"/>
  <c r="D9" i="2"/>
  <c r="D8" i="2"/>
  <c r="D4" i="2"/>
  <c r="D3" i="2"/>
</calcChain>
</file>

<file path=xl/sharedStrings.xml><?xml version="1.0" encoding="utf-8"?>
<sst xmlns="http://schemas.openxmlformats.org/spreadsheetml/2006/main" count="59" uniqueCount="34">
  <si>
    <t>pop2000</t>
  </si>
  <si>
    <t>pop2022</t>
  </si>
  <si>
    <t>pop2034</t>
  </si>
  <si>
    <t>pop2050</t>
  </si>
  <si>
    <t>pop_change_2000_2022</t>
  </si>
  <si>
    <t>pop_change_2022_2034</t>
  </si>
  <si>
    <t>pop_change_2022_2050</t>
  </si>
  <si>
    <t>km2_2000</t>
  </si>
  <si>
    <t>km2_2022</t>
  </si>
  <si>
    <t>km2_2034</t>
  </si>
  <si>
    <t>km2_2050</t>
  </si>
  <si>
    <t>km2_change_2000_2022</t>
  </si>
  <si>
    <t>km2_change_2022_2034</t>
  </si>
  <si>
    <t>km2_change_2022_2050</t>
  </si>
  <si>
    <t>area_t0</t>
  </si>
  <si>
    <t>area_t1</t>
  </si>
  <si>
    <t>area_t2</t>
  </si>
  <si>
    <t>pop_t0</t>
  </si>
  <si>
    <t>pop_t1</t>
  </si>
  <si>
    <t>pop_t2</t>
  </si>
  <si>
    <t>bpc_t0</t>
  </si>
  <si>
    <t>bpc_t1</t>
  </si>
  <si>
    <t>bpc_t2</t>
  </si>
  <si>
    <t>AGR_pop_1</t>
  </si>
  <si>
    <t>AGR_pop_2</t>
  </si>
  <si>
    <t>AGR_bpc_1</t>
  </si>
  <si>
    <t>AGR_bpc_2</t>
  </si>
  <si>
    <t>APOP</t>
  </si>
  <si>
    <t>ABPC</t>
  </si>
  <si>
    <t>APOP_t_1_2</t>
  </si>
  <si>
    <t>ABPC_t_1_2</t>
  </si>
  <si>
    <t>Kontrollregning</t>
  </si>
  <si>
    <t>Prosent</t>
  </si>
  <si>
    <t>Årlig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</si>
</sst>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opLeftCell="D1" workbookViewId="0">
      <selection activeCell="D1" sqref="D1:AE2"/>
    </sheetView>
  </sheetViews>
  <sheetFormatPr defaultColWidth="11.42578125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4478453</v>
      </c>
      <c r="B2">
        <v>5425270</v>
      </c>
      <c r="C2">
        <v>5845264</v>
      </c>
      <c r="D2">
        <v>6114899</v>
      </c>
      <c r="E2">
        <v>946817</v>
      </c>
      <c r="F2">
        <v>419994</v>
      </c>
      <c r="G2">
        <v>689629</v>
      </c>
      <c r="H2">
        <v>1541.08107391304</v>
      </c>
      <c r="I2">
        <v>1849.1423086956499</v>
      </c>
      <c r="J2">
        <v>2017.26279782609</v>
      </c>
      <c r="K2">
        <v>2241.9865814229202</v>
      </c>
      <c r="L2">
        <v>318.87105652174199</v>
      </c>
      <c r="M2">
        <v>173.92966719367999</v>
      </c>
      <c r="N2">
        <v>405.83589011857998</v>
      </c>
      <c r="O2">
        <v>1541081073.9130399</v>
      </c>
      <c r="P2">
        <v>1849142308.6956501</v>
      </c>
      <c r="Q2">
        <v>2241986581.4229202</v>
      </c>
      <c r="R2">
        <v>4478453</v>
      </c>
      <c r="S2">
        <v>5425270</v>
      </c>
      <c r="T2">
        <v>6114899</v>
      </c>
      <c r="U2">
        <v>344.11013667287301</v>
      </c>
      <c r="V2">
        <v>340.83876170138097</v>
      </c>
      <c r="W2">
        <v>366.64327267268402</v>
      </c>
      <c r="X2">
        <v>0.87558370220284198</v>
      </c>
      <c r="Y2">
        <v>0.428273712042326</v>
      </c>
      <c r="Z2">
        <v>-4.3409870661159602E-2</v>
      </c>
      <c r="AA2">
        <v>0.26098225447892498</v>
      </c>
      <c r="AB2">
        <v>324208692.790124</v>
      </c>
      <c r="AC2">
        <v>-16147458.007512599</v>
      </c>
      <c r="AD2">
        <v>244019267.03534499</v>
      </c>
      <c r="AE2">
        <v>148825005.69193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C0F2-968C-437E-BEDC-A5787440645D}">
  <dimension ref="A1:H26"/>
  <sheetViews>
    <sheetView tabSelected="1" workbookViewId="0">
      <selection activeCell="A2" sqref="A2"/>
    </sheetView>
  </sheetViews>
  <sheetFormatPr defaultRowHeight="15" x14ac:dyDescent="0.25"/>
  <cols>
    <col min="1" max="1" width="22.42578125" bestFit="1" customWidth="1"/>
    <col min="2" max="2" width="12.7109375" bestFit="1" customWidth="1"/>
  </cols>
  <sheetData>
    <row r="1" spans="1:8" x14ac:dyDescent="0.25">
      <c r="D1" t="s">
        <v>31</v>
      </c>
      <c r="E1" t="s">
        <v>33</v>
      </c>
      <c r="F1" t="s">
        <v>32</v>
      </c>
    </row>
    <row r="2" spans="1:8" x14ac:dyDescent="0.25">
      <c r="A2" t="s">
        <v>3</v>
      </c>
      <c r="B2">
        <v>6114899</v>
      </c>
    </row>
    <row r="3" spans="1:8" x14ac:dyDescent="0.25">
      <c r="A3" t="s">
        <v>4</v>
      </c>
      <c r="B3">
        <v>946817</v>
      </c>
      <c r="D3">
        <f>B14-B13</f>
        <v>946817</v>
      </c>
    </row>
    <row r="4" spans="1:8" x14ac:dyDescent="0.25">
      <c r="A4" t="s">
        <v>6</v>
      </c>
      <c r="B4">
        <v>689629</v>
      </c>
      <c r="D4">
        <f>B15-B14</f>
        <v>689629</v>
      </c>
    </row>
    <row r="5" spans="1:8" x14ac:dyDescent="0.25">
      <c r="A5" t="s">
        <v>7</v>
      </c>
      <c r="B5">
        <v>1541.08107391304</v>
      </c>
    </row>
    <row r="6" spans="1:8" x14ac:dyDescent="0.25">
      <c r="A6" t="s">
        <v>8</v>
      </c>
      <c r="B6">
        <v>1849.1423086956499</v>
      </c>
      <c r="D6">
        <f>B5+D8</f>
        <v>1849.1423086956499</v>
      </c>
      <c r="H6">
        <f>B6/B5</f>
        <v>1.1998994342331357</v>
      </c>
    </row>
    <row r="7" spans="1:8" x14ac:dyDescent="0.25">
      <c r="A7" t="s">
        <v>10</v>
      </c>
      <c r="B7">
        <v>2241.9865814229202</v>
      </c>
    </row>
    <row r="8" spans="1:8" x14ac:dyDescent="0.25">
      <c r="A8" t="s">
        <v>11</v>
      </c>
      <c r="B8">
        <v>318.87105652174199</v>
      </c>
      <c r="D8">
        <f>B6-B5</f>
        <v>308.06123478260997</v>
      </c>
      <c r="E8">
        <f>D8/21</f>
        <v>14.669582608695713</v>
      </c>
    </row>
    <row r="9" spans="1:8" x14ac:dyDescent="0.25">
      <c r="A9" t="s">
        <v>13</v>
      </c>
      <c r="B9">
        <v>405.83589011857998</v>
      </c>
      <c r="D9">
        <f>B7-B6</f>
        <v>392.84427272727021</v>
      </c>
    </row>
    <row r="10" spans="1:8" x14ac:dyDescent="0.25">
      <c r="A10" t="s">
        <v>14</v>
      </c>
      <c r="B10">
        <v>1541081073.9130399</v>
      </c>
    </row>
    <row r="11" spans="1:8" x14ac:dyDescent="0.25">
      <c r="A11" t="s">
        <v>15</v>
      </c>
      <c r="B11">
        <v>1849142308.6956501</v>
      </c>
    </row>
    <row r="12" spans="1:8" x14ac:dyDescent="0.25">
      <c r="A12" t="s">
        <v>16</v>
      </c>
      <c r="B12">
        <v>2241986581.4229202</v>
      </c>
    </row>
    <row r="13" spans="1:8" x14ac:dyDescent="0.25">
      <c r="A13" t="s">
        <v>17</v>
      </c>
      <c r="B13">
        <v>4478453</v>
      </c>
    </row>
    <row r="14" spans="1:8" x14ac:dyDescent="0.25">
      <c r="A14" t="s">
        <v>18</v>
      </c>
      <c r="B14">
        <v>5425270</v>
      </c>
      <c r="D14">
        <f>B14-B13</f>
        <v>946817</v>
      </c>
      <c r="E14">
        <f>D14/21</f>
        <v>45086.523809523809</v>
      </c>
    </row>
    <row r="15" spans="1:8" x14ac:dyDescent="0.25">
      <c r="A15" t="s">
        <v>19</v>
      </c>
      <c r="B15">
        <v>6114899</v>
      </c>
    </row>
    <row r="16" spans="1:8" x14ac:dyDescent="0.25">
      <c r="A16" t="s">
        <v>20</v>
      </c>
      <c r="B16">
        <v>344.11013667287301</v>
      </c>
    </row>
    <row r="17" spans="1:2" x14ac:dyDescent="0.25">
      <c r="A17" t="s">
        <v>21</v>
      </c>
      <c r="B17">
        <v>340.83876170138097</v>
      </c>
    </row>
    <row r="18" spans="1:2" x14ac:dyDescent="0.25">
      <c r="A18" t="s">
        <v>22</v>
      </c>
      <c r="B18">
        <v>366.64327267268402</v>
      </c>
    </row>
    <row r="19" spans="1:2" x14ac:dyDescent="0.25">
      <c r="A19" t="s">
        <v>23</v>
      </c>
      <c r="B19">
        <v>0.87558370220284198</v>
      </c>
    </row>
    <row r="20" spans="1:2" x14ac:dyDescent="0.25">
      <c r="A20" t="s">
        <v>24</v>
      </c>
      <c r="B20">
        <v>0.428273712042326</v>
      </c>
    </row>
    <row r="21" spans="1:2" x14ac:dyDescent="0.25">
      <c r="A21" t="s">
        <v>25</v>
      </c>
      <c r="B21">
        <v>-4.3409870661159602E-2</v>
      </c>
    </row>
    <row r="22" spans="1:2" x14ac:dyDescent="0.25">
      <c r="A22" t="s">
        <v>26</v>
      </c>
      <c r="B22">
        <v>0.26098225447892498</v>
      </c>
    </row>
    <row r="23" spans="1:2" x14ac:dyDescent="0.25">
      <c r="A23" t="s">
        <v>27</v>
      </c>
      <c r="B23">
        <v>324208692.790124</v>
      </c>
    </row>
    <row r="24" spans="1:2" x14ac:dyDescent="0.25">
      <c r="A24" t="s">
        <v>28</v>
      </c>
      <c r="B24">
        <v>-16147458.007512599</v>
      </c>
    </row>
    <row r="25" spans="1:2" x14ac:dyDescent="0.25">
      <c r="A25" t="s">
        <v>29</v>
      </c>
      <c r="B25">
        <v>244019267.03534499</v>
      </c>
    </row>
    <row r="26" spans="1:2" x14ac:dyDescent="0.25">
      <c r="A26" t="s">
        <v>30</v>
      </c>
      <c r="B26">
        <v>148825005.69193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national_bpc_data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trond.simensen</dc:creator>
  <cp:lastModifiedBy>Trond Simensen</cp:lastModifiedBy>
  <cp:lastPrinted>2024-11-12T15:55:48Z</cp:lastPrinted>
  <dcterms:created xsi:type="dcterms:W3CDTF">2024-11-12T15:26:37Z</dcterms:created>
  <dcterms:modified xsi:type="dcterms:W3CDTF">2024-11-12T15:55:51Z</dcterms:modified>
</cp:coreProperties>
</file>