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1075" windowHeight="10035"/>
  </bookViews>
  <sheets>
    <sheet name="PacketFormat" sheetId="6" r:id="rId1"/>
  </sheets>
  <calcPr calcId="145621"/>
</workbook>
</file>

<file path=xl/calcChain.xml><?xml version="1.0" encoding="utf-8"?>
<calcChain xmlns="http://schemas.openxmlformats.org/spreadsheetml/2006/main">
  <c r="F21" i="6" l="1"/>
  <c r="F22" i="6"/>
  <c r="F23" i="6" l="1"/>
  <c r="E31" i="6"/>
  <c r="F14" i="6"/>
  <c r="F15" i="6"/>
  <c r="F16" i="6"/>
  <c r="F17" i="6"/>
  <c r="F18" i="6"/>
  <c r="F19" i="6"/>
  <c r="F20" i="6"/>
  <c r="F10" i="6"/>
  <c r="F11" i="6"/>
  <c r="F12" i="6"/>
  <c r="F13" i="6"/>
  <c r="F25" i="6" l="1"/>
  <c r="F5" i="6"/>
  <c r="F6" i="6"/>
  <c r="F7" i="6"/>
  <c r="F8" i="6"/>
  <c r="F9" i="6"/>
  <c r="F24" i="6"/>
  <c r="F26" i="6"/>
  <c r="F27" i="6"/>
  <c r="F28" i="6"/>
  <c r="F29" i="6"/>
  <c r="F30" i="6"/>
  <c r="F4" i="6"/>
  <c r="F33" i="6" l="1"/>
</calcChain>
</file>

<file path=xl/sharedStrings.xml><?xml version="1.0" encoding="utf-8"?>
<sst xmlns="http://schemas.openxmlformats.org/spreadsheetml/2006/main" count="117" uniqueCount="63">
  <si>
    <t>N/A</t>
  </si>
  <si>
    <t>Update Rate (Hz)</t>
  </si>
  <si>
    <t>Scaling</t>
  </si>
  <si>
    <t>Header</t>
  </si>
  <si>
    <t>Name</t>
  </si>
  <si>
    <t>DataType</t>
  </si>
  <si>
    <t>Points</t>
  </si>
  <si>
    <t>Qty</t>
  </si>
  <si>
    <t>Total B/s</t>
  </si>
  <si>
    <t>Gain</t>
  </si>
  <si>
    <t>Start byte</t>
  </si>
  <si>
    <t>int16</t>
  </si>
  <si>
    <t>0xAFAF</t>
  </si>
  <si>
    <t>Waveform Data</t>
  </si>
  <si>
    <t>Waveform</t>
  </si>
  <si>
    <t>Relay Data</t>
  </si>
  <si>
    <t>Power Real</t>
  </si>
  <si>
    <t>kw</t>
  </si>
  <si>
    <t>Power Reactive</t>
  </si>
  <si>
    <t>kvar</t>
  </si>
  <si>
    <t>Voltage</t>
  </si>
  <si>
    <t>Frequency</t>
  </si>
  <si>
    <t>Hz</t>
  </si>
  <si>
    <t>Breaker Status</t>
  </si>
  <si>
    <t>BESS Data</t>
  </si>
  <si>
    <t>Motor data</t>
  </si>
  <si>
    <t>PV data</t>
  </si>
  <si>
    <t>Power Factor Data</t>
  </si>
  <si>
    <t>Power Factor</t>
  </si>
  <si>
    <t>Import/Export</t>
  </si>
  <si>
    <t>Lagging/Leading</t>
  </si>
  <si>
    <t>Misc Data</t>
  </si>
  <si>
    <t>Stop byte</t>
  </si>
  <si>
    <t>0x5555</t>
  </si>
  <si>
    <t>Checksum</t>
  </si>
  <si>
    <t>Add all the bytes with overflow.  Send bottom 16-bits</t>
  </si>
  <si>
    <t>Total Data Rate (B/s)</t>
  </si>
  <si>
    <t>may change to Bit field - 8bits per breaker</t>
  </si>
  <si>
    <t>NGCHP Gensets data</t>
  </si>
  <si>
    <t>Diesel Gensets data</t>
  </si>
  <si>
    <t xml:space="preserve">Fuel comsumption </t>
  </si>
  <si>
    <t>Vpu</t>
  </si>
  <si>
    <t>gals/hr</t>
  </si>
  <si>
    <t>Heat Recovered</t>
  </si>
  <si>
    <t>CHP CO2</t>
  </si>
  <si>
    <t>Heat from boiler</t>
  </si>
  <si>
    <t>CHP heat contribution</t>
  </si>
  <si>
    <t>Temp Actual</t>
  </si>
  <si>
    <t>degrees C</t>
  </si>
  <si>
    <t>Mbtu/hr</t>
  </si>
  <si>
    <t>Nm^3/hr</t>
  </si>
  <si>
    <t>lbm/hr</t>
  </si>
  <si>
    <t>Terminal voltage diesel</t>
  </si>
  <si>
    <t>Terminal voltage NGCHP</t>
  </si>
  <si>
    <t>1:import/0:export</t>
  </si>
  <si>
    <t>1:lagging/0:leading</t>
  </si>
  <si>
    <t>on/off state</t>
  </si>
  <si>
    <t>Units - Notes</t>
  </si>
  <si>
    <t>F1 Motor Status</t>
  </si>
  <si>
    <t xml:space="preserve"> </t>
  </si>
  <si>
    <t xml:space="preserve">Fuel usage </t>
  </si>
  <si>
    <t>Boiler Nm^3/hr</t>
  </si>
  <si>
    <t>Boiler lbm/hr 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</si>
</sst>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/>
    <xf numFmtId="0" fontId="0" fillId="4" borderId="0" xfId="0" applyFont="1" applyFill="1"/>
    <xf numFmtId="0" fontId="0" fillId="4" borderId="0" xfId="0" applyFill="1"/>
    <xf numFmtId="0" fontId="0" fillId="5" borderId="0" xfId="0" applyFill="1"/>
    <xf numFmtId="0" fontId="0" fillId="2" borderId="0" xfId="0" applyFill="1"/>
    <xf numFmtId="0" fontId="0" fillId="0" borderId="0" xfId="0" quotePrefix="1"/>
    <xf numFmtId="0" fontId="0" fillId="6" borderId="0" xfId="0" applyFill="1"/>
    <xf numFmtId="0" fontId="0" fillId="7" borderId="0" xfId="0" applyFill="1"/>
    <xf numFmtId="0" fontId="4" fillId="8" borderId="0" xfId="0" applyFont="1" applyFill="1"/>
    <xf numFmtId="0" fontId="0" fillId="8" borderId="0" xfId="0" applyFill="1"/>
    <xf numFmtId="0" fontId="0" fillId="8" borderId="0" xfId="0" quotePrefix="1" applyFill="1"/>
    <xf numFmtId="0" fontId="0" fillId="9" borderId="0" xfId="0" applyFill="1"/>
    <xf numFmtId="0" fontId="0" fillId="6" borderId="0" xfId="0" quotePrefix="1" applyFill="1"/>
    <xf numFmtId="0" fontId="0" fillId="3" borderId="0" xfId="0" applyFill="1"/>
    <xf numFmtId="0" fontId="0" fillId="3" borderId="0" xfId="0" quotePrefix="1" applyFill="1"/>
    <xf numFmtId="0" fontId="0" fillId="9" borderId="0" xfId="0" quotePrefix="1" applyFill="1"/>
    <xf numFmtId="0" fontId="0" fillId="11" borderId="0" xfId="0" applyFill="1"/>
    <xf numFmtId="0" fontId="0" fillId="11" borderId="0" xfId="0" quotePrefix="1" applyFill="1"/>
    <xf numFmtId="0" fontId="3" fillId="10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3" fillId="7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C34" sqref="C34"/>
    </sheetView>
  </sheetViews>
  <sheetFormatPr defaultRowHeight="15" x14ac:dyDescent="0.25"/>
  <cols>
    <col min="1" max="1" width="21.140625" customWidth="1"/>
    <col min="2" max="2" width="32.7109375" customWidth="1"/>
    <col min="3" max="3" width="9.140625" style="1"/>
    <col min="4" max="4" width="10.5703125" style="1" customWidth="1"/>
    <col min="5" max="5" width="21.7109375" style="1" bestFit="1" customWidth="1"/>
    <col min="6" max="6" width="24.85546875" style="1" customWidth="1"/>
    <col min="7" max="7" width="17.85546875" style="1" customWidth="1"/>
    <col min="8" max="8" width="49.28515625" bestFit="1" customWidth="1"/>
  </cols>
  <sheetData>
    <row r="1" spans="1:13" x14ac:dyDescent="0.25">
      <c r="B1" s="2" t="s">
        <v>1</v>
      </c>
      <c r="C1" s="41">
        <v>5</v>
      </c>
    </row>
    <row r="2" spans="1:13" x14ac:dyDescent="0.25">
      <c r="A2" s="21"/>
      <c r="B2" s="21"/>
      <c r="C2" s="21"/>
      <c r="D2" s="21"/>
      <c r="E2" s="21"/>
      <c r="F2" s="21"/>
      <c r="G2" s="22" t="s">
        <v>2</v>
      </c>
      <c r="H2" s="21"/>
      <c r="J2" s="3"/>
    </row>
    <row r="3" spans="1:13" x14ac:dyDescent="0.25">
      <c r="A3" s="22" t="s">
        <v>3</v>
      </c>
      <c r="B3" s="22" t="s">
        <v>4</v>
      </c>
      <c r="C3" s="22" t="s">
        <v>5</v>
      </c>
      <c r="D3" s="22" t="s">
        <v>6</v>
      </c>
      <c r="E3" s="22" t="s">
        <v>7</v>
      </c>
      <c r="F3" s="22" t="s">
        <v>8</v>
      </c>
      <c r="G3" s="22" t="s">
        <v>9</v>
      </c>
      <c r="H3" s="22" t="s">
        <v>57</v>
      </c>
    </row>
    <row r="4" spans="1:13" x14ac:dyDescent="0.25">
      <c r="A4" s="5"/>
      <c r="B4" s="4" t="s">
        <v>10</v>
      </c>
      <c r="C4" s="40" t="s">
        <v>11</v>
      </c>
      <c r="D4" s="23">
        <v>1</v>
      </c>
      <c r="E4" s="23">
        <v>1</v>
      </c>
      <c r="F4" s="23">
        <f t="shared" ref="F4:F30" si="0">RIGHT(C4,2)/8*D4*E4*$C$1</f>
        <v>10</v>
      </c>
      <c r="G4" s="23"/>
      <c r="H4" s="4" t="s">
        <v>12</v>
      </c>
    </row>
    <row r="5" spans="1:13" x14ac:dyDescent="0.25">
      <c r="A5" s="12" t="s">
        <v>13</v>
      </c>
      <c r="B5" s="12" t="s">
        <v>14</v>
      </c>
      <c r="C5" s="24" t="s">
        <v>11</v>
      </c>
      <c r="D5" s="24">
        <v>1</v>
      </c>
      <c r="E5" s="24">
        <v>3</v>
      </c>
      <c r="F5" s="25">
        <f t="shared" si="0"/>
        <v>30</v>
      </c>
      <c r="G5" s="24">
        <v>1</v>
      </c>
      <c r="H5" s="12" t="s">
        <v>41</v>
      </c>
      <c r="M5" s="8"/>
    </row>
    <row r="6" spans="1:13" x14ac:dyDescent="0.25">
      <c r="A6" s="6" t="s">
        <v>15</v>
      </c>
      <c r="B6" s="6" t="s">
        <v>16</v>
      </c>
      <c r="C6" s="26" t="s">
        <v>11</v>
      </c>
      <c r="D6" s="26">
        <v>1</v>
      </c>
      <c r="E6" s="26">
        <v>20</v>
      </c>
      <c r="F6" s="27">
        <f t="shared" si="0"/>
        <v>200</v>
      </c>
      <c r="G6" s="26">
        <v>10</v>
      </c>
      <c r="H6" s="6" t="s">
        <v>17</v>
      </c>
    </row>
    <row r="7" spans="1:13" x14ac:dyDescent="0.25">
      <c r="A7" s="6" t="s">
        <v>15</v>
      </c>
      <c r="B7" s="6" t="s">
        <v>18</v>
      </c>
      <c r="C7" s="26" t="s">
        <v>11</v>
      </c>
      <c r="D7" s="26">
        <v>1</v>
      </c>
      <c r="E7" s="26">
        <v>20</v>
      </c>
      <c r="F7" s="27">
        <f t="shared" si="0"/>
        <v>200</v>
      </c>
      <c r="G7" s="26">
        <v>10</v>
      </c>
      <c r="H7" s="6" t="s">
        <v>19</v>
      </c>
    </row>
    <row r="8" spans="1:13" x14ac:dyDescent="0.25">
      <c r="A8" s="6" t="s">
        <v>15</v>
      </c>
      <c r="B8" s="6" t="s">
        <v>20</v>
      </c>
      <c r="C8" s="26" t="s">
        <v>11</v>
      </c>
      <c r="D8" s="26">
        <v>1</v>
      </c>
      <c r="E8" s="26">
        <v>20</v>
      </c>
      <c r="F8" s="27">
        <f t="shared" si="0"/>
        <v>200</v>
      </c>
      <c r="G8" s="26">
        <v>100</v>
      </c>
      <c r="H8" s="6" t="s">
        <v>41</v>
      </c>
    </row>
    <row r="9" spans="1:13" x14ac:dyDescent="0.25">
      <c r="A9" s="6" t="s">
        <v>15</v>
      </c>
      <c r="B9" s="6" t="s">
        <v>21</v>
      </c>
      <c r="C9" s="26" t="s">
        <v>11</v>
      </c>
      <c r="D9" s="26">
        <v>1</v>
      </c>
      <c r="E9" s="26">
        <v>20</v>
      </c>
      <c r="F9" s="27">
        <f t="shared" si="0"/>
        <v>200</v>
      </c>
      <c r="G9" s="26">
        <v>100</v>
      </c>
      <c r="H9" s="6" t="s">
        <v>22</v>
      </c>
    </row>
    <row r="10" spans="1:13" x14ac:dyDescent="0.25">
      <c r="A10" s="6" t="s">
        <v>15</v>
      </c>
      <c r="B10" s="6" t="s">
        <v>23</v>
      </c>
      <c r="C10" s="26" t="s">
        <v>11</v>
      </c>
      <c r="D10" s="26">
        <v>1</v>
      </c>
      <c r="E10" s="26">
        <v>20</v>
      </c>
      <c r="F10" s="27">
        <f t="shared" si="0"/>
        <v>200</v>
      </c>
      <c r="G10" s="26">
        <v>1</v>
      </c>
      <c r="H10" s="6" t="s">
        <v>37</v>
      </c>
    </row>
    <row r="11" spans="1:13" x14ac:dyDescent="0.25">
      <c r="A11" s="11" t="s">
        <v>24</v>
      </c>
      <c r="B11" s="11" t="s">
        <v>24</v>
      </c>
      <c r="C11" s="24" t="s">
        <v>11</v>
      </c>
      <c r="D11" s="24">
        <v>1</v>
      </c>
      <c r="E11" s="24">
        <v>1</v>
      </c>
      <c r="F11" s="25">
        <f t="shared" si="0"/>
        <v>10</v>
      </c>
      <c r="G11" s="24">
        <v>1</v>
      </c>
      <c r="H11" s="13" t="s">
        <v>0</v>
      </c>
    </row>
    <row r="12" spans="1:13" x14ac:dyDescent="0.25">
      <c r="A12" s="10" t="s">
        <v>39</v>
      </c>
      <c r="B12" s="10" t="s">
        <v>40</v>
      </c>
      <c r="C12" s="28" t="s">
        <v>11</v>
      </c>
      <c r="D12" s="28">
        <v>1</v>
      </c>
      <c r="E12" s="29">
        <v>1</v>
      </c>
      <c r="F12" s="30">
        <f t="shared" si="0"/>
        <v>10</v>
      </c>
      <c r="G12" s="28">
        <v>100</v>
      </c>
      <c r="H12" s="10" t="s">
        <v>42</v>
      </c>
    </row>
    <row r="13" spans="1:13" x14ac:dyDescent="0.25">
      <c r="A13" s="10" t="s">
        <v>39</v>
      </c>
      <c r="B13" s="10" t="s">
        <v>52</v>
      </c>
      <c r="C13" s="28" t="s">
        <v>11</v>
      </c>
      <c r="D13" s="28">
        <v>1</v>
      </c>
      <c r="E13" s="29">
        <v>1</v>
      </c>
      <c r="F13" s="30">
        <f t="shared" si="0"/>
        <v>10</v>
      </c>
      <c r="G13" s="28">
        <v>100</v>
      </c>
      <c r="H13" s="10" t="s">
        <v>41</v>
      </c>
    </row>
    <row r="14" spans="1:13" x14ac:dyDescent="0.25">
      <c r="A14" s="9" t="s">
        <v>38</v>
      </c>
      <c r="B14" s="9" t="s">
        <v>53</v>
      </c>
      <c r="C14" s="31" t="s">
        <v>11</v>
      </c>
      <c r="D14" s="31">
        <v>1</v>
      </c>
      <c r="E14" s="32">
        <v>1</v>
      </c>
      <c r="F14" s="33">
        <f t="shared" si="0"/>
        <v>10</v>
      </c>
      <c r="G14" s="31">
        <v>100</v>
      </c>
      <c r="H14" s="9" t="s">
        <v>41</v>
      </c>
    </row>
    <row r="15" spans="1:13" x14ac:dyDescent="0.25">
      <c r="A15" s="9" t="s">
        <v>38</v>
      </c>
      <c r="B15" s="9" t="s">
        <v>47</v>
      </c>
      <c r="C15" s="31" t="s">
        <v>11</v>
      </c>
      <c r="D15" s="31">
        <v>1</v>
      </c>
      <c r="E15" s="32">
        <v>1</v>
      </c>
      <c r="F15" s="33">
        <f t="shared" si="0"/>
        <v>10</v>
      </c>
      <c r="G15" s="31">
        <v>100</v>
      </c>
      <c r="H15" s="9" t="s">
        <v>48</v>
      </c>
    </row>
    <row r="16" spans="1:13" x14ac:dyDescent="0.25">
      <c r="A16" s="9" t="s">
        <v>38</v>
      </c>
      <c r="B16" s="9" t="s">
        <v>43</v>
      </c>
      <c r="C16" s="31" t="s">
        <v>11</v>
      </c>
      <c r="D16" s="31">
        <v>1</v>
      </c>
      <c r="E16" s="32">
        <v>1</v>
      </c>
      <c r="F16" s="33">
        <f t="shared" si="0"/>
        <v>10</v>
      </c>
      <c r="G16" s="31">
        <v>100</v>
      </c>
      <c r="H16" s="9" t="s">
        <v>49</v>
      </c>
    </row>
    <row r="17" spans="1:10" x14ac:dyDescent="0.25">
      <c r="A17" s="9" t="s">
        <v>38</v>
      </c>
      <c r="B17" s="9" t="s">
        <v>60</v>
      </c>
      <c r="C17" s="31" t="s">
        <v>11</v>
      </c>
      <c r="D17" s="31">
        <v>1</v>
      </c>
      <c r="E17" s="32">
        <v>1</v>
      </c>
      <c r="F17" s="33">
        <f t="shared" si="0"/>
        <v>10</v>
      </c>
      <c r="G17" s="31">
        <v>100</v>
      </c>
      <c r="H17" s="9" t="s">
        <v>50</v>
      </c>
    </row>
    <row r="18" spans="1:10" x14ac:dyDescent="0.25">
      <c r="A18" s="9" t="s">
        <v>38</v>
      </c>
      <c r="B18" s="9" t="s">
        <v>44</v>
      </c>
      <c r="C18" s="31" t="s">
        <v>11</v>
      </c>
      <c r="D18" s="31">
        <v>1</v>
      </c>
      <c r="E18" s="32">
        <v>1</v>
      </c>
      <c r="F18" s="33">
        <f t="shared" si="0"/>
        <v>10</v>
      </c>
      <c r="G18" s="31">
        <v>100</v>
      </c>
      <c r="H18" s="9" t="s">
        <v>51</v>
      </c>
    </row>
    <row r="19" spans="1:10" x14ac:dyDescent="0.25">
      <c r="A19" s="9" t="s">
        <v>38</v>
      </c>
      <c r="B19" s="15" t="s">
        <v>45</v>
      </c>
      <c r="C19" s="31" t="s">
        <v>11</v>
      </c>
      <c r="D19" s="31">
        <v>1</v>
      </c>
      <c r="E19" s="32">
        <v>1</v>
      </c>
      <c r="F19" s="33">
        <f t="shared" si="0"/>
        <v>10</v>
      </c>
      <c r="G19" s="31">
        <v>100</v>
      </c>
      <c r="H19" s="9" t="s">
        <v>49</v>
      </c>
    </row>
    <row r="20" spans="1:10" x14ac:dyDescent="0.25">
      <c r="A20" s="9" t="s">
        <v>38</v>
      </c>
      <c r="B20" s="9" t="s">
        <v>46</v>
      </c>
      <c r="C20" s="31" t="s">
        <v>11</v>
      </c>
      <c r="D20" s="31">
        <v>1</v>
      </c>
      <c r="E20" s="32">
        <v>1</v>
      </c>
      <c r="F20" s="33">
        <f t="shared" si="0"/>
        <v>10</v>
      </c>
      <c r="G20" s="31">
        <v>100</v>
      </c>
      <c r="H20" s="9" t="s">
        <v>49</v>
      </c>
    </row>
    <row r="21" spans="1:10" x14ac:dyDescent="0.25">
      <c r="A21" s="9" t="s">
        <v>38</v>
      </c>
      <c r="B21" s="9" t="s">
        <v>61</v>
      </c>
      <c r="C21" s="31" t="s">
        <v>11</v>
      </c>
      <c r="D21" s="31">
        <v>1</v>
      </c>
      <c r="E21" s="32">
        <v>1</v>
      </c>
      <c r="F21" s="33">
        <f t="shared" si="0"/>
        <v>10</v>
      </c>
      <c r="G21" s="31">
        <v>100</v>
      </c>
      <c r="H21" s="9" t="s">
        <v>50</v>
      </c>
    </row>
    <row r="22" spans="1:10" x14ac:dyDescent="0.25">
      <c r="A22" s="9" t="s">
        <v>38</v>
      </c>
      <c r="B22" s="9" t="s">
        <v>62</v>
      </c>
      <c r="C22" s="31" t="s">
        <v>11</v>
      </c>
      <c r="D22" s="31">
        <v>1</v>
      </c>
      <c r="E22" s="32">
        <v>1</v>
      </c>
      <c r="F22" s="33">
        <f t="shared" si="0"/>
        <v>10</v>
      </c>
      <c r="G22" s="31">
        <v>100</v>
      </c>
      <c r="H22" s="9" t="s">
        <v>51</v>
      </c>
    </row>
    <row r="23" spans="1:10" x14ac:dyDescent="0.25">
      <c r="A23" s="16" t="s">
        <v>25</v>
      </c>
      <c r="B23" s="17" t="s">
        <v>58</v>
      </c>
      <c r="C23" s="34" t="s">
        <v>11</v>
      </c>
      <c r="D23" s="34">
        <v>1</v>
      </c>
      <c r="E23" s="34">
        <v>1</v>
      </c>
      <c r="F23" s="35">
        <f t="shared" si="0"/>
        <v>10</v>
      </c>
      <c r="G23" s="34">
        <v>1</v>
      </c>
      <c r="H23" s="17" t="s">
        <v>56</v>
      </c>
    </row>
    <row r="24" spans="1:10" x14ac:dyDescent="0.25">
      <c r="A24" s="11" t="s">
        <v>26</v>
      </c>
      <c r="B24" s="11" t="s">
        <v>26</v>
      </c>
      <c r="C24" s="24" t="s">
        <v>11</v>
      </c>
      <c r="D24" s="24">
        <v>1</v>
      </c>
      <c r="E24" s="24">
        <v>1</v>
      </c>
      <c r="F24" s="25">
        <f t="shared" si="0"/>
        <v>10</v>
      </c>
      <c r="G24" s="24">
        <v>1</v>
      </c>
      <c r="H24" s="13" t="s">
        <v>0</v>
      </c>
    </row>
    <row r="25" spans="1:10" x14ac:dyDescent="0.25">
      <c r="A25" s="14" t="s">
        <v>27</v>
      </c>
      <c r="B25" s="14" t="s">
        <v>28</v>
      </c>
      <c r="C25" s="36" t="s">
        <v>11</v>
      </c>
      <c r="D25" s="36">
        <v>1</v>
      </c>
      <c r="E25" s="36">
        <v>1</v>
      </c>
      <c r="F25" s="37">
        <f>RIGHT(C25,2)/8*D25*E25*$C$1</f>
        <v>10</v>
      </c>
      <c r="G25" s="36">
        <v>1000</v>
      </c>
      <c r="H25" s="18" t="s">
        <v>0</v>
      </c>
    </row>
    <row r="26" spans="1:10" x14ac:dyDescent="0.25">
      <c r="A26" s="14" t="s">
        <v>27</v>
      </c>
      <c r="B26" s="14" t="s">
        <v>29</v>
      </c>
      <c r="C26" s="36" t="s">
        <v>11</v>
      </c>
      <c r="D26" s="36">
        <v>1</v>
      </c>
      <c r="E26" s="36">
        <v>1</v>
      </c>
      <c r="F26" s="37">
        <f t="shared" si="0"/>
        <v>10</v>
      </c>
      <c r="G26" s="36">
        <v>1</v>
      </c>
      <c r="H26" s="14" t="s">
        <v>54</v>
      </c>
    </row>
    <row r="27" spans="1:10" x14ac:dyDescent="0.25">
      <c r="A27" s="14" t="s">
        <v>27</v>
      </c>
      <c r="B27" s="14" t="s">
        <v>30</v>
      </c>
      <c r="C27" s="36" t="s">
        <v>11</v>
      </c>
      <c r="D27" s="36">
        <v>1</v>
      </c>
      <c r="E27" s="36">
        <v>1</v>
      </c>
      <c r="F27" s="37">
        <f t="shared" si="0"/>
        <v>10</v>
      </c>
      <c r="G27" s="36">
        <v>1</v>
      </c>
      <c r="H27" s="14" t="s">
        <v>55</v>
      </c>
      <c r="J27" t="s">
        <v>59</v>
      </c>
    </row>
    <row r="28" spans="1:10" x14ac:dyDescent="0.25">
      <c r="A28" s="19" t="s">
        <v>31</v>
      </c>
      <c r="B28" s="19" t="s">
        <v>31</v>
      </c>
      <c r="C28" s="38" t="s">
        <v>11</v>
      </c>
      <c r="D28" s="38">
        <v>1</v>
      </c>
      <c r="E28" s="38">
        <v>3</v>
      </c>
      <c r="F28" s="39">
        <f t="shared" si="0"/>
        <v>30</v>
      </c>
      <c r="G28" s="38">
        <v>1</v>
      </c>
      <c r="H28" s="20" t="s">
        <v>0</v>
      </c>
    </row>
    <row r="29" spans="1:10" x14ac:dyDescent="0.25">
      <c r="B29" s="5" t="s">
        <v>32</v>
      </c>
      <c r="C29" s="40" t="s">
        <v>11</v>
      </c>
      <c r="D29" s="40">
        <v>1</v>
      </c>
      <c r="E29" s="40">
        <v>1</v>
      </c>
      <c r="F29" s="23">
        <f t="shared" si="0"/>
        <v>10</v>
      </c>
      <c r="G29" s="40"/>
      <c r="H29" s="5" t="s">
        <v>33</v>
      </c>
    </row>
    <row r="30" spans="1:10" ht="18" customHeight="1" x14ac:dyDescent="0.25">
      <c r="B30" s="7" t="s">
        <v>34</v>
      </c>
      <c r="C30" s="44" t="s">
        <v>11</v>
      </c>
      <c r="D30" s="44">
        <v>1</v>
      </c>
      <c r="E30" s="44">
        <v>1</v>
      </c>
      <c r="F30" s="45">
        <f t="shared" si="0"/>
        <v>10</v>
      </c>
      <c r="G30" s="44"/>
      <c r="H30" s="46" t="s">
        <v>35</v>
      </c>
    </row>
    <row r="31" spans="1:10" ht="15.75" x14ac:dyDescent="0.25">
      <c r="E31" s="42">
        <f>SUM(E6:E30)+E4+D5*E5</f>
        <v>126</v>
      </c>
      <c r="F31" s="43"/>
    </row>
    <row r="32" spans="1:10" ht="15.75" x14ac:dyDescent="0.25">
      <c r="E32" s="43"/>
      <c r="F32" s="43"/>
    </row>
    <row r="33" spans="5:6" ht="15.75" x14ac:dyDescent="0.25">
      <c r="E33" s="42" t="s">
        <v>36</v>
      </c>
      <c r="F33" s="42">
        <f>SUM(F4:F32)</f>
        <v>1260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PacketFormat</vt:lpstr>
    </vt:vector>
  </TitlesOfParts>
  <Company>MIT Lincoln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Reynaldo Salcedo</dc:creator>
  <cp:lastModifiedBy>Reynaldo Salcedo</cp:lastModifiedBy>
  <dcterms:created xsi:type="dcterms:W3CDTF">2016-10-25T13:44:34Z</dcterms:created>
  <dcterms:modified xsi:type="dcterms:W3CDTF">2016-11-03T20:06:53Z</dcterms:modified>
</cp:coreProperties>
</file>