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E37" i="1"/>
  <c r="E39" i="1" s="1"/>
  <c r="F37" i="1"/>
  <c r="G37" i="1"/>
  <c r="G39" i="1" s="1"/>
  <c r="H37" i="1"/>
  <c r="I37" i="1"/>
  <c r="I39" i="1" s="1"/>
  <c r="J37" i="1"/>
  <c r="K37" i="1"/>
  <c r="K39" i="1" s="1"/>
  <c r="L37" i="1"/>
  <c r="M37" i="1"/>
  <c r="M39" i="1" s="1"/>
  <c r="N37" i="1"/>
  <c r="O37" i="1"/>
  <c r="O39" i="1" s="1"/>
  <c r="P37" i="1"/>
  <c r="Q37" i="1"/>
  <c r="R37" i="1"/>
  <c r="S37" i="1"/>
  <c r="S39" i="1" s="1"/>
  <c r="T37" i="1"/>
  <c r="U37" i="1"/>
  <c r="V37" i="1"/>
  <c r="W37" i="1"/>
  <c r="W39" i="1" s="1"/>
  <c r="X37" i="1"/>
  <c r="Y37" i="1"/>
  <c r="Y39" i="1" s="1"/>
  <c r="Z37" i="1"/>
  <c r="AA37" i="1"/>
  <c r="AA39" i="1" s="1"/>
  <c r="AB37" i="1"/>
  <c r="AC37" i="1"/>
  <c r="AC39" i="1" s="1"/>
  <c r="AD37" i="1"/>
  <c r="AE37" i="1"/>
  <c r="AE39" i="1" s="1"/>
  <c r="AF37" i="1"/>
  <c r="AG37" i="1"/>
  <c r="AG39" i="1" s="1"/>
  <c r="AH37" i="1"/>
  <c r="AI37" i="1"/>
  <c r="AJ37" i="1"/>
  <c r="AK37" i="1"/>
  <c r="AK39" i="1" s="1"/>
  <c r="AL37" i="1"/>
  <c r="C37" i="1"/>
  <c r="C39" i="1"/>
  <c r="D39" i="1"/>
  <c r="F39" i="1"/>
  <c r="H39" i="1"/>
  <c r="J39" i="1"/>
  <c r="L39" i="1"/>
  <c r="N39" i="1"/>
  <c r="R39" i="1"/>
  <c r="V39" i="1"/>
  <c r="X39" i="1"/>
  <c r="Z39" i="1"/>
  <c r="AB39" i="1"/>
  <c r="AD39" i="1"/>
  <c r="AF39" i="1"/>
  <c r="AJ39" i="1"/>
  <c r="AL39" i="1"/>
  <c r="D30" i="1"/>
  <c r="E30" i="1"/>
  <c r="F30" i="1"/>
  <c r="G30" i="1"/>
  <c r="H30" i="1"/>
  <c r="I30" i="1"/>
  <c r="J30" i="1"/>
  <c r="K30" i="1"/>
  <c r="K36" i="1" s="1"/>
  <c r="L30" i="1"/>
  <c r="M30" i="1"/>
  <c r="N30" i="1"/>
  <c r="N36" i="1" s="1"/>
  <c r="O30" i="1"/>
  <c r="O36" i="1" s="1"/>
  <c r="P30" i="1"/>
  <c r="Q30" i="1"/>
  <c r="R30" i="1"/>
  <c r="S30" i="1"/>
  <c r="S36" i="1" s="1"/>
  <c r="T30" i="1"/>
  <c r="U30" i="1"/>
  <c r="V30" i="1"/>
  <c r="W30" i="1"/>
  <c r="X30" i="1"/>
  <c r="Y30" i="1"/>
  <c r="Z30" i="1"/>
  <c r="Z36" i="1" s="1"/>
  <c r="AA30" i="1"/>
  <c r="AA36" i="1" s="1"/>
  <c r="AB30" i="1"/>
  <c r="AC30" i="1"/>
  <c r="AD30" i="1"/>
  <c r="AD36" i="1" s="1"/>
  <c r="AE30" i="1"/>
  <c r="AE36" i="1" s="1"/>
  <c r="AF30" i="1"/>
  <c r="AG30" i="1"/>
  <c r="AH30" i="1"/>
  <c r="AI30" i="1"/>
  <c r="AI36" i="1" s="1"/>
  <c r="AJ30" i="1"/>
  <c r="AK30" i="1"/>
  <c r="AL30" i="1"/>
  <c r="C30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P39" i="1" s="1"/>
  <c r="Q35" i="1"/>
  <c r="R35" i="1"/>
  <c r="S35" i="1"/>
  <c r="T35" i="1"/>
  <c r="T39" i="1" s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H39" i="1" s="1"/>
  <c r="AI35" i="1"/>
  <c r="AJ35" i="1"/>
  <c r="AK35" i="1"/>
  <c r="AL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C34" i="1"/>
  <c r="W36" i="1"/>
  <c r="C3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6" i="1"/>
  <c r="J27" i="1"/>
  <c r="J28" i="1"/>
  <c r="J29" i="1"/>
  <c r="J36" i="1"/>
  <c r="D36" i="1"/>
  <c r="E36" i="1"/>
  <c r="F36" i="1"/>
  <c r="G36" i="1"/>
  <c r="H36" i="1"/>
  <c r="I36" i="1"/>
  <c r="L36" i="1"/>
  <c r="M36" i="1"/>
  <c r="P36" i="1"/>
  <c r="Q36" i="1"/>
  <c r="R36" i="1"/>
  <c r="T36" i="1"/>
  <c r="U36" i="1"/>
  <c r="V36" i="1"/>
  <c r="X36" i="1"/>
  <c r="Y36" i="1"/>
  <c r="AB36" i="1"/>
  <c r="AC36" i="1"/>
  <c r="AF36" i="1"/>
  <c r="AG36" i="1"/>
  <c r="AH36" i="1"/>
  <c r="AJ36" i="1"/>
  <c r="AK36" i="1"/>
  <c r="AL36" i="1"/>
  <c r="D29" i="1"/>
  <c r="D32" i="1" s="1"/>
  <c r="E29" i="1"/>
  <c r="F29" i="1"/>
  <c r="G29" i="1"/>
  <c r="H29" i="1"/>
  <c r="H32" i="1" s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C3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U39" i="1" l="1"/>
  <c r="AI39" i="1"/>
  <c r="Q39" i="1"/>
  <c r="AE32" i="1"/>
  <c r="AA32" i="1"/>
  <c r="S32" i="1"/>
  <c r="AI32" i="1"/>
  <c r="W32" i="1"/>
  <c r="AL32" i="1"/>
  <c r="AH32" i="1"/>
  <c r="AD32" i="1"/>
  <c r="Z32" i="1"/>
  <c r="R32" i="1"/>
  <c r="V32" i="1"/>
  <c r="O32" i="1"/>
  <c r="AK32" i="1"/>
  <c r="Y32" i="1"/>
  <c r="Q32" i="1"/>
  <c r="AJ32" i="1"/>
  <c r="AF32" i="1"/>
  <c r="AB32" i="1"/>
  <c r="X32" i="1"/>
  <c r="T32" i="1"/>
  <c r="P32" i="1"/>
  <c r="AG32" i="1"/>
  <c r="AC32" i="1"/>
  <c r="U32" i="1"/>
  <c r="F32" i="1"/>
  <c r="N32" i="1"/>
  <c r="M32" i="1"/>
  <c r="L32" i="1"/>
  <c r="J32" i="1"/>
  <c r="G32" i="1"/>
  <c r="E32" i="1"/>
  <c r="K32" i="1"/>
  <c r="I32" i="1"/>
</calcChain>
</file>

<file path=xl/sharedStrings.xml><?xml version="1.0" encoding="utf-8"?>
<sst xmlns="http://schemas.openxmlformats.org/spreadsheetml/2006/main" count="78" uniqueCount="32">
  <si>
    <t>Stim.CB.CB401</t>
  </si>
  <si>
    <t>Stim.CB.CB402</t>
  </si>
  <si>
    <t>Stim.CB.CB406</t>
  </si>
  <si>
    <t>Stim.CB.CB410</t>
  </si>
  <si>
    <t>Stim.ESS2.Ena</t>
  </si>
  <si>
    <t>Stim.Gen3.Ena</t>
  </si>
  <si>
    <t>Stim.Gen3.GCBo</t>
  </si>
  <si>
    <t>Stim.Gen3.Mode</t>
  </si>
  <si>
    <t>Stim.Gen3.s</t>
  </si>
  <si>
    <t>Stim.ESS2.p</t>
  </si>
  <si>
    <t>Stim.ESS2.q</t>
  </si>
  <si>
    <t>Stim.ESS2.v</t>
  </si>
  <si>
    <t>Stim.ESS2.f</t>
  </si>
  <si>
    <t>Stim.ESS2.MCB</t>
  </si>
  <si>
    <t>= [</t>
  </si>
  <si>
    <t>Grid connect</t>
  </si>
  <si>
    <t>];</t>
  </si>
  <si>
    <t>Stim.PV.p</t>
  </si>
  <si>
    <t>Stim.PV.Ena</t>
  </si>
  <si>
    <t>GenP</t>
  </si>
  <si>
    <t>ESS2P</t>
  </si>
  <si>
    <t>PVP</t>
  </si>
  <si>
    <t>Loads</t>
  </si>
  <si>
    <t>Stim.CB.CB405</t>
  </si>
  <si>
    <t>Stim.CB.CB407</t>
  </si>
  <si>
    <t>Stim.CB.CB408</t>
  </si>
  <si>
    <t>Stim.CB.CB409</t>
  </si>
  <si>
    <t>Stim.CB.CB411</t>
  </si>
  <si>
    <t>Stim.CB.CB412</t>
  </si>
  <si>
    <t>Balance</t>
  </si>
  <si>
    <t>MCB</t>
  </si>
  <si>
    <t>GenQ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</si>
</sst>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X17" sqref="X17"/>
    </sheetView>
  </sheetViews>
  <sheetFormatPr defaultRowHeight="15" x14ac:dyDescent="0.25"/>
  <cols>
    <col min="1" max="1" width="16.140625" customWidth="1"/>
    <col min="2" max="2" width="4" customWidth="1"/>
    <col min="3" max="43" width="4.7109375" customWidth="1"/>
  </cols>
  <sheetData>
    <row r="1" spans="1:39" ht="14.45" x14ac:dyDescent="0.3">
      <c r="A1" s="1"/>
      <c r="B1" s="1">
        <v>-3</v>
      </c>
      <c r="C1" s="1">
        <v>0</v>
      </c>
      <c r="D1">
        <f>C1+C1-B1</f>
        <v>3</v>
      </c>
      <c r="E1">
        <f>D1+D1-C1</f>
        <v>6</v>
      </c>
      <c r="F1">
        <f t="shared" ref="F1:I1" si="0">E1+E1-D1</f>
        <v>9</v>
      </c>
      <c r="G1">
        <f t="shared" si="0"/>
        <v>12</v>
      </c>
      <c r="H1">
        <f t="shared" si="0"/>
        <v>15</v>
      </c>
      <c r="I1">
        <f t="shared" si="0"/>
        <v>18</v>
      </c>
      <c r="J1">
        <f t="shared" ref="J1" si="1">I1+I1-H1</f>
        <v>21</v>
      </c>
      <c r="K1">
        <f t="shared" ref="K1" si="2">J1+J1-I1</f>
        <v>24</v>
      </c>
      <c r="L1">
        <f t="shared" ref="L1" si="3">K1+K1-J1</f>
        <v>27</v>
      </c>
      <c r="M1">
        <f t="shared" ref="M1" si="4">L1+L1-K1</f>
        <v>30</v>
      </c>
      <c r="N1">
        <f t="shared" ref="N1" si="5">M1+M1-L1</f>
        <v>33</v>
      </c>
      <c r="O1">
        <f t="shared" ref="O1" si="6">N1+N1-M1</f>
        <v>36</v>
      </c>
      <c r="P1">
        <f t="shared" ref="P1" si="7">O1+O1-N1</f>
        <v>39</v>
      </c>
      <c r="Q1">
        <f t="shared" ref="Q1" si="8">P1+P1-O1</f>
        <v>42</v>
      </c>
      <c r="R1">
        <f t="shared" ref="R1" si="9">Q1+Q1-P1</f>
        <v>45</v>
      </c>
      <c r="S1">
        <f t="shared" ref="S1" si="10">R1+R1-Q1</f>
        <v>48</v>
      </c>
      <c r="T1">
        <f t="shared" ref="T1" si="11">S1+S1-R1</f>
        <v>51</v>
      </c>
      <c r="U1">
        <f t="shared" ref="U1" si="12">T1+T1-S1</f>
        <v>54</v>
      </c>
      <c r="V1">
        <f t="shared" ref="V1" si="13">U1+U1-T1</f>
        <v>57</v>
      </c>
      <c r="W1">
        <f t="shared" ref="W1" si="14">V1+V1-U1</f>
        <v>60</v>
      </c>
      <c r="X1">
        <f t="shared" ref="X1" si="15">W1+W1-V1</f>
        <v>63</v>
      </c>
      <c r="Y1">
        <f t="shared" ref="Y1" si="16">X1+X1-W1</f>
        <v>66</v>
      </c>
      <c r="Z1">
        <f t="shared" ref="Z1" si="17">Y1+Y1-X1</f>
        <v>69</v>
      </c>
      <c r="AA1">
        <f t="shared" ref="AA1" si="18">Z1+Z1-Y1</f>
        <v>72</v>
      </c>
      <c r="AB1">
        <f t="shared" ref="AB1" si="19">AA1+AA1-Z1</f>
        <v>75</v>
      </c>
      <c r="AC1">
        <f t="shared" ref="AC1" si="20">AB1+AB1-AA1</f>
        <v>78</v>
      </c>
      <c r="AD1">
        <f t="shared" ref="AD1" si="21">AC1+AC1-AB1</f>
        <v>81</v>
      </c>
      <c r="AE1">
        <f t="shared" ref="AE1" si="22">AD1+AD1-AC1</f>
        <v>84</v>
      </c>
      <c r="AF1">
        <f t="shared" ref="AF1" si="23">AE1+AE1-AD1</f>
        <v>87</v>
      </c>
      <c r="AG1">
        <f t="shared" ref="AG1" si="24">AF1+AF1-AE1</f>
        <v>90</v>
      </c>
      <c r="AH1">
        <f t="shared" ref="AH1" si="25">AG1+AG1-AF1</f>
        <v>93</v>
      </c>
      <c r="AI1">
        <f t="shared" ref="AI1" si="26">AH1+AH1-AG1</f>
        <v>96</v>
      </c>
      <c r="AJ1">
        <f t="shared" ref="AJ1" si="27">AI1+AI1-AH1</f>
        <v>99</v>
      </c>
      <c r="AK1">
        <f t="shared" ref="AK1" si="28">AJ1+AJ1-AI1</f>
        <v>102</v>
      </c>
      <c r="AL1">
        <f t="shared" ref="AL1" si="29">AK1+AK1-AJ1</f>
        <v>105</v>
      </c>
    </row>
    <row r="2" spans="1:39" ht="14.45" x14ac:dyDescent="0.3">
      <c r="A2" t="s">
        <v>8</v>
      </c>
      <c r="B2" s="2" t="s">
        <v>14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16</v>
      </c>
    </row>
    <row r="3" spans="1:39" ht="14.45" x14ac:dyDescent="0.3">
      <c r="A3" t="s">
        <v>5</v>
      </c>
      <c r="B3" s="2" t="s">
        <v>14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16</v>
      </c>
    </row>
    <row r="4" spans="1:39" ht="14.45" x14ac:dyDescent="0.3">
      <c r="A4" t="s">
        <v>6</v>
      </c>
      <c r="B4" s="2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 s="2" t="s">
        <v>16</v>
      </c>
    </row>
    <row r="5" spans="1:39" ht="14.45" x14ac:dyDescent="0.3">
      <c r="A5" t="s">
        <v>7</v>
      </c>
      <c r="B5" s="2" t="s">
        <v>14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</v>
      </c>
      <c r="AJ5">
        <v>3</v>
      </c>
      <c r="AK5">
        <v>3</v>
      </c>
      <c r="AL5">
        <v>3</v>
      </c>
      <c r="AM5" s="2" t="s">
        <v>16</v>
      </c>
    </row>
    <row r="6" spans="1:39" ht="14.45" x14ac:dyDescent="0.3">
      <c r="A6" t="s">
        <v>0</v>
      </c>
      <c r="B6" s="2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2</v>
      </c>
      <c r="AL6">
        <v>2</v>
      </c>
      <c r="AM6" s="2" t="s">
        <v>16</v>
      </c>
    </row>
    <row r="7" spans="1:39" ht="14.45" x14ac:dyDescent="0.3">
      <c r="A7" t="s">
        <v>1</v>
      </c>
      <c r="B7" s="2" t="s">
        <v>14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2</v>
      </c>
      <c r="AL7">
        <v>2</v>
      </c>
      <c r="AM7" s="2" t="s">
        <v>16</v>
      </c>
    </row>
    <row r="8" spans="1:39" ht="14.45" x14ac:dyDescent="0.3">
      <c r="A8" t="s">
        <v>23</v>
      </c>
      <c r="B8" s="2" t="s">
        <v>14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16</v>
      </c>
    </row>
    <row r="9" spans="1:39" ht="14.45" x14ac:dyDescent="0.3">
      <c r="A9" t="s">
        <v>2</v>
      </c>
      <c r="B9" s="2" t="s">
        <v>14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" t="s">
        <v>16</v>
      </c>
    </row>
    <row r="10" spans="1:39" ht="14.45" x14ac:dyDescent="0.3">
      <c r="A10" t="s">
        <v>24</v>
      </c>
      <c r="B10" s="2" t="s">
        <v>14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 s="2" t="s">
        <v>16</v>
      </c>
    </row>
    <row r="11" spans="1:39" ht="14.45" x14ac:dyDescent="0.3">
      <c r="A11" t="s">
        <v>25</v>
      </c>
      <c r="B11" s="2" t="s">
        <v>14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16</v>
      </c>
    </row>
    <row r="12" spans="1:39" ht="14.45" x14ac:dyDescent="0.3">
      <c r="A12" t="s">
        <v>26</v>
      </c>
      <c r="B12" s="2" t="s">
        <v>14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" t="s">
        <v>16</v>
      </c>
    </row>
    <row r="13" spans="1:39" ht="14.45" x14ac:dyDescent="0.3">
      <c r="A13" t="s">
        <v>3</v>
      </c>
      <c r="B13" s="2" t="s">
        <v>14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s="2" t="s">
        <v>16</v>
      </c>
    </row>
    <row r="14" spans="1:39" ht="14.45" x14ac:dyDescent="0.3">
      <c r="A14" t="s">
        <v>27</v>
      </c>
      <c r="B14" s="2" t="s">
        <v>14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 s="2" t="s">
        <v>16</v>
      </c>
    </row>
    <row r="15" spans="1:39" ht="14.45" x14ac:dyDescent="0.3">
      <c r="A15" t="s">
        <v>28</v>
      </c>
      <c r="B15" s="2" t="s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16</v>
      </c>
    </row>
    <row r="16" spans="1:39" ht="14.45" x14ac:dyDescent="0.3">
      <c r="A16" t="s">
        <v>4</v>
      </c>
      <c r="B16" s="2" t="s">
        <v>14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 s="2" t="s">
        <v>16</v>
      </c>
    </row>
    <row r="17" spans="1:39" ht="14.45" x14ac:dyDescent="0.3">
      <c r="A17" t="s">
        <v>9</v>
      </c>
      <c r="B17" s="2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0.16</v>
      </c>
      <c r="P17">
        <v>0.08</v>
      </c>
      <c r="Q17">
        <v>-0.08</v>
      </c>
      <c r="R17">
        <v>-0.1</v>
      </c>
      <c r="S17">
        <v>-0.1</v>
      </c>
      <c r="T17">
        <v>-0.1</v>
      </c>
      <c r="U17">
        <v>0</v>
      </c>
      <c r="V17">
        <v>0.2</v>
      </c>
      <c r="W17">
        <v>-0.2</v>
      </c>
      <c r="X17">
        <v>-1</v>
      </c>
      <c r="Y17">
        <v>-1</v>
      </c>
      <c r="Z17">
        <v>0.2</v>
      </c>
      <c r="AA17">
        <v>0.2</v>
      </c>
      <c r="AB17">
        <v>-1</v>
      </c>
      <c r="AC17">
        <v>-1</v>
      </c>
      <c r="AD17">
        <v>-1</v>
      </c>
      <c r="AE17">
        <v>-1</v>
      </c>
      <c r="AF17">
        <v>0.16</v>
      </c>
      <c r="AG17">
        <v>0.16</v>
      </c>
      <c r="AH17">
        <v>0.1</v>
      </c>
      <c r="AI17">
        <v>0.2</v>
      </c>
      <c r="AJ17">
        <v>0</v>
      </c>
      <c r="AK17">
        <v>0</v>
      </c>
      <c r="AL17">
        <v>0</v>
      </c>
      <c r="AM17" s="2" t="s">
        <v>16</v>
      </c>
    </row>
    <row r="18" spans="1:39" ht="14.45" x14ac:dyDescent="0.3">
      <c r="A18" t="s">
        <v>10</v>
      </c>
      <c r="B18" s="2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</v>
      </c>
      <c r="P18">
        <v>0.1</v>
      </c>
      <c r="Q18">
        <v>0.05</v>
      </c>
      <c r="R18">
        <v>0</v>
      </c>
      <c r="S18">
        <v>0</v>
      </c>
      <c r="T18">
        <v>0</v>
      </c>
      <c r="U18">
        <v>0</v>
      </c>
      <c r="V18">
        <v>-0.2</v>
      </c>
      <c r="W18">
        <v>-0.2</v>
      </c>
      <c r="X18">
        <v>-0.2</v>
      </c>
      <c r="Y18">
        <v>-0.2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0.05</v>
      </c>
      <c r="AI18">
        <v>0.1</v>
      </c>
      <c r="AJ18">
        <v>0</v>
      </c>
      <c r="AK18">
        <v>0</v>
      </c>
      <c r="AL18">
        <v>0</v>
      </c>
      <c r="AM18" s="2" t="s">
        <v>16</v>
      </c>
    </row>
    <row r="19" spans="1:39" ht="14.45" x14ac:dyDescent="0.3">
      <c r="A19" t="s">
        <v>11</v>
      </c>
      <c r="B19" s="2" t="s">
        <v>14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 s="2" t="s">
        <v>16</v>
      </c>
    </row>
    <row r="20" spans="1:39" ht="14.45" x14ac:dyDescent="0.3">
      <c r="A20" t="s">
        <v>12</v>
      </c>
      <c r="B20" s="2" t="s">
        <v>14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s="2" t="s">
        <v>16</v>
      </c>
    </row>
    <row r="21" spans="1:39" ht="14.45" x14ac:dyDescent="0.3">
      <c r="A21" t="s">
        <v>13</v>
      </c>
      <c r="B21" s="2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 s="2" t="s">
        <v>16</v>
      </c>
    </row>
    <row r="22" spans="1:39" ht="14.45" x14ac:dyDescent="0.3">
      <c r="A22" t="s">
        <v>18</v>
      </c>
      <c r="B22" s="2" t="s">
        <v>14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" t="s">
        <v>16</v>
      </c>
    </row>
    <row r="23" spans="1:39" ht="14.45" x14ac:dyDescent="0.3">
      <c r="A23" t="s">
        <v>17</v>
      </c>
      <c r="B23" s="2" t="s">
        <v>14</v>
      </c>
      <c r="C23">
        <v>0</v>
      </c>
      <c r="D23">
        <v>0.05</v>
      </c>
      <c r="E23">
        <v>0.3</v>
      </c>
      <c r="F23">
        <v>0.7</v>
      </c>
      <c r="G23">
        <v>1</v>
      </c>
      <c r="H23">
        <v>0.5</v>
      </c>
      <c r="I23">
        <v>0.7</v>
      </c>
      <c r="J23">
        <v>0.7</v>
      </c>
      <c r="K23">
        <v>0.3</v>
      </c>
      <c r="L23">
        <v>0.1</v>
      </c>
      <c r="M23">
        <v>0.2</v>
      </c>
      <c r="N23">
        <v>0.3</v>
      </c>
      <c r="O23">
        <v>0.1</v>
      </c>
      <c r="P23">
        <v>0.1</v>
      </c>
      <c r="Q23">
        <v>0.3</v>
      </c>
      <c r="R23">
        <v>0.4</v>
      </c>
      <c r="S23">
        <v>0.1</v>
      </c>
      <c r="T23">
        <v>0.1</v>
      </c>
      <c r="U23">
        <v>0.1</v>
      </c>
      <c r="V23">
        <v>0.2</v>
      </c>
      <c r="W23">
        <v>0.3</v>
      </c>
      <c r="X23">
        <v>0.4</v>
      </c>
      <c r="Y23">
        <v>1</v>
      </c>
      <c r="Z23">
        <v>0.4</v>
      </c>
      <c r="AA23">
        <v>0.3</v>
      </c>
      <c r="AB23">
        <v>0.1</v>
      </c>
      <c r="AC23">
        <v>0</v>
      </c>
      <c r="AD23">
        <v>0</v>
      </c>
      <c r="AE23">
        <v>0.3</v>
      </c>
      <c r="AF23">
        <v>0.6</v>
      </c>
      <c r="AG23">
        <v>0.1</v>
      </c>
      <c r="AH23">
        <v>0.2</v>
      </c>
      <c r="AI23">
        <v>0.1</v>
      </c>
      <c r="AJ23">
        <v>0</v>
      </c>
      <c r="AK23">
        <v>0</v>
      </c>
      <c r="AL23">
        <v>0</v>
      </c>
      <c r="AM23" s="2" t="s">
        <v>16</v>
      </c>
    </row>
    <row r="24" spans="1:39" ht="14.45" x14ac:dyDescent="0.3">
      <c r="B24" s="2"/>
    </row>
    <row r="25" spans="1:39" ht="14.45" x14ac:dyDescent="0.3">
      <c r="S25" t="s">
        <v>15</v>
      </c>
    </row>
    <row r="26" spans="1:39" ht="14.45" x14ac:dyDescent="0.3">
      <c r="A26" t="s">
        <v>30</v>
      </c>
      <c r="C26">
        <f>IF(C6=2,0,"GF")</f>
        <v>0</v>
      </c>
      <c r="D26">
        <f t="shared" ref="D26:AL26" si="30">IF(D6=2,0,"GF")</f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 t="str">
        <f t="shared" si="30"/>
        <v>GF</v>
      </c>
      <c r="T26" t="str">
        <f t="shared" si="30"/>
        <v>GF</v>
      </c>
      <c r="U26" t="str">
        <f t="shared" si="30"/>
        <v>GF</v>
      </c>
      <c r="V26" t="str">
        <f t="shared" si="30"/>
        <v>GF</v>
      </c>
      <c r="W26" t="str">
        <f t="shared" si="30"/>
        <v>GF</v>
      </c>
      <c r="X26" t="str">
        <f t="shared" si="30"/>
        <v>GF</v>
      </c>
      <c r="Y26" t="str">
        <f t="shared" si="30"/>
        <v>GF</v>
      </c>
      <c r="Z26" t="str">
        <f t="shared" si="30"/>
        <v>GF</v>
      </c>
      <c r="AA26" t="str">
        <f t="shared" si="30"/>
        <v>GF</v>
      </c>
      <c r="AB26" t="str">
        <f t="shared" si="30"/>
        <v>GF</v>
      </c>
      <c r="AC26" t="str">
        <f t="shared" si="30"/>
        <v>GF</v>
      </c>
      <c r="AD26" t="str">
        <f t="shared" si="30"/>
        <v>GF</v>
      </c>
      <c r="AE26" t="str">
        <f t="shared" si="30"/>
        <v>GF</v>
      </c>
      <c r="AF26" t="str">
        <f t="shared" si="30"/>
        <v>GF</v>
      </c>
      <c r="AG26" t="str">
        <f t="shared" si="30"/>
        <v>GF</v>
      </c>
      <c r="AH26" t="str">
        <f t="shared" si="30"/>
        <v>GF</v>
      </c>
      <c r="AI26">
        <f t="shared" si="30"/>
        <v>0</v>
      </c>
      <c r="AJ26">
        <f t="shared" si="30"/>
        <v>0</v>
      </c>
      <c r="AK26">
        <f t="shared" si="30"/>
        <v>0</v>
      </c>
      <c r="AL26">
        <f t="shared" si="30"/>
        <v>0</v>
      </c>
    </row>
    <row r="27" spans="1:39" ht="14.45" x14ac:dyDescent="0.3">
      <c r="A27" t="s">
        <v>19</v>
      </c>
      <c r="C27">
        <f t="shared" ref="C27:AL27" si="31">IF(OR(C3=0,C4=1),0,IF(C5=3,"GF",C2*0.9*80))</f>
        <v>0</v>
      </c>
      <c r="D27">
        <f t="shared" si="31"/>
        <v>0</v>
      </c>
      <c r="E27">
        <f t="shared" si="31"/>
        <v>0</v>
      </c>
      <c r="F27">
        <f t="shared" si="31"/>
        <v>0</v>
      </c>
      <c r="G27">
        <f t="shared" si="31"/>
        <v>0</v>
      </c>
      <c r="H27">
        <f t="shared" si="31"/>
        <v>0</v>
      </c>
      <c r="I27">
        <f t="shared" si="31"/>
        <v>0</v>
      </c>
      <c r="J27">
        <f t="shared" si="31"/>
        <v>0</v>
      </c>
      <c r="K27" t="str">
        <f t="shared" si="31"/>
        <v>GF</v>
      </c>
      <c r="L27" t="str">
        <f t="shared" si="31"/>
        <v>GF</v>
      </c>
      <c r="M27" t="str">
        <f t="shared" si="31"/>
        <v>GF</v>
      </c>
      <c r="N27" t="str">
        <f t="shared" si="31"/>
        <v>GF</v>
      </c>
      <c r="O27" t="str">
        <f t="shared" si="31"/>
        <v>GF</v>
      </c>
      <c r="P27" t="str">
        <f t="shared" si="31"/>
        <v>GF</v>
      </c>
      <c r="Q27" t="str">
        <f t="shared" si="31"/>
        <v>GF</v>
      </c>
      <c r="R27" t="str">
        <f t="shared" si="31"/>
        <v>GF</v>
      </c>
      <c r="S27">
        <f t="shared" si="31"/>
        <v>7.2000000000000011</v>
      </c>
      <c r="T27">
        <f t="shared" si="31"/>
        <v>7.2000000000000011</v>
      </c>
      <c r="U27">
        <f t="shared" si="31"/>
        <v>36</v>
      </c>
      <c r="V27">
        <f t="shared" si="31"/>
        <v>36</v>
      </c>
      <c r="W27">
        <f t="shared" si="31"/>
        <v>72</v>
      </c>
      <c r="X27">
        <f t="shared" si="31"/>
        <v>72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21.6</v>
      </c>
      <c r="AE27">
        <f t="shared" si="31"/>
        <v>21.6</v>
      </c>
      <c r="AF27">
        <f t="shared" si="31"/>
        <v>21.6</v>
      </c>
      <c r="AG27">
        <f t="shared" si="31"/>
        <v>21.6</v>
      </c>
      <c r="AH27">
        <f t="shared" si="31"/>
        <v>21.6</v>
      </c>
      <c r="AI27" t="str">
        <f t="shared" si="31"/>
        <v>GF</v>
      </c>
      <c r="AJ27" t="str">
        <f t="shared" si="31"/>
        <v>GF</v>
      </c>
      <c r="AK27" t="str">
        <f t="shared" si="31"/>
        <v>GF</v>
      </c>
      <c r="AL27">
        <f t="shared" si="31"/>
        <v>0</v>
      </c>
    </row>
    <row r="28" spans="1:39" ht="14.45" x14ac:dyDescent="0.3">
      <c r="A28" t="s">
        <v>20</v>
      </c>
      <c r="C28">
        <f t="shared" ref="C28:AL28" si="32">IF(OR(C16=0,C16=0),0,IF(C21=0,"GF",C17*250))</f>
        <v>0</v>
      </c>
      <c r="D28" t="str">
        <f t="shared" si="32"/>
        <v>GF</v>
      </c>
      <c r="E28" t="str">
        <f t="shared" si="32"/>
        <v>GF</v>
      </c>
      <c r="F28" t="str">
        <f t="shared" si="32"/>
        <v>GF</v>
      </c>
      <c r="G28" t="str">
        <f t="shared" si="32"/>
        <v>GF</v>
      </c>
      <c r="H28" t="str">
        <f t="shared" si="32"/>
        <v>GF</v>
      </c>
      <c r="I28" t="str">
        <f t="shared" si="32"/>
        <v>GF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40</v>
      </c>
      <c r="P28">
        <f t="shared" si="32"/>
        <v>20</v>
      </c>
      <c r="Q28">
        <f t="shared" si="32"/>
        <v>-20</v>
      </c>
      <c r="R28">
        <f t="shared" si="32"/>
        <v>-25</v>
      </c>
      <c r="S28">
        <f t="shared" si="32"/>
        <v>-25</v>
      </c>
      <c r="T28">
        <f t="shared" si="32"/>
        <v>-25</v>
      </c>
      <c r="U28">
        <f t="shared" si="32"/>
        <v>0</v>
      </c>
      <c r="V28">
        <f t="shared" si="32"/>
        <v>50</v>
      </c>
      <c r="W28">
        <f t="shared" si="32"/>
        <v>-50</v>
      </c>
      <c r="X28">
        <f t="shared" si="32"/>
        <v>-250</v>
      </c>
      <c r="Y28">
        <f t="shared" si="32"/>
        <v>-250</v>
      </c>
      <c r="Z28">
        <f t="shared" si="32"/>
        <v>50</v>
      </c>
      <c r="AA28">
        <f t="shared" si="32"/>
        <v>50</v>
      </c>
      <c r="AB28">
        <f t="shared" si="32"/>
        <v>0</v>
      </c>
      <c r="AC28">
        <f t="shared" si="32"/>
        <v>0</v>
      </c>
      <c r="AD28">
        <f t="shared" si="32"/>
        <v>-250</v>
      </c>
      <c r="AE28">
        <f t="shared" si="32"/>
        <v>-250</v>
      </c>
      <c r="AF28">
        <f t="shared" si="32"/>
        <v>0</v>
      </c>
      <c r="AG28">
        <f t="shared" si="32"/>
        <v>0</v>
      </c>
      <c r="AH28">
        <f t="shared" si="32"/>
        <v>25</v>
      </c>
      <c r="AI28">
        <f t="shared" si="32"/>
        <v>50</v>
      </c>
      <c r="AJ28">
        <f t="shared" si="32"/>
        <v>0</v>
      </c>
      <c r="AK28">
        <f t="shared" si="32"/>
        <v>0</v>
      </c>
      <c r="AL28">
        <f t="shared" si="32"/>
        <v>0</v>
      </c>
    </row>
    <row r="29" spans="1:39" x14ac:dyDescent="0.25">
      <c r="A29" t="s">
        <v>21</v>
      </c>
      <c r="C29">
        <f t="shared" ref="C29:AL29" si="33">IF(C22=0,0,C23*100)</f>
        <v>0</v>
      </c>
      <c r="D29">
        <f t="shared" si="33"/>
        <v>5</v>
      </c>
      <c r="E29">
        <f t="shared" si="33"/>
        <v>30</v>
      </c>
      <c r="F29">
        <f t="shared" si="33"/>
        <v>70</v>
      </c>
      <c r="G29">
        <f t="shared" si="33"/>
        <v>100</v>
      </c>
      <c r="H29">
        <f t="shared" si="33"/>
        <v>50</v>
      </c>
      <c r="I29">
        <f t="shared" si="33"/>
        <v>70</v>
      </c>
      <c r="J29">
        <f t="shared" si="33"/>
        <v>70</v>
      </c>
      <c r="K29">
        <f t="shared" si="33"/>
        <v>30</v>
      </c>
      <c r="L29">
        <f t="shared" si="33"/>
        <v>10</v>
      </c>
      <c r="M29">
        <f t="shared" si="33"/>
        <v>20</v>
      </c>
      <c r="N29">
        <f t="shared" si="33"/>
        <v>30</v>
      </c>
      <c r="O29">
        <f t="shared" si="33"/>
        <v>10</v>
      </c>
      <c r="P29">
        <f t="shared" si="33"/>
        <v>10</v>
      </c>
      <c r="Q29">
        <f t="shared" si="33"/>
        <v>30</v>
      </c>
      <c r="R29">
        <f t="shared" si="33"/>
        <v>40</v>
      </c>
      <c r="S29">
        <f t="shared" si="33"/>
        <v>10</v>
      </c>
      <c r="T29">
        <f t="shared" si="33"/>
        <v>10</v>
      </c>
      <c r="U29">
        <f t="shared" si="33"/>
        <v>10</v>
      </c>
      <c r="V29">
        <f t="shared" si="33"/>
        <v>20</v>
      </c>
      <c r="W29">
        <f t="shared" si="33"/>
        <v>0</v>
      </c>
      <c r="X29">
        <f t="shared" si="33"/>
        <v>40</v>
      </c>
      <c r="Y29">
        <f t="shared" si="33"/>
        <v>100</v>
      </c>
      <c r="Z29">
        <f t="shared" si="33"/>
        <v>40</v>
      </c>
      <c r="AA29">
        <f t="shared" si="33"/>
        <v>30</v>
      </c>
      <c r="AB29">
        <f t="shared" si="33"/>
        <v>10</v>
      </c>
      <c r="AC29">
        <f t="shared" si="33"/>
        <v>0</v>
      </c>
      <c r="AD29">
        <f t="shared" si="33"/>
        <v>0</v>
      </c>
      <c r="AE29">
        <f t="shared" si="33"/>
        <v>30</v>
      </c>
      <c r="AF29">
        <f t="shared" si="33"/>
        <v>60</v>
      </c>
      <c r="AG29">
        <f t="shared" si="33"/>
        <v>10</v>
      </c>
      <c r="AH29">
        <f t="shared" si="33"/>
        <v>20</v>
      </c>
      <c r="AI29">
        <f t="shared" si="33"/>
        <v>10</v>
      </c>
      <c r="AJ29">
        <f t="shared" si="33"/>
        <v>0</v>
      </c>
      <c r="AK29">
        <f t="shared" si="33"/>
        <v>0</v>
      </c>
      <c r="AL29">
        <f t="shared" si="33"/>
        <v>0</v>
      </c>
    </row>
    <row r="30" spans="1:39" x14ac:dyDescent="0.25">
      <c r="A30" t="s">
        <v>22</v>
      </c>
      <c r="C30">
        <f>(IF(C8=2,0,3)+IF(C9=2,0,25)+IF(C10=2,0,10)+IF(C11=2,0,15)+IF(C13=2,0,20)+IF(C14=2,0,10)+IF(C15=2,0,20))*0.9</f>
        <v>0</v>
      </c>
      <c r="D30">
        <f t="shared" ref="D30:AL30" si="34">(IF(D8=2,0,3)+IF(D9=2,0,25)+IF(D10=2,0,10)+IF(D11=2,0,15)+IF(D13=2,0,20)+IF(D14=2,0,10)+IF(D15=2,0,20))*0.9</f>
        <v>0</v>
      </c>
      <c r="E30">
        <f t="shared" si="34"/>
        <v>2.7</v>
      </c>
      <c r="F30">
        <f t="shared" si="34"/>
        <v>25.2</v>
      </c>
      <c r="G30">
        <f t="shared" si="34"/>
        <v>43.2</v>
      </c>
      <c r="H30">
        <f t="shared" si="34"/>
        <v>61.2</v>
      </c>
      <c r="I30">
        <f t="shared" si="34"/>
        <v>92.7</v>
      </c>
      <c r="J30">
        <f t="shared" si="34"/>
        <v>0</v>
      </c>
      <c r="K30">
        <f t="shared" si="34"/>
        <v>0</v>
      </c>
      <c r="L30">
        <f t="shared" si="34"/>
        <v>22.5</v>
      </c>
      <c r="M30">
        <f t="shared" si="34"/>
        <v>43.2</v>
      </c>
      <c r="N30">
        <f t="shared" si="34"/>
        <v>61.2</v>
      </c>
      <c r="O30">
        <f t="shared" si="34"/>
        <v>92.7</v>
      </c>
      <c r="P30">
        <f t="shared" si="34"/>
        <v>92.7</v>
      </c>
      <c r="Q30">
        <f t="shared" si="34"/>
        <v>38.700000000000003</v>
      </c>
      <c r="R30">
        <f t="shared" si="34"/>
        <v>38.700000000000003</v>
      </c>
      <c r="S30">
        <f t="shared" si="34"/>
        <v>38.700000000000003</v>
      </c>
      <c r="T30">
        <f t="shared" si="34"/>
        <v>38.700000000000003</v>
      </c>
      <c r="U30">
        <f t="shared" si="34"/>
        <v>92.7</v>
      </c>
      <c r="V30">
        <f t="shared" si="34"/>
        <v>92.7</v>
      </c>
      <c r="W30">
        <f t="shared" si="34"/>
        <v>61.2</v>
      </c>
      <c r="X30">
        <f t="shared" si="34"/>
        <v>61.2</v>
      </c>
      <c r="Y30">
        <f t="shared" si="34"/>
        <v>74.7</v>
      </c>
      <c r="Z30">
        <f t="shared" si="34"/>
        <v>92.7</v>
      </c>
      <c r="AA30">
        <f t="shared" si="34"/>
        <v>92.7</v>
      </c>
      <c r="AB30">
        <f t="shared" si="34"/>
        <v>92.7</v>
      </c>
      <c r="AC30">
        <f t="shared" si="34"/>
        <v>92.7</v>
      </c>
      <c r="AD30">
        <f t="shared" si="34"/>
        <v>92.7</v>
      </c>
      <c r="AE30">
        <f t="shared" si="34"/>
        <v>61.2</v>
      </c>
      <c r="AF30">
        <f t="shared" si="34"/>
        <v>61.2</v>
      </c>
      <c r="AG30">
        <f t="shared" si="34"/>
        <v>61.2</v>
      </c>
      <c r="AH30">
        <f t="shared" si="34"/>
        <v>61.2</v>
      </c>
      <c r="AI30">
        <f t="shared" si="34"/>
        <v>61.2</v>
      </c>
      <c r="AJ30">
        <f t="shared" si="34"/>
        <v>43.2</v>
      </c>
      <c r="AK30">
        <f t="shared" si="34"/>
        <v>43.2</v>
      </c>
      <c r="AL30">
        <f t="shared" si="34"/>
        <v>43.2</v>
      </c>
    </row>
    <row r="32" spans="1:39" x14ac:dyDescent="0.25">
      <c r="A32" t="s">
        <v>29</v>
      </c>
      <c r="C32">
        <f t="shared" ref="C32:AL32" si="35">-SUM(C26:C29)+C30</f>
        <v>0</v>
      </c>
      <c r="D32">
        <f t="shared" si="35"/>
        <v>-5</v>
      </c>
      <c r="E32">
        <f t="shared" si="35"/>
        <v>-27.3</v>
      </c>
      <c r="F32">
        <f t="shared" si="35"/>
        <v>-44.8</v>
      </c>
      <c r="G32">
        <f t="shared" si="35"/>
        <v>-56.8</v>
      </c>
      <c r="H32">
        <f t="shared" si="35"/>
        <v>11.200000000000003</v>
      </c>
      <c r="I32">
        <f t="shared" si="35"/>
        <v>22.700000000000003</v>
      </c>
      <c r="J32">
        <f t="shared" si="35"/>
        <v>-70</v>
      </c>
      <c r="K32">
        <f t="shared" si="35"/>
        <v>-30</v>
      </c>
      <c r="L32">
        <f t="shared" si="35"/>
        <v>12.5</v>
      </c>
      <c r="M32">
        <f t="shared" si="35"/>
        <v>23.200000000000003</v>
      </c>
      <c r="N32">
        <f t="shared" si="35"/>
        <v>31.200000000000003</v>
      </c>
      <c r="O32">
        <f t="shared" si="35"/>
        <v>42.7</v>
      </c>
      <c r="P32">
        <f t="shared" si="35"/>
        <v>62.7</v>
      </c>
      <c r="Q32">
        <f t="shared" si="35"/>
        <v>28.700000000000003</v>
      </c>
      <c r="R32">
        <f t="shared" si="35"/>
        <v>23.700000000000003</v>
      </c>
      <c r="S32">
        <f t="shared" si="35"/>
        <v>46.5</v>
      </c>
      <c r="T32">
        <f t="shared" si="35"/>
        <v>46.5</v>
      </c>
      <c r="U32">
        <f t="shared" si="35"/>
        <v>46.7</v>
      </c>
      <c r="V32">
        <f t="shared" si="35"/>
        <v>-13.299999999999997</v>
      </c>
      <c r="W32">
        <f t="shared" si="35"/>
        <v>39.200000000000003</v>
      </c>
      <c r="X32">
        <f t="shared" si="35"/>
        <v>199.2</v>
      </c>
      <c r="Y32">
        <f t="shared" si="35"/>
        <v>224.7</v>
      </c>
      <c r="Z32">
        <f t="shared" si="35"/>
        <v>2.7000000000000028</v>
      </c>
      <c r="AA32">
        <f t="shared" si="35"/>
        <v>12.700000000000003</v>
      </c>
      <c r="AB32">
        <f t="shared" si="35"/>
        <v>82.7</v>
      </c>
      <c r="AC32">
        <f t="shared" si="35"/>
        <v>92.7</v>
      </c>
      <c r="AD32">
        <f t="shared" si="35"/>
        <v>321.10000000000002</v>
      </c>
      <c r="AE32">
        <f t="shared" si="35"/>
        <v>259.60000000000002</v>
      </c>
      <c r="AF32">
        <f t="shared" si="35"/>
        <v>-20.399999999999991</v>
      </c>
      <c r="AG32">
        <f t="shared" si="35"/>
        <v>29.6</v>
      </c>
      <c r="AH32">
        <f t="shared" si="35"/>
        <v>-5.3999999999999915</v>
      </c>
      <c r="AI32">
        <f t="shared" si="35"/>
        <v>1.2000000000000028</v>
      </c>
      <c r="AJ32">
        <f t="shared" si="35"/>
        <v>43.2</v>
      </c>
      <c r="AK32">
        <f t="shared" si="35"/>
        <v>43.2</v>
      </c>
      <c r="AL32">
        <f t="shared" si="35"/>
        <v>43.2</v>
      </c>
    </row>
    <row r="34" spans="1:38" x14ac:dyDescent="0.25">
      <c r="A34" t="s">
        <v>31</v>
      </c>
      <c r="C34">
        <f>IF(OR(C3=0,C4=1),0,IF(C5=3,"GF",C2*0.43*80))</f>
        <v>0</v>
      </c>
      <c r="D34">
        <f t="shared" ref="D34:AL34" si="36">IF(OR(D3=0,D4=1),0,IF(D5=3,"GF",D2*0.43*80))</f>
        <v>0</v>
      </c>
      <c r="E34">
        <f t="shared" si="36"/>
        <v>0</v>
      </c>
      <c r="F34">
        <f t="shared" si="36"/>
        <v>0</v>
      </c>
      <c r="G34">
        <f t="shared" si="36"/>
        <v>0</v>
      </c>
      <c r="H34">
        <f t="shared" si="36"/>
        <v>0</v>
      </c>
      <c r="I34">
        <f t="shared" si="36"/>
        <v>0</v>
      </c>
      <c r="J34">
        <f t="shared" si="36"/>
        <v>0</v>
      </c>
      <c r="K34" t="str">
        <f t="shared" si="36"/>
        <v>GF</v>
      </c>
      <c r="L34" t="str">
        <f t="shared" si="36"/>
        <v>GF</v>
      </c>
      <c r="M34" t="str">
        <f t="shared" si="36"/>
        <v>GF</v>
      </c>
      <c r="N34" t="str">
        <f t="shared" si="36"/>
        <v>GF</v>
      </c>
      <c r="O34" t="str">
        <f t="shared" si="36"/>
        <v>GF</v>
      </c>
      <c r="P34" t="str">
        <f t="shared" si="36"/>
        <v>GF</v>
      </c>
      <c r="Q34" t="str">
        <f t="shared" si="36"/>
        <v>GF</v>
      </c>
      <c r="R34" t="str">
        <f t="shared" si="36"/>
        <v>GF</v>
      </c>
      <c r="S34">
        <f t="shared" si="36"/>
        <v>3.4400000000000004</v>
      </c>
      <c r="T34">
        <f t="shared" si="36"/>
        <v>3.4400000000000004</v>
      </c>
      <c r="U34">
        <f t="shared" si="36"/>
        <v>17.2</v>
      </c>
      <c r="V34">
        <f t="shared" si="36"/>
        <v>17.2</v>
      </c>
      <c r="W34">
        <f t="shared" si="36"/>
        <v>34.4</v>
      </c>
      <c r="X34">
        <f t="shared" si="36"/>
        <v>34.4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10.32</v>
      </c>
      <c r="AE34">
        <f t="shared" si="36"/>
        <v>10.32</v>
      </c>
      <c r="AF34">
        <f t="shared" si="36"/>
        <v>10.32</v>
      </c>
      <c r="AG34">
        <f t="shared" si="36"/>
        <v>10.32</v>
      </c>
      <c r="AH34">
        <f t="shared" si="36"/>
        <v>10.32</v>
      </c>
      <c r="AI34" t="str">
        <f t="shared" si="36"/>
        <v>GF</v>
      </c>
      <c r="AJ34" t="str">
        <f t="shared" si="36"/>
        <v>GF</v>
      </c>
      <c r="AK34" t="str">
        <f t="shared" si="36"/>
        <v>GF</v>
      </c>
      <c r="AL34">
        <f t="shared" si="36"/>
        <v>0</v>
      </c>
    </row>
    <row r="35" spans="1:38" x14ac:dyDescent="0.25">
      <c r="A35" t="s">
        <v>20</v>
      </c>
      <c r="C35">
        <f>IF(OR(C16=0,C16=0),0,IF(C21=0,"GF",C18*250))</f>
        <v>0</v>
      </c>
      <c r="D35" t="str">
        <f t="shared" ref="D35:AL35" si="37">IF(OR(D16=0,D16=0),0,IF(D21=0,"GF",D18*250))</f>
        <v>GF</v>
      </c>
      <c r="E35" t="str">
        <f t="shared" si="37"/>
        <v>GF</v>
      </c>
      <c r="F35" t="str">
        <f t="shared" si="37"/>
        <v>GF</v>
      </c>
      <c r="G35" t="str">
        <f t="shared" si="37"/>
        <v>GF</v>
      </c>
      <c r="H35" t="str">
        <f t="shared" si="37"/>
        <v>GF</v>
      </c>
      <c r="I35" t="str">
        <f t="shared" si="37"/>
        <v>GF</v>
      </c>
      <c r="J35">
        <f t="shared" si="37"/>
        <v>0</v>
      </c>
      <c r="K35">
        <f t="shared" si="37"/>
        <v>0</v>
      </c>
      <c r="L35">
        <f t="shared" si="37"/>
        <v>0</v>
      </c>
      <c r="M35">
        <f t="shared" si="37"/>
        <v>0</v>
      </c>
      <c r="N35">
        <f t="shared" si="37"/>
        <v>0</v>
      </c>
      <c r="O35">
        <f t="shared" si="37"/>
        <v>25</v>
      </c>
      <c r="P35">
        <f t="shared" si="37"/>
        <v>25</v>
      </c>
      <c r="Q35">
        <f t="shared" si="37"/>
        <v>12.5</v>
      </c>
      <c r="R35">
        <f t="shared" si="37"/>
        <v>0</v>
      </c>
      <c r="S35">
        <f t="shared" si="37"/>
        <v>0</v>
      </c>
      <c r="T35">
        <f t="shared" si="37"/>
        <v>0</v>
      </c>
      <c r="U35">
        <f t="shared" si="37"/>
        <v>0</v>
      </c>
      <c r="V35">
        <f t="shared" si="37"/>
        <v>-50</v>
      </c>
      <c r="W35">
        <f t="shared" si="37"/>
        <v>-50</v>
      </c>
      <c r="X35">
        <f t="shared" si="37"/>
        <v>-50</v>
      </c>
      <c r="Y35">
        <f t="shared" si="37"/>
        <v>-50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12.5</v>
      </c>
      <c r="AI35">
        <f t="shared" si="37"/>
        <v>25</v>
      </c>
      <c r="AJ35">
        <f t="shared" si="37"/>
        <v>0</v>
      </c>
      <c r="AK35">
        <f t="shared" si="37"/>
        <v>0</v>
      </c>
      <c r="AL35">
        <f t="shared" si="37"/>
        <v>0</v>
      </c>
    </row>
    <row r="36" spans="1:38" x14ac:dyDescent="0.25">
      <c r="A36" t="s">
        <v>21</v>
      </c>
      <c r="C36">
        <f t="shared" ref="C36:AL36" si="38">IF(C30=0,0,C31*100)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</row>
    <row r="37" spans="1:38" x14ac:dyDescent="0.25">
      <c r="A37" t="s">
        <v>22</v>
      </c>
      <c r="C37">
        <f>(IF(C8=2,0,3)+IF(C9=2,0,25)+IF(C10=2,0,10)+IF(C11=2,0,15)+IF(C13=2,0,20)+IF(C14=2,0,10)+IF(C15=2,0,20))*(SQRT(1-(0.9*0.9)))</f>
        <v>0</v>
      </c>
      <c r="D37">
        <f t="shared" ref="D37:AL37" si="39">(IF(D8=2,0,3)+IF(D9=2,0,25)+IF(D10=2,0,10)+IF(D11=2,0,15)+IF(D13=2,0,20)+IF(D14=2,0,10)+IF(D15=2,0,20))*(SQRT(1-(0.9*0.9)))</f>
        <v>0</v>
      </c>
      <c r="E37">
        <f t="shared" si="39"/>
        <v>1.3076696830622019</v>
      </c>
      <c r="F37">
        <f t="shared" si="39"/>
        <v>12.204917041913884</v>
      </c>
      <c r="G37">
        <f t="shared" si="39"/>
        <v>20.92271492899523</v>
      </c>
      <c r="H37">
        <f t="shared" si="39"/>
        <v>29.640512816076576</v>
      </c>
      <c r="I37">
        <f t="shared" si="39"/>
        <v>44.896659118468932</v>
      </c>
      <c r="J37">
        <f t="shared" si="39"/>
        <v>0</v>
      </c>
      <c r="K37">
        <f t="shared" si="39"/>
        <v>0</v>
      </c>
      <c r="L37">
        <f t="shared" si="39"/>
        <v>10.897247358851683</v>
      </c>
      <c r="M37">
        <f t="shared" si="39"/>
        <v>20.92271492899523</v>
      </c>
      <c r="N37">
        <f t="shared" si="39"/>
        <v>29.640512816076576</v>
      </c>
      <c r="O37">
        <f t="shared" si="39"/>
        <v>44.896659118468932</v>
      </c>
      <c r="P37">
        <f t="shared" si="39"/>
        <v>44.896659118468932</v>
      </c>
      <c r="Q37">
        <f t="shared" si="39"/>
        <v>18.743265457224894</v>
      </c>
      <c r="R37">
        <f t="shared" si="39"/>
        <v>18.743265457224894</v>
      </c>
      <c r="S37">
        <f t="shared" si="39"/>
        <v>18.743265457224894</v>
      </c>
      <c r="T37">
        <f t="shared" si="39"/>
        <v>18.743265457224894</v>
      </c>
      <c r="U37">
        <f t="shared" si="39"/>
        <v>44.896659118468932</v>
      </c>
      <c r="V37">
        <f t="shared" si="39"/>
        <v>44.896659118468932</v>
      </c>
      <c r="W37">
        <f t="shared" si="39"/>
        <v>29.640512816076576</v>
      </c>
      <c r="X37">
        <f t="shared" si="39"/>
        <v>29.640512816076576</v>
      </c>
      <c r="Y37">
        <f t="shared" si="39"/>
        <v>36.178861231387586</v>
      </c>
      <c r="Z37">
        <f t="shared" si="39"/>
        <v>44.896659118468932</v>
      </c>
      <c r="AA37">
        <f t="shared" si="39"/>
        <v>44.896659118468932</v>
      </c>
      <c r="AB37">
        <f t="shared" si="39"/>
        <v>44.896659118468932</v>
      </c>
      <c r="AC37">
        <f t="shared" si="39"/>
        <v>44.896659118468932</v>
      </c>
      <c r="AD37">
        <f t="shared" si="39"/>
        <v>44.896659118468932</v>
      </c>
      <c r="AE37">
        <f t="shared" si="39"/>
        <v>29.640512816076576</v>
      </c>
      <c r="AF37">
        <f t="shared" si="39"/>
        <v>29.640512816076576</v>
      </c>
      <c r="AG37">
        <f t="shared" si="39"/>
        <v>29.640512816076576</v>
      </c>
      <c r="AH37">
        <f t="shared" si="39"/>
        <v>29.640512816076576</v>
      </c>
      <c r="AI37">
        <f t="shared" si="39"/>
        <v>29.640512816076576</v>
      </c>
      <c r="AJ37">
        <f t="shared" si="39"/>
        <v>20.92271492899523</v>
      </c>
      <c r="AK37">
        <f t="shared" si="39"/>
        <v>20.92271492899523</v>
      </c>
      <c r="AL37">
        <f t="shared" si="39"/>
        <v>20.92271492899523</v>
      </c>
    </row>
    <row r="39" spans="1:38" x14ac:dyDescent="0.25">
      <c r="A39" t="s">
        <v>29</v>
      </c>
      <c r="C39">
        <f>(IF(C8=2,0,3)+IF(C9=2,0,25)+IF(C10=2,0,10)+IF(C11=2,0,15)+IF(C13=2,0,20)+IF(C14=2,0,10)+IF(C15=2,0,20))*(SQRT(1-(0.9*0.9)))</f>
        <v>0</v>
      </c>
      <c r="D39">
        <f t="shared" ref="D39:AL39" si="40">-SUM(D34:D36)+D37</f>
        <v>0</v>
      </c>
      <c r="E39">
        <f t="shared" si="40"/>
        <v>1.3076696830622019</v>
      </c>
      <c r="F39">
        <f t="shared" si="40"/>
        <v>12.204917041913884</v>
      </c>
      <c r="G39">
        <f t="shared" si="40"/>
        <v>20.92271492899523</v>
      </c>
      <c r="H39">
        <f t="shared" si="40"/>
        <v>29.640512816076576</v>
      </c>
      <c r="I39">
        <f t="shared" si="40"/>
        <v>44.896659118468932</v>
      </c>
      <c r="J39">
        <f t="shared" si="40"/>
        <v>0</v>
      </c>
      <c r="K39">
        <f t="shared" si="40"/>
        <v>0</v>
      </c>
      <c r="L39">
        <f t="shared" si="40"/>
        <v>10.897247358851683</v>
      </c>
      <c r="M39">
        <f t="shared" si="40"/>
        <v>20.92271492899523</v>
      </c>
      <c r="N39">
        <f t="shared" si="40"/>
        <v>29.640512816076576</v>
      </c>
      <c r="O39">
        <f t="shared" si="40"/>
        <v>19.896659118468932</v>
      </c>
      <c r="P39">
        <f t="shared" si="40"/>
        <v>19.896659118468932</v>
      </c>
      <c r="Q39">
        <f t="shared" si="40"/>
        <v>6.2432654572248936</v>
      </c>
      <c r="R39">
        <f t="shared" si="40"/>
        <v>18.743265457224894</v>
      </c>
      <c r="S39">
        <f t="shared" si="40"/>
        <v>15.303265457224892</v>
      </c>
      <c r="T39">
        <f t="shared" si="40"/>
        <v>15.303265457224892</v>
      </c>
      <c r="U39">
        <f t="shared" si="40"/>
        <v>27.696659118468933</v>
      </c>
      <c r="V39">
        <f t="shared" si="40"/>
        <v>77.696659118468929</v>
      </c>
      <c r="W39">
        <f t="shared" si="40"/>
        <v>45.240512816076574</v>
      </c>
      <c r="X39">
        <f t="shared" si="40"/>
        <v>45.240512816076574</v>
      </c>
      <c r="Y39">
        <f t="shared" si="40"/>
        <v>86.178861231387586</v>
      </c>
      <c r="Z39">
        <f t="shared" si="40"/>
        <v>44.896659118468932</v>
      </c>
      <c r="AA39">
        <f t="shared" si="40"/>
        <v>44.896659118468932</v>
      </c>
      <c r="AB39">
        <f t="shared" si="40"/>
        <v>44.896659118468932</v>
      </c>
      <c r="AC39">
        <f t="shared" si="40"/>
        <v>44.896659118468932</v>
      </c>
      <c r="AD39">
        <f t="shared" si="40"/>
        <v>34.576659118468932</v>
      </c>
      <c r="AE39">
        <f t="shared" si="40"/>
        <v>19.320512816076576</v>
      </c>
      <c r="AF39">
        <f t="shared" si="40"/>
        <v>19.320512816076576</v>
      </c>
      <c r="AG39">
        <f t="shared" si="40"/>
        <v>19.320512816076576</v>
      </c>
      <c r="AH39">
        <f t="shared" si="40"/>
        <v>6.820512816076576</v>
      </c>
      <c r="AI39">
        <f t="shared" si="40"/>
        <v>4.6405128160765763</v>
      </c>
      <c r="AJ39">
        <f t="shared" si="40"/>
        <v>20.92271492899523</v>
      </c>
      <c r="AK39">
        <f t="shared" si="40"/>
        <v>20.92271492899523</v>
      </c>
      <c r="AL39">
        <f t="shared" si="40"/>
        <v>20.92271492899523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L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AL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2">
    <cfRule type="colorScale" priority="4">
      <colorScale>
        <cfvo type="min"/>
        <cfvo type="max"/>
        <color rgb="FFFFEF9C"/>
        <color rgb="FF63BE7B"/>
      </colorScale>
    </cfRule>
  </conditionalFormatting>
  <conditionalFormatting sqref="C22:AL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:AQ15 C6:A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A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2017-03-31T16:13:14Z</dcterms:modified>
</cp:coreProperties>
</file>