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1075" windowHeight="10035"/>
  </bookViews>
  <sheets>
    <sheet name="PacketFormat" sheetId="6" r:id="rId1"/>
    <sheet name="Relays - Order" sheetId="1" r:id="rId2"/>
    <sheet name="Other Packet Components" sheetId="7" r:id="rId3"/>
  </sheets>
  <calcPr calcId="145621"/>
</workbook>
</file>

<file path=xl/calcChain.xml><?xml version="1.0" encoding="utf-8"?>
<calcChain xmlns="http://schemas.openxmlformats.org/spreadsheetml/2006/main">
  <c r="F23" i="6" l="1"/>
  <c r="E31" i="6"/>
  <c r="F14" i="6"/>
  <c r="F15" i="6"/>
  <c r="F16" i="6"/>
  <c r="F17" i="6"/>
  <c r="F18" i="6"/>
  <c r="F19" i="6"/>
  <c r="F20" i="6"/>
  <c r="F21" i="6"/>
  <c r="F10" i="6"/>
  <c r="F11" i="6"/>
  <c r="F12" i="6"/>
  <c r="F13" i="6"/>
  <c r="F25" i="6" l="1"/>
  <c r="F5" i="6"/>
  <c r="F6" i="6"/>
  <c r="F7" i="6"/>
  <c r="F8" i="6"/>
  <c r="F9" i="6"/>
  <c r="F22" i="6"/>
  <c r="F24" i="6"/>
  <c r="F26" i="6"/>
  <c r="F27" i="6"/>
  <c r="F28" i="6"/>
  <c r="F29" i="6"/>
  <c r="F30" i="6"/>
  <c r="F4" i="6"/>
  <c r="F33" i="6" l="1"/>
</calcChain>
</file>

<file path=xl/sharedStrings.xml><?xml version="1.0" encoding="utf-8"?>
<sst xmlns="http://schemas.openxmlformats.org/spreadsheetml/2006/main" count="364" uniqueCount="203">
  <si>
    <t>Device</t>
  </si>
  <si>
    <t xml:space="preserve">IP Address </t>
  </si>
  <si>
    <t>TCP Port</t>
  </si>
  <si>
    <t>Feeder Location ID</t>
  </si>
  <si>
    <t>Notes</t>
  </si>
  <si>
    <t>192.168.10.35</t>
  </si>
  <si>
    <t>F3</t>
  </si>
  <si>
    <t>Woodward EasyGen 3500 controlling the 3.5 MVA natural gas-fired combined heat and power system</t>
  </si>
  <si>
    <t>192.168.10.36</t>
  </si>
  <si>
    <t>F1</t>
  </si>
  <si>
    <t>Woodward EasyGen 3500 controlling the 4 MVA diesel genset</t>
  </si>
  <si>
    <t>F2</t>
  </si>
  <si>
    <t>-</t>
  </si>
  <si>
    <t>SEL-751 Relay 1</t>
  </si>
  <si>
    <t>192.168.10.51</t>
  </si>
  <si>
    <t>F1 POI interconnection relay</t>
  </si>
  <si>
    <t>SEL-751 Relay 2</t>
  </si>
  <si>
    <t>192.168.10.52</t>
  </si>
  <si>
    <t>F2 POI interconnection relay</t>
  </si>
  <si>
    <t>SEL-751 Relay 3</t>
  </si>
  <si>
    <t>192.168.10.53</t>
  </si>
  <si>
    <t>F3 POI interconnection relay</t>
  </si>
  <si>
    <t>CHP Thermal Controller</t>
  </si>
  <si>
    <t>192.168.10.55</t>
  </si>
  <si>
    <t>Generic Relay CB101</t>
  </si>
  <si>
    <t>192.168.10.101</t>
  </si>
  <si>
    <t>Generic Relay CB102</t>
  </si>
  <si>
    <t>192.168.10.102</t>
  </si>
  <si>
    <t>Generic Relay CB103</t>
  </si>
  <si>
    <t>192.168.10.103</t>
  </si>
  <si>
    <t>MCB for Diesel Genset</t>
  </si>
  <si>
    <t>Generic Relay CB104</t>
  </si>
  <si>
    <t>192.168.10.104</t>
  </si>
  <si>
    <t>Controls CB for Interruptible Load I1</t>
  </si>
  <si>
    <t>Generic Relay CB105</t>
  </si>
  <si>
    <t>192.168.10.105</t>
  </si>
  <si>
    <t>Generic Relay CB106</t>
  </si>
  <si>
    <t>192.168.10.106</t>
  </si>
  <si>
    <t>Generic Relay CB107</t>
  </si>
  <si>
    <t>192.168.10.107</t>
  </si>
  <si>
    <t>Controls CB for Interruptible Load I2</t>
  </si>
  <si>
    <t>Generic Relay CB108</t>
  </si>
  <si>
    <t>192.168.10.108</t>
  </si>
  <si>
    <t>Controls tie: F1 and F2 at 13.8 kV</t>
  </si>
  <si>
    <t>Generic Relay CB109</t>
  </si>
  <si>
    <t>192.168.10.109</t>
  </si>
  <si>
    <t>Controls tie: F1 and F2 at 480 V</t>
  </si>
  <si>
    <t>Generic Relay CB110</t>
  </si>
  <si>
    <t>192.168.10.110</t>
  </si>
  <si>
    <t>Generic Relay CB111</t>
  </si>
  <si>
    <t>192.168.10.111</t>
  </si>
  <si>
    <t>Controls tie: F1 and F2 at 4.16 kV</t>
  </si>
  <si>
    <t>Generic Relay CB112</t>
  </si>
  <si>
    <t>192.168.10.112</t>
  </si>
  <si>
    <t>Generic Relay CB113</t>
  </si>
  <si>
    <t>192.168.10.113</t>
  </si>
  <si>
    <t>Controls tie: F1 and F3 at 480 V</t>
  </si>
  <si>
    <t>Generic Relay CB114</t>
  </si>
  <si>
    <t>192.168.10.114</t>
  </si>
  <si>
    <t>CB for Priority Load P1, same bus as motor load</t>
  </si>
  <si>
    <t>Generic Relay CB201</t>
  </si>
  <si>
    <t>192.168.10.115</t>
  </si>
  <si>
    <t>Generic Relay CB202</t>
  </si>
  <si>
    <t>192.168.10.116</t>
  </si>
  <si>
    <t>Generic Relay CB203</t>
  </si>
  <si>
    <t>192.168.10.117</t>
  </si>
  <si>
    <t>Generic Relay CB204</t>
  </si>
  <si>
    <t>192.168.10.118</t>
  </si>
  <si>
    <t>Controls CB for Priority Load P3</t>
  </si>
  <si>
    <t>Generic Relay CB205</t>
  </si>
  <si>
    <t>192.168.10.119</t>
  </si>
  <si>
    <t>Controls CB at BESS (EPC)</t>
  </si>
  <si>
    <t>Generic Relay CB206</t>
  </si>
  <si>
    <t>192.168.10.120</t>
  </si>
  <si>
    <t>Controls CB for Interruptible Load I3</t>
  </si>
  <si>
    <t>Generic Relay CB207</t>
  </si>
  <si>
    <t>192.168.10.121</t>
  </si>
  <si>
    <t>Generic Relay CB208</t>
  </si>
  <si>
    <t>192.168.10.122</t>
  </si>
  <si>
    <t>Controls CB for Interruptible Load I4</t>
  </si>
  <si>
    <t>Generic Relay CB209</t>
  </si>
  <si>
    <t>192.168.10.123</t>
  </si>
  <si>
    <t>Generic Relay CB210</t>
  </si>
  <si>
    <t>192.168.10.124</t>
  </si>
  <si>
    <t>Generic Relay CB211</t>
  </si>
  <si>
    <t>192.168.10.125</t>
  </si>
  <si>
    <t>Controls CB at PV (EPC)</t>
  </si>
  <si>
    <t>Generic Relay CB212</t>
  </si>
  <si>
    <t>192.168.10.126</t>
  </si>
  <si>
    <t>Controls CB for Interruptible Load I5</t>
  </si>
  <si>
    <t>Generic Relay CB213</t>
  </si>
  <si>
    <t>192.168.10.127</t>
  </si>
  <si>
    <t>Controls tie: F2 and F3 at 480 V</t>
  </si>
  <si>
    <t>Generic Relay CB214</t>
  </si>
  <si>
    <t>192.168.10.128</t>
  </si>
  <si>
    <t>Generic Relay CB215</t>
  </si>
  <si>
    <t>192.168.10.129</t>
  </si>
  <si>
    <t>Generic Relay CB216</t>
  </si>
  <si>
    <t>192.168.10.130</t>
  </si>
  <si>
    <t>Generic Relay CB217</t>
  </si>
  <si>
    <t>Generic Relay CB218</t>
  </si>
  <si>
    <t>192.168.10.131</t>
  </si>
  <si>
    <t>Controls CB for Priority Load P5</t>
  </si>
  <si>
    <t>Generic Relay CB219</t>
  </si>
  <si>
    <t>192.168.10.132</t>
  </si>
  <si>
    <t>Controls CB for Priority Load P2</t>
  </si>
  <si>
    <t>Generic Relay CB301</t>
  </si>
  <si>
    <t>192.168.10.133</t>
  </si>
  <si>
    <t>Generic Relay CB302</t>
  </si>
  <si>
    <t>192.168.10.134</t>
  </si>
  <si>
    <t>Generic Relay CB303</t>
  </si>
  <si>
    <t>192.168.10.135</t>
  </si>
  <si>
    <t>MCB for Natural Gas/CHP</t>
  </si>
  <si>
    <t>Generic Relay CB304</t>
  </si>
  <si>
    <t>192.168.10.136</t>
  </si>
  <si>
    <t>Generic Relay CB305</t>
  </si>
  <si>
    <t>192.168.10.137</t>
  </si>
  <si>
    <t>Generic Relay CB306</t>
  </si>
  <si>
    <t>192.168.10.138</t>
  </si>
  <si>
    <t>Generic Relay CB307</t>
  </si>
  <si>
    <t>192.168.10.139</t>
  </si>
  <si>
    <t>Controls CB for Priority Load P4</t>
  </si>
  <si>
    <t>Generic Relay CB308</t>
  </si>
  <si>
    <t>192.168.10.140</t>
  </si>
  <si>
    <t>Controls CB for Interruptible Load I6</t>
  </si>
  <si>
    <t>Generic Relay CB309</t>
  </si>
  <si>
    <t>192.168.10.141</t>
  </si>
  <si>
    <t>Controls CB for Priority Load P6</t>
  </si>
  <si>
    <t>192.168.10.tbd</t>
  </si>
  <si>
    <t>Natural Gas GCB</t>
  </si>
  <si>
    <t>Diesel Genset GCB</t>
  </si>
  <si>
    <t>N/A</t>
  </si>
  <si>
    <t>Update Rate (Hz)</t>
  </si>
  <si>
    <t>Scaling</t>
  </si>
  <si>
    <t>Header</t>
  </si>
  <si>
    <t>Name</t>
  </si>
  <si>
    <t>DataType</t>
  </si>
  <si>
    <t>Points</t>
  </si>
  <si>
    <t>Qty</t>
  </si>
  <si>
    <t>Total B/s</t>
  </si>
  <si>
    <t>Gain</t>
  </si>
  <si>
    <t>Start byte</t>
  </si>
  <si>
    <t>int16</t>
  </si>
  <si>
    <t>0xAFAF</t>
  </si>
  <si>
    <t>Waveform Data</t>
  </si>
  <si>
    <t>Waveform</t>
  </si>
  <si>
    <t>Relay Data</t>
  </si>
  <si>
    <t>Power Real</t>
  </si>
  <si>
    <t>kw</t>
  </si>
  <si>
    <t>Power Reactive</t>
  </si>
  <si>
    <t>kvar</t>
  </si>
  <si>
    <t>Voltage</t>
  </si>
  <si>
    <t>Frequency</t>
  </si>
  <si>
    <t>Hz</t>
  </si>
  <si>
    <t>Breaker Status</t>
  </si>
  <si>
    <t>BESS Data</t>
  </si>
  <si>
    <t>Motor data</t>
  </si>
  <si>
    <t>PV data</t>
  </si>
  <si>
    <t>Power Factor Data</t>
  </si>
  <si>
    <t>Power Factor</t>
  </si>
  <si>
    <t>Import/Export</t>
  </si>
  <si>
    <t>Lagging/Leading</t>
  </si>
  <si>
    <t>Misc Data</t>
  </si>
  <si>
    <t>Stop byte</t>
  </si>
  <si>
    <t>0x5555</t>
  </si>
  <si>
    <t>Checksum</t>
  </si>
  <si>
    <t>Add all the bytes with overflow.  Send bottom 16-bits</t>
  </si>
  <si>
    <t>Total Data Rate (B/s)</t>
  </si>
  <si>
    <t>may change to Bit field - 8bits per breaker</t>
  </si>
  <si>
    <t>NGCHP Gensets data</t>
  </si>
  <si>
    <t>Diesel Gensets data</t>
  </si>
  <si>
    <t xml:space="preserve">Fuel comsumption </t>
  </si>
  <si>
    <t>Vpu</t>
  </si>
  <si>
    <t>gals/hr</t>
  </si>
  <si>
    <t>Heat Recovered</t>
  </si>
  <si>
    <t>CHP NOx</t>
  </si>
  <si>
    <t>CHP CO2</t>
  </si>
  <si>
    <t>Heat from boiler</t>
  </si>
  <si>
    <t>CHP heat contribution</t>
  </si>
  <si>
    <t>Temp Actual</t>
  </si>
  <si>
    <t>degrees C</t>
  </si>
  <si>
    <t>Mbtu/hr</t>
  </si>
  <si>
    <t>Nm^3/hr</t>
  </si>
  <si>
    <t>lbm/hr</t>
  </si>
  <si>
    <t>Terminal voltage diesel</t>
  </si>
  <si>
    <t>Terminal voltage NGCHP</t>
  </si>
  <si>
    <t>1:import/0:export</t>
  </si>
  <si>
    <t>1:lagging/0:leading</t>
  </si>
  <si>
    <t>on/off state</t>
  </si>
  <si>
    <t>Units - Notes</t>
  </si>
  <si>
    <t>F3 Motor Status</t>
  </si>
  <si>
    <t>F1 Motor Status</t>
  </si>
  <si>
    <t xml:space="preserve"> </t>
  </si>
  <si>
    <t>Diesel Genset</t>
  </si>
  <si>
    <t>Natural Gas Engine</t>
  </si>
  <si>
    <t>BESS + Controller</t>
  </si>
  <si>
    <t>PV + Controller</t>
  </si>
  <si>
    <t>Induction motor</t>
  </si>
  <si>
    <t>ON/OFF states controlled via test sequence engine</t>
  </si>
  <si>
    <t>POI Power Factor</t>
  </si>
  <si>
    <t>Power factor information at the point of interconnection</t>
  </si>
  <si>
    <t>Misc. Data</t>
  </si>
  <si>
    <t>None added to Banshee as of 10/27/2016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</si>
</sst>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2" borderId="0" xfId="0" applyFont="1" applyFill="1"/>
    <xf numFmtId="0" fontId="1" fillId="0" borderId="0" xfId="0" applyFont="1"/>
    <xf numFmtId="0" fontId="0" fillId="4" borderId="0" xfId="0" applyFont="1" applyFill="1"/>
    <xf numFmtId="0" fontId="0" fillId="4" borderId="0" xfId="0" applyFill="1"/>
    <xf numFmtId="0" fontId="0" fillId="5" borderId="0" xfId="0" applyFill="1"/>
    <xf numFmtId="0" fontId="0" fillId="2" borderId="0" xfId="0" applyFill="1"/>
    <xf numFmtId="0" fontId="0" fillId="0" borderId="0" xfId="0" quotePrefix="1"/>
    <xf numFmtId="0" fontId="0" fillId="7" borderId="0" xfId="0" applyFill="1"/>
    <xf numFmtId="0" fontId="0" fillId="8" borderId="0" xfId="0" applyFill="1"/>
    <xf numFmtId="0" fontId="4" fillId="9" borderId="0" xfId="0" applyFont="1" applyFill="1"/>
    <xf numFmtId="0" fontId="0" fillId="9" borderId="0" xfId="0" applyFill="1"/>
    <xf numFmtId="0" fontId="0" fillId="9" borderId="0" xfId="0" quotePrefix="1" applyFill="1"/>
    <xf numFmtId="0" fontId="0" fillId="10" borderId="0" xfId="0" applyFill="1"/>
    <xf numFmtId="0" fontId="0" fillId="7" borderId="0" xfId="0" quotePrefix="1" applyFill="1"/>
    <xf numFmtId="0" fontId="0" fillId="3" borderId="0" xfId="0" applyFill="1"/>
    <xf numFmtId="0" fontId="0" fillId="3" borderId="0" xfId="0" quotePrefix="1" applyFill="1"/>
    <xf numFmtId="0" fontId="0" fillId="10" borderId="0" xfId="0" quotePrefix="1" applyFill="1"/>
    <xf numFmtId="0" fontId="0" fillId="12" borderId="0" xfId="0" applyFill="1"/>
    <xf numFmtId="0" fontId="0" fillId="12" borderId="0" xfId="0" quotePrefix="1" applyFill="1"/>
    <xf numFmtId="0" fontId="3" fillId="11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3" fillId="8" borderId="0" xfId="0" applyFont="1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3" fillId="7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0" fillId="1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6" fillId="11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2" borderId="0" xfId="0" applyFill="1" applyAlignment="1">
      <alignment wrapText="1"/>
    </xf>
    <xf numFmtId="0" fontId="0" fillId="6" borderId="0" xfId="0" applyFill="1" applyAlignment="1">
      <alignment horizontal="center"/>
    </xf>
    <xf numFmtId="0" fontId="0" fillId="6" borderId="0" xfId="0" quotePrefix="1" applyFill="1" applyAlignment="1">
      <alignment horizontal="center"/>
    </xf>
  </cellXfs>
  <cellStyles count="1">
    <cellStyle name="Normal" xfId="0" builtinId="0"/>
  </cellStyles>
  <dxfs count="1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1048553" totalsRowShown="0" headerRowDxfId="13" dataDxfId="12">
  <autoFilter ref="A1:E1048553"/>
  <tableColumns count="5">
    <tableColumn id="1" name="Device" dataDxfId="11"/>
    <tableColumn id="2" name="IP Address " dataDxfId="10"/>
    <tableColumn id="3" name="TCP Port" dataDxfId="9"/>
    <tableColumn id="4" name="Feeder Location ID" dataDxfId="8"/>
    <tableColumn id="5" name="Notes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E1048556" totalsRowShown="0" headerRowDxfId="6" dataDxfId="5">
  <autoFilter ref="A1:E1048556"/>
  <tableColumns count="5">
    <tableColumn id="1" name="Device" dataDxfId="4"/>
    <tableColumn id="2" name="IP Address " dataDxfId="3"/>
    <tableColumn id="3" name="TCP Port" dataDxfId="2"/>
    <tableColumn id="4" name="Feeder Location ID" dataDxfId="1"/>
    <tableColumn id="5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H8" sqref="H8"/>
    </sheetView>
  </sheetViews>
  <sheetFormatPr defaultRowHeight="15" x14ac:dyDescent="0.25"/>
  <cols>
    <col min="1" max="1" width="21.140625" customWidth="1"/>
    <col min="2" max="2" width="32.7109375" customWidth="1"/>
    <col min="3" max="3" width="9.140625" style="1"/>
    <col min="4" max="4" width="10.5703125" style="1" customWidth="1"/>
    <col min="5" max="5" width="21.7109375" style="1" bestFit="1" customWidth="1"/>
    <col min="6" max="6" width="24.85546875" style="1" customWidth="1"/>
    <col min="7" max="7" width="17.85546875" style="1" customWidth="1"/>
    <col min="8" max="8" width="49.28515625" bestFit="1" customWidth="1"/>
  </cols>
  <sheetData>
    <row r="1" spans="1:13" x14ac:dyDescent="0.25">
      <c r="B1" s="3" t="s">
        <v>132</v>
      </c>
      <c r="C1" s="42">
        <v>5</v>
      </c>
    </row>
    <row r="2" spans="1:13" x14ac:dyDescent="0.25">
      <c r="A2" s="22"/>
      <c r="B2" s="22"/>
      <c r="C2" s="22"/>
      <c r="D2" s="22"/>
      <c r="E2" s="22"/>
      <c r="F2" s="22"/>
      <c r="G2" s="23" t="s">
        <v>133</v>
      </c>
      <c r="H2" s="22"/>
      <c r="J2" s="4"/>
    </row>
    <row r="3" spans="1:13" x14ac:dyDescent="0.25">
      <c r="A3" s="23" t="s">
        <v>134</v>
      </c>
      <c r="B3" s="23" t="s">
        <v>135</v>
      </c>
      <c r="C3" s="23" t="s">
        <v>136</v>
      </c>
      <c r="D3" s="23" t="s">
        <v>137</v>
      </c>
      <c r="E3" s="23" t="s">
        <v>138</v>
      </c>
      <c r="F3" s="23" t="s">
        <v>139</v>
      </c>
      <c r="G3" s="23" t="s">
        <v>140</v>
      </c>
      <c r="H3" s="23" t="s">
        <v>189</v>
      </c>
    </row>
    <row r="4" spans="1:13" x14ac:dyDescent="0.25">
      <c r="A4" s="6"/>
      <c r="B4" s="5" t="s">
        <v>141</v>
      </c>
      <c r="C4" s="41" t="s">
        <v>142</v>
      </c>
      <c r="D4" s="24">
        <v>1</v>
      </c>
      <c r="E4" s="24">
        <v>1</v>
      </c>
      <c r="F4" s="24">
        <f t="shared" ref="F4:F30" si="0">RIGHT(C4,2)/8*D4*E4*$C$1</f>
        <v>10</v>
      </c>
      <c r="G4" s="24"/>
      <c r="H4" s="5" t="s">
        <v>143</v>
      </c>
    </row>
    <row r="5" spans="1:13" x14ac:dyDescent="0.25">
      <c r="A5" s="13" t="s">
        <v>144</v>
      </c>
      <c r="B5" s="13" t="s">
        <v>145</v>
      </c>
      <c r="C5" s="25" t="s">
        <v>142</v>
      </c>
      <c r="D5" s="25">
        <v>1</v>
      </c>
      <c r="E5" s="25">
        <v>3</v>
      </c>
      <c r="F5" s="26">
        <f t="shared" si="0"/>
        <v>30</v>
      </c>
      <c r="G5" s="25">
        <v>1</v>
      </c>
      <c r="H5" s="13" t="s">
        <v>172</v>
      </c>
      <c r="M5" s="9"/>
    </row>
    <row r="6" spans="1:13" x14ac:dyDescent="0.25">
      <c r="A6" s="7" t="s">
        <v>146</v>
      </c>
      <c r="B6" s="7" t="s">
        <v>147</v>
      </c>
      <c r="C6" s="27" t="s">
        <v>142</v>
      </c>
      <c r="D6" s="27">
        <v>1</v>
      </c>
      <c r="E6" s="27">
        <v>47</v>
      </c>
      <c r="F6" s="28">
        <f t="shared" si="0"/>
        <v>470</v>
      </c>
      <c r="G6" s="27">
        <v>10</v>
      </c>
      <c r="H6" s="7" t="s">
        <v>148</v>
      </c>
    </row>
    <row r="7" spans="1:13" x14ac:dyDescent="0.25">
      <c r="A7" s="7" t="s">
        <v>146</v>
      </c>
      <c r="B7" s="7" t="s">
        <v>149</v>
      </c>
      <c r="C7" s="27" t="s">
        <v>142</v>
      </c>
      <c r="D7" s="27">
        <v>1</v>
      </c>
      <c r="E7" s="27">
        <v>47</v>
      </c>
      <c r="F7" s="28">
        <f t="shared" si="0"/>
        <v>470</v>
      </c>
      <c r="G7" s="27">
        <v>10</v>
      </c>
      <c r="H7" s="7" t="s">
        <v>150</v>
      </c>
    </row>
    <row r="8" spans="1:13" x14ac:dyDescent="0.25">
      <c r="A8" s="7" t="s">
        <v>146</v>
      </c>
      <c r="B8" s="7" t="s">
        <v>151</v>
      </c>
      <c r="C8" s="27" t="s">
        <v>142</v>
      </c>
      <c r="D8" s="27">
        <v>1</v>
      </c>
      <c r="E8" s="27">
        <v>47</v>
      </c>
      <c r="F8" s="28">
        <f t="shared" si="0"/>
        <v>470</v>
      </c>
      <c r="G8" s="27">
        <v>100</v>
      </c>
      <c r="H8" s="7" t="s">
        <v>172</v>
      </c>
    </row>
    <row r="9" spans="1:13" x14ac:dyDescent="0.25">
      <c r="A9" s="7" t="s">
        <v>146</v>
      </c>
      <c r="B9" s="7" t="s">
        <v>152</v>
      </c>
      <c r="C9" s="27" t="s">
        <v>142</v>
      </c>
      <c r="D9" s="27">
        <v>1</v>
      </c>
      <c r="E9" s="27">
        <v>47</v>
      </c>
      <c r="F9" s="28">
        <f t="shared" si="0"/>
        <v>470</v>
      </c>
      <c r="G9" s="27">
        <v>100</v>
      </c>
      <c r="H9" s="7" t="s">
        <v>153</v>
      </c>
    </row>
    <row r="10" spans="1:13" x14ac:dyDescent="0.25">
      <c r="A10" s="7" t="s">
        <v>146</v>
      </c>
      <c r="B10" s="7" t="s">
        <v>154</v>
      </c>
      <c r="C10" s="27" t="s">
        <v>142</v>
      </c>
      <c r="D10" s="27">
        <v>1</v>
      </c>
      <c r="E10" s="27">
        <v>47</v>
      </c>
      <c r="F10" s="28">
        <f t="shared" si="0"/>
        <v>470</v>
      </c>
      <c r="G10" s="27">
        <v>1</v>
      </c>
      <c r="H10" s="7" t="s">
        <v>168</v>
      </c>
    </row>
    <row r="11" spans="1:13" x14ac:dyDescent="0.25">
      <c r="A11" s="12" t="s">
        <v>155</v>
      </c>
      <c r="B11" s="12" t="s">
        <v>155</v>
      </c>
      <c r="C11" s="25" t="s">
        <v>142</v>
      </c>
      <c r="D11" s="25">
        <v>1</v>
      </c>
      <c r="E11" s="25">
        <v>1</v>
      </c>
      <c r="F11" s="26">
        <f t="shared" si="0"/>
        <v>10</v>
      </c>
      <c r="G11" s="25">
        <v>1</v>
      </c>
      <c r="H11" s="14" t="s">
        <v>131</v>
      </c>
    </row>
    <row r="12" spans="1:13" x14ac:dyDescent="0.25">
      <c r="A12" s="11" t="s">
        <v>170</v>
      </c>
      <c r="B12" s="11" t="s">
        <v>171</v>
      </c>
      <c r="C12" s="29" t="s">
        <v>142</v>
      </c>
      <c r="D12" s="29">
        <v>1</v>
      </c>
      <c r="E12" s="30">
        <v>1</v>
      </c>
      <c r="F12" s="31">
        <f t="shared" si="0"/>
        <v>10</v>
      </c>
      <c r="G12" s="29">
        <v>100</v>
      </c>
      <c r="H12" s="11" t="s">
        <v>173</v>
      </c>
    </row>
    <row r="13" spans="1:13" x14ac:dyDescent="0.25">
      <c r="A13" s="11" t="s">
        <v>170</v>
      </c>
      <c r="B13" s="11" t="s">
        <v>184</v>
      </c>
      <c r="C13" s="29" t="s">
        <v>142</v>
      </c>
      <c r="D13" s="29">
        <v>1</v>
      </c>
      <c r="E13" s="30">
        <v>1</v>
      </c>
      <c r="F13" s="31">
        <f t="shared" si="0"/>
        <v>10</v>
      </c>
      <c r="G13" s="29">
        <v>100</v>
      </c>
      <c r="H13" s="11" t="s">
        <v>172</v>
      </c>
    </row>
    <row r="14" spans="1:13" x14ac:dyDescent="0.25">
      <c r="A14" s="10" t="s">
        <v>169</v>
      </c>
      <c r="B14" s="10" t="s">
        <v>185</v>
      </c>
      <c r="C14" s="32" t="s">
        <v>142</v>
      </c>
      <c r="D14" s="32">
        <v>1</v>
      </c>
      <c r="E14" s="33">
        <v>1</v>
      </c>
      <c r="F14" s="34">
        <f t="shared" si="0"/>
        <v>10</v>
      </c>
      <c r="G14" s="32">
        <v>100</v>
      </c>
      <c r="H14" s="10" t="s">
        <v>172</v>
      </c>
    </row>
    <row r="15" spans="1:13" x14ac:dyDescent="0.25">
      <c r="A15" s="10" t="s">
        <v>169</v>
      </c>
      <c r="B15" s="10" t="s">
        <v>179</v>
      </c>
      <c r="C15" s="32" t="s">
        <v>142</v>
      </c>
      <c r="D15" s="32">
        <v>1</v>
      </c>
      <c r="E15" s="33">
        <v>1</v>
      </c>
      <c r="F15" s="34">
        <f t="shared" si="0"/>
        <v>10</v>
      </c>
      <c r="G15" s="32">
        <v>100</v>
      </c>
      <c r="H15" s="10" t="s">
        <v>180</v>
      </c>
    </row>
    <row r="16" spans="1:13" x14ac:dyDescent="0.25">
      <c r="A16" s="10" t="s">
        <v>169</v>
      </c>
      <c r="B16" s="10" t="s">
        <v>174</v>
      </c>
      <c r="C16" s="32" t="s">
        <v>142</v>
      </c>
      <c r="D16" s="32">
        <v>1</v>
      </c>
      <c r="E16" s="33">
        <v>1</v>
      </c>
      <c r="F16" s="34">
        <f t="shared" si="0"/>
        <v>10</v>
      </c>
      <c r="G16" s="32">
        <v>100</v>
      </c>
      <c r="H16" s="10" t="s">
        <v>181</v>
      </c>
    </row>
    <row r="17" spans="1:10" x14ac:dyDescent="0.25">
      <c r="A17" s="10" t="s">
        <v>169</v>
      </c>
      <c r="B17" s="10" t="s">
        <v>171</v>
      </c>
      <c r="C17" s="32" t="s">
        <v>142</v>
      </c>
      <c r="D17" s="32">
        <v>1</v>
      </c>
      <c r="E17" s="33">
        <v>1</v>
      </c>
      <c r="F17" s="34">
        <f t="shared" si="0"/>
        <v>10</v>
      </c>
      <c r="G17" s="32">
        <v>100</v>
      </c>
      <c r="H17" s="10" t="s">
        <v>182</v>
      </c>
    </row>
    <row r="18" spans="1:10" x14ac:dyDescent="0.25">
      <c r="A18" s="10" t="s">
        <v>169</v>
      </c>
      <c r="B18" s="16" t="s">
        <v>175</v>
      </c>
      <c r="C18" s="32" t="s">
        <v>142</v>
      </c>
      <c r="D18" s="32">
        <v>1</v>
      </c>
      <c r="E18" s="33">
        <v>1</v>
      </c>
      <c r="F18" s="34">
        <f t="shared" si="0"/>
        <v>10</v>
      </c>
      <c r="G18" s="32">
        <v>100</v>
      </c>
      <c r="H18" s="10" t="s">
        <v>183</v>
      </c>
    </row>
    <row r="19" spans="1:10" x14ac:dyDescent="0.25">
      <c r="A19" s="10" t="s">
        <v>169</v>
      </c>
      <c r="B19" s="10" t="s">
        <v>176</v>
      </c>
      <c r="C19" s="32" t="s">
        <v>142</v>
      </c>
      <c r="D19" s="32">
        <v>1</v>
      </c>
      <c r="E19" s="33">
        <v>1</v>
      </c>
      <c r="F19" s="34">
        <f t="shared" si="0"/>
        <v>10</v>
      </c>
      <c r="G19" s="32">
        <v>100</v>
      </c>
      <c r="H19" s="10" t="s">
        <v>183</v>
      </c>
    </row>
    <row r="20" spans="1:10" x14ac:dyDescent="0.25">
      <c r="A20" s="10" t="s">
        <v>169</v>
      </c>
      <c r="B20" s="16" t="s">
        <v>177</v>
      </c>
      <c r="C20" s="32" t="s">
        <v>142</v>
      </c>
      <c r="D20" s="32">
        <v>1</v>
      </c>
      <c r="E20" s="33">
        <v>1</v>
      </c>
      <c r="F20" s="34">
        <f t="shared" si="0"/>
        <v>10</v>
      </c>
      <c r="G20" s="32">
        <v>100</v>
      </c>
      <c r="H20" s="10" t="s">
        <v>181</v>
      </c>
    </row>
    <row r="21" spans="1:10" x14ac:dyDescent="0.25">
      <c r="A21" s="10" t="s">
        <v>169</v>
      </c>
      <c r="B21" s="10" t="s">
        <v>178</v>
      </c>
      <c r="C21" s="32" t="s">
        <v>142</v>
      </c>
      <c r="D21" s="32">
        <v>1</v>
      </c>
      <c r="E21" s="33">
        <v>1</v>
      </c>
      <c r="F21" s="34">
        <f t="shared" si="0"/>
        <v>10</v>
      </c>
      <c r="G21" s="32">
        <v>100</v>
      </c>
      <c r="H21" s="10" t="s">
        <v>181</v>
      </c>
    </row>
    <row r="22" spans="1:10" x14ac:dyDescent="0.25">
      <c r="A22" s="17" t="s">
        <v>156</v>
      </c>
      <c r="B22" s="18" t="s">
        <v>190</v>
      </c>
      <c r="C22" s="35" t="s">
        <v>142</v>
      </c>
      <c r="D22" s="35">
        <v>1</v>
      </c>
      <c r="E22" s="35">
        <v>1</v>
      </c>
      <c r="F22" s="36">
        <f t="shared" si="0"/>
        <v>10</v>
      </c>
      <c r="G22" s="35">
        <v>1</v>
      </c>
      <c r="H22" s="18" t="s">
        <v>188</v>
      </c>
    </row>
    <row r="23" spans="1:10" x14ac:dyDescent="0.25">
      <c r="A23" s="17" t="s">
        <v>156</v>
      </c>
      <c r="B23" s="18" t="s">
        <v>191</v>
      </c>
      <c r="C23" s="35" t="s">
        <v>142</v>
      </c>
      <c r="D23" s="35">
        <v>1</v>
      </c>
      <c r="E23" s="35">
        <v>1</v>
      </c>
      <c r="F23" s="36">
        <f t="shared" si="0"/>
        <v>10</v>
      </c>
      <c r="G23" s="35">
        <v>1</v>
      </c>
      <c r="H23" s="18" t="s">
        <v>188</v>
      </c>
    </row>
    <row r="24" spans="1:10" x14ac:dyDescent="0.25">
      <c r="A24" s="12" t="s">
        <v>157</v>
      </c>
      <c r="B24" s="12" t="s">
        <v>157</v>
      </c>
      <c r="C24" s="25" t="s">
        <v>142</v>
      </c>
      <c r="D24" s="25">
        <v>1</v>
      </c>
      <c r="E24" s="25">
        <v>1</v>
      </c>
      <c r="F24" s="26">
        <f t="shared" si="0"/>
        <v>10</v>
      </c>
      <c r="G24" s="25">
        <v>1</v>
      </c>
      <c r="H24" s="14" t="s">
        <v>131</v>
      </c>
    </row>
    <row r="25" spans="1:10" x14ac:dyDescent="0.25">
      <c r="A25" s="15" t="s">
        <v>158</v>
      </c>
      <c r="B25" s="15" t="s">
        <v>159</v>
      </c>
      <c r="C25" s="37" t="s">
        <v>142</v>
      </c>
      <c r="D25" s="37">
        <v>1</v>
      </c>
      <c r="E25" s="37">
        <v>3</v>
      </c>
      <c r="F25" s="38">
        <f>RIGHT(C25,2)/8*D25*E25*$C$1</f>
        <v>30</v>
      </c>
      <c r="G25" s="37">
        <v>1000</v>
      </c>
      <c r="H25" s="19" t="s">
        <v>131</v>
      </c>
    </row>
    <row r="26" spans="1:10" x14ac:dyDescent="0.25">
      <c r="A26" s="15" t="s">
        <v>158</v>
      </c>
      <c r="B26" s="15" t="s">
        <v>160</v>
      </c>
      <c r="C26" s="37" t="s">
        <v>142</v>
      </c>
      <c r="D26" s="37">
        <v>1</v>
      </c>
      <c r="E26" s="37">
        <v>3</v>
      </c>
      <c r="F26" s="38">
        <f t="shared" si="0"/>
        <v>30</v>
      </c>
      <c r="G26" s="37">
        <v>1</v>
      </c>
      <c r="H26" s="15" t="s">
        <v>186</v>
      </c>
    </row>
    <row r="27" spans="1:10" x14ac:dyDescent="0.25">
      <c r="A27" s="15" t="s">
        <v>158</v>
      </c>
      <c r="B27" s="15" t="s">
        <v>161</v>
      </c>
      <c r="C27" s="37" t="s">
        <v>142</v>
      </c>
      <c r="D27" s="37">
        <v>1</v>
      </c>
      <c r="E27" s="37">
        <v>3</v>
      </c>
      <c r="F27" s="38">
        <f t="shared" si="0"/>
        <v>30</v>
      </c>
      <c r="G27" s="37">
        <v>1</v>
      </c>
      <c r="H27" s="15" t="s">
        <v>187</v>
      </c>
      <c r="J27" t="s">
        <v>192</v>
      </c>
    </row>
    <row r="28" spans="1:10" x14ac:dyDescent="0.25">
      <c r="A28" s="20" t="s">
        <v>162</v>
      </c>
      <c r="B28" s="20" t="s">
        <v>162</v>
      </c>
      <c r="C28" s="39" t="s">
        <v>142</v>
      </c>
      <c r="D28" s="39">
        <v>1</v>
      </c>
      <c r="E28" s="39">
        <v>1</v>
      </c>
      <c r="F28" s="40">
        <f t="shared" si="0"/>
        <v>10</v>
      </c>
      <c r="G28" s="39">
        <v>1</v>
      </c>
      <c r="H28" s="21" t="s">
        <v>131</v>
      </c>
    </row>
    <row r="29" spans="1:10" x14ac:dyDescent="0.25">
      <c r="B29" s="6" t="s">
        <v>163</v>
      </c>
      <c r="C29" s="41" t="s">
        <v>142</v>
      </c>
      <c r="D29" s="41">
        <v>1</v>
      </c>
      <c r="E29" s="41">
        <v>1</v>
      </c>
      <c r="F29" s="24">
        <f t="shared" si="0"/>
        <v>10</v>
      </c>
      <c r="G29" s="41"/>
      <c r="H29" s="6" t="s">
        <v>164</v>
      </c>
    </row>
    <row r="30" spans="1:10" ht="18" customHeight="1" x14ac:dyDescent="0.25">
      <c r="B30" s="8" t="s">
        <v>165</v>
      </c>
      <c r="C30" s="45" t="s">
        <v>142</v>
      </c>
      <c r="D30" s="45">
        <v>1</v>
      </c>
      <c r="E30" s="45">
        <v>1</v>
      </c>
      <c r="F30" s="46">
        <f t="shared" si="0"/>
        <v>10</v>
      </c>
      <c r="G30" s="45"/>
      <c r="H30" s="47" t="s">
        <v>166</v>
      </c>
    </row>
    <row r="31" spans="1:10" ht="15.75" x14ac:dyDescent="0.25">
      <c r="E31" s="43">
        <f>SUM(E6:E30)+E4+D5*E5</f>
        <v>265</v>
      </c>
      <c r="F31" s="44"/>
    </row>
    <row r="32" spans="1:10" ht="15.75" x14ac:dyDescent="0.25">
      <c r="E32" s="44"/>
      <c r="F32" s="44"/>
    </row>
    <row r="33" spans="5:6" ht="15.75" x14ac:dyDescent="0.25">
      <c r="E33" s="43" t="s">
        <v>167</v>
      </c>
      <c r="F33" s="43">
        <f>SUM(F4:F32)</f>
        <v>2650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D32" sqref="D32"/>
    </sheetView>
  </sheetViews>
  <sheetFormatPr defaultRowHeight="15" x14ac:dyDescent="0.25"/>
  <cols>
    <col min="1" max="1" width="27.5703125" style="1" bestFit="1" customWidth="1"/>
    <col min="2" max="2" width="13.85546875" style="1" bestFit="1" customWidth="1"/>
    <col min="3" max="3" width="16.140625" style="1" customWidth="1"/>
    <col min="4" max="4" width="19.5703125" style="1" customWidth="1"/>
    <col min="5" max="5" width="92.28515625" style="1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106</v>
      </c>
      <c r="B2" s="1" t="s">
        <v>107</v>
      </c>
      <c r="C2" s="1">
        <v>502</v>
      </c>
      <c r="D2" s="1" t="s">
        <v>6</v>
      </c>
      <c r="E2" s="1" t="s">
        <v>12</v>
      </c>
    </row>
    <row r="3" spans="1:5" x14ac:dyDescent="0.25">
      <c r="A3" s="1" t="s">
        <v>108</v>
      </c>
      <c r="B3" s="1" t="s">
        <v>109</v>
      </c>
      <c r="C3" s="1">
        <v>502</v>
      </c>
      <c r="D3" s="1" t="s">
        <v>6</v>
      </c>
      <c r="E3" s="1" t="s">
        <v>12</v>
      </c>
    </row>
    <row r="4" spans="1:5" x14ac:dyDescent="0.25">
      <c r="A4" s="1" t="s">
        <v>110</v>
      </c>
      <c r="B4" s="1" t="s">
        <v>111</v>
      </c>
      <c r="C4" s="1">
        <v>502</v>
      </c>
      <c r="D4" s="1" t="s">
        <v>6</v>
      </c>
      <c r="E4" s="1" t="s">
        <v>112</v>
      </c>
    </row>
    <row r="5" spans="1:5" x14ac:dyDescent="0.25">
      <c r="A5" s="1" t="s">
        <v>113</v>
      </c>
      <c r="B5" s="1" t="s">
        <v>114</v>
      </c>
      <c r="C5" s="1">
        <v>502</v>
      </c>
      <c r="D5" s="1" t="s">
        <v>6</v>
      </c>
      <c r="E5" s="1" t="s">
        <v>12</v>
      </c>
    </row>
    <row r="6" spans="1:5" x14ac:dyDescent="0.25">
      <c r="A6" s="1" t="s">
        <v>115</v>
      </c>
      <c r="B6" s="1" t="s">
        <v>116</v>
      </c>
      <c r="C6" s="1">
        <v>502</v>
      </c>
      <c r="D6" s="1" t="s">
        <v>6</v>
      </c>
      <c r="E6" s="1" t="s">
        <v>12</v>
      </c>
    </row>
    <row r="7" spans="1:5" x14ac:dyDescent="0.25">
      <c r="A7" s="1" t="s">
        <v>117</v>
      </c>
      <c r="B7" s="1" t="s">
        <v>118</v>
      </c>
      <c r="C7" s="1">
        <v>502</v>
      </c>
      <c r="D7" s="1" t="s">
        <v>6</v>
      </c>
      <c r="E7" s="1" t="s">
        <v>12</v>
      </c>
    </row>
    <row r="8" spans="1:5" x14ac:dyDescent="0.25">
      <c r="A8" s="1" t="s">
        <v>119</v>
      </c>
      <c r="B8" s="1" t="s">
        <v>120</v>
      </c>
      <c r="C8" s="1">
        <v>502</v>
      </c>
      <c r="D8" s="1" t="s">
        <v>6</v>
      </c>
      <c r="E8" s="1" t="s">
        <v>121</v>
      </c>
    </row>
    <row r="9" spans="1:5" x14ac:dyDescent="0.25">
      <c r="A9" s="1" t="s">
        <v>122</v>
      </c>
      <c r="B9" s="1" t="s">
        <v>123</v>
      </c>
      <c r="C9" s="1">
        <v>502</v>
      </c>
      <c r="D9" s="1" t="s">
        <v>6</v>
      </c>
      <c r="E9" s="1" t="s">
        <v>124</v>
      </c>
    </row>
    <row r="10" spans="1:5" x14ac:dyDescent="0.25">
      <c r="A10" s="1" t="s">
        <v>125</v>
      </c>
      <c r="B10" s="1" t="s">
        <v>126</v>
      </c>
      <c r="C10" s="1">
        <v>502</v>
      </c>
      <c r="D10" s="1" t="s">
        <v>6</v>
      </c>
      <c r="E10" s="1" t="s">
        <v>127</v>
      </c>
    </row>
    <row r="11" spans="1:5" x14ac:dyDescent="0.25">
      <c r="A11" s="1" t="s">
        <v>60</v>
      </c>
      <c r="B11" s="1" t="s">
        <v>61</v>
      </c>
      <c r="C11" s="1">
        <v>502</v>
      </c>
      <c r="D11" s="1" t="s">
        <v>11</v>
      </c>
      <c r="E11" s="1" t="s">
        <v>12</v>
      </c>
    </row>
    <row r="12" spans="1:5" x14ac:dyDescent="0.25">
      <c r="A12" s="1" t="s">
        <v>62</v>
      </c>
      <c r="B12" s="1" t="s">
        <v>63</v>
      </c>
      <c r="C12" s="1">
        <v>502</v>
      </c>
      <c r="D12" s="1" t="s">
        <v>11</v>
      </c>
      <c r="E12" s="1" t="s">
        <v>12</v>
      </c>
    </row>
    <row r="13" spans="1:5" x14ac:dyDescent="0.25">
      <c r="A13" s="1" t="s">
        <v>64</v>
      </c>
      <c r="B13" s="1" t="s">
        <v>65</v>
      </c>
      <c r="C13" s="1">
        <v>502</v>
      </c>
      <c r="D13" s="1" t="s">
        <v>11</v>
      </c>
      <c r="E13" s="1" t="s">
        <v>12</v>
      </c>
    </row>
    <row r="14" spans="1:5" x14ac:dyDescent="0.25">
      <c r="A14" s="1" t="s">
        <v>66</v>
      </c>
      <c r="B14" s="1" t="s">
        <v>67</v>
      </c>
      <c r="C14" s="1">
        <v>502</v>
      </c>
      <c r="D14" s="1" t="s">
        <v>11</v>
      </c>
      <c r="E14" s="1" t="s">
        <v>68</v>
      </c>
    </row>
    <row r="15" spans="1:5" x14ac:dyDescent="0.25">
      <c r="A15" s="1" t="s">
        <v>69</v>
      </c>
      <c r="B15" s="1" t="s">
        <v>70</v>
      </c>
      <c r="C15" s="1">
        <v>502</v>
      </c>
      <c r="D15" s="1" t="s">
        <v>11</v>
      </c>
      <c r="E15" s="1" t="s">
        <v>71</v>
      </c>
    </row>
    <row r="16" spans="1:5" x14ac:dyDescent="0.25">
      <c r="A16" s="1" t="s">
        <v>72</v>
      </c>
      <c r="B16" s="1" t="s">
        <v>73</v>
      </c>
      <c r="C16" s="1">
        <v>502</v>
      </c>
      <c r="D16" s="1" t="s">
        <v>11</v>
      </c>
      <c r="E16" s="1" t="s">
        <v>74</v>
      </c>
    </row>
    <row r="17" spans="1:5" x14ac:dyDescent="0.25">
      <c r="A17" s="1" t="s">
        <v>75</v>
      </c>
      <c r="B17" s="1" t="s">
        <v>76</v>
      </c>
      <c r="C17" s="1">
        <v>502</v>
      </c>
      <c r="D17" s="1" t="s">
        <v>11</v>
      </c>
      <c r="E17" s="1" t="s">
        <v>12</v>
      </c>
    </row>
    <row r="18" spans="1:5" x14ac:dyDescent="0.25">
      <c r="A18" s="1" t="s">
        <v>77</v>
      </c>
      <c r="B18" s="1" t="s">
        <v>78</v>
      </c>
      <c r="C18" s="1">
        <v>502</v>
      </c>
      <c r="D18" s="1" t="s">
        <v>11</v>
      </c>
      <c r="E18" s="1" t="s">
        <v>79</v>
      </c>
    </row>
    <row r="19" spans="1:5" x14ac:dyDescent="0.25">
      <c r="A19" s="1" t="s">
        <v>80</v>
      </c>
      <c r="B19" s="1" t="s">
        <v>81</v>
      </c>
      <c r="C19" s="1">
        <v>502</v>
      </c>
      <c r="D19" s="1" t="s">
        <v>11</v>
      </c>
      <c r="E19" s="1" t="s">
        <v>12</v>
      </c>
    </row>
    <row r="20" spans="1:5" x14ac:dyDescent="0.25">
      <c r="A20" s="1" t="s">
        <v>82</v>
      </c>
      <c r="B20" s="1" t="s">
        <v>83</v>
      </c>
      <c r="C20" s="1">
        <v>502</v>
      </c>
      <c r="D20" s="1" t="s">
        <v>11</v>
      </c>
      <c r="E20" s="1" t="s">
        <v>12</v>
      </c>
    </row>
    <row r="21" spans="1:5" x14ac:dyDescent="0.25">
      <c r="A21" s="1" t="s">
        <v>84</v>
      </c>
      <c r="B21" s="1" t="s">
        <v>85</v>
      </c>
      <c r="C21" s="1">
        <v>502</v>
      </c>
      <c r="D21" s="1" t="s">
        <v>11</v>
      </c>
      <c r="E21" s="1" t="s">
        <v>86</v>
      </c>
    </row>
    <row r="22" spans="1:5" x14ac:dyDescent="0.25">
      <c r="A22" s="1" t="s">
        <v>87</v>
      </c>
      <c r="B22" s="1" t="s">
        <v>88</v>
      </c>
      <c r="C22" s="1">
        <v>502</v>
      </c>
      <c r="D22" s="1" t="s">
        <v>11</v>
      </c>
      <c r="E22" s="1" t="s">
        <v>89</v>
      </c>
    </row>
    <row r="23" spans="1:5" x14ac:dyDescent="0.25">
      <c r="A23" s="1" t="s">
        <v>90</v>
      </c>
      <c r="B23" s="1" t="s">
        <v>91</v>
      </c>
      <c r="C23" s="1">
        <v>502</v>
      </c>
      <c r="D23" s="1" t="s">
        <v>11</v>
      </c>
      <c r="E23" s="1" t="s">
        <v>92</v>
      </c>
    </row>
    <row r="24" spans="1:5" x14ac:dyDescent="0.25">
      <c r="A24" s="1" t="s">
        <v>93</v>
      </c>
      <c r="B24" s="1" t="s">
        <v>94</v>
      </c>
      <c r="C24" s="1">
        <v>502</v>
      </c>
      <c r="D24" s="1" t="s">
        <v>11</v>
      </c>
      <c r="E24" s="1" t="s">
        <v>12</v>
      </c>
    </row>
    <row r="25" spans="1:5" x14ac:dyDescent="0.25">
      <c r="A25" s="1" t="s">
        <v>95</v>
      </c>
      <c r="B25" s="1" t="s">
        <v>96</v>
      </c>
      <c r="C25" s="1">
        <v>502</v>
      </c>
      <c r="D25" s="1" t="s">
        <v>11</v>
      </c>
      <c r="E25" s="1" t="s">
        <v>12</v>
      </c>
    </row>
    <row r="26" spans="1:5" x14ac:dyDescent="0.25">
      <c r="A26" s="1" t="s">
        <v>97</v>
      </c>
      <c r="B26" s="1" t="s">
        <v>98</v>
      </c>
      <c r="C26" s="1">
        <v>502</v>
      </c>
      <c r="D26" s="1" t="s">
        <v>11</v>
      </c>
      <c r="E26" s="1" t="s">
        <v>92</v>
      </c>
    </row>
    <row r="27" spans="1:5" x14ac:dyDescent="0.25">
      <c r="A27" s="1" t="s">
        <v>99</v>
      </c>
      <c r="B27" s="1" t="s">
        <v>98</v>
      </c>
      <c r="C27" s="1">
        <v>502</v>
      </c>
      <c r="D27" s="1" t="s">
        <v>11</v>
      </c>
      <c r="E27" s="1" t="s">
        <v>92</v>
      </c>
    </row>
    <row r="28" spans="1:5" x14ac:dyDescent="0.25">
      <c r="A28" s="1" t="s">
        <v>100</v>
      </c>
      <c r="B28" s="1" t="s">
        <v>101</v>
      </c>
      <c r="C28" s="1">
        <v>502</v>
      </c>
      <c r="D28" s="1" t="s">
        <v>11</v>
      </c>
      <c r="E28" s="1" t="s">
        <v>102</v>
      </c>
    </row>
    <row r="29" spans="1:5" x14ac:dyDescent="0.25">
      <c r="A29" s="1" t="s">
        <v>103</v>
      </c>
      <c r="B29" s="1" t="s">
        <v>104</v>
      </c>
      <c r="C29" s="1">
        <v>502</v>
      </c>
      <c r="D29" s="1" t="s">
        <v>11</v>
      </c>
      <c r="E29" s="1" t="s">
        <v>105</v>
      </c>
    </row>
    <row r="30" spans="1:5" x14ac:dyDescent="0.25">
      <c r="A30" s="1" t="s">
        <v>24</v>
      </c>
      <c r="B30" s="1" t="s">
        <v>25</v>
      </c>
      <c r="C30" s="1">
        <v>502</v>
      </c>
      <c r="D30" s="1" t="s">
        <v>9</v>
      </c>
      <c r="E30" s="1" t="s">
        <v>12</v>
      </c>
    </row>
    <row r="31" spans="1:5" x14ac:dyDescent="0.25">
      <c r="A31" s="1" t="s">
        <v>26</v>
      </c>
      <c r="B31" s="1" t="s">
        <v>27</v>
      </c>
      <c r="C31" s="1">
        <v>502</v>
      </c>
      <c r="D31" s="1" t="s">
        <v>9</v>
      </c>
      <c r="E31" s="1" t="s">
        <v>12</v>
      </c>
    </row>
    <row r="32" spans="1:5" x14ac:dyDescent="0.25">
      <c r="A32" s="1" t="s">
        <v>28</v>
      </c>
      <c r="B32" s="1" t="s">
        <v>29</v>
      </c>
      <c r="C32" s="1">
        <v>502</v>
      </c>
      <c r="D32" s="1" t="s">
        <v>9</v>
      </c>
      <c r="E32" s="1" t="s">
        <v>30</v>
      </c>
    </row>
    <row r="33" spans="1:5" x14ac:dyDescent="0.25">
      <c r="A33" s="1" t="s">
        <v>31</v>
      </c>
      <c r="B33" s="1" t="s">
        <v>32</v>
      </c>
      <c r="C33" s="1">
        <v>502</v>
      </c>
      <c r="D33" s="1" t="s">
        <v>9</v>
      </c>
      <c r="E33" s="1" t="s">
        <v>33</v>
      </c>
    </row>
    <row r="34" spans="1:5" x14ac:dyDescent="0.25">
      <c r="A34" s="1" t="s">
        <v>34</v>
      </c>
      <c r="B34" s="1" t="s">
        <v>35</v>
      </c>
      <c r="C34" s="1">
        <v>502</v>
      </c>
      <c r="D34" s="1" t="s">
        <v>9</v>
      </c>
      <c r="E34" s="1" t="s">
        <v>12</v>
      </c>
    </row>
    <row r="35" spans="1:5" x14ac:dyDescent="0.25">
      <c r="A35" s="1" t="s">
        <v>36</v>
      </c>
      <c r="B35" s="1" t="s">
        <v>37</v>
      </c>
      <c r="C35" s="1">
        <v>502</v>
      </c>
      <c r="D35" s="1" t="s">
        <v>9</v>
      </c>
      <c r="E35" s="1" t="s">
        <v>12</v>
      </c>
    </row>
    <row r="36" spans="1:5" x14ac:dyDescent="0.25">
      <c r="A36" s="1" t="s">
        <v>38</v>
      </c>
      <c r="B36" s="1" t="s">
        <v>39</v>
      </c>
      <c r="C36" s="1">
        <v>502</v>
      </c>
      <c r="D36" s="1" t="s">
        <v>9</v>
      </c>
      <c r="E36" s="1" t="s">
        <v>40</v>
      </c>
    </row>
    <row r="37" spans="1:5" x14ac:dyDescent="0.25">
      <c r="A37" s="1" t="s">
        <v>41</v>
      </c>
      <c r="B37" s="1" t="s">
        <v>42</v>
      </c>
      <c r="C37" s="1">
        <v>502</v>
      </c>
      <c r="D37" s="1" t="s">
        <v>9</v>
      </c>
      <c r="E37" s="1" t="s">
        <v>43</v>
      </c>
    </row>
    <row r="38" spans="1:5" x14ac:dyDescent="0.25">
      <c r="A38" s="1" t="s">
        <v>44</v>
      </c>
      <c r="B38" s="1" t="s">
        <v>45</v>
      </c>
      <c r="C38" s="1">
        <v>502</v>
      </c>
      <c r="D38" s="1" t="s">
        <v>9</v>
      </c>
      <c r="E38" s="1" t="s">
        <v>46</v>
      </c>
    </row>
    <row r="39" spans="1:5" x14ac:dyDescent="0.25">
      <c r="A39" s="1" t="s">
        <v>47</v>
      </c>
      <c r="B39" s="1" t="s">
        <v>48</v>
      </c>
      <c r="C39" s="1">
        <v>502</v>
      </c>
      <c r="D39" s="1" t="s">
        <v>9</v>
      </c>
      <c r="E39" s="1" t="s">
        <v>12</v>
      </c>
    </row>
    <row r="40" spans="1:5" x14ac:dyDescent="0.25">
      <c r="A40" s="1" t="s">
        <v>49</v>
      </c>
      <c r="B40" s="1" t="s">
        <v>50</v>
      </c>
      <c r="C40" s="1">
        <v>502</v>
      </c>
      <c r="D40" s="1" t="s">
        <v>9</v>
      </c>
      <c r="E40" s="1" t="s">
        <v>51</v>
      </c>
    </row>
    <row r="41" spans="1:5" x14ac:dyDescent="0.25">
      <c r="A41" s="1" t="s">
        <v>52</v>
      </c>
      <c r="B41" s="1" t="s">
        <v>53</v>
      </c>
      <c r="C41" s="1">
        <v>502</v>
      </c>
      <c r="D41" s="1" t="s">
        <v>9</v>
      </c>
      <c r="E41" s="1" t="s">
        <v>12</v>
      </c>
    </row>
    <row r="42" spans="1:5" x14ac:dyDescent="0.25">
      <c r="A42" s="1" t="s">
        <v>54</v>
      </c>
      <c r="B42" s="1" t="s">
        <v>55</v>
      </c>
      <c r="C42" s="1">
        <v>502</v>
      </c>
      <c r="D42" s="1" t="s">
        <v>9</v>
      </c>
      <c r="E42" s="1" t="s">
        <v>56</v>
      </c>
    </row>
    <row r="43" spans="1:5" x14ac:dyDescent="0.25">
      <c r="A43" s="1" t="s">
        <v>57</v>
      </c>
      <c r="B43" s="1" t="s">
        <v>58</v>
      </c>
      <c r="C43" s="1">
        <v>502</v>
      </c>
      <c r="D43" s="1" t="s">
        <v>9</v>
      </c>
      <c r="E43" s="1" t="s">
        <v>59</v>
      </c>
    </row>
    <row r="44" spans="1:5" x14ac:dyDescent="0.25">
      <c r="A44" s="48" t="s">
        <v>19</v>
      </c>
      <c r="B44" s="48" t="s">
        <v>20</v>
      </c>
      <c r="C44" s="48">
        <v>502</v>
      </c>
      <c r="D44" s="48" t="s">
        <v>6</v>
      </c>
      <c r="E44" s="48" t="s">
        <v>21</v>
      </c>
    </row>
    <row r="45" spans="1:5" x14ac:dyDescent="0.25">
      <c r="A45" s="48" t="s">
        <v>16</v>
      </c>
      <c r="B45" s="48" t="s">
        <v>17</v>
      </c>
      <c r="C45" s="48">
        <v>502</v>
      </c>
      <c r="D45" s="48" t="s">
        <v>11</v>
      </c>
      <c r="E45" s="48" t="s">
        <v>18</v>
      </c>
    </row>
    <row r="46" spans="1:5" x14ac:dyDescent="0.25">
      <c r="A46" s="48" t="s">
        <v>13</v>
      </c>
      <c r="B46" s="48" t="s">
        <v>14</v>
      </c>
      <c r="C46" s="48">
        <v>502</v>
      </c>
      <c r="D46" s="48" t="s">
        <v>9</v>
      </c>
      <c r="E46" s="48" t="s">
        <v>15</v>
      </c>
    </row>
    <row r="47" spans="1:5" x14ac:dyDescent="0.25">
      <c r="A47" s="48" t="s">
        <v>129</v>
      </c>
      <c r="B47" s="49" t="s">
        <v>131</v>
      </c>
      <c r="C47" s="49" t="s">
        <v>131</v>
      </c>
      <c r="D47" s="48" t="s">
        <v>6</v>
      </c>
      <c r="E47" s="48" t="s">
        <v>7</v>
      </c>
    </row>
    <row r="48" spans="1:5" x14ac:dyDescent="0.25">
      <c r="A48" s="48" t="s">
        <v>130</v>
      </c>
      <c r="B48" s="49" t="s">
        <v>131</v>
      </c>
      <c r="C48" s="49" t="s">
        <v>131</v>
      </c>
      <c r="D48" s="48" t="s">
        <v>9</v>
      </c>
      <c r="E48" s="48" t="s">
        <v>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E1" sqref="E1"/>
    </sheetView>
  </sheetViews>
  <sheetFormatPr defaultRowHeight="15" x14ac:dyDescent="0.25"/>
  <cols>
    <col min="1" max="1" width="27.5703125" style="1" bestFit="1" customWidth="1"/>
    <col min="2" max="2" width="13.85546875" style="1" bestFit="1" customWidth="1"/>
    <col min="3" max="3" width="16.140625" style="1" customWidth="1"/>
    <col min="4" max="4" width="19.5703125" style="1" customWidth="1"/>
    <col min="5" max="5" width="92.28515625" style="1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195</v>
      </c>
      <c r="B2" s="1" t="s">
        <v>128</v>
      </c>
      <c r="C2" s="1">
        <v>502</v>
      </c>
      <c r="D2" s="1" t="s">
        <v>11</v>
      </c>
      <c r="E2" s="1" t="s">
        <v>202</v>
      </c>
    </row>
    <row r="3" spans="1:5" x14ac:dyDescent="0.25">
      <c r="A3" s="1" t="s">
        <v>193</v>
      </c>
      <c r="B3" s="1" t="s">
        <v>8</v>
      </c>
      <c r="C3" s="1">
        <v>502</v>
      </c>
      <c r="D3" s="1" t="s">
        <v>9</v>
      </c>
    </row>
    <row r="4" spans="1:5" x14ac:dyDescent="0.25">
      <c r="A4" s="1" t="s">
        <v>194</v>
      </c>
      <c r="B4" s="1" t="s">
        <v>5</v>
      </c>
      <c r="C4" s="1">
        <v>502</v>
      </c>
      <c r="D4" s="1" t="s">
        <v>6</v>
      </c>
    </row>
    <row r="5" spans="1:5" x14ac:dyDescent="0.25">
      <c r="A5" s="1" t="s">
        <v>22</v>
      </c>
      <c r="B5" s="1" t="s">
        <v>23</v>
      </c>
      <c r="C5" s="1">
        <v>502</v>
      </c>
      <c r="D5" s="1" t="s">
        <v>6</v>
      </c>
    </row>
    <row r="6" spans="1:5" x14ac:dyDescent="0.25">
      <c r="A6" s="1" t="s">
        <v>197</v>
      </c>
      <c r="B6" s="2" t="s">
        <v>131</v>
      </c>
      <c r="C6" s="1" t="s">
        <v>131</v>
      </c>
      <c r="D6" s="1" t="s">
        <v>6</v>
      </c>
      <c r="E6" s="1" t="s">
        <v>198</v>
      </c>
    </row>
    <row r="7" spans="1:5" x14ac:dyDescent="0.25">
      <c r="A7" s="1" t="s">
        <v>197</v>
      </c>
      <c r="B7" s="2" t="s">
        <v>131</v>
      </c>
      <c r="C7" s="2" t="s">
        <v>131</v>
      </c>
      <c r="D7" s="1" t="s">
        <v>9</v>
      </c>
      <c r="E7" s="1" t="s">
        <v>198</v>
      </c>
    </row>
    <row r="8" spans="1:5" x14ac:dyDescent="0.25">
      <c r="A8" s="1" t="s">
        <v>196</v>
      </c>
      <c r="B8" s="1" t="s">
        <v>128</v>
      </c>
      <c r="C8" s="1">
        <v>502</v>
      </c>
      <c r="D8" s="1" t="s">
        <v>11</v>
      </c>
      <c r="E8" s="1" t="s">
        <v>202</v>
      </c>
    </row>
    <row r="9" spans="1:5" x14ac:dyDescent="0.25">
      <c r="A9" s="1" t="s">
        <v>199</v>
      </c>
      <c r="B9" s="1" t="s">
        <v>131</v>
      </c>
      <c r="C9" s="1" t="s">
        <v>131</v>
      </c>
      <c r="D9" s="1" t="s">
        <v>6</v>
      </c>
      <c r="E9" s="1" t="s">
        <v>200</v>
      </c>
    </row>
    <row r="10" spans="1:5" x14ac:dyDescent="0.25">
      <c r="A10" s="1" t="s">
        <v>199</v>
      </c>
      <c r="B10" s="1" t="s">
        <v>131</v>
      </c>
      <c r="C10" s="1" t="s">
        <v>131</v>
      </c>
      <c r="D10" s="1" t="s">
        <v>11</v>
      </c>
      <c r="E10" s="1" t="s">
        <v>200</v>
      </c>
    </row>
    <row r="11" spans="1:5" x14ac:dyDescent="0.25">
      <c r="A11" s="1" t="s">
        <v>199</v>
      </c>
      <c r="B11" s="1" t="s">
        <v>131</v>
      </c>
      <c r="C11" s="1" t="s">
        <v>131</v>
      </c>
      <c r="D11" s="1" t="s">
        <v>9</v>
      </c>
      <c r="E11" s="1" t="s">
        <v>200</v>
      </c>
    </row>
    <row r="12" spans="1:5" x14ac:dyDescent="0.25">
      <c r="A12" s="1" t="s">
        <v>201</v>
      </c>
      <c r="B12" s="1" t="s">
        <v>131</v>
      </c>
      <c r="C12" s="1" t="s">
        <v>131</v>
      </c>
      <c r="D12" s="1" t="s">
        <v>131</v>
      </c>
      <c r="E12" s="1" t="s">
        <v>202</v>
      </c>
    </row>
    <row r="50" spans="2:3" x14ac:dyDescent="0.25">
      <c r="B50" s="2"/>
      <c r="C50" s="2"/>
    </row>
    <row r="51" spans="2:3" x14ac:dyDescent="0.25">
      <c r="B51" s="2"/>
      <c r="C51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PacketFormat</vt:lpstr>
      <vt:lpstr>Relays - Order</vt:lpstr>
      <vt:lpstr>Other Packet Components</vt:lpstr>
    </vt:vector>
  </TitlesOfParts>
  <Company>MIT Lincoln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Reynaldo Salcedo</dc:creator>
  <cp:lastModifiedBy>Reynaldo Salcedo</cp:lastModifiedBy>
  <dcterms:created xsi:type="dcterms:W3CDTF">2016-10-25T13:44:34Z</dcterms:created>
  <dcterms:modified xsi:type="dcterms:W3CDTF">2016-10-27T19:27:08Z</dcterms:modified>
</cp:coreProperties>
</file>