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JB\OneDrive - NIVA\Projects\Teotil\"/>
    </mc:Choice>
  </mc:AlternateContent>
  <xr:revisionPtr revIDLastSave="33" documentId="8_{191C1419-9854-40B2-8171-C1F1152B923D}" xr6:coauthVersionLast="44" xr6:coauthVersionMax="44" xr10:uidLastSave="{C3977A17-93AD-48FE-8889-D01047B2C7D7}"/>
  <bookViews>
    <workbookView xWindow="-108" yWindow="-108" windowWidth="23256" windowHeight="12576" xr2:uid="{00000000-000D-0000-FFFF-FFFF00000000}"/>
  </bookViews>
  <sheets>
    <sheet name="Data" sheetId="1" r:id="rId1"/>
    <sheet name="Concentrations" sheetId="4" r:id="rId2"/>
    <sheet name="Units_concs" sheetId="5" r:id="rId3"/>
  </sheets>
  <definedNames>
    <definedName name="_xlnm._FilterDatabase" localSheetId="0" hidden="1">Data!$A$1:$S$1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2" i="1"/>
  <c r="K2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3" i="1"/>
</calcChain>
</file>

<file path=xl/sharedStrings.xml><?xml version="1.0" encoding="utf-8"?>
<sst xmlns="http://schemas.openxmlformats.org/spreadsheetml/2006/main" count="1182" uniqueCount="335">
  <si>
    <t>Lake</t>
  </si>
  <si>
    <t>Latitude</t>
  </si>
  <si>
    <t>Longitude</t>
  </si>
  <si>
    <t>Country</t>
  </si>
  <si>
    <t>Type</t>
  </si>
  <si>
    <t>Notes</t>
  </si>
  <si>
    <t>Canada</t>
  </si>
  <si>
    <t>Czech Republic</t>
  </si>
  <si>
    <t>Finland</t>
  </si>
  <si>
    <t>Norway</t>
  </si>
  <si>
    <t>Sweden</t>
  </si>
  <si>
    <t>UK</t>
  </si>
  <si>
    <t>Reservoir</t>
  </si>
  <si>
    <t>USA</t>
  </si>
  <si>
    <t>USA/Canada</t>
  </si>
  <si>
    <t>Lake*</t>
  </si>
  <si>
    <t>50° 59ʹ N</t>
  </si>
  <si>
    <t>50° 34ʹ N</t>
  </si>
  <si>
    <t>Japan</t>
  </si>
  <si>
    <t>Switzerland</t>
  </si>
  <si>
    <t>50° 39ʹ N</t>
  </si>
  <si>
    <t>50° 26ʹ N</t>
  </si>
  <si>
    <t>58° 08ʹ N</t>
  </si>
  <si>
    <t>Estonia</t>
  </si>
  <si>
    <t>France</t>
  </si>
  <si>
    <t>50° 43ʹ N</t>
  </si>
  <si>
    <t>50° 36ʹ N</t>
  </si>
  <si>
    <t>Oligotrophic</t>
  </si>
  <si>
    <t>Eutrophic</t>
  </si>
  <si>
    <t>Blue Chalk</t>
  </si>
  <si>
    <t>45° 12ʹ N</t>
  </si>
  <si>
    <t>78° 56ʹ W</t>
  </si>
  <si>
    <t>Chub</t>
  </si>
  <si>
    <t>78° 58ʹ W</t>
  </si>
  <si>
    <t>Crosson</t>
  </si>
  <si>
    <t>45° 05ʹ N</t>
  </si>
  <si>
    <t>79° 02ʹ W</t>
  </si>
  <si>
    <t>Dickie</t>
  </si>
  <si>
    <t>45° 08ʹ N</t>
  </si>
  <si>
    <t>79° 05ʹ W</t>
  </si>
  <si>
    <t>Harp</t>
  </si>
  <si>
    <t>45° 22ʹ N</t>
  </si>
  <si>
    <t>79° 08ʹ W</t>
  </si>
  <si>
    <t>Plastic</t>
  </si>
  <si>
    <t>45° 10ʹ N</t>
  </si>
  <si>
    <t>78° 49ʹ W</t>
  </si>
  <si>
    <t>Red Chalk</t>
  </si>
  <si>
    <t>78° 54ʹ W</t>
  </si>
  <si>
    <t>Lake 114</t>
  </si>
  <si>
    <t>49° 40ʹ N</t>
  </si>
  <si>
    <t>93° 45ʹ W</t>
  </si>
  <si>
    <t>Lake 221</t>
  </si>
  <si>
    <t>49° 42ʹ N</t>
  </si>
  <si>
    <t>93° 43ʹ W</t>
  </si>
  <si>
    <t>Lake 222</t>
  </si>
  <si>
    <t>49° 41ʹ N</t>
  </si>
  <si>
    <t>Lake 224</t>
  </si>
  <si>
    <t>Lake 225</t>
  </si>
  <si>
    <t>Lake 226</t>
  </si>
  <si>
    <t>93° 44ʹ W</t>
  </si>
  <si>
    <t>Lake 227</t>
  </si>
  <si>
    <t>93° 41ʹ W</t>
  </si>
  <si>
    <t>Lake 239</t>
  </si>
  <si>
    <t>49° 39ʹ N</t>
  </si>
  <si>
    <t>Lake 303</t>
  </si>
  <si>
    <t>Lake 304</t>
  </si>
  <si>
    <t>Lake 305</t>
  </si>
  <si>
    <t>Lake 382</t>
  </si>
  <si>
    <t>93° 40ʹ W</t>
  </si>
  <si>
    <t>Čertovo</t>
  </si>
  <si>
    <t>49° 11ʹ N</t>
  </si>
  <si>
    <t>13° 12ʹ E</t>
  </si>
  <si>
    <t>61° 11ʹ N</t>
  </si>
  <si>
    <t>25° 05ʹ E</t>
  </si>
  <si>
    <t>61° 12ʹ N</t>
  </si>
  <si>
    <t>24° 48ʹ E</t>
  </si>
  <si>
    <t>61° 17ʹ N</t>
  </si>
  <si>
    <t>24° 57ʹ E</t>
  </si>
  <si>
    <t>Skervatjern</t>
  </si>
  <si>
    <t>61° 26ʹ N</t>
  </si>
  <si>
    <t>06° 02ʹ E</t>
  </si>
  <si>
    <t>Sandvatn</t>
  </si>
  <si>
    <t>58° 13ʹ N</t>
  </si>
  <si>
    <t>06° 59ʹ E</t>
  </si>
  <si>
    <t>Ørsdalsvatnet</t>
  </si>
  <si>
    <t>58° 36ʹ N</t>
  </si>
  <si>
    <t>06° 10ʹ E</t>
  </si>
  <si>
    <t>Røynelandsvatn</t>
  </si>
  <si>
    <t>58° 22ʹ N</t>
  </si>
  <si>
    <t>08° 20ʹ E</t>
  </si>
  <si>
    <t>Friskjön</t>
  </si>
  <si>
    <t>57° 26ʹ N</t>
  </si>
  <si>
    <t>16° 37ʹ E</t>
  </si>
  <si>
    <t>58° 03ʹ N</t>
  </si>
  <si>
    <t>12° 00ʹ E</t>
  </si>
  <si>
    <t>12° 02ʹ E</t>
  </si>
  <si>
    <t>12° 01ʹ E</t>
  </si>
  <si>
    <t>Gaffeln</t>
  </si>
  <si>
    <t>Gäddtjärn</t>
  </si>
  <si>
    <t>59° 86ʹ N</t>
  </si>
  <si>
    <t>15° 18ʹ E</t>
  </si>
  <si>
    <t>Kinder</t>
  </si>
  <si>
    <t>53° 23ʹ N</t>
  </si>
  <si>
    <t>01° 55ʹ W</t>
  </si>
  <si>
    <t>Black Esk</t>
  </si>
  <si>
    <t>55° 15ʹ N</t>
  </si>
  <si>
    <t>03° 15ʹ W</t>
  </si>
  <si>
    <t>Conwy</t>
  </si>
  <si>
    <t>52° 59ʹ N</t>
  </si>
  <si>
    <t>03° 49ʹ W</t>
  </si>
  <si>
    <t>Cone Pond</t>
  </si>
  <si>
    <t>43° 54ʹ N</t>
  </si>
  <si>
    <t>71° 36ʹ W</t>
  </si>
  <si>
    <t>Superior</t>
  </si>
  <si>
    <t>46° 27ʹ N</t>
  </si>
  <si>
    <t>84° 32ʹ W</t>
  </si>
  <si>
    <t>Diefenbaker</t>
  </si>
  <si>
    <t>106° 26ʹ W</t>
  </si>
  <si>
    <t>Mesotrophic</t>
  </si>
  <si>
    <t>Buffalo Pound</t>
  </si>
  <si>
    <t>105° 20ʹ W</t>
  </si>
  <si>
    <t>48° 47ʹ N</t>
  </si>
  <si>
    <t>13° 52ʹ E</t>
  </si>
  <si>
    <t>Paijanne</t>
  </si>
  <si>
    <t>25° 43ʹ E</t>
  </si>
  <si>
    <t>Biwa</t>
  </si>
  <si>
    <t>35° 01ʹ N</t>
  </si>
  <si>
    <t>135° 53ʹ E</t>
  </si>
  <si>
    <t>59° 18ʹ N</t>
  </si>
  <si>
    <t>17° 56ʹ E</t>
  </si>
  <si>
    <t>Bret</t>
  </si>
  <si>
    <t>46° 30ʹ N</t>
  </si>
  <si>
    <t>06° 46ʹ E</t>
  </si>
  <si>
    <t>Valkea-Kotinen</t>
  </si>
  <si>
    <t>61° 14ʹ N</t>
  </si>
  <si>
    <t>25° 03ʹ E</t>
  </si>
  <si>
    <t>Fjellgardsvatn</t>
  </si>
  <si>
    <t>59° 33ʹ N</t>
  </si>
  <si>
    <t>Lundetjenn</t>
  </si>
  <si>
    <t>58° 21ʹ N</t>
  </si>
  <si>
    <t>08° 26ʹ E</t>
  </si>
  <si>
    <t>Glenlatterach</t>
  </si>
  <si>
    <t>57° 33ʹ N</t>
  </si>
  <si>
    <t>03° 21ʹ W</t>
  </si>
  <si>
    <t>Alturas</t>
  </si>
  <si>
    <t>43° 55ʹ N</t>
  </si>
  <si>
    <t>114° 50ʹ W</t>
  </si>
  <si>
    <t>Hell Roaring</t>
  </si>
  <si>
    <t>44° 01ʹ N</t>
  </si>
  <si>
    <t>114° 55ʹ W</t>
  </si>
  <si>
    <t>Little Redfish</t>
  </si>
  <si>
    <t>44° 06ʹ N</t>
  </si>
  <si>
    <t>111° 32ʹ W</t>
  </si>
  <si>
    <t>Pettit</t>
  </si>
  <si>
    <t>43° 59ʹ N</t>
  </si>
  <si>
    <t>114° 52ʹ W</t>
  </si>
  <si>
    <t>Yellow Belly</t>
  </si>
  <si>
    <t>44° 02ʹ N</t>
  </si>
  <si>
    <t>Shingobee</t>
  </si>
  <si>
    <t>47° 00ʹ N</t>
  </si>
  <si>
    <t>94° 41ʹ W</t>
  </si>
  <si>
    <t>Arbutus</t>
  </si>
  <si>
    <t>74° 14ʹ W</t>
  </si>
  <si>
    <t>Katepwa</t>
  </si>
  <si>
    <t>103° 36ʹ W</t>
  </si>
  <si>
    <t>Wascana</t>
  </si>
  <si>
    <t>104° 36ʹ W</t>
  </si>
  <si>
    <t>Vörtsjärv</t>
  </si>
  <si>
    <t>26° 04ʹ E</t>
  </si>
  <si>
    <t>Aydat</t>
  </si>
  <si>
    <t>45° 40ʹ N</t>
  </si>
  <si>
    <t>02° 59ʹ E</t>
  </si>
  <si>
    <t>Rophemel</t>
  </si>
  <si>
    <t>48° 19ʹ N</t>
  </si>
  <si>
    <t>02° 03ʹ E</t>
  </si>
  <si>
    <t>59° 26ʹ N</t>
  </si>
  <si>
    <t>10° 53ʹ E</t>
  </si>
  <si>
    <t>Taylorsville</t>
  </si>
  <si>
    <t>38° 00ʹ N</t>
  </si>
  <si>
    <t>85° 18ʹ W</t>
  </si>
  <si>
    <t>60° 22ʹ N</t>
  </si>
  <si>
    <t>18° 12ʹ E</t>
  </si>
  <si>
    <t>Bull Trout</t>
  </si>
  <si>
    <t>44° 18ʹ N</t>
  </si>
  <si>
    <t>115° 15ʹ W</t>
  </si>
  <si>
    <t>Stanley</t>
  </si>
  <si>
    <t>44° 14ʹ N</t>
  </si>
  <si>
    <t>115° 02ʹ W</t>
  </si>
  <si>
    <t>Lawrence</t>
  </si>
  <si>
    <t>42° 26ʹ N</t>
  </si>
  <si>
    <t>85° 21ʹ W</t>
  </si>
  <si>
    <t>Woods Pond</t>
  </si>
  <si>
    <t>45° 53ʹ N</t>
  </si>
  <si>
    <t>64° 24ʹ W</t>
  </si>
  <si>
    <t>Last Mountain Lake</t>
  </si>
  <si>
    <t>104° 51ʹ W</t>
  </si>
  <si>
    <t>Baddinsgill</t>
  </si>
  <si>
    <t>55° 47ʹ N</t>
  </si>
  <si>
    <t>03° 23ʹ W</t>
  </si>
  <si>
    <t>West Water</t>
  </si>
  <si>
    <t>55° 45ʹ N</t>
  </si>
  <si>
    <t>03° 24ʹ W</t>
  </si>
  <si>
    <t>Horseshoe-Bartlett</t>
  </si>
  <si>
    <t>33° 49ʹ N</t>
  </si>
  <si>
    <t>111° 37ʹ W</t>
  </si>
  <si>
    <t>Williams</t>
  </si>
  <si>
    <t>46° 57ʹ N</t>
  </si>
  <si>
    <t>94° 40ʹ W</t>
  </si>
  <si>
    <t>Crooked Lake</t>
  </si>
  <si>
    <t>102° 40ʹ W</t>
  </si>
  <si>
    <t>Marne</t>
  </si>
  <si>
    <t>48° 35ʹ N</t>
  </si>
  <si>
    <t>4° 43ʹ E</t>
  </si>
  <si>
    <t>Kasimagaura</t>
  </si>
  <si>
    <t>35° 58ʹ N</t>
  </si>
  <si>
    <t>140° 28ʹ E</t>
  </si>
  <si>
    <t>Acton</t>
  </si>
  <si>
    <t>39° 34ʹ N</t>
  </si>
  <si>
    <t>84° 44ʹ W</t>
  </si>
  <si>
    <t>Burr Oak</t>
  </si>
  <si>
    <t>39° 31ʹ N</t>
  </si>
  <si>
    <t>82° 60ʹ W</t>
  </si>
  <si>
    <t>Name</t>
  </si>
  <si>
    <t>Nutrient Status</t>
  </si>
  <si>
    <r>
      <t>T</t>
    </r>
    <r>
      <rPr>
        <b/>
        <sz val="11"/>
        <color theme="1"/>
        <rFont val="Calibri"/>
        <family val="2"/>
      </rPr>
      <t>½</t>
    </r>
  </si>
  <si>
    <r>
      <t>DOC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>/DOC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</si>
  <si>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DOC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</si>
  <si>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DOC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</si>
  <si>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References</t>
  </si>
  <si>
    <t>S1</t>
  </si>
  <si>
    <t>S2</t>
  </si>
  <si>
    <t>S6</t>
  </si>
  <si>
    <t>S8</t>
  </si>
  <si>
    <t>S9</t>
  </si>
  <si>
    <t>S10</t>
  </si>
  <si>
    <t>S3, S4</t>
  </si>
  <si>
    <t>S11, S12</t>
  </si>
  <si>
    <t>S13</t>
  </si>
  <si>
    <t>S14</t>
  </si>
  <si>
    <t>S15</t>
  </si>
  <si>
    <t>S16</t>
  </si>
  <si>
    <t>S20</t>
  </si>
  <si>
    <t>A</t>
  </si>
  <si>
    <t>H</t>
  </si>
  <si>
    <t>K</t>
  </si>
  <si>
    <t>L</t>
  </si>
  <si>
    <t>I</t>
  </si>
  <si>
    <t>J</t>
  </si>
  <si>
    <t>B</t>
  </si>
  <si>
    <t>C</t>
  </si>
  <si>
    <t>D</t>
  </si>
  <si>
    <t>F</t>
  </si>
  <si>
    <t>S5, S6</t>
  </si>
  <si>
    <t>S7, S6</t>
  </si>
  <si>
    <t>G</t>
  </si>
  <si>
    <t>S19</t>
  </si>
  <si>
    <t>M</t>
  </si>
  <si>
    <t>E</t>
  </si>
  <si>
    <t>Stora Hästevatten N</t>
  </si>
  <si>
    <t>Stora Hästevatten S</t>
  </si>
  <si>
    <t>Lilla Hästevatten</t>
  </si>
  <si>
    <t>Mälaren</t>
  </si>
  <si>
    <t>Plešné</t>
  </si>
  <si>
    <t>Gårdsjön</t>
  </si>
  <si>
    <t>Vansjø</t>
  </si>
  <si>
    <t>Savalbeg</t>
  </si>
  <si>
    <t>58° 04ʹ N</t>
  </si>
  <si>
    <t>04° 22ʹ W</t>
  </si>
  <si>
    <r>
      <t>Eckarfj</t>
    </r>
    <r>
      <rPr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  <scheme val="minor"/>
      </rPr>
      <t>rden</t>
    </r>
  </si>
  <si>
    <t>[TP]</t>
  </si>
  <si>
    <t>[SRP]</t>
  </si>
  <si>
    <t>[TN]</t>
  </si>
  <si>
    <t>[NO3]</t>
  </si>
  <si>
    <t>[Chl-a]</t>
  </si>
  <si>
    <t>Agriculture</t>
  </si>
  <si>
    <t>Population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</si>
  <si>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g l</t>
    </r>
    <r>
      <rPr>
        <vertAlign val="superscript"/>
        <sz val="11"/>
        <color theme="1"/>
        <rFont val="Calibri"/>
        <family val="2"/>
        <scheme val="minor"/>
      </rPr>
      <t>-1</t>
    </r>
  </si>
  <si>
    <t>S36</t>
  </si>
  <si>
    <t>S37</t>
  </si>
  <si>
    <t>S38</t>
  </si>
  <si>
    <t>S39</t>
  </si>
  <si>
    <t>S40</t>
  </si>
  <si>
    <t>S41</t>
  </si>
  <si>
    <t>S42</t>
  </si>
  <si>
    <t>S43</t>
  </si>
  <si>
    <t>E,F</t>
  </si>
  <si>
    <t>S44</t>
  </si>
  <si>
    <t>S45</t>
  </si>
  <si>
    <t>S46</t>
  </si>
  <si>
    <t>Alinen Rautjarvi</t>
  </si>
  <si>
    <t>Ekojarvi</t>
  </si>
  <si>
    <t>Kuohijarvi</t>
  </si>
  <si>
    <t>Loch Leven</t>
  </si>
  <si>
    <t>56° 10ʹ N</t>
  </si>
  <si>
    <t>3° 20ʹ W</t>
  </si>
  <si>
    <t>S35</t>
  </si>
  <si>
    <t>Malawi</t>
  </si>
  <si>
    <t>14° 24ʹ S</t>
  </si>
  <si>
    <t>35° 14ʹ E</t>
  </si>
  <si>
    <t>S17</t>
  </si>
  <si>
    <t>21, S18</t>
  </si>
  <si>
    <t>S21, S22</t>
  </si>
  <si>
    <t>S23, S24</t>
  </si>
  <si>
    <t>S25, S26</t>
  </si>
  <si>
    <t>S27, S28</t>
  </si>
  <si>
    <t>S29</t>
  </si>
  <si>
    <t>S30, S31</t>
  </si>
  <si>
    <t>S32, S33</t>
  </si>
  <si>
    <t>45, S34</t>
  </si>
  <si>
    <t>Y</t>
  </si>
  <si>
    <t>N</t>
  </si>
  <si>
    <t>&lt;10</t>
  </si>
  <si>
    <t>(Y)</t>
  </si>
  <si>
    <t>&lt;1</t>
  </si>
  <si>
    <t>(N)</t>
  </si>
  <si>
    <r>
      <t>mg l</t>
    </r>
    <r>
      <rPr>
        <vertAlign val="superscript"/>
        <sz val="11"/>
        <rFont val="Calibri"/>
        <family val="2"/>
        <scheme val="minor"/>
      </rPr>
      <t>-1</t>
    </r>
  </si>
  <si>
    <r>
      <t>[DOC]</t>
    </r>
    <r>
      <rPr>
        <b/>
        <vertAlign val="subscript"/>
        <sz val="11"/>
        <rFont val="Calibri"/>
        <family val="2"/>
        <scheme val="minor"/>
      </rPr>
      <t>out</t>
    </r>
  </si>
  <si>
    <t>O</t>
  </si>
  <si>
    <t>&gt; 62</t>
  </si>
  <si>
    <t>&gt; 210</t>
  </si>
  <si>
    <t>Volume_m3</t>
  </si>
  <si>
    <t>Discharge_m_per_yr</t>
  </si>
  <si>
    <t>WRT_yr</t>
  </si>
  <si>
    <t>Catchment_area_ha</t>
  </si>
  <si>
    <t>Waterbody area_ha</t>
  </si>
  <si>
    <t>DOC sink</t>
  </si>
  <si>
    <t>Balanced</t>
  </si>
  <si>
    <t>Source</t>
  </si>
  <si>
    <t>Upstream_lakes</t>
  </si>
  <si>
    <t>Trophic_status</t>
  </si>
  <si>
    <t>Var</t>
  </si>
  <si>
    <t>R_DOC</t>
  </si>
  <si>
    <t>Langtjern</t>
  </si>
  <si>
    <t>deWit2018</t>
  </si>
  <si>
    <t>LJB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</si>
</sst>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164" fontId="4" fillId="0" borderId="0" xfId="1" applyNumberFormat="1" applyFont="1" applyFill="1"/>
    <xf numFmtId="2" fontId="0" fillId="0" borderId="0" xfId="0" applyNumberFormat="1" applyFont="1"/>
    <xf numFmtId="2" fontId="1" fillId="0" borderId="0" xfId="2" applyNumberFormat="1" applyFont="1"/>
    <xf numFmtId="9" fontId="1" fillId="0" borderId="0" xfId="2" applyFont="1"/>
    <xf numFmtId="2" fontId="0" fillId="0" borderId="0" xfId="0" applyNumberFormat="1" applyFont="1" applyFill="1"/>
    <xf numFmtId="0" fontId="2" fillId="0" borderId="2" xfId="0" applyFont="1" applyBorder="1"/>
    <xf numFmtId="0" fontId="0" fillId="0" borderId="1" xfId="0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2" fontId="0" fillId="0" borderId="1" xfId="0" applyNumberFormat="1" applyFont="1" applyBorder="1"/>
    <xf numFmtId="2" fontId="1" fillId="0" borderId="1" xfId="2" applyNumberFormat="1" applyFont="1" applyBorder="1"/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2" fontId="0" fillId="0" borderId="0" xfId="0" applyNumberFormat="1" applyFont="1" applyBorder="1"/>
    <xf numFmtId="2" fontId="0" fillId="0" borderId="0" xfId="0" applyNumberFormat="1" applyFont="1" applyFill="1" applyBorder="1"/>
    <xf numFmtId="0" fontId="0" fillId="0" borderId="0" xfId="0" applyFont="1" applyBorder="1"/>
    <xf numFmtId="165" fontId="4" fillId="0" borderId="0" xfId="1" applyNumberFormat="1" applyFont="1" applyFill="1"/>
    <xf numFmtId="2" fontId="4" fillId="0" borderId="0" xfId="0" applyNumberFormat="1" applyFont="1" applyFill="1"/>
    <xf numFmtId="2" fontId="4" fillId="0" borderId="0" xfId="2" applyNumberFormat="1" applyFont="1" applyFill="1"/>
    <xf numFmtId="0" fontId="4" fillId="0" borderId="1" xfId="0" applyFont="1" applyBorder="1"/>
    <xf numFmtId="2" fontId="4" fillId="0" borderId="0" xfId="0" applyNumberFormat="1" applyFont="1"/>
    <xf numFmtId="2" fontId="4" fillId="0" borderId="1" xfId="0" applyNumberFormat="1" applyFont="1" applyBorder="1"/>
    <xf numFmtId="0" fontId="0" fillId="0" borderId="0" xfId="0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1" fontId="1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0" fillId="0" borderId="1" xfId="0" applyNumberFormat="1" applyBorder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center"/>
    </xf>
    <xf numFmtId="43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9" fontId="0" fillId="0" borderId="0" xfId="2" applyFont="1" applyFill="1" applyAlignment="1">
      <alignment horizontal="right"/>
    </xf>
    <xf numFmtId="9" fontId="0" fillId="0" borderId="0" xfId="2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64" fontId="4" fillId="0" borderId="0" xfId="1" applyNumberFormat="1" applyFont="1"/>
    <xf numFmtId="165" fontId="4" fillId="0" borderId="0" xfId="1" applyNumberFormat="1" applyFont="1"/>
    <xf numFmtId="2" fontId="4" fillId="0" borderId="0" xfId="2" applyNumberFormat="1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10" fillId="0" borderId="2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4" fontId="4" fillId="0" borderId="1" xfId="1" applyNumberFormat="1" applyFont="1" applyFill="1" applyBorder="1"/>
    <xf numFmtId="165" fontId="4" fillId="0" borderId="1" xfId="1" applyNumberFormat="1" applyFont="1" applyFill="1" applyBorder="1"/>
    <xf numFmtId="2" fontId="4" fillId="0" borderId="1" xfId="0" applyNumberFormat="1" applyFont="1" applyFill="1" applyBorder="1"/>
    <xf numFmtId="2" fontId="4" fillId="0" borderId="1" xfId="2" applyNumberFormat="1" applyFont="1" applyFill="1" applyBorder="1"/>
    <xf numFmtId="2" fontId="0" fillId="0" borderId="1" xfId="0" applyNumberFormat="1" applyBorder="1"/>
    <xf numFmtId="0" fontId="0" fillId="0" borderId="1" xfId="0" applyFont="1" applyFill="1" applyBorder="1"/>
    <xf numFmtId="164" fontId="4" fillId="0" borderId="1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0" fontId="0" fillId="0" borderId="0" xfId="0" applyFont="1" applyFill="1" applyBorder="1"/>
    <xf numFmtId="2" fontId="4" fillId="0" borderId="0" xfId="0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workbookViewId="0">
      <selection activeCell="P2" sqref="P2"/>
    </sheetView>
  </sheetViews>
  <sheetFormatPr defaultColWidth="8.88671875" defaultRowHeight="14.4" x14ac:dyDescent="0.3"/>
  <cols>
    <col min="1" max="1" width="18.6640625" customWidth="1"/>
    <col min="2" max="2" width="9.33203125" customWidth="1"/>
    <col min="3" max="3" width="9.44140625" customWidth="1"/>
    <col min="4" max="4" width="14.44140625" customWidth="1"/>
    <col min="5" max="5" width="9.109375" customWidth="1"/>
    <col min="6" max="6" width="14" customWidth="1"/>
    <col min="7" max="7" width="12.44140625" customWidth="1"/>
    <col min="8" max="8" width="12" customWidth="1"/>
    <col min="9" max="9" width="18.44140625" customWidth="1"/>
    <col min="10" max="10" width="9.44140625" customWidth="1"/>
    <col min="11" max="11" width="7.33203125" customWidth="1"/>
    <col min="12" max="13" width="10.33203125" customWidth="1"/>
    <col min="14" max="15" width="12" customWidth="1"/>
    <col min="17" max="17" width="10.6640625" style="32" customWidth="1"/>
    <col min="18" max="18" width="7" style="32" customWidth="1"/>
    <col min="19" max="19" width="8.88671875" style="21"/>
  </cols>
  <sheetData>
    <row r="1" spans="1:19" ht="15.6" x14ac:dyDescent="0.35">
      <c r="A1" s="13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223</v>
      </c>
      <c r="G1" s="19" t="s">
        <v>323</v>
      </c>
      <c r="H1" s="19" t="s">
        <v>324</v>
      </c>
      <c r="I1" s="19" t="s">
        <v>320</v>
      </c>
      <c r="J1" s="19" t="s">
        <v>321</v>
      </c>
      <c r="K1" s="19" t="s">
        <v>322</v>
      </c>
      <c r="L1" s="19" t="s">
        <v>226</v>
      </c>
      <c r="M1" s="19" t="s">
        <v>227</v>
      </c>
      <c r="N1" s="19" t="s">
        <v>225</v>
      </c>
      <c r="O1" s="19" t="s">
        <v>331</v>
      </c>
      <c r="P1" s="19" t="s">
        <v>224</v>
      </c>
      <c r="Q1" s="19" t="s">
        <v>228</v>
      </c>
      <c r="R1" s="19" t="s">
        <v>5</v>
      </c>
      <c r="S1" s="22" t="s">
        <v>4</v>
      </c>
    </row>
    <row r="2" spans="1:19" s="1" customFormat="1" x14ac:dyDescent="0.3">
      <c r="A2" s="25" t="s">
        <v>332</v>
      </c>
      <c r="B2" s="25"/>
      <c r="C2" s="25"/>
      <c r="D2" s="25" t="s">
        <v>9</v>
      </c>
      <c r="E2" s="25" t="s">
        <v>0</v>
      </c>
      <c r="F2" s="85" t="s">
        <v>27</v>
      </c>
      <c r="G2" s="93"/>
      <c r="H2" s="93"/>
      <c r="I2" s="93"/>
      <c r="J2" s="93"/>
      <c r="K2" s="93">
        <f>2.2/12</f>
        <v>0.18333333333333335</v>
      </c>
      <c r="L2" s="93">
        <v>7.3</v>
      </c>
      <c r="M2" s="93">
        <v>6.7</v>
      </c>
      <c r="N2" s="94">
        <f>M2/L2</f>
        <v>0.9178082191780822</v>
      </c>
      <c r="O2" s="10">
        <f>1-(M2/L2)</f>
        <v>8.2191780821917804E-2</v>
      </c>
      <c r="P2" s="93"/>
      <c r="Q2" s="93" t="s">
        <v>333</v>
      </c>
      <c r="R2" s="93" t="s">
        <v>334</v>
      </c>
      <c r="S2" s="93" t="s">
        <v>325</v>
      </c>
    </row>
    <row r="3" spans="1:19" x14ac:dyDescent="0.3">
      <c r="A3" s="1" t="s">
        <v>29</v>
      </c>
      <c r="B3" s="1" t="s">
        <v>30</v>
      </c>
      <c r="C3" s="1" t="s">
        <v>31</v>
      </c>
      <c r="D3" s="1" t="s">
        <v>6</v>
      </c>
      <c r="E3" s="1" t="s">
        <v>0</v>
      </c>
      <c r="F3" s="1" t="s">
        <v>27</v>
      </c>
      <c r="G3" s="2">
        <v>105.9</v>
      </c>
      <c r="H3" s="3">
        <v>52.35</v>
      </c>
      <c r="I3" s="2">
        <v>4450000</v>
      </c>
      <c r="J3" s="9">
        <v>0.49620853080568722</v>
      </c>
      <c r="K3" s="9">
        <v>5.666666666666667</v>
      </c>
      <c r="L3" s="9">
        <v>2.1634691943127962</v>
      </c>
      <c r="M3" s="9">
        <v>0.88655924170616118</v>
      </c>
      <c r="N3" s="10">
        <v>0.40978593272171254</v>
      </c>
      <c r="O3" s="10">
        <f>1-(M3/L3)</f>
        <v>0.5902140672782874</v>
      </c>
      <c r="P3" s="9">
        <v>4.4028072344166542</v>
      </c>
      <c r="Q3" s="33" t="s">
        <v>229</v>
      </c>
      <c r="R3" s="33" t="s">
        <v>242</v>
      </c>
      <c r="S3" s="23" t="s">
        <v>325</v>
      </c>
    </row>
    <row r="4" spans="1:19" x14ac:dyDescent="0.3">
      <c r="A4" s="1" t="s">
        <v>32</v>
      </c>
      <c r="B4" s="1" t="s">
        <v>30</v>
      </c>
      <c r="C4" s="1" t="s">
        <v>33</v>
      </c>
      <c r="D4" s="1" t="s">
        <v>6</v>
      </c>
      <c r="E4" s="1" t="s">
        <v>0</v>
      </c>
      <c r="F4" s="1" t="s">
        <v>27</v>
      </c>
      <c r="G4" s="2">
        <v>271.8</v>
      </c>
      <c r="H4" s="3">
        <v>34.409999999999997</v>
      </c>
      <c r="I4" s="2">
        <v>3062000</v>
      </c>
      <c r="J4" s="9">
        <v>0.47534143235034776</v>
      </c>
      <c r="K4" s="9">
        <v>2.1040189125295501</v>
      </c>
      <c r="L4" s="9">
        <v>3.9780346820809238</v>
      </c>
      <c r="M4" s="9">
        <v>2.3373763103752321</v>
      </c>
      <c r="N4" s="10">
        <v>0.58757062146892658</v>
      </c>
      <c r="O4" s="10">
        <f t="shared" ref="O4:O67" si="0">1-(M4/L4)</f>
        <v>0.41242937853107342</v>
      </c>
      <c r="P4" s="9">
        <v>2.7425868370645574</v>
      </c>
      <c r="Q4" s="33" t="s">
        <v>229</v>
      </c>
      <c r="R4" s="33" t="s">
        <v>242</v>
      </c>
      <c r="S4" s="23" t="s">
        <v>325</v>
      </c>
    </row>
    <row r="5" spans="1:19" x14ac:dyDescent="0.3">
      <c r="A5" s="1" t="s">
        <v>34</v>
      </c>
      <c r="B5" s="1" t="s">
        <v>35</v>
      </c>
      <c r="C5" s="1" t="s">
        <v>36</v>
      </c>
      <c r="D5" s="1" t="s">
        <v>6</v>
      </c>
      <c r="E5" s="1" t="s">
        <v>0</v>
      </c>
      <c r="F5" s="1" t="s">
        <v>27</v>
      </c>
      <c r="G5" s="2">
        <v>521.79999999999995</v>
      </c>
      <c r="H5" s="3">
        <v>56.74</v>
      </c>
      <c r="I5" s="2">
        <v>5220000</v>
      </c>
      <c r="J5" s="9">
        <v>0.54921699450340511</v>
      </c>
      <c r="K5" s="9">
        <v>1.642857142857143</v>
      </c>
      <c r="L5" s="9">
        <v>3.8935561931759266</v>
      </c>
      <c r="M5" s="9">
        <v>2.4322466899436517</v>
      </c>
      <c r="N5" s="10">
        <v>0.62468513853904273</v>
      </c>
      <c r="O5" s="10">
        <f t="shared" si="0"/>
        <v>0.37531486146095727</v>
      </c>
      <c r="P5" s="9">
        <v>2.4202413629583361</v>
      </c>
      <c r="Q5" s="33" t="s">
        <v>229</v>
      </c>
      <c r="R5" s="33" t="s">
        <v>242</v>
      </c>
      <c r="S5" s="23" t="s">
        <v>325</v>
      </c>
    </row>
    <row r="6" spans="1:19" x14ac:dyDescent="0.3">
      <c r="A6" s="1" t="s">
        <v>37</v>
      </c>
      <c r="B6" s="1" t="s">
        <v>38</v>
      </c>
      <c r="C6" s="1" t="s">
        <v>39</v>
      </c>
      <c r="D6" s="1" t="s">
        <v>6</v>
      </c>
      <c r="E6" s="1" t="s">
        <v>0</v>
      </c>
      <c r="F6" s="1" t="s">
        <v>27</v>
      </c>
      <c r="G6" s="2">
        <v>406.4</v>
      </c>
      <c r="H6" s="3">
        <v>93.6</v>
      </c>
      <c r="I6" s="2">
        <v>4680000</v>
      </c>
      <c r="J6" s="9">
        <v>0.49795200000000001</v>
      </c>
      <c r="K6" s="9">
        <v>1.8796992481203008</v>
      </c>
      <c r="L6" s="9">
        <v>5.8406399999999996</v>
      </c>
      <c r="M6" s="9">
        <v>2.6582399999999997</v>
      </c>
      <c r="N6" s="10">
        <v>0.45512820512820512</v>
      </c>
      <c r="O6" s="10">
        <f t="shared" si="0"/>
        <v>0.54487179487179493</v>
      </c>
      <c r="P6" s="9">
        <v>1.6551673559900675</v>
      </c>
      <c r="Q6" s="33" t="s">
        <v>229</v>
      </c>
      <c r="R6" s="33" t="s">
        <v>242</v>
      </c>
      <c r="S6" s="23" t="s">
        <v>325</v>
      </c>
    </row>
    <row r="7" spans="1:19" x14ac:dyDescent="0.3">
      <c r="A7" s="1" t="s">
        <v>40</v>
      </c>
      <c r="B7" s="1" t="s">
        <v>41</v>
      </c>
      <c r="C7" s="1" t="s">
        <v>42</v>
      </c>
      <c r="D7" s="1" t="s">
        <v>6</v>
      </c>
      <c r="E7" s="1" t="s">
        <v>0</v>
      </c>
      <c r="F7" s="1" t="s">
        <v>27</v>
      </c>
      <c r="G7" s="2">
        <v>406.4</v>
      </c>
      <c r="H7" s="3">
        <v>71.38</v>
      </c>
      <c r="I7" s="2">
        <v>9494000</v>
      </c>
      <c r="J7" s="9">
        <v>0.62150110929716607</v>
      </c>
      <c r="K7" s="9">
        <v>3.197115384615385</v>
      </c>
      <c r="L7" s="9">
        <v>4.31763991795387</v>
      </c>
      <c r="M7" s="9">
        <v>2.524848256519737</v>
      </c>
      <c r="N7" s="10">
        <v>0.58477508650519028</v>
      </c>
      <c r="O7" s="10">
        <f t="shared" si="0"/>
        <v>0.41522491349480972</v>
      </c>
      <c r="P7" s="9">
        <v>4.1303932423088279</v>
      </c>
      <c r="Q7" s="33" t="s">
        <v>229</v>
      </c>
      <c r="R7" s="33" t="s">
        <v>242</v>
      </c>
      <c r="S7" s="23" t="s">
        <v>325</v>
      </c>
    </row>
    <row r="8" spans="1:19" x14ac:dyDescent="0.3">
      <c r="A8" s="1" t="s">
        <v>43</v>
      </c>
      <c r="B8" s="1" t="s">
        <v>44</v>
      </c>
      <c r="C8" s="1" t="s">
        <v>45</v>
      </c>
      <c r="D8" s="1" t="s">
        <v>6</v>
      </c>
      <c r="E8" s="1" t="s">
        <v>0</v>
      </c>
      <c r="F8" s="1" t="s">
        <v>27</v>
      </c>
      <c r="G8" s="2">
        <v>95.5</v>
      </c>
      <c r="H8" s="3">
        <v>32.14</v>
      </c>
      <c r="I8" s="2">
        <v>2539000</v>
      </c>
      <c r="J8" s="9">
        <v>0.50360388592917582</v>
      </c>
      <c r="K8" s="9">
        <v>3.95</v>
      </c>
      <c r="L8" s="9">
        <v>3.8022093387652771</v>
      </c>
      <c r="M8" s="9">
        <v>1.1582889376371044</v>
      </c>
      <c r="N8" s="10">
        <v>0.30463576158940397</v>
      </c>
      <c r="O8" s="10">
        <f t="shared" si="0"/>
        <v>0.69536423841059603</v>
      </c>
      <c r="P8" s="9">
        <v>2.3034181550289277</v>
      </c>
      <c r="Q8" s="33" t="s">
        <v>229</v>
      </c>
      <c r="R8" s="33" t="s">
        <v>242</v>
      </c>
      <c r="S8" s="23" t="s">
        <v>325</v>
      </c>
    </row>
    <row r="9" spans="1:19" x14ac:dyDescent="0.3">
      <c r="A9" s="1" t="s">
        <v>46</v>
      </c>
      <c r="B9" s="1" t="s">
        <v>30</v>
      </c>
      <c r="C9" s="1" t="s">
        <v>47</v>
      </c>
      <c r="D9" s="1" t="s">
        <v>6</v>
      </c>
      <c r="E9" s="1" t="s">
        <v>0</v>
      </c>
      <c r="F9" s="1" t="s">
        <v>27</v>
      </c>
      <c r="G9" s="2">
        <v>532.4</v>
      </c>
      <c r="H9" s="3">
        <v>57.13</v>
      </c>
      <c r="I9" s="2">
        <v>8112000</v>
      </c>
      <c r="J9" s="9">
        <v>0.52717792139500963</v>
      </c>
      <c r="K9" s="9">
        <v>2.6102941176470589</v>
      </c>
      <c r="L9" s="9">
        <v>2.2773310942615308</v>
      </c>
      <c r="M9" s="9">
        <v>1.4342340508540703</v>
      </c>
      <c r="N9" s="10">
        <v>0.6297872340425531</v>
      </c>
      <c r="O9" s="10">
        <f t="shared" si="0"/>
        <v>0.3702127659574469</v>
      </c>
      <c r="P9" s="9">
        <v>3.913111421829071</v>
      </c>
      <c r="Q9" s="33" t="s">
        <v>229</v>
      </c>
      <c r="R9" s="33" t="s">
        <v>242</v>
      </c>
      <c r="S9" s="23" t="s">
        <v>325</v>
      </c>
    </row>
    <row r="10" spans="1:19" x14ac:dyDescent="0.3">
      <c r="A10" s="1" t="s">
        <v>48</v>
      </c>
      <c r="B10" s="1" t="s">
        <v>49</v>
      </c>
      <c r="C10" s="1" t="s">
        <v>50</v>
      </c>
      <c r="D10" s="1" t="s">
        <v>6</v>
      </c>
      <c r="E10" s="1" t="s">
        <v>0</v>
      </c>
      <c r="F10" s="1" t="s">
        <v>27</v>
      </c>
      <c r="G10" s="2">
        <v>57</v>
      </c>
      <c r="H10" s="3">
        <v>12.1</v>
      </c>
      <c r="I10" s="2">
        <v>207000</v>
      </c>
      <c r="J10" s="9">
        <v>0.14265040314244365</v>
      </c>
      <c r="K10" s="9">
        <v>2.1</v>
      </c>
      <c r="L10" s="9">
        <v>2.2473695091563926</v>
      </c>
      <c r="M10" s="9">
        <v>1.2011163944593755</v>
      </c>
      <c r="N10" s="10">
        <v>0.53445434298440986</v>
      </c>
      <c r="O10" s="10">
        <f t="shared" si="0"/>
        <v>0.46554565701559014</v>
      </c>
      <c r="P10" s="9">
        <v>2.3233650972839484</v>
      </c>
      <c r="Q10" s="34">
        <v>37</v>
      </c>
      <c r="R10" s="33" t="s">
        <v>248</v>
      </c>
      <c r="S10" s="23" t="s">
        <v>325</v>
      </c>
    </row>
    <row r="11" spans="1:19" x14ac:dyDescent="0.3">
      <c r="A11" s="1" t="s">
        <v>51</v>
      </c>
      <c r="B11" s="1" t="s">
        <v>52</v>
      </c>
      <c r="C11" s="1" t="s">
        <v>53</v>
      </c>
      <c r="D11" s="1" t="s">
        <v>6</v>
      </c>
      <c r="E11" s="1" t="s">
        <v>0</v>
      </c>
      <c r="F11" s="1" t="s">
        <v>27</v>
      </c>
      <c r="G11" s="2">
        <v>82</v>
      </c>
      <c r="H11" s="3">
        <v>9</v>
      </c>
      <c r="I11" s="2">
        <v>188000</v>
      </c>
      <c r="J11" s="9">
        <v>0.14756671899529042</v>
      </c>
      <c r="K11" s="9">
        <v>1.4</v>
      </c>
      <c r="L11" s="9">
        <v>2.6274074357698045</v>
      </c>
      <c r="M11" s="9">
        <v>2.0216640502354788</v>
      </c>
      <c r="N11" s="10">
        <v>0.76945205479452072</v>
      </c>
      <c r="O11" s="10">
        <f t="shared" si="0"/>
        <v>0.23054794520547928</v>
      </c>
      <c r="P11" s="9">
        <v>3.7027568453404163</v>
      </c>
      <c r="Q11" s="34">
        <v>37</v>
      </c>
      <c r="R11" s="33" t="s">
        <v>248</v>
      </c>
      <c r="S11" s="23" t="s">
        <v>325</v>
      </c>
    </row>
    <row r="12" spans="1:19" x14ac:dyDescent="0.3">
      <c r="A12" s="1" t="s">
        <v>54</v>
      </c>
      <c r="B12" s="1" t="s">
        <v>55</v>
      </c>
      <c r="C12" s="1" t="s">
        <v>53</v>
      </c>
      <c r="D12" s="1" t="s">
        <v>6</v>
      </c>
      <c r="E12" s="1" t="s">
        <v>0</v>
      </c>
      <c r="F12" s="1" t="s">
        <v>27</v>
      </c>
      <c r="G12" s="2">
        <v>204.3</v>
      </c>
      <c r="H12" s="3">
        <v>16.399999999999999</v>
      </c>
      <c r="I12" s="2">
        <v>600000</v>
      </c>
      <c r="J12" s="9">
        <v>0.14308539813512033</v>
      </c>
      <c r="K12" s="9">
        <v>1.8999999999999997</v>
      </c>
      <c r="L12" s="9">
        <v>2.6319869123435251</v>
      </c>
      <c r="M12" s="9">
        <v>1.6311735387403719</v>
      </c>
      <c r="N12" s="10">
        <v>0.6197498669505056</v>
      </c>
      <c r="O12" s="10">
        <f t="shared" si="0"/>
        <v>0.3802501330494944</v>
      </c>
      <c r="P12" s="9">
        <v>2.7526576107828715</v>
      </c>
      <c r="Q12" s="34">
        <v>37</v>
      </c>
      <c r="R12" s="33" t="s">
        <v>248</v>
      </c>
      <c r="S12" s="23" t="s">
        <v>325</v>
      </c>
    </row>
    <row r="13" spans="1:19" x14ac:dyDescent="0.3">
      <c r="A13" s="1" t="s">
        <v>56</v>
      </c>
      <c r="B13" s="1" t="s">
        <v>55</v>
      </c>
      <c r="C13" s="1" t="s">
        <v>53</v>
      </c>
      <c r="D13" s="1" t="s">
        <v>6</v>
      </c>
      <c r="E13" s="1" t="s">
        <v>0</v>
      </c>
      <c r="F13" s="1" t="s">
        <v>27</v>
      </c>
      <c r="G13" s="2">
        <v>97.5</v>
      </c>
      <c r="H13" s="3">
        <v>25.9</v>
      </c>
      <c r="I13" s="2">
        <v>3003000</v>
      </c>
      <c r="J13" s="9">
        <v>0.13985916280109542</v>
      </c>
      <c r="K13" s="9">
        <v>17.399999999999999</v>
      </c>
      <c r="L13" s="9">
        <v>2.0541366269863452</v>
      </c>
      <c r="M13" s="9">
        <v>0.59859721678868849</v>
      </c>
      <c r="N13" s="10">
        <v>0.29141061452513967</v>
      </c>
      <c r="O13" s="10">
        <f t="shared" si="0"/>
        <v>0.70858938547486039</v>
      </c>
      <c r="P13" s="9">
        <v>9.7814648349777968</v>
      </c>
      <c r="Q13" s="34">
        <v>37</v>
      </c>
      <c r="R13" s="33" t="s">
        <v>248</v>
      </c>
      <c r="S13" s="23" t="s">
        <v>325</v>
      </c>
    </row>
    <row r="14" spans="1:19" x14ac:dyDescent="0.3">
      <c r="A14" s="1" t="s">
        <v>57</v>
      </c>
      <c r="B14" s="1" t="s">
        <v>55</v>
      </c>
      <c r="C14" s="1" t="s">
        <v>53</v>
      </c>
      <c r="D14" s="1" t="s">
        <v>6</v>
      </c>
      <c r="E14" s="1" t="s">
        <v>0</v>
      </c>
      <c r="F14" s="1" t="s">
        <v>27</v>
      </c>
      <c r="G14" s="2">
        <v>30.5</v>
      </c>
      <c r="H14" s="3">
        <v>4</v>
      </c>
      <c r="I14" s="2">
        <v>47000</v>
      </c>
      <c r="J14" s="9">
        <v>0.15136876006441222</v>
      </c>
      <c r="K14" s="9">
        <v>0.9</v>
      </c>
      <c r="L14" s="9">
        <v>2.6303423880045402</v>
      </c>
      <c r="M14" s="9">
        <v>2.0767793880837355</v>
      </c>
      <c r="N14" s="10">
        <v>0.78954716981132067</v>
      </c>
      <c r="O14" s="10">
        <f t="shared" si="0"/>
        <v>0.21045283018867933</v>
      </c>
      <c r="P14" s="9">
        <v>2.6400499917152711</v>
      </c>
      <c r="Q14" s="34">
        <v>37</v>
      </c>
      <c r="R14" s="33" t="s">
        <v>248</v>
      </c>
      <c r="S14" s="23" t="s">
        <v>325</v>
      </c>
    </row>
    <row r="15" spans="1:19" x14ac:dyDescent="0.3">
      <c r="A15" s="1" t="s">
        <v>58</v>
      </c>
      <c r="B15" s="1" t="s">
        <v>55</v>
      </c>
      <c r="C15" s="1" t="s">
        <v>59</v>
      </c>
      <c r="D15" s="1" t="s">
        <v>6</v>
      </c>
      <c r="E15" s="1" t="s">
        <v>0</v>
      </c>
      <c r="F15" s="1" t="s">
        <v>27</v>
      </c>
      <c r="G15" s="2">
        <v>97.2</v>
      </c>
      <c r="H15" s="3">
        <v>16.100000000000001</v>
      </c>
      <c r="I15" s="2">
        <v>961000</v>
      </c>
      <c r="J15" s="9">
        <v>0.14376112615375408</v>
      </c>
      <c r="K15" s="9">
        <v>5.9</v>
      </c>
      <c r="L15" s="9">
        <v>2.3989768170924806</v>
      </c>
      <c r="M15" s="9">
        <v>1.1831540682453963</v>
      </c>
      <c r="N15" s="10">
        <v>0.49319112207151672</v>
      </c>
      <c r="O15" s="10">
        <f t="shared" si="0"/>
        <v>0.50680887792848328</v>
      </c>
      <c r="P15" s="9">
        <v>5.7855544157859518</v>
      </c>
      <c r="Q15" s="34">
        <v>37</v>
      </c>
      <c r="R15" s="33" t="s">
        <v>248</v>
      </c>
      <c r="S15" s="23" t="s">
        <v>325</v>
      </c>
    </row>
    <row r="16" spans="1:19" x14ac:dyDescent="0.3">
      <c r="A16" s="1" t="s">
        <v>60</v>
      </c>
      <c r="B16" s="1" t="s">
        <v>55</v>
      </c>
      <c r="C16" s="1" t="s">
        <v>61</v>
      </c>
      <c r="D16" s="1" t="s">
        <v>6</v>
      </c>
      <c r="E16" s="1" t="s">
        <v>0</v>
      </c>
      <c r="F16" s="1" t="s">
        <v>27</v>
      </c>
      <c r="G16" s="2">
        <v>34.4</v>
      </c>
      <c r="H16" s="3">
        <v>5</v>
      </c>
      <c r="I16" s="2">
        <v>221000</v>
      </c>
      <c r="J16" s="9">
        <v>0.14382402707275804</v>
      </c>
      <c r="K16" s="9">
        <v>3.8999999999999995</v>
      </c>
      <c r="L16" s="9">
        <v>2.4583874394994689</v>
      </c>
      <c r="M16" s="9">
        <v>1.6899323181049071</v>
      </c>
      <c r="N16" s="10">
        <v>0.68741496598639462</v>
      </c>
      <c r="O16" s="10">
        <f t="shared" si="0"/>
        <v>0.31258503401360538</v>
      </c>
      <c r="P16" s="9">
        <v>7.2122475056993043</v>
      </c>
      <c r="Q16" s="34">
        <v>37</v>
      </c>
      <c r="R16" s="33" t="s">
        <v>248</v>
      </c>
      <c r="S16" s="23" t="s">
        <v>325</v>
      </c>
    </row>
    <row r="17" spans="1:19" x14ac:dyDescent="0.3">
      <c r="A17" s="1" t="s">
        <v>62</v>
      </c>
      <c r="B17" s="1" t="s">
        <v>63</v>
      </c>
      <c r="C17" s="1" t="s">
        <v>53</v>
      </c>
      <c r="D17" s="1" t="s">
        <v>6</v>
      </c>
      <c r="E17" s="1" t="s">
        <v>0</v>
      </c>
      <c r="F17" s="1" t="s">
        <v>27</v>
      </c>
      <c r="G17" s="2">
        <v>390.5</v>
      </c>
      <c r="H17" s="3">
        <v>56.1</v>
      </c>
      <c r="I17" s="2">
        <v>5910000</v>
      </c>
      <c r="J17" s="9">
        <v>0.14384041745361087</v>
      </c>
      <c r="K17" s="9">
        <v>9.1999999999999993</v>
      </c>
      <c r="L17" s="9">
        <v>2.4635203890646595</v>
      </c>
      <c r="M17" s="9">
        <v>1.1349008937089897</v>
      </c>
      <c r="N17" s="10">
        <v>0.46068256578947364</v>
      </c>
      <c r="O17" s="10">
        <f t="shared" si="0"/>
        <v>0.53931743421052636</v>
      </c>
      <c r="P17" s="9">
        <v>8.2278389213034817</v>
      </c>
      <c r="Q17" s="34">
        <v>37</v>
      </c>
      <c r="R17" s="33" t="s">
        <v>248</v>
      </c>
      <c r="S17" s="23" t="s">
        <v>325</v>
      </c>
    </row>
    <row r="18" spans="1:19" x14ac:dyDescent="0.3">
      <c r="A18" s="1" t="s">
        <v>64</v>
      </c>
      <c r="B18" s="1" t="s">
        <v>63</v>
      </c>
      <c r="C18" s="1" t="s">
        <v>59</v>
      </c>
      <c r="D18" s="1" t="s">
        <v>6</v>
      </c>
      <c r="E18" s="1" t="s">
        <v>0</v>
      </c>
      <c r="F18" s="1" t="s">
        <v>27</v>
      </c>
      <c r="G18" s="2">
        <v>54.1</v>
      </c>
      <c r="H18" s="3">
        <v>9.5</v>
      </c>
      <c r="I18" s="2">
        <v>150000</v>
      </c>
      <c r="J18" s="9">
        <v>0.13873473917869036</v>
      </c>
      <c r="K18" s="9">
        <v>1.7</v>
      </c>
      <c r="L18" s="9">
        <v>2.2874563280479077</v>
      </c>
      <c r="M18" s="9">
        <v>1.5177580466148726</v>
      </c>
      <c r="N18" s="10">
        <v>0.66351345291479824</v>
      </c>
      <c r="O18" s="10">
        <f t="shared" si="0"/>
        <v>0.33648654708520176</v>
      </c>
      <c r="P18" s="9">
        <v>2.8725805493573531</v>
      </c>
      <c r="Q18" s="34">
        <v>37</v>
      </c>
      <c r="R18" s="33" t="s">
        <v>248</v>
      </c>
      <c r="S18" s="23" t="s">
        <v>325</v>
      </c>
    </row>
    <row r="19" spans="1:19" x14ac:dyDescent="0.3">
      <c r="A19" s="1" t="s">
        <v>65</v>
      </c>
      <c r="B19" s="1" t="s">
        <v>63</v>
      </c>
      <c r="C19" s="1" t="s">
        <v>59</v>
      </c>
      <c r="D19" s="1" t="s">
        <v>6</v>
      </c>
      <c r="E19" s="1" t="s">
        <v>0</v>
      </c>
      <c r="F19" s="1" t="s">
        <v>27</v>
      </c>
      <c r="G19" s="2">
        <v>26.4</v>
      </c>
      <c r="H19" s="3">
        <v>3.4</v>
      </c>
      <c r="I19" s="2">
        <v>115000</v>
      </c>
      <c r="J19" s="9">
        <v>0.14292816306239126</v>
      </c>
      <c r="K19" s="9">
        <v>2.7</v>
      </c>
      <c r="L19" s="9">
        <v>2.4904149624507568</v>
      </c>
      <c r="M19" s="9">
        <v>1.6851230425055927</v>
      </c>
      <c r="N19" s="10">
        <v>0.67664347826086946</v>
      </c>
      <c r="O19" s="10">
        <f t="shared" si="0"/>
        <v>0.32335652173913054</v>
      </c>
      <c r="P19" s="9">
        <v>4.791207913991558</v>
      </c>
      <c r="Q19" s="34">
        <v>37</v>
      </c>
      <c r="R19" s="33" t="s">
        <v>248</v>
      </c>
      <c r="S19" s="23" t="s">
        <v>325</v>
      </c>
    </row>
    <row r="20" spans="1:19" x14ac:dyDescent="0.3">
      <c r="A20" s="1" t="s">
        <v>66</v>
      </c>
      <c r="B20" s="1" t="s">
        <v>55</v>
      </c>
      <c r="C20" s="1" t="s">
        <v>61</v>
      </c>
      <c r="D20" s="1" t="s">
        <v>6</v>
      </c>
      <c r="E20" s="1" t="s">
        <v>0</v>
      </c>
      <c r="F20" s="1" t="s">
        <v>27</v>
      </c>
      <c r="G20" s="2">
        <v>236.8</v>
      </c>
      <c r="H20" s="3">
        <v>52</v>
      </c>
      <c r="I20" s="2">
        <v>7860000</v>
      </c>
      <c r="J20" s="9">
        <v>0.1410158885077433</v>
      </c>
      <c r="K20" s="9">
        <v>19.3</v>
      </c>
      <c r="L20" s="9">
        <v>2.2009912327897774</v>
      </c>
      <c r="M20" s="9">
        <v>0.85878676101215667</v>
      </c>
      <c r="N20" s="10">
        <v>0.39018181818181813</v>
      </c>
      <c r="O20" s="10">
        <f t="shared" si="0"/>
        <v>0.60981818181818181</v>
      </c>
      <c r="P20" s="9">
        <v>14.214363205921055</v>
      </c>
      <c r="Q20" s="34">
        <v>37</v>
      </c>
      <c r="R20" s="33" t="s">
        <v>248</v>
      </c>
      <c r="S20" s="23" t="s">
        <v>325</v>
      </c>
    </row>
    <row r="21" spans="1:19" x14ac:dyDescent="0.3">
      <c r="A21" s="1" t="s">
        <v>67</v>
      </c>
      <c r="B21" s="1" t="s">
        <v>52</v>
      </c>
      <c r="C21" s="1" t="s">
        <v>68</v>
      </c>
      <c r="D21" s="1" t="s">
        <v>6</v>
      </c>
      <c r="E21" s="1" t="s">
        <v>0</v>
      </c>
      <c r="F21" s="1" t="s">
        <v>27</v>
      </c>
      <c r="G21" s="2">
        <v>204.5</v>
      </c>
      <c r="H21" s="3">
        <v>37.1</v>
      </c>
      <c r="I21" s="2">
        <v>2128000</v>
      </c>
      <c r="J21" s="9">
        <v>0.14206366161076694</v>
      </c>
      <c r="K21" s="9">
        <v>6.2</v>
      </c>
      <c r="L21" s="9">
        <v>2.3258148609919207</v>
      </c>
      <c r="M21" s="9">
        <v>1.2743110446485797</v>
      </c>
      <c r="N21" s="10">
        <v>0.54789874551971329</v>
      </c>
      <c r="O21" s="10">
        <f t="shared" si="0"/>
        <v>0.45210125448028671</v>
      </c>
      <c r="P21" s="9">
        <v>7.1427024847175931</v>
      </c>
      <c r="Q21" s="34">
        <v>37</v>
      </c>
      <c r="R21" s="33" t="s">
        <v>248</v>
      </c>
      <c r="S21" s="23" t="s">
        <v>325</v>
      </c>
    </row>
    <row r="22" spans="1:19" x14ac:dyDescent="0.3">
      <c r="A22" s="1" t="s">
        <v>69</v>
      </c>
      <c r="B22" s="1" t="s">
        <v>70</v>
      </c>
      <c r="C22" s="1" t="s">
        <v>71</v>
      </c>
      <c r="D22" s="1" t="s">
        <v>7</v>
      </c>
      <c r="E22" s="1" t="s">
        <v>0</v>
      </c>
      <c r="F22" s="1" t="s">
        <v>27</v>
      </c>
      <c r="G22" s="2">
        <v>88</v>
      </c>
      <c r="H22" s="3">
        <v>10.5</v>
      </c>
      <c r="I22" s="2">
        <v>1852000</v>
      </c>
      <c r="J22" s="9">
        <v>1.1751269035532994</v>
      </c>
      <c r="K22" s="9">
        <v>1.6</v>
      </c>
      <c r="L22" s="9">
        <v>6.324974619289339</v>
      </c>
      <c r="M22" s="9">
        <v>4.0053197969543151</v>
      </c>
      <c r="N22" s="10">
        <v>0.63325468291038678</v>
      </c>
      <c r="O22" s="10">
        <f t="shared" si="0"/>
        <v>0.36674531708961322</v>
      </c>
      <c r="P22" s="9">
        <v>2.4273971055694283</v>
      </c>
      <c r="Q22" s="33" t="s">
        <v>230</v>
      </c>
      <c r="R22" s="33"/>
      <c r="S22" s="23" t="s">
        <v>325</v>
      </c>
    </row>
    <row r="23" spans="1:19" x14ac:dyDescent="0.3">
      <c r="A23" s="1" t="s">
        <v>289</v>
      </c>
      <c r="B23" s="1" t="s">
        <v>72</v>
      </c>
      <c r="C23" s="1" t="s">
        <v>73</v>
      </c>
      <c r="D23" s="1" t="s">
        <v>8</v>
      </c>
      <c r="E23" s="1" t="s">
        <v>0</v>
      </c>
      <c r="F23" s="1" t="s">
        <v>27</v>
      </c>
      <c r="G23" s="2">
        <v>6600</v>
      </c>
      <c r="H23" s="3">
        <v>50</v>
      </c>
      <c r="I23" s="2">
        <v>2100000</v>
      </c>
      <c r="J23" s="9">
        <v>0.23863636363636365</v>
      </c>
      <c r="K23" s="9">
        <v>0.13333333333333333</v>
      </c>
      <c r="L23" s="9">
        <v>2.9015151515151514</v>
      </c>
      <c r="M23" s="9">
        <v>2.393939393939394</v>
      </c>
      <c r="N23" s="10">
        <v>0.82506527415143616</v>
      </c>
      <c r="O23" s="10">
        <f t="shared" si="0"/>
        <v>0.17493472584856384</v>
      </c>
      <c r="P23" s="9">
        <v>0.48061932534542406</v>
      </c>
      <c r="Q23" s="34">
        <v>34</v>
      </c>
      <c r="R23" s="33"/>
      <c r="S23" s="23" t="s">
        <v>325</v>
      </c>
    </row>
    <row r="24" spans="1:19" x14ac:dyDescent="0.3">
      <c r="A24" s="1" t="s">
        <v>290</v>
      </c>
      <c r="B24" s="1" t="s">
        <v>74</v>
      </c>
      <c r="C24" s="1" t="s">
        <v>75</v>
      </c>
      <c r="D24" s="1" t="s">
        <v>8</v>
      </c>
      <c r="E24" s="1" t="s">
        <v>0</v>
      </c>
      <c r="F24" s="1" t="s">
        <v>27</v>
      </c>
      <c r="G24" s="2">
        <v>11400</v>
      </c>
      <c r="H24" s="3">
        <v>74</v>
      </c>
      <c r="I24" s="2">
        <v>1800000</v>
      </c>
      <c r="J24" s="9">
        <v>0.23684210526315788</v>
      </c>
      <c r="K24" s="9">
        <v>6.6666666666666666E-2</v>
      </c>
      <c r="L24" s="9">
        <v>2.7944736842105264</v>
      </c>
      <c r="M24" s="9">
        <v>2.5218421052631581</v>
      </c>
      <c r="N24" s="10">
        <v>0.90243902439024393</v>
      </c>
      <c r="O24" s="10">
        <f t="shared" si="0"/>
        <v>9.7560975609756073E-2</v>
      </c>
      <c r="P24" s="9">
        <v>0.45015043434368107</v>
      </c>
      <c r="Q24" s="34">
        <v>34</v>
      </c>
      <c r="R24" s="33"/>
      <c r="S24" s="23" t="s">
        <v>325</v>
      </c>
    </row>
    <row r="25" spans="1:19" x14ac:dyDescent="0.3">
      <c r="A25" s="1" t="s">
        <v>291</v>
      </c>
      <c r="B25" s="1" t="s">
        <v>76</v>
      </c>
      <c r="C25" s="1" t="s">
        <v>77</v>
      </c>
      <c r="D25" s="1" t="s">
        <v>8</v>
      </c>
      <c r="E25" s="1" t="s">
        <v>0</v>
      </c>
      <c r="F25" s="1" t="s">
        <v>27</v>
      </c>
      <c r="G25" s="2">
        <v>59200</v>
      </c>
      <c r="H25" s="2">
        <v>3500</v>
      </c>
      <c r="I25" s="2">
        <v>350000000</v>
      </c>
      <c r="J25" s="9">
        <v>0.23184949655537887</v>
      </c>
      <c r="K25" s="9">
        <v>2.5500000000000003</v>
      </c>
      <c r="L25" s="9">
        <v>1.9510135135135136</v>
      </c>
      <c r="M25" s="9">
        <v>1.1528716216216217</v>
      </c>
      <c r="N25" s="10">
        <v>0.59090909090909094</v>
      </c>
      <c r="O25" s="10">
        <f t="shared" si="0"/>
        <v>0.40909090909090906</v>
      </c>
      <c r="P25" s="9">
        <v>3.3597196469855479</v>
      </c>
      <c r="Q25" s="34">
        <v>34</v>
      </c>
      <c r="R25" s="33"/>
      <c r="S25" s="23" t="s">
        <v>325</v>
      </c>
    </row>
    <row r="26" spans="1:19" x14ac:dyDescent="0.3">
      <c r="A26" s="1" t="s">
        <v>78</v>
      </c>
      <c r="B26" s="1" t="s">
        <v>79</v>
      </c>
      <c r="C26" s="1" t="s">
        <v>80</v>
      </c>
      <c r="D26" s="1" t="s">
        <v>9</v>
      </c>
      <c r="E26" s="1" t="s">
        <v>0</v>
      </c>
      <c r="F26" s="1" t="s">
        <v>27</v>
      </c>
      <c r="G26" s="2">
        <v>7.7</v>
      </c>
      <c r="H26" s="3">
        <v>1.5</v>
      </c>
      <c r="I26" s="2">
        <v>58000</v>
      </c>
      <c r="J26" s="9">
        <v>2.0086580086580086</v>
      </c>
      <c r="K26" s="9">
        <v>0.375</v>
      </c>
      <c r="L26" s="9">
        <v>12.987012987012987</v>
      </c>
      <c r="M26" s="9">
        <v>7.0909090909090908</v>
      </c>
      <c r="N26" s="10">
        <v>0.54600000000000004</v>
      </c>
      <c r="O26" s="10">
        <f t="shared" si="0"/>
        <v>0.45399999999999996</v>
      </c>
      <c r="P26" s="9">
        <v>0.42953990914023699</v>
      </c>
      <c r="Q26" s="34" t="s">
        <v>235</v>
      </c>
      <c r="R26" s="33" t="s">
        <v>249</v>
      </c>
      <c r="S26" s="23" t="s">
        <v>325</v>
      </c>
    </row>
    <row r="27" spans="1:19" x14ac:dyDescent="0.3">
      <c r="A27" s="1" t="s">
        <v>81</v>
      </c>
      <c r="B27" s="1" t="s">
        <v>82</v>
      </c>
      <c r="C27" s="1" t="s">
        <v>83</v>
      </c>
      <c r="D27" s="1" t="s">
        <v>9</v>
      </c>
      <c r="E27" s="1" t="s">
        <v>0</v>
      </c>
      <c r="F27" s="1" t="s">
        <v>27</v>
      </c>
      <c r="G27" s="2">
        <v>6790</v>
      </c>
      <c r="H27" s="3">
        <v>29</v>
      </c>
      <c r="I27" s="2">
        <v>1305000</v>
      </c>
      <c r="J27" s="9">
        <v>1.8440366972477065</v>
      </c>
      <c r="K27" s="9">
        <v>0.32462686567164184</v>
      </c>
      <c r="L27" s="9">
        <v>2.7498139887214879</v>
      </c>
      <c r="M27" s="9">
        <v>1.7887155963302752</v>
      </c>
      <c r="N27" s="10">
        <v>0.65048603420696449</v>
      </c>
      <c r="O27" s="10">
        <f t="shared" si="0"/>
        <v>0.34951396579303551</v>
      </c>
      <c r="P27" s="9">
        <v>0.52324569142032806</v>
      </c>
      <c r="Q27" s="34" t="s">
        <v>252</v>
      </c>
      <c r="R27" s="33"/>
      <c r="S27" s="23" t="s">
        <v>325</v>
      </c>
    </row>
    <row r="28" spans="1:19" x14ac:dyDescent="0.3">
      <c r="A28" s="1" t="s">
        <v>84</v>
      </c>
      <c r="B28" s="1" t="s">
        <v>85</v>
      </c>
      <c r="C28" s="1" t="s">
        <v>86</v>
      </c>
      <c r="D28" s="1" t="s">
        <v>9</v>
      </c>
      <c r="E28" s="1" t="s">
        <v>0</v>
      </c>
      <c r="F28" s="1" t="s">
        <v>27</v>
      </c>
      <c r="G28" s="2">
        <v>24500</v>
      </c>
      <c r="H28" s="2">
        <v>1240</v>
      </c>
      <c r="I28" s="2">
        <v>1711200000</v>
      </c>
      <c r="J28" s="9">
        <v>2.8</v>
      </c>
      <c r="K28" s="9">
        <v>2.4944606413994168</v>
      </c>
      <c r="L28" s="9">
        <v>4.6520000000000001</v>
      </c>
      <c r="M28" s="9">
        <v>2.66</v>
      </c>
      <c r="N28" s="10">
        <v>0.57179707652622525</v>
      </c>
      <c r="O28" s="10">
        <f t="shared" si="0"/>
        <v>0.42820292347377475</v>
      </c>
      <c r="P28" s="9">
        <v>3.0932338432332411</v>
      </c>
      <c r="Q28" s="34" t="s">
        <v>231</v>
      </c>
      <c r="R28" s="33"/>
      <c r="S28" s="23" t="s">
        <v>325</v>
      </c>
    </row>
    <row r="29" spans="1:19" x14ac:dyDescent="0.3">
      <c r="A29" s="1" t="s">
        <v>87</v>
      </c>
      <c r="B29" s="1" t="s">
        <v>88</v>
      </c>
      <c r="C29" s="1" t="s">
        <v>89</v>
      </c>
      <c r="D29" s="1" t="s">
        <v>9</v>
      </c>
      <c r="E29" s="1" t="s">
        <v>0</v>
      </c>
      <c r="F29" s="1" t="s">
        <v>27</v>
      </c>
      <c r="G29" s="2">
        <v>130</v>
      </c>
      <c r="H29" s="3">
        <v>3.5</v>
      </c>
      <c r="I29" s="2">
        <v>123000</v>
      </c>
      <c r="J29" s="9">
        <v>0.9467279999999999</v>
      </c>
      <c r="K29" s="9">
        <v>9.9533096338937088E-2</v>
      </c>
      <c r="L29" s="9">
        <v>6.3749750510769232</v>
      </c>
      <c r="M29" s="9">
        <v>5.4910223999999994</v>
      </c>
      <c r="N29" s="10">
        <v>0.86134021796248472</v>
      </c>
      <c r="O29" s="10">
        <f t="shared" si="0"/>
        <v>0.13865978203751528</v>
      </c>
      <c r="P29" s="9">
        <v>0.46220317578075631</v>
      </c>
      <c r="Q29" s="34" t="s">
        <v>253</v>
      </c>
      <c r="R29" s="33"/>
      <c r="S29" s="23" t="s">
        <v>325</v>
      </c>
    </row>
    <row r="30" spans="1:19" x14ac:dyDescent="0.3">
      <c r="A30" s="1" t="s">
        <v>263</v>
      </c>
      <c r="B30" s="1" t="s">
        <v>93</v>
      </c>
      <c r="C30" s="1" t="s">
        <v>94</v>
      </c>
      <c r="D30" s="1" t="s">
        <v>10</v>
      </c>
      <c r="E30" s="1" t="s">
        <v>0</v>
      </c>
      <c r="F30" s="1" t="s">
        <v>27</v>
      </c>
      <c r="G30" s="2">
        <v>211.39999999999998</v>
      </c>
      <c r="H30" s="3">
        <v>49</v>
      </c>
      <c r="I30" s="2">
        <v>2246000</v>
      </c>
      <c r="J30" s="9">
        <v>0.63812677388836347</v>
      </c>
      <c r="K30" s="9">
        <v>1.6649369903632321</v>
      </c>
      <c r="L30" s="9">
        <v>5.2176914542623374</v>
      </c>
      <c r="M30" s="9">
        <v>1.4230227057710503</v>
      </c>
      <c r="N30" s="10">
        <v>0.2727303287756852</v>
      </c>
      <c r="O30" s="10">
        <f t="shared" si="0"/>
        <v>0.72726967122431474</v>
      </c>
      <c r="P30" s="9">
        <v>0.88822554265801246</v>
      </c>
      <c r="Q30" s="34">
        <v>38</v>
      </c>
      <c r="R30" s="33"/>
      <c r="S30" s="23" t="s">
        <v>325</v>
      </c>
    </row>
    <row r="31" spans="1:19" x14ac:dyDescent="0.3">
      <c r="A31" s="1" t="s">
        <v>258</v>
      </c>
      <c r="B31" s="1" t="s">
        <v>93</v>
      </c>
      <c r="C31" s="1" t="s">
        <v>95</v>
      </c>
      <c r="D31" s="1" t="s">
        <v>10</v>
      </c>
      <c r="E31" s="1" t="s">
        <v>0</v>
      </c>
      <c r="F31" s="1" t="s">
        <v>27</v>
      </c>
      <c r="G31" s="2">
        <v>17.7</v>
      </c>
      <c r="H31" s="3">
        <v>3.4</v>
      </c>
      <c r="I31" s="2">
        <v>104000</v>
      </c>
      <c r="J31" s="9">
        <v>0.6384180790960452</v>
      </c>
      <c r="K31" s="9">
        <v>0.92035398230088494</v>
      </c>
      <c r="L31" s="9">
        <v>4.4853818541322141</v>
      </c>
      <c r="M31" s="9">
        <v>1.5130508474576272</v>
      </c>
      <c r="N31" s="10">
        <v>0.33732932817385664</v>
      </c>
      <c r="O31" s="10">
        <f t="shared" si="0"/>
        <v>0.66267067182614336</v>
      </c>
      <c r="P31" s="9">
        <v>0.58704643076253471</v>
      </c>
      <c r="Q31" s="34">
        <v>38</v>
      </c>
      <c r="R31" s="33"/>
      <c r="S31" s="23" t="s">
        <v>325</v>
      </c>
    </row>
    <row r="32" spans="1:19" x14ac:dyDescent="0.3">
      <c r="A32" s="1" t="s">
        <v>259</v>
      </c>
      <c r="B32" s="1" t="s">
        <v>93</v>
      </c>
      <c r="C32" s="1" t="s">
        <v>96</v>
      </c>
      <c r="D32" s="1" t="s">
        <v>10</v>
      </c>
      <c r="E32" s="1" t="s">
        <v>0</v>
      </c>
      <c r="F32" s="1" t="s">
        <v>27</v>
      </c>
      <c r="G32" s="2">
        <v>39.799999999999997</v>
      </c>
      <c r="H32" s="3">
        <v>8.5</v>
      </c>
      <c r="I32" s="2">
        <v>311000</v>
      </c>
      <c r="J32" s="9">
        <v>0.6384180790960452</v>
      </c>
      <c r="K32" s="9">
        <v>1.219607843137255</v>
      </c>
      <c r="L32" s="9">
        <v>4.5554622056687473</v>
      </c>
      <c r="M32" s="9">
        <v>2.4795226130653267</v>
      </c>
      <c r="N32" s="10">
        <v>0.54429660506893174</v>
      </c>
      <c r="O32" s="10">
        <f t="shared" si="0"/>
        <v>0.45570339493106826</v>
      </c>
      <c r="P32" s="9">
        <v>1.389810963110701</v>
      </c>
      <c r="Q32" s="34">
        <v>38</v>
      </c>
      <c r="R32" s="33"/>
      <c r="S32" s="23" t="s">
        <v>325</v>
      </c>
    </row>
    <row r="33" spans="1:19" x14ac:dyDescent="0.3">
      <c r="A33" s="1" t="s">
        <v>97</v>
      </c>
      <c r="B33" s="1" t="s">
        <v>93</v>
      </c>
      <c r="C33" s="1" t="s">
        <v>95</v>
      </c>
      <c r="D33" s="1" t="s">
        <v>10</v>
      </c>
      <c r="E33" s="1" t="s">
        <v>0</v>
      </c>
      <c r="F33" s="1" t="s">
        <v>27</v>
      </c>
      <c r="G33" s="2">
        <v>48.099999999999994</v>
      </c>
      <c r="H33" s="3">
        <v>5.0999999999999996</v>
      </c>
      <c r="I33" s="2">
        <v>350000</v>
      </c>
      <c r="J33" s="9">
        <v>0.6384180790960452</v>
      </c>
      <c r="K33" s="9">
        <v>1.7241379310344827</v>
      </c>
      <c r="L33" s="9">
        <v>6.3591092576067378</v>
      </c>
      <c r="M33" s="9">
        <v>3.5986694386694391</v>
      </c>
      <c r="N33" s="10">
        <v>0.56590778564855237</v>
      </c>
      <c r="O33" s="10">
        <f t="shared" si="0"/>
        <v>0.43409221435144763</v>
      </c>
      <c r="P33" s="9">
        <v>2.0991229218338723</v>
      </c>
      <c r="Q33" s="34">
        <v>38</v>
      </c>
      <c r="R33" s="33"/>
      <c r="S33" s="23" t="s">
        <v>325</v>
      </c>
    </row>
    <row r="34" spans="1:19" x14ac:dyDescent="0.3">
      <c r="A34" s="1" t="s">
        <v>260</v>
      </c>
      <c r="B34" s="1" t="s">
        <v>93</v>
      </c>
      <c r="C34" s="1" t="s">
        <v>96</v>
      </c>
      <c r="D34" s="1" t="s">
        <v>10</v>
      </c>
      <c r="E34" s="1" t="s">
        <v>0</v>
      </c>
      <c r="F34" s="1" t="s">
        <v>27</v>
      </c>
      <c r="G34" s="2">
        <v>105.89999999999999</v>
      </c>
      <c r="H34" s="3">
        <v>17.8</v>
      </c>
      <c r="I34" s="2">
        <v>746000</v>
      </c>
      <c r="J34" s="9">
        <v>0.6384180790960452</v>
      </c>
      <c r="K34" s="9">
        <v>1.1002949852507375</v>
      </c>
      <c r="L34" s="9">
        <v>5.6007551787635332</v>
      </c>
      <c r="M34" s="9">
        <v>2.6313314447592067</v>
      </c>
      <c r="N34" s="10">
        <v>0.46981725870405211</v>
      </c>
      <c r="O34" s="10">
        <f t="shared" si="0"/>
        <v>0.53018274129594789</v>
      </c>
      <c r="P34" s="9">
        <v>1.0096038992458221</v>
      </c>
      <c r="Q34" s="34">
        <v>38</v>
      </c>
      <c r="R34" s="33"/>
      <c r="S34" s="23" t="s">
        <v>325</v>
      </c>
    </row>
    <row r="35" spans="1:19" x14ac:dyDescent="0.3">
      <c r="A35" s="1" t="s">
        <v>98</v>
      </c>
      <c r="B35" s="1" t="s">
        <v>99</v>
      </c>
      <c r="C35" s="1" t="s">
        <v>100</v>
      </c>
      <c r="D35" s="1" t="s">
        <v>10</v>
      </c>
      <c r="E35" s="1" t="s">
        <v>0</v>
      </c>
      <c r="F35" s="1" t="s">
        <v>27</v>
      </c>
      <c r="G35" s="2">
        <v>226</v>
      </c>
      <c r="H35" s="3">
        <v>6.8000000000000007</v>
      </c>
      <c r="I35" s="2">
        <v>231200</v>
      </c>
      <c r="J35" s="9">
        <v>0.76101292035398216</v>
      </c>
      <c r="K35" s="9">
        <v>0.13442726426795404</v>
      </c>
      <c r="L35" s="9">
        <v>15.002606851755576</v>
      </c>
      <c r="M35" s="9">
        <v>11.719598973451326</v>
      </c>
      <c r="N35" s="10">
        <v>0.78117083845864566</v>
      </c>
      <c r="O35" s="10">
        <f t="shared" si="0"/>
        <v>0.21882916154135434</v>
      </c>
      <c r="P35" s="9">
        <v>0.37729732462534887</v>
      </c>
      <c r="Q35" s="34" t="s">
        <v>232</v>
      </c>
      <c r="R35" s="33"/>
      <c r="S35" s="23" t="s">
        <v>325</v>
      </c>
    </row>
    <row r="36" spans="1:19" x14ac:dyDescent="0.3">
      <c r="A36" s="1" t="s">
        <v>101</v>
      </c>
      <c r="B36" s="1" t="s">
        <v>102</v>
      </c>
      <c r="C36" s="1" t="s">
        <v>103</v>
      </c>
      <c r="D36" s="1" t="s">
        <v>11</v>
      </c>
      <c r="E36" s="1" t="s">
        <v>12</v>
      </c>
      <c r="F36" s="1" t="s">
        <v>27</v>
      </c>
      <c r="G36" s="2">
        <v>872</v>
      </c>
      <c r="H36" s="3">
        <v>18</v>
      </c>
      <c r="I36" s="2">
        <v>2343000</v>
      </c>
      <c r="J36" s="9">
        <v>0.94605899727159104</v>
      </c>
      <c r="K36" s="9">
        <v>0.28405258589809684</v>
      </c>
      <c r="L36" s="9">
        <v>6.8928686781704398</v>
      </c>
      <c r="M36" s="9">
        <v>5.3504656200591967</v>
      </c>
      <c r="N36" s="10">
        <v>0.776232055167974</v>
      </c>
      <c r="O36" s="10">
        <f t="shared" si="0"/>
        <v>0.223767944832026</v>
      </c>
      <c r="P36" s="9">
        <v>0.77728907952944015</v>
      </c>
      <c r="Q36" s="34" t="s">
        <v>233</v>
      </c>
      <c r="R36" s="33"/>
      <c r="S36" s="23" t="s">
        <v>325</v>
      </c>
    </row>
    <row r="37" spans="1:19" x14ac:dyDescent="0.3">
      <c r="A37" s="1" t="s">
        <v>104</v>
      </c>
      <c r="B37" s="1" t="s">
        <v>105</v>
      </c>
      <c r="C37" s="1" t="s">
        <v>106</v>
      </c>
      <c r="D37" s="1" t="s">
        <v>11</v>
      </c>
      <c r="E37" s="1" t="s">
        <v>12</v>
      </c>
      <c r="F37" s="1" t="s">
        <v>27</v>
      </c>
      <c r="G37" s="2">
        <v>1812.9163000000001</v>
      </c>
      <c r="H37" s="3">
        <v>33.464799999999997</v>
      </c>
      <c r="I37" s="2">
        <v>3147000</v>
      </c>
      <c r="J37" s="9">
        <v>1.49</v>
      </c>
      <c r="K37" s="9">
        <v>0.11650182288684545</v>
      </c>
      <c r="L37" s="9">
        <v>9.2520000000000007</v>
      </c>
      <c r="M37" s="9">
        <v>7.3029999999999999</v>
      </c>
      <c r="N37" s="10">
        <v>0.78934284479031558</v>
      </c>
      <c r="O37" s="10">
        <f t="shared" si="0"/>
        <v>0.21065715520968442</v>
      </c>
      <c r="P37" s="9">
        <v>0.34137123853360463</v>
      </c>
      <c r="Q37" s="34" t="s">
        <v>234</v>
      </c>
      <c r="R37" s="33" t="s">
        <v>250</v>
      </c>
      <c r="S37" s="23" t="s">
        <v>325</v>
      </c>
    </row>
    <row r="38" spans="1:19" x14ac:dyDescent="0.3">
      <c r="A38" s="1" t="s">
        <v>107</v>
      </c>
      <c r="B38" s="1" t="s">
        <v>108</v>
      </c>
      <c r="C38" s="1" t="s">
        <v>109</v>
      </c>
      <c r="D38" s="1" t="s">
        <v>11</v>
      </c>
      <c r="E38" s="1" t="s">
        <v>0</v>
      </c>
      <c r="F38" s="1" t="s">
        <v>27</v>
      </c>
      <c r="G38" s="2">
        <v>95.9</v>
      </c>
      <c r="H38" s="3">
        <v>40.1</v>
      </c>
      <c r="I38" s="2">
        <v>3074000</v>
      </c>
      <c r="J38" s="9">
        <v>2.1</v>
      </c>
      <c r="K38" s="9">
        <v>1.526341923630766</v>
      </c>
      <c r="L38" s="9">
        <v>14.558912408759122</v>
      </c>
      <c r="M38" s="9">
        <v>7.4340000000000011</v>
      </c>
      <c r="N38" s="10">
        <v>0.51061506459283745</v>
      </c>
      <c r="O38" s="10">
        <f t="shared" si="0"/>
        <v>0.48938493540716255</v>
      </c>
      <c r="P38" s="9">
        <v>1.5740481872364174</v>
      </c>
      <c r="Q38" s="34" t="s">
        <v>236</v>
      </c>
      <c r="R38" s="33"/>
      <c r="S38" s="23" t="s">
        <v>325</v>
      </c>
    </row>
    <row r="39" spans="1:19" x14ac:dyDescent="0.3">
      <c r="A39" s="1" t="s">
        <v>110</v>
      </c>
      <c r="B39" s="1" t="s">
        <v>111</v>
      </c>
      <c r="C39" s="1" t="s">
        <v>112</v>
      </c>
      <c r="D39" s="4" t="s">
        <v>13</v>
      </c>
      <c r="E39" s="1" t="s">
        <v>0</v>
      </c>
      <c r="F39" s="1" t="s">
        <v>27</v>
      </c>
      <c r="G39" s="2">
        <v>53</v>
      </c>
      <c r="H39" s="3">
        <v>3.1</v>
      </c>
      <c r="I39" s="2">
        <v>120000</v>
      </c>
      <c r="J39" s="9">
        <v>0.86809269162210334</v>
      </c>
      <c r="K39" s="9">
        <v>0.24640657084188911</v>
      </c>
      <c r="L39" s="9">
        <v>4.0754716981132075</v>
      </c>
      <c r="M39" s="9">
        <v>1.8481283422459893</v>
      </c>
      <c r="N39" s="10">
        <v>0.45347593582887702</v>
      </c>
      <c r="O39" s="10">
        <f t="shared" si="0"/>
        <v>0.54652406417112298</v>
      </c>
      <c r="P39" s="9">
        <v>0.21597521013954274</v>
      </c>
      <c r="Q39" s="34" t="s">
        <v>237</v>
      </c>
      <c r="R39" s="33"/>
      <c r="S39" s="23" t="s">
        <v>325</v>
      </c>
    </row>
    <row r="40" spans="1:19" x14ac:dyDescent="0.3">
      <c r="A40" s="1" t="s">
        <v>265</v>
      </c>
      <c r="B40" s="1" t="s">
        <v>266</v>
      </c>
      <c r="C40" s="1" t="s">
        <v>267</v>
      </c>
      <c r="D40" s="4" t="s">
        <v>11</v>
      </c>
      <c r="E40" s="1" t="s">
        <v>15</v>
      </c>
      <c r="F40" s="1" t="s">
        <v>27</v>
      </c>
      <c r="G40" s="2">
        <v>318.91000000000003</v>
      </c>
      <c r="H40" s="3">
        <v>50.9011</v>
      </c>
      <c r="I40" s="2">
        <v>797877</v>
      </c>
      <c r="J40" s="9">
        <v>0.64400000000000002</v>
      </c>
      <c r="K40" s="9">
        <v>0.38849187576237459</v>
      </c>
      <c r="L40" s="9">
        <v>10.932470535009877</v>
      </c>
      <c r="M40" s="9">
        <v>5.5351800000000004</v>
      </c>
      <c r="N40" s="10">
        <v>0.5063064183227638</v>
      </c>
      <c r="O40" s="10">
        <f t="shared" si="0"/>
        <v>0.4936935816772362</v>
      </c>
      <c r="P40" s="9">
        <v>0.34137123853360463</v>
      </c>
      <c r="Q40" s="34" t="s">
        <v>234</v>
      </c>
      <c r="R40" s="33"/>
      <c r="S40" s="23" t="s">
        <v>325</v>
      </c>
    </row>
    <row r="41" spans="1:19" x14ac:dyDescent="0.3">
      <c r="A41" s="1" t="s">
        <v>113</v>
      </c>
      <c r="B41" s="1" t="s">
        <v>114</v>
      </c>
      <c r="C41" s="1" t="s">
        <v>115</v>
      </c>
      <c r="D41" s="1" t="s">
        <v>14</v>
      </c>
      <c r="E41" s="1" t="s">
        <v>0</v>
      </c>
      <c r="F41" s="1" t="s">
        <v>27</v>
      </c>
      <c r="G41" s="2">
        <v>20800000</v>
      </c>
      <c r="H41" s="2">
        <v>8200000</v>
      </c>
      <c r="I41" s="2">
        <v>12500000000000</v>
      </c>
      <c r="J41" s="9">
        <v>0.24349950000000001</v>
      </c>
      <c r="K41" s="9">
        <v>170</v>
      </c>
      <c r="L41" s="9">
        <v>2.7884615384615383</v>
      </c>
      <c r="M41" s="9">
        <v>0.43269230769230771</v>
      </c>
      <c r="N41" s="10">
        <v>0.15517241379310345</v>
      </c>
      <c r="O41" s="10">
        <f t="shared" si="0"/>
        <v>0.84482758620689657</v>
      </c>
      <c r="P41" s="9">
        <v>63.242730210740191</v>
      </c>
      <c r="Q41" s="34" t="s">
        <v>238</v>
      </c>
      <c r="R41" s="33"/>
      <c r="S41" s="23" t="s">
        <v>325</v>
      </c>
    </row>
    <row r="42" spans="1:19" x14ac:dyDescent="0.3">
      <c r="A42" s="1" t="s">
        <v>123</v>
      </c>
      <c r="B42" s="1" t="s">
        <v>74</v>
      </c>
      <c r="C42" s="1" t="s">
        <v>124</v>
      </c>
      <c r="D42" s="4" t="s">
        <v>8</v>
      </c>
      <c r="E42" s="1" t="s">
        <v>0</v>
      </c>
      <c r="F42" s="1" t="s">
        <v>27</v>
      </c>
      <c r="G42" s="2">
        <v>2645900</v>
      </c>
      <c r="H42" s="2">
        <v>108300</v>
      </c>
      <c r="I42" s="2">
        <v>18100000000</v>
      </c>
      <c r="J42" s="9">
        <v>0.26287125118001597</v>
      </c>
      <c r="K42" s="9">
        <v>2.5</v>
      </c>
      <c r="L42" s="9">
        <v>2.2985014728931645</v>
      </c>
      <c r="M42" s="9">
        <v>1.7875245080241087</v>
      </c>
      <c r="N42" s="10">
        <v>0.77769126063431226</v>
      </c>
      <c r="O42" s="10">
        <f t="shared" si="0"/>
        <v>0.22230873936568774</v>
      </c>
      <c r="P42" s="9">
        <v>6.8921679553148687</v>
      </c>
      <c r="Q42" s="34" t="s">
        <v>239</v>
      </c>
      <c r="R42" s="33"/>
      <c r="S42" s="23" t="s">
        <v>325</v>
      </c>
    </row>
    <row r="43" spans="1:19" x14ac:dyDescent="0.3">
      <c r="A43" s="1" t="s">
        <v>296</v>
      </c>
      <c r="B43" s="1" t="s">
        <v>297</v>
      </c>
      <c r="C43" s="1" t="s">
        <v>298</v>
      </c>
      <c r="D43" s="4" t="s">
        <v>296</v>
      </c>
      <c r="E43" s="1" t="s">
        <v>0</v>
      </c>
      <c r="F43" s="1" t="s">
        <v>27</v>
      </c>
      <c r="G43" s="2">
        <v>6500000</v>
      </c>
      <c r="H43" s="2">
        <v>2880000</v>
      </c>
      <c r="I43" s="2">
        <v>8300000000000</v>
      </c>
      <c r="J43" s="9">
        <v>0.1279317697228145</v>
      </c>
      <c r="K43" s="9">
        <v>692</v>
      </c>
      <c r="L43" s="9">
        <v>1.0618336886993602</v>
      </c>
      <c r="M43" s="9">
        <v>0.1023454157782516</v>
      </c>
      <c r="N43" s="10">
        <v>9.6385542168674704E-2</v>
      </c>
      <c r="O43" s="10">
        <f t="shared" si="0"/>
        <v>0.90361445783132532</v>
      </c>
      <c r="P43" s="9">
        <v>204.93587726488676</v>
      </c>
      <c r="Q43" s="70" t="s">
        <v>240</v>
      </c>
      <c r="R43" s="33"/>
      <c r="S43" s="23" t="s">
        <v>325</v>
      </c>
    </row>
    <row r="44" spans="1:19" x14ac:dyDescent="0.3">
      <c r="A44" s="1" t="s">
        <v>116</v>
      </c>
      <c r="B44" s="1" t="s">
        <v>16</v>
      </c>
      <c r="C44" s="1" t="s">
        <v>117</v>
      </c>
      <c r="D44" s="1" t="s">
        <v>6</v>
      </c>
      <c r="E44" s="1" t="s">
        <v>12</v>
      </c>
      <c r="F44" s="1" t="s">
        <v>27</v>
      </c>
      <c r="G44" s="2">
        <v>13550000</v>
      </c>
      <c r="H44" s="2">
        <v>50000</v>
      </c>
      <c r="I44" s="2">
        <v>9400000000</v>
      </c>
      <c r="J44" s="9">
        <v>5.3363610559182519E-2</v>
      </c>
      <c r="K44" s="9">
        <v>1.3</v>
      </c>
      <c r="L44" s="9">
        <v>0.54013979562872561</v>
      </c>
      <c r="M44" s="9">
        <v>0.29883621913142211</v>
      </c>
      <c r="N44" s="10">
        <v>0.55325717814140163</v>
      </c>
      <c r="O44" s="10">
        <f t="shared" si="0"/>
        <v>0.44674282185859837</v>
      </c>
      <c r="P44" s="9">
        <v>1.5222877611204342</v>
      </c>
      <c r="Q44" s="34" t="s">
        <v>299</v>
      </c>
      <c r="R44" s="33"/>
      <c r="S44" s="23" t="s">
        <v>325</v>
      </c>
    </row>
    <row r="45" spans="1:19" x14ac:dyDescent="0.3">
      <c r="A45" s="1" t="s">
        <v>262</v>
      </c>
      <c r="B45" s="1" t="s">
        <v>121</v>
      </c>
      <c r="C45" s="1" t="s">
        <v>122</v>
      </c>
      <c r="D45" s="1" t="s">
        <v>7</v>
      </c>
      <c r="E45" s="1" t="s">
        <v>0</v>
      </c>
      <c r="F45" s="1" t="s">
        <v>118</v>
      </c>
      <c r="G45" s="2">
        <v>67</v>
      </c>
      <c r="H45" s="3">
        <v>7.5</v>
      </c>
      <c r="I45" s="2">
        <v>617000</v>
      </c>
      <c r="J45" s="9">
        <v>1.1831255992329819</v>
      </c>
      <c r="K45" s="9">
        <v>0.7</v>
      </c>
      <c r="L45" s="9">
        <v>8.7094228187919462</v>
      </c>
      <c r="M45" s="9">
        <v>4.9316939597315441</v>
      </c>
      <c r="N45" s="10">
        <v>0.56624808122653558</v>
      </c>
      <c r="O45" s="10">
        <f t="shared" si="0"/>
        <v>0.43375191877346442</v>
      </c>
      <c r="P45" s="9">
        <v>0.85314473703534643</v>
      </c>
      <c r="Q45" s="34" t="s">
        <v>230</v>
      </c>
      <c r="R45" s="33"/>
      <c r="S45" s="23" t="s">
        <v>325</v>
      </c>
    </row>
    <row r="46" spans="1:19" x14ac:dyDescent="0.3">
      <c r="A46" s="1" t="s">
        <v>119</v>
      </c>
      <c r="B46" s="1" t="s">
        <v>17</v>
      </c>
      <c r="C46" s="1" t="s">
        <v>120</v>
      </c>
      <c r="D46" s="1" t="s">
        <v>6</v>
      </c>
      <c r="E46" s="1" t="s">
        <v>15</v>
      </c>
      <c r="F46" s="1" t="s">
        <v>118</v>
      </c>
      <c r="G46" s="2">
        <v>331000</v>
      </c>
      <c r="H46" s="2">
        <v>2910</v>
      </c>
      <c r="I46" s="2">
        <v>87500000</v>
      </c>
      <c r="J46" s="9">
        <v>3.776435045317221E-2</v>
      </c>
      <c r="K46" s="9">
        <v>0.7</v>
      </c>
      <c r="L46" s="9">
        <v>0.415624683791324</v>
      </c>
      <c r="M46" s="9">
        <v>0.23413897280966772</v>
      </c>
      <c r="N46" s="10">
        <v>0.56334231805929913</v>
      </c>
      <c r="O46" s="10">
        <f t="shared" si="0"/>
        <v>0.43665768194070076</v>
      </c>
      <c r="P46" s="9">
        <v>0.8454961532841947</v>
      </c>
      <c r="Q46" s="34" t="s">
        <v>299</v>
      </c>
      <c r="R46" s="33"/>
      <c r="S46" s="23" t="s">
        <v>325</v>
      </c>
    </row>
    <row r="47" spans="1:19" x14ac:dyDescent="0.3">
      <c r="A47" s="1" t="s">
        <v>90</v>
      </c>
      <c r="B47" s="1" t="s">
        <v>91</v>
      </c>
      <c r="C47" s="1" t="s">
        <v>92</v>
      </c>
      <c r="D47" s="1" t="s">
        <v>10</v>
      </c>
      <c r="E47" s="1" t="s">
        <v>0</v>
      </c>
      <c r="F47" s="1" t="s">
        <v>118</v>
      </c>
      <c r="G47" s="2">
        <v>184.8</v>
      </c>
      <c r="H47" s="3">
        <v>13</v>
      </c>
      <c r="I47" s="2">
        <v>233000</v>
      </c>
      <c r="J47" s="9">
        <v>0.16297310184759625</v>
      </c>
      <c r="K47" s="9">
        <v>0.7227926078028748</v>
      </c>
      <c r="L47" s="9">
        <v>5.2061688311688314</v>
      </c>
      <c r="M47" s="9">
        <v>2.7640692640692639</v>
      </c>
      <c r="N47" s="10">
        <v>0.53092194158611361</v>
      </c>
      <c r="O47" s="10">
        <f t="shared" si="0"/>
        <v>0.46907805841388639</v>
      </c>
      <c r="P47" s="9">
        <v>0.7912964646390066</v>
      </c>
      <c r="Q47" s="34">
        <v>33</v>
      </c>
      <c r="R47" s="33"/>
      <c r="S47" s="23" t="s">
        <v>325</v>
      </c>
    </row>
    <row r="48" spans="1:19" x14ac:dyDescent="0.3">
      <c r="A48" s="1" t="s">
        <v>261</v>
      </c>
      <c r="B48" s="1" t="s">
        <v>128</v>
      </c>
      <c r="C48" s="1" t="s">
        <v>129</v>
      </c>
      <c r="D48" s="1" t="s">
        <v>10</v>
      </c>
      <c r="E48" s="1" t="s">
        <v>0</v>
      </c>
      <c r="F48" s="1" t="s">
        <v>118</v>
      </c>
      <c r="G48" s="2">
        <v>2260300</v>
      </c>
      <c r="H48" s="2">
        <v>109600</v>
      </c>
      <c r="I48" s="2">
        <v>14000000000</v>
      </c>
      <c r="J48" s="9">
        <v>0.23455633323010219</v>
      </c>
      <c r="K48" s="9">
        <v>2.6406739845024125</v>
      </c>
      <c r="L48" s="9">
        <v>2.4862971322390832</v>
      </c>
      <c r="M48" s="9">
        <v>1.8295393991947972</v>
      </c>
      <c r="N48" s="10">
        <v>0.73584905660377364</v>
      </c>
      <c r="O48" s="10">
        <f t="shared" si="0"/>
        <v>0.26415094339622636</v>
      </c>
      <c r="P48" s="9">
        <v>5.9673789043282586</v>
      </c>
      <c r="Q48" s="34" t="s">
        <v>300</v>
      </c>
      <c r="R48" s="33"/>
      <c r="S48" s="23" t="s">
        <v>325</v>
      </c>
    </row>
    <row r="49" spans="1:19" x14ac:dyDescent="0.3">
      <c r="A49" s="1" t="s">
        <v>130</v>
      </c>
      <c r="B49" s="1" t="s">
        <v>131</v>
      </c>
      <c r="C49" s="1" t="s">
        <v>132</v>
      </c>
      <c r="D49" s="1" t="s">
        <v>19</v>
      </c>
      <c r="E49" s="1" t="s">
        <v>0</v>
      </c>
      <c r="F49" s="25" t="s">
        <v>118</v>
      </c>
      <c r="G49" s="2">
        <v>2300</v>
      </c>
      <c r="H49" s="2">
        <v>50</v>
      </c>
      <c r="I49" s="2">
        <v>4600000</v>
      </c>
      <c r="J49" s="9">
        <v>0.19574468085106383</v>
      </c>
      <c r="K49" s="9">
        <v>1</v>
      </c>
      <c r="L49" s="9">
        <v>0.68510638297872339</v>
      </c>
      <c r="M49" s="9">
        <v>0.42476595744680851</v>
      </c>
      <c r="N49" s="10">
        <v>0.62</v>
      </c>
      <c r="O49" s="10">
        <f t="shared" si="0"/>
        <v>0.38</v>
      </c>
      <c r="P49" s="9">
        <v>1.4499901036545899</v>
      </c>
      <c r="Q49" s="34" t="s">
        <v>255</v>
      </c>
      <c r="R49" s="33" t="s">
        <v>257</v>
      </c>
      <c r="S49" s="23" t="s">
        <v>325</v>
      </c>
    </row>
    <row r="50" spans="1:19" x14ac:dyDescent="0.3">
      <c r="A50" s="14" t="s">
        <v>219</v>
      </c>
      <c r="B50" s="14" t="s">
        <v>220</v>
      </c>
      <c r="C50" s="14" t="s">
        <v>221</v>
      </c>
      <c r="D50" s="14" t="s">
        <v>13</v>
      </c>
      <c r="E50" s="14" t="s">
        <v>12</v>
      </c>
      <c r="F50" s="14" t="s">
        <v>118</v>
      </c>
      <c r="G50" s="15">
        <v>8600</v>
      </c>
      <c r="H50" s="16">
        <v>270</v>
      </c>
      <c r="I50" s="15">
        <v>12150000</v>
      </c>
      <c r="J50" s="17">
        <v>0.76099210822998875</v>
      </c>
      <c r="K50" s="17">
        <v>0.18</v>
      </c>
      <c r="L50" s="17">
        <v>2.1254651162790696</v>
      </c>
      <c r="M50" s="17">
        <v>1.4576744186046511</v>
      </c>
      <c r="N50" s="18">
        <v>0.68581432244652329</v>
      </c>
      <c r="O50" s="10">
        <f t="shared" si="0"/>
        <v>0.31418567755347671</v>
      </c>
      <c r="P50" s="77">
        <v>0.48061932534542406</v>
      </c>
      <c r="Q50" s="84" t="s">
        <v>277</v>
      </c>
      <c r="R50" s="35"/>
      <c r="S50" s="23" t="s">
        <v>325</v>
      </c>
    </row>
    <row r="51" spans="1:19" x14ac:dyDescent="0.3">
      <c r="A51" s="1" t="s">
        <v>133</v>
      </c>
      <c r="B51" s="1" t="s">
        <v>134</v>
      </c>
      <c r="C51" s="1" t="s">
        <v>135</v>
      </c>
      <c r="D51" s="1" t="s">
        <v>8</v>
      </c>
      <c r="E51" s="1" t="s">
        <v>0</v>
      </c>
      <c r="F51" s="1" t="s">
        <v>27</v>
      </c>
      <c r="G51" s="2">
        <v>30</v>
      </c>
      <c r="H51" s="3">
        <v>3.6999999999999997</v>
      </c>
      <c r="I51" s="2">
        <v>80000</v>
      </c>
      <c r="J51" s="9">
        <v>0.2</v>
      </c>
      <c r="K51" s="30">
        <v>1.3333333333333333</v>
      </c>
      <c r="L51" s="9">
        <v>2.2199999999999998</v>
      </c>
      <c r="M51" s="9">
        <v>2.3433333333333333</v>
      </c>
      <c r="N51" s="10">
        <v>1.0555555555555556</v>
      </c>
      <c r="O51" s="10">
        <f t="shared" si="0"/>
        <v>-5.555555555555558E-2</v>
      </c>
      <c r="P51" s="37">
        <v>34</v>
      </c>
      <c r="R51" s="33"/>
      <c r="S51" s="23" t="s">
        <v>326</v>
      </c>
    </row>
    <row r="52" spans="1:19" x14ac:dyDescent="0.3">
      <c r="A52" s="1" t="s">
        <v>136</v>
      </c>
      <c r="B52" s="1" t="s">
        <v>137</v>
      </c>
      <c r="C52" s="1" t="s">
        <v>80</v>
      </c>
      <c r="D52" s="1" t="s">
        <v>9</v>
      </c>
      <c r="E52" s="1" t="s">
        <v>0</v>
      </c>
      <c r="F52" s="1" t="s">
        <v>27</v>
      </c>
      <c r="G52" s="2">
        <v>6790</v>
      </c>
      <c r="H52" s="2">
        <v>227</v>
      </c>
      <c r="I52" s="2">
        <v>95340000</v>
      </c>
      <c r="J52" s="9">
        <v>3.0845360824742274</v>
      </c>
      <c r="K52" s="30">
        <v>0.45521390374331544</v>
      </c>
      <c r="L52" s="9">
        <v>3.3093710520322497</v>
      </c>
      <c r="M52" s="9">
        <v>3.5472164948453613</v>
      </c>
      <c r="N52" s="10">
        <v>1.0718702856444742</v>
      </c>
      <c r="O52" s="10">
        <f t="shared" si="0"/>
        <v>-7.1870285644474174E-2</v>
      </c>
      <c r="P52" s="38" t="s">
        <v>252</v>
      </c>
      <c r="S52" s="23" t="s">
        <v>326</v>
      </c>
    </row>
    <row r="53" spans="1:19" x14ac:dyDescent="0.3">
      <c r="A53" s="1" t="s">
        <v>138</v>
      </c>
      <c r="B53" s="1" t="s">
        <v>139</v>
      </c>
      <c r="C53" s="1" t="s">
        <v>140</v>
      </c>
      <c r="D53" s="1" t="s">
        <v>9</v>
      </c>
      <c r="E53" s="1" t="s">
        <v>0</v>
      </c>
      <c r="F53" s="1" t="s">
        <v>27</v>
      </c>
      <c r="G53" s="2">
        <v>200</v>
      </c>
      <c r="H53" s="3">
        <v>4</v>
      </c>
      <c r="I53" s="2">
        <v>280000</v>
      </c>
      <c r="J53" s="9">
        <v>1.452</v>
      </c>
      <c r="K53" s="30">
        <v>9.6418732782369149E-2</v>
      </c>
      <c r="L53" s="9">
        <v>8.3243159999999996</v>
      </c>
      <c r="M53" s="9">
        <v>8.2764000000000006</v>
      </c>
      <c r="N53" s="10">
        <v>0.99424385138670868</v>
      </c>
      <c r="O53" s="10">
        <f t="shared" si="0"/>
        <v>5.7561486132913231E-3</v>
      </c>
      <c r="P53" s="38" t="s">
        <v>252</v>
      </c>
      <c r="S53" s="23" t="s">
        <v>326</v>
      </c>
    </row>
    <row r="54" spans="1:19" x14ac:dyDescent="0.3">
      <c r="A54" s="1" t="s">
        <v>141</v>
      </c>
      <c r="B54" s="1" t="s">
        <v>142</v>
      </c>
      <c r="C54" s="1" t="s">
        <v>143</v>
      </c>
      <c r="D54" s="1" t="s">
        <v>11</v>
      </c>
      <c r="E54" s="1" t="s">
        <v>12</v>
      </c>
      <c r="F54" s="1" t="s">
        <v>27</v>
      </c>
      <c r="G54" s="2">
        <v>1409.335</v>
      </c>
      <c r="H54" s="3">
        <v>20.133099999999999</v>
      </c>
      <c r="I54" s="2">
        <v>2056000</v>
      </c>
      <c r="J54" s="9">
        <v>0.434</v>
      </c>
      <c r="K54" s="30">
        <v>0.33605743951632316</v>
      </c>
      <c r="L54" s="9">
        <v>7.4907793865518144</v>
      </c>
      <c r="M54" s="9">
        <v>7.2239300000000002</v>
      </c>
      <c r="N54" s="10">
        <v>0.96437628545957599</v>
      </c>
      <c r="O54" s="10">
        <f t="shared" si="0"/>
        <v>3.5623714540424012E-2</v>
      </c>
      <c r="P54" s="38" t="s">
        <v>234</v>
      </c>
      <c r="Q54" s="32" t="s">
        <v>250</v>
      </c>
      <c r="S54" s="23" t="s">
        <v>326</v>
      </c>
    </row>
    <row r="55" spans="1:19" x14ac:dyDescent="0.3">
      <c r="A55" s="1" t="s">
        <v>144</v>
      </c>
      <c r="B55" s="1" t="s">
        <v>145</v>
      </c>
      <c r="C55" s="1" t="s">
        <v>146</v>
      </c>
      <c r="D55" s="4" t="s">
        <v>13</v>
      </c>
      <c r="E55" s="4" t="s">
        <v>0</v>
      </c>
      <c r="F55" s="1" t="s">
        <v>27</v>
      </c>
      <c r="G55" s="2">
        <v>7609.9999999999991</v>
      </c>
      <c r="H55" s="2">
        <v>334</v>
      </c>
      <c r="I55" s="2">
        <v>108200000</v>
      </c>
      <c r="J55" s="9">
        <v>0.86781609195402298</v>
      </c>
      <c r="K55" s="30">
        <v>1.5946985040942103</v>
      </c>
      <c r="L55" s="12">
        <v>1.52</v>
      </c>
      <c r="M55" s="12">
        <v>1.51</v>
      </c>
      <c r="N55" s="10">
        <v>0.99342105263157898</v>
      </c>
      <c r="O55" s="10">
        <f t="shared" si="0"/>
        <v>6.5789473684210176E-3</v>
      </c>
      <c r="P55" s="38" t="s">
        <v>241</v>
      </c>
      <c r="Q55" s="32" t="s">
        <v>251</v>
      </c>
      <c r="S55" s="23" t="s">
        <v>326</v>
      </c>
    </row>
    <row r="56" spans="1:19" x14ac:dyDescent="0.3">
      <c r="A56" s="1" t="s">
        <v>147</v>
      </c>
      <c r="B56" s="1" t="s">
        <v>148</v>
      </c>
      <c r="C56" s="1" t="s">
        <v>149</v>
      </c>
      <c r="D56" s="4" t="s">
        <v>13</v>
      </c>
      <c r="E56" s="4" t="s">
        <v>0</v>
      </c>
      <c r="F56" s="1" t="s">
        <v>27</v>
      </c>
      <c r="G56" s="2">
        <v>2070</v>
      </c>
      <c r="H56" s="3">
        <v>24</v>
      </c>
      <c r="I56" s="2">
        <v>1900000</v>
      </c>
      <c r="J56" s="9">
        <v>1.0072992700729924</v>
      </c>
      <c r="K56" s="30">
        <v>8.9207487056949419E-2</v>
      </c>
      <c r="L56" s="12">
        <v>1.35</v>
      </c>
      <c r="M56" s="12">
        <v>1.38</v>
      </c>
      <c r="N56" s="10">
        <v>1.0222222222222221</v>
      </c>
      <c r="O56" s="10">
        <f t="shared" si="0"/>
        <v>-2.2222222222222143E-2</v>
      </c>
      <c r="P56" s="38" t="s">
        <v>241</v>
      </c>
      <c r="Q56" s="32" t="s">
        <v>251</v>
      </c>
      <c r="S56" s="23" t="s">
        <v>326</v>
      </c>
    </row>
    <row r="57" spans="1:19" x14ac:dyDescent="0.3">
      <c r="A57" s="1" t="s">
        <v>150</v>
      </c>
      <c r="B57" s="1" t="s">
        <v>151</v>
      </c>
      <c r="C57" s="1" t="s">
        <v>152</v>
      </c>
      <c r="D57" s="4" t="s">
        <v>13</v>
      </c>
      <c r="E57" s="4" t="s">
        <v>0</v>
      </c>
      <c r="F57" s="1" t="s">
        <v>27</v>
      </c>
      <c r="G57" s="2">
        <v>11310</v>
      </c>
      <c r="H57" s="3">
        <v>26</v>
      </c>
      <c r="I57" s="2">
        <v>900000</v>
      </c>
      <c r="J57" s="9">
        <v>0.71165644171779141</v>
      </c>
      <c r="K57" s="30">
        <v>1.0634526763559023E-2</v>
      </c>
      <c r="L57" s="12">
        <v>1.52</v>
      </c>
      <c r="M57" s="12">
        <v>1.63</v>
      </c>
      <c r="N57" s="10">
        <v>1.0723684210526314</v>
      </c>
      <c r="O57" s="10">
        <f t="shared" si="0"/>
        <v>-7.2368421052631415E-2</v>
      </c>
      <c r="P57" s="38" t="s">
        <v>241</v>
      </c>
      <c r="Q57" s="32" t="s">
        <v>251</v>
      </c>
      <c r="S57" s="23" t="s">
        <v>326</v>
      </c>
    </row>
    <row r="58" spans="1:19" x14ac:dyDescent="0.3">
      <c r="A58" s="1" t="s">
        <v>153</v>
      </c>
      <c r="B58" s="1" t="s">
        <v>154</v>
      </c>
      <c r="C58" s="1" t="s">
        <v>155</v>
      </c>
      <c r="D58" s="4" t="s">
        <v>13</v>
      </c>
      <c r="E58" s="4" t="s">
        <v>0</v>
      </c>
      <c r="F58" s="1" t="s">
        <v>27</v>
      </c>
      <c r="G58" s="2">
        <v>2760</v>
      </c>
      <c r="H58" s="3">
        <v>162</v>
      </c>
      <c r="I58" s="2">
        <v>10400000</v>
      </c>
      <c r="J58" s="9">
        <v>0.75151515151515158</v>
      </c>
      <c r="K58" s="30">
        <v>2.0307398263916543</v>
      </c>
      <c r="L58" s="12">
        <v>1.1599999999999999</v>
      </c>
      <c r="M58" s="12">
        <v>1.24</v>
      </c>
      <c r="N58" s="10">
        <v>1.0689655172413794</v>
      </c>
      <c r="O58" s="10">
        <f t="shared" si="0"/>
        <v>-6.8965517241379448E-2</v>
      </c>
      <c r="P58" s="38" t="s">
        <v>241</v>
      </c>
      <c r="Q58" s="32" t="s">
        <v>251</v>
      </c>
      <c r="S58" s="23" t="s">
        <v>326</v>
      </c>
    </row>
    <row r="59" spans="1:19" x14ac:dyDescent="0.3">
      <c r="A59" s="1" t="s">
        <v>156</v>
      </c>
      <c r="B59" s="1" t="s">
        <v>157</v>
      </c>
      <c r="C59" s="1" t="s">
        <v>155</v>
      </c>
      <c r="D59" s="4" t="s">
        <v>13</v>
      </c>
      <c r="E59" s="4" t="s">
        <v>0</v>
      </c>
      <c r="F59" s="1" t="s">
        <v>27</v>
      </c>
      <c r="G59" s="2">
        <v>3000</v>
      </c>
      <c r="H59" s="3">
        <v>79</v>
      </c>
      <c r="I59" s="2">
        <v>10300000</v>
      </c>
      <c r="J59" s="9">
        <v>0.77380952380952384</v>
      </c>
      <c r="K59" s="30">
        <v>0.48191258701357975</v>
      </c>
      <c r="L59" s="12">
        <v>1.2</v>
      </c>
      <c r="M59" s="12">
        <v>1.3</v>
      </c>
      <c r="N59" s="10">
        <v>1.0833333333333335</v>
      </c>
      <c r="O59" s="10">
        <f t="shared" si="0"/>
        <v>-8.3333333333333481E-2</v>
      </c>
      <c r="P59" s="38" t="s">
        <v>241</v>
      </c>
      <c r="Q59" s="32" t="s">
        <v>251</v>
      </c>
      <c r="S59" s="23" t="s">
        <v>326</v>
      </c>
    </row>
    <row r="60" spans="1:19" x14ac:dyDescent="0.3">
      <c r="A60" s="4" t="s">
        <v>161</v>
      </c>
      <c r="B60" s="4" t="s">
        <v>154</v>
      </c>
      <c r="C60" s="4" t="s">
        <v>162</v>
      </c>
      <c r="D60" s="4" t="s">
        <v>13</v>
      </c>
      <c r="E60" s="4" t="s">
        <v>0</v>
      </c>
      <c r="F60" s="4" t="s">
        <v>27</v>
      </c>
      <c r="G60" s="64">
        <v>352</v>
      </c>
      <c r="H60" s="65">
        <v>50</v>
      </c>
      <c r="I60" s="64">
        <v>1500000</v>
      </c>
      <c r="J60" s="30">
        <v>0.71022727272727271</v>
      </c>
      <c r="K60" s="30">
        <v>0.6</v>
      </c>
      <c r="L60" s="30">
        <v>3.2516964746900823</v>
      </c>
      <c r="M60" s="30">
        <v>3.5352272727272727</v>
      </c>
      <c r="N60" s="66">
        <v>1.0871947305795857</v>
      </c>
      <c r="O60" s="10">
        <f t="shared" si="0"/>
        <v>-8.7194730579585711E-2</v>
      </c>
      <c r="P60" s="67" t="s">
        <v>301</v>
      </c>
      <c r="Q60" s="68"/>
      <c r="S60" s="23" t="s">
        <v>326</v>
      </c>
    </row>
    <row r="61" spans="1:19" x14ac:dyDescent="0.3">
      <c r="A61" s="4" t="s">
        <v>125</v>
      </c>
      <c r="B61" s="4" t="s">
        <v>126</v>
      </c>
      <c r="C61" s="4" t="s">
        <v>127</v>
      </c>
      <c r="D61" s="4" t="s">
        <v>18</v>
      </c>
      <c r="E61" s="4" t="s">
        <v>0</v>
      </c>
      <c r="F61" s="4" t="s">
        <v>27</v>
      </c>
      <c r="G61" s="64">
        <v>384800</v>
      </c>
      <c r="H61" s="64">
        <v>67400</v>
      </c>
      <c r="I61" s="64">
        <v>27500000000</v>
      </c>
      <c r="J61" s="30">
        <v>1.2993762993762994</v>
      </c>
      <c r="K61" s="30">
        <v>5.5</v>
      </c>
      <c r="L61" s="30">
        <v>1.65</v>
      </c>
      <c r="M61" s="30">
        <v>1.5852390852390852</v>
      </c>
      <c r="N61" s="66">
        <v>0.96</v>
      </c>
      <c r="O61" s="10">
        <f t="shared" si="0"/>
        <v>3.9249039249039219E-2</v>
      </c>
      <c r="P61" s="67" t="s">
        <v>302</v>
      </c>
      <c r="Q61" s="69" t="s">
        <v>254</v>
      </c>
      <c r="S61" s="23" t="s">
        <v>326</v>
      </c>
    </row>
    <row r="62" spans="1:19" x14ac:dyDescent="0.3">
      <c r="A62" s="1" t="s">
        <v>158</v>
      </c>
      <c r="B62" s="1" t="s">
        <v>159</v>
      </c>
      <c r="C62" s="1" t="s">
        <v>160</v>
      </c>
      <c r="D62" s="4" t="s">
        <v>13</v>
      </c>
      <c r="E62" s="1" t="s">
        <v>0</v>
      </c>
      <c r="F62" s="1" t="s">
        <v>118</v>
      </c>
      <c r="G62" s="2">
        <v>2270</v>
      </c>
      <c r="H62" s="3">
        <v>65.600000000000009</v>
      </c>
      <c r="I62" s="2">
        <v>2040000</v>
      </c>
      <c r="J62" s="9">
        <v>0.43029628361020722</v>
      </c>
      <c r="K62" s="30">
        <v>0.4</v>
      </c>
      <c r="L62" s="9">
        <v>1.9099160815208087</v>
      </c>
      <c r="M62" s="9">
        <v>1.7975680767254669</v>
      </c>
      <c r="N62" s="10">
        <v>0.94117647058823528</v>
      </c>
      <c r="O62" s="10">
        <f t="shared" si="0"/>
        <v>5.8823529411764719E-2</v>
      </c>
      <c r="P62" s="38">
        <v>36</v>
      </c>
      <c r="S62" s="23" t="s">
        <v>326</v>
      </c>
    </row>
    <row r="63" spans="1:19" x14ac:dyDescent="0.3">
      <c r="A63" s="7" t="s">
        <v>163</v>
      </c>
      <c r="B63" s="7" t="s">
        <v>20</v>
      </c>
      <c r="C63" s="7" t="s">
        <v>164</v>
      </c>
      <c r="D63" s="7" t="s">
        <v>6</v>
      </c>
      <c r="E63" s="7" t="s">
        <v>0</v>
      </c>
      <c r="F63" s="7" t="s">
        <v>28</v>
      </c>
      <c r="G63" s="8">
        <v>393698.29718958639</v>
      </c>
      <c r="H63" s="8">
        <v>1620</v>
      </c>
      <c r="I63" s="8">
        <v>233200000</v>
      </c>
      <c r="J63" s="27">
        <v>4.5563980506177368E-2</v>
      </c>
      <c r="K63" s="27">
        <v>1.3</v>
      </c>
      <c r="L63" s="27">
        <v>0.51015508038081625</v>
      </c>
      <c r="M63" s="27">
        <v>0.52398577582103978</v>
      </c>
      <c r="N63" s="28">
        <v>1.0271107668474051</v>
      </c>
      <c r="O63" s="10">
        <f t="shared" si="0"/>
        <v>-2.7110766847405099E-2</v>
      </c>
      <c r="P63" s="39" t="s">
        <v>239</v>
      </c>
      <c r="Q63" s="41" t="s">
        <v>243</v>
      </c>
      <c r="S63" s="23" t="s">
        <v>326</v>
      </c>
    </row>
    <row r="64" spans="1:19" x14ac:dyDescent="0.3">
      <c r="A64" s="7" t="s">
        <v>165</v>
      </c>
      <c r="B64" s="7" t="s">
        <v>21</v>
      </c>
      <c r="C64" s="7" t="s">
        <v>166</v>
      </c>
      <c r="D64" s="7" t="s">
        <v>6</v>
      </c>
      <c r="E64" s="7" t="s">
        <v>12</v>
      </c>
      <c r="F64" s="7" t="s">
        <v>28</v>
      </c>
      <c r="G64" s="8">
        <v>2194.7160649505245</v>
      </c>
      <c r="H64" s="26">
        <v>50</v>
      </c>
      <c r="I64" s="8">
        <v>700000</v>
      </c>
      <c r="J64" s="27">
        <v>4.5563980506177368E-2</v>
      </c>
      <c r="K64" s="27">
        <v>5.2921158989506275E-3</v>
      </c>
      <c r="L64" s="27">
        <v>0.73358008614945569</v>
      </c>
      <c r="M64" s="27">
        <v>0.73358008614945569</v>
      </c>
      <c r="N64" s="28">
        <v>1</v>
      </c>
      <c r="O64" s="10">
        <f t="shared" si="0"/>
        <v>0</v>
      </c>
      <c r="P64" s="39" t="s">
        <v>239</v>
      </c>
      <c r="Q64" s="41" t="s">
        <v>246</v>
      </c>
      <c r="S64" s="23" t="s">
        <v>326</v>
      </c>
    </row>
    <row r="65" spans="1:19" x14ac:dyDescent="0.3">
      <c r="A65" s="1" t="s">
        <v>167</v>
      </c>
      <c r="B65" s="1" t="s">
        <v>22</v>
      </c>
      <c r="C65" s="1" t="s">
        <v>168</v>
      </c>
      <c r="D65" s="4" t="s">
        <v>23</v>
      </c>
      <c r="E65" s="4" t="s">
        <v>0</v>
      </c>
      <c r="F65" s="1" t="s">
        <v>28</v>
      </c>
      <c r="G65" s="2">
        <v>310400</v>
      </c>
      <c r="H65" s="2">
        <v>27000</v>
      </c>
      <c r="I65" s="2">
        <v>756000000</v>
      </c>
      <c r="J65" s="9">
        <v>0.22406639004149378</v>
      </c>
      <c r="K65" s="30">
        <v>1</v>
      </c>
      <c r="L65" s="9">
        <v>5.4520779639175254</v>
      </c>
      <c r="M65" s="9">
        <v>5.8835373711340209</v>
      </c>
      <c r="N65" s="10">
        <v>1.0791366906474822</v>
      </c>
      <c r="O65" s="10">
        <f t="shared" si="0"/>
        <v>-7.9136690647482189E-2</v>
      </c>
      <c r="P65" s="38">
        <v>32</v>
      </c>
      <c r="S65" s="23" t="s">
        <v>326</v>
      </c>
    </row>
    <row r="66" spans="1:19" x14ac:dyDescent="0.3">
      <c r="A66" s="1" t="s">
        <v>169</v>
      </c>
      <c r="B66" s="1" t="s">
        <v>170</v>
      </c>
      <c r="C66" s="1" t="s">
        <v>171</v>
      </c>
      <c r="D66" s="1" t="s">
        <v>24</v>
      </c>
      <c r="E66" s="1" t="s">
        <v>0</v>
      </c>
      <c r="F66" s="1" t="s">
        <v>28</v>
      </c>
      <c r="G66" s="2">
        <v>3000</v>
      </c>
      <c r="H66" s="3">
        <v>61</v>
      </c>
      <c r="I66" s="2">
        <v>5246000</v>
      </c>
      <c r="J66" s="9">
        <v>0.28082326037242733</v>
      </c>
      <c r="K66" s="30">
        <v>0.625</v>
      </c>
      <c r="L66" s="9">
        <v>0.53559999999999997</v>
      </c>
      <c r="M66" s="9">
        <v>0.58440000000000003</v>
      </c>
      <c r="N66" s="10">
        <v>1.0911127707244213</v>
      </c>
      <c r="O66" s="10">
        <f t="shared" si="0"/>
        <v>-9.1112770724421255E-2</v>
      </c>
      <c r="P66" s="38" t="s">
        <v>303</v>
      </c>
      <c r="Q66" s="32" t="s">
        <v>243</v>
      </c>
      <c r="S66" s="23" t="s">
        <v>326</v>
      </c>
    </row>
    <row r="67" spans="1:19" x14ac:dyDescent="0.3">
      <c r="A67" s="1" t="s">
        <v>172</v>
      </c>
      <c r="B67" s="1" t="s">
        <v>173</v>
      </c>
      <c r="C67" s="1" t="s">
        <v>174</v>
      </c>
      <c r="D67" s="1" t="s">
        <v>24</v>
      </c>
      <c r="E67" s="1" t="s">
        <v>12</v>
      </c>
      <c r="F67" s="1" t="s">
        <v>28</v>
      </c>
      <c r="G67" s="2">
        <v>38000</v>
      </c>
      <c r="H67" s="3">
        <v>77</v>
      </c>
      <c r="I67" s="2">
        <v>4000000</v>
      </c>
      <c r="J67" s="9">
        <v>0.19171678441053655</v>
      </c>
      <c r="K67" s="30">
        <v>5.4794520547945202E-2</v>
      </c>
      <c r="L67" s="9">
        <v>2.4736842105263159</v>
      </c>
      <c r="M67" s="9">
        <v>2.4684210526315788</v>
      </c>
      <c r="N67" s="10">
        <v>0.99787234042553186</v>
      </c>
      <c r="O67" s="10">
        <f t="shared" si="0"/>
        <v>2.1276595744681437E-3</v>
      </c>
      <c r="P67" s="38" t="s">
        <v>304</v>
      </c>
      <c r="S67" s="23" t="s">
        <v>326</v>
      </c>
    </row>
    <row r="68" spans="1:19" x14ac:dyDescent="0.3">
      <c r="A68" s="1" t="s">
        <v>264</v>
      </c>
      <c r="B68" s="1" t="s">
        <v>175</v>
      </c>
      <c r="C68" s="1" t="s">
        <v>176</v>
      </c>
      <c r="D68" s="1" t="s">
        <v>9</v>
      </c>
      <c r="E68" s="1" t="s">
        <v>0</v>
      </c>
      <c r="F68" s="1" t="s">
        <v>28</v>
      </c>
      <c r="G68" s="2">
        <v>68800</v>
      </c>
      <c r="H68" s="2">
        <v>3600</v>
      </c>
      <c r="I68" s="2">
        <v>324000000</v>
      </c>
      <c r="J68" s="9">
        <v>0.94186046511627908</v>
      </c>
      <c r="K68" s="30">
        <v>0.5</v>
      </c>
      <c r="L68" s="9">
        <v>8.1224513250405614</v>
      </c>
      <c r="M68" s="9">
        <v>8.7593023255813947</v>
      </c>
      <c r="N68" s="10">
        <v>1.0784062563203669</v>
      </c>
      <c r="O68" s="10">
        <f t="shared" ref="O68:O84" si="1">1-(M68/L68)</f>
        <v>-7.8406256320366907E-2</v>
      </c>
      <c r="P68" s="38" t="s">
        <v>231</v>
      </c>
      <c r="S68" s="23" t="s">
        <v>326</v>
      </c>
    </row>
    <row r="69" spans="1:19" x14ac:dyDescent="0.3">
      <c r="A69" s="14" t="s">
        <v>177</v>
      </c>
      <c r="B69" s="14" t="s">
        <v>178</v>
      </c>
      <c r="C69" s="14" t="s">
        <v>179</v>
      </c>
      <c r="D69" s="29" t="s">
        <v>13</v>
      </c>
      <c r="E69" s="29" t="s">
        <v>12</v>
      </c>
      <c r="F69" s="14" t="s">
        <v>28</v>
      </c>
      <c r="G69" s="15">
        <v>187142.85714285716</v>
      </c>
      <c r="H69" s="15">
        <v>1234</v>
      </c>
      <c r="I69" s="15">
        <v>103656000</v>
      </c>
      <c r="J69" s="17">
        <v>0.23926426358105859</v>
      </c>
      <c r="K69" s="31">
        <v>0.2299794661190965</v>
      </c>
      <c r="L69" s="17">
        <v>1.1615596946564886</v>
      </c>
      <c r="M69" s="17">
        <v>1.1164631297709922</v>
      </c>
      <c r="N69" s="18">
        <v>0.961175852525743</v>
      </c>
      <c r="O69" s="10">
        <f t="shared" si="1"/>
        <v>3.8824147474256998E-2</v>
      </c>
      <c r="P69" s="40" t="s">
        <v>305</v>
      </c>
      <c r="Q69" s="20" t="s">
        <v>247</v>
      </c>
      <c r="S69" s="23" t="s">
        <v>326</v>
      </c>
    </row>
    <row r="70" spans="1:19" x14ac:dyDescent="0.3">
      <c r="A70" s="1" t="s">
        <v>182</v>
      </c>
      <c r="B70" s="1" t="s">
        <v>183</v>
      </c>
      <c r="C70" s="1" t="s">
        <v>184</v>
      </c>
      <c r="D70" s="4" t="s">
        <v>13</v>
      </c>
      <c r="E70" s="4" t="s">
        <v>0</v>
      </c>
      <c r="F70" s="1" t="s">
        <v>27</v>
      </c>
      <c r="G70" s="2">
        <v>1160</v>
      </c>
      <c r="H70" s="3">
        <v>25</v>
      </c>
      <c r="I70" s="2">
        <v>1280000</v>
      </c>
      <c r="J70" s="9">
        <v>0.85119047619047628</v>
      </c>
      <c r="K70" s="9">
        <v>0.12735834725808901</v>
      </c>
      <c r="L70" s="9">
        <v>1.1599999999999999</v>
      </c>
      <c r="M70" s="9">
        <v>1.43</v>
      </c>
      <c r="N70" s="10">
        <v>1.2327586206896552</v>
      </c>
      <c r="O70" s="10">
        <f t="shared" si="1"/>
        <v>-0.23275862068965525</v>
      </c>
      <c r="Q70" s="32" t="s">
        <v>241</v>
      </c>
      <c r="S70" s="24" t="s">
        <v>327</v>
      </c>
    </row>
    <row r="71" spans="1:19" s="5" customFormat="1" x14ac:dyDescent="0.3">
      <c r="A71" s="1" t="s">
        <v>185</v>
      </c>
      <c r="B71" s="1" t="s">
        <v>186</v>
      </c>
      <c r="C71" s="1" t="s">
        <v>187</v>
      </c>
      <c r="D71" s="4" t="s">
        <v>13</v>
      </c>
      <c r="E71" s="4" t="s">
        <v>12</v>
      </c>
      <c r="F71" s="1" t="s">
        <v>27</v>
      </c>
      <c r="G71" s="2">
        <v>4050</v>
      </c>
      <c r="H71" s="3">
        <v>86</v>
      </c>
      <c r="I71" s="2">
        <v>10400000</v>
      </c>
      <c r="J71" s="9">
        <v>0.9</v>
      </c>
      <c r="K71" s="9">
        <v>0.29688246853258277</v>
      </c>
      <c r="L71" s="9">
        <v>1.1399999999999999</v>
      </c>
      <c r="M71" s="9">
        <v>1.53</v>
      </c>
      <c r="N71" s="10">
        <v>1.3421052631578949</v>
      </c>
      <c r="O71" s="10">
        <f t="shared" si="1"/>
        <v>-0.34210526315789491</v>
      </c>
      <c r="Q71" s="32" t="s">
        <v>241</v>
      </c>
      <c r="R71" s="32"/>
      <c r="S71" s="24" t="s">
        <v>327</v>
      </c>
    </row>
    <row r="72" spans="1:19" s="5" customFormat="1" x14ac:dyDescent="0.3">
      <c r="A72" s="1" t="s">
        <v>188</v>
      </c>
      <c r="B72" s="1" t="s">
        <v>189</v>
      </c>
      <c r="C72" s="1" t="s">
        <v>190</v>
      </c>
      <c r="D72" s="4" t="s">
        <v>13</v>
      </c>
      <c r="E72" s="4" t="s">
        <v>0</v>
      </c>
      <c r="F72" s="1" t="s">
        <v>27</v>
      </c>
      <c r="G72" s="2">
        <v>40.176000000000002</v>
      </c>
      <c r="H72" s="3">
        <v>4.96</v>
      </c>
      <c r="I72" s="2">
        <v>292000</v>
      </c>
      <c r="J72" s="9">
        <v>0.5019334494080353</v>
      </c>
      <c r="K72" s="9">
        <v>1.448718938107733</v>
      </c>
      <c r="L72" s="9">
        <v>2.5802469135802464</v>
      </c>
      <c r="M72" s="9">
        <v>4.4197530864197523</v>
      </c>
      <c r="N72" s="10">
        <v>1.7129186602870814</v>
      </c>
      <c r="O72" s="10">
        <f t="shared" si="1"/>
        <v>-0.7129186602870814</v>
      </c>
      <c r="Q72" s="32">
        <v>35</v>
      </c>
      <c r="R72" s="32" t="s">
        <v>244</v>
      </c>
      <c r="S72" s="24" t="s">
        <v>327</v>
      </c>
    </row>
    <row r="73" spans="1:19" x14ac:dyDescent="0.3">
      <c r="A73" s="1" t="s">
        <v>205</v>
      </c>
      <c r="B73" s="1" t="s">
        <v>206</v>
      </c>
      <c r="C73" s="1" t="s">
        <v>207</v>
      </c>
      <c r="D73" s="4" t="s">
        <v>13</v>
      </c>
      <c r="E73" s="1" t="s">
        <v>0</v>
      </c>
      <c r="F73" s="1" t="s">
        <v>27</v>
      </c>
      <c r="G73" s="8">
        <v>177</v>
      </c>
      <c r="H73" s="26">
        <v>39.300000000000004</v>
      </c>
      <c r="I73" s="8">
        <v>2040000</v>
      </c>
      <c r="J73" s="27">
        <v>0.19972260748959775</v>
      </c>
      <c r="K73" s="27">
        <v>3.5</v>
      </c>
      <c r="L73" s="27">
        <v>0.58335644937586684</v>
      </c>
      <c r="M73" s="27">
        <v>1.4898751733703188</v>
      </c>
      <c r="N73" s="28">
        <v>2.5539705183071799</v>
      </c>
      <c r="O73" s="10">
        <f t="shared" si="1"/>
        <v>-1.5539705183071799</v>
      </c>
      <c r="Q73" s="32">
        <v>36</v>
      </c>
      <c r="R73" s="43" t="s">
        <v>245</v>
      </c>
      <c r="S73" s="24" t="s">
        <v>327</v>
      </c>
    </row>
    <row r="74" spans="1:19" x14ac:dyDescent="0.3">
      <c r="A74" s="1" t="s">
        <v>268</v>
      </c>
      <c r="B74" s="1" t="s">
        <v>180</v>
      </c>
      <c r="C74" s="1" t="s">
        <v>181</v>
      </c>
      <c r="D74" s="4" t="s">
        <v>10</v>
      </c>
      <c r="E74" s="4" t="s">
        <v>0</v>
      </c>
      <c r="F74" s="1" t="s">
        <v>118</v>
      </c>
      <c r="G74" s="2">
        <v>130</v>
      </c>
      <c r="H74" s="3">
        <v>28.000000000000004</v>
      </c>
      <c r="I74" s="2">
        <v>380000</v>
      </c>
      <c r="J74" s="9">
        <v>0.2787607953404298</v>
      </c>
      <c r="K74" s="9">
        <v>1.0485968514715949</v>
      </c>
      <c r="L74" s="9">
        <v>1.6592307692307693</v>
      </c>
      <c r="M74" s="9">
        <v>3.16</v>
      </c>
      <c r="N74" s="10">
        <v>1.9044969865554011</v>
      </c>
      <c r="O74" s="10">
        <f t="shared" si="1"/>
        <v>-0.90449698655540112</v>
      </c>
      <c r="Q74" s="32" t="s">
        <v>306</v>
      </c>
      <c r="S74" s="24" t="s">
        <v>327</v>
      </c>
    </row>
    <row r="75" spans="1:19" x14ac:dyDescent="0.3">
      <c r="A75" s="1" t="s">
        <v>191</v>
      </c>
      <c r="B75" s="1" t="s">
        <v>192</v>
      </c>
      <c r="C75" s="1" t="s">
        <v>193</v>
      </c>
      <c r="D75" s="4" t="s">
        <v>6</v>
      </c>
      <c r="E75" s="4" t="s">
        <v>0</v>
      </c>
      <c r="F75" s="1" t="s">
        <v>118</v>
      </c>
      <c r="G75" s="8">
        <v>19.13</v>
      </c>
      <c r="H75" s="26">
        <v>1.1299999999999999</v>
      </c>
      <c r="I75" s="8">
        <v>11000</v>
      </c>
      <c r="J75" s="27">
        <v>0.65695490409207158</v>
      </c>
      <c r="K75" s="27">
        <v>8.3620134751525702E-2</v>
      </c>
      <c r="L75" s="27">
        <v>73.894406691061164</v>
      </c>
      <c r="M75" s="27">
        <v>83.957135389440666</v>
      </c>
      <c r="N75" s="28">
        <v>1.1361771363893605</v>
      </c>
      <c r="O75" s="10">
        <f t="shared" si="1"/>
        <v>-0.13617713638936046</v>
      </c>
      <c r="Q75" s="32">
        <v>31</v>
      </c>
      <c r="R75" s="32" t="s">
        <v>256</v>
      </c>
      <c r="S75" s="24" t="s">
        <v>327</v>
      </c>
    </row>
    <row r="76" spans="1:19" x14ac:dyDescent="0.3">
      <c r="A76" s="1" t="s">
        <v>196</v>
      </c>
      <c r="B76" s="1" t="s">
        <v>197</v>
      </c>
      <c r="C76" s="1" t="s">
        <v>198</v>
      </c>
      <c r="D76" s="1" t="s">
        <v>11</v>
      </c>
      <c r="E76" s="4" t="s">
        <v>12</v>
      </c>
      <c r="F76" s="1" t="s">
        <v>118</v>
      </c>
      <c r="G76" s="8">
        <v>1345.8375000000001</v>
      </c>
      <c r="H76" s="26">
        <v>22.9131</v>
      </c>
      <c r="I76" s="8">
        <v>2250000</v>
      </c>
      <c r="J76" s="27">
        <v>0.9</v>
      </c>
      <c r="K76" s="27">
        <v>0.18575793882991073</v>
      </c>
      <c r="L76" s="27">
        <v>8.1390316676418948</v>
      </c>
      <c r="M76" s="27">
        <v>9.3896999999999995</v>
      </c>
      <c r="N76" s="28">
        <v>1.153663037991405</v>
      </c>
      <c r="O76" s="10">
        <f t="shared" si="1"/>
        <v>-0.15366303799140502</v>
      </c>
      <c r="Q76" s="32" t="s">
        <v>234</v>
      </c>
      <c r="R76" s="32" t="s">
        <v>250</v>
      </c>
      <c r="S76" s="24" t="s">
        <v>327</v>
      </c>
    </row>
    <row r="77" spans="1:19" x14ac:dyDescent="0.3">
      <c r="A77" s="1" t="s">
        <v>199</v>
      </c>
      <c r="B77" s="1" t="s">
        <v>200</v>
      </c>
      <c r="C77" s="1" t="s">
        <v>201</v>
      </c>
      <c r="D77" s="1" t="s">
        <v>11</v>
      </c>
      <c r="E77" s="4" t="s">
        <v>12</v>
      </c>
      <c r="F77" s="1" t="s">
        <v>118</v>
      </c>
      <c r="G77" s="8">
        <v>680.15750000000003</v>
      </c>
      <c r="H77" s="26">
        <v>37.450800000000001</v>
      </c>
      <c r="I77" s="8">
        <v>3364000</v>
      </c>
      <c r="J77" s="27">
        <v>0.74</v>
      </c>
      <c r="K77" s="27">
        <v>0.66836665712661347</v>
      </c>
      <c r="L77" s="27">
        <v>6.9925415510378111</v>
      </c>
      <c r="M77" s="27">
        <v>9.0006200000000014</v>
      </c>
      <c r="N77" s="28">
        <v>1.2871743320086755</v>
      </c>
      <c r="O77" s="10">
        <f t="shared" si="1"/>
        <v>-0.28717433200867548</v>
      </c>
      <c r="Q77" s="32" t="s">
        <v>234</v>
      </c>
      <c r="R77" s="32" t="s">
        <v>250</v>
      </c>
      <c r="S77" s="24" t="s">
        <v>327</v>
      </c>
    </row>
    <row r="78" spans="1:19" x14ac:dyDescent="0.3">
      <c r="A78" s="1" t="s">
        <v>292</v>
      </c>
      <c r="B78" s="6" t="s">
        <v>293</v>
      </c>
      <c r="C78" s="6" t="s">
        <v>294</v>
      </c>
      <c r="D78" s="4" t="s">
        <v>11</v>
      </c>
      <c r="E78" s="4" t="s">
        <v>0</v>
      </c>
      <c r="F78" s="1" t="s">
        <v>118</v>
      </c>
      <c r="G78" s="2">
        <v>14500</v>
      </c>
      <c r="H78" s="2">
        <v>1330</v>
      </c>
      <c r="I78" s="8">
        <v>52400000</v>
      </c>
      <c r="J78" s="27">
        <v>1.1100000000000001</v>
      </c>
      <c r="K78" s="27">
        <v>0.3</v>
      </c>
      <c r="L78" s="27">
        <v>4.8359433601369801</v>
      </c>
      <c r="M78" s="27">
        <v>5.5905267773793108</v>
      </c>
      <c r="N78" s="28">
        <v>1.1560364464692483</v>
      </c>
      <c r="O78" s="10">
        <f t="shared" si="1"/>
        <v>-0.1560364464692483</v>
      </c>
      <c r="Q78" s="32" t="s">
        <v>307</v>
      </c>
      <c r="S78" s="24" t="s">
        <v>327</v>
      </c>
    </row>
    <row r="79" spans="1:19" x14ac:dyDescent="0.3">
      <c r="A79" s="1" t="s">
        <v>194</v>
      </c>
      <c r="B79" s="1" t="s">
        <v>25</v>
      </c>
      <c r="C79" s="1" t="s">
        <v>195</v>
      </c>
      <c r="D79" s="4" t="s">
        <v>6</v>
      </c>
      <c r="E79" s="4" t="s">
        <v>0</v>
      </c>
      <c r="F79" s="1" t="s">
        <v>28</v>
      </c>
      <c r="G79" s="8">
        <v>314784.98988718953</v>
      </c>
      <c r="H79" s="26">
        <v>22260</v>
      </c>
      <c r="I79" s="8">
        <v>1807200000</v>
      </c>
      <c r="J79" s="27">
        <v>4.5563980506177368E-2</v>
      </c>
      <c r="K79" s="27">
        <v>12.6</v>
      </c>
      <c r="L79" s="27">
        <v>0.32554128644413549</v>
      </c>
      <c r="M79" s="27">
        <v>0.58321895047907035</v>
      </c>
      <c r="N79" s="28">
        <v>1.7915360501567399</v>
      </c>
      <c r="O79" s="10">
        <f t="shared" si="1"/>
        <v>-0.79153605015673989</v>
      </c>
      <c r="Q79" s="32" t="s">
        <v>239</v>
      </c>
      <c r="R79" s="32" t="s">
        <v>243</v>
      </c>
      <c r="S79" s="24" t="s">
        <v>327</v>
      </c>
    </row>
    <row r="80" spans="1:19" x14ac:dyDescent="0.3">
      <c r="A80" s="1" t="s">
        <v>202</v>
      </c>
      <c r="B80" s="1" t="s">
        <v>203</v>
      </c>
      <c r="C80" s="1" t="s">
        <v>204</v>
      </c>
      <c r="D80" s="4" t="s">
        <v>13</v>
      </c>
      <c r="E80" s="4" t="s">
        <v>12</v>
      </c>
      <c r="F80" s="1" t="s">
        <v>28</v>
      </c>
      <c r="G80" s="8">
        <v>1517200</v>
      </c>
      <c r="H80" s="26">
        <v>2621</v>
      </c>
      <c r="I80" s="8">
        <v>17232000</v>
      </c>
      <c r="J80" s="27">
        <v>5.9602916326127076E-2</v>
      </c>
      <c r="K80" s="27">
        <v>0.19055458663088601</v>
      </c>
      <c r="L80" s="27">
        <v>0.22372872578909614</v>
      </c>
      <c r="M80" s="27">
        <v>0.31343637912482064</v>
      </c>
      <c r="N80" s="28">
        <v>1.400966183574879</v>
      </c>
      <c r="O80" s="10">
        <f t="shared" si="1"/>
        <v>-0.40096618357487901</v>
      </c>
      <c r="Q80" s="32">
        <v>46</v>
      </c>
      <c r="R80" s="32" t="s">
        <v>310</v>
      </c>
      <c r="S80" s="24" t="s">
        <v>327</v>
      </c>
    </row>
    <row r="81" spans="1:19" x14ac:dyDescent="0.3">
      <c r="A81" s="1" t="s">
        <v>208</v>
      </c>
      <c r="B81" s="1" t="s">
        <v>26</v>
      </c>
      <c r="C81" s="1" t="s">
        <v>209</v>
      </c>
      <c r="D81" s="4" t="s">
        <v>6</v>
      </c>
      <c r="E81" s="4" t="s">
        <v>0</v>
      </c>
      <c r="F81" s="1" t="s">
        <v>28</v>
      </c>
      <c r="G81" s="8">
        <v>530682.34450503683</v>
      </c>
      <c r="H81" s="26">
        <v>1500</v>
      </c>
      <c r="I81" s="8">
        <v>120900000</v>
      </c>
      <c r="J81" s="27">
        <v>4.5563980506177368E-2</v>
      </c>
      <c r="K81" s="27">
        <v>0.5</v>
      </c>
      <c r="L81" s="27">
        <v>0.2888486509081814</v>
      </c>
      <c r="M81" s="27">
        <v>0.50120378556795109</v>
      </c>
      <c r="N81" s="28">
        <v>1.7351778656126482</v>
      </c>
      <c r="O81" s="10">
        <f t="shared" si="1"/>
        <v>-0.73517786561264797</v>
      </c>
      <c r="Q81" s="32" t="s">
        <v>239</v>
      </c>
      <c r="R81" s="32" t="s">
        <v>243</v>
      </c>
      <c r="S81" s="24" t="s">
        <v>327</v>
      </c>
    </row>
    <row r="82" spans="1:19" x14ac:dyDescent="0.3">
      <c r="A82" s="1" t="s">
        <v>210</v>
      </c>
      <c r="B82" s="1" t="s">
        <v>211</v>
      </c>
      <c r="C82" s="1" t="s">
        <v>212</v>
      </c>
      <c r="D82" s="4" t="s">
        <v>24</v>
      </c>
      <c r="E82" s="4" t="s">
        <v>12</v>
      </c>
      <c r="F82" s="1" t="s">
        <v>28</v>
      </c>
      <c r="G82" s="8">
        <v>1276200</v>
      </c>
      <c r="H82" s="26">
        <v>2000</v>
      </c>
      <c r="I82" s="8">
        <v>164300000</v>
      </c>
      <c r="J82" s="27">
        <v>2.4252855578156783E-2</v>
      </c>
      <c r="K82" s="27">
        <v>0.53</v>
      </c>
      <c r="L82" s="27">
        <v>0.26444444444444443</v>
      </c>
      <c r="M82" s="27">
        <v>0.49111111111111105</v>
      </c>
      <c r="N82" s="28">
        <v>1.857142857142857</v>
      </c>
      <c r="O82" s="10">
        <f t="shared" si="1"/>
        <v>-0.85714285714285698</v>
      </c>
      <c r="Q82" s="32" t="s">
        <v>308</v>
      </c>
      <c r="R82" s="43" t="s">
        <v>317</v>
      </c>
      <c r="S82" s="24" t="s">
        <v>327</v>
      </c>
    </row>
    <row r="83" spans="1:19" x14ac:dyDescent="0.3">
      <c r="A83" s="1" t="s">
        <v>213</v>
      </c>
      <c r="B83" s="1" t="s">
        <v>214</v>
      </c>
      <c r="C83" s="1" t="s">
        <v>215</v>
      </c>
      <c r="D83" s="4" t="s">
        <v>18</v>
      </c>
      <c r="E83" s="4" t="s">
        <v>0</v>
      </c>
      <c r="F83" s="1" t="s">
        <v>28</v>
      </c>
      <c r="G83" s="8">
        <v>159700</v>
      </c>
      <c r="H83" s="26">
        <v>17100</v>
      </c>
      <c r="I83" s="8">
        <v>684000000</v>
      </c>
      <c r="J83" s="27">
        <v>0.4304553449778637</v>
      </c>
      <c r="K83" s="27">
        <v>0.995</v>
      </c>
      <c r="L83" s="27">
        <v>1.0608446640889646</v>
      </c>
      <c r="M83" s="27">
        <v>1.4764618332740724</v>
      </c>
      <c r="N83" s="28">
        <v>1.3917794784234814</v>
      </c>
      <c r="O83" s="10">
        <f t="shared" si="1"/>
        <v>-0.39177947842348138</v>
      </c>
      <c r="Q83" s="32" t="s">
        <v>295</v>
      </c>
      <c r="S83" s="24" t="s">
        <v>327</v>
      </c>
    </row>
    <row r="84" spans="1:19" x14ac:dyDescent="0.3">
      <c r="A84" s="14" t="s">
        <v>216</v>
      </c>
      <c r="B84" s="14" t="s">
        <v>217</v>
      </c>
      <c r="C84" s="14" t="s">
        <v>218</v>
      </c>
      <c r="D84" s="29" t="s">
        <v>13</v>
      </c>
      <c r="E84" s="29" t="s">
        <v>12</v>
      </c>
      <c r="F84" s="14" t="s">
        <v>28</v>
      </c>
      <c r="G84" s="73">
        <v>25700</v>
      </c>
      <c r="H84" s="74">
        <v>250</v>
      </c>
      <c r="I84" s="73">
        <v>9750000</v>
      </c>
      <c r="J84" s="75">
        <v>4.6965317919075142E-2</v>
      </c>
      <c r="K84" s="75">
        <v>0.8</v>
      </c>
      <c r="L84" s="75">
        <v>1.617295719844358</v>
      </c>
      <c r="M84" s="75">
        <v>2.2609533073929962</v>
      </c>
      <c r="N84" s="76">
        <v>1.3979838564159319</v>
      </c>
      <c r="O84" s="10">
        <f t="shared" si="1"/>
        <v>-0.39798385641593192</v>
      </c>
      <c r="Q84" s="20" t="s">
        <v>277</v>
      </c>
      <c r="R84" s="20"/>
      <c r="S84" s="24" t="s">
        <v>327</v>
      </c>
    </row>
    <row r="89" spans="1:19" s="5" customFormat="1" x14ac:dyDescent="0.3">
      <c r="A89" s="1"/>
      <c r="B89" s="1"/>
      <c r="C89" s="1"/>
      <c r="D89" s="1"/>
      <c r="E89" s="1"/>
      <c r="F89" s="1"/>
      <c r="G89" s="1"/>
      <c r="H89" s="1"/>
      <c r="I89" s="1"/>
      <c r="J89" s="9"/>
      <c r="K89" s="9"/>
      <c r="L89" s="9"/>
      <c r="M89" s="9"/>
      <c r="N89" s="11"/>
      <c r="O89" s="11"/>
      <c r="P89" s="9"/>
      <c r="Q89" s="33"/>
      <c r="R89" s="33"/>
      <c r="S89" s="23"/>
    </row>
    <row r="90" spans="1:19" x14ac:dyDescent="0.3">
      <c r="J90" s="1"/>
      <c r="K90" s="1"/>
      <c r="L90" s="1"/>
      <c r="M90" s="1"/>
      <c r="N90" s="1"/>
      <c r="O90" s="1"/>
      <c r="P90" s="1"/>
      <c r="Q90" s="36"/>
      <c r="R90" s="36"/>
      <c r="S90" s="25"/>
    </row>
    <row r="91" spans="1:19" x14ac:dyDescent="0.3">
      <c r="J91" s="1"/>
      <c r="K91" s="1"/>
      <c r="L91" s="1"/>
      <c r="M91" s="1"/>
      <c r="N91" s="1"/>
      <c r="O91" s="1"/>
      <c r="P91" s="1"/>
      <c r="Q91" s="36"/>
      <c r="R91" s="36"/>
      <c r="S91" s="25"/>
    </row>
    <row r="92" spans="1:19" x14ac:dyDescent="0.3">
      <c r="J92" s="1"/>
      <c r="K92" s="1"/>
      <c r="L92" s="1"/>
      <c r="M92" s="1"/>
      <c r="N92" s="1"/>
      <c r="O92" s="1"/>
      <c r="P92" s="1"/>
      <c r="Q92" s="36"/>
      <c r="R92" s="36"/>
      <c r="S92" s="25"/>
    </row>
    <row r="93" spans="1:19" x14ac:dyDescent="0.3">
      <c r="J93" s="1"/>
      <c r="K93" s="1"/>
      <c r="L93" s="1"/>
      <c r="M93" s="1"/>
      <c r="N93" s="1"/>
      <c r="O93" s="1"/>
      <c r="P93" s="1"/>
      <c r="Q93" s="36"/>
      <c r="R93" s="36"/>
      <c r="S93" s="25"/>
    </row>
    <row r="94" spans="1:19" x14ac:dyDescent="0.3">
      <c r="J94" s="1"/>
      <c r="K94" s="1"/>
      <c r="L94" s="1"/>
      <c r="M94" s="1"/>
      <c r="N94" s="1"/>
      <c r="O94" s="1"/>
      <c r="P94" s="1"/>
      <c r="Q94" s="36"/>
      <c r="R94" s="36"/>
      <c r="S94" s="25"/>
    </row>
    <row r="95" spans="1:19" x14ac:dyDescent="0.3">
      <c r="J95" s="1"/>
      <c r="K95" s="1"/>
      <c r="L95" s="1"/>
      <c r="M95" s="1"/>
      <c r="N95" s="1"/>
      <c r="O95" s="1"/>
      <c r="P95" s="1"/>
      <c r="Q95" s="36"/>
      <c r="R95" s="36"/>
      <c r="S95" s="25"/>
    </row>
    <row r="96" spans="1:19" x14ac:dyDescent="0.3">
      <c r="J96" s="1"/>
      <c r="K96" s="1"/>
      <c r="L96" s="1"/>
      <c r="M96" s="1"/>
      <c r="N96" s="1"/>
      <c r="O96" s="1"/>
      <c r="P96" s="1"/>
      <c r="Q96" s="36"/>
      <c r="R96" s="36"/>
      <c r="S96" s="25"/>
    </row>
    <row r="97" spans="10:19" x14ac:dyDescent="0.3">
      <c r="J97" s="1"/>
      <c r="K97" s="1"/>
      <c r="L97" s="1"/>
      <c r="M97" s="1"/>
      <c r="N97" s="1"/>
      <c r="O97" s="1"/>
      <c r="P97" s="1"/>
      <c r="Q97" s="36"/>
      <c r="R97" s="36"/>
      <c r="S97" s="25"/>
    </row>
    <row r="98" spans="10:19" x14ac:dyDescent="0.3">
      <c r="J98" s="1"/>
    </row>
    <row r="99" spans="10:19" x14ac:dyDescent="0.3">
      <c r="J99" s="1"/>
    </row>
    <row r="100" spans="10:19" x14ac:dyDescent="0.3">
      <c r="J100" s="1"/>
    </row>
    <row r="101" spans="10:19" x14ac:dyDescent="0.3">
      <c r="J101" s="1"/>
    </row>
    <row r="102" spans="10:19" x14ac:dyDescent="0.3">
      <c r="J102" s="1"/>
    </row>
    <row r="103" spans="10:19" x14ac:dyDescent="0.3">
      <c r="J103" s="1"/>
    </row>
    <row r="104" spans="10:19" x14ac:dyDescent="0.3">
      <c r="J104" s="1"/>
    </row>
    <row r="105" spans="10:19" x14ac:dyDescent="0.3">
      <c r="J105" s="1"/>
    </row>
    <row r="106" spans="10:19" x14ac:dyDescent="0.3">
      <c r="J106" s="1"/>
    </row>
    <row r="107" spans="10:19" x14ac:dyDescent="0.3">
      <c r="J107" s="1"/>
    </row>
    <row r="108" spans="10:19" x14ac:dyDescent="0.3">
      <c r="J108" s="1"/>
    </row>
    <row r="109" spans="10:19" x14ac:dyDescent="0.3">
      <c r="J109" s="1"/>
    </row>
    <row r="110" spans="10:19" x14ac:dyDescent="0.3">
      <c r="J110" s="1"/>
    </row>
    <row r="111" spans="10:19" x14ac:dyDescent="0.3">
      <c r="J111" s="1"/>
    </row>
    <row r="112" spans="10:19" x14ac:dyDescent="0.3">
      <c r="J112" s="1"/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"/>
  <sheetViews>
    <sheetView workbookViewId="0">
      <selection activeCell="K2" sqref="K2:K39"/>
    </sheetView>
  </sheetViews>
  <sheetFormatPr defaultColWidth="8.88671875" defaultRowHeight="14.4" x14ac:dyDescent="0.3"/>
  <cols>
    <col min="1" max="1" width="19.109375" style="5" customWidth="1"/>
    <col min="2" max="2" width="7.6640625" style="41" customWidth="1"/>
    <col min="3" max="4" width="7.44140625" style="43" customWidth="1"/>
    <col min="5" max="5" width="7" style="43" customWidth="1"/>
    <col min="6" max="6" width="6.6640625" style="43" customWidth="1"/>
    <col min="7" max="7" width="7.44140625" style="43" customWidth="1"/>
    <col min="8" max="10" width="11" style="44" customWidth="1"/>
    <col min="11" max="11" width="14.33203125" style="45" customWidth="1"/>
    <col min="12" max="12" width="11.6640625" style="43" customWidth="1"/>
    <col min="13" max="13" width="7.44140625" style="43" customWidth="1"/>
  </cols>
  <sheetData>
    <row r="1" spans="1:13" ht="15.6" x14ac:dyDescent="0.35">
      <c r="A1" s="60" t="s">
        <v>222</v>
      </c>
      <c r="B1" s="71" t="s">
        <v>316</v>
      </c>
      <c r="C1" s="61" t="s">
        <v>269</v>
      </c>
      <c r="D1" s="61" t="s">
        <v>270</v>
      </c>
      <c r="E1" s="61" t="s">
        <v>271</v>
      </c>
      <c r="F1" s="61" t="s">
        <v>272</v>
      </c>
      <c r="G1" s="61" t="s">
        <v>273</v>
      </c>
      <c r="H1" s="62" t="s">
        <v>274</v>
      </c>
      <c r="I1" s="62" t="s">
        <v>275</v>
      </c>
      <c r="J1" s="62" t="s">
        <v>328</v>
      </c>
      <c r="K1" s="63" t="s">
        <v>329</v>
      </c>
      <c r="L1" s="61" t="s">
        <v>228</v>
      </c>
      <c r="M1" s="61" t="s">
        <v>5</v>
      </c>
    </row>
    <row r="2" spans="1:13" x14ac:dyDescent="0.3">
      <c r="A2" s="6" t="s">
        <v>29</v>
      </c>
      <c r="B2" s="83">
        <v>1.7866666666666666</v>
      </c>
      <c r="C2" s="46">
        <v>5</v>
      </c>
      <c r="D2" s="46">
        <v>0</v>
      </c>
      <c r="E2" s="46">
        <v>0</v>
      </c>
      <c r="F2" s="46">
        <v>0</v>
      </c>
      <c r="G2" s="46">
        <v>0</v>
      </c>
      <c r="H2" s="47" t="s">
        <v>310</v>
      </c>
      <c r="I2" s="47" t="s">
        <v>310</v>
      </c>
      <c r="J2" s="47" t="s">
        <v>310</v>
      </c>
      <c r="K2" s="48" t="s">
        <v>27</v>
      </c>
      <c r="L2" s="49"/>
      <c r="M2" s="49"/>
    </row>
    <row r="3" spans="1:13" x14ac:dyDescent="0.3">
      <c r="A3" s="6" t="s">
        <v>32</v>
      </c>
      <c r="B3" s="83">
        <v>4.9172576832151291</v>
      </c>
      <c r="C3" s="46">
        <v>8.4</v>
      </c>
      <c r="D3" s="46">
        <v>0</v>
      </c>
      <c r="E3" s="46">
        <v>0</v>
      </c>
      <c r="F3" s="46">
        <v>0</v>
      </c>
      <c r="G3" s="46">
        <v>0</v>
      </c>
      <c r="H3" s="47" t="s">
        <v>310</v>
      </c>
      <c r="I3" s="47" t="s">
        <v>310</v>
      </c>
      <c r="J3" s="47" t="s">
        <v>310</v>
      </c>
      <c r="K3" s="48" t="s">
        <v>27</v>
      </c>
      <c r="L3" s="49"/>
      <c r="M3" s="49"/>
    </row>
    <row r="4" spans="1:13" x14ac:dyDescent="0.3">
      <c r="A4" s="6" t="s">
        <v>34</v>
      </c>
      <c r="B4" s="83">
        <v>4.4285714285714297</v>
      </c>
      <c r="C4" s="46">
        <v>9.17</v>
      </c>
      <c r="D4" s="46">
        <v>0</v>
      </c>
      <c r="E4" s="46">
        <v>0</v>
      </c>
      <c r="F4" s="46">
        <v>0</v>
      </c>
      <c r="G4" s="46">
        <v>0</v>
      </c>
      <c r="H4" s="47" t="s">
        <v>310</v>
      </c>
      <c r="I4" s="47" t="s">
        <v>310</v>
      </c>
      <c r="J4" s="47" t="s">
        <v>310</v>
      </c>
      <c r="K4" s="48" t="s">
        <v>27</v>
      </c>
      <c r="L4" s="49"/>
      <c r="M4" s="49"/>
    </row>
    <row r="5" spans="1:13" x14ac:dyDescent="0.3">
      <c r="A5" s="6" t="s">
        <v>37</v>
      </c>
      <c r="B5" s="83">
        <v>5.3383458646616537</v>
      </c>
      <c r="C5" s="46">
        <v>10.7</v>
      </c>
      <c r="D5" s="46">
        <v>0</v>
      </c>
      <c r="E5" s="46">
        <v>0</v>
      </c>
      <c r="F5" s="46">
        <v>0</v>
      </c>
      <c r="G5" s="46">
        <v>0</v>
      </c>
      <c r="H5" s="47" t="s">
        <v>310</v>
      </c>
      <c r="I5" s="47" t="s">
        <v>310</v>
      </c>
      <c r="J5" s="47" t="s">
        <v>310</v>
      </c>
      <c r="K5" s="48" t="s">
        <v>27</v>
      </c>
      <c r="L5" s="49"/>
      <c r="M5" s="49"/>
    </row>
    <row r="6" spans="1:13" x14ac:dyDescent="0.3">
      <c r="A6" s="6" t="s">
        <v>40</v>
      </c>
      <c r="B6" s="83">
        <v>4.0625</v>
      </c>
      <c r="C6" s="46">
        <v>6.7</v>
      </c>
      <c r="D6" s="46">
        <v>0</v>
      </c>
      <c r="E6" s="46">
        <v>0</v>
      </c>
      <c r="F6" s="46">
        <v>0</v>
      </c>
      <c r="G6" s="46">
        <v>0</v>
      </c>
      <c r="H6" s="47" t="s">
        <v>310</v>
      </c>
      <c r="I6" s="47" t="s">
        <v>310</v>
      </c>
      <c r="J6" s="47" t="s">
        <v>310</v>
      </c>
      <c r="K6" s="48" t="s">
        <v>27</v>
      </c>
      <c r="L6" s="49"/>
      <c r="M6" s="49"/>
    </row>
    <row r="7" spans="1:13" x14ac:dyDescent="0.3">
      <c r="A7" s="6" t="s">
        <v>43</v>
      </c>
      <c r="B7" s="83">
        <v>2.2999999999999998</v>
      </c>
      <c r="C7" s="46">
        <v>4.8</v>
      </c>
      <c r="D7" s="46">
        <v>0</v>
      </c>
      <c r="E7" s="46">
        <v>0</v>
      </c>
      <c r="F7" s="46">
        <v>0</v>
      </c>
      <c r="G7" s="46">
        <v>0</v>
      </c>
      <c r="H7" s="47" t="s">
        <v>310</v>
      </c>
      <c r="I7" s="47" t="s">
        <v>310</v>
      </c>
      <c r="J7" s="47" t="s">
        <v>310</v>
      </c>
      <c r="K7" s="48" t="s">
        <v>27</v>
      </c>
      <c r="L7" s="49"/>
      <c r="M7" s="49"/>
    </row>
    <row r="8" spans="1:13" x14ac:dyDescent="0.3">
      <c r="A8" s="6" t="s">
        <v>46</v>
      </c>
      <c r="B8" s="83">
        <v>2.7205882352941178</v>
      </c>
      <c r="C8" s="46">
        <v>4.4000000000000004</v>
      </c>
      <c r="D8" s="46">
        <v>0</v>
      </c>
      <c r="E8" s="46">
        <v>0</v>
      </c>
      <c r="F8" s="46">
        <v>0</v>
      </c>
      <c r="G8" s="46">
        <v>0</v>
      </c>
      <c r="H8" s="47" t="s">
        <v>310</v>
      </c>
      <c r="I8" s="47" t="s">
        <v>310</v>
      </c>
      <c r="J8" s="47" t="s">
        <v>310</v>
      </c>
      <c r="K8" s="48" t="s">
        <v>27</v>
      </c>
      <c r="L8" s="49"/>
      <c r="M8" s="49"/>
    </row>
    <row r="9" spans="1:13" x14ac:dyDescent="0.3">
      <c r="A9" s="6" t="s">
        <v>48</v>
      </c>
      <c r="B9" s="83">
        <v>8.42</v>
      </c>
      <c r="C9" s="46">
        <v>5</v>
      </c>
      <c r="D9" s="46">
        <v>1</v>
      </c>
      <c r="E9" s="46">
        <v>280</v>
      </c>
      <c r="F9" s="46">
        <v>3</v>
      </c>
      <c r="G9" s="46">
        <v>0</v>
      </c>
      <c r="H9" s="47" t="s">
        <v>310</v>
      </c>
      <c r="I9" s="47" t="s">
        <v>310</v>
      </c>
      <c r="J9" s="47" t="s">
        <v>310</v>
      </c>
      <c r="K9" s="48" t="s">
        <v>27</v>
      </c>
      <c r="L9" s="49" t="s">
        <v>278</v>
      </c>
      <c r="M9" s="49"/>
    </row>
    <row r="10" spans="1:13" x14ac:dyDescent="0.3">
      <c r="A10" s="6" t="s">
        <v>51</v>
      </c>
      <c r="B10" s="83">
        <v>13.700000000000001</v>
      </c>
      <c r="C10" s="46" t="s">
        <v>311</v>
      </c>
      <c r="D10" s="46">
        <v>0</v>
      </c>
      <c r="E10" s="46">
        <v>0</v>
      </c>
      <c r="F10" s="46">
        <v>0</v>
      </c>
      <c r="G10" s="46">
        <v>0</v>
      </c>
      <c r="H10" s="47" t="s">
        <v>310</v>
      </c>
      <c r="I10" s="47" t="s">
        <v>310</v>
      </c>
      <c r="J10" s="47" t="s">
        <v>310</v>
      </c>
      <c r="K10" s="48" t="s">
        <v>27</v>
      </c>
      <c r="L10" s="49"/>
      <c r="M10" s="49" t="s">
        <v>242</v>
      </c>
    </row>
    <row r="11" spans="1:13" x14ac:dyDescent="0.3">
      <c r="A11" s="6" t="s">
        <v>54</v>
      </c>
      <c r="B11" s="83">
        <v>11.4</v>
      </c>
      <c r="C11" s="46" t="s">
        <v>311</v>
      </c>
      <c r="D11" s="46">
        <v>0</v>
      </c>
      <c r="E11" s="46">
        <v>0</v>
      </c>
      <c r="F11" s="46">
        <v>0</v>
      </c>
      <c r="G11" s="46">
        <v>0</v>
      </c>
      <c r="H11" s="47" t="s">
        <v>310</v>
      </c>
      <c r="I11" s="47" t="s">
        <v>310</v>
      </c>
      <c r="J11" s="47" t="s">
        <v>310</v>
      </c>
      <c r="K11" s="48" t="s">
        <v>27</v>
      </c>
      <c r="L11" s="49"/>
      <c r="M11" s="49" t="s">
        <v>242</v>
      </c>
    </row>
    <row r="12" spans="1:13" x14ac:dyDescent="0.3">
      <c r="A12" s="6" t="s">
        <v>56</v>
      </c>
      <c r="B12" s="83">
        <v>4.28</v>
      </c>
      <c r="C12" s="46">
        <v>2</v>
      </c>
      <c r="D12" s="46">
        <v>0</v>
      </c>
      <c r="E12" s="46">
        <v>184</v>
      </c>
      <c r="F12" s="46">
        <v>2</v>
      </c>
      <c r="G12" s="46">
        <v>0</v>
      </c>
      <c r="H12" s="47" t="s">
        <v>310</v>
      </c>
      <c r="I12" s="47" t="s">
        <v>310</v>
      </c>
      <c r="J12" s="47" t="s">
        <v>310</v>
      </c>
      <c r="K12" s="48" t="s">
        <v>27</v>
      </c>
      <c r="L12" s="49" t="s">
        <v>278</v>
      </c>
      <c r="M12" s="49"/>
    </row>
    <row r="13" spans="1:13" x14ac:dyDescent="0.3">
      <c r="A13" s="6" t="s">
        <v>57</v>
      </c>
      <c r="B13" s="83">
        <v>13.719999999999999</v>
      </c>
      <c r="C13" s="46" t="s">
        <v>311</v>
      </c>
      <c r="D13" s="46">
        <v>0</v>
      </c>
      <c r="E13" s="46">
        <v>0</v>
      </c>
      <c r="F13" s="46">
        <v>0</v>
      </c>
      <c r="G13" s="46">
        <v>0</v>
      </c>
      <c r="H13" s="47" t="s">
        <v>310</v>
      </c>
      <c r="I13" s="47" t="s">
        <v>310</v>
      </c>
      <c r="J13" s="47" t="s">
        <v>310</v>
      </c>
      <c r="K13" s="48" t="s">
        <v>27</v>
      </c>
      <c r="L13" s="49"/>
      <c r="M13" s="49" t="s">
        <v>242</v>
      </c>
    </row>
    <row r="14" spans="1:13" x14ac:dyDescent="0.3">
      <c r="A14" s="6" t="s">
        <v>58</v>
      </c>
      <c r="B14" s="83">
        <v>8.23</v>
      </c>
      <c r="C14" s="46">
        <v>4</v>
      </c>
      <c r="D14" s="46">
        <v>2</v>
      </c>
      <c r="E14" s="46">
        <v>122</v>
      </c>
      <c r="F14" s="46">
        <v>3</v>
      </c>
      <c r="G14" s="46">
        <v>0</v>
      </c>
      <c r="H14" s="47" t="s">
        <v>310</v>
      </c>
      <c r="I14" s="47" t="s">
        <v>310</v>
      </c>
      <c r="J14" s="47" t="s">
        <v>310</v>
      </c>
      <c r="K14" s="48" t="s">
        <v>27</v>
      </c>
      <c r="L14" s="49" t="s">
        <v>278</v>
      </c>
      <c r="M14" s="49"/>
    </row>
    <row r="15" spans="1:13" x14ac:dyDescent="0.3">
      <c r="A15" s="6" t="s">
        <v>60</v>
      </c>
      <c r="B15" s="83">
        <v>11.75</v>
      </c>
      <c r="C15" s="46" t="s">
        <v>311</v>
      </c>
      <c r="D15" s="46">
        <v>1</v>
      </c>
      <c r="E15" s="46">
        <v>0</v>
      </c>
      <c r="F15" s="46">
        <v>5</v>
      </c>
      <c r="G15" s="46">
        <v>0</v>
      </c>
      <c r="H15" s="47" t="s">
        <v>310</v>
      </c>
      <c r="I15" s="47" t="s">
        <v>310</v>
      </c>
      <c r="J15" s="47" t="s">
        <v>310</v>
      </c>
      <c r="K15" s="48" t="s">
        <v>27</v>
      </c>
      <c r="L15" s="49"/>
      <c r="M15" s="49" t="s">
        <v>242</v>
      </c>
    </row>
    <row r="16" spans="1:13" x14ac:dyDescent="0.3">
      <c r="A16" s="6" t="s">
        <v>62</v>
      </c>
      <c r="B16" s="83">
        <v>7.89</v>
      </c>
      <c r="C16" s="46">
        <v>5</v>
      </c>
      <c r="D16" s="46">
        <v>2</v>
      </c>
      <c r="E16" s="46">
        <v>190</v>
      </c>
      <c r="F16" s="46">
        <v>5</v>
      </c>
      <c r="G16" s="46">
        <v>0</v>
      </c>
      <c r="H16" s="47" t="s">
        <v>310</v>
      </c>
      <c r="I16" s="47" t="s">
        <v>310</v>
      </c>
      <c r="J16" s="47" t="s">
        <v>310</v>
      </c>
      <c r="K16" s="48" t="s">
        <v>27</v>
      </c>
      <c r="L16" s="49" t="s">
        <v>278</v>
      </c>
      <c r="M16" s="49"/>
    </row>
    <row r="17" spans="1:13" x14ac:dyDescent="0.3">
      <c r="A17" s="6" t="s">
        <v>64</v>
      </c>
      <c r="B17" s="83">
        <v>10.94</v>
      </c>
      <c r="C17" s="46">
        <v>6</v>
      </c>
      <c r="D17" s="46">
        <v>1</v>
      </c>
      <c r="E17" s="46">
        <v>173</v>
      </c>
      <c r="F17" s="46">
        <v>4</v>
      </c>
      <c r="G17" s="46">
        <v>0</v>
      </c>
      <c r="H17" s="47" t="s">
        <v>310</v>
      </c>
      <c r="I17" s="47" t="s">
        <v>310</v>
      </c>
      <c r="J17" s="47" t="s">
        <v>310</v>
      </c>
      <c r="K17" s="48" t="s">
        <v>27</v>
      </c>
      <c r="L17" s="49" t="s">
        <v>278</v>
      </c>
      <c r="M17" s="49"/>
    </row>
    <row r="18" spans="1:13" x14ac:dyDescent="0.3">
      <c r="A18" s="6" t="s">
        <v>65</v>
      </c>
      <c r="B18" s="83">
        <v>11.79</v>
      </c>
      <c r="C18" s="46">
        <v>8</v>
      </c>
      <c r="D18" s="46">
        <v>1</v>
      </c>
      <c r="E18" s="46">
        <v>181</v>
      </c>
      <c r="F18" s="46">
        <v>10</v>
      </c>
      <c r="G18" s="46">
        <v>0</v>
      </c>
      <c r="H18" s="47" t="s">
        <v>310</v>
      </c>
      <c r="I18" s="47" t="s">
        <v>310</v>
      </c>
      <c r="J18" s="47" t="s">
        <v>310</v>
      </c>
      <c r="K18" s="48" t="s">
        <v>27</v>
      </c>
      <c r="L18" s="49" t="s">
        <v>278</v>
      </c>
      <c r="M18" s="49"/>
    </row>
    <row r="19" spans="1:13" x14ac:dyDescent="0.3">
      <c r="A19" s="6" t="s">
        <v>66</v>
      </c>
      <c r="B19" s="83">
        <v>6.09</v>
      </c>
      <c r="C19" s="46">
        <v>6</v>
      </c>
      <c r="D19" s="46">
        <v>1</v>
      </c>
      <c r="E19" s="46">
        <v>166</v>
      </c>
      <c r="F19" s="46">
        <v>5</v>
      </c>
      <c r="G19" s="46">
        <v>0</v>
      </c>
      <c r="H19" s="47" t="s">
        <v>310</v>
      </c>
      <c r="I19" s="47" t="s">
        <v>310</v>
      </c>
      <c r="J19" s="47" t="s">
        <v>310</v>
      </c>
      <c r="K19" s="48" t="s">
        <v>27</v>
      </c>
      <c r="L19" s="49" t="s">
        <v>278</v>
      </c>
      <c r="M19" s="49"/>
    </row>
    <row r="20" spans="1:13" x14ac:dyDescent="0.3">
      <c r="A20" s="6" t="s">
        <v>67</v>
      </c>
      <c r="B20" s="83">
        <v>8.9700000000000006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7" t="s">
        <v>310</v>
      </c>
      <c r="I20" s="47" t="s">
        <v>310</v>
      </c>
      <c r="J20" s="47" t="s">
        <v>310</v>
      </c>
      <c r="K20" s="48" t="s">
        <v>27</v>
      </c>
      <c r="L20" s="49"/>
      <c r="M20" s="49" t="s">
        <v>242</v>
      </c>
    </row>
    <row r="21" spans="1:13" x14ac:dyDescent="0.3">
      <c r="A21" s="6" t="s">
        <v>69</v>
      </c>
      <c r="B21" s="83">
        <v>3.4084146868250547</v>
      </c>
      <c r="C21" s="46">
        <v>0</v>
      </c>
      <c r="D21" s="46">
        <v>0</v>
      </c>
      <c r="E21" s="46">
        <v>0</v>
      </c>
      <c r="F21" s="46">
        <v>896</v>
      </c>
      <c r="G21" s="46">
        <v>0</v>
      </c>
      <c r="H21" s="47" t="s">
        <v>310</v>
      </c>
      <c r="I21" s="47" t="s">
        <v>310</v>
      </c>
      <c r="J21" s="47" t="s">
        <v>310</v>
      </c>
      <c r="K21" s="48" t="s">
        <v>27</v>
      </c>
      <c r="L21" s="49"/>
      <c r="M21" s="49"/>
    </row>
    <row r="22" spans="1:13" s="5" customFormat="1" x14ac:dyDescent="0.3">
      <c r="A22" s="6" t="s">
        <v>289</v>
      </c>
      <c r="B22" s="83">
        <v>10.031746031746032</v>
      </c>
      <c r="C22" s="46">
        <v>20.9</v>
      </c>
      <c r="D22" s="46">
        <v>0</v>
      </c>
      <c r="E22" s="46">
        <v>482</v>
      </c>
      <c r="F22" s="46">
        <v>0</v>
      </c>
      <c r="G22" s="46">
        <v>16.399999999999999</v>
      </c>
      <c r="H22" s="47" t="s">
        <v>310</v>
      </c>
      <c r="I22" s="47" t="s">
        <v>309</v>
      </c>
      <c r="J22" s="47" t="s">
        <v>310</v>
      </c>
      <c r="K22" s="48" t="s">
        <v>27</v>
      </c>
      <c r="L22" s="49"/>
      <c r="M22" s="49"/>
    </row>
    <row r="23" spans="1:13" x14ac:dyDescent="0.3">
      <c r="A23" s="6" t="s">
        <v>290</v>
      </c>
      <c r="B23" s="83">
        <v>10.64777777777778</v>
      </c>
      <c r="C23" s="46">
        <v>18.3</v>
      </c>
      <c r="D23" s="46">
        <v>0</v>
      </c>
      <c r="E23" s="46">
        <v>637</v>
      </c>
      <c r="F23" s="46">
        <v>0</v>
      </c>
      <c r="G23" s="46">
        <v>17.100000000000001</v>
      </c>
      <c r="H23" s="47" t="s">
        <v>309</v>
      </c>
      <c r="I23" s="47" t="s">
        <v>309</v>
      </c>
      <c r="J23" s="47" t="s">
        <v>310</v>
      </c>
      <c r="K23" s="48" t="s">
        <v>27</v>
      </c>
      <c r="L23" s="49"/>
      <c r="M23" s="49"/>
    </row>
    <row r="24" spans="1:13" x14ac:dyDescent="0.3">
      <c r="A24" s="6" t="s">
        <v>291</v>
      </c>
      <c r="B24" s="83">
        <v>4.972500000000001</v>
      </c>
      <c r="C24" s="46">
        <v>7.2</v>
      </c>
      <c r="D24" s="46">
        <v>0</v>
      </c>
      <c r="E24" s="46">
        <v>402</v>
      </c>
      <c r="F24" s="46">
        <v>0</v>
      </c>
      <c r="G24" s="46">
        <v>3.1</v>
      </c>
      <c r="H24" s="47" t="s">
        <v>309</v>
      </c>
      <c r="I24" s="47" t="s">
        <v>309</v>
      </c>
      <c r="J24" s="47" t="s">
        <v>309</v>
      </c>
      <c r="K24" s="48" t="s">
        <v>27</v>
      </c>
      <c r="L24" s="49"/>
      <c r="M24" s="49"/>
    </row>
    <row r="25" spans="1:13" x14ac:dyDescent="0.3">
      <c r="A25" s="6" t="s">
        <v>78</v>
      </c>
      <c r="B25" s="83">
        <v>3.5301724137931036</v>
      </c>
      <c r="C25" s="46">
        <v>0</v>
      </c>
      <c r="D25" s="46">
        <v>0</v>
      </c>
      <c r="E25" s="46">
        <v>200</v>
      </c>
      <c r="F25" s="46">
        <v>12</v>
      </c>
      <c r="G25" s="46">
        <v>0</v>
      </c>
      <c r="H25" s="47" t="s">
        <v>310</v>
      </c>
      <c r="I25" s="47" t="s">
        <v>310</v>
      </c>
      <c r="J25" s="47" t="s">
        <v>310</v>
      </c>
      <c r="K25" s="48" t="s">
        <v>27</v>
      </c>
      <c r="L25" s="49"/>
      <c r="M25" s="49"/>
    </row>
    <row r="26" spans="1:13" x14ac:dyDescent="0.3">
      <c r="A26" s="6" t="s">
        <v>81</v>
      </c>
      <c r="B26" s="83">
        <v>0.97</v>
      </c>
      <c r="C26" s="46">
        <v>2.2000000000000002</v>
      </c>
      <c r="D26" s="46">
        <v>0</v>
      </c>
      <c r="E26" s="46">
        <v>492</v>
      </c>
      <c r="F26" s="46">
        <v>340</v>
      </c>
      <c r="G26" s="46">
        <v>0</v>
      </c>
      <c r="H26" s="47" t="s">
        <v>310</v>
      </c>
      <c r="I26" s="47" t="s">
        <v>310</v>
      </c>
      <c r="J26" s="47" t="s">
        <v>310</v>
      </c>
      <c r="K26" s="48" t="s">
        <v>27</v>
      </c>
      <c r="L26" s="49"/>
      <c r="M26" s="49"/>
    </row>
    <row r="27" spans="1:13" x14ac:dyDescent="0.3">
      <c r="A27" s="6" t="s">
        <v>84</v>
      </c>
      <c r="B27" s="83">
        <v>0.95000000000000007</v>
      </c>
      <c r="C27" s="46">
        <v>4</v>
      </c>
      <c r="D27" s="46">
        <v>0</v>
      </c>
      <c r="E27" s="46">
        <v>289</v>
      </c>
      <c r="F27" s="46">
        <v>182</v>
      </c>
      <c r="G27" s="46">
        <v>0</v>
      </c>
      <c r="H27" s="47" t="s">
        <v>309</v>
      </c>
      <c r="I27" s="47" t="s">
        <v>309</v>
      </c>
      <c r="J27" s="47" t="s">
        <v>310</v>
      </c>
      <c r="K27" s="48" t="s">
        <v>27</v>
      </c>
      <c r="L27" s="49"/>
      <c r="M27" s="49"/>
    </row>
    <row r="28" spans="1:13" x14ac:dyDescent="0.3">
      <c r="A28" s="6" t="s">
        <v>87</v>
      </c>
      <c r="B28" s="83">
        <v>5.8</v>
      </c>
      <c r="C28" s="46">
        <v>5</v>
      </c>
      <c r="D28" s="46">
        <v>0</v>
      </c>
      <c r="E28" s="46">
        <v>478</v>
      </c>
      <c r="F28" s="46">
        <v>218</v>
      </c>
      <c r="G28" s="46">
        <v>0</v>
      </c>
      <c r="H28" s="47" t="s">
        <v>310</v>
      </c>
      <c r="I28" s="47" t="s">
        <v>310</v>
      </c>
      <c r="J28" s="47" t="s">
        <v>310</v>
      </c>
      <c r="K28" s="48" t="s">
        <v>27</v>
      </c>
      <c r="L28" s="49"/>
      <c r="M28" s="49"/>
    </row>
    <row r="29" spans="1:13" x14ac:dyDescent="0.3">
      <c r="A29" s="1" t="s">
        <v>263</v>
      </c>
      <c r="B29" s="83">
        <v>2.2299999999999995</v>
      </c>
      <c r="C29" s="46">
        <v>5.6</v>
      </c>
      <c r="D29" s="46">
        <v>0</v>
      </c>
      <c r="E29" s="46">
        <v>385</v>
      </c>
      <c r="F29" s="46">
        <v>63</v>
      </c>
      <c r="G29" s="46">
        <v>0.6</v>
      </c>
      <c r="H29" s="47" t="s">
        <v>310</v>
      </c>
      <c r="I29" s="47" t="s">
        <v>310</v>
      </c>
      <c r="J29" s="47" t="s">
        <v>309</v>
      </c>
      <c r="K29" s="48" t="s">
        <v>27</v>
      </c>
      <c r="L29" s="49"/>
      <c r="M29" s="49"/>
    </row>
    <row r="30" spans="1:13" x14ac:dyDescent="0.3">
      <c r="A30" s="1" t="s">
        <v>258</v>
      </c>
      <c r="B30" s="83">
        <v>2.37</v>
      </c>
      <c r="C30" s="46" t="s">
        <v>311</v>
      </c>
      <c r="D30" s="46">
        <v>0</v>
      </c>
      <c r="E30" s="46">
        <v>0</v>
      </c>
      <c r="F30" s="46">
        <v>82</v>
      </c>
      <c r="G30" s="46">
        <v>0</v>
      </c>
      <c r="H30" s="47" t="s">
        <v>310</v>
      </c>
      <c r="I30" s="47" t="s">
        <v>310</v>
      </c>
      <c r="J30" s="47" t="s">
        <v>310</v>
      </c>
      <c r="K30" s="48" t="s">
        <v>27</v>
      </c>
      <c r="L30" s="49"/>
      <c r="M30" s="49" t="s">
        <v>242</v>
      </c>
    </row>
    <row r="31" spans="1:13" x14ac:dyDescent="0.3">
      <c r="A31" s="1" t="s">
        <v>259</v>
      </c>
      <c r="B31" s="83">
        <v>3.8838540045359542</v>
      </c>
      <c r="C31" s="46" t="s">
        <v>311</v>
      </c>
      <c r="D31" s="46">
        <v>0</v>
      </c>
      <c r="E31" s="46">
        <v>0</v>
      </c>
      <c r="F31" s="46">
        <v>85</v>
      </c>
      <c r="G31" s="46">
        <v>0</v>
      </c>
      <c r="H31" s="47" t="s">
        <v>310</v>
      </c>
      <c r="I31" s="47" t="s">
        <v>310</v>
      </c>
      <c r="J31" s="47" t="s">
        <v>309</v>
      </c>
      <c r="K31" s="48" t="s">
        <v>27</v>
      </c>
      <c r="L31" s="49"/>
      <c r="M31" s="49" t="s">
        <v>242</v>
      </c>
    </row>
    <row r="32" spans="1:13" x14ac:dyDescent="0.3">
      <c r="A32" s="6" t="s">
        <v>97</v>
      </c>
      <c r="B32" s="83">
        <v>5.6368538995087674</v>
      </c>
      <c r="C32" s="46" t="s">
        <v>311</v>
      </c>
      <c r="D32" s="46">
        <v>0</v>
      </c>
      <c r="E32" s="46">
        <v>0</v>
      </c>
      <c r="F32" s="46">
        <v>58</v>
      </c>
      <c r="G32" s="46">
        <v>0</v>
      </c>
      <c r="H32" s="47" t="s">
        <v>310</v>
      </c>
      <c r="I32" s="47" t="s">
        <v>310</v>
      </c>
      <c r="J32" s="47" t="s">
        <v>310</v>
      </c>
      <c r="K32" s="48" t="s">
        <v>27</v>
      </c>
      <c r="L32" s="49"/>
      <c r="M32" s="49" t="s">
        <v>242</v>
      </c>
    </row>
    <row r="33" spans="1:13" x14ac:dyDescent="0.3">
      <c r="A33" s="1" t="s">
        <v>260</v>
      </c>
      <c r="B33" s="83">
        <v>4.1216430594900846</v>
      </c>
      <c r="C33" s="46" t="s">
        <v>311</v>
      </c>
      <c r="D33" s="46">
        <v>0</v>
      </c>
      <c r="E33" s="46">
        <v>0</v>
      </c>
      <c r="F33" s="46">
        <v>63</v>
      </c>
      <c r="G33" s="46">
        <v>0</v>
      </c>
      <c r="H33" s="47" t="s">
        <v>310</v>
      </c>
      <c r="I33" s="47" t="s">
        <v>310</v>
      </c>
      <c r="J33" s="47" t="s">
        <v>309</v>
      </c>
      <c r="K33" s="48" t="s">
        <v>27</v>
      </c>
      <c r="L33" s="49"/>
      <c r="M33" s="49" t="s">
        <v>242</v>
      </c>
    </row>
    <row r="34" spans="1:13" x14ac:dyDescent="0.3">
      <c r="A34" s="6" t="s">
        <v>98</v>
      </c>
      <c r="B34" s="83">
        <v>15.4</v>
      </c>
      <c r="C34" s="46">
        <v>8</v>
      </c>
      <c r="D34" s="46">
        <v>1</v>
      </c>
      <c r="E34" s="46">
        <v>450</v>
      </c>
      <c r="F34" s="46">
        <v>0</v>
      </c>
      <c r="G34" s="46">
        <v>0</v>
      </c>
      <c r="H34" s="47" t="s">
        <v>310</v>
      </c>
      <c r="I34" s="47" t="s">
        <v>310</v>
      </c>
      <c r="J34" s="47" t="s">
        <v>310</v>
      </c>
      <c r="K34" s="48" t="s">
        <v>27</v>
      </c>
      <c r="L34" s="49"/>
      <c r="M34" s="49"/>
    </row>
    <row r="35" spans="1:13" x14ac:dyDescent="0.3">
      <c r="A35" s="6" t="s">
        <v>101</v>
      </c>
      <c r="B35" s="83">
        <v>5.6555306122448989</v>
      </c>
      <c r="C35" s="46">
        <v>0</v>
      </c>
      <c r="D35" s="46">
        <v>0</v>
      </c>
      <c r="E35" s="46">
        <v>955.18727899146995</v>
      </c>
      <c r="F35" s="46">
        <v>442.19087583908549</v>
      </c>
      <c r="G35" s="46">
        <v>0</v>
      </c>
      <c r="H35" s="47" t="s">
        <v>310</v>
      </c>
      <c r="I35" s="47" t="s">
        <v>310</v>
      </c>
      <c r="J35" s="47" t="s">
        <v>310</v>
      </c>
      <c r="K35" s="48" t="s">
        <v>27</v>
      </c>
      <c r="L35" s="49"/>
      <c r="M35" s="49"/>
    </row>
    <row r="36" spans="1:13" x14ac:dyDescent="0.3">
      <c r="A36" s="6" t="s">
        <v>104</v>
      </c>
      <c r="B36" s="83">
        <v>4.9013422818791943</v>
      </c>
      <c r="C36" s="46">
        <v>17</v>
      </c>
      <c r="D36" s="46">
        <v>0</v>
      </c>
      <c r="E36" s="46">
        <v>0</v>
      </c>
      <c r="F36" s="46">
        <v>1738</v>
      </c>
      <c r="G36" s="46">
        <v>2</v>
      </c>
      <c r="H36" s="47" t="s">
        <v>310</v>
      </c>
      <c r="I36" s="47" t="s">
        <v>310</v>
      </c>
      <c r="J36" s="47" t="s">
        <v>310</v>
      </c>
      <c r="K36" s="48" t="s">
        <v>27</v>
      </c>
      <c r="L36" s="49"/>
      <c r="M36" s="49"/>
    </row>
    <row r="37" spans="1:13" x14ac:dyDescent="0.3">
      <c r="A37" s="6" t="s">
        <v>107</v>
      </c>
      <c r="B37" s="83">
        <v>3.5400000000000005</v>
      </c>
      <c r="C37" s="46">
        <v>9.875</v>
      </c>
      <c r="D37" s="46">
        <v>5.125</v>
      </c>
      <c r="E37" s="46">
        <v>330</v>
      </c>
      <c r="F37" s="46">
        <v>90</v>
      </c>
      <c r="G37" s="46">
        <v>2</v>
      </c>
      <c r="H37" s="47" t="s">
        <v>310</v>
      </c>
      <c r="I37" s="47" t="s">
        <v>310</v>
      </c>
      <c r="J37" s="47" t="s">
        <v>310</v>
      </c>
      <c r="K37" s="48" t="s">
        <v>27</v>
      </c>
      <c r="L37" s="49"/>
      <c r="M37" s="49"/>
    </row>
    <row r="38" spans="1:13" x14ac:dyDescent="0.3">
      <c r="A38" s="6" t="s">
        <v>110</v>
      </c>
      <c r="B38" s="83">
        <v>2.1289527720739221</v>
      </c>
      <c r="C38" s="46">
        <v>0</v>
      </c>
      <c r="D38" s="46">
        <v>0</v>
      </c>
      <c r="E38" s="46">
        <v>0</v>
      </c>
      <c r="F38" s="46">
        <v>29.555555555555557</v>
      </c>
      <c r="G38" s="46">
        <v>0</v>
      </c>
      <c r="H38" s="47" t="s">
        <v>310</v>
      </c>
      <c r="I38" s="47" t="s">
        <v>309</v>
      </c>
      <c r="J38" s="47" t="s">
        <v>310</v>
      </c>
      <c r="K38" s="48" t="s">
        <v>27</v>
      </c>
      <c r="L38" s="49"/>
      <c r="M38" s="49"/>
    </row>
    <row r="39" spans="1:13" x14ac:dyDescent="0.3">
      <c r="A39" s="6" t="s">
        <v>113</v>
      </c>
      <c r="B39" s="83">
        <v>1.7769741116195628</v>
      </c>
      <c r="C39" s="46">
        <v>5</v>
      </c>
      <c r="D39" s="46">
        <v>1</v>
      </c>
      <c r="E39" s="46">
        <v>0</v>
      </c>
      <c r="F39" s="46">
        <v>0</v>
      </c>
      <c r="G39" s="46">
        <v>0</v>
      </c>
      <c r="H39" s="47" t="s">
        <v>309</v>
      </c>
      <c r="I39" s="47" t="s">
        <v>309</v>
      </c>
      <c r="J39" s="47" t="s">
        <v>309</v>
      </c>
      <c r="K39" s="48" t="s">
        <v>27</v>
      </c>
      <c r="L39" s="49"/>
      <c r="M39" s="49"/>
    </row>
    <row r="40" spans="1:13" x14ac:dyDescent="0.3">
      <c r="A40" s="6" t="s">
        <v>265</v>
      </c>
      <c r="B40" s="83">
        <v>8.5950000000000006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7" t="s">
        <v>310</v>
      </c>
      <c r="I40" s="47" t="s">
        <v>310</v>
      </c>
      <c r="J40" s="47" t="s">
        <v>310</v>
      </c>
      <c r="K40" s="48" t="s">
        <v>27</v>
      </c>
      <c r="L40" s="49"/>
      <c r="M40" s="49"/>
    </row>
    <row r="41" spans="1:13" x14ac:dyDescent="0.3">
      <c r="A41" s="6" t="s">
        <v>123</v>
      </c>
      <c r="B41" s="83">
        <v>6.8</v>
      </c>
      <c r="C41" s="46">
        <v>15</v>
      </c>
      <c r="D41" s="46">
        <v>0</v>
      </c>
      <c r="E41" s="46">
        <v>0</v>
      </c>
      <c r="F41" s="46">
        <v>0</v>
      </c>
      <c r="G41" s="46">
        <v>0</v>
      </c>
      <c r="H41" s="47" t="s">
        <v>309</v>
      </c>
      <c r="I41" s="47" t="s">
        <v>309</v>
      </c>
      <c r="J41" s="47" t="s">
        <v>309</v>
      </c>
      <c r="K41" s="48" t="s">
        <v>27</v>
      </c>
      <c r="L41" s="49"/>
      <c r="M41" s="49"/>
    </row>
    <row r="42" spans="1:13" x14ac:dyDescent="0.3">
      <c r="A42" s="6" t="s">
        <v>296</v>
      </c>
      <c r="B42" s="83">
        <v>0.79999999999999993</v>
      </c>
      <c r="C42" s="46">
        <v>10</v>
      </c>
      <c r="D42" s="46">
        <v>0</v>
      </c>
      <c r="E42" s="46">
        <v>0</v>
      </c>
      <c r="F42" s="46">
        <v>140</v>
      </c>
      <c r="G42" s="46">
        <v>0</v>
      </c>
      <c r="H42" s="47" t="s">
        <v>309</v>
      </c>
      <c r="I42" s="47" t="s">
        <v>309</v>
      </c>
      <c r="J42" s="47" t="s">
        <v>310</v>
      </c>
      <c r="K42" s="48" t="s">
        <v>27</v>
      </c>
      <c r="L42" s="49" t="s">
        <v>279</v>
      </c>
      <c r="M42" s="49"/>
    </row>
    <row r="43" spans="1:13" x14ac:dyDescent="0.3">
      <c r="A43" s="6" t="s">
        <v>133</v>
      </c>
      <c r="B43" s="83">
        <v>11.716666666666665</v>
      </c>
      <c r="C43" s="46">
        <v>17.7</v>
      </c>
      <c r="D43" s="46">
        <v>0</v>
      </c>
      <c r="E43" s="46">
        <v>499</v>
      </c>
      <c r="F43" s="46">
        <v>0</v>
      </c>
      <c r="G43" s="46">
        <v>15.1</v>
      </c>
      <c r="H43" s="47" t="s">
        <v>310</v>
      </c>
      <c r="I43" s="47" t="s">
        <v>310</v>
      </c>
      <c r="J43" s="47" t="s">
        <v>310</v>
      </c>
      <c r="K43" s="48" t="s">
        <v>27</v>
      </c>
      <c r="L43" s="49"/>
      <c r="M43" s="49"/>
    </row>
    <row r="44" spans="1:13" x14ac:dyDescent="0.3">
      <c r="A44" s="6" t="s">
        <v>136</v>
      </c>
      <c r="B44" s="83">
        <v>1.1499999999999999</v>
      </c>
      <c r="C44" s="46">
        <v>0</v>
      </c>
      <c r="D44" s="46">
        <v>0</v>
      </c>
      <c r="E44" s="46">
        <v>195</v>
      </c>
      <c r="F44" s="46">
        <v>125</v>
      </c>
      <c r="G44" s="46">
        <v>0</v>
      </c>
      <c r="H44" s="47" t="s">
        <v>309</v>
      </c>
      <c r="I44" s="47" t="s">
        <v>309</v>
      </c>
      <c r="J44" s="47" t="s">
        <v>310</v>
      </c>
      <c r="K44" s="48" t="s">
        <v>27</v>
      </c>
      <c r="L44" s="49"/>
      <c r="M44" s="49"/>
    </row>
    <row r="45" spans="1:13" x14ac:dyDescent="0.3">
      <c r="A45" s="6" t="s">
        <v>138</v>
      </c>
      <c r="B45" s="83">
        <v>5.7</v>
      </c>
      <c r="C45" s="46">
        <v>6</v>
      </c>
      <c r="D45" s="46">
        <v>0</v>
      </c>
      <c r="E45" s="46">
        <v>565</v>
      </c>
      <c r="F45" s="46">
        <v>295</v>
      </c>
      <c r="G45" s="46">
        <v>0</v>
      </c>
      <c r="H45" s="47" t="s">
        <v>310</v>
      </c>
      <c r="I45" s="47" t="s">
        <v>310</v>
      </c>
      <c r="J45" s="47" t="s">
        <v>310</v>
      </c>
      <c r="K45" s="48" t="s">
        <v>27</v>
      </c>
      <c r="L45" s="49"/>
      <c r="M45" s="49"/>
    </row>
    <row r="46" spans="1:13" x14ac:dyDescent="0.3">
      <c r="A46" s="6" t="s">
        <v>141</v>
      </c>
      <c r="B46" s="83">
        <v>16.645</v>
      </c>
      <c r="C46" s="46">
        <v>0</v>
      </c>
      <c r="D46" s="46">
        <v>0</v>
      </c>
      <c r="E46" s="46">
        <v>0</v>
      </c>
      <c r="F46" s="46">
        <v>0</v>
      </c>
      <c r="G46" s="46">
        <v>2</v>
      </c>
      <c r="H46" s="47" t="s">
        <v>310</v>
      </c>
      <c r="I46" s="47" t="s">
        <v>310</v>
      </c>
      <c r="J46" s="47" t="s">
        <v>310</v>
      </c>
      <c r="K46" s="48" t="s">
        <v>27</v>
      </c>
      <c r="L46" s="49"/>
      <c r="M46" s="49"/>
    </row>
    <row r="47" spans="1:13" x14ac:dyDescent="0.3">
      <c r="A47" s="6" t="s">
        <v>144</v>
      </c>
      <c r="B47" s="83">
        <v>1.74</v>
      </c>
      <c r="C47" s="46">
        <v>9</v>
      </c>
      <c r="D47" s="46">
        <v>2</v>
      </c>
      <c r="E47" s="46">
        <v>84</v>
      </c>
      <c r="F47" s="46">
        <v>7</v>
      </c>
      <c r="G47" s="46">
        <v>0</v>
      </c>
      <c r="H47" s="47" t="s">
        <v>310</v>
      </c>
      <c r="I47" s="47" t="s">
        <v>310</v>
      </c>
      <c r="J47" s="47" t="s">
        <v>310</v>
      </c>
      <c r="K47" s="48" t="s">
        <v>27</v>
      </c>
      <c r="L47" s="49" t="s">
        <v>280</v>
      </c>
      <c r="M47" s="49" t="s">
        <v>248</v>
      </c>
    </row>
    <row r="48" spans="1:13" x14ac:dyDescent="0.3">
      <c r="A48" s="6" t="s">
        <v>147</v>
      </c>
      <c r="B48" s="83">
        <v>1.3700000000000003</v>
      </c>
      <c r="C48" s="46">
        <v>9</v>
      </c>
      <c r="D48" s="46">
        <v>2</v>
      </c>
      <c r="E48" s="46">
        <v>84</v>
      </c>
      <c r="F48" s="46">
        <v>7</v>
      </c>
      <c r="G48" s="46">
        <v>0</v>
      </c>
      <c r="H48" s="47" t="s">
        <v>310</v>
      </c>
      <c r="I48" s="47" t="s">
        <v>310</v>
      </c>
      <c r="J48" s="47" t="s">
        <v>309</v>
      </c>
      <c r="K48" s="48" t="s">
        <v>27</v>
      </c>
      <c r="L48" s="49" t="s">
        <v>280</v>
      </c>
      <c r="M48" s="49" t="s">
        <v>248</v>
      </c>
    </row>
    <row r="49" spans="1:13" x14ac:dyDescent="0.3">
      <c r="A49" s="6" t="s">
        <v>150</v>
      </c>
      <c r="B49" s="83">
        <v>2.2904310344827583</v>
      </c>
      <c r="C49" s="46">
        <v>9</v>
      </c>
      <c r="D49" s="46">
        <v>2</v>
      </c>
      <c r="E49" s="46">
        <v>84</v>
      </c>
      <c r="F49" s="46">
        <v>7</v>
      </c>
      <c r="G49" s="46">
        <v>0</v>
      </c>
      <c r="H49" s="47" t="s">
        <v>310</v>
      </c>
      <c r="I49" s="47" t="s">
        <v>310</v>
      </c>
      <c r="J49" s="47" t="s">
        <v>309</v>
      </c>
      <c r="K49" s="48" t="s">
        <v>27</v>
      </c>
      <c r="L49" s="49" t="s">
        <v>280</v>
      </c>
      <c r="M49" s="49" t="s">
        <v>248</v>
      </c>
    </row>
    <row r="50" spans="1:13" x14ac:dyDescent="0.3">
      <c r="A50" s="6" t="s">
        <v>153</v>
      </c>
      <c r="B50" s="83">
        <v>1.65</v>
      </c>
      <c r="C50" s="46">
        <v>9</v>
      </c>
      <c r="D50" s="46">
        <v>2</v>
      </c>
      <c r="E50" s="46">
        <v>84</v>
      </c>
      <c r="F50" s="46">
        <v>7</v>
      </c>
      <c r="G50" s="46">
        <v>0</v>
      </c>
      <c r="H50" s="47" t="s">
        <v>310</v>
      </c>
      <c r="I50" s="47" t="s">
        <v>310</v>
      </c>
      <c r="J50" s="47" t="s">
        <v>310</v>
      </c>
      <c r="K50" s="48" t="s">
        <v>27</v>
      </c>
      <c r="L50" s="49" t="s">
        <v>280</v>
      </c>
      <c r="M50" s="49" t="s">
        <v>248</v>
      </c>
    </row>
    <row r="51" spans="1:13" x14ac:dyDescent="0.3">
      <c r="A51" s="6" t="s">
        <v>156</v>
      </c>
      <c r="B51" s="83">
        <v>1.68</v>
      </c>
      <c r="C51" s="46">
        <v>5</v>
      </c>
      <c r="D51" s="46">
        <v>0</v>
      </c>
      <c r="E51" s="46">
        <v>75</v>
      </c>
      <c r="F51" s="46">
        <v>0</v>
      </c>
      <c r="G51" s="46">
        <v>0</v>
      </c>
      <c r="H51" s="47" t="s">
        <v>310</v>
      </c>
      <c r="I51" s="47" t="s">
        <v>310</v>
      </c>
      <c r="J51" s="47" t="s">
        <v>310</v>
      </c>
      <c r="K51" s="48" t="s">
        <v>27</v>
      </c>
      <c r="L51" s="49" t="s">
        <v>281</v>
      </c>
      <c r="M51" s="49"/>
    </row>
    <row r="52" spans="1:13" x14ac:dyDescent="0.3">
      <c r="A52" s="6" t="s">
        <v>161</v>
      </c>
      <c r="B52" s="83">
        <v>4.9775999999999998</v>
      </c>
      <c r="C52" s="46">
        <v>6</v>
      </c>
      <c r="D52" s="46">
        <v>0</v>
      </c>
      <c r="E52" s="46">
        <v>623</v>
      </c>
      <c r="F52" s="46">
        <v>434</v>
      </c>
      <c r="G52" s="46">
        <v>0</v>
      </c>
      <c r="H52" s="47" t="s">
        <v>310</v>
      </c>
      <c r="I52" s="47" t="s">
        <v>310</v>
      </c>
      <c r="J52" s="47" t="s">
        <v>310</v>
      </c>
      <c r="K52" s="48" t="s">
        <v>27</v>
      </c>
      <c r="L52" s="49" t="s">
        <v>282</v>
      </c>
      <c r="M52" s="49"/>
    </row>
    <row r="53" spans="1:13" x14ac:dyDescent="0.3">
      <c r="A53" s="6" t="s">
        <v>182</v>
      </c>
      <c r="B53" s="83">
        <v>1.6799999999999997</v>
      </c>
      <c r="C53" s="46">
        <v>5</v>
      </c>
      <c r="D53" s="46">
        <v>1</v>
      </c>
      <c r="E53" s="46">
        <v>70</v>
      </c>
      <c r="F53" s="46">
        <v>3</v>
      </c>
      <c r="G53" s="46">
        <v>1</v>
      </c>
      <c r="H53" s="47" t="s">
        <v>310</v>
      </c>
      <c r="I53" s="47" t="s">
        <v>310</v>
      </c>
      <c r="J53" s="47" t="s">
        <v>310</v>
      </c>
      <c r="K53" s="48" t="s">
        <v>27</v>
      </c>
      <c r="L53" s="49" t="s">
        <v>283</v>
      </c>
      <c r="M53" s="49"/>
    </row>
    <row r="54" spans="1:13" x14ac:dyDescent="0.3">
      <c r="A54" s="6" t="s">
        <v>185</v>
      </c>
      <c r="B54" s="83">
        <v>1.7</v>
      </c>
      <c r="C54" s="46">
        <v>8</v>
      </c>
      <c r="D54" s="46">
        <v>0</v>
      </c>
      <c r="E54" s="46">
        <v>290</v>
      </c>
      <c r="F54" s="46">
        <v>2.5</v>
      </c>
      <c r="G54" s="46">
        <v>0</v>
      </c>
      <c r="H54" s="47" t="s">
        <v>310</v>
      </c>
      <c r="I54" s="47" t="s">
        <v>312</v>
      </c>
      <c r="J54" s="47" t="s">
        <v>310</v>
      </c>
      <c r="K54" s="48" t="s">
        <v>27</v>
      </c>
      <c r="L54" s="49" t="s">
        <v>284</v>
      </c>
      <c r="M54" s="49" t="s">
        <v>249</v>
      </c>
    </row>
    <row r="55" spans="1:13" x14ac:dyDescent="0.3">
      <c r="A55" s="6" t="s">
        <v>188</v>
      </c>
      <c r="B55" s="83">
        <v>8.8054563640503964</v>
      </c>
      <c r="C55" s="46">
        <v>9</v>
      </c>
      <c r="D55" s="46">
        <v>4</v>
      </c>
      <c r="E55" s="46">
        <v>0</v>
      </c>
      <c r="F55" s="46">
        <v>5</v>
      </c>
      <c r="G55" s="46">
        <v>0</v>
      </c>
      <c r="H55" s="47" t="s">
        <v>309</v>
      </c>
      <c r="I55" s="47" t="s">
        <v>309</v>
      </c>
      <c r="J55" s="47" t="s">
        <v>310</v>
      </c>
      <c r="K55" s="48" t="s">
        <v>27</v>
      </c>
      <c r="L55" s="49" t="s">
        <v>286</v>
      </c>
      <c r="M55" s="49"/>
    </row>
    <row r="56" spans="1:13" s="5" customFormat="1" x14ac:dyDescent="0.3">
      <c r="A56" s="6" t="s">
        <v>205</v>
      </c>
      <c r="B56" s="83">
        <v>7.459722222222223</v>
      </c>
      <c r="C56" s="46">
        <v>14</v>
      </c>
      <c r="D56" s="46">
        <v>0</v>
      </c>
      <c r="E56" s="46">
        <v>0</v>
      </c>
      <c r="F56" s="46">
        <v>0</v>
      </c>
      <c r="G56" s="46">
        <v>4.5999999999999996</v>
      </c>
      <c r="H56" s="47" t="s">
        <v>309</v>
      </c>
      <c r="I56" s="47" t="s">
        <v>309</v>
      </c>
      <c r="J56" s="47" t="s">
        <v>310</v>
      </c>
      <c r="K56" s="48" t="s">
        <v>27</v>
      </c>
      <c r="L56" s="49"/>
      <c r="M56" s="49"/>
    </row>
    <row r="57" spans="1:13" s="5" customFormat="1" x14ac:dyDescent="0.3">
      <c r="A57" s="6" t="s">
        <v>125</v>
      </c>
      <c r="B57" s="83">
        <v>1.22</v>
      </c>
      <c r="C57" s="46">
        <v>15</v>
      </c>
      <c r="D57" s="46" t="s">
        <v>313</v>
      </c>
      <c r="E57" s="46">
        <v>0</v>
      </c>
      <c r="F57" s="46">
        <v>0</v>
      </c>
      <c r="G57" s="46">
        <v>0</v>
      </c>
      <c r="H57" s="47" t="s">
        <v>309</v>
      </c>
      <c r="I57" s="47" t="s">
        <v>309</v>
      </c>
      <c r="J57" s="47" t="s">
        <v>310</v>
      </c>
      <c r="K57" s="48" t="s">
        <v>27</v>
      </c>
      <c r="L57" s="49"/>
      <c r="M57" s="49"/>
    </row>
    <row r="58" spans="1:13" s="5" customFormat="1" x14ac:dyDescent="0.3">
      <c r="A58" s="6" t="s">
        <v>116</v>
      </c>
      <c r="B58" s="83">
        <v>5.6</v>
      </c>
      <c r="C58" s="46">
        <v>22.5</v>
      </c>
      <c r="D58" s="46">
        <v>0</v>
      </c>
      <c r="E58" s="46">
        <v>333</v>
      </c>
      <c r="F58" s="46">
        <v>0</v>
      </c>
      <c r="G58" s="46">
        <v>4.8</v>
      </c>
      <c r="H58" s="47" t="s">
        <v>309</v>
      </c>
      <c r="I58" s="47" t="s">
        <v>309</v>
      </c>
      <c r="J58" s="47" t="s">
        <v>310</v>
      </c>
      <c r="K58" s="48" t="s">
        <v>27</v>
      </c>
      <c r="L58" s="49"/>
      <c r="M58" s="49"/>
    </row>
    <row r="59" spans="1:13" s="5" customFormat="1" x14ac:dyDescent="0.3">
      <c r="A59" s="6" t="s">
        <v>262</v>
      </c>
      <c r="B59" s="83">
        <v>4.1683604538087522</v>
      </c>
      <c r="C59" s="46">
        <v>21.389999999999997</v>
      </c>
      <c r="D59" s="46">
        <v>18.29</v>
      </c>
      <c r="E59" s="46">
        <v>1015</v>
      </c>
      <c r="F59" s="46">
        <v>715.4</v>
      </c>
      <c r="G59" s="46">
        <v>0</v>
      </c>
      <c r="H59" s="47" t="s">
        <v>310</v>
      </c>
      <c r="I59" s="47" t="s">
        <v>310</v>
      </c>
      <c r="J59" s="47" t="s">
        <v>310</v>
      </c>
      <c r="K59" s="48" t="s">
        <v>118</v>
      </c>
      <c r="L59" s="49"/>
      <c r="M59" s="49" t="s">
        <v>250</v>
      </c>
    </row>
    <row r="60" spans="1:13" s="5" customFormat="1" x14ac:dyDescent="0.3">
      <c r="A60" s="6" t="s">
        <v>268</v>
      </c>
      <c r="B60" s="83">
        <v>11.335883857487662</v>
      </c>
      <c r="C60" s="46">
        <v>12</v>
      </c>
      <c r="D60" s="46">
        <v>0</v>
      </c>
      <c r="E60" s="46">
        <v>1132</v>
      </c>
      <c r="F60" s="46">
        <v>0</v>
      </c>
      <c r="G60" s="46">
        <v>0</v>
      </c>
      <c r="H60" s="47" t="s">
        <v>310</v>
      </c>
      <c r="I60" s="47" t="s">
        <v>310</v>
      </c>
      <c r="J60" s="47" t="s">
        <v>310</v>
      </c>
      <c r="K60" s="48" t="s">
        <v>118</v>
      </c>
      <c r="L60" s="49"/>
      <c r="M60" s="49" t="s">
        <v>250</v>
      </c>
    </row>
    <row r="61" spans="1:13" s="5" customFormat="1" x14ac:dyDescent="0.3">
      <c r="A61" s="6" t="s">
        <v>90</v>
      </c>
      <c r="B61" s="83">
        <v>16.960278921696379</v>
      </c>
      <c r="C61" s="46">
        <v>25</v>
      </c>
      <c r="D61" s="46">
        <v>0</v>
      </c>
      <c r="E61" s="46">
        <v>1091</v>
      </c>
      <c r="F61" s="46">
        <v>0</v>
      </c>
      <c r="G61" s="46">
        <v>5.7</v>
      </c>
      <c r="H61" s="47" t="s">
        <v>309</v>
      </c>
      <c r="I61" s="47" t="s">
        <v>309</v>
      </c>
      <c r="J61" s="47" t="s">
        <v>310</v>
      </c>
      <c r="K61" s="48" t="s">
        <v>118</v>
      </c>
      <c r="L61" s="49"/>
      <c r="M61" s="49"/>
    </row>
    <row r="62" spans="1:13" s="5" customFormat="1" x14ac:dyDescent="0.3">
      <c r="A62" s="6" t="s">
        <v>119</v>
      </c>
      <c r="B62" s="83">
        <v>6.2</v>
      </c>
      <c r="C62" s="46">
        <v>30</v>
      </c>
      <c r="D62" s="46">
        <v>0</v>
      </c>
      <c r="E62" s="46">
        <v>492</v>
      </c>
      <c r="F62" s="46">
        <v>0</v>
      </c>
      <c r="G62" s="46">
        <v>29.3</v>
      </c>
      <c r="H62" s="47" t="s">
        <v>309</v>
      </c>
      <c r="I62" s="47" t="s">
        <v>309</v>
      </c>
      <c r="J62" s="47" t="s">
        <v>310</v>
      </c>
      <c r="K62" s="48" t="s">
        <v>118</v>
      </c>
      <c r="L62" s="49"/>
      <c r="M62" s="49"/>
    </row>
    <row r="63" spans="1:13" s="5" customFormat="1" x14ac:dyDescent="0.3">
      <c r="A63" s="6" t="s">
        <v>261</v>
      </c>
      <c r="B63" s="83">
        <v>7.8000000000000007</v>
      </c>
      <c r="C63" s="46">
        <v>32</v>
      </c>
      <c r="D63" s="46">
        <v>0</v>
      </c>
      <c r="E63" s="46">
        <v>0</v>
      </c>
      <c r="F63" s="46">
        <v>0</v>
      </c>
      <c r="G63" s="46">
        <v>8</v>
      </c>
      <c r="H63" s="47" t="s">
        <v>309</v>
      </c>
      <c r="I63" s="47" t="s">
        <v>309</v>
      </c>
      <c r="J63" s="47" t="s">
        <v>309</v>
      </c>
      <c r="K63" s="48" t="s">
        <v>118</v>
      </c>
      <c r="L63" s="49"/>
      <c r="M63" s="49"/>
    </row>
    <row r="64" spans="1:13" s="5" customFormat="1" x14ac:dyDescent="0.3">
      <c r="A64" s="6" t="s">
        <v>158</v>
      </c>
      <c r="B64" s="83">
        <v>4.1775124378109458</v>
      </c>
      <c r="C64" s="46">
        <v>36</v>
      </c>
      <c r="D64" s="46">
        <v>0</v>
      </c>
      <c r="E64" s="46">
        <v>0</v>
      </c>
      <c r="F64" s="46">
        <v>0</v>
      </c>
      <c r="G64" s="46">
        <v>5.3</v>
      </c>
      <c r="H64" s="47" t="s">
        <v>309</v>
      </c>
      <c r="I64" s="47" t="s">
        <v>309</v>
      </c>
      <c r="J64" s="47" t="s">
        <v>309</v>
      </c>
      <c r="K64" s="48" t="s">
        <v>118</v>
      </c>
      <c r="L64" s="49"/>
      <c r="M64" s="49"/>
    </row>
    <row r="65" spans="1:13" s="5" customFormat="1" x14ac:dyDescent="0.3">
      <c r="A65" s="6" t="s">
        <v>191</v>
      </c>
      <c r="B65" s="83">
        <v>37.799999999999997</v>
      </c>
      <c r="C65" s="46">
        <v>25</v>
      </c>
      <c r="D65" s="46">
        <v>0</v>
      </c>
      <c r="E65" s="46">
        <v>580</v>
      </c>
      <c r="F65" s="46">
        <v>0</v>
      </c>
      <c r="G65" s="46">
        <v>0</v>
      </c>
      <c r="H65" s="47" t="s">
        <v>310</v>
      </c>
      <c r="I65" s="47" t="s">
        <v>310</v>
      </c>
      <c r="J65" s="47" t="s">
        <v>310</v>
      </c>
      <c r="K65" s="48" t="s">
        <v>118</v>
      </c>
      <c r="L65" s="49" t="s">
        <v>284</v>
      </c>
      <c r="M65" s="49"/>
    </row>
    <row r="66" spans="1:13" s="5" customFormat="1" x14ac:dyDescent="0.3">
      <c r="A66" s="6" t="s">
        <v>196</v>
      </c>
      <c r="B66" s="83">
        <v>10.433</v>
      </c>
      <c r="C66" s="46">
        <v>29</v>
      </c>
      <c r="D66" s="46">
        <v>0</v>
      </c>
      <c r="E66" s="46">
        <v>0</v>
      </c>
      <c r="F66" s="46">
        <v>1190</v>
      </c>
      <c r="G66" s="46">
        <v>4</v>
      </c>
      <c r="H66" s="47" t="s">
        <v>309</v>
      </c>
      <c r="I66" s="47" t="s">
        <v>310</v>
      </c>
      <c r="J66" s="47" t="s">
        <v>310</v>
      </c>
      <c r="K66" s="48" t="s">
        <v>118</v>
      </c>
      <c r="L66" s="49"/>
      <c r="M66" s="49" t="s">
        <v>257</v>
      </c>
    </row>
    <row r="67" spans="1:13" s="5" customFormat="1" x14ac:dyDescent="0.3">
      <c r="A67" s="6" t="s">
        <v>199</v>
      </c>
      <c r="B67" s="83">
        <v>12.163000000000002</v>
      </c>
      <c r="C67" s="46">
        <v>29</v>
      </c>
      <c r="D67" s="46">
        <v>0</v>
      </c>
      <c r="E67" s="46">
        <v>0</v>
      </c>
      <c r="F67" s="46">
        <v>1190</v>
      </c>
      <c r="G67" s="46">
        <v>4</v>
      </c>
      <c r="H67" s="47" t="s">
        <v>314</v>
      </c>
      <c r="I67" s="47" t="s">
        <v>310</v>
      </c>
      <c r="J67" s="47" t="s">
        <v>310</v>
      </c>
      <c r="K67" s="48" t="s">
        <v>118</v>
      </c>
      <c r="L67" s="49"/>
      <c r="M67" s="49" t="s">
        <v>285</v>
      </c>
    </row>
    <row r="68" spans="1:13" s="6" customFormat="1" x14ac:dyDescent="0.3">
      <c r="A68" s="6" t="s">
        <v>130</v>
      </c>
      <c r="B68" s="83">
        <v>2.17</v>
      </c>
      <c r="C68" s="46">
        <v>40</v>
      </c>
      <c r="D68" s="46">
        <v>0</v>
      </c>
      <c r="E68" s="46">
        <v>0</v>
      </c>
      <c r="F68" s="46">
        <v>0</v>
      </c>
      <c r="G68" s="46">
        <v>0</v>
      </c>
      <c r="H68" s="47" t="s">
        <v>309</v>
      </c>
      <c r="I68" s="47" t="s">
        <v>309</v>
      </c>
      <c r="J68" s="47" t="s">
        <v>310</v>
      </c>
      <c r="K68" s="48" t="s">
        <v>118</v>
      </c>
      <c r="L68" s="49" t="s">
        <v>286</v>
      </c>
      <c r="M68" s="49"/>
    </row>
    <row r="69" spans="1:13" s="6" customFormat="1" x14ac:dyDescent="0.3">
      <c r="A69" s="6" t="s">
        <v>292</v>
      </c>
      <c r="B69" s="83">
        <v>5.04376551724138</v>
      </c>
      <c r="C69" s="46">
        <v>42</v>
      </c>
      <c r="D69" s="46">
        <v>16</v>
      </c>
      <c r="E69" s="46">
        <v>0</v>
      </c>
      <c r="F69" s="46">
        <v>720</v>
      </c>
      <c r="G69" s="46">
        <v>17</v>
      </c>
      <c r="H69" s="47" t="s">
        <v>309</v>
      </c>
      <c r="I69" s="47" t="s">
        <v>309</v>
      </c>
      <c r="J69" s="47" t="s">
        <v>310</v>
      </c>
      <c r="K69" s="48" t="s">
        <v>118</v>
      </c>
      <c r="L69" s="49"/>
      <c r="M69" s="49"/>
    </row>
    <row r="70" spans="1:13" s="6" customFormat="1" x14ac:dyDescent="0.3">
      <c r="A70" s="85" t="s">
        <v>219</v>
      </c>
      <c r="B70" s="86">
        <v>1.915492161929371</v>
      </c>
      <c r="C70" s="87">
        <v>44</v>
      </c>
      <c r="D70" s="87">
        <v>0</v>
      </c>
      <c r="E70" s="87">
        <v>0</v>
      </c>
      <c r="F70" s="87">
        <v>0</v>
      </c>
      <c r="G70" s="87">
        <v>21</v>
      </c>
      <c r="H70" s="88" t="s">
        <v>309</v>
      </c>
      <c r="I70" s="88" t="s">
        <v>309</v>
      </c>
      <c r="J70" s="88" t="s">
        <v>310</v>
      </c>
      <c r="K70" s="89" t="s">
        <v>118</v>
      </c>
      <c r="L70" s="90"/>
      <c r="M70" s="90"/>
    </row>
    <row r="71" spans="1:13" s="5" customFormat="1" x14ac:dyDescent="0.3">
      <c r="A71" s="6" t="s">
        <v>163</v>
      </c>
      <c r="B71" s="83">
        <v>11.5</v>
      </c>
      <c r="C71" s="46">
        <v>163</v>
      </c>
      <c r="D71" s="46">
        <v>0</v>
      </c>
      <c r="E71" s="46">
        <v>959</v>
      </c>
      <c r="F71" s="46">
        <v>0</v>
      </c>
      <c r="G71" s="46">
        <v>22.9</v>
      </c>
      <c r="H71" s="47" t="s">
        <v>309</v>
      </c>
      <c r="I71" s="47" t="s">
        <v>309</v>
      </c>
      <c r="J71" s="47" t="s">
        <v>309</v>
      </c>
      <c r="K71" s="48" t="s">
        <v>28</v>
      </c>
      <c r="L71" s="49"/>
      <c r="M71" s="49"/>
    </row>
    <row r="72" spans="1:13" s="5" customFormat="1" x14ac:dyDescent="0.3">
      <c r="A72" s="6" t="s">
        <v>165</v>
      </c>
      <c r="B72" s="83">
        <v>16.100000000000001</v>
      </c>
      <c r="C72" s="46">
        <v>352</v>
      </c>
      <c r="D72" s="46">
        <v>0</v>
      </c>
      <c r="E72" s="46">
        <v>1381</v>
      </c>
      <c r="F72" s="46">
        <v>0</v>
      </c>
      <c r="G72" s="46">
        <v>35.1</v>
      </c>
      <c r="H72" s="47" t="s">
        <v>309</v>
      </c>
      <c r="I72" s="47" t="s">
        <v>309</v>
      </c>
      <c r="J72" s="47" t="s">
        <v>310</v>
      </c>
      <c r="K72" s="48" t="s">
        <v>28</v>
      </c>
      <c r="L72" s="49"/>
      <c r="M72" s="49"/>
    </row>
    <row r="73" spans="1:13" x14ac:dyDescent="0.3">
      <c r="A73" s="6" t="s">
        <v>167</v>
      </c>
      <c r="B73" s="83">
        <v>26.258009378579612</v>
      </c>
      <c r="C73" s="46">
        <v>53</v>
      </c>
      <c r="D73" s="46">
        <v>0</v>
      </c>
      <c r="E73" s="46">
        <v>1620</v>
      </c>
      <c r="F73" s="46">
        <v>0</v>
      </c>
      <c r="G73" s="46">
        <v>0</v>
      </c>
      <c r="H73" s="47" t="s">
        <v>309</v>
      </c>
      <c r="I73" s="47" t="s">
        <v>309</v>
      </c>
      <c r="J73" s="47" t="s">
        <v>310</v>
      </c>
      <c r="K73" s="48" t="s">
        <v>28</v>
      </c>
      <c r="L73" s="49" t="s">
        <v>287</v>
      </c>
      <c r="M73" s="49"/>
    </row>
    <row r="74" spans="1:13" x14ac:dyDescent="0.3">
      <c r="A74" s="6" t="s">
        <v>169</v>
      </c>
      <c r="B74" s="83">
        <v>2.0810241973010704</v>
      </c>
      <c r="C74" s="46" t="s">
        <v>318</v>
      </c>
      <c r="D74" s="46">
        <v>61.668217775709635</v>
      </c>
      <c r="E74" s="46">
        <v>0</v>
      </c>
      <c r="F74" s="46">
        <v>1314.3322475570033</v>
      </c>
      <c r="G74" s="46">
        <v>0</v>
      </c>
      <c r="H74" s="47" t="s">
        <v>309</v>
      </c>
      <c r="I74" s="47" t="s">
        <v>309</v>
      </c>
      <c r="J74" s="47" t="s">
        <v>310</v>
      </c>
      <c r="K74" s="48" t="s">
        <v>28</v>
      </c>
      <c r="L74" s="49"/>
      <c r="M74" s="49"/>
    </row>
    <row r="75" spans="1:13" x14ac:dyDescent="0.3">
      <c r="A75" s="6" t="s">
        <v>172</v>
      </c>
      <c r="B75" s="83">
        <v>12.875351838500359</v>
      </c>
      <c r="C75" s="46">
        <v>200</v>
      </c>
      <c r="D75" s="46">
        <v>0</v>
      </c>
      <c r="E75" s="46">
        <v>0</v>
      </c>
      <c r="F75" s="46">
        <v>6774.1935483870966</v>
      </c>
      <c r="G75" s="46">
        <v>0</v>
      </c>
      <c r="H75" s="47" t="s">
        <v>309</v>
      </c>
      <c r="I75" s="47" t="s">
        <v>309</v>
      </c>
      <c r="J75" s="47" t="s">
        <v>310</v>
      </c>
      <c r="K75" s="48" t="s">
        <v>28</v>
      </c>
      <c r="L75" s="49"/>
      <c r="M75" s="49"/>
    </row>
    <row r="76" spans="1:13" x14ac:dyDescent="0.3">
      <c r="A76" s="1" t="s">
        <v>264</v>
      </c>
      <c r="B76" s="83">
        <v>9.2999999999999989</v>
      </c>
      <c r="C76" s="46">
        <v>89</v>
      </c>
      <c r="D76" s="46">
        <v>0</v>
      </c>
      <c r="E76" s="46">
        <v>1718</v>
      </c>
      <c r="F76" s="46">
        <v>0</v>
      </c>
      <c r="G76" s="46">
        <v>0</v>
      </c>
      <c r="H76" s="47" t="s">
        <v>309</v>
      </c>
      <c r="I76" s="47" t="s">
        <v>309</v>
      </c>
      <c r="J76" s="47" t="s">
        <v>309</v>
      </c>
      <c r="K76" s="48" t="s">
        <v>28</v>
      </c>
      <c r="L76" s="49"/>
      <c r="M76" s="49"/>
    </row>
    <row r="77" spans="1:13" x14ac:dyDescent="0.3">
      <c r="A77" s="6" t="s">
        <v>177</v>
      </c>
      <c r="B77" s="83">
        <v>4.6662343680620477</v>
      </c>
      <c r="C77" s="46" t="s">
        <v>319</v>
      </c>
      <c r="D77" s="46">
        <v>210</v>
      </c>
      <c r="E77" s="46">
        <v>0</v>
      </c>
      <c r="F77" s="46">
        <v>1289</v>
      </c>
      <c r="G77" s="46">
        <v>0</v>
      </c>
      <c r="H77" s="47" t="s">
        <v>309</v>
      </c>
      <c r="I77" s="47" t="s">
        <v>309</v>
      </c>
      <c r="J77" s="47" t="s">
        <v>310</v>
      </c>
      <c r="K77" s="48" t="s">
        <v>28</v>
      </c>
      <c r="L77" s="49"/>
      <c r="M77" s="49"/>
    </row>
    <row r="78" spans="1:13" x14ac:dyDescent="0.3">
      <c r="A78" s="6" t="s">
        <v>202</v>
      </c>
      <c r="B78" s="83">
        <v>7.9691235059760954</v>
      </c>
      <c r="C78" s="46">
        <v>220</v>
      </c>
      <c r="D78" s="46">
        <v>0</v>
      </c>
      <c r="E78" s="46">
        <v>780</v>
      </c>
      <c r="F78" s="46">
        <v>0</v>
      </c>
      <c r="G78" s="46">
        <v>4.5</v>
      </c>
      <c r="H78" s="47" t="s">
        <v>310</v>
      </c>
      <c r="I78" s="47" t="s">
        <v>309</v>
      </c>
      <c r="J78" s="47" t="s">
        <v>310</v>
      </c>
      <c r="K78" s="48" t="s">
        <v>28</v>
      </c>
      <c r="L78" s="49" t="s">
        <v>288</v>
      </c>
      <c r="M78" s="49"/>
    </row>
    <row r="79" spans="1:13" x14ac:dyDescent="0.3">
      <c r="A79" s="6" t="s">
        <v>194</v>
      </c>
      <c r="B79" s="83">
        <v>12.8</v>
      </c>
      <c r="C79" s="46">
        <v>50</v>
      </c>
      <c r="D79" s="46">
        <v>0</v>
      </c>
      <c r="E79" s="46">
        <v>957</v>
      </c>
      <c r="F79" s="46">
        <v>0</v>
      </c>
      <c r="G79" s="46">
        <v>12.6</v>
      </c>
      <c r="H79" s="47" t="s">
        <v>309</v>
      </c>
      <c r="I79" s="47" t="s">
        <v>309</v>
      </c>
      <c r="J79" s="47" t="s">
        <v>310</v>
      </c>
      <c r="K79" s="48" t="s">
        <v>28</v>
      </c>
      <c r="L79" s="49"/>
      <c r="M79" s="49"/>
    </row>
    <row r="80" spans="1:13" x14ac:dyDescent="0.3">
      <c r="A80" s="6" t="s">
        <v>208</v>
      </c>
      <c r="B80" s="83">
        <v>11</v>
      </c>
      <c r="C80" s="46">
        <v>124</v>
      </c>
      <c r="D80" s="46">
        <v>0</v>
      </c>
      <c r="E80" s="46">
        <v>816</v>
      </c>
      <c r="F80" s="46">
        <v>0</v>
      </c>
      <c r="G80" s="46">
        <v>27.6</v>
      </c>
      <c r="H80" s="47" t="s">
        <v>309</v>
      </c>
      <c r="I80" s="47" t="s">
        <v>309</v>
      </c>
      <c r="J80" s="47" t="s">
        <v>309</v>
      </c>
      <c r="K80" s="48" t="s">
        <v>28</v>
      </c>
      <c r="L80" s="49"/>
      <c r="M80" s="49"/>
    </row>
    <row r="81" spans="1:13" x14ac:dyDescent="0.3">
      <c r="A81" s="6" t="s">
        <v>210</v>
      </c>
      <c r="B81" s="83">
        <v>20.249620071684586</v>
      </c>
      <c r="C81" s="46">
        <v>92.592592592592581</v>
      </c>
      <c r="D81" s="46">
        <v>33.333333333333336</v>
      </c>
      <c r="E81" s="46">
        <v>5048.1481481481487</v>
      </c>
      <c r="F81" s="46">
        <v>4888.8888888888896</v>
      </c>
      <c r="G81" s="46">
        <v>19.35483870967742</v>
      </c>
      <c r="H81" s="47" t="s">
        <v>309</v>
      </c>
      <c r="I81" s="47" t="s">
        <v>309</v>
      </c>
      <c r="J81" s="47" t="s">
        <v>310</v>
      </c>
      <c r="K81" s="48" t="s">
        <v>28</v>
      </c>
      <c r="L81" s="49"/>
      <c r="M81" s="49"/>
    </row>
    <row r="82" spans="1:13" x14ac:dyDescent="0.3">
      <c r="A82" s="6" t="s">
        <v>213</v>
      </c>
      <c r="B82" s="83">
        <v>3.4299999999999997</v>
      </c>
      <c r="C82" s="46">
        <v>95</v>
      </c>
      <c r="D82" s="46">
        <v>0</v>
      </c>
      <c r="E82" s="46">
        <v>1150</v>
      </c>
      <c r="F82" s="46">
        <v>0</v>
      </c>
      <c r="G82" s="46">
        <v>65</v>
      </c>
      <c r="H82" s="47" t="s">
        <v>309</v>
      </c>
      <c r="I82" s="47" t="s">
        <v>309</v>
      </c>
      <c r="J82" s="47" t="s">
        <v>310</v>
      </c>
      <c r="K82" s="48" t="s">
        <v>28</v>
      </c>
      <c r="L82" s="49"/>
      <c r="M82" s="49"/>
    </row>
    <row r="83" spans="1:13" x14ac:dyDescent="0.3">
      <c r="A83" s="78" t="s">
        <v>216</v>
      </c>
      <c r="B83" s="84">
        <v>48.140913498952415</v>
      </c>
      <c r="C83" s="79">
        <v>121</v>
      </c>
      <c r="D83" s="79">
        <v>0</v>
      </c>
      <c r="E83" s="79">
        <v>0</v>
      </c>
      <c r="F83" s="79">
        <v>0</v>
      </c>
      <c r="G83" s="79">
        <v>59</v>
      </c>
      <c r="H83" s="80" t="s">
        <v>309</v>
      </c>
      <c r="I83" s="80" t="s">
        <v>309</v>
      </c>
      <c r="J83" s="80" t="s">
        <v>310</v>
      </c>
      <c r="K83" s="81" t="s">
        <v>28</v>
      </c>
      <c r="L83" s="82"/>
      <c r="M83" s="82"/>
    </row>
    <row r="84" spans="1:13" x14ac:dyDescent="0.3">
      <c r="A84" s="6"/>
      <c r="C84" s="49"/>
      <c r="D84" s="49"/>
      <c r="E84" s="49"/>
      <c r="F84" s="49"/>
      <c r="G84" s="50"/>
      <c r="H84" s="51"/>
      <c r="I84" s="51"/>
      <c r="J84" s="51"/>
      <c r="K84" s="48"/>
      <c r="L84" s="49"/>
      <c r="M84" s="49"/>
    </row>
    <row r="85" spans="1:13" x14ac:dyDescent="0.3">
      <c r="A85" s="6"/>
      <c r="C85" s="52"/>
      <c r="D85" s="52"/>
      <c r="E85" s="52"/>
      <c r="F85" s="52"/>
      <c r="G85" s="52"/>
      <c r="H85" s="53"/>
      <c r="I85" s="54"/>
      <c r="J85" s="54"/>
      <c r="K85" s="48"/>
      <c r="L85" s="49"/>
      <c r="M85" s="49"/>
    </row>
    <row r="86" spans="1:13" x14ac:dyDescent="0.3">
      <c r="A86" s="6"/>
      <c r="C86" s="55"/>
      <c r="D86" s="55"/>
      <c r="E86" s="55"/>
      <c r="F86" s="55"/>
      <c r="G86" s="56"/>
      <c r="H86" s="54"/>
      <c r="I86" s="54"/>
      <c r="J86" s="54"/>
      <c r="K86" s="48"/>
      <c r="L86" s="49"/>
      <c r="M86" s="49"/>
    </row>
    <row r="87" spans="1:13" x14ac:dyDescent="0.3">
      <c r="A87" s="6"/>
      <c r="C87" s="52"/>
      <c r="D87" s="52"/>
      <c r="E87" s="52"/>
      <c r="F87" s="52"/>
      <c r="G87" s="56"/>
      <c r="H87" s="54"/>
      <c r="I87" s="54"/>
      <c r="J87" s="54"/>
      <c r="K87" s="48"/>
      <c r="L87" s="49"/>
      <c r="M87" s="49"/>
    </row>
    <row r="93" spans="1:13" x14ac:dyDescent="0.3">
      <c r="E93" s="57"/>
      <c r="F93" s="57"/>
      <c r="G93" s="57"/>
      <c r="H93" s="58"/>
      <c r="I93" s="59"/>
      <c r="J93" s="59"/>
    </row>
    <row r="94" spans="1:13" x14ac:dyDescent="0.3">
      <c r="E94" s="57"/>
      <c r="F94" s="57"/>
      <c r="G94" s="57"/>
      <c r="H94" s="58"/>
      <c r="I94" s="59"/>
      <c r="J94" s="59"/>
    </row>
    <row r="95" spans="1:13" x14ac:dyDescent="0.3">
      <c r="E95" s="57"/>
      <c r="F95" s="57"/>
      <c r="G95" s="57"/>
      <c r="H95" s="58"/>
      <c r="I95" s="59"/>
      <c r="J95" s="59"/>
    </row>
    <row r="96" spans="1:13" x14ac:dyDescent="0.3">
      <c r="E96" s="57"/>
      <c r="F96" s="57"/>
      <c r="G96" s="57"/>
      <c r="H96" s="58"/>
      <c r="I96" s="59"/>
      <c r="J96" s="59"/>
    </row>
    <row r="103" spans="5:10" x14ac:dyDescent="0.3">
      <c r="E103" s="57"/>
      <c r="F103" s="57"/>
      <c r="G103" s="57"/>
      <c r="H103" s="58"/>
      <c r="I103" s="59"/>
      <c r="J103" s="59"/>
    </row>
    <row r="104" spans="5:10" x14ac:dyDescent="0.3">
      <c r="E104" s="57"/>
      <c r="F104" s="57"/>
      <c r="G104" s="57"/>
      <c r="H104" s="58"/>
      <c r="I104" s="59"/>
      <c r="J104" s="59"/>
    </row>
  </sheetData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A132-B46F-43FD-ACB3-A3010B1E1283}">
  <dimension ref="A1:B8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330</v>
      </c>
    </row>
    <row r="2" spans="1:2" ht="16.8" x14ac:dyDescent="0.35">
      <c r="A2" s="71" t="s">
        <v>316</v>
      </c>
      <c r="B2" s="72" t="s">
        <v>315</v>
      </c>
    </row>
    <row r="3" spans="1:2" ht="16.2" x14ac:dyDescent="0.3">
      <c r="A3" s="61" t="s">
        <v>269</v>
      </c>
      <c r="B3" s="42" t="s">
        <v>276</v>
      </c>
    </row>
    <row r="4" spans="1:2" ht="16.2" x14ac:dyDescent="0.3">
      <c r="A4" s="61" t="s">
        <v>270</v>
      </c>
      <c r="B4" s="42" t="s">
        <v>276</v>
      </c>
    </row>
    <row r="5" spans="1:2" ht="16.2" x14ac:dyDescent="0.3">
      <c r="A5" s="61" t="s">
        <v>271</v>
      </c>
      <c r="B5" s="42" t="s">
        <v>276</v>
      </c>
    </row>
    <row r="6" spans="1:2" ht="16.2" x14ac:dyDescent="0.3">
      <c r="A6" s="61" t="s">
        <v>272</v>
      </c>
      <c r="B6" s="42" t="s">
        <v>276</v>
      </c>
    </row>
    <row r="7" spans="1:2" ht="16.2" x14ac:dyDescent="0.3">
      <c r="A7" s="61" t="s">
        <v>273</v>
      </c>
      <c r="B7" s="42" t="s">
        <v>276</v>
      </c>
    </row>
    <row r="8" spans="1:2" x14ac:dyDescent="0.3">
      <c r="A8" s="91"/>
      <c r="B8" s="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F743BD693F94799598A0E8B62D5E3" ma:contentTypeVersion="13" ma:contentTypeDescription="Create a new document." ma:contentTypeScope="" ma:versionID="e2397d3e58546a08e93f1a77db20629b">
  <xsd:schema xmlns:xsd="http://www.w3.org/2001/XMLSchema" xmlns:xs="http://www.w3.org/2001/XMLSchema" xmlns:p="http://schemas.microsoft.com/office/2006/metadata/properties" xmlns:ns3="15fd3079-f479-4ee5-8967-85ed6e46ce75" xmlns:ns4="057688cf-7c43-433b-87e8-b9e477e09430" targetNamespace="http://schemas.microsoft.com/office/2006/metadata/properties" ma:root="true" ma:fieldsID="473a21e507aa1b58f73ce1806eb0e33b" ns3:_="" ns4:_="">
    <xsd:import namespace="15fd3079-f479-4ee5-8967-85ed6e46ce75"/>
    <xsd:import namespace="057688cf-7c43-433b-87e8-b9e477e09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d3079-f479-4ee5-8967-85ed6e46c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688cf-7c43-433b-87e8-b9e477e0943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EA3F79-197A-4D7C-9A25-485BD72F5C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A98137-4EF8-4A9E-AB93-AEF649D6CACA}">
  <ds:schemaRefs>
    <ds:schemaRef ds:uri="http://purl.org/dc/elements/1.1/"/>
    <ds:schemaRef ds:uri="http://schemas.microsoft.com/office/2006/metadata/properties"/>
    <ds:schemaRef ds:uri="15fd3079-f479-4ee5-8967-85ed6e46ce7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57688cf-7c43-433b-87e8-b9e477e0943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B99D1C-A25E-42EB-ABD2-AC02B5103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d3079-f479-4ee5-8967-85ed6e46ce75"/>
    <ds:schemaRef ds:uri="057688cf-7c43-433b-87e8-b9e477e09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Concentrations</vt:lpstr>
      <vt:lpstr>Units_concs</vt:lpstr>
    </vt:vector>
  </TitlesOfParts>
  <Company>CEH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Christopher D.</dc:creator>
  <cp:lastModifiedBy>Leah Jackson-Blake</cp:lastModifiedBy>
  <cp:lastPrinted>2017-02-10T10:57:03Z</cp:lastPrinted>
  <dcterms:created xsi:type="dcterms:W3CDTF">2017-01-24T15:52:33Z</dcterms:created>
  <dcterms:modified xsi:type="dcterms:W3CDTF">2022-10-11T20:02:06Z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0x0101006B0F743BD693F94799598A0E8B62D5E3</vt:lpwstr>
  </property>
</Properties>
</file>