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GitHub\ECU-HIL-Demo\Build Documentation\"/>
    </mc:Choice>
  </mc:AlternateContent>
  <bookViews>
    <workbookView xWindow="8520" yWindow="0" windowWidth="19740" windowHeight="10770" tabRatio="672" activeTab="1"/>
  </bookViews>
  <sheets>
    <sheet name="HIL Signal Needs" sheetId="3" r:id="rId1"/>
    <sheet name="Core Hardware List" sheetId="5" r:id="rId2"/>
    <sheet name="NIC Demo Rack &amp; Display List" sheetId="7"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8" i="7" l="1"/>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I22" i="7"/>
  <c r="I21" i="7"/>
  <c r="I20" i="7"/>
  <c r="I19" i="7"/>
  <c r="I18" i="7"/>
  <c r="I17" i="7"/>
  <c r="I16" i="7"/>
  <c r="I15" i="7"/>
  <c r="I14" i="7"/>
  <c r="I13" i="7"/>
  <c r="I12" i="7"/>
  <c r="I11" i="7"/>
  <c r="I10" i="7"/>
  <c r="I9" i="7"/>
  <c r="I8" i="7"/>
  <c r="I7" i="7"/>
  <c r="I6" i="7"/>
  <c r="I5" i="7"/>
  <c r="I4" i="7"/>
  <c r="I3" i="7"/>
  <c r="I95" i="7" l="1"/>
  <c r="E2" i="5"/>
  <c r="E3" i="5"/>
  <c r="E4" i="5"/>
  <c r="E5" i="5"/>
  <c r="E8" i="5"/>
  <c r="E9" i="5"/>
  <c r="E10" i="5"/>
</calcChain>
</file>

<file path=xl/sharedStrings.xml><?xml version="1.0" encoding="utf-8"?>
<sst xmlns="http://schemas.openxmlformats.org/spreadsheetml/2006/main" count="705" uniqueCount="436">
  <si>
    <t>Item</t>
  </si>
  <si>
    <t>Units</t>
  </si>
  <si>
    <t>Unit COGS</t>
  </si>
  <si>
    <t>Shipping</t>
  </si>
  <si>
    <t>Total COGS</t>
  </si>
  <si>
    <t>Used For</t>
  </si>
  <si>
    <t>Comments</t>
  </si>
  <si>
    <t>Smart Coil Spark</t>
  </si>
  <si>
    <t>Demo appeal</t>
  </si>
  <si>
    <t>Gasoline Injector</t>
  </si>
  <si>
    <t>Gasoline Injector Pigtails</t>
  </si>
  <si>
    <t>Wiring</t>
  </si>
  <si>
    <t>LCD Instrument Cluster</t>
  </si>
  <si>
    <t>PXIe-8115</t>
  </si>
  <si>
    <t>RT CPU</t>
  </si>
  <si>
    <t>PXIe-1078</t>
  </si>
  <si>
    <t>Chassis</t>
  </si>
  <si>
    <t>Intel® NUC Kit D54250WYK</t>
  </si>
  <si>
    <t>Windows CPU &amp; Chassis</t>
  </si>
  <si>
    <t>Bare bones system needs ram and SSD. VESA mounting kit and power supply included. HDMI, DisplayPort, and USB needs to be routed to front of rack plugs so people can plug in external monitor, keyboard, mouse</t>
  </si>
  <si>
    <t>Intel 90 GB mSATA SSD</t>
  </si>
  <si>
    <t>Windows SSD</t>
  </si>
  <si>
    <t>Mushkin 8GB Memory Kit</t>
  </si>
  <si>
    <t>Windows RAM</t>
  </si>
  <si>
    <t>PXI-8513</t>
  </si>
  <si>
    <t>CCP and Cluster</t>
  </si>
  <si>
    <t>MXIe RIO</t>
  </si>
  <si>
    <t>NI 9155</t>
  </si>
  <si>
    <t>FPGA Code, C Series Modules</t>
  </si>
  <si>
    <t>9154 is $72 cheaper and smaller (no heatsink), but without the FPGA code written it is safe to get the bigger FPGA</t>
  </si>
  <si>
    <t>NI 9474</t>
  </si>
  <si>
    <t>Crank, Cam, Airflow, Keyswitch</t>
  </si>
  <si>
    <t>NI 9411</t>
  </si>
  <si>
    <t>Fuel Event DI</t>
  </si>
  <si>
    <t>Spark Event DI</t>
  </si>
  <si>
    <t>Could use 9401 but this has better protection and easier to wire</t>
  </si>
  <si>
    <t>Pulse Power Supply</t>
  </si>
  <si>
    <t>ECU Power</t>
  </si>
  <si>
    <t>NI Part # 783168-01. Since the ECU is driving loads it needs more power</t>
  </si>
  <si>
    <t>PXI-2510</t>
  </si>
  <si>
    <t>Fault everything</t>
  </si>
  <si>
    <t>Pass everything through this</t>
  </si>
  <si>
    <t>PXIe-4322</t>
  </si>
  <si>
    <t> APP, IMP, fuelP </t>
  </si>
  <si>
    <t>Showcase our automotive analog out product and more PXI products instead of C series</t>
  </si>
  <si>
    <t>PXIe-2727</t>
  </si>
  <si>
    <t>IMT</t>
  </si>
  <si>
    <t>NI 9264</t>
  </si>
  <si>
    <t>Knock</t>
  </si>
  <si>
    <t>Total</t>
  </si>
  <si>
    <t>Pretty name</t>
  </si>
  <si>
    <t>Short Name</t>
  </si>
  <si>
    <t>Mototron Harness Signal(s)</t>
  </si>
  <si>
    <t>ECU Connector(s)</t>
  </si>
  <si>
    <t>ECU Line(s)</t>
  </si>
  <si>
    <t>Analog / Digital</t>
  </si>
  <si>
    <t>In / Out of Simulator</t>
  </si>
  <si>
    <t>ECU expects or generates this signal</t>
  </si>
  <si>
    <t>FIU Information</t>
  </si>
  <si>
    <t>Detail</t>
  </si>
  <si>
    <t>Accelerator Pedal Position</t>
  </si>
  <si>
    <t>APP</t>
  </si>
  <si>
    <t>AT</t>
  </si>
  <si>
    <t>B-E3</t>
  </si>
  <si>
    <t>AN1M</t>
  </si>
  <si>
    <t>Analog</t>
  </si>
  <si>
    <t>Output</t>
  </si>
  <si>
    <t>0 to 5 V. ECU has 51.1k pull down</t>
  </si>
  <si>
    <t>See ThrottleControl.jpg. APP commands throttle angle to the ECU</t>
  </si>
  <si>
    <t>Intake Manifold Pressure</t>
  </si>
  <si>
    <t>IMP</t>
  </si>
  <si>
    <t>AV</t>
  </si>
  <si>
    <t>B-F2</t>
  </si>
  <si>
    <t>AN3M</t>
  </si>
  <si>
    <t>IMP sets ignition dwell and is used to compute airflow.  See Ignition.jpg and Virtual Sensors.jpg</t>
  </si>
  <si>
    <t>Intake Manifold Temperature</t>
  </si>
  <si>
    <t>AX</t>
  </si>
  <si>
    <t>C-A1</t>
  </si>
  <si>
    <t>AN5M</t>
  </si>
  <si>
    <t>0 to 5 V. ECU has 1k pull up</t>
  </si>
  <si>
    <t xml:space="preserve">Fuel Pressure   </t>
  </si>
  <si>
    <t>fuelP</t>
  </si>
  <si>
    <t>DM</t>
  </si>
  <si>
    <t>B-E4</t>
  </si>
  <si>
    <t>AN28M</t>
  </si>
  <si>
    <t>This is used in the injector duration calculation.  See Injection.jpg</t>
  </si>
  <si>
    <t>CAN</t>
  </si>
  <si>
    <t>CAN1H</t>
  </si>
  <si>
    <t>BP</t>
  </si>
  <si>
    <t>B-A1</t>
  </si>
  <si>
    <t>PXI-8513 Port1</t>
  </si>
  <si>
    <t>CAN1L</t>
  </si>
  <si>
    <t>BW</t>
  </si>
  <si>
    <t>B-A2</t>
  </si>
  <si>
    <t>Spark 1-6</t>
  </si>
  <si>
    <t>Sparkx</t>
  </si>
  <si>
    <t>X,AC,Y,T,W,E</t>
  </si>
  <si>
    <t>A-A4, A-A3, A-A2, A-A1, A-B4, A-B3</t>
  </si>
  <si>
    <t>EST1, EST2, EST3, EST4, EST5, EST6</t>
  </si>
  <si>
    <t>Digital</t>
  </si>
  <si>
    <t>Input</t>
  </si>
  <si>
    <t>Fuel Injector 1-6</t>
  </si>
  <si>
    <t>Fuelx</t>
  </si>
  <si>
    <t>R,M,AM,AK,S,F</t>
  </si>
  <si>
    <t>A-H1, A-H2, A-G3, A-G4, A-G1, A-G2</t>
  </si>
  <si>
    <t>FUEL1, FUEL2, FUEL3, FUEL4, FUEL5, FUEL6</t>
  </si>
  <si>
    <t>Analog (current wfm &amp; event) or Digital (event)</t>
  </si>
  <si>
    <t>Low side output. 12V on high side of injector, ecu on the other side pulling it low when active. 1-2 A.</t>
  </si>
  <si>
    <t>Crank Position waveform</t>
  </si>
  <si>
    <t>Crank</t>
  </si>
  <si>
    <t>CK</t>
  </si>
  <si>
    <t>B-H4</t>
  </si>
  <si>
    <t>CNK (DG)</t>
  </si>
  <si>
    <t>ECU pulls this high with 220k resistor and expects it to be pulled low when active.</t>
  </si>
  <si>
    <t>Cam position waveform</t>
  </si>
  <si>
    <t xml:space="preserve">CAM </t>
  </si>
  <si>
    <t>CJ</t>
  </si>
  <si>
    <t>B-G1</t>
  </si>
  <si>
    <t>CAM (DG)</t>
  </si>
  <si>
    <t>Airflow</t>
  </si>
  <si>
    <t>DC</t>
  </si>
  <si>
    <t>B-G2</t>
  </si>
  <si>
    <t>SPEED1</t>
  </si>
  <si>
    <t>APP Sets Throttle Angle, throttle angle is used by the hil model to compute an airflow.  We used this airflow to compate to the controllers estimate of airflow as a cross check. The airflow estimate is done in Virtual Sensors.jpg</t>
  </si>
  <si>
    <t>Key Switch</t>
  </si>
  <si>
    <t>Key</t>
  </si>
  <si>
    <t>BR</t>
  </si>
  <si>
    <t>B-G4</t>
  </si>
  <si>
    <t>ECUP</t>
  </si>
  <si>
    <t>Floated or Vbatt</t>
  </si>
  <si>
    <t>Battery</t>
  </si>
  <si>
    <t>BY</t>
  </si>
  <si>
    <t>C-F4</t>
  </si>
  <si>
    <t>BATT</t>
  </si>
  <si>
    <t xml:space="preserve"> ----------</t>
  </si>
  <si>
    <t xml:space="preserve"> ----------- </t>
  </si>
  <si>
    <t>6 to 16 Vdc</t>
  </si>
  <si>
    <t>Do not pass through FIU</t>
  </si>
  <si>
    <t>Power supply</t>
  </si>
  <si>
    <t>Electronics Power</t>
  </si>
  <si>
    <t>EPWR</t>
  </si>
  <si>
    <t>CH</t>
  </si>
  <si>
    <t>C-H3</t>
  </si>
  <si>
    <t>DRVPWR2</t>
  </si>
  <si>
    <t>O2 Sensor</t>
  </si>
  <si>
    <t>O2</t>
  </si>
  <si>
    <t>DH, BZ</t>
  </si>
  <si>
    <t>B-K1, B-L1</t>
  </si>
  <si>
    <t>O2A+, O2A-</t>
  </si>
  <si>
    <t xml:space="preserve"> -1 to 1.1 V</t>
  </si>
  <si>
    <t>Takes lambda from simulated engine and creates the appropriate voltage for it</t>
  </si>
  <si>
    <t>Power Ground</t>
  </si>
  <si>
    <t>A,B</t>
  </si>
  <si>
    <t>C-G1, C-G2</t>
  </si>
  <si>
    <t>PWRGND1, PWRGND2</t>
  </si>
  <si>
    <t xml:space="preserve"> ---------------------</t>
  </si>
  <si>
    <t>Analog Signal Ground</t>
  </si>
  <si>
    <t>Signal Ground</t>
  </si>
  <si>
    <t>BX,CX</t>
  </si>
  <si>
    <t>B-D3, A-D4</t>
  </si>
  <si>
    <t>XDRGND1, XDRGND2</t>
  </si>
  <si>
    <t>TTL Digital Signal Ground</t>
  </si>
  <si>
    <t>V</t>
  </si>
  <si>
    <t>B-L4</t>
  </si>
  <si>
    <t>GNDREF</t>
  </si>
  <si>
    <t>Knock Signal</t>
  </si>
  <si>
    <t>Knock+</t>
  </si>
  <si>
    <t>EH</t>
  </si>
  <si>
    <t>B-D1,</t>
  </si>
  <si>
    <t>KNK1+</t>
  </si>
  <si>
    <t>Knock Ground</t>
  </si>
  <si>
    <t>Knock-</t>
  </si>
  <si>
    <t>EJ</t>
  </si>
  <si>
    <t>B-D2</t>
  </si>
  <si>
    <t>KNK1-</t>
  </si>
  <si>
    <t>Ground</t>
  </si>
  <si>
    <t>Throttle Body</t>
  </si>
  <si>
    <t>Throttle</t>
  </si>
  <si>
    <t>CY, CZ</t>
  </si>
  <si>
    <t>C-G4,C-H4</t>
  </si>
  <si>
    <t>HBRIDGE1A, HBRIDGE1B</t>
  </si>
  <si>
    <t>10kHz PWM driving up to 10A</t>
  </si>
  <si>
    <t>goes from ECU to throttle body</t>
  </si>
  <si>
    <t xml:space="preserve">Throttle </t>
  </si>
  <si>
    <t>C-E4,A-D4</t>
  </si>
  <si>
    <t>XDRP2,XDRG2</t>
  </si>
  <si>
    <t>Throttle </t>
  </si>
  <si>
    <t>C-A4</t>
  </si>
  <si>
    <t>AN15M</t>
  </si>
  <si>
    <t>Analog Input 220K pulldown</t>
  </si>
  <si>
    <t>Instrument Cluster CAN</t>
  </si>
  <si>
    <t>not for ECU</t>
  </si>
  <si>
    <t>goes from PXI to instrument cluster</t>
  </si>
  <si>
    <t>PXI-8513 Port2</t>
  </si>
  <si>
    <t>ECU pulls this high with software selectable resistor and expects it to be pulled low when active. This is a PWM.</t>
  </si>
  <si>
    <t>NI PXIe-8364</t>
  </si>
  <si>
    <t>ECU expects to read an RTD.</t>
  </si>
  <si>
    <t>Don't need the CPU of the 8135 since we aren't running hypervisor and this is $484 cheaper. Ethernet wired to Intel NUC mini computer. We will also have a switch inside so we can attach both mini computer and PXI to coproate network during development and debugging</t>
  </si>
  <si>
    <t>Cheapest 8/9 slot. Don't need higher performance or timing and sync slot.</t>
  </si>
  <si>
    <t>NI doesn't make a high speed sinking DO, so 100 Ohm external pull down resistors used for crank, cam, and airflow</t>
  </si>
  <si>
    <t>Demo hardware</t>
  </si>
  <si>
    <t>This is a a temperature input and is used in the airflow calculation. ECU expects an RTD</t>
  </si>
  <si>
    <t>Used for CCP and cruise control</t>
  </si>
  <si>
    <t>Passed through FIU twice so we can silence the actuators without faulting the signals to the simulator</t>
  </si>
  <si>
    <t>0 or 5 V. logic level. low current</t>
  </si>
  <si>
    <t>PXIe-4322 AO0</t>
  </si>
  <si>
    <t>PXIe-4322 AO2</t>
  </si>
  <si>
    <t>PXIe-4322 AO3</t>
  </si>
  <si>
    <t>PXIe-4322 AO4</t>
  </si>
  <si>
    <t>Slot1 9474 (DO) - DO 0 &amp; 100 Ohm pulldown</t>
  </si>
  <si>
    <t>Slot1 9474 (DO) - DO 1 &amp; 100 Ohm pulldown</t>
  </si>
  <si>
    <t>Slot1 9474 (DO) - DO 3 &amp; 100 Ohm pulldown</t>
  </si>
  <si>
    <t xml:space="preserve">Slot1 9474 (DO) - DO 4 </t>
  </si>
  <si>
    <t>Slot2 NI 9411 DI0-5</t>
  </si>
  <si>
    <t>Slot3 NI 9411 DO0-5</t>
  </si>
  <si>
    <t>PXIe-2727 CH0</t>
  </si>
  <si>
    <t>Slot4 9264 AO0</t>
  </si>
  <si>
    <t>Pass through FIU CH0</t>
  </si>
  <si>
    <t>Pass through FIU CH1</t>
  </si>
  <si>
    <t>Pass through FIU CH2</t>
  </si>
  <si>
    <t>Pass through FIU CH3</t>
  </si>
  <si>
    <t>Pass through FIU CH4</t>
  </si>
  <si>
    <t>Pass through FIU CH5</t>
  </si>
  <si>
    <t>Pass through FIU CH6</t>
  </si>
  <si>
    <t>Pass through FIU CH7</t>
  </si>
  <si>
    <t>Pass through FIU CH8</t>
  </si>
  <si>
    <t>Pass through FIU CH9</t>
  </si>
  <si>
    <t>Pass through FIU CH10 &amp; CH11</t>
  </si>
  <si>
    <t>Pass through FIU twice. ECU -&gt; FIU -&gt; 9411 -&gt; FIU -&gt; Spark Plugs. First pass through is CH13-18. Second pass through is CH20-25</t>
  </si>
  <si>
    <t>Pass through FIU CH26-31</t>
  </si>
  <si>
    <t>goes from throttle body to ECU</t>
  </si>
  <si>
    <t xml:space="preserve"> Rack and Display Case Parts Needed</t>
  </si>
  <si>
    <t>Rack</t>
  </si>
  <si>
    <t>Display Panel</t>
  </si>
  <si>
    <t>Description</t>
  </si>
  <si>
    <t>MFR</t>
  </si>
  <si>
    <t>MFR P/N</t>
  </si>
  <si>
    <t>Vendor</t>
  </si>
  <si>
    <t>Quantity Needed</t>
  </si>
  <si>
    <t>Price Each</t>
  </si>
  <si>
    <t>X</t>
  </si>
  <si>
    <t>Spark Plugs</t>
  </si>
  <si>
    <t>Bosch</t>
  </si>
  <si>
    <t>Amazon</t>
  </si>
  <si>
    <t>SERIES 1 CRIMP PIN CONTACT, 18-16 AWG</t>
  </si>
  <si>
    <t>TE</t>
  </si>
  <si>
    <t>1-66099-5</t>
  </si>
  <si>
    <t xml:space="preserve">Allied </t>
  </si>
  <si>
    <t>SERIES 1 CRIMP SOCKET CONTACT, 18-16 AWG</t>
  </si>
  <si>
    <t>1-66101-9</t>
  </si>
  <si>
    <t>SERIES 1 CRIMP PIN CONTACT, 24-20 AWG</t>
  </si>
  <si>
    <t>66566-7</t>
  </si>
  <si>
    <t>SERIES 1 CRIMP SOCKET CONTACT, 24-20 AWG</t>
  </si>
  <si>
    <t>1-66105-9</t>
  </si>
  <si>
    <t>CPC SERIES 1, 37-PIN REV SEX SQUARE FLANGED RECEPTACLE (SOCKETS)</t>
  </si>
  <si>
    <t>206306-1</t>
  </si>
  <si>
    <t>CPC SERIES 1, 37-PIN REV SEX PLUG</t>
  </si>
  <si>
    <t>206305-1</t>
  </si>
  <si>
    <t>PLASTIC CABLE CLAMP SIZE 23</t>
  </si>
  <si>
    <t>206512-5</t>
  </si>
  <si>
    <t>SERIES 2, D-SUB, SOCKET CONTACT, 24-20 AWG</t>
  </si>
  <si>
    <t>205090-1</t>
  </si>
  <si>
    <t>DB-37 METALIZED PLASTIC BACKSHELL, 45 DEGREE</t>
  </si>
  <si>
    <t>NorComp</t>
  </si>
  <si>
    <t>971-037-020R121</t>
  </si>
  <si>
    <t>Mouser</t>
  </si>
  <si>
    <t>DB-15 METALIZED PLASTIC BACKSHELL, 45 DEGREE</t>
  </si>
  <si>
    <t>971-015-020R121</t>
  </si>
  <si>
    <t>DB-37 CONNECTOR SHELL (SOCKETS)</t>
  </si>
  <si>
    <t>1757820-4</t>
  </si>
  <si>
    <t>DB-15 CONNECTOR SHELL (SOCKETS)</t>
  </si>
  <si>
    <t>1757820-2</t>
  </si>
  <si>
    <t>CLAMP CABLE INSULATED .562" DIA</t>
  </si>
  <si>
    <t>Keystone</t>
  </si>
  <si>
    <t>Digi-Key</t>
  </si>
  <si>
    <t>5 port Ethernet Gigabit Switch</t>
  </si>
  <si>
    <t>Intellinet</t>
  </si>
  <si>
    <t>Altex</t>
  </si>
  <si>
    <t>POWER RELAY 12V SPST 75A</t>
  </si>
  <si>
    <t>Tyco</t>
  </si>
  <si>
    <t>V23232A0001X003</t>
  </si>
  <si>
    <t>Waytek</t>
  </si>
  <si>
    <t>Puls power supply, 1-Phase Input, 12V, 15A</t>
  </si>
  <si>
    <t>Puls Power</t>
  </si>
  <si>
    <t>QS10.121</t>
  </si>
  <si>
    <t>MEISTER SUPPLY</t>
  </si>
  <si>
    <t>CONN; TERM BLK; FEED THRU; DBL LEVEL; SCREW; 4; 24-12 AWG; 5.2 MM; GRAY; 32 A;</t>
  </si>
  <si>
    <t>Phoenix Contact</t>
  </si>
  <si>
    <t>End Cover; Term Blk; Gray; 62 mm L; 2.5 mm W</t>
  </si>
  <si>
    <t>End Clamp; Term Blk; Gray; 48.6 mm L; 9.5 mm W; 32.8 mm H</t>
  </si>
  <si>
    <t>0800886</t>
  </si>
  <si>
    <t>SHELF, ADJUSTABLE SLIDING 19" WIDTH RACK SHELVES (3 PACK)</t>
  </si>
  <si>
    <t>Middle Atlantic</t>
  </si>
  <si>
    <t>VSA-1626</t>
  </si>
  <si>
    <t>Stay Online</t>
  </si>
  <si>
    <t>Middle Atlantic Products VTB1  1 Space 1.75" Light Blocking Vent Panel</t>
  </si>
  <si>
    <t>VTB-1</t>
  </si>
  <si>
    <t>FULL COMPASS</t>
  </si>
  <si>
    <t>Middle Atlantic Products BL1 1 Space 1.75" Aluminum Blank Flanged rack panel</t>
  </si>
  <si>
    <t>BL1</t>
  </si>
  <si>
    <t>AF0925-19" Wide, 25" Deep, 9U High Rack Kit</t>
  </si>
  <si>
    <t>Starcase</t>
  </si>
  <si>
    <t>AF0925</t>
  </si>
  <si>
    <t>Unusable space panel</t>
  </si>
  <si>
    <t>NISA</t>
  </si>
  <si>
    <t>N/A</t>
  </si>
  <si>
    <t>Middle Atlantic Products BL4 4 Space 7" Aluminum Blank Flanged rack panel</t>
  </si>
  <si>
    <t>BL4</t>
  </si>
  <si>
    <t>Middle Atlantic Products BL2 2 Space 3.5" Aluminum Blank Flanged rack panel</t>
  </si>
  <si>
    <t>BL2</t>
  </si>
  <si>
    <t>Customization of BL2 panel- AF1, AF2</t>
  </si>
  <si>
    <t>Customization of BL1 panel- USB, Ethernet, …</t>
  </si>
  <si>
    <t>n/a</t>
  </si>
  <si>
    <t>25" depth panel (each) to enclose top and/or bottom area of Rack.</t>
  </si>
  <si>
    <t>RFCOVPAN25</t>
  </si>
  <si>
    <t>GEIST BRC100-10 Power Strip 15a RM 5-15 Plug to 10x5-15R Recessed Housing AMP Meter Power Switch</t>
  </si>
  <si>
    <t>GEIST</t>
  </si>
  <si>
    <t>BRC100-10</t>
  </si>
  <si>
    <t>(SHIPPING CONTAINER) 27x27x27 Mil-Standard Rotomolded Utility Case with Layered Foam by CaseWorks</t>
  </si>
  <si>
    <t xml:space="preserve">Displays and Exhibits </t>
  </si>
  <si>
    <t>DASC00114</t>
  </si>
  <si>
    <t>iM2975 Pelican Storm Case (Transport)</t>
  </si>
  <si>
    <t>Pelican-Case</t>
  </si>
  <si>
    <t>IM2975NF-BLACK</t>
  </si>
  <si>
    <t>Cable for NI PXI-2510 (To 3, 50-pin D-SUB)</t>
  </si>
  <si>
    <t>NI</t>
  </si>
  <si>
    <t>781090-01</t>
  </si>
  <si>
    <t>Connector Block- Screw Terminal - TBX-50B (FIU Input)</t>
  </si>
  <si>
    <t>782866-01</t>
  </si>
  <si>
    <t>Connector Deutsch for Display</t>
  </si>
  <si>
    <t>Deutsch</t>
  </si>
  <si>
    <t>DT066S-CE06 </t>
  </si>
  <si>
    <t>Newark</t>
  </si>
  <si>
    <t>DEUTSCH  0462-201-16141  CONTACT, SOCKET, 20-16AWG, CRIMP</t>
  </si>
  <si>
    <t>0462-201-16141</t>
  </si>
  <si>
    <t xml:space="preserve">Annodized Panel </t>
  </si>
  <si>
    <t>Wright Metal Finishing</t>
  </si>
  <si>
    <t>Panel for Display (30x 19)</t>
  </si>
  <si>
    <t>Onlinemetals</t>
  </si>
  <si>
    <t>Customization of panel for display</t>
  </si>
  <si>
    <t>Spark Plug Cables</t>
  </si>
  <si>
    <t>MSD</t>
  </si>
  <si>
    <t>Switch</t>
  </si>
  <si>
    <t>C&amp;K</t>
  </si>
  <si>
    <t>7301P3YZQE</t>
  </si>
  <si>
    <t>NI TBX-50B, 50 PIN DSUB SCREW TERMINAL BLOCK</t>
  </si>
  <si>
    <t>NI TB-4322 TERMINAL BLOCK ACCESSORY FOR PXIE-4322</t>
  </si>
  <si>
    <t>782882-01</t>
  </si>
  <si>
    <t>USB 3.0 Type A Coupler, Female Bulkhead/Male, 1.0m</t>
  </si>
  <si>
    <t>L-Com</t>
  </si>
  <si>
    <t>ECF504-30-1AAS</t>
  </si>
  <si>
    <t>Machine Screws, 4-40 x 5/16", Pk/100</t>
  </si>
  <si>
    <t>ECF440</t>
  </si>
  <si>
    <t>CONNECTOR; ETHERNET; SEALED RJ-45; RECEPTACLE; IP 67; W/ JACK; PANEL MOUNT</t>
  </si>
  <si>
    <t>1546413-3</t>
  </si>
  <si>
    <t>HDMI Cable</t>
  </si>
  <si>
    <t>MHD-HD-1</t>
  </si>
  <si>
    <t>HDMI Feed Through</t>
  </si>
  <si>
    <t>HDKEY-BK</t>
  </si>
  <si>
    <t>Mini Displayport to VGA Cable</t>
  </si>
  <si>
    <t>Nippon Labs</t>
  </si>
  <si>
    <t>AD-MINIDP-VGA-MF</t>
  </si>
  <si>
    <t>Staples</t>
  </si>
  <si>
    <t>VGA Gender Changer</t>
  </si>
  <si>
    <t>DGBV15F</t>
  </si>
  <si>
    <t>Ethernet Cable</t>
  </si>
  <si>
    <t>TRD815BLK-3</t>
  </si>
  <si>
    <t>Side panels for 9U rack, oversized 0.090th aluminum, 6061-T6, cut to 28x23</t>
  </si>
  <si>
    <t>Customization of side panels</t>
  </si>
  <si>
    <t>NI 9910 sliding rack mount kit</t>
  </si>
  <si>
    <t>779102-01</t>
  </si>
  <si>
    <t>DIN Rail mounting for crip 908x and CDAQ 913x</t>
  </si>
  <si>
    <t>781987-01</t>
  </si>
  <si>
    <t>Throttle Bolts, 1/4-20, 2.5 in, Black</t>
  </si>
  <si>
    <t>McMaster Carr</t>
  </si>
  <si>
    <t>92316A552</t>
  </si>
  <si>
    <t>Throttle Nuts, Nylon Insert Lock Nut, 1/4-20, Stainless</t>
  </si>
  <si>
    <t>91831A029</t>
  </si>
  <si>
    <t>Display Screws/CPC Screws, 6-32, 3/4 in, Black</t>
  </si>
  <si>
    <t>91249A155</t>
  </si>
  <si>
    <t>Display Nuts/CPC Nuts, Nylon Insert Lock Nut, 6-32, Stainless</t>
  </si>
  <si>
    <t>91831A007</t>
  </si>
  <si>
    <t>PFI Screws, 8-32, 3/4 in, Black</t>
  </si>
  <si>
    <t>91249A197</t>
  </si>
  <si>
    <t>PFI Nuts, Nylon Insert Lock Nut, 8-32, Stainless</t>
  </si>
  <si>
    <t>91831A009</t>
  </si>
  <si>
    <t>ECU Bolts, 1/4-20, 1in, Black</t>
  </si>
  <si>
    <t>94967A382</t>
  </si>
  <si>
    <t>ECU Washers, Black Flat</t>
  </si>
  <si>
    <t>92140A112</t>
  </si>
  <si>
    <t>BUS Screws, 10-32, 3/4 in, Black</t>
  </si>
  <si>
    <t>91249A269</t>
  </si>
  <si>
    <t>Bus Nuts, Nylon Insert Lock Nut, 10-32, Stainless</t>
  </si>
  <si>
    <t>90101A225</t>
  </si>
  <si>
    <t>Spacer for Smart Coil Mounting</t>
  </si>
  <si>
    <t>93320A215</t>
  </si>
  <si>
    <t>Smart Coil Screwa, 1/4-20, 1 3/4 in</t>
  </si>
  <si>
    <t>91772A548</t>
  </si>
  <si>
    <t>1K 1WATT RESISTOR</t>
  </si>
  <si>
    <t>YAGEO</t>
  </si>
  <si>
    <t>RSF100JB-73-1K</t>
  </si>
  <si>
    <t>End Cap,For 1020,PK 2</t>
  </si>
  <si>
    <t>Grainger 2RCR8</t>
  </si>
  <si>
    <t>Handle,10 &amp; 25 Series,Width 5/8 In.</t>
  </si>
  <si>
    <t>Grainger 16U361</t>
  </si>
  <si>
    <t>Aluminum Hinge,For 10 Series</t>
  </si>
  <si>
    <t>Grainger 5JRL8</t>
  </si>
  <si>
    <t>1" X 2" T-SLOT EXT BLACK ANODIZE</t>
  </si>
  <si>
    <t>1020-BLACK x 28.5”</t>
  </si>
  <si>
    <t>Grainger 43690190</t>
  </si>
  <si>
    <t>1" X 2" T-SLOT EXT BLACK ANODIZE - 7042</t>
  </si>
  <si>
    <t xml:space="preserve">1020-BLACK x 15.5” </t>
  </si>
  <si>
    <t>Grainger 43690331</t>
  </si>
  <si>
    <t>1/4-20 X 3/8" FBHSCS &amp; ECON T-NUT</t>
  </si>
  <si>
    <t>Grainger 43690332</t>
  </si>
  <si>
    <t>12-24 X .375" SOCKET BUTTON HEAD THREAD</t>
  </si>
  <si>
    <t>Grainger 43690333</t>
  </si>
  <si>
    <t>10 S BLACK ANCHOR FASTENER ASSEMBLY</t>
  </si>
  <si>
    <t>Grainger 43690334</t>
  </si>
  <si>
    <t>1/4-20 X 1/2" SHCS, ECON T-NUT</t>
  </si>
  <si>
    <t>Grainger 43690335</t>
  </si>
  <si>
    <t>1" X 2" T-SLOT AND TUBE CUT TO LENGTH</t>
  </si>
  <si>
    <t>Grainger 43690336</t>
  </si>
  <si>
    <t>10 S ANCHOR FAST COUNTERBORE</t>
  </si>
  <si>
    <t>Grainger 43690337</t>
  </si>
  <si>
    <t>Locking Gas Spring with Ball-Joint Fittings, 40 lb Force, 6.00" Stroke Length, 9.96" Compressed Length</t>
  </si>
  <si>
    <t>9425K12</t>
  </si>
  <si>
    <t>Gas Spring with Ball-Joint End Fitting, 40 lb. Force, 17.13" Extended Length, 6.3" Stroke</t>
  </si>
  <si>
    <t>4138T56</t>
  </si>
  <si>
    <t>Mini Displayport to HDMI Cable</t>
  </si>
  <si>
    <t>MINIDP-HDMI-3</t>
  </si>
  <si>
    <t>Newegg</t>
  </si>
  <si>
    <t>Open-Up Lid Support without Spring Assist, for Side Lid, 9.21" min Clearance</t>
  </si>
  <si>
    <t>11615A11</t>
  </si>
  <si>
    <t>Misc wiring, braided sleeving, etc.</t>
  </si>
  <si>
    <t>Est.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</si>
</sst>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0"/>
      <name val="Arial"/>
      <family val="2"/>
    </font>
    <font>
      <u/>
      <sz val="10"/>
      <color theme="10"/>
      <name val="Arial"/>
      <family val="2"/>
    </font>
    <font>
      <sz val="10"/>
      <color rgb="FF000000"/>
      <name val="Calibri"/>
      <family val="2"/>
      <scheme val="minor"/>
    </font>
    <font>
      <sz val="10"/>
      <color theme="1"/>
      <name val="Calibri"/>
      <family val="2"/>
      <scheme val="minor"/>
    </font>
    <font>
      <b/>
      <sz val="10"/>
      <color theme="1"/>
      <name val="Calibri"/>
      <family val="2"/>
      <scheme val="minor"/>
    </font>
    <font>
      <sz val="10"/>
      <name val="Calibri"/>
      <family val="2"/>
      <scheme val="minor"/>
    </font>
    <font>
      <u/>
      <sz val="10"/>
      <color rgb="FF0000FF"/>
      <name val="Calibri"/>
      <family val="2"/>
      <scheme val="minor"/>
    </font>
    <font>
      <u/>
      <sz val="10"/>
      <color theme="10"/>
      <name val="Calibri"/>
      <family val="2"/>
      <scheme val="minor"/>
    </font>
  </fonts>
  <fills count="35">
    <fill>
      <patternFill patternType="none"/>
    </fill>
    <fill>
      <patternFill patternType="gray125"/>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2">
    <border>
      <left/>
      <right/>
      <top/>
      <bottom/>
      <diagonal/>
    </border>
    <border>
      <left style="medium">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s>
  <cellStyleXfs count="50">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1" fillId="9" borderId="9" applyNumberFormat="0" applyFont="0" applyAlignment="0" applyProtection="0"/>
    <xf numFmtId="0" fontId="16" fillId="0" borderId="0" applyNumberFormat="0" applyFill="0" applyBorder="0" applyAlignment="0" applyProtection="0"/>
    <xf numFmtId="0" fontId="2" fillId="0" borderId="10"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8" fillId="0" borderId="0" applyNumberFormat="0" applyFill="0" applyBorder="0" applyAlignment="0" applyProtection="0"/>
    <xf numFmtId="0" fontId="19" fillId="0" borderId="0"/>
    <xf numFmtId="0" fontId="19" fillId="0" borderId="0"/>
    <xf numFmtId="0" fontId="19" fillId="0" borderId="0"/>
    <xf numFmtId="44" fontId="19" fillId="0" borderId="0" applyFont="0" applyFill="0" applyBorder="0" applyAlignment="0" applyProtection="0"/>
    <xf numFmtId="0" fontId="20" fillId="0" borderId="0" applyNumberFormat="0" applyFill="0" applyBorder="0" applyAlignment="0" applyProtection="0">
      <alignment vertical="top"/>
      <protection locked="0"/>
    </xf>
    <xf numFmtId="44" fontId="19" fillId="0" borderId="0" applyFont="0" applyFill="0" applyBorder="0" applyAlignment="0" applyProtection="0"/>
  </cellStyleXfs>
  <cellXfs count="58">
    <xf numFmtId="0" fontId="0" fillId="0" borderId="0" xfId="0"/>
    <xf numFmtId="44" fontId="0" fillId="0" borderId="0" xfId="1" applyFont="1"/>
    <xf numFmtId="44" fontId="0" fillId="0" borderId="0" xfId="1" applyNumberFormat="1" applyFont="1"/>
    <xf numFmtId="0" fontId="0" fillId="0" borderId="0" xfId="0" applyFill="1" applyBorder="1"/>
    <xf numFmtId="0" fontId="0" fillId="0" borderId="0" xfId="0" applyBorder="1"/>
    <xf numFmtId="0" fontId="0" fillId="0" borderId="0" xfId="0" applyFill="1" applyBorder="1" applyAlignment="1">
      <alignment wrapText="1"/>
    </xf>
    <xf numFmtId="0" fontId="0" fillId="0" borderId="0" xfId="0" applyBorder="1" applyAlignment="1">
      <alignment wrapText="1"/>
    </xf>
    <xf numFmtId="0" fontId="0" fillId="0" borderId="1" xfId="0" applyBorder="1" applyAlignment="1">
      <alignment horizontal="center"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2" borderId="0" xfId="0" applyFill="1" applyBorder="1"/>
    <xf numFmtId="0" fontId="0" fillId="0" borderId="0" xfId="0" applyAlignment="1">
      <alignment wrapText="1"/>
    </xf>
    <xf numFmtId="44" fontId="0" fillId="0" borderId="0" xfId="1" applyNumberFormat="1" applyFont="1" applyAlignment="1">
      <alignment wrapText="1"/>
    </xf>
    <xf numFmtId="0" fontId="3" fillId="0" borderId="0" xfId="2"/>
    <xf numFmtId="0" fontId="0" fillId="0" borderId="0" xfId="0" applyAlignment="1">
      <alignment horizontal="center"/>
    </xf>
    <xf numFmtId="0" fontId="2" fillId="0" borderId="0" xfId="0" applyFont="1" applyAlignment="1">
      <alignment horizontal="right"/>
    </xf>
    <xf numFmtId="44" fontId="2" fillId="0" borderId="0" xfId="1" applyFont="1"/>
    <xf numFmtId="0" fontId="0" fillId="2" borderId="0" xfId="0" applyFill="1"/>
    <xf numFmtId="0" fontId="0" fillId="0" borderId="0" xfId="0" applyFill="1"/>
    <xf numFmtId="44" fontId="0" fillId="0" borderId="0" xfId="1" applyFont="1" applyAlignment="1">
      <alignment wrapText="1"/>
    </xf>
    <xf numFmtId="0" fontId="0" fillId="0" borderId="0" xfId="0" applyFont="1" applyFill="1" applyBorder="1"/>
    <xf numFmtId="44" fontId="0" fillId="0" borderId="0" xfId="1" applyFont="1" applyAlignment="1"/>
    <xf numFmtId="0" fontId="0" fillId="0" borderId="0" xfId="0" applyFill="1" applyBorder="1" applyAlignment="1">
      <alignment horizontal="left"/>
    </xf>
    <xf numFmtId="0" fontId="22" fillId="0" borderId="11" xfId="0" applyFont="1" applyBorder="1" applyAlignment="1">
      <alignment horizontal="center"/>
    </xf>
    <xf numFmtId="0" fontId="23" fillId="0" borderId="11" xfId="0" applyFont="1" applyBorder="1" applyAlignment="1">
      <alignment horizontal="center"/>
    </xf>
    <xf numFmtId="0" fontId="22" fillId="0" borderId="11" xfId="0" applyFont="1" applyBorder="1" applyAlignment="1">
      <alignment horizontal="right"/>
    </xf>
    <xf numFmtId="0" fontId="22" fillId="0" borderId="11" xfId="0" applyFont="1" applyBorder="1"/>
    <xf numFmtId="0" fontId="23" fillId="34" borderId="11" xfId="0" applyFont="1" applyFill="1" applyBorder="1" applyAlignment="1">
      <alignment horizontal="center"/>
    </xf>
    <xf numFmtId="0" fontId="22" fillId="0" borderId="11" xfId="0" applyFont="1" applyFill="1" applyBorder="1" applyAlignment="1">
      <alignment horizontal="center"/>
    </xf>
    <xf numFmtId="0" fontId="22" fillId="0" borderId="11" xfId="0" applyFont="1" applyFill="1" applyBorder="1" applyAlignment="1">
      <alignment horizontal="left"/>
    </xf>
    <xf numFmtId="44" fontId="22" fillId="0" borderId="11" xfId="1" applyFont="1" applyFill="1" applyBorder="1" applyAlignment="1">
      <alignment horizontal="center"/>
    </xf>
    <xf numFmtId="44" fontId="22" fillId="0" borderId="11" xfId="1" applyFont="1" applyFill="1" applyBorder="1" applyAlignment="1">
      <alignment horizontal="right"/>
    </xf>
    <xf numFmtId="0" fontId="22" fillId="0" borderId="11" xfId="0" applyFont="1" applyFill="1" applyBorder="1"/>
    <xf numFmtId="0" fontId="24" fillId="0" borderId="11" xfId="48" applyFont="1" applyFill="1" applyBorder="1" applyAlignment="1" applyProtection="1">
      <alignment horizontal="left" vertical="center"/>
    </xf>
    <xf numFmtId="0" fontId="24" fillId="0" borderId="11" xfId="0" applyFont="1" applyFill="1" applyBorder="1" applyAlignment="1">
      <alignment horizontal="center" vertical="center"/>
    </xf>
    <xf numFmtId="0" fontId="23" fillId="0" borderId="11" xfId="0" applyFont="1" applyFill="1" applyBorder="1" applyAlignment="1">
      <alignment horizontal="center"/>
    </xf>
    <xf numFmtId="44" fontId="23" fillId="0" borderId="11" xfId="0" applyNumberFormat="1" applyFont="1" applyFill="1" applyBorder="1" applyAlignment="1">
      <alignment horizontal="center"/>
    </xf>
    <xf numFmtId="0" fontId="24" fillId="0" borderId="11" xfId="0" applyFont="1" applyFill="1" applyBorder="1" applyAlignment="1">
      <alignment horizontal="left" vertical="top" wrapText="1"/>
    </xf>
    <xf numFmtId="0" fontId="24" fillId="0" borderId="11" xfId="0" applyFont="1" applyFill="1" applyBorder="1" applyAlignment="1">
      <alignment horizontal="left"/>
    </xf>
    <xf numFmtId="0" fontId="25" fillId="0" borderId="11" xfId="48" applyFont="1" applyFill="1" applyBorder="1" applyAlignment="1" applyProtection="1">
      <alignment horizontal="left"/>
    </xf>
    <xf numFmtId="0" fontId="22" fillId="0" borderId="11" xfId="0" applyFont="1" applyFill="1" applyBorder="1" applyAlignment="1">
      <alignment horizontal="left" wrapText="1"/>
    </xf>
    <xf numFmtId="0" fontId="26" fillId="0" borderId="11" xfId="48" applyFont="1" applyFill="1" applyBorder="1" applyAlignment="1" applyProtection="1">
      <alignment horizontal="left" wrapText="1"/>
    </xf>
    <xf numFmtId="0" fontId="26" fillId="0" borderId="11" xfId="48" applyFont="1" applyFill="1" applyBorder="1" applyAlignment="1" applyProtection="1">
      <alignment horizontal="center" wrapText="1"/>
    </xf>
    <xf numFmtId="0" fontId="24" fillId="0" borderId="11" xfId="0" applyFont="1" applyFill="1" applyBorder="1" applyAlignment="1">
      <alignment horizontal="center"/>
    </xf>
    <xf numFmtId="0" fontId="22" fillId="0" borderId="11" xfId="0" applyFont="1" applyFill="1" applyBorder="1" applyAlignment="1">
      <alignment horizontal="center" wrapText="1"/>
    </xf>
    <xf numFmtId="0" fontId="21" fillId="0" borderId="11" xfId="0" applyFont="1" applyFill="1" applyBorder="1"/>
    <xf numFmtId="44" fontId="22" fillId="0" borderId="11" xfId="1" applyFont="1" applyFill="1" applyBorder="1"/>
    <xf numFmtId="0" fontId="22" fillId="0" borderId="11" xfId="0" applyFont="1" applyBorder="1" applyAlignment="1">
      <alignment horizontal="left"/>
    </xf>
    <xf numFmtId="44" fontId="22" fillId="0" borderId="11" xfId="1" applyFont="1" applyBorder="1" applyAlignment="1">
      <alignment horizontal="center"/>
    </xf>
    <xf numFmtId="44" fontId="23" fillId="0" borderId="11" xfId="1" applyFont="1" applyBorder="1" applyAlignment="1">
      <alignment horizontal="center"/>
    </xf>
    <xf numFmtId="44" fontId="22" fillId="0" borderId="11" xfId="1" applyFont="1" applyBorder="1" applyAlignment="1">
      <alignment horizontal="right"/>
    </xf>
    <xf numFmtId="164" fontId="22" fillId="0" borderId="11" xfId="1" applyNumberFormat="1" applyFont="1" applyBorder="1" applyAlignment="1">
      <alignment horizontal="right"/>
    </xf>
    <xf numFmtId="0" fontId="22" fillId="0" borderId="11" xfId="0" quotePrefix="1" applyFont="1" applyFill="1" applyBorder="1" applyAlignment="1">
      <alignment horizontal="center"/>
    </xf>
    <xf numFmtId="0" fontId="23" fillId="0" borderId="11" xfId="0" applyFont="1" applyBorder="1" applyAlignment="1">
      <alignment horizontal="right"/>
    </xf>
    <xf numFmtId="0" fontId="23" fillId="0" borderId="11" xfId="0" applyFont="1" applyBorder="1"/>
    <xf numFmtId="0" fontId="23" fillId="34" borderId="11" xfId="0" applyFont="1" applyFill="1" applyBorder="1" applyAlignment="1">
      <alignment horizontal="right"/>
    </xf>
    <xf numFmtId="0" fontId="23" fillId="34" borderId="11" xfId="0" applyFont="1" applyFill="1" applyBorder="1"/>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Currency 2" xfId="47"/>
    <cellStyle name="Currency 2 2" xfId="49"/>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2"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4"/>
    <cellStyle name="Normal 2 2" xfId="45"/>
    <cellStyle name="Normal 3" xfId="46"/>
    <cellStyle name="Note" xfId="16" builtinId="10" customBuiltin="1"/>
    <cellStyle name="Output" xfId="11" builtinId="21" customBuiltin="1"/>
    <cellStyle name="Title 2" xfId="43"/>
    <cellStyle name="Total" xfId="18" builtinId="25" customBuiltin="1"/>
    <cellStyle name="Warning Text" xfId="15" builtinId="11" customBuiltin="1"/>
  </cellStyles>
  <dxfs count="12">
    <dxf>
      <numFmt numFmtId="34" formatCode="_(&quot;$&quot;* #,##0.00_);_(&quot;$&quot;* \(#,##0.00\);_(&quot;$&quot;* &quot;-&quot;??_);_(@_)"/>
    </dxf>
    <dxf>
      <numFmt numFmtId="34" formatCode="_(&quot;$&quot;* #,##0.00_);_(&quot;$&quot;* \(#,##0.00\);_(&quot;$&quot;* &quot;-&quot;??_);_(@_)"/>
    </dxf>
    <dxf>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92D050"/>
        </patternFill>
      </fill>
    </dxf>
    <dxf>
      <border outline="0">
        <top style="medium">
          <color indexed="64"/>
        </top>
      </border>
    </dxf>
    <dxf>
      <border outline="0">
        <bottom style="medium">
          <color indexed="64"/>
        </bottom>
      </border>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2</xdr:col>
      <xdr:colOff>9525</xdr:colOff>
      <xdr:row>33</xdr:row>
      <xdr:rowOff>9525</xdr:rowOff>
    </xdr:to>
    <xdr:pic>
      <xdr:nvPicPr>
        <xdr:cNvPr id="2" name="Picture 1" descr="https://secure.adnxs.com/seg?t=2&amp;add=1059455"/>
        <xdr:cNvPicPr>
          <a:picLocks noChangeAspect="1" noChangeArrowheads="1"/>
        </xdr:cNvPicPr>
      </xdr:nvPicPr>
      <xdr:blipFill>
        <a:blip xmlns:r="http://schemas.openxmlformats.org/officeDocument/2006/relationships" r:embed="rId1"/>
        <a:srcRect/>
        <a:stretch>
          <a:fillRect/>
        </a:stretch>
      </xdr:blipFill>
      <xdr:spPr bwMode="auto">
        <a:xfrm>
          <a:off x="1657350" y="5343525"/>
          <a:ext cx="9525" cy="9525"/>
        </a:xfrm>
        <a:prstGeom prst="rect">
          <a:avLst/>
        </a:prstGeom>
        <a:noFill/>
      </xdr:spPr>
    </xdr:pic>
    <xdr:clientData/>
  </xdr:twoCellAnchor>
  <xdr:twoCellAnchor editAs="oneCell">
    <xdr:from>
      <xdr:col>2</xdr:col>
      <xdr:colOff>19050</xdr:colOff>
      <xdr:row>33</xdr:row>
      <xdr:rowOff>0</xdr:rowOff>
    </xdr:from>
    <xdr:to>
      <xdr:col>2</xdr:col>
      <xdr:colOff>28575</xdr:colOff>
      <xdr:row>33</xdr:row>
      <xdr:rowOff>9525</xdr:rowOff>
    </xdr:to>
    <xdr:pic>
      <xdr:nvPicPr>
        <xdr:cNvPr id="3" name="Picture 2" descr="https://secure.adnxs.com/px?t=2&amp;id=161378&amp;other=mKLsuFxuYTbqbcFH"/>
        <xdr:cNvPicPr>
          <a:picLocks noChangeAspect="1" noChangeArrowheads="1"/>
        </xdr:cNvPicPr>
      </xdr:nvPicPr>
      <xdr:blipFill>
        <a:blip xmlns:r="http://schemas.openxmlformats.org/officeDocument/2006/relationships" r:embed="rId2"/>
        <a:srcRect/>
        <a:stretch>
          <a:fillRect/>
        </a:stretch>
      </xdr:blipFill>
      <xdr:spPr bwMode="auto">
        <a:xfrm>
          <a:off x="1676400" y="5343525"/>
          <a:ext cx="9525" cy="9525"/>
        </a:xfrm>
        <a:prstGeom prst="rect">
          <a:avLst/>
        </a:prstGeom>
        <a:noFill/>
      </xdr:spPr>
    </xdr:pic>
    <xdr:clientData/>
  </xdr:twoCellAnchor>
  <xdr:twoCellAnchor editAs="oneCell">
    <xdr:from>
      <xdr:col>2</xdr:col>
      <xdr:colOff>38100</xdr:colOff>
      <xdr:row>33</xdr:row>
      <xdr:rowOff>0</xdr:rowOff>
    </xdr:from>
    <xdr:to>
      <xdr:col>2</xdr:col>
      <xdr:colOff>47625</xdr:colOff>
      <xdr:row>33</xdr:row>
      <xdr:rowOff>9525</xdr:rowOff>
    </xdr:to>
    <xdr:pic>
      <xdr:nvPicPr>
        <xdr:cNvPr id="4" name="Picture 3" descr="https://pixel.prfct.co/px/?id=161378&amp;other=mKLsuFxuYTbqbcFH&amp;a_id=8391"/>
        <xdr:cNvPicPr>
          <a:picLocks noChangeAspect="1" noChangeArrowheads="1"/>
        </xdr:cNvPicPr>
      </xdr:nvPicPr>
      <xdr:blipFill>
        <a:blip xmlns:r="http://schemas.openxmlformats.org/officeDocument/2006/relationships" r:embed="rId3"/>
        <a:srcRect/>
        <a:stretch>
          <a:fillRect/>
        </a:stretch>
      </xdr:blipFill>
      <xdr:spPr bwMode="auto">
        <a:xfrm>
          <a:off x="1695450" y="5343525"/>
          <a:ext cx="9525" cy="9525"/>
        </a:xfrm>
        <a:prstGeom prst="rect">
          <a:avLst/>
        </a:prstGeom>
        <a:noFill/>
      </xdr:spPr>
    </xdr:pic>
    <xdr:clientData/>
  </xdr:twoCellAnchor>
  <xdr:twoCellAnchor editAs="oneCell">
    <xdr:from>
      <xdr:col>2</xdr:col>
      <xdr:colOff>57150</xdr:colOff>
      <xdr:row>33</xdr:row>
      <xdr:rowOff>0</xdr:rowOff>
    </xdr:from>
    <xdr:to>
      <xdr:col>2</xdr:col>
      <xdr:colOff>66675</xdr:colOff>
      <xdr:row>33</xdr:row>
      <xdr:rowOff>9525</xdr:rowOff>
    </xdr:to>
    <xdr:pic>
      <xdr:nvPicPr>
        <xdr:cNvPr id="5" name="Picture 4" descr="https://pixel.prfct.co/seg/?add=1059455"/>
        <xdr:cNvPicPr>
          <a:picLocks noChangeAspect="1" noChangeArrowheads="1"/>
        </xdr:cNvPicPr>
      </xdr:nvPicPr>
      <xdr:blipFill>
        <a:blip xmlns:r="http://schemas.openxmlformats.org/officeDocument/2006/relationships" r:embed="rId3"/>
        <a:srcRect/>
        <a:stretch>
          <a:fillRect/>
        </a:stretch>
      </xdr:blipFill>
      <xdr:spPr bwMode="auto">
        <a:xfrm>
          <a:off x="1714500" y="5343525"/>
          <a:ext cx="9525" cy="9525"/>
        </a:xfrm>
        <a:prstGeom prst="rect">
          <a:avLst/>
        </a:prstGeom>
        <a:noFill/>
      </xdr:spPr>
    </xdr:pic>
    <xdr:clientData/>
  </xdr:twoCellAnchor>
</xdr:wsDr>
</file>

<file path=xl/tables/table1.xml><?xml version="1.0" encoding="utf-8"?>
<table xmlns="http://schemas.openxmlformats.org/spreadsheetml/2006/main" id="2" name="Table2" displayName="Table2" ref="A1:K25" totalsRowShown="0" headerRowDxfId="11" headerRowBorderDxfId="10" tableBorderDxfId="9">
  <autoFilter ref="A1:K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Pretty name"/>
    <tableColumn id="2" name="Short Name" dataDxfId="8"/>
    <tableColumn id="3" name="Mototron Harness Signal(s)" dataDxfId="7"/>
    <tableColumn id="10" name="ECU Connector(s)" dataDxfId="6"/>
    <tableColumn id="9" name="ECU Line(s)" dataDxfId="5"/>
    <tableColumn id="4" name="Analog / Digital"/>
    <tableColumn id="5" name="In / Out of Simulator"/>
    <tableColumn id="6" name="ECU expects or generates this signal"/>
    <tableColumn id="12" name="FIU Information"/>
    <tableColumn id="8" name="Detail" dataDxfId="4"/>
    <tableColumn id="11" name="Demo hardware" dataDxfId="3"/>
  </tableColumns>
  <tableStyleInfo name="TableStyleMedium9" showFirstColumn="0" showLastColumn="0" showRowStripes="1" showColumnStripes="0"/>
</table>
</file>

<file path=xl/tables/table2.xml><?xml version="1.0" encoding="utf-8"?>
<table xmlns="http://schemas.openxmlformats.org/spreadsheetml/2006/main" id="4" name="Table15" displayName="Table15" ref="A1:G21" totalsRowShown="0" headerRowDxfId="2">
  <autoFilter ref="A1:G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tem"/>
    <tableColumn id="3" name="Units"/>
    <tableColumn id="2" name="Unit COGS" dataCellStyle="Currency"/>
    <tableColumn id="5" name="Shipping" dataCellStyle="Currency"/>
    <tableColumn id="4" name="Total COGS" dataDxfId="1" dataCellStyle="Currency">
      <calculatedColumnFormula>Table15[[#This Row],[Unit COGS]]*Table15[[#This Row],[Units]]+Table15[[#This Row],[Shipping]]</calculatedColumnFormula>
    </tableColumn>
    <tableColumn id="7" name="Used For" dataDxfId="0" dataCellStyle="Currency"/>
    <tableColumn id="8" name="Comment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bmotorsports.com/shop/product_info.php/products_id/601" TargetMode="External"/><Relationship Id="rId7" Type="http://schemas.openxmlformats.org/officeDocument/2006/relationships/hyperlink" Target="http://www.fwmurphy.com/type/displays/industrial" TargetMode="External"/><Relationship Id="rId2" Type="http://schemas.openxmlformats.org/officeDocument/2006/relationships/hyperlink" Target="http://www.bmotorsports.com/shop/product_info.php/cPath/144_146/products_id/608" TargetMode="External"/><Relationship Id="rId1" Type="http://schemas.openxmlformats.org/officeDocument/2006/relationships/hyperlink" Target="http://www.aemelectronics.com/high-output-igbt-inductive-smart-coil-1240" TargetMode="External"/><Relationship Id="rId6" Type="http://schemas.openxmlformats.org/officeDocument/2006/relationships/hyperlink" Target="http://www.newegg.com/Product/Product.aspx?Item=N82E16820226280" TargetMode="External"/><Relationship Id="rId5" Type="http://schemas.openxmlformats.org/officeDocument/2006/relationships/hyperlink" Target="http://www.newegg.com/Product/Product.aspx?Item=N82E16820167153" TargetMode="External"/><Relationship Id="rId4" Type="http://schemas.openxmlformats.org/officeDocument/2006/relationships/hyperlink" Target="http://www.newegg.com/Product/Product.aspx?Item=N82E16856102052"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l-com.com/usb-usb-30-type-a-coupler-female-bulkhead-male-10m" TargetMode="External"/><Relationship Id="rId1" Type="http://schemas.openxmlformats.org/officeDocument/2006/relationships/hyperlink" Target="http://www.displaysandexhibits.com/27x27x27-mil-standard-rotomolded-utility-case-with-layered-foam-by-caseworks.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6" sqref="H6"/>
    </sheetView>
  </sheetViews>
  <sheetFormatPr defaultRowHeight="15" x14ac:dyDescent="0.25"/>
  <cols>
    <col min="1" max="1" width="27.5703125" bestFit="1" customWidth="1"/>
    <col min="2" max="2" width="13.85546875" bestFit="1" customWidth="1"/>
    <col min="3" max="3" width="17.28515625" bestFit="1" customWidth="1"/>
    <col min="4" max="4" width="16.5703125" customWidth="1"/>
    <col min="5" max="5" width="15.7109375" bestFit="1" customWidth="1"/>
    <col min="6" max="6" width="15.5703125" bestFit="1" customWidth="1"/>
    <col min="7" max="7" width="19.28515625" bestFit="1" customWidth="1"/>
    <col min="8" max="8" width="36.7109375" bestFit="1" customWidth="1"/>
    <col min="9" max="9" width="37.42578125" customWidth="1"/>
    <col min="10" max="10" width="43.42578125" bestFit="1" customWidth="1"/>
    <col min="11" max="11" width="26" bestFit="1" customWidth="1"/>
    <col min="12" max="12" width="35.140625" bestFit="1" customWidth="1"/>
  </cols>
  <sheetData>
    <row r="1" spans="1:11" ht="30" x14ac:dyDescent="0.25">
      <c r="A1" s="7" t="s">
        <v>50</v>
      </c>
      <c r="B1" s="8" t="s">
        <v>51</v>
      </c>
      <c r="C1" s="9" t="s">
        <v>52</v>
      </c>
      <c r="D1" s="9" t="s">
        <v>53</v>
      </c>
      <c r="E1" s="9" t="s">
        <v>54</v>
      </c>
      <c r="F1" s="10" t="s">
        <v>55</v>
      </c>
      <c r="G1" s="10" t="s">
        <v>56</v>
      </c>
      <c r="H1" s="8" t="s">
        <v>57</v>
      </c>
      <c r="I1" s="8" t="s">
        <v>58</v>
      </c>
      <c r="J1" s="8" t="s">
        <v>59</v>
      </c>
      <c r="K1" s="8" t="s">
        <v>200</v>
      </c>
    </row>
    <row r="2" spans="1:11" ht="30" x14ac:dyDescent="0.25">
      <c r="A2" s="4" t="s">
        <v>60</v>
      </c>
      <c r="B2" s="11" t="s">
        <v>61</v>
      </c>
      <c r="C2" s="3" t="s">
        <v>62</v>
      </c>
      <c r="D2" s="3" t="s">
        <v>63</v>
      </c>
      <c r="E2" s="3" t="s">
        <v>64</v>
      </c>
      <c r="F2" s="4" t="s">
        <v>65</v>
      </c>
      <c r="G2" s="4" t="s">
        <v>66</v>
      </c>
      <c r="H2" s="4" t="s">
        <v>67</v>
      </c>
      <c r="I2" s="4" t="s">
        <v>217</v>
      </c>
      <c r="J2" s="12" t="s">
        <v>68</v>
      </c>
      <c r="K2" s="12" t="s">
        <v>205</v>
      </c>
    </row>
    <row r="3" spans="1:11" ht="45" x14ac:dyDescent="0.25">
      <c r="A3" s="4" t="s">
        <v>69</v>
      </c>
      <c r="B3" s="11" t="s">
        <v>70</v>
      </c>
      <c r="C3" s="3" t="s">
        <v>71</v>
      </c>
      <c r="D3" s="3" t="s">
        <v>72</v>
      </c>
      <c r="E3" s="3" t="s">
        <v>73</v>
      </c>
      <c r="F3" s="4" t="s">
        <v>65</v>
      </c>
      <c r="G3" s="4" t="s">
        <v>66</v>
      </c>
      <c r="H3" s="4" t="s">
        <v>67</v>
      </c>
      <c r="I3" s="4" t="s">
        <v>218</v>
      </c>
      <c r="J3" s="12" t="s">
        <v>74</v>
      </c>
      <c r="K3" s="12" t="s">
        <v>206</v>
      </c>
    </row>
    <row r="4" spans="1:11" ht="30" x14ac:dyDescent="0.25">
      <c r="A4" s="4" t="s">
        <v>75</v>
      </c>
      <c r="B4" s="11" t="s">
        <v>46</v>
      </c>
      <c r="C4" s="3" t="s">
        <v>76</v>
      </c>
      <c r="D4" s="3" t="s">
        <v>77</v>
      </c>
      <c r="E4" s="3" t="s">
        <v>78</v>
      </c>
      <c r="F4" s="4" t="s">
        <v>65</v>
      </c>
      <c r="G4" s="4" t="s">
        <v>66</v>
      </c>
      <c r="H4" s="4" t="s">
        <v>79</v>
      </c>
      <c r="I4" s="4" t="s">
        <v>219</v>
      </c>
      <c r="J4" s="12" t="s">
        <v>201</v>
      </c>
      <c r="K4" s="12" t="s">
        <v>215</v>
      </c>
    </row>
    <row r="5" spans="1:11" ht="30" x14ac:dyDescent="0.25">
      <c r="A5" s="4" t="s">
        <v>80</v>
      </c>
      <c r="B5" s="11" t="s">
        <v>81</v>
      </c>
      <c r="C5" s="3" t="s">
        <v>82</v>
      </c>
      <c r="D5" s="3" t="s">
        <v>83</v>
      </c>
      <c r="E5" s="3" t="s">
        <v>84</v>
      </c>
      <c r="F5" s="4" t="s">
        <v>65</v>
      </c>
      <c r="G5" s="4" t="s">
        <v>66</v>
      </c>
      <c r="H5" s="4" t="s">
        <v>67</v>
      </c>
      <c r="I5" s="4" t="s">
        <v>220</v>
      </c>
      <c r="J5" s="12" t="s">
        <v>85</v>
      </c>
      <c r="K5" s="12" t="s">
        <v>207</v>
      </c>
    </row>
    <row r="6" spans="1:11" x14ac:dyDescent="0.25">
      <c r="A6" s="4" t="s">
        <v>86</v>
      </c>
      <c r="B6" s="11" t="s">
        <v>87</v>
      </c>
      <c r="C6" s="3" t="s">
        <v>88</v>
      </c>
      <c r="D6" s="3" t="s">
        <v>89</v>
      </c>
      <c r="E6" s="3" t="s">
        <v>87</v>
      </c>
      <c r="F6" s="4" t="s">
        <v>86</v>
      </c>
      <c r="G6" s="4" t="s">
        <v>86</v>
      </c>
      <c r="H6" s="4" t="s">
        <v>86</v>
      </c>
      <c r="I6" s="4" t="s">
        <v>221</v>
      </c>
      <c r="J6" s="3" t="s">
        <v>202</v>
      </c>
      <c r="K6" s="3" t="s">
        <v>90</v>
      </c>
    </row>
    <row r="7" spans="1:11" x14ac:dyDescent="0.25">
      <c r="A7" s="4" t="s">
        <v>86</v>
      </c>
      <c r="B7" s="11" t="s">
        <v>91</v>
      </c>
      <c r="C7" s="3" t="s">
        <v>92</v>
      </c>
      <c r="D7" s="3" t="s">
        <v>93</v>
      </c>
      <c r="E7" s="3" t="s">
        <v>91</v>
      </c>
      <c r="F7" s="4" t="s">
        <v>86</v>
      </c>
      <c r="G7" s="4" t="s">
        <v>86</v>
      </c>
      <c r="H7" s="4" t="s">
        <v>86</v>
      </c>
      <c r="I7" s="4" t="s">
        <v>222</v>
      </c>
      <c r="J7" s="3" t="s">
        <v>202</v>
      </c>
      <c r="K7" s="3" t="s">
        <v>90</v>
      </c>
    </row>
    <row r="8" spans="1:11" ht="60" x14ac:dyDescent="0.25">
      <c r="A8" s="4" t="s">
        <v>94</v>
      </c>
      <c r="B8" s="11" t="s">
        <v>95</v>
      </c>
      <c r="C8" s="3" t="s">
        <v>96</v>
      </c>
      <c r="D8" s="5" t="s">
        <v>97</v>
      </c>
      <c r="E8" s="5" t="s">
        <v>98</v>
      </c>
      <c r="F8" s="4" t="s">
        <v>99</v>
      </c>
      <c r="G8" s="4" t="s">
        <v>100</v>
      </c>
      <c r="H8" s="4" t="s">
        <v>204</v>
      </c>
      <c r="I8" s="6" t="s">
        <v>228</v>
      </c>
      <c r="J8" s="5" t="s">
        <v>203</v>
      </c>
      <c r="K8" s="3" t="s">
        <v>213</v>
      </c>
    </row>
    <row r="9" spans="1:11" ht="45" x14ac:dyDescent="0.25">
      <c r="A9" s="4" t="s">
        <v>101</v>
      </c>
      <c r="B9" s="11" t="s">
        <v>102</v>
      </c>
      <c r="C9" s="3" t="s">
        <v>103</v>
      </c>
      <c r="D9" s="5" t="s">
        <v>104</v>
      </c>
      <c r="E9" s="5" t="s">
        <v>105</v>
      </c>
      <c r="F9" s="6" t="s">
        <v>106</v>
      </c>
      <c r="G9" s="4" t="s">
        <v>100</v>
      </c>
      <c r="H9" s="6" t="s">
        <v>107</v>
      </c>
      <c r="I9" s="4" t="s">
        <v>229</v>
      </c>
      <c r="J9" s="3"/>
      <c r="K9" s="3" t="s">
        <v>214</v>
      </c>
    </row>
    <row r="10" spans="1:11" ht="45" x14ac:dyDescent="0.25">
      <c r="A10" s="4" t="s">
        <v>108</v>
      </c>
      <c r="B10" s="11" t="s">
        <v>109</v>
      </c>
      <c r="C10" s="3" t="s">
        <v>110</v>
      </c>
      <c r="D10" s="3" t="s">
        <v>111</v>
      </c>
      <c r="E10" s="3" t="s">
        <v>112</v>
      </c>
      <c r="F10" s="4" t="s">
        <v>99</v>
      </c>
      <c r="G10" s="4" t="s">
        <v>66</v>
      </c>
      <c r="H10" s="6" t="s">
        <v>113</v>
      </c>
      <c r="I10" s="4" t="s">
        <v>223</v>
      </c>
      <c r="J10" s="3"/>
      <c r="K10" s="5" t="s">
        <v>209</v>
      </c>
    </row>
    <row r="11" spans="1:11" ht="45" x14ac:dyDescent="0.25">
      <c r="A11" s="4" t="s">
        <v>114</v>
      </c>
      <c r="B11" s="11" t="s">
        <v>115</v>
      </c>
      <c r="C11" s="3" t="s">
        <v>116</v>
      </c>
      <c r="D11" s="3" t="s">
        <v>117</v>
      </c>
      <c r="E11" s="3" t="s">
        <v>118</v>
      </c>
      <c r="F11" s="4" t="s">
        <v>99</v>
      </c>
      <c r="G11" s="4" t="s">
        <v>66</v>
      </c>
      <c r="H11" s="6" t="s">
        <v>113</v>
      </c>
      <c r="I11" s="4" t="s">
        <v>224</v>
      </c>
      <c r="J11" s="3"/>
      <c r="K11" s="5" t="s">
        <v>210</v>
      </c>
    </row>
    <row r="12" spans="1:11" ht="75" x14ac:dyDescent="0.25">
      <c r="A12" s="4" t="s">
        <v>119</v>
      </c>
      <c r="B12" s="11" t="s">
        <v>119</v>
      </c>
      <c r="C12" s="3" t="s">
        <v>120</v>
      </c>
      <c r="D12" s="3" t="s">
        <v>121</v>
      </c>
      <c r="E12" s="3" t="s">
        <v>122</v>
      </c>
      <c r="F12" s="4" t="s">
        <v>99</v>
      </c>
      <c r="G12" s="4" t="s">
        <v>66</v>
      </c>
      <c r="H12" s="6" t="s">
        <v>194</v>
      </c>
      <c r="I12" s="4" t="s">
        <v>225</v>
      </c>
      <c r="J12" s="12" t="s">
        <v>123</v>
      </c>
      <c r="K12" s="12" t="s">
        <v>211</v>
      </c>
    </row>
    <row r="13" spans="1:11" x14ac:dyDescent="0.25">
      <c r="A13" s="4" t="s">
        <v>124</v>
      </c>
      <c r="B13" s="11" t="s">
        <v>125</v>
      </c>
      <c r="C13" s="3" t="s">
        <v>126</v>
      </c>
      <c r="D13" s="3" t="s">
        <v>127</v>
      </c>
      <c r="E13" s="3" t="s">
        <v>128</v>
      </c>
      <c r="F13" s="4" t="s">
        <v>99</v>
      </c>
      <c r="G13" s="4" t="s">
        <v>66</v>
      </c>
      <c r="H13" s="4" t="s">
        <v>129</v>
      </c>
      <c r="I13" s="4" t="s">
        <v>226</v>
      </c>
      <c r="J13" s="3"/>
      <c r="K13" s="3" t="s">
        <v>212</v>
      </c>
    </row>
    <row r="14" spans="1:11" x14ac:dyDescent="0.25">
      <c r="A14" s="4" t="s">
        <v>130</v>
      </c>
      <c r="B14" s="11" t="s">
        <v>130</v>
      </c>
      <c r="C14" s="3" t="s">
        <v>131</v>
      </c>
      <c r="D14" s="3" t="s">
        <v>132</v>
      </c>
      <c r="E14" s="3" t="s">
        <v>133</v>
      </c>
      <c r="F14" s="4" t="s">
        <v>134</v>
      </c>
      <c r="G14" s="4" t="s">
        <v>135</v>
      </c>
      <c r="H14" s="4" t="s">
        <v>136</v>
      </c>
      <c r="I14" s="4" t="s">
        <v>137</v>
      </c>
      <c r="J14" s="3"/>
      <c r="K14" s="3" t="s">
        <v>138</v>
      </c>
    </row>
    <row r="15" spans="1:11" x14ac:dyDescent="0.25">
      <c r="A15" s="4" t="s">
        <v>139</v>
      </c>
      <c r="B15" s="11" t="s">
        <v>140</v>
      </c>
      <c r="C15" s="3" t="s">
        <v>141</v>
      </c>
      <c r="D15" s="3" t="s">
        <v>142</v>
      </c>
      <c r="E15" s="3" t="s">
        <v>143</v>
      </c>
      <c r="F15" s="4" t="s">
        <v>134</v>
      </c>
      <c r="G15" s="4" t="s">
        <v>135</v>
      </c>
      <c r="H15" s="4" t="s">
        <v>136</v>
      </c>
      <c r="I15" s="4" t="s">
        <v>137</v>
      </c>
      <c r="J15" s="3"/>
      <c r="K15" s="3" t="s">
        <v>138</v>
      </c>
    </row>
    <row r="16" spans="1:11" ht="30" x14ac:dyDescent="0.25">
      <c r="A16" s="4" t="s">
        <v>144</v>
      </c>
      <c r="B16" s="11" t="s">
        <v>145</v>
      </c>
      <c r="C16" s="3" t="s">
        <v>146</v>
      </c>
      <c r="D16" s="3" t="s">
        <v>147</v>
      </c>
      <c r="E16" s="3" t="s">
        <v>148</v>
      </c>
      <c r="F16" s="4" t="s">
        <v>65</v>
      </c>
      <c r="G16" s="4" t="s">
        <v>66</v>
      </c>
      <c r="H16" s="4" t="s">
        <v>149</v>
      </c>
      <c r="I16" s="4" t="s">
        <v>227</v>
      </c>
      <c r="J16" s="5" t="s">
        <v>150</v>
      </c>
      <c r="K16" s="21" t="s">
        <v>208</v>
      </c>
    </row>
    <row r="17" spans="1:11" ht="30" x14ac:dyDescent="0.25">
      <c r="A17" s="4" t="s">
        <v>151</v>
      </c>
      <c r="B17" s="11" t="s">
        <v>151</v>
      </c>
      <c r="C17" s="3" t="s">
        <v>152</v>
      </c>
      <c r="D17" s="3" t="s">
        <v>153</v>
      </c>
      <c r="E17" s="5" t="s">
        <v>154</v>
      </c>
      <c r="F17" s="4" t="s">
        <v>134</v>
      </c>
      <c r="G17" s="4" t="s">
        <v>135</v>
      </c>
      <c r="H17" s="4" t="s">
        <v>155</v>
      </c>
      <c r="I17" s="4" t="s">
        <v>137</v>
      </c>
      <c r="J17" s="3"/>
      <c r="K17" s="3" t="s">
        <v>138</v>
      </c>
    </row>
    <row r="18" spans="1:11" ht="30" x14ac:dyDescent="0.25">
      <c r="A18" s="4" t="s">
        <v>156</v>
      </c>
      <c r="B18" s="11" t="s">
        <v>157</v>
      </c>
      <c r="C18" s="3" t="s">
        <v>158</v>
      </c>
      <c r="D18" s="3" t="s">
        <v>159</v>
      </c>
      <c r="E18" s="5" t="s">
        <v>160</v>
      </c>
      <c r="F18" s="4" t="s">
        <v>134</v>
      </c>
      <c r="G18" s="4" t="s">
        <v>135</v>
      </c>
      <c r="H18" s="4" t="s">
        <v>155</v>
      </c>
      <c r="I18" s="4" t="s">
        <v>137</v>
      </c>
      <c r="J18" s="3"/>
      <c r="K18" s="3" t="s">
        <v>138</v>
      </c>
    </row>
    <row r="19" spans="1:11" x14ac:dyDescent="0.25">
      <c r="A19" s="4" t="s">
        <v>161</v>
      </c>
      <c r="B19" s="11" t="s">
        <v>157</v>
      </c>
      <c r="C19" s="3" t="s">
        <v>162</v>
      </c>
      <c r="D19" s="3" t="s">
        <v>163</v>
      </c>
      <c r="E19" s="5" t="s">
        <v>164</v>
      </c>
      <c r="F19" s="4" t="s">
        <v>134</v>
      </c>
      <c r="G19" s="4" t="s">
        <v>135</v>
      </c>
      <c r="H19" s="4" t="s">
        <v>155</v>
      </c>
      <c r="I19" s="4" t="s">
        <v>137</v>
      </c>
      <c r="J19" s="3"/>
      <c r="K19" s="3" t="s">
        <v>138</v>
      </c>
    </row>
    <row r="20" spans="1:11" x14ac:dyDescent="0.25">
      <c r="A20" s="4" t="s">
        <v>165</v>
      </c>
      <c r="B20" s="11" t="s">
        <v>166</v>
      </c>
      <c r="C20" s="3" t="s">
        <v>167</v>
      </c>
      <c r="D20" s="3" t="s">
        <v>168</v>
      </c>
      <c r="E20" s="5" t="s">
        <v>169</v>
      </c>
      <c r="F20" s="4" t="s">
        <v>65</v>
      </c>
      <c r="G20" s="4" t="s">
        <v>66</v>
      </c>
      <c r="H20" s="4"/>
      <c r="I20" s="4" t="s">
        <v>137</v>
      </c>
      <c r="J20" s="3"/>
      <c r="K20" s="23" t="s">
        <v>216</v>
      </c>
    </row>
    <row r="21" spans="1:11" x14ac:dyDescent="0.25">
      <c r="A21" s="4" t="s">
        <v>170</v>
      </c>
      <c r="B21" s="11" t="s">
        <v>171</v>
      </c>
      <c r="C21" s="3" t="s">
        <v>172</v>
      </c>
      <c r="D21" s="3" t="s">
        <v>173</v>
      </c>
      <c r="E21" s="5" t="s">
        <v>174</v>
      </c>
      <c r="F21" s="4" t="s">
        <v>134</v>
      </c>
      <c r="G21" s="4" t="s">
        <v>135</v>
      </c>
      <c r="H21" s="4" t="s">
        <v>175</v>
      </c>
      <c r="I21" s="4" t="s">
        <v>137</v>
      </c>
      <c r="J21" s="3"/>
      <c r="K21" s="3" t="s">
        <v>138</v>
      </c>
    </row>
    <row r="22" spans="1:11" ht="30" x14ac:dyDescent="0.25">
      <c r="A22" s="4" t="s">
        <v>176</v>
      </c>
      <c r="B22" s="11" t="s">
        <v>177</v>
      </c>
      <c r="C22" s="3" t="s">
        <v>178</v>
      </c>
      <c r="D22" s="3" t="s">
        <v>179</v>
      </c>
      <c r="E22" s="5" t="s">
        <v>180</v>
      </c>
      <c r="F22" s="4" t="s">
        <v>99</v>
      </c>
      <c r="G22" s="4" t="s">
        <v>135</v>
      </c>
      <c r="H22" s="4" t="s">
        <v>181</v>
      </c>
      <c r="I22" s="4" t="s">
        <v>137</v>
      </c>
      <c r="J22" s="3" t="s">
        <v>182</v>
      </c>
      <c r="K22" s="3"/>
    </row>
    <row r="23" spans="1:11" x14ac:dyDescent="0.25">
      <c r="A23" s="4"/>
      <c r="B23" s="11" t="s">
        <v>183</v>
      </c>
      <c r="C23" s="3"/>
      <c r="D23" s="3" t="s">
        <v>184</v>
      </c>
      <c r="E23" s="5" t="s">
        <v>185</v>
      </c>
      <c r="F23" s="4" t="s">
        <v>134</v>
      </c>
      <c r="G23" s="4" t="s">
        <v>134</v>
      </c>
      <c r="H23" s="4"/>
      <c r="I23" s="4" t="s">
        <v>137</v>
      </c>
      <c r="J23" s="3" t="s">
        <v>182</v>
      </c>
      <c r="K23" s="3"/>
    </row>
    <row r="24" spans="1:11" x14ac:dyDescent="0.25">
      <c r="A24" s="4"/>
      <c r="B24" s="11" t="s">
        <v>186</v>
      </c>
      <c r="C24" s="3"/>
      <c r="D24" s="3" t="s">
        <v>187</v>
      </c>
      <c r="E24" s="5" t="s">
        <v>188</v>
      </c>
      <c r="F24" s="4" t="s">
        <v>65</v>
      </c>
      <c r="G24" s="4" t="s">
        <v>134</v>
      </c>
      <c r="H24" s="4" t="s">
        <v>189</v>
      </c>
      <c r="I24" s="4" t="s">
        <v>137</v>
      </c>
      <c r="J24" s="3" t="s">
        <v>230</v>
      </c>
      <c r="K24" s="3"/>
    </row>
    <row r="25" spans="1:11" x14ac:dyDescent="0.25">
      <c r="A25" t="s">
        <v>190</v>
      </c>
      <c r="B25" s="18"/>
      <c r="C25" s="19"/>
      <c r="D25" s="19"/>
      <c r="E25" s="19"/>
      <c r="F25" t="s">
        <v>86</v>
      </c>
      <c r="G25" s="4" t="s">
        <v>135</v>
      </c>
      <c r="H25" t="s">
        <v>191</v>
      </c>
      <c r="I25" s="4" t="s">
        <v>137</v>
      </c>
      <c r="J25" s="19" t="s">
        <v>192</v>
      </c>
      <c r="K25" s="19" t="s">
        <v>193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D25" sqref="D25"/>
    </sheetView>
  </sheetViews>
  <sheetFormatPr defaultRowHeight="15" x14ac:dyDescent="0.25"/>
  <cols>
    <col min="1" max="1" width="24.5703125" customWidth="1"/>
    <col min="2" max="2" width="5.85546875" customWidth="1"/>
    <col min="3" max="3" width="10.5703125" customWidth="1"/>
    <col min="4" max="4" width="8" customWidth="1"/>
    <col min="5" max="5" width="10.5703125" bestFit="1" customWidth="1"/>
    <col min="6" max="6" width="16.42578125" customWidth="1"/>
    <col min="7" max="7" width="81.28515625" customWidth="1"/>
    <col min="8" max="8" width="75.28515625" customWidth="1"/>
    <col min="9" max="9" width="18.5703125" customWidth="1"/>
    <col min="10" max="10" width="47.5703125" customWidth="1"/>
  </cols>
  <sheetData>
    <row r="1" spans="1:7" x14ac:dyDescent="0.25">
      <c r="A1" s="15" t="s">
        <v>0</v>
      </c>
      <c r="B1" s="15" t="s">
        <v>1</v>
      </c>
      <c r="C1" s="15" t="s">
        <v>2</v>
      </c>
      <c r="D1" s="15" t="s">
        <v>3</v>
      </c>
      <c r="E1" s="15" t="s">
        <v>4</v>
      </c>
      <c r="F1" s="15" t="s">
        <v>5</v>
      </c>
      <c r="G1" s="15" t="s">
        <v>6</v>
      </c>
    </row>
    <row r="2" spans="1:7" x14ac:dyDescent="0.25">
      <c r="A2" s="14" t="s">
        <v>7</v>
      </c>
      <c r="B2">
        <v>6</v>
      </c>
      <c r="C2" s="1">
        <v>84.3</v>
      </c>
      <c r="D2" s="1">
        <v>16.46</v>
      </c>
      <c r="E2" s="1">
        <f>Table15[[#This Row],[Unit COGS]]*Table15[[#This Row],[Units]]+Table15[[#This Row],[Shipping]]</f>
        <v>522.26</v>
      </c>
      <c r="F2" s="2" t="s">
        <v>8</v>
      </c>
      <c r="G2" s="12"/>
    </row>
    <row r="3" spans="1:7" x14ac:dyDescent="0.25">
      <c r="A3" s="14" t="s">
        <v>9</v>
      </c>
      <c r="B3">
        <v>6</v>
      </c>
      <c r="C3" s="1">
        <v>48.99</v>
      </c>
      <c r="D3" s="1">
        <v>7.2750000000000004</v>
      </c>
      <c r="E3" s="1">
        <f>Table15[[#This Row],[Unit COGS]]*Table15[[#This Row],[Units]]+Table15[[#This Row],[Shipping]]</f>
        <v>301.21499999999997</v>
      </c>
      <c r="F3" s="2" t="s">
        <v>8</v>
      </c>
    </row>
    <row r="4" spans="1:7" x14ac:dyDescent="0.25">
      <c r="A4" s="14" t="s">
        <v>10</v>
      </c>
      <c r="B4">
        <v>6</v>
      </c>
      <c r="C4" s="1">
        <v>5.75</v>
      </c>
      <c r="D4" s="1">
        <v>7.2750000000000004</v>
      </c>
      <c r="E4" s="2">
        <f>Table15[[#This Row],[Unit COGS]]*Table15[[#This Row],[Units]]+Table15[[#This Row],[Shipping]]</f>
        <v>41.774999999999999</v>
      </c>
      <c r="F4" s="2" t="s">
        <v>11</v>
      </c>
    </row>
    <row r="5" spans="1:7" x14ac:dyDescent="0.25">
      <c r="A5" s="14" t="s">
        <v>12</v>
      </c>
      <c r="B5">
        <v>1</v>
      </c>
      <c r="C5" s="1">
        <v>988.59</v>
      </c>
      <c r="D5" s="1">
        <v>0</v>
      </c>
      <c r="E5" s="2">
        <f>Table15[[#This Row],[Unit COGS]]*Table15[[#This Row],[Units]]+Table15[[#This Row],[Shipping]]</f>
        <v>988.59</v>
      </c>
      <c r="F5" s="2" t="s">
        <v>8</v>
      </c>
    </row>
    <row r="6" spans="1:7" ht="60" x14ac:dyDescent="0.25">
      <c r="A6" t="s">
        <v>13</v>
      </c>
      <c r="B6">
        <v>1</v>
      </c>
      <c r="C6" s="1"/>
      <c r="D6" s="1"/>
      <c r="E6" s="1"/>
      <c r="F6" s="2" t="s">
        <v>14</v>
      </c>
      <c r="G6" s="12" t="s">
        <v>197</v>
      </c>
    </row>
    <row r="7" spans="1:7" x14ac:dyDescent="0.25">
      <c r="A7" t="s">
        <v>15</v>
      </c>
      <c r="B7">
        <v>1</v>
      </c>
      <c r="C7" s="1"/>
      <c r="D7" s="1"/>
      <c r="E7" s="1"/>
      <c r="F7" s="2" t="s">
        <v>16</v>
      </c>
      <c r="G7" s="12" t="s">
        <v>198</v>
      </c>
    </row>
    <row r="8" spans="1:7" ht="45" x14ac:dyDescent="0.25">
      <c r="A8" s="14" t="s">
        <v>17</v>
      </c>
      <c r="B8">
        <v>1</v>
      </c>
      <c r="C8" s="1">
        <v>379.99</v>
      </c>
      <c r="D8" s="1">
        <v>7.87</v>
      </c>
      <c r="E8" s="2">
        <f>Table15[[#This Row],[Unit COGS]]*Table15[[#This Row],[Units]]+Table15[[#This Row],[Shipping]]</f>
        <v>387.86</v>
      </c>
      <c r="F8" s="13" t="s">
        <v>18</v>
      </c>
      <c r="G8" s="12" t="s">
        <v>19</v>
      </c>
    </row>
    <row r="9" spans="1:7" x14ac:dyDescent="0.25">
      <c r="A9" s="14" t="s">
        <v>20</v>
      </c>
      <c r="B9">
        <v>1</v>
      </c>
      <c r="C9" s="1">
        <v>139.99</v>
      </c>
      <c r="D9" s="1">
        <v>0</v>
      </c>
      <c r="E9" s="2">
        <f>Table15[[#This Row],[Unit COGS]]*Table15[[#This Row],[Units]]+Table15[[#This Row],[Shipping]]</f>
        <v>139.99</v>
      </c>
      <c r="F9" s="13" t="s">
        <v>21</v>
      </c>
      <c r="G9" s="12"/>
    </row>
    <row r="10" spans="1:7" x14ac:dyDescent="0.25">
      <c r="A10" s="14" t="s">
        <v>22</v>
      </c>
      <c r="B10">
        <v>1</v>
      </c>
      <c r="C10" s="1">
        <v>79.989999999999995</v>
      </c>
      <c r="D10" s="1">
        <v>0</v>
      </c>
      <c r="E10" s="2">
        <f>Table15[[#This Row],[Unit COGS]]*Table15[[#This Row],[Units]]+Table15[[#This Row],[Shipping]]</f>
        <v>79.989999999999995</v>
      </c>
      <c r="F10" s="13" t="s">
        <v>23</v>
      </c>
      <c r="G10" s="12"/>
    </row>
    <row r="11" spans="1:7" x14ac:dyDescent="0.25">
      <c r="A11" t="s">
        <v>24</v>
      </c>
      <c r="B11">
        <v>1</v>
      </c>
      <c r="C11" s="1"/>
      <c r="D11" s="1"/>
      <c r="E11" s="1"/>
      <c r="F11" s="2" t="s">
        <v>25</v>
      </c>
    </row>
    <row r="12" spans="1:7" x14ac:dyDescent="0.25">
      <c r="A12" t="s">
        <v>195</v>
      </c>
      <c r="B12">
        <v>1</v>
      </c>
      <c r="C12" s="1"/>
      <c r="D12" s="1"/>
      <c r="E12" s="2"/>
      <c r="F12" s="2" t="s">
        <v>26</v>
      </c>
    </row>
    <row r="13" spans="1:7" ht="30" x14ac:dyDescent="0.25">
      <c r="A13" t="s">
        <v>27</v>
      </c>
      <c r="B13">
        <v>1</v>
      </c>
      <c r="C13" s="1"/>
      <c r="D13" s="1"/>
      <c r="E13" s="1"/>
      <c r="F13" s="13" t="s">
        <v>28</v>
      </c>
      <c r="G13" s="12" t="s">
        <v>29</v>
      </c>
    </row>
    <row r="14" spans="1:7" ht="45" x14ac:dyDescent="0.25">
      <c r="A14" t="s">
        <v>30</v>
      </c>
      <c r="B14">
        <v>1</v>
      </c>
      <c r="C14" s="1"/>
      <c r="D14" s="1"/>
      <c r="E14" s="1"/>
      <c r="F14" s="13" t="s">
        <v>31</v>
      </c>
      <c r="G14" s="12" t="s">
        <v>199</v>
      </c>
    </row>
    <row r="15" spans="1:7" x14ac:dyDescent="0.25">
      <c r="A15" t="s">
        <v>32</v>
      </c>
      <c r="B15">
        <v>1</v>
      </c>
      <c r="C15" s="1"/>
      <c r="D15" s="1"/>
      <c r="E15" s="2"/>
      <c r="F15" s="2" t="s">
        <v>33</v>
      </c>
      <c r="G15" s="12"/>
    </row>
    <row r="16" spans="1:7" x14ac:dyDescent="0.25">
      <c r="A16" t="s">
        <v>32</v>
      </c>
      <c r="B16">
        <v>1</v>
      </c>
      <c r="C16" s="1"/>
      <c r="D16" s="1"/>
      <c r="E16" s="2"/>
      <c r="F16" s="2" t="s">
        <v>34</v>
      </c>
      <c r="G16" s="12" t="s">
        <v>35</v>
      </c>
    </row>
    <row r="17" spans="1:7" x14ac:dyDescent="0.25">
      <c r="A17" t="s">
        <v>36</v>
      </c>
      <c r="B17">
        <v>1</v>
      </c>
      <c r="C17" s="1"/>
      <c r="D17" s="1"/>
      <c r="E17" s="2"/>
      <c r="F17" s="2" t="s">
        <v>37</v>
      </c>
      <c r="G17" s="12" t="s">
        <v>38</v>
      </c>
    </row>
    <row r="18" spans="1:7" x14ac:dyDescent="0.25">
      <c r="A18" t="s">
        <v>39</v>
      </c>
      <c r="B18">
        <v>1</v>
      </c>
      <c r="C18" s="1"/>
      <c r="D18" s="1"/>
      <c r="E18" s="2"/>
      <c r="F18" s="13" t="s">
        <v>40</v>
      </c>
      <c r="G18" s="12" t="s">
        <v>41</v>
      </c>
    </row>
    <row r="19" spans="1:7" s="12" customFormat="1" x14ac:dyDescent="0.25">
      <c r="A19" s="12" t="s">
        <v>42</v>
      </c>
      <c r="B19" s="12">
        <v>1</v>
      </c>
      <c r="C19" s="22"/>
      <c r="D19" s="1"/>
      <c r="E19" s="2"/>
      <c r="F19" s="20" t="s">
        <v>43</v>
      </c>
      <c r="G19" s="13" t="s">
        <v>44</v>
      </c>
    </row>
    <row r="20" spans="1:7" s="12" customFormat="1" x14ac:dyDescent="0.25">
      <c r="A20" s="12" t="s">
        <v>45</v>
      </c>
      <c r="B20" s="12">
        <v>1</v>
      </c>
      <c r="C20" s="22"/>
      <c r="D20" s="1"/>
      <c r="E20" s="2"/>
      <c r="F20" s="20" t="s">
        <v>46</v>
      </c>
      <c r="G20" s="13" t="s">
        <v>196</v>
      </c>
    </row>
    <row r="21" spans="1:7" x14ac:dyDescent="0.25">
      <c r="A21" s="12" t="s">
        <v>47</v>
      </c>
      <c r="B21" s="12">
        <v>1</v>
      </c>
      <c r="C21" s="20"/>
      <c r="D21" s="1"/>
      <c r="E21" s="2"/>
      <c r="F21" s="13" t="s">
        <v>48</v>
      </c>
      <c r="G21" s="13"/>
    </row>
    <row r="22" spans="1:7" x14ac:dyDescent="0.25">
      <c r="A22" s="16"/>
      <c r="F22" s="17"/>
    </row>
  </sheetData>
  <hyperlinks>
    <hyperlink ref="A2" r:id="rId1"/>
    <hyperlink ref="A3" r:id="rId2"/>
    <hyperlink ref="A4" r:id="rId3"/>
    <hyperlink ref="A8" r:id="rId4"/>
    <hyperlink ref="A9" r:id="rId5"/>
    <hyperlink ref="A10" r:id="rId6"/>
    <hyperlink ref="A5" r:id="rId7"/>
  </hyperlinks>
  <pageMargins left="0.7" right="0.7" top="0.75" bottom="0.75" header="0.3" footer="0.3"/>
  <pageSetup orientation="portrait" r:id="rId8"/>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workbookViewId="0">
      <pane ySplit="2" topLeftCell="A47" activePane="bottomLeft" state="frozen"/>
      <selection pane="bottomLeft" activeCell="C92" sqref="C92"/>
    </sheetView>
  </sheetViews>
  <sheetFormatPr defaultRowHeight="12.75" x14ac:dyDescent="0.2"/>
  <cols>
    <col min="1" max="2" width="12.42578125" style="24" customWidth="1"/>
    <col min="3" max="3" width="86.28515625" style="24" bestFit="1" customWidth="1"/>
    <col min="4" max="4" width="19.42578125" style="24" bestFit="1" customWidth="1"/>
    <col min="5" max="5" width="16.7109375" style="24" bestFit="1" customWidth="1"/>
    <col min="6" max="6" width="18.7109375" style="24" bestFit="1" customWidth="1"/>
    <col min="7" max="7" width="14.7109375" style="24" bestFit="1" customWidth="1"/>
    <col min="8" max="8" width="9.140625" style="24" bestFit="1" customWidth="1"/>
    <col min="9" max="9" width="10" style="26" bestFit="1" customWidth="1"/>
    <col min="10" max="10" width="10.5703125" style="27" bestFit="1" customWidth="1"/>
    <col min="11" max="16384" width="9.140625" style="27"/>
  </cols>
  <sheetData>
    <row r="1" spans="1:10" s="55" customFormat="1" x14ac:dyDescent="0.2">
      <c r="A1" s="25"/>
      <c r="B1" s="25"/>
      <c r="C1" s="25" t="s">
        <v>231</v>
      </c>
      <c r="D1" s="25"/>
      <c r="E1" s="25"/>
      <c r="F1" s="25"/>
      <c r="G1" s="25"/>
      <c r="H1" s="25"/>
      <c r="I1" s="54"/>
    </row>
    <row r="2" spans="1:10" s="57" customFormat="1" x14ac:dyDescent="0.2">
      <c r="A2" s="28" t="s">
        <v>232</v>
      </c>
      <c r="B2" s="28" t="s">
        <v>233</v>
      </c>
      <c r="C2" s="28" t="s">
        <v>234</v>
      </c>
      <c r="D2" s="28" t="s">
        <v>235</v>
      </c>
      <c r="E2" s="28" t="s">
        <v>236</v>
      </c>
      <c r="F2" s="28" t="s">
        <v>237</v>
      </c>
      <c r="G2" s="28" t="s">
        <v>238</v>
      </c>
      <c r="H2" s="28" t="s">
        <v>239</v>
      </c>
      <c r="I2" s="56" t="s">
        <v>49</v>
      </c>
    </row>
    <row r="3" spans="1:10" s="33" customFormat="1" x14ac:dyDescent="0.2">
      <c r="A3" s="29"/>
      <c r="B3" s="29" t="s">
        <v>240</v>
      </c>
      <c r="C3" s="30" t="s">
        <v>241</v>
      </c>
      <c r="D3" s="29" t="s">
        <v>242</v>
      </c>
      <c r="E3" s="29">
        <v>4309</v>
      </c>
      <c r="F3" s="29" t="s">
        <v>243</v>
      </c>
      <c r="G3" s="29">
        <v>6</v>
      </c>
      <c r="H3" s="31">
        <v>5.1100000000000003</v>
      </c>
      <c r="I3" s="32">
        <f>H3*G3</f>
        <v>30.660000000000004</v>
      </c>
    </row>
    <row r="4" spans="1:10" s="33" customFormat="1" x14ac:dyDescent="0.2">
      <c r="A4" s="29">
        <v>25</v>
      </c>
      <c r="B4" s="29">
        <v>25</v>
      </c>
      <c r="C4" s="34" t="s">
        <v>244</v>
      </c>
      <c r="D4" s="29" t="s">
        <v>245</v>
      </c>
      <c r="E4" s="35" t="s">
        <v>246</v>
      </c>
      <c r="F4" s="29" t="s">
        <v>247</v>
      </c>
      <c r="G4" s="29">
        <v>50</v>
      </c>
      <c r="H4" s="31">
        <v>0.28000000000000003</v>
      </c>
      <c r="I4" s="32">
        <f t="shared" ref="I4:I66" si="0">H4*G4</f>
        <v>14.000000000000002</v>
      </c>
    </row>
    <row r="5" spans="1:10" s="33" customFormat="1" x14ac:dyDescent="0.2">
      <c r="A5" s="29">
        <v>25</v>
      </c>
      <c r="B5" s="29">
        <v>25</v>
      </c>
      <c r="C5" s="34" t="s">
        <v>248</v>
      </c>
      <c r="D5" s="29" t="s">
        <v>245</v>
      </c>
      <c r="E5" s="35" t="s">
        <v>249</v>
      </c>
      <c r="F5" s="29" t="s">
        <v>247</v>
      </c>
      <c r="G5" s="29">
        <v>50</v>
      </c>
      <c r="H5" s="31">
        <v>0.3</v>
      </c>
      <c r="I5" s="32">
        <f t="shared" si="0"/>
        <v>15</v>
      </c>
    </row>
    <row r="6" spans="1:10" s="33" customFormat="1" x14ac:dyDescent="0.2">
      <c r="A6" s="29">
        <v>25</v>
      </c>
      <c r="B6" s="29">
        <v>25</v>
      </c>
      <c r="C6" s="34" t="s">
        <v>250</v>
      </c>
      <c r="D6" s="29" t="s">
        <v>245</v>
      </c>
      <c r="E6" s="35" t="s">
        <v>251</v>
      </c>
      <c r="F6" s="29" t="s">
        <v>247</v>
      </c>
      <c r="G6" s="29">
        <v>50</v>
      </c>
      <c r="H6" s="31">
        <v>0.3</v>
      </c>
      <c r="I6" s="32">
        <f t="shared" si="0"/>
        <v>15</v>
      </c>
    </row>
    <row r="7" spans="1:10" s="33" customFormat="1" x14ac:dyDescent="0.2">
      <c r="A7" s="29">
        <v>25</v>
      </c>
      <c r="B7" s="29">
        <v>25</v>
      </c>
      <c r="C7" s="34" t="s">
        <v>252</v>
      </c>
      <c r="D7" s="29" t="s">
        <v>245</v>
      </c>
      <c r="E7" s="35" t="s">
        <v>253</v>
      </c>
      <c r="F7" s="29" t="s">
        <v>247</v>
      </c>
      <c r="G7" s="29">
        <v>50</v>
      </c>
      <c r="H7" s="31">
        <v>0.28999999999999998</v>
      </c>
      <c r="I7" s="32">
        <f t="shared" si="0"/>
        <v>14.499999999999998</v>
      </c>
    </row>
    <row r="8" spans="1:10" s="33" customFormat="1" x14ac:dyDescent="0.2">
      <c r="A8" s="29">
        <v>2</v>
      </c>
      <c r="B8" s="29">
        <v>2</v>
      </c>
      <c r="C8" s="34" t="s">
        <v>254</v>
      </c>
      <c r="D8" s="29" t="s">
        <v>245</v>
      </c>
      <c r="E8" s="29" t="s">
        <v>255</v>
      </c>
      <c r="F8" s="29" t="s">
        <v>247</v>
      </c>
      <c r="G8" s="29">
        <v>4</v>
      </c>
      <c r="H8" s="31">
        <v>2.79</v>
      </c>
      <c r="I8" s="32">
        <f t="shared" si="0"/>
        <v>11.16</v>
      </c>
    </row>
    <row r="9" spans="1:10" s="33" customFormat="1" x14ac:dyDescent="0.2">
      <c r="A9" s="29">
        <v>2</v>
      </c>
      <c r="B9" s="29">
        <v>2</v>
      </c>
      <c r="C9" s="34" t="s">
        <v>256</v>
      </c>
      <c r="D9" s="29" t="s">
        <v>245</v>
      </c>
      <c r="E9" s="29" t="s">
        <v>257</v>
      </c>
      <c r="F9" s="29" t="s">
        <v>247</v>
      </c>
      <c r="G9" s="29">
        <v>4</v>
      </c>
      <c r="H9" s="31">
        <v>2.96</v>
      </c>
      <c r="I9" s="32">
        <f t="shared" si="0"/>
        <v>11.84</v>
      </c>
    </row>
    <row r="10" spans="1:10" s="33" customFormat="1" x14ac:dyDescent="0.2">
      <c r="A10" s="29">
        <v>2</v>
      </c>
      <c r="B10" s="29">
        <v>2</v>
      </c>
      <c r="C10" s="34" t="s">
        <v>258</v>
      </c>
      <c r="D10" s="29" t="s">
        <v>245</v>
      </c>
      <c r="E10" s="29" t="s">
        <v>259</v>
      </c>
      <c r="F10" s="29" t="s">
        <v>247</v>
      </c>
      <c r="G10" s="29">
        <v>4</v>
      </c>
      <c r="H10" s="31">
        <v>3.51</v>
      </c>
      <c r="I10" s="32">
        <f t="shared" si="0"/>
        <v>14.04</v>
      </c>
    </row>
    <row r="11" spans="1:10" s="33" customFormat="1" x14ac:dyDescent="0.2">
      <c r="A11" s="29" t="s">
        <v>240</v>
      </c>
      <c r="B11" s="29"/>
      <c r="C11" s="34" t="s">
        <v>260</v>
      </c>
      <c r="D11" s="29" t="s">
        <v>245</v>
      </c>
      <c r="E11" s="29" t="s">
        <v>261</v>
      </c>
      <c r="F11" s="29" t="s">
        <v>247</v>
      </c>
      <c r="G11" s="29">
        <v>100</v>
      </c>
      <c r="H11" s="31">
        <v>0.55000000000000004</v>
      </c>
      <c r="I11" s="32">
        <f t="shared" si="0"/>
        <v>55.000000000000007</v>
      </c>
      <c r="J11" s="36"/>
    </row>
    <row r="12" spans="1:10" s="33" customFormat="1" x14ac:dyDescent="0.2">
      <c r="A12" s="29" t="s">
        <v>240</v>
      </c>
      <c r="B12" s="29"/>
      <c r="C12" s="34" t="s">
        <v>262</v>
      </c>
      <c r="D12" s="35" t="s">
        <v>263</v>
      </c>
      <c r="E12" s="35" t="s">
        <v>264</v>
      </c>
      <c r="F12" s="29" t="s">
        <v>265</v>
      </c>
      <c r="G12" s="29">
        <v>2</v>
      </c>
      <c r="H12" s="31">
        <v>6.03</v>
      </c>
      <c r="I12" s="32">
        <f t="shared" si="0"/>
        <v>12.06</v>
      </c>
      <c r="J12" s="37"/>
    </row>
    <row r="13" spans="1:10" s="33" customFormat="1" x14ac:dyDescent="0.2">
      <c r="A13" s="29" t="s">
        <v>240</v>
      </c>
      <c r="B13" s="29"/>
      <c r="C13" s="34" t="s">
        <v>266</v>
      </c>
      <c r="D13" s="35" t="s">
        <v>263</v>
      </c>
      <c r="E13" s="35" t="s">
        <v>267</v>
      </c>
      <c r="F13" s="29" t="s">
        <v>265</v>
      </c>
      <c r="G13" s="29">
        <v>1</v>
      </c>
      <c r="H13" s="31">
        <v>5.23</v>
      </c>
      <c r="I13" s="32">
        <f t="shared" si="0"/>
        <v>5.23</v>
      </c>
    </row>
    <row r="14" spans="1:10" s="33" customFormat="1" x14ac:dyDescent="0.2">
      <c r="A14" s="29" t="s">
        <v>240</v>
      </c>
      <c r="B14" s="29"/>
      <c r="C14" s="34" t="s">
        <v>268</v>
      </c>
      <c r="D14" s="35" t="s">
        <v>245</v>
      </c>
      <c r="E14" s="35" t="s">
        <v>269</v>
      </c>
      <c r="F14" s="29" t="s">
        <v>247</v>
      </c>
      <c r="G14" s="29">
        <v>2</v>
      </c>
      <c r="H14" s="31">
        <v>4.04</v>
      </c>
      <c r="I14" s="32">
        <f t="shared" si="0"/>
        <v>8.08</v>
      </c>
    </row>
    <row r="15" spans="1:10" s="33" customFormat="1" x14ac:dyDescent="0.2">
      <c r="A15" s="29" t="s">
        <v>240</v>
      </c>
      <c r="B15" s="29"/>
      <c r="C15" s="34" t="s">
        <v>270</v>
      </c>
      <c r="D15" s="29" t="s">
        <v>245</v>
      </c>
      <c r="E15" s="29" t="s">
        <v>271</v>
      </c>
      <c r="F15" s="29" t="s">
        <v>247</v>
      </c>
      <c r="G15" s="29">
        <v>1</v>
      </c>
      <c r="H15" s="31">
        <v>2.89</v>
      </c>
      <c r="I15" s="32">
        <f t="shared" si="0"/>
        <v>2.89</v>
      </c>
    </row>
    <row r="16" spans="1:10" s="33" customFormat="1" x14ac:dyDescent="0.2">
      <c r="A16" s="29"/>
      <c r="B16" s="29" t="s">
        <v>240</v>
      </c>
      <c r="C16" s="30" t="s">
        <v>272</v>
      </c>
      <c r="D16" s="29" t="s">
        <v>273</v>
      </c>
      <c r="E16" s="29">
        <v>8127</v>
      </c>
      <c r="F16" s="29" t="s">
        <v>274</v>
      </c>
      <c r="G16" s="29">
        <v>6</v>
      </c>
      <c r="H16" s="31">
        <v>0.56999999999999995</v>
      </c>
      <c r="I16" s="32">
        <f t="shared" si="0"/>
        <v>3.42</v>
      </c>
    </row>
    <row r="17" spans="1:9" s="33" customFormat="1" x14ac:dyDescent="0.2">
      <c r="A17" s="29" t="s">
        <v>240</v>
      </c>
      <c r="B17" s="29"/>
      <c r="C17" s="38" t="s">
        <v>275</v>
      </c>
      <c r="D17" s="29" t="s">
        <v>276</v>
      </c>
      <c r="E17" s="29">
        <v>530378</v>
      </c>
      <c r="F17" s="29" t="s">
        <v>277</v>
      </c>
      <c r="G17" s="29">
        <v>1</v>
      </c>
      <c r="H17" s="31">
        <v>32.950000000000003</v>
      </c>
      <c r="I17" s="32">
        <f t="shared" si="0"/>
        <v>32.950000000000003</v>
      </c>
    </row>
    <row r="18" spans="1:9" s="33" customFormat="1" x14ac:dyDescent="0.2">
      <c r="A18" s="29" t="s">
        <v>240</v>
      </c>
      <c r="B18" s="29"/>
      <c r="C18" s="34" t="s">
        <v>278</v>
      </c>
      <c r="D18" s="29" t="s">
        <v>279</v>
      </c>
      <c r="E18" s="35" t="s">
        <v>280</v>
      </c>
      <c r="F18" s="29" t="s">
        <v>281</v>
      </c>
      <c r="G18" s="29">
        <v>1</v>
      </c>
      <c r="H18" s="31">
        <v>31.43</v>
      </c>
      <c r="I18" s="32">
        <f t="shared" si="0"/>
        <v>31.43</v>
      </c>
    </row>
    <row r="19" spans="1:9" s="33" customFormat="1" x14ac:dyDescent="0.2">
      <c r="A19" s="29" t="s">
        <v>240</v>
      </c>
      <c r="B19" s="29"/>
      <c r="C19" s="34" t="s">
        <v>282</v>
      </c>
      <c r="D19" s="29" t="s">
        <v>283</v>
      </c>
      <c r="E19" s="35" t="s">
        <v>284</v>
      </c>
      <c r="F19" s="29" t="s">
        <v>285</v>
      </c>
      <c r="G19" s="29">
        <v>1</v>
      </c>
      <c r="H19" s="31">
        <v>260</v>
      </c>
      <c r="I19" s="32">
        <f t="shared" si="0"/>
        <v>260</v>
      </c>
    </row>
    <row r="20" spans="1:9" s="33" customFormat="1" x14ac:dyDescent="0.2">
      <c r="A20" s="29">
        <v>10</v>
      </c>
      <c r="B20" s="29">
        <v>10</v>
      </c>
      <c r="C20" s="39" t="s">
        <v>286</v>
      </c>
      <c r="D20" s="29" t="s">
        <v>287</v>
      </c>
      <c r="E20" s="29">
        <v>1414064</v>
      </c>
      <c r="F20" s="29" t="s">
        <v>247</v>
      </c>
      <c r="G20" s="29">
        <v>20</v>
      </c>
      <c r="H20" s="31">
        <v>2.96</v>
      </c>
      <c r="I20" s="32">
        <f t="shared" si="0"/>
        <v>59.2</v>
      </c>
    </row>
    <row r="21" spans="1:9" s="33" customFormat="1" x14ac:dyDescent="0.2">
      <c r="A21" s="29">
        <v>2</v>
      </c>
      <c r="B21" s="29">
        <v>2</v>
      </c>
      <c r="C21" s="39" t="s">
        <v>288</v>
      </c>
      <c r="D21" s="29" t="s">
        <v>287</v>
      </c>
      <c r="E21" s="29">
        <v>1413052</v>
      </c>
      <c r="F21" s="29" t="s">
        <v>247</v>
      </c>
      <c r="G21" s="29">
        <v>4</v>
      </c>
      <c r="H21" s="31">
        <v>0.88</v>
      </c>
      <c r="I21" s="32">
        <f t="shared" si="0"/>
        <v>3.52</v>
      </c>
    </row>
    <row r="22" spans="1:9" s="33" customFormat="1" x14ac:dyDescent="0.2">
      <c r="A22" s="29">
        <v>2</v>
      </c>
      <c r="B22" s="29">
        <v>2</v>
      </c>
      <c r="C22" s="39" t="s">
        <v>289</v>
      </c>
      <c r="D22" s="29" t="s">
        <v>287</v>
      </c>
      <c r="E22" s="53" t="s">
        <v>290</v>
      </c>
      <c r="F22" s="29" t="s">
        <v>247</v>
      </c>
      <c r="G22" s="29">
        <v>4</v>
      </c>
      <c r="H22" s="31">
        <v>1.1399999999999999</v>
      </c>
      <c r="I22" s="32">
        <f t="shared" si="0"/>
        <v>4.5599999999999996</v>
      </c>
    </row>
    <row r="23" spans="1:9" s="33" customFormat="1" x14ac:dyDescent="0.2">
      <c r="A23" s="29" t="s">
        <v>240</v>
      </c>
      <c r="B23" s="29"/>
      <c r="C23" s="34" t="s">
        <v>291</v>
      </c>
      <c r="D23" s="29" t="s">
        <v>292</v>
      </c>
      <c r="E23" s="29" t="s">
        <v>293</v>
      </c>
      <c r="F23" s="29" t="s">
        <v>294</v>
      </c>
      <c r="G23" s="29">
        <v>1</v>
      </c>
      <c r="H23" s="31">
        <v>33</v>
      </c>
      <c r="I23" s="32">
        <f t="shared" si="0"/>
        <v>33</v>
      </c>
    </row>
    <row r="24" spans="1:9" s="33" customFormat="1" x14ac:dyDescent="0.2">
      <c r="A24" s="29" t="s">
        <v>240</v>
      </c>
      <c r="B24" s="29"/>
      <c r="C24" s="34" t="s">
        <v>295</v>
      </c>
      <c r="D24" s="29" t="s">
        <v>292</v>
      </c>
      <c r="E24" s="29" t="s">
        <v>296</v>
      </c>
      <c r="F24" s="29" t="s">
        <v>297</v>
      </c>
      <c r="G24" s="29">
        <v>2</v>
      </c>
      <c r="H24" s="31">
        <v>22.97</v>
      </c>
      <c r="I24" s="32">
        <f t="shared" si="0"/>
        <v>45.94</v>
      </c>
    </row>
    <row r="25" spans="1:9" s="33" customFormat="1" x14ac:dyDescent="0.2">
      <c r="A25" s="29" t="s">
        <v>240</v>
      </c>
      <c r="B25" s="29"/>
      <c r="C25" s="34" t="s">
        <v>298</v>
      </c>
      <c r="D25" s="29" t="s">
        <v>292</v>
      </c>
      <c r="E25" s="29" t="s">
        <v>299</v>
      </c>
      <c r="F25" s="29" t="s">
        <v>297</v>
      </c>
      <c r="G25" s="29">
        <v>2</v>
      </c>
      <c r="H25" s="31">
        <v>16.579999999999998</v>
      </c>
      <c r="I25" s="32">
        <f t="shared" si="0"/>
        <v>33.159999999999997</v>
      </c>
    </row>
    <row r="26" spans="1:9" s="33" customFormat="1" x14ac:dyDescent="0.2">
      <c r="A26" s="29" t="s">
        <v>240</v>
      </c>
      <c r="B26" s="29"/>
      <c r="C26" s="30" t="s">
        <v>300</v>
      </c>
      <c r="D26" s="29" t="s">
        <v>301</v>
      </c>
      <c r="E26" s="29" t="s">
        <v>302</v>
      </c>
      <c r="F26" s="29" t="s">
        <v>301</v>
      </c>
      <c r="G26" s="29">
        <v>1</v>
      </c>
      <c r="H26" s="31">
        <v>313.8</v>
      </c>
      <c r="I26" s="32">
        <f t="shared" si="0"/>
        <v>313.8</v>
      </c>
    </row>
    <row r="27" spans="1:9" s="33" customFormat="1" x14ac:dyDescent="0.2">
      <c r="A27" s="29" t="s">
        <v>240</v>
      </c>
      <c r="B27" s="29"/>
      <c r="C27" s="30" t="s">
        <v>303</v>
      </c>
      <c r="D27" s="29" t="s">
        <v>304</v>
      </c>
      <c r="E27" s="29" t="s">
        <v>305</v>
      </c>
      <c r="F27" s="29" t="s">
        <v>304</v>
      </c>
      <c r="G27" s="29">
        <v>4</v>
      </c>
      <c r="H27" s="31">
        <v>20</v>
      </c>
      <c r="I27" s="32">
        <f t="shared" si="0"/>
        <v>80</v>
      </c>
    </row>
    <row r="28" spans="1:9" s="33" customFormat="1" x14ac:dyDescent="0.2">
      <c r="A28" s="29" t="s">
        <v>240</v>
      </c>
      <c r="B28" s="29"/>
      <c r="C28" s="30" t="s">
        <v>306</v>
      </c>
      <c r="D28" s="29" t="s">
        <v>292</v>
      </c>
      <c r="E28" s="29" t="s">
        <v>307</v>
      </c>
      <c r="F28" s="29" t="s">
        <v>297</v>
      </c>
      <c r="G28" s="29">
        <v>1</v>
      </c>
      <c r="H28" s="31">
        <v>29.34</v>
      </c>
      <c r="I28" s="32">
        <f t="shared" si="0"/>
        <v>29.34</v>
      </c>
    </row>
    <row r="29" spans="1:9" s="33" customFormat="1" x14ac:dyDescent="0.2">
      <c r="A29" s="29" t="s">
        <v>240</v>
      </c>
      <c r="B29" s="29"/>
      <c r="C29" s="30" t="s">
        <v>308</v>
      </c>
      <c r="D29" s="29" t="s">
        <v>292</v>
      </c>
      <c r="E29" s="29" t="s">
        <v>309</v>
      </c>
      <c r="F29" s="29" t="s">
        <v>297</v>
      </c>
      <c r="G29" s="29">
        <v>2</v>
      </c>
      <c r="H29" s="31">
        <v>19.559999999999999</v>
      </c>
      <c r="I29" s="32">
        <f t="shared" si="0"/>
        <v>39.119999999999997</v>
      </c>
    </row>
    <row r="30" spans="1:9" s="33" customFormat="1" x14ac:dyDescent="0.2">
      <c r="A30" s="29" t="s">
        <v>240</v>
      </c>
      <c r="B30" s="29"/>
      <c r="C30" s="30" t="s">
        <v>310</v>
      </c>
      <c r="D30" s="29" t="s">
        <v>304</v>
      </c>
      <c r="E30" s="29" t="s">
        <v>305</v>
      </c>
      <c r="F30" s="29" t="s">
        <v>304</v>
      </c>
      <c r="G30" s="29">
        <v>1</v>
      </c>
      <c r="H30" s="31">
        <v>30</v>
      </c>
      <c r="I30" s="32">
        <f t="shared" si="0"/>
        <v>30</v>
      </c>
    </row>
    <row r="31" spans="1:9" s="33" customFormat="1" x14ac:dyDescent="0.2">
      <c r="A31" s="29" t="s">
        <v>240</v>
      </c>
      <c r="B31" s="29"/>
      <c r="C31" s="30" t="s">
        <v>311</v>
      </c>
      <c r="D31" s="29" t="s">
        <v>304</v>
      </c>
      <c r="E31" s="29" t="s">
        <v>312</v>
      </c>
      <c r="F31" s="29" t="s">
        <v>304</v>
      </c>
      <c r="G31" s="29">
        <v>1</v>
      </c>
      <c r="H31" s="31">
        <v>50</v>
      </c>
      <c r="I31" s="32">
        <f t="shared" si="0"/>
        <v>50</v>
      </c>
    </row>
    <row r="32" spans="1:9" s="33" customFormat="1" x14ac:dyDescent="0.2">
      <c r="A32" s="29" t="s">
        <v>240</v>
      </c>
      <c r="B32" s="29"/>
      <c r="C32" s="30" t="s">
        <v>313</v>
      </c>
      <c r="D32" s="29" t="s">
        <v>301</v>
      </c>
      <c r="E32" s="29" t="s">
        <v>314</v>
      </c>
      <c r="F32" s="29" t="s">
        <v>301</v>
      </c>
      <c r="G32" s="29">
        <v>2</v>
      </c>
      <c r="H32" s="31">
        <v>30.85</v>
      </c>
      <c r="I32" s="32">
        <f t="shared" si="0"/>
        <v>61.7</v>
      </c>
    </row>
    <row r="33" spans="1:9" s="33" customFormat="1" x14ac:dyDescent="0.2">
      <c r="A33" s="29" t="s">
        <v>240</v>
      </c>
      <c r="B33" s="29"/>
      <c r="C33" s="30" t="s">
        <v>315</v>
      </c>
      <c r="D33" s="29" t="s">
        <v>316</v>
      </c>
      <c r="E33" s="29" t="s">
        <v>317</v>
      </c>
      <c r="F33" s="29" t="s">
        <v>294</v>
      </c>
      <c r="G33" s="29">
        <v>1</v>
      </c>
      <c r="H33" s="31">
        <v>141</v>
      </c>
      <c r="I33" s="32">
        <f t="shared" si="0"/>
        <v>141</v>
      </c>
    </row>
    <row r="34" spans="1:9" s="33" customFormat="1" x14ac:dyDescent="0.2">
      <c r="A34" s="29" t="s">
        <v>240</v>
      </c>
      <c r="B34" s="29"/>
      <c r="C34" s="40" t="s">
        <v>318</v>
      </c>
      <c r="D34" s="29" t="s">
        <v>319</v>
      </c>
      <c r="E34" s="29" t="s">
        <v>320</v>
      </c>
      <c r="F34" s="29" t="s">
        <v>319</v>
      </c>
      <c r="G34" s="29">
        <v>1</v>
      </c>
      <c r="H34" s="31">
        <v>749.99</v>
      </c>
      <c r="I34" s="32">
        <f t="shared" si="0"/>
        <v>749.99</v>
      </c>
    </row>
    <row r="35" spans="1:9" s="33" customFormat="1" x14ac:dyDescent="0.2">
      <c r="A35" s="29"/>
      <c r="B35" s="29" t="s">
        <v>240</v>
      </c>
      <c r="C35" s="33" t="s">
        <v>321</v>
      </c>
      <c r="D35" s="29" t="s">
        <v>322</v>
      </c>
      <c r="E35" s="29" t="s">
        <v>323</v>
      </c>
      <c r="F35" s="41"/>
      <c r="G35" s="29">
        <v>1</v>
      </c>
      <c r="H35" s="31">
        <v>236.6</v>
      </c>
      <c r="I35" s="32">
        <f t="shared" si="0"/>
        <v>236.6</v>
      </c>
    </row>
    <row r="36" spans="1:9" s="33" customFormat="1" x14ac:dyDescent="0.2">
      <c r="A36" s="29" t="s">
        <v>240</v>
      </c>
      <c r="B36" s="29"/>
      <c r="C36" s="33" t="s">
        <v>324</v>
      </c>
      <c r="D36" s="29" t="s">
        <v>325</v>
      </c>
      <c r="E36" s="29" t="s">
        <v>326</v>
      </c>
      <c r="F36" s="29" t="s">
        <v>325</v>
      </c>
      <c r="G36" s="29">
        <v>1</v>
      </c>
      <c r="H36" s="31">
        <v>329</v>
      </c>
      <c r="I36" s="32">
        <f t="shared" si="0"/>
        <v>329</v>
      </c>
    </row>
    <row r="37" spans="1:9" s="33" customFormat="1" x14ac:dyDescent="0.2">
      <c r="A37" s="29" t="s">
        <v>240</v>
      </c>
      <c r="B37" s="29"/>
      <c r="C37" s="30" t="s">
        <v>327</v>
      </c>
      <c r="D37" s="29" t="s">
        <v>325</v>
      </c>
      <c r="E37" s="29" t="s">
        <v>328</v>
      </c>
      <c r="F37" s="29" t="s">
        <v>325</v>
      </c>
      <c r="G37" s="29">
        <v>2</v>
      </c>
      <c r="H37" s="31">
        <v>273</v>
      </c>
      <c r="I37" s="32">
        <f t="shared" si="0"/>
        <v>546</v>
      </c>
    </row>
    <row r="38" spans="1:9" s="33" customFormat="1" x14ac:dyDescent="0.2">
      <c r="A38" s="29"/>
      <c r="B38" s="29" t="s">
        <v>240</v>
      </c>
      <c r="C38" s="30" t="s">
        <v>329</v>
      </c>
      <c r="D38" s="29" t="s">
        <v>330</v>
      </c>
      <c r="E38" s="29" t="s">
        <v>331</v>
      </c>
      <c r="F38" s="29" t="s">
        <v>332</v>
      </c>
      <c r="G38" s="29">
        <v>4</v>
      </c>
      <c r="H38" s="31">
        <v>5.01</v>
      </c>
      <c r="I38" s="32">
        <f t="shared" si="0"/>
        <v>20.04</v>
      </c>
    </row>
    <row r="39" spans="1:9" s="33" customFormat="1" x14ac:dyDescent="0.2">
      <c r="A39" s="29"/>
      <c r="B39" s="29" t="s">
        <v>240</v>
      </c>
      <c r="C39" s="33" t="s">
        <v>333</v>
      </c>
      <c r="D39" s="29" t="s">
        <v>330</v>
      </c>
      <c r="E39" s="29" t="s">
        <v>334</v>
      </c>
      <c r="F39" s="29" t="s">
        <v>332</v>
      </c>
      <c r="G39" s="29">
        <v>16</v>
      </c>
      <c r="H39" s="31">
        <v>0.72499999999999998</v>
      </c>
      <c r="I39" s="32">
        <f t="shared" si="0"/>
        <v>11.6</v>
      </c>
    </row>
    <row r="40" spans="1:9" s="33" customFormat="1" x14ac:dyDescent="0.2">
      <c r="A40" s="29"/>
      <c r="B40" s="29" t="s">
        <v>240</v>
      </c>
      <c r="C40" s="30" t="s">
        <v>335</v>
      </c>
      <c r="D40" s="29" t="s">
        <v>336</v>
      </c>
      <c r="E40" s="29"/>
      <c r="F40" s="29"/>
      <c r="G40" s="29">
        <v>1</v>
      </c>
      <c r="H40" s="31">
        <v>50</v>
      </c>
      <c r="I40" s="32">
        <f t="shared" si="0"/>
        <v>50</v>
      </c>
    </row>
    <row r="41" spans="1:9" s="33" customFormat="1" x14ac:dyDescent="0.2">
      <c r="A41" s="29"/>
      <c r="B41" s="29" t="s">
        <v>240</v>
      </c>
      <c r="C41" s="30" t="s">
        <v>337</v>
      </c>
      <c r="D41" s="29" t="s">
        <v>338</v>
      </c>
      <c r="E41" s="29"/>
      <c r="F41" s="29"/>
      <c r="G41" s="29">
        <v>1</v>
      </c>
      <c r="H41" s="31">
        <v>108.3</v>
      </c>
      <c r="I41" s="32">
        <f t="shared" si="0"/>
        <v>108.3</v>
      </c>
    </row>
    <row r="42" spans="1:9" s="33" customFormat="1" x14ac:dyDescent="0.2">
      <c r="A42" s="29"/>
      <c r="B42" s="29" t="s">
        <v>240</v>
      </c>
      <c r="C42" s="30" t="s">
        <v>339</v>
      </c>
      <c r="D42" s="29" t="s">
        <v>304</v>
      </c>
      <c r="E42" s="29" t="s">
        <v>305</v>
      </c>
      <c r="F42" s="29" t="s">
        <v>304</v>
      </c>
      <c r="G42" s="29">
        <v>1</v>
      </c>
      <c r="H42" s="31">
        <v>150</v>
      </c>
      <c r="I42" s="32">
        <f t="shared" si="0"/>
        <v>150</v>
      </c>
    </row>
    <row r="43" spans="1:9" s="33" customFormat="1" x14ac:dyDescent="0.2">
      <c r="A43" s="29"/>
      <c r="B43" s="29" t="s">
        <v>240</v>
      </c>
      <c r="C43" s="30" t="s">
        <v>340</v>
      </c>
      <c r="D43" s="29" t="s">
        <v>341</v>
      </c>
      <c r="E43" s="29">
        <v>31189</v>
      </c>
      <c r="F43" s="29" t="s">
        <v>243</v>
      </c>
      <c r="G43" s="29">
        <v>1</v>
      </c>
      <c r="H43" s="31">
        <v>83.22</v>
      </c>
      <c r="I43" s="32">
        <f t="shared" si="0"/>
        <v>83.22</v>
      </c>
    </row>
    <row r="44" spans="1:9" s="33" customFormat="1" x14ac:dyDescent="0.2">
      <c r="A44" s="29"/>
      <c r="B44" s="29" t="s">
        <v>240</v>
      </c>
      <c r="C44" s="30" t="s">
        <v>342</v>
      </c>
      <c r="D44" s="29" t="s">
        <v>343</v>
      </c>
      <c r="E44" s="29" t="s">
        <v>344</v>
      </c>
      <c r="F44" s="29" t="s">
        <v>274</v>
      </c>
      <c r="G44" s="29">
        <v>2</v>
      </c>
      <c r="H44" s="31">
        <v>11.47</v>
      </c>
      <c r="I44" s="32">
        <f t="shared" si="0"/>
        <v>22.94</v>
      </c>
    </row>
    <row r="45" spans="1:9" s="33" customFormat="1" x14ac:dyDescent="0.2">
      <c r="A45" s="29" t="s">
        <v>240</v>
      </c>
      <c r="B45" s="29"/>
      <c r="C45" s="30" t="s">
        <v>345</v>
      </c>
      <c r="D45" s="29" t="s">
        <v>325</v>
      </c>
      <c r="E45" s="29" t="s">
        <v>328</v>
      </c>
      <c r="F45" s="29" t="s">
        <v>325</v>
      </c>
      <c r="G45" s="29">
        <v>1</v>
      </c>
      <c r="H45" s="31">
        <v>56.859450000000002</v>
      </c>
      <c r="I45" s="32">
        <f t="shared" si="0"/>
        <v>56.859450000000002</v>
      </c>
    </row>
    <row r="46" spans="1:9" s="33" customFormat="1" x14ac:dyDescent="0.2">
      <c r="A46" s="29" t="s">
        <v>240</v>
      </c>
      <c r="B46" s="29"/>
      <c r="C46" s="30" t="s">
        <v>346</v>
      </c>
      <c r="D46" s="29" t="s">
        <v>325</v>
      </c>
      <c r="E46" s="29" t="s">
        <v>347</v>
      </c>
      <c r="F46" s="29" t="s">
        <v>325</v>
      </c>
      <c r="G46" s="29">
        <v>1</v>
      </c>
      <c r="H46" s="31">
        <v>81.010019999999997</v>
      </c>
      <c r="I46" s="32">
        <f t="shared" si="0"/>
        <v>81.010019999999997</v>
      </c>
    </row>
    <row r="47" spans="1:9" s="33" customFormat="1" x14ac:dyDescent="0.2">
      <c r="A47" s="29" t="s">
        <v>240</v>
      </c>
      <c r="B47" s="29"/>
      <c r="C47" s="42" t="s">
        <v>348</v>
      </c>
      <c r="D47" s="43" t="s">
        <v>349</v>
      </c>
      <c r="E47" s="29" t="s">
        <v>350</v>
      </c>
      <c r="F47" s="29" t="s">
        <v>349</v>
      </c>
      <c r="G47" s="29">
        <v>4</v>
      </c>
      <c r="H47" s="31">
        <v>21.75</v>
      </c>
      <c r="I47" s="32">
        <f t="shared" si="0"/>
        <v>87</v>
      </c>
    </row>
    <row r="48" spans="1:9" s="33" customFormat="1" x14ac:dyDescent="0.2">
      <c r="A48" s="29" t="s">
        <v>240</v>
      </c>
      <c r="B48" s="29"/>
      <c r="C48" s="30" t="s">
        <v>351</v>
      </c>
      <c r="D48" s="43" t="s">
        <v>349</v>
      </c>
      <c r="E48" s="29" t="s">
        <v>352</v>
      </c>
      <c r="F48" s="29" t="s">
        <v>349</v>
      </c>
      <c r="G48" s="29">
        <v>1</v>
      </c>
      <c r="H48" s="31">
        <v>5</v>
      </c>
      <c r="I48" s="32">
        <f t="shared" si="0"/>
        <v>5</v>
      </c>
    </row>
    <row r="49" spans="1:9" s="33" customFormat="1" x14ac:dyDescent="0.2">
      <c r="A49" s="29" t="s">
        <v>240</v>
      </c>
      <c r="B49" s="29"/>
      <c r="C49" s="34" t="s">
        <v>353</v>
      </c>
      <c r="D49" s="29" t="s">
        <v>245</v>
      </c>
      <c r="E49" s="44" t="s">
        <v>354</v>
      </c>
      <c r="F49" s="29" t="s">
        <v>247</v>
      </c>
      <c r="G49" s="29">
        <v>1</v>
      </c>
      <c r="H49" s="31">
        <v>27.14</v>
      </c>
      <c r="I49" s="32">
        <f t="shared" si="0"/>
        <v>27.14</v>
      </c>
    </row>
    <row r="50" spans="1:9" s="33" customFormat="1" x14ac:dyDescent="0.2">
      <c r="A50" s="29" t="s">
        <v>240</v>
      </c>
      <c r="B50" s="29"/>
      <c r="C50" s="30" t="s">
        <v>355</v>
      </c>
      <c r="D50" s="29" t="s">
        <v>349</v>
      </c>
      <c r="E50" s="29" t="s">
        <v>356</v>
      </c>
      <c r="F50" s="29" t="s">
        <v>349</v>
      </c>
      <c r="G50" s="29">
        <v>1</v>
      </c>
      <c r="H50" s="31">
        <v>22</v>
      </c>
      <c r="I50" s="32">
        <f t="shared" si="0"/>
        <v>22</v>
      </c>
    </row>
    <row r="51" spans="1:9" s="33" customFormat="1" x14ac:dyDescent="0.2">
      <c r="A51" s="29" t="s">
        <v>240</v>
      </c>
      <c r="B51" s="29"/>
      <c r="C51" s="30" t="s">
        <v>357</v>
      </c>
      <c r="D51" s="29" t="s">
        <v>349</v>
      </c>
      <c r="E51" s="29" t="s">
        <v>358</v>
      </c>
      <c r="F51" s="29" t="s">
        <v>349</v>
      </c>
      <c r="G51" s="29">
        <v>1</v>
      </c>
      <c r="H51" s="31">
        <v>9.9499999999999993</v>
      </c>
      <c r="I51" s="32">
        <f t="shared" si="0"/>
        <v>9.9499999999999993</v>
      </c>
    </row>
    <row r="52" spans="1:9" s="33" customFormat="1" x14ac:dyDescent="0.2">
      <c r="A52" s="29" t="s">
        <v>240</v>
      </c>
      <c r="B52" s="29"/>
      <c r="C52" s="30" t="s">
        <v>359</v>
      </c>
      <c r="D52" s="29" t="s">
        <v>360</v>
      </c>
      <c r="E52" s="45" t="s">
        <v>361</v>
      </c>
      <c r="F52" s="29" t="s">
        <v>362</v>
      </c>
      <c r="G52" s="29">
        <v>1</v>
      </c>
      <c r="H52" s="31">
        <v>36.090000000000003</v>
      </c>
      <c r="I52" s="32">
        <f t="shared" si="0"/>
        <v>36.090000000000003</v>
      </c>
    </row>
    <row r="53" spans="1:9" s="33" customFormat="1" x14ac:dyDescent="0.2">
      <c r="A53" s="29" t="s">
        <v>240</v>
      </c>
      <c r="B53" s="29"/>
      <c r="C53" s="30" t="s">
        <v>363</v>
      </c>
      <c r="D53" s="29" t="s">
        <v>349</v>
      </c>
      <c r="E53" s="29" t="s">
        <v>364</v>
      </c>
      <c r="F53" s="29" t="s">
        <v>349</v>
      </c>
      <c r="G53" s="29">
        <v>1</v>
      </c>
      <c r="H53" s="31">
        <v>8.35</v>
      </c>
      <c r="I53" s="32">
        <f t="shared" si="0"/>
        <v>8.35</v>
      </c>
    </row>
    <row r="54" spans="1:9" s="33" customFormat="1" x14ac:dyDescent="0.2">
      <c r="A54" s="29" t="s">
        <v>240</v>
      </c>
      <c r="B54" s="29"/>
      <c r="C54" s="30" t="s">
        <v>365</v>
      </c>
      <c r="D54" s="29" t="s">
        <v>349</v>
      </c>
      <c r="E54" s="29" t="s">
        <v>366</v>
      </c>
      <c r="F54" s="29" t="s">
        <v>349</v>
      </c>
      <c r="G54" s="29">
        <v>5</v>
      </c>
      <c r="H54" s="31">
        <v>4.2</v>
      </c>
      <c r="I54" s="32">
        <f t="shared" si="0"/>
        <v>21</v>
      </c>
    </row>
    <row r="55" spans="1:9" s="33" customFormat="1" x14ac:dyDescent="0.2">
      <c r="A55" s="29" t="s">
        <v>240</v>
      </c>
      <c r="B55" s="29"/>
      <c r="C55" s="30" t="s">
        <v>367</v>
      </c>
      <c r="D55" s="29" t="s">
        <v>338</v>
      </c>
      <c r="E55" s="29"/>
      <c r="F55" s="29" t="s">
        <v>338</v>
      </c>
      <c r="G55" s="29">
        <v>2</v>
      </c>
      <c r="H55" s="31">
        <v>64.400000000000006</v>
      </c>
      <c r="I55" s="32">
        <f t="shared" si="0"/>
        <v>128.80000000000001</v>
      </c>
    </row>
    <row r="56" spans="1:9" s="33" customFormat="1" x14ac:dyDescent="0.2">
      <c r="A56" s="29" t="s">
        <v>240</v>
      </c>
      <c r="B56" s="29"/>
      <c r="C56" s="30" t="s">
        <v>368</v>
      </c>
      <c r="D56" s="29" t="s">
        <v>304</v>
      </c>
      <c r="E56" s="29" t="s">
        <v>305</v>
      </c>
      <c r="F56" s="29" t="s">
        <v>304</v>
      </c>
      <c r="G56" s="29">
        <v>2</v>
      </c>
      <c r="H56" s="31">
        <v>90</v>
      </c>
      <c r="I56" s="32">
        <f t="shared" si="0"/>
        <v>180</v>
      </c>
    </row>
    <row r="57" spans="1:9" s="33" customFormat="1" x14ac:dyDescent="0.2">
      <c r="A57" s="29" t="s">
        <v>240</v>
      </c>
      <c r="B57" s="29"/>
      <c r="C57" s="30" t="s">
        <v>369</v>
      </c>
      <c r="D57" s="29" t="s">
        <v>325</v>
      </c>
      <c r="E57" s="29" t="s">
        <v>370</v>
      </c>
      <c r="F57" s="29" t="s">
        <v>325</v>
      </c>
      <c r="G57" s="29">
        <v>1</v>
      </c>
      <c r="H57" s="31">
        <v>120</v>
      </c>
      <c r="I57" s="32">
        <f t="shared" si="0"/>
        <v>120</v>
      </c>
    </row>
    <row r="58" spans="1:9" s="33" customFormat="1" x14ac:dyDescent="0.2">
      <c r="A58" s="29" t="s">
        <v>240</v>
      </c>
      <c r="B58" s="29"/>
      <c r="C58" s="30" t="s">
        <v>371</v>
      </c>
      <c r="D58" s="29" t="s">
        <v>325</v>
      </c>
      <c r="E58" s="29" t="s">
        <v>372</v>
      </c>
      <c r="F58" s="29" t="s">
        <v>325</v>
      </c>
      <c r="G58" s="29">
        <v>1</v>
      </c>
      <c r="H58" s="31">
        <v>40</v>
      </c>
      <c r="I58" s="32">
        <f t="shared" si="0"/>
        <v>40</v>
      </c>
    </row>
    <row r="59" spans="1:9" s="33" customFormat="1" x14ac:dyDescent="0.2">
      <c r="A59" s="29"/>
      <c r="B59" s="29" t="s">
        <v>240</v>
      </c>
      <c r="C59" s="46" t="s">
        <v>373</v>
      </c>
      <c r="D59" s="29" t="s">
        <v>374</v>
      </c>
      <c r="E59" s="29" t="s">
        <v>375</v>
      </c>
      <c r="F59" s="29" t="s">
        <v>374</v>
      </c>
      <c r="G59" s="29">
        <v>1</v>
      </c>
      <c r="H59" s="47">
        <v>7.84</v>
      </c>
      <c r="I59" s="32">
        <f t="shared" si="0"/>
        <v>7.84</v>
      </c>
    </row>
    <row r="60" spans="1:9" s="33" customFormat="1" x14ac:dyDescent="0.2">
      <c r="A60" s="29"/>
      <c r="B60" s="29" t="s">
        <v>240</v>
      </c>
      <c r="C60" s="46" t="s">
        <v>376</v>
      </c>
      <c r="D60" s="29" t="s">
        <v>374</v>
      </c>
      <c r="E60" s="29" t="s">
        <v>377</v>
      </c>
      <c r="F60" s="29" t="s">
        <v>374</v>
      </c>
      <c r="G60" s="29">
        <v>1</v>
      </c>
      <c r="H60" s="47">
        <v>4.3</v>
      </c>
      <c r="I60" s="32">
        <f t="shared" si="0"/>
        <v>4.3</v>
      </c>
    </row>
    <row r="61" spans="1:9" s="33" customFormat="1" x14ac:dyDescent="0.2">
      <c r="A61" s="29"/>
      <c r="B61" s="29" t="s">
        <v>240</v>
      </c>
      <c r="C61" s="46" t="s">
        <v>378</v>
      </c>
      <c r="D61" s="29" t="s">
        <v>374</v>
      </c>
      <c r="E61" s="29" t="s">
        <v>379</v>
      </c>
      <c r="F61" s="29" t="s">
        <v>374</v>
      </c>
      <c r="G61" s="29">
        <v>1</v>
      </c>
      <c r="H61" s="47">
        <v>6.6</v>
      </c>
      <c r="I61" s="32">
        <f t="shared" si="0"/>
        <v>6.6</v>
      </c>
    </row>
    <row r="62" spans="1:9" s="33" customFormat="1" x14ac:dyDescent="0.2">
      <c r="A62" s="29"/>
      <c r="B62" s="29" t="s">
        <v>240</v>
      </c>
      <c r="C62" s="46" t="s">
        <v>380</v>
      </c>
      <c r="D62" s="29" t="s">
        <v>374</v>
      </c>
      <c r="E62" s="29" t="s">
        <v>381</v>
      </c>
      <c r="F62" s="29" t="s">
        <v>374</v>
      </c>
      <c r="G62" s="29">
        <v>1</v>
      </c>
      <c r="H62" s="47">
        <v>4.37</v>
      </c>
      <c r="I62" s="32">
        <f t="shared" si="0"/>
        <v>4.37</v>
      </c>
    </row>
    <row r="63" spans="1:9" s="33" customFormat="1" x14ac:dyDescent="0.2">
      <c r="A63" s="29"/>
      <c r="B63" s="29" t="s">
        <v>240</v>
      </c>
      <c r="C63" s="46" t="s">
        <v>382</v>
      </c>
      <c r="D63" s="29" t="s">
        <v>374</v>
      </c>
      <c r="E63" s="29" t="s">
        <v>383</v>
      </c>
      <c r="F63" s="29" t="s">
        <v>374</v>
      </c>
      <c r="G63" s="29">
        <v>1</v>
      </c>
      <c r="H63" s="47">
        <v>9.61</v>
      </c>
      <c r="I63" s="32">
        <f t="shared" si="0"/>
        <v>9.61</v>
      </c>
    </row>
    <row r="64" spans="1:9" s="33" customFormat="1" x14ac:dyDescent="0.2">
      <c r="A64" s="29"/>
      <c r="B64" s="29" t="s">
        <v>240</v>
      </c>
      <c r="C64" s="46" t="s">
        <v>384</v>
      </c>
      <c r="D64" s="29" t="s">
        <v>374</v>
      </c>
      <c r="E64" s="29" t="s">
        <v>385</v>
      </c>
      <c r="F64" s="29" t="s">
        <v>374</v>
      </c>
      <c r="G64" s="29">
        <v>1</v>
      </c>
      <c r="H64" s="47">
        <v>5.92</v>
      </c>
      <c r="I64" s="32">
        <f t="shared" si="0"/>
        <v>5.92</v>
      </c>
    </row>
    <row r="65" spans="1:9" s="33" customFormat="1" x14ac:dyDescent="0.2">
      <c r="A65" s="29"/>
      <c r="B65" s="29" t="s">
        <v>240</v>
      </c>
      <c r="C65" s="46" t="s">
        <v>386</v>
      </c>
      <c r="D65" s="29" t="s">
        <v>374</v>
      </c>
      <c r="E65" s="29" t="s">
        <v>387</v>
      </c>
      <c r="F65" s="29" t="s">
        <v>374</v>
      </c>
      <c r="G65" s="29">
        <v>1</v>
      </c>
      <c r="H65" s="47">
        <v>5.71</v>
      </c>
      <c r="I65" s="32">
        <f t="shared" si="0"/>
        <v>5.71</v>
      </c>
    </row>
    <row r="66" spans="1:9" s="33" customFormat="1" x14ac:dyDescent="0.2">
      <c r="A66" s="29"/>
      <c r="B66" s="29" t="s">
        <v>240</v>
      </c>
      <c r="C66" s="46" t="s">
        <v>388</v>
      </c>
      <c r="D66" s="29" t="s">
        <v>374</v>
      </c>
      <c r="E66" s="29" t="s">
        <v>389</v>
      </c>
      <c r="F66" s="29" t="s">
        <v>374</v>
      </c>
      <c r="G66" s="29">
        <v>1</v>
      </c>
      <c r="H66" s="47">
        <v>5.6</v>
      </c>
      <c r="I66" s="32">
        <f t="shared" si="0"/>
        <v>5.6</v>
      </c>
    </row>
    <row r="67" spans="1:9" s="33" customFormat="1" x14ac:dyDescent="0.2">
      <c r="A67" s="29"/>
      <c r="B67" s="29" t="s">
        <v>240</v>
      </c>
      <c r="C67" s="46" t="s">
        <v>390</v>
      </c>
      <c r="D67" s="29" t="s">
        <v>374</v>
      </c>
      <c r="E67" s="29" t="s">
        <v>391</v>
      </c>
      <c r="F67" s="29" t="s">
        <v>374</v>
      </c>
      <c r="G67" s="29">
        <v>1</v>
      </c>
      <c r="H67" s="47">
        <v>7.72</v>
      </c>
      <c r="I67" s="32">
        <f t="shared" ref="I67:I88" si="1">H67*G67</f>
        <v>7.72</v>
      </c>
    </row>
    <row r="68" spans="1:9" s="33" customFormat="1" x14ac:dyDescent="0.2">
      <c r="A68" s="29"/>
      <c r="B68" s="29" t="s">
        <v>240</v>
      </c>
      <c r="C68" s="46" t="s">
        <v>392</v>
      </c>
      <c r="D68" s="29" t="s">
        <v>374</v>
      </c>
      <c r="E68" s="29" t="s">
        <v>393</v>
      </c>
      <c r="F68" s="29" t="s">
        <v>374</v>
      </c>
      <c r="G68" s="29">
        <v>1</v>
      </c>
      <c r="H68" s="47">
        <v>4.42</v>
      </c>
      <c r="I68" s="32">
        <f t="shared" si="1"/>
        <v>4.42</v>
      </c>
    </row>
    <row r="69" spans="1:9" s="33" customFormat="1" x14ac:dyDescent="0.2">
      <c r="A69" s="29"/>
      <c r="B69" s="29" t="s">
        <v>240</v>
      </c>
      <c r="C69" s="46" t="s">
        <v>394</v>
      </c>
      <c r="D69" s="29" t="s">
        <v>374</v>
      </c>
      <c r="E69" s="29" t="s">
        <v>395</v>
      </c>
      <c r="F69" s="29" t="s">
        <v>374</v>
      </c>
      <c r="G69" s="29">
        <v>12</v>
      </c>
      <c r="H69" s="47">
        <v>3.14</v>
      </c>
      <c r="I69" s="32">
        <f t="shared" si="1"/>
        <v>37.68</v>
      </c>
    </row>
    <row r="70" spans="1:9" s="33" customFormat="1" x14ac:dyDescent="0.2">
      <c r="A70" s="29"/>
      <c r="B70" s="29" t="s">
        <v>240</v>
      </c>
      <c r="C70" s="46" t="s">
        <v>396</v>
      </c>
      <c r="D70" s="29" t="s">
        <v>374</v>
      </c>
      <c r="E70" s="29" t="s">
        <v>397</v>
      </c>
      <c r="F70" s="29" t="s">
        <v>374</v>
      </c>
      <c r="G70" s="29">
        <v>1</v>
      </c>
      <c r="H70" s="47">
        <v>7.72</v>
      </c>
      <c r="I70" s="32">
        <f t="shared" si="1"/>
        <v>7.72</v>
      </c>
    </row>
    <row r="71" spans="1:9" s="33" customFormat="1" x14ac:dyDescent="0.2">
      <c r="A71" s="29"/>
      <c r="B71" s="29" t="s">
        <v>240</v>
      </c>
      <c r="C71" s="30" t="s">
        <v>398</v>
      </c>
      <c r="D71" s="29" t="s">
        <v>399</v>
      </c>
      <c r="E71" s="29" t="s">
        <v>400</v>
      </c>
      <c r="F71" s="29" t="s">
        <v>274</v>
      </c>
      <c r="G71" s="29">
        <v>6</v>
      </c>
      <c r="H71" s="31">
        <v>0.68</v>
      </c>
      <c r="I71" s="32">
        <f t="shared" si="1"/>
        <v>4.08</v>
      </c>
    </row>
    <row r="72" spans="1:9" s="33" customFormat="1" x14ac:dyDescent="0.2">
      <c r="A72" s="29"/>
      <c r="B72" s="29" t="s">
        <v>240</v>
      </c>
      <c r="C72" s="30" t="s">
        <v>401</v>
      </c>
      <c r="D72" s="29">
        <v>8020</v>
      </c>
      <c r="E72" s="29"/>
      <c r="F72" s="29" t="s">
        <v>402</v>
      </c>
      <c r="G72" s="29">
        <v>4</v>
      </c>
      <c r="H72" s="31">
        <v>5.0199999999999996</v>
      </c>
      <c r="I72" s="32">
        <f t="shared" si="1"/>
        <v>20.079999999999998</v>
      </c>
    </row>
    <row r="73" spans="1:9" s="33" customFormat="1" x14ac:dyDescent="0.2">
      <c r="A73" s="29"/>
      <c r="B73" s="29" t="s">
        <v>240</v>
      </c>
      <c r="C73" s="41" t="s">
        <v>403</v>
      </c>
      <c r="D73" s="29">
        <v>8020</v>
      </c>
      <c r="E73" s="29"/>
      <c r="F73" s="29" t="s">
        <v>404</v>
      </c>
      <c r="G73" s="29">
        <v>2</v>
      </c>
      <c r="H73" s="31">
        <v>7.14</v>
      </c>
      <c r="I73" s="32">
        <f t="shared" si="1"/>
        <v>14.28</v>
      </c>
    </row>
    <row r="74" spans="1:9" s="33" customFormat="1" x14ac:dyDescent="0.2">
      <c r="A74" s="29"/>
      <c r="B74" s="29" t="s">
        <v>240</v>
      </c>
      <c r="C74" s="41" t="s">
        <v>405</v>
      </c>
      <c r="D74" s="29">
        <v>8020</v>
      </c>
      <c r="E74" s="29"/>
      <c r="F74" s="29" t="s">
        <v>406</v>
      </c>
      <c r="G74" s="29">
        <v>3</v>
      </c>
      <c r="H74" s="31">
        <v>11.39</v>
      </c>
      <c r="I74" s="32">
        <f t="shared" si="1"/>
        <v>34.17</v>
      </c>
    </row>
    <row r="75" spans="1:9" s="33" customFormat="1" x14ac:dyDescent="0.2">
      <c r="A75" s="29"/>
      <c r="B75" s="29" t="s">
        <v>240</v>
      </c>
      <c r="C75" s="41" t="s">
        <v>407</v>
      </c>
      <c r="D75" s="29">
        <v>8020</v>
      </c>
      <c r="E75" s="29" t="s">
        <v>408</v>
      </c>
      <c r="F75" s="29" t="s">
        <v>409</v>
      </c>
      <c r="G75" s="29">
        <v>4</v>
      </c>
      <c r="H75" s="31">
        <v>14.45</v>
      </c>
      <c r="I75" s="32">
        <f t="shared" si="1"/>
        <v>57.8</v>
      </c>
    </row>
    <row r="76" spans="1:9" s="33" customFormat="1" x14ac:dyDescent="0.2">
      <c r="A76" s="29"/>
      <c r="B76" s="29" t="s">
        <v>240</v>
      </c>
      <c r="C76" s="41" t="s">
        <v>410</v>
      </c>
      <c r="D76" s="29">
        <v>8020</v>
      </c>
      <c r="E76" s="29" t="s">
        <v>411</v>
      </c>
      <c r="F76" s="29" t="s">
        <v>412</v>
      </c>
      <c r="G76" s="29">
        <v>4</v>
      </c>
      <c r="H76" s="31">
        <v>7.84</v>
      </c>
      <c r="I76" s="32">
        <f t="shared" si="1"/>
        <v>31.36</v>
      </c>
    </row>
    <row r="77" spans="1:9" s="33" customFormat="1" x14ac:dyDescent="0.2">
      <c r="A77" s="29"/>
      <c r="B77" s="29" t="s">
        <v>240</v>
      </c>
      <c r="C77" s="41" t="s">
        <v>413</v>
      </c>
      <c r="D77" s="29">
        <v>8020</v>
      </c>
      <c r="E77" s="29"/>
      <c r="F77" s="29" t="s">
        <v>414</v>
      </c>
      <c r="G77" s="29">
        <v>12</v>
      </c>
      <c r="H77" s="31">
        <v>0.5</v>
      </c>
      <c r="I77" s="32">
        <f t="shared" si="1"/>
        <v>6</v>
      </c>
    </row>
    <row r="78" spans="1:9" s="33" customFormat="1" x14ac:dyDescent="0.2">
      <c r="A78" s="29"/>
      <c r="B78" s="29" t="s">
        <v>240</v>
      </c>
      <c r="C78" s="41" t="s">
        <v>415</v>
      </c>
      <c r="D78" s="29">
        <v>8020</v>
      </c>
      <c r="E78" s="29"/>
      <c r="F78" s="29" t="s">
        <v>416</v>
      </c>
      <c r="G78" s="29">
        <v>16</v>
      </c>
      <c r="H78" s="31">
        <v>0.25</v>
      </c>
      <c r="I78" s="32">
        <f t="shared" si="1"/>
        <v>4</v>
      </c>
    </row>
    <row r="79" spans="1:9" s="33" customFormat="1" x14ac:dyDescent="0.2">
      <c r="A79" s="29"/>
      <c r="B79" s="29" t="s">
        <v>240</v>
      </c>
      <c r="C79" s="41" t="s">
        <v>417</v>
      </c>
      <c r="D79" s="29">
        <v>8020</v>
      </c>
      <c r="E79" s="29"/>
      <c r="F79" s="29" t="s">
        <v>418</v>
      </c>
      <c r="G79" s="29">
        <v>16</v>
      </c>
      <c r="H79" s="31">
        <v>3.4</v>
      </c>
      <c r="I79" s="32">
        <f t="shared" si="1"/>
        <v>54.4</v>
      </c>
    </row>
    <row r="80" spans="1:9" s="33" customFormat="1" x14ac:dyDescent="0.2">
      <c r="A80" s="29"/>
      <c r="B80" s="29" t="s">
        <v>240</v>
      </c>
      <c r="C80" s="41" t="s">
        <v>419</v>
      </c>
      <c r="D80" s="29">
        <v>8020</v>
      </c>
      <c r="E80" s="29"/>
      <c r="F80" s="29" t="s">
        <v>420</v>
      </c>
      <c r="G80" s="29">
        <v>4</v>
      </c>
      <c r="H80" s="31">
        <v>0.4</v>
      </c>
      <c r="I80" s="32">
        <f t="shared" si="1"/>
        <v>1.6</v>
      </c>
    </row>
    <row r="81" spans="1:9" s="33" customFormat="1" x14ac:dyDescent="0.2">
      <c r="A81" s="29"/>
      <c r="B81" s="29" t="s">
        <v>240</v>
      </c>
      <c r="C81" s="41" t="s">
        <v>421</v>
      </c>
      <c r="D81" s="29">
        <v>8020</v>
      </c>
      <c r="E81" s="29"/>
      <c r="F81" s="29" t="s">
        <v>422</v>
      </c>
      <c r="G81" s="29">
        <v>2</v>
      </c>
      <c r="H81" s="31">
        <v>2.1</v>
      </c>
      <c r="I81" s="32">
        <f t="shared" si="1"/>
        <v>4.2</v>
      </c>
    </row>
    <row r="82" spans="1:9" s="33" customFormat="1" x14ac:dyDescent="0.2">
      <c r="A82" s="29"/>
      <c r="B82" s="29" t="s">
        <v>240</v>
      </c>
      <c r="C82" s="41" t="s">
        <v>423</v>
      </c>
      <c r="D82" s="29">
        <v>8020</v>
      </c>
      <c r="E82" s="29"/>
      <c r="F82" s="29" t="s">
        <v>424</v>
      </c>
      <c r="G82" s="29">
        <v>4</v>
      </c>
      <c r="H82" s="31">
        <v>2.4500000000000002</v>
      </c>
      <c r="I82" s="32">
        <f t="shared" si="1"/>
        <v>9.8000000000000007</v>
      </c>
    </row>
    <row r="83" spans="1:9" s="33" customFormat="1" x14ac:dyDescent="0.2">
      <c r="A83" s="29"/>
      <c r="B83" s="29" t="s">
        <v>240</v>
      </c>
      <c r="C83" s="41" t="s">
        <v>425</v>
      </c>
      <c r="D83" s="29" t="s">
        <v>374</v>
      </c>
      <c r="E83" s="29" t="s">
        <v>426</v>
      </c>
      <c r="F83" s="29" t="s">
        <v>374</v>
      </c>
      <c r="G83" s="29">
        <v>1</v>
      </c>
      <c r="H83" s="31">
        <v>57.41</v>
      </c>
      <c r="I83" s="32">
        <f t="shared" si="1"/>
        <v>57.41</v>
      </c>
    </row>
    <row r="84" spans="1:9" s="33" customFormat="1" x14ac:dyDescent="0.2">
      <c r="A84" s="29"/>
      <c r="B84" s="29" t="s">
        <v>240</v>
      </c>
      <c r="C84" s="41" t="s">
        <v>427</v>
      </c>
      <c r="D84" s="29" t="s">
        <v>374</v>
      </c>
      <c r="E84" s="29" t="s">
        <v>428</v>
      </c>
      <c r="F84" s="29" t="s">
        <v>374</v>
      </c>
      <c r="G84" s="29">
        <v>1</v>
      </c>
      <c r="H84" s="31">
        <v>15.72</v>
      </c>
      <c r="I84" s="32">
        <f t="shared" si="1"/>
        <v>15.72</v>
      </c>
    </row>
    <row r="85" spans="1:9" s="33" customFormat="1" x14ac:dyDescent="0.2">
      <c r="A85" s="29" t="s">
        <v>240</v>
      </c>
      <c r="B85" s="29"/>
      <c r="C85" s="30" t="s">
        <v>429</v>
      </c>
      <c r="D85" s="29" t="s">
        <v>360</v>
      </c>
      <c r="E85" s="29" t="s">
        <v>430</v>
      </c>
      <c r="F85" s="29" t="s">
        <v>431</v>
      </c>
      <c r="G85" s="29">
        <v>1</v>
      </c>
      <c r="H85" s="31">
        <v>9.99</v>
      </c>
      <c r="I85" s="32">
        <f t="shared" si="1"/>
        <v>9.99</v>
      </c>
    </row>
    <row r="86" spans="1:9" s="33" customFormat="1" x14ac:dyDescent="0.2">
      <c r="A86" s="29" t="s">
        <v>240</v>
      </c>
      <c r="B86" s="29"/>
      <c r="C86" s="30" t="s">
        <v>357</v>
      </c>
      <c r="D86" s="29" t="s">
        <v>349</v>
      </c>
      <c r="E86" s="29" t="s">
        <v>358</v>
      </c>
      <c r="F86" s="29" t="s">
        <v>349</v>
      </c>
      <c r="G86" s="29">
        <v>1</v>
      </c>
      <c r="H86" s="31">
        <v>9.9499999999999993</v>
      </c>
      <c r="I86" s="32">
        <f t="shared" si="1"/>
        <v>9.9499999999999993</v>
      </c>
    </row>
    <row r="87" spans="1:9" s="33" customFormat="1" x14ac:dyDescent="0.2">
      <c r="A87" s="29"/>
      <c r="B87" s="29" t="s">
        <v>240</v>
      </c>
      <c r="C87" s="30" t="s">
        <v>432</v>
      </c>
      <c r="D87" s="29" t="s">
        <v>374</v>
      </c>
      <c r="E87" s="29" t="s">
        <v>433</v>
      </c>
      <c r="F87" s="29" t="s">
        <v>374</v>
      </c>
      <c r="G87" s="29">
        <v>2</v>
      </c>
      <c r="H87" s="31">
        <v>34.200000000000003</v>
      </c>
      <c r="I87" s="32">
        <f t="shared" si="1"/>
        <v>68.400000000000006</v>
      </c>
    </row>
    <row r="88" spans="1:9" s="33" customFormat="1" x14ac:dyDescent="0.2">
      <c r="A88" s="29" t="s">
        <v>240</v>
      </c>
      <c r="B88" s="29" t="s">
        <v>240</v>
      </c>
      <c r="C88" s="30" t="s">
        <v>434</v>
      </c>
      <c r="D88" s="29"/>
      <c r="E88" s="29"/>
      <c r="F88" s="29"/>
      <c r="G88" s="29">
        <v>1</v>
      </c>
      <c r="H88" s="31">
        <v>70</v>
      </c>
      <c r="I88" s="32">
        <f t="shared" si="1"/>
        <v>70</v>
      </c>
    </row>
    <row r="89" spans="1:9" s="33" customFormat="1" x14ac:dyDescent="0.2">
      <c r="A89" s="29"/>
      <c r="B89" s="29"/>
      <c r="C89" s="30"/>
      <c r="D89" s="29"/>
      <c r="E89" s="29"/>
      <c r="F89" s="29"/>
      <c r="G89" s="29"/>
      <c r="H89" s="31"/>
      <c r="I89" s="32"/>
    </row>
    <row r="90" spans="1:9" s="33" customFormat="1" x14ac:dyDescent="0.2">
      <c r="A90" s="29"/>
      <c r="B90" s="29"/>
      <c r="C90" s="30"/>
      <c r="D90" s="29"/>
      <c r="E90" s="29"/>
      <c r="F90" s="29"/>
      <c r="G90" s="29"/>
      <c r="H90" s="31"/>
      <c r="I90" s="32"/>
    </row>
    <row r="91" spans="1:9" s="33" customFormat="1" x14ac:dyDescent="0.2">
      <c r="A91" s="29"/>
      <c r="B91" s="29"/>
      <c r="C91" s="30"/>
      <c r="D91" s="29"/>
      <c r="E91" s="29"/>
      <c r="F91" s="29"/>
      <c r="G91" s="29"/>
      <c r="H91" s="31"/>
      <c r="I91" s="32"/>
    </row>
    <row r="92" spans="1:9" x14ac:dyDescent="0.2">
      <c r="C92" s="48"/>
      <c r="H92" s="49"/>
      <c r="I92" s="32"/>
    </row>
    <row r="93" spans="1:9" x14ac:dyDescent="0.2">
      <c r="C93" s="48"/>
      <c r="H93" s="49"/>
      <c r="I93" s="32"/>
    </row>
    <row r="94" spans="1:9" s="33" customFormat="1" x14ac:dyDescent="0.2">
      <c r="A94" s="29"/>
      <c r="B94" s="29"/>
      <c r="C94" s="30"/>
      <c r="D94" s="29"/>
      <c r="E94" s="29"/>
      <c r="F94" s="29"/>
      <c r="G94" s="29"/>
      <c r="H94" s="31"/>
      <c r="I94" s="32"/>
    </row>
    <row r="95" spans="1:9" x14ac:dyDescent="0.2">
      <c r="C95" s="48"/>
      <c r="H95" s="50" t="s">
        <v>435</v>
      </c>
      <c r="I95" s="51">
        <f>SUM(I3:I94)</f>
        <v>5173.2194700000009</v>
      </c>
    </row>
    <row r="96" spans="1:9" x14ac:dyDescent="0.2">
      <c r="C96" s="48"/>
      <c r="H96" s="49"/>
      <c r="I96" s="51"/>
    </row>
    <row r="97" spans="8:9" x14ac:dyDescent="0.2">
      <c r="H97" s="49"/>
    </row>
    <row r="98" spans="8:9" x14ac:dyDescent="0.2">
      <c r="H98" s="49"/>
    </row>
    <row r="99" spans="8:9" x14ac:dyDescent="0.2">
      <c r="I99" s="52"/>
    </row>
  </sheetData>
  <hyperlinks>
    <hyperlink ref="C34" r:id="rId1" display="http://www.displaysandexhibits.com/27x27x27-mil-standard-rotomolded-utility-case-with-layered-foam-by-caseworks.html"/>
    <hyperlink ref="C47" r:id="rId2" display="http://www.l-com.com/usb-usb-30-type-a-coupler-female-bulkhead-male-10m"/>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CAF7001EA830498CC9E3239C86C8B9" ma:contentTypeVersion="1" ma:contentTypeDescription="Create a new document." ma:contentTypeScope="" ma:versionID="cbb59fa23360bf035641da13961e3237">
  <xsd:schema xmlns:xsd="http://www.w3.org/2001/XMLSchema" xmlns:xs="http://www.w3.org/2001/XMLSchema" xmlns:p="http://schemas.microsoft.com/office/2006/metadata/properties" xmlns:ns3="20742bfc-8795-405f-8ba2-85aa091ac0fa" targetNamespace="http://schemas.microsoft.com/office/2006/metadata/properties" ma:root="true" ma:fieldsID="0790792bfe037d8c6f2a7580ad200382" ns3:_="">
    <xsd:import namespace="20742bfc-8795-405f-8ba2-85aa091ac0fa"/>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742bfc-8795-405f-8ba2-85aa091ac0f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575C3D-18E4-455F-8AF8-381F365ED33A}">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infopath/2007/PartnerControls"/>
    <ds:schemaRef ds:uri="20742bfc-8795-405f-8ba2-85aa091ac0fa"/>
  </ds:schemaRefs>
</ds:datastoreItem>
</file>

<file path=customXml/itemProps2.xml><?xml version="1.0" encoding="utf-8"?>
<ds:datastoreItem xmlns:ds="http://schemas.openxmlformats.org/officeDocument/2006/customXml" ds:itemID="{C3208AD1-94B6-4FBC-8054-57FB868E671F}">
  <ds:schemaRefs>
    <ds:schemaRef ds:uri="http://schemas.microsoft.com/sharepoint/v3/contenttype/forms"/>
  </ds:schemaRefs>
</ds:datastoreItem>
</file>

<file path=customXml/itemProps3.xml><?xml version="1.0" encoding="utf-8"?>
<ds:datastoreItem xmlns:ds="http://schemas.openxmlformats.org/officeDocument/2006/customXml" ds:itemID="{E1C5614C-6C4A-4F7B-ACC6-2452BD68F3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742bfc-8795-405f-8ba2-85aa091ac0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HIL Signal Needs</vt:lpstr>
      <vt:lpstr>Core Hardware List</vt:lpstr>
      <vt:lpstr>NIC Demo Rack &amp; Display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Barrett</dc:creator>
  <cp:lastModifiedBy>Stephen Barrett</cp:lastModifiedBy>
  <dcterms:created xsi:type="dcterms:W3CDTF">2014-02-19T19:02:10Z</dcterms:created>
  <dcterms:modified xsi:type="dcterms:W3CDTF">2015-01-30T15:32:21Z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0x01010038CAF7001EA830498CC9E3239C86C8B9</vt:lpwstr>
  </property>
</Properties>
</file>