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ontes\2025\twelfefactorapp\planilha\"/>
    </mc:Choice>
  </mc:AlternateContent>
  <xr:revisionPtr revIDLastSave="0" documentId="13_ncr:1_{02233E06-A9FA-4564-AC39-C871ADA39561}" xr6:coauthVersionLast="47" xr6:coauthVersionMax="47" xr10:uidLastSave="{00000000-0000-0000-0000-000000000000}"/>
  <bookViews>
    <workbookView xWindow="-120" yWindow="-120" windowWidth="24240" windowHeight="13020" xr2:uid="{86241C2E-795E-409A-8798-94226A945F59}"/>
  </bookViews>
  <sheets>
    <sheet name="12 factor" sheetId="1" r:id="rId1"/>
    <sheet name="Resum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G35" i="1"/>
  <c r="F35" i="1"/>
  <c r="G32" i="1"/>
  <c r="C12" i="3" s="1"/>
  <c r="F32" i="1"/>
  <c r="B12" i="3" s="1"/>
  <c r="G29" i="1"/>
  <c r="C11" i="3" s="1"/>
  <c r="F29" i="1"/>
  <c r="B11" i="3" s="1"/>
  <c r="G26" i="1"/>
  <c r="F26" i="1"/>
  <c r="G23" i="1"/>
  <c r="C9" i="3" s="1"/>
  <c r="F23" i="1"/>
  <c r="B9" i="3" s="1"/>
  <c r="G20" i="1"/>
  <c r="C8" i="3" s="1"/>
  <c r="F20" i="1"/>
  <c r="B8" i="3" s="1"/>
  <c r="G11" i="1"/>
  <c r="C5" i="3" s="1"/>
  <c r="F11" i="1"/>
  <c r="B5" i="3" s="1"/>
  <c r="G5" i="1"/>
  <c r="F5" i="1"/>
  <c r="G17" i="1"/>
  <c r="C7" i="3" s="1"/>
  <c r="F17" i="1"/>
  <c r="B7" i="3" s="1"/>
  <c r="G14" i="1"/>
  <c r="F14" i="1"/>
  <c r="G8" i="1"/>
  <c r="C4" i="3" s="1"/>
  <c r="F8" i="1"/>
  <c r="B4" i="3" s="1"/>
  <c r="G2" i="1"/>
  <c r="C2" i="3" s="1"/>
  <c r="F2" i="1"/>
  <c r="B13" i="3"/>
  <c r="B10" i="3"/>
  <c r="B6" i="3"/>
  <c r="B3" i="3"/>
  <c r="C10" i="3"/>
  <c r="A13" i="3"/>
  <c r="A12" i="3"/>
  <c r="A11" i="3"/>
  <c r="A10" i="3"/>
  <c r="A9" i="3"/>
  <c r="A8" i="3"/>
  <c r="A7" i="3"/>
  <c r="A6" i="3"/>
  <c r="A5" i="3"/>
  <c r="A4" i="3"/>
  <c r="A3" i="3"/>
  <c r="A2" i="3"/>
  <c r="C6" i="3"/>
  <c r="C13" i="3"/>
  <c r="C3" i="3"/>
  <c r="C15" i="3" l="1"/>
  <c r="F40" i="1"/>
  <c r="B2" i="3"/>
  <c r="B1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CE9291-A18B-4B9D-8518-30BC358DB4BF}" keepAlive="1" name="Consulta - template" description="Conexão com a consulta 'template' na pasta de trabalho." type="5" refreshedVersion="0" background="1">
    <dbPr connection="Provider=Microsoft.Mashup.OleDb.1;Data Source=$Workbook$;Location=template;Extended Properties=&quot;&quot;" command="SELECT * FROM [template]"/>
  </connection>
</connections>
</file>

<file path=xl/sharedStrings.xml><?xml version="1.0" encoding="utf-8"?>
<sst xmlns="http://schemas.openxmlformats.org/spreadsheetml/2006/main" count="113" uniqueCount="75">
  <si>
    <t>Fator</t>
  </si>
  <si>
    <t>Nome</t>
  </si>
  <si>
    <t>Descrição</t>
  </si>
  <si>
    <t>Checklist</t>
  </si>
  <si>
    <t>Codebase</t>
  </si>
  <si>
    <t>Código versionado em um único repositório</t>
  </si>
  <si>
    <t>Dependencies</t>
  </si>
  <si>
    <t>Dependências explicitamente declaradas</t>
  </si>
  <si>
    <t>Config</t>
  </si>
  <si>
    <t>Configurações armazenadas em variáveis de ambiente</t>
  </si>
  <si>
    <t>Backing Services</t>
  </si>
  <si>
    <t>Serviços externos tratados como recursos anexados</t>
  </si>
  <si>
    <t>Build, Release, Run</t>
  </si>
  <si>
    <t>Separação clara entre build, release e run</t>
  </si>
  <si>
    <t>Processes</t>
  </si>
  <si>
    <t>API stateless e escalável</t>
  </si>
  <si>
    <t>Port Binding</t>
  </si>
  <si>
    <t>API expõe sua própria porta</t>
  </si>
  <si>
    <t>Concurrency</t>
  </si>
  <si>
    <t>Escalonamento horizontal e concorrência</t>
  </si>
  <si>
    <t>Disposability</t>
  </si>
  <si>
    <t>Processos descartáveis e rápidos</t>
  </si>
  <si>
    <t>Dev/Prod Parity</t>
  </si>
  <si>
    <t>Ambientes de desenvolvimento e produção semelhantes</t>
  </si>
  <si>
    <t>Logs</t>
  </si>
  <si>
    <t>Logs como fluxos de eventos</t>
  </si>
  <si>
    <t>Admin Processes</t>
  </si>
  <si>
    <t>Tarefas administrativas como processos one-off</t>
  </si>
  <si>
    <t xml:space="preserve"> Único repositório?</t>
  </si>
  <si>
    <t>Compartilhamento via versionamento?</t>
  </si>
  <si>
    <t>Processo claro para deploy?</t>
  </si>
  <si>
    <t>Dependências declaradas?</t>
  </si>
  <si>
    <t>Isolamento de dependências?</t>
  </si>
  <si>
    <t>Build sem dependências globais?</t>
  </si>
  <si>
    <t>Configurações em variáveis de ambiente?</t>
  </si>
  <si>
    <t>Configurações separadas do código?</t>
  </si>
  <si>
    <t>Alteração sem modificar código?</t>
  </si>
  <si>
    <t>Serviços externos como recursos?</t>
  </si>
  <si>
    <t>Troca de serviços sem mudança no código?</t>
  </si>
  <si>
    <t>Credenciais gerenciadas por variáveis de ambiente?</t>
  </si>
  <si>
    <t>Processos separados?</t>
  </si>
  <si>
    <t>Identificador único para cada release?</t>
  </si>
  <si>
    <t>Possibilidade de rollback?</t>
  </si>
  <si>
    <t>API stateless?</t>
  </si>
  <si>
    <t>Dados persistentes em serviços externos?</t>
  </si>
  <si>
    <t>Escalabilidade horizontal?</t>
  </si>
  <si>
    <t>API auto-contida?</t>
  </si>
  <si>
    <t xml:space="preserve"> Não depende de servidores web externos?</t>
  </si>
  <si>
    <t>Porta configurável por variáveis de ambiente?</t>
  </si>
  <si>
    <t>Projetada para escalar horizontalmente?</t>
  </si>
  <si>
    <t>Processos pesados delegados para workers?</t>
  </si>
  <si>
    <t>Múltiplas instâncias em paralelo?</t>
  </si>
  <si>
    <t>Início e parada rápidos?</t>
  </si>
  <si>
    <t>Shutdowns graciosos?</t>
  </si>
  <si>
    <t>Recuperação rápida de falhas?</t>
  </si>
  <si>
    <t>Diferenças mínimas entre ambientes?</t>
  </si>
  <si>
    <t>Mesmo código em todos os ambientes?</t>
  </si>
  <si>
    <t xml:space="preserve"> Mesmos serviços externos em todos os ambientes?</t>
  </si>
  <si>
    <t>Logs como streams?</t>
  </si>
  <si>
    <t xml:space="preserve"> Sem preocupação com armazenamento de logs?</t>
  </si>
  <si>
    <t>Logs centralizados?</t>
  </si>
  <si>
    <t>Tarefas administrativas como processos one-off?</t>
  </si>
  <si>
    <t xml:space="preserve"> Rodam no mesmo ambiente da API?</t>
  </si>
  <si>
    <t xml:space="preserve"> Documentação clara para tarefas administrativas?</t>
  </si>
  <si>
    <t>Resposta</t>
  </si>
  <si>
    <t>Percentual</t>
  </si>
  <si>
    <t>Pilares</t>
  </si>
  <si>
    <t>Pontos</t>
  </si>
  <si>
    <t>Índices de Aderência</t>
  </si>
  <si>
    <t>Pontuação</t>
  </si>
  <si>
    <t xml:space="preserve"> / 36</t>
  </si>
  <si>
    <t>Totais</t>
  </si>
  <si>
    <t>*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</si>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</sst>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theme="9" tint="0.79998168889431442"/>
      </patternFill>
    </fill>
    <fill>
      <patternFill patternType="solid">
        <fgColor theme="3" tint="0.499984740745262"/>
        <bgColor theme="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9" fontId="0" fillId="2" borderId="0" xfId="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9" fontId="0" fillId="0" borderId="7" xfId="0" applyNumberFormat="1" applyBorder="1"/>
    <xf numFmtId="0" fontId="0" fillId="0" borderId="11" xfId="0" applyBorder="1"/>
    <xf numFmtId="0" fontId="0" fillId="0" borderId="12" xfId="0" applyBorder="1"/>
    <xf numFmtId="165" fontId="0" fillId="0" borderId="7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2" borderId="7" xfId="2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9" fontId="0" fillId="4" borderId="14" xfId="2" applyFont="1" applyFill="1" applyBorder="1" applyAlignment="1">
      <alignment horizontal="center"/>
    </xf>
    <xf numFmtId="9" fontId="0" fillId="4" borderId="15" xfId="2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9" fontId="0" fillId="4" borderId="7" xfId="2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/>
    <xf numFmtId="0" fontId="0" fillId="4" borderId="6" xfId="0" applyFill="1" applyBorder="1" applyAlignment="1">
      <alignment horizontal="center"/>
    </xf>
    <xf numFmtId="0" fontId="0" fillId="4" borderId="10" xfId="0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0" xfId="0" applyFont="1" applyFill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164" fontId="0" fillId="7" borderId="7" xfId="0" applyNumberFormat="1" applyFill="1" applyBorder="1" applyAlignment="1">
      <alignment horizontal="center"/>
    </xf>
    <xf numFmtId="9" fontId="0" fillId="7" borderId="7" xfId="0" applyNumberForma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da aderência à 12 factor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Pontuação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Resumo!$A$2:$A$13</c:f>
              <c:strCache>
                <c:ptCount val="12"/>
                <c:pt idx="0">
                  <c:v>Codebase</c:v>
                </c:pt>
                <c:pt idx="1">
                  <c:v>Dependencies</c:v>
                </c:pt>
                <c:pt idx="2">
                  <c:v>Config</c:v>
                </c:pt>
                <c:pt idx="3">
                  <c:v>Backing Services</c:v>
                </c:pt>
                <c:pt idx="4">
                  <c:v>Build, Release, Run</c:v>
                </c:pt>
                <c:pt idx="5">
                  <c:v>Processes</c:v>
                </c:pt>
                <c:pt idx="6">
                  <c:v>Port Binding</c:v>
                </c:pt>
                <c:pt idx="7">
                  <c:v>Concurrency</c:v>
                </c:pt>
                <c:pt idx="8">
                  <c:v>Disposability</c:v>
                </c:pt>
                <c:pt idx="9">
                  <c:v>Dev/Prod Parity</c:v>
                </c:pt>
                <c:pt idx="10">
                  <c:v>Logs</c:v>
                </c:pt>
                <c:pt idx="11">
                  <c:v>Admin Processes</c:v>
                </c:pt>
              </c:strCache>
            </c:strRef>
          </c:cat>
          <c:val>
            <c:numRef>
              <c:f>Resumo!$B$2:$B$13</c:f>
              <c:numCache>
                <c:formatCode>#,##0_ ;\-#,##0\ 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A-499F-AEB0-FB9965B2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82143"/>
        <c:axId val="747882623"/>
      </c:radarChart>
      <c:catAx>
        <c:axId val="7478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882623"/>
        <c:crosses val="autoZero"/>
        <c:auto val="1"/>
        <c:lblAlgn val="ctr"/>
        <c:lblOffset val="100"/>
        <c:noMultiLvlLbl val="0"/>
      </c:catAx>
      <c:valAx>
        <c:axId val="7478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8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38100</xdr:rowOff>
    </xdr:from>
    <xdr:to>
      <xdr:col>13</xdr:col>
      <xdr:colOff>361949</xdr:colOff>
      <xdr:row>17</xdr:row>
      <xdr:rowOff>128588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780664-BB1B-DCFD-8185-C43D2BDA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1A29-ED8C-40B8-B37B-3633CC93AFC8}">
  <sheetPr>
    <pageSetUpPr fitToPage="1"/>
  </sheetPr>
  <dimension ref="A1:V41"/>
  <sheetViews>
    <sheetView tabSelected="1" topLeftCell="A17" workbookViewId="0">
      <selection activeCell="F42" sqref="F42"/>
    </sheetView>
  </sheetViews>
  <sheetFormatPr defaultRowHeight="15" x14ac:dyDescent="0.25"/>
  <cols>
    <col min="1" max="1" width="7.7109375" customWidth="1"/>
    <col min="2" max="2" width="22.28515625" customWidth="1"/>
    <col min="3" max="3" width="53.7109375" customWidth="1"/>
    <col min="4" max="4" width="45.140625" customWidth="1"/>
    <col min="7" max="7" width="12" customWidth="1"/>
  </cols>
  <sheetData>
    <row r="1" spans="1:22" x14ac:dyDescent="0.25">
      <c r="A1" s="33" t="s">
        <v>0</v>
      </c>
      <c r="B1" s="34" t="s">
        <v>1</v>
      </c>
      <c r="C1" s="34" t="s">
        <v>2</v>
      </c>
      <c r="D1" s="34" t="s">
        <v>3</v>
      </c>
      <c r="E1" s="35" t="s">
        <v>64</v>
      </c>
      <c r="F1" s="35" t="s">
        <v>67</v>
      </c>
      <c r="G1" s="35" t="s">
        <v>65</v>
      </c>
    </row>
    <row r="2" spans="1:22" ht="15" customHeight="1" x14ac:dyDescent="0.25">
      <c r="A2" s="24">
        <v>1</v>
      </c>
      <c r="B2" s="25" t="s">
        <v>4</v>
      </c>
      <c r="C2" s="25" t="s">
        <v>5</v>
      </c>
      <c r="D2" s="26" t="s">
        <v>28</v>
      </c>
      <c r="E2" s="26" t="s">
        <v>73</v>
      </c>
      <c r="F2" s="27">
        <f>COUNTIF(E2:E4,"Sim")</f>
        <v>3</v>
      </c>
      <c r="G2" s="28">
        <f>COUNTIF(E2:E4,"Sim")/3</f>
        <v>1</v>
      </c>
    </row>
    <row r="3" spans="1:22" ht="15" customHeight="1" x14ac:dyDescent="0.25">
      <c r="A3" s="29"/>
      <c r="B3" s="25"/>
      <c r="C3" s="25"/>
      <c r="D3" s="26" t="s">
        <v>29</v>
      </c>
      <c r="E3" s="26" t="s">
        <v>73</v>
      </c>
      <c r="F3" s="30"/>
      <c r="G3" s="28"/>
    </row>
    <row r="4" spans="1:22" ht="15" customHeight="1" x14ac:dyDescent="0.25">
      <c r="A4" s="31"/>
      <c r="B4" s="25"/>
      <c r="C4" s="25"/>
      <c r="D4" s="26" t="s">
        <v>30</v>
      </c>
      <c r="E4" s="26" t="s">
        <v>73</v>
      </c>
      <c r="F4" s="32"/>
      <c r="G4" s="28"/>
    </row>
    <row r="5" spans="1:22" x14ac:dyDescent="0.25">
      <c r="A5" s="13">
        <v>2</v>
      </c>
      <c r="B5" s="16" t="s">
        <v>6</v>
      </c>
      <c r="C5" s="16" t="s">
        <v>7</v>
      </c>
      <c r="D5" s="4" t="s">
        <v>31</v>
      </c>
      <c r="E5" s="5" t="s">
        <v>73</v>
      </c>
      <c r="F5" s="21">
        <f>COUNTIF(E5:E7,"Sim")</f>
        <v>3</v>
      </c>
      <c r="G5" s="12">
        <f>COUNTIF(E5:E7,"Sim")/3</f>
        <v>1</v>
      </c>
      <c r="V5" t="s">
        <v>73</v>
      </c>
    </row>
    <row r="6" spans="1:22" x14ac:dyDescent="0.25">
      <c r="A6" s="14"/>
      <c r="B6" s="16"/>
      <c r="C6" s="16"/>
      <c r="D6" s="4" t="s">
        <v>32</v>
      </c>
      <c r="E6" s="5" t="s">
        <v>73</v>
      </c>
      <c r="F6" s="22"/>
      <c r="G6" s="12"/>
      <c r="V6" t="s">
        <v>74</v>
      </c>
    </row>
    <row r="7" spans="1:22" x14ac:dyDescent="0.25">
      <c r="A7" s="15"/>
      <c r="B7" s="16"/>
      <c r="C7" s="16"/>
      <c r="D7" s="4" t="s">
        <v>33</v>
      </c>
      <c r="E7" s="5" t="s">
        <v>73</v>
      </c>
      <c r="F7" s="23"/>
      <c r="G7" s="12"/>
    </row>
    <row r="8" spans="1:22" x14ac:dyDescent="0.25">
      <c r="A8" s="24">
        <v>3</v>
      </c>
      <c r="B8" s="25" t="s">
        <v>8</v>
      </c>
      <c r="C8" s="25" t="s">
        <v>9</v>
      </c>
      <c r="D8" s="26" t="s">
        <v>34</v>
      </c>
      <c r="E8" s="26" t="s">
        <v>73</v>
      </c>
      <c r="F8" s="27">
        <f>COUNTIF(E8:E10,"Sim")</f>
        <v>3</v>
      </c>
      <c r="G8" s="28">
        <f>COUNTIF(E8:E10,"Sim")/3</f>
        <v>1</v>
      </c>
    </row>
    <row r="9" spans="1:22" x14ac:dyDescent="0.25">
      <c r="A9" s="29"/>
      <c r="B9" s="25"/>
      <c r="C9" s="25"/>
      <c r="D9" s="26" t="s">
        <v>35</v>
      </c>
      <c r="E9" s="26" t="s">
        <v>73</v>
      </c>
      <c r="F9" s="30"/>
      <c r="G9" s="28"/>
    </row>
    <row r="10" spans="1:22" x14ac:dyDescent="0.25">
      <c r="A10" s="31"/>
      <c r="B10" s="25"/>
      <c r="C10" s="25"/>
      <c r="D10" s="26" t="s">
        <v>36</v>
      </c>
      <c r="E10" s="26" t="s">
        <v>73</v>
      </c>
      <c r="F10" s="32"/>
      <c r="G10" s="28"/>
    </row>
    <row r="11" spans="1:22" x14ac:dyDescent="0.25">
      <c r="A11" s="13">
        <v>4</v>
      </c>
      <c r="B11" s="16" t="s">
        <v>10</v>
      </c>
      <c r="C11" s="16" t="s">
        <v>11</v>
      </c>
      <c r="D11" s="4" t="s">
        <v>37</v>
      </c>
      <c r="E11" s="5" t="s">
        <v>73</v>
      </c>
      <c r="F11" s="21">
        <f>COUNTIF(E11:E13,"Sim")</f>
        <v>3</v>
      </c>
      <c r="G11" s="12">
        <f>COUNTIF(E11:E13,"Sim")/3</f>
        <v>1</v>
      </c>
    </row>
    <row r="12" spans="1:22" x14ac:dyDescent="0.25">
      <c r="A12" s="14"/>
      <c r="B12" s="16"/>
      <c r="C12" s="16"/>
      <c r="D12" s="4" t="s">
        <v>38</v>
      </c>
      <c r="E12" s="5" t="s">
        <v>73</v>
      </c>
      <c r="F12" s="22"/>
      <c r="G12" s="12"/>
    </row>
    <row r="13" spans="1:22" x14ac:dyDescent="0.25">
      <c r="A13" s="15"/>
      <c r="B13" s="16"/>
      <c r="C13" s="16"/>
      <c r="D13" s="4" t="s">
        <v>39</v>
      </c>
      <c r="E13" s="5" t="s">
        <v>73</v>
      </c>
      <c r="F13" s="23"/>
      <c r="G13" s="12"/>
    </row>
    <row r="14" spans="1:22" x14ac:dyDescent="0.25">
      <c r="A14" s="24">
        <v>5</v>
      </c>
      <c r="B14" s="25" t="s">
        <v>12</v>
      </c>
      <c r="C14" s="25" t="s">
        <v>13</v>
      </c>
      <c r="D14" s="26" t="s">
        <v>40</v>
      </c>
      <c r="E14" s="26" t="s">
        <v>73</v>
      </c>
      <c r="F14" s="27">
        <f>COUNTIF(E14:E16,"Sim")</f>
        <v>3</v>
      </c>
      <c r="G14" s="28">
        <f>COUNTIF(E14:E16,"Sim")/3</f>
        <v>1</v>
      </c>
    </row>
    <row r="15" spans="1:22" x14ac:dyDescent="0.25">
      <c r="A15" s="29"/>
      <c r="B15" s="25"/>
      <c r="C15" s="25"/>
      <c r="D15" s="26" t="s">
        <v>41</v>
      </c>
      <c r="E15" s="26" t="s">
        <v>73</v>
      </c>
      <c r="F15" s="30"/>
      <c r="G15" s="28"/>
    </row>
    <row r="16" spans="1:22" x14ac:dyDescent="0.25">
      <c r="A16" s="31"/>
      <c r="B16" s="25"/>
      <c r="C16" s="25"/>
      <c r="D16" s="26" t="s">
        <v>42</v>
      </c>
      <c r="E16" s="26" t="s">
        <v>73</v>
      </c>
      <c r="F16" s="32"/>
      <c r="G16" s="28"/>
    </row>
    <row r="17" spans="1:7" x14ac:dyDescent="0.25">
      <c r="A17" s="13">
        <v>6</v>
      </c>
      <c r="B17" s="16" t="s">
        <v>14</v>
      </c>
      <c r="C17" s="16" t="s">
        <v>15</v>
      </c>
      <c r="D17" s="4" t="s">
        <v>43</v>
      </c>
      <c r="E17" s="5" t="s">
        <v>73</v>
      </c>
      <c r="F17" s="21">
        <f>COUNTIF(E17:E19,"Sim")</f>
        <v>3</v>
      </c>
      <c r="G17" s="12">
        <f>COUNTIF(E17:E19,"Sim")/3</f>
        <v>1</v>
      </c>
    </row>
    <row r="18" spans="1:7" x14ac:dyDescent="0.25">
      <c r="A18" s="14"/>
      <c r="B18" s="16"/>
      <c r="C18" s="16"/>
      <c r="D18" s="4" t="s">
        <v>44</v>
      </c>
      <c r="E18" s="5" t="s">
        <v>73</v>
      </c>
      <c r="F18" s="22"/>
      <c r="G18" s="12"/>
    </row>
    <row r="19" spans="1:7" x14ac:dyDescent="0.25">
      <c r="A19" s="15"/>
      <c r="B19" s="16"/>
      <c r="C19" s="16"/>
      <c r="D19" s="4" t="s">
        <v>45</v>
      </c>
      <c r="E19" s="5" t="s">
        <v>73</v>
      </c>
      <c r="F19" s="23"/>
      <c r="G19" s="12"/>
    </row>
    <row r="20" spans="1:7" x14ac:dyDescent="0.25">
      <c r="A20" s="24">
        <v>7</v>
      </c>
      <c r="B20" s="25" t="s">
        <v>16</v>
      </c>
      <c r="C20" s="25" t="s">
        <v>17</v>
      </c>
      <c r="D20" s="26" t="s">
        <v>46</v>
      </c>
      <c r="E20" s="26" t="s">
        <v>73</v>
      </c>
      <c r="F20" s="27">
        <f>COUNTIF(E20:E22,"Sim")</f>
        <v>3</v>
      </c>
      <c r="G20" s="28">
        <f>COUNTIF(E20:E22,"Sim")/3</f>
        <v>1</v>
      </c>
    </row>
    <row r="21" spans="1:7" x14ac:dyDescent="0.25">
      <c r="A21" s="29"/>
      <c r="B21" s="25"/>
      <c r="C21" s="25"/>
      <c r="D21" s="26" t="s">
        <v>47</v>
      </c>
      <c r="E21" s="26" t="s">
        <v>73</v>
      </c>
      <c r="F21" s="30"/>
      <c r="G21" s="28"/>
    </row>
    <row r="22" spans="1:7" x14ac:dyDescent="0.25">
      <c r="A22" s="31"/>
      <c r="B22" s="25"/>
      <c r="C22" s="25"/>
      <c r="D22" s="26" t="s">
        <v>48</v>
      </c>
      <c r="E22" s="26" t="s">
        <v>73</v>
      </c>
      <c r="F22" s="32"/>
      <c r="G22" s="28"/>
    </row>
    <row r="23" spans="1:7" x14ac:dyDescent="0.25">
      <c r="A23" s="13">
        <v>8</v>
      </c>
      <c r="B23" s="16" t="s">
        <v>18</v>
      </c>
      <c r="C23" s="16" t="s">
        <v>19</v>
      </c>
      <c r="D23" s="4" t="s">
        <v>49</v>
      </c>
      <c r="E23" s="5" t="s">
        <v>73</v>
      </c>
      <c r="F23" s="21">
        <f>COUNTIF(E23:E25,"Sim")</f>
        <v>3</v>
      </c>
      <c r="G23" s="12">
        <f>COUNTIF(E23:E25,"Sim")/3</f>
        <v>1</v>
      </c>
    </row>
    <row r="24" spans="1:7" x14ac:dyDescent="0.25">
      <c r="A24" s="14"/>
      <c r="B24" s="16"/>
      <c r="C24" s="16"/>
      <c r="D24" s="4" t="s">
        <v>50</v>
      </c>
      <c r="E24" s="5" t="s">
        <v>73</v>
      </c>
      <c r="F24" s="22"/>
      <c r="G24" s="12"/>
    </row>
    <row r="25" spans="1:7" x14ac:dyDescent="0.25">
      <c r="A25" s="15"/>
      <c r="B25" s="16"/>
      <c r="C25" s="16"/>
      <c r="D25" s="4" t="s">
        <v>51</v>
      </c>
      <c r="E25" s="5" t="s">
        <v>73</v>
      </c>
      <c r="F25" s="23"/>
      <c r="G25" s="12"/>
    </row>
    <row r="26" spans="1:7" x14ac:dyDescent="0.25">
      <c r="A26" s="24">
        <v>9</v>
      </c>
      <c r="B26" s="25" t="s">
        <v>20</v>
      </c>
      <c r="C26" s="25" t="s">
        <v>21</v>
      </c>
      <c r="D26" s="26" t="s">
        <v>52</v>
      </c>
      <c r="E26" s="26" t="s">
        <v>73</v>
      </c>
      <c r="F26" s="27">
        <f>COUNTIF(E26:E28,"Sim")</f>
        <v>3</v>
      </c>
      <c r="G26" s="28">
        <f>COUNTIF(E26:E28,"Sim")/3</f>
        <v>1</v>
      </c>
    </row>
    <row r="27" spans="1:7" x14ac:dyDescent="0.25">
      <c r="A27" s="29"/>
      <c r="B27" s="25"/>
      <c r="C27" s="25"/>
      <c r="D27" s="26" t="s">
        <v>53</v>
      </c>
      <c r="E27" s="26" t="s">
        <v>73</v>
      </c>
      <c r="F27" s="30"/>
      <c r="G27" s="28"/>
    </row>
    <row r="28" spans="1:7" x14ac:dyDescent="0.25">
      <c r="A28" s="31"/>
      <c r="B28" s="25"/>
      <c r="C28" s="25"/>
      <c r="D28" s="26" t="s">
        <v>54</v>
      </c>
      <c r="E28" s="26" t="s">
        <v>73</v>
      </c>
      <c r="F28" s="32"/>
      <c r="G28" s="28"/>
    </row>
    <row r="29" spans="1:7" x14ac:dyDescent="0.25">
      <c r="A29" s="13">
        <v>10</v>
      </c>
      <c r="B29" s="16" t="s">
        <v>22</v>
      </c>
      <c r="C29" s="16" t="s">
        <v>23</v>
      </c>
      <c r="D29" s="4" t="s">
        <v>55</v>
      </c>
      <c r="E29" s="5" t="s">
        <v>73</v>
      </c>
      <c r="F29" s="21">
        <f>COUNTIF(E29:E31,"Sim")</f>
        <v>3</v>
      </c>
      <c r="G29" s="12">
        <f>COUNTIF(E29:E31,"Sim")/3</f>
        <v>1</v>
      </c>
    </row>
    <row r="30" spans="1:7" x14ac:dyDescent="0.25">
      <c r="A30" s="14"/>
      <c r="B30" s="16"/>
      <c r="C30" s="16"/>
      <c r="D30" s="4" t="s">
        <v>56</v>
      </c>
      <c r="E30" s="5" t="s">
        <v>73</v>
      </c>
      <c r="F30" s="22"/>
      <c r="G30" s="12"/>
    </row>
    <row r="31" spans="1:7" x14ac:dyDescent="0.25">
      <c r="A31" s="15"/>
      <c r="B31" s="16"/>
      <c r="C31" s="16"/>
      <c r="D31" s="4" t="s">
        <v>57</v>
      </c>
      <c r="E31" s="5" t="s">
        <v>73</v>
      </c>
      <c r="F31" s="23"/>
      <c r="G31" s="12"/>
    </row>
    <row r="32" spans="1:7" x14ac:dyDescent="0.25">
      <c r="A32" s="24">
        <v>11</v>
      </c>
      <c r="B32" s="25" t="s">
        <v>24</v>
      </c>
      <c r="C32" s="25" t="s">
        <v>25</v>
      </c>
      <c r="D32" s="26" t="s">
        <v>58</v>
      </c>
      <c r="E32" s="26" t="s">
        <v>73</v>
      </c>
      <c r="F32" s="27">
        <f>COUNTIF(E32:E34,"Sim")</f>
        <v>3</v>
      </c>
      <c r="G32" s="28">
        <f>COUNTIF(E32:E34,"Sim")/3</f>
        <v>1</v>
      </c>
    </row>
    <row r="33" spans="1:7" x14ac:dyDescent="0.25">
      <c r="A33" s="29"/>
      <c r="B33" s="25"/>
      <c r="C33" s="25"/>
      <c r="D33" s="26" t="s">
        <v>59</v>
      </c>
      <c r="E33" s="26" t="s">
        <v>73</v>
      </c>
      <c r="F33" s="30"/>
      <c r="G33" s="28"/>
    </row>
    <row r="34" spans="1:7" x14ac:dyDescent="0.25">
      <c r="A34" s="31"/>
      <c r="B34" s="25"/>
      <c r="C34" s="25"/>
      <c r="D34" s="26" t="s">
        <v>60</v>
      </c>
      <c r="E34" s="26" t="s">
        <v>73</v>
      </c>
      <c r="F34" s="32"/>
      <c r="G34" s="28"/>
    </row>
    <row r="35" spans="1:7" x14ac:dyDescent="0.25">
      <c r="A35" s="13">
        <v>12</v>
      </c>
      <c r="B35" s="16" t="s">
        <v>26</v>
      </c>
      <c r="C35" s="16" t="s">
        <v>27</v>
      </c>
      <c r="D35" s="4" t="s">
        <v>61</v>
      </c>
      <c r="E35" s="5" t="s">
        <v>73</v>
      </c>
      <c r="F35" s="21">
        <f>COUNTIF(E35:E37,"Sim")</f>
        <v>3</v>
      </c>
      <c r="G35" s="12">
        <f>COUNTIF(E35:E37,"Sim")/3</f>
        <v>1</v>
      </c>
    </row>
    <row r="36" spans="1:7" x14ac:dyDescent="0.25">
      <c r="A36" s="14"/>
      <c r="B36" s="16"/>
      <c r="C36" s="16"/>
      <c r="D36" s="4" t="s">
        <v>62</v>
      </c>
      <c r="E36" s="5" t="s">
        <v>73</v>
      </c>
      <c r="F36" s="22"/>
      <c r="G36" s="12"/>
    </row>
    <row r="37" spans="1:7" x14ac:dyDescent="0.25">
      <c r="A37" s="15"/>
      <c r="B37" s="16"/>
      <c r="C37" s="16"/>
      <c r="D37" s="4" t="s">
        <v>63</v>
      </c>
      <c r="E37" s="5" t="s">
        <v>73</v>
      </c>
      <c r="F37" s="23"/>
      <c r="G37" s="12"/>
    </row>
    <row r="39" spans="1:7" x14ac:dyDescent="0.25">
      <c r="D39" s="17" t="s">
        <v>68</v>
      </c>
      <c r="E39" s="18"/>
      <c r="F39" s="19">
        <f>COUNTIF(E2:E37,"Sim")/36</f>
        <v>1</v>
      </c>
      <c r="G39" s="20"/>
    </row>
    <row r="40" spans="1:7" x14ac:dyDescent="0.25">
      <c r="D40" s="10" t="s">
        <v>69</v>
      </c>
      <c r="E40" s="11"/>
      <c r="F40" s="7">
        <f>SUM(F2:F37)</f>
        <v>36</v>
      </c>
      <c r="G40" s="8" t="s">
        <v>70</v>
      </c>
    </row>
    <row r="41" spans="1:7" x14ac:dyDescent="0.25">
      <c r="D41" s="1"/>
      <c r="E41" s="3"/>
      <c r="F41" s="2"/>
    </row>
  </sheetData>
  <mergeCells count="63">
    <mergeCell ref="C2:C4"/>
    <mergeCell ref="B2:B4"/>
    <mergeCell ref="B5:B7"/>
    <mergeCell ref="A2:A4"/>
    <mergeCell ref="A5:A7"/>
    <mergeCell ref="C5:C7"/>
    <mergeCell ref="C8:C10"/>
    <mergeCell ref="B8:B10"/>
    <mergeCell ref="A8:A10"/>
    <mergeCell ref="A11:A13"/>
    <mergeCell ref="B11:B13"/>
    <mergeCell ref="C11:C13"/>
    <mergeCell ref="C14:C16"/>
    <mergeCell ref="B14:B16"/>
    <mergeCell ref="A14:A16"/>
    <mergeCell ref="A17:A19"/>
    <mergeCell ref="B17:B19"/>
    <mergeCell ref="C17:C19"/>
    <mergeCell ref="C20:C22"/>
    <mergeCell ref="B20:B22"/>
    <mergeCell ref="A20:A22"/>
    <mergeCell ref="C23:C25"/>
    <mergeCell ref="B23:B25"/>
    <mergeCell ref="A23:A25"/>
    <mergeCell ref="A26:A28"/>
    <mergeCell ref="B26:B28"/>
    <mergeCell ref="C26:C28"/>
    <mergeCell ref="C29:C31"/>
    <mergeCell ref="B29:B31"/>
    <mergeCell ref="A29:A31"/>
    <mergeCell ref="G29:G31"/>
    <mergeCell ref="A32:A34"/>
    <mergeCell ref="A35:A37"/>
    <mergeCell ref="B35:B37"/>
    <mergeCell ref="C35:C37"/>
    <mergeCell ref="C32:C34"/>
    <mergeCell ref="B32:B34"/>
    <mergeCell ref="G2:G4"/>
    <mergeCell ref="G5:G7"/>
    <mergeCell ref="G11:G13"/>
    <mergeCell ref="G17:G19"/>
    <mergeCell ref="G23:G25"/>
    <mergeCell ref="F2:F4"/>
    <mergeCell ref="F5:F7"/>
    <mergeCell ref="F11:F13"/>
    <mergeCell ref="F17:F19"/>
    <mergeCell ref="F23:F25"/>
    <mergeCell ref="D40:E40"/>
    <mergeCell ref="F39:G39"/>
    <mergeCell ref="F8:F10"/>
    <mergeCell ref="F14:F16"/>
    <mergeCell ref="F20:F22"/>
    <mergeCell ref="F26:F28"/>
    <mergeCell ref="F32:F34"/>
    <mergeCell ref="D39:E39"/>
    <mergeCell ref="F29:F31"/>
    <mergeCell ref="F35:F37"/>
    <mergeCell ref="G35:G37"/>
    <mergeCell ref="G8:G10"/>
    <mergeCell ref="G14:G16"/>
    <mergeCell ref="G20:G22"/>
    <mergeCell ref="G26:G28"/>
    <mergeCell ref="G32:G34"/>
  </mergeCells>
  <dataValidations count="1">
    <dataValidation type="list" allowBlank="1" showInputMessage="1" showErrorMessage="1" sqref="E2:E37" xr:uid="{1609D641-4F21-45E8-B1D7-4405B3E4CA13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7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2219-53E1-40D8-97BD-F1724FE79E7D}">
  <dimension ref="A1:C16"/>
  <sheetViews>
    <sheetView workbookViewId="0">
      <selection activeCell="C17" sqref="C17"/>
    </sheetView>
  </sheetViews>
  <sheetFormatPr defaultRowHeight="15" x14ac:dyDescent="0.25"/>
  <cols>
    <col min="1" max="1" width="39.5703125" customWidth="1"/>
    <col min="2" max="2" width="10.28515625" customWidth="1"/>
    <col min="3" max="3" width="12.140625" customWidth="1"/>
  </cols>
  <sheetData>
    <row r="1" spans="1:3" x14ac:dyDescent="0.25">
      <c r="A1" s="36" t="s">
        <v>66</v>
      </c>
      <c r="B1" s="37" t="s">
        <v>69</v>
      </c>
      <c r="C1" s="37" t="s">
        <v>65</v>
      </c>
    </row>
    <row r="2" spans="1:3" x14ac:dyDescent="0.25">
      <c r="A2" s="4" t="str">
        <f>'12 factor'!B2</f>
        <v>Codebase</v>
      </c>
      <c r="B2" s="9">
        <f>'12 factor'!F2</f>
        <v>3</v>
      </c>
      <c r="C2" s="6">
        <f>'12 factor'!G2</f>
        <v>1</v>
      </c>
    </row>
    <row r="3" spans="1:3" x14ac:dyDescent="0.25">
      <c r="A3" s="4" t="str">
        <f>'12 factor'!B5</f>
        <v>Dependencies</v>
      </c>
      <c r="B3" s="9">
        <f>'12 factor'!F5</f>
        <v>3</v>
      </c>
      <c r="C3" s="6">
        <f>'12 factor'!G5</f>
        <v>1</v>
      </c>
    </row>
    <row r="4" spans="1:3" x14ac:dyDescent="0.25">
      <c r="A4" s="4" t="str">
        <f>'12 factor'!B8</f>
        <v>Config</v>
      </c>
      <c r="B4" s="9">
        <f>'12 factor'!F8</f>
        <v>3</v>
      </c>
      <c r="C4" s="6">
        <f>'12 factor'!G8</f>
        <v>1</v>
      </c>
    </row>
    <row r="5" spans="1:3" x14ac:dyDescent="0.25">
      <c r="A5" s="4" t="str">
        <f>'12 factor'!B11</f>
        <v>Backing Services</v>
      </c>
      <c r="B5" s="9">
        <f>'12 factor'!F11</f>
        <v>3</v>
      </c>
      <c r="C5" s="6">
        <f>'12 factor'!G11</f>
        <v>1</v>
      </c>
    </row>
    <row r="6" spans="1:3" x14ac:dyDescent="0.25">
      <c r="A6" s="4" t="str">
        <f>'12 factor'!B14</f>
        <v>Build, Release, Run</v>
      </c>
      <c r="B6" s="9">
        <f>'12 factor'!F14</f>
        <v>3</v>
      </c>
      <c r="C6" s="6">
        <f>'12 factor'!G14</f>
        <v>1</v>
      </c>
    </row>
    <row r="7" spans="1:3" x14ac:dyDescent="0.25">
      <c r="A7" s="4" t="str">
        <f>'12 factor'!B17</f>
        <v>Processes</v>
      </c>
      <c r="B7" s="9">
        <f>'12 factor'!F17</f>
        <v>3</v>
      </c>
      <c r="C7" s="6">
        <f>'12 factor'!G17</f>
        <v>1</v>
      </c>
    </row>
    <row r="8" spans="1:3" x14ac:dyDescent="0.25">
      <c r="A8" s="4" t="str">
        <f>'12 factor'!B20</f>
        <v>Port Binding</v>
      </c>
      <c r="B8" s="9">
        <f>'12 factor'!F20</f>
        <v>3</v>
      </c>
      <c r="C8" s="6">
        <f>'12 factor'!G20</f>
        <v>1</v>
      </c>
    </row>
    <row r="9" spans="1:3" x14ac:dyDescent="0.25">
      <c r="A9" s="4" t="str">
        <f>'12 factor'!B23</f>
        <v>Concurrency</v>
      </c>
      <c r="B9" s="9">
        <f>'12 factor'!F23</f>
        <v>3</v>
      </c>
      <c r="C9" s="6">
        <f>'12 factor'!G23</f>
        <v>1</v>
      </c>
    </row>
    <row r="10" spans="1:3" x14ac:dyDescent="0.25">
      <c r="A10" s="4" t="str">
        <f>'12 factor'!B26</f>
        <v>Disposability</v>
      </c>
      <c r="B10" s="9">
        <f>'12 factor'!F26</f>
        <v>3</v>
      </c>
      <c r="C10" s="6">
        <f>'12 factor'!G26</f>
        <v>1</v>
      </c>
    </row>
    <row r="11" spans="1:3" x14ac:dyDescent="0.25">
      <c r="A11" s="4" t="str">
        <f>'12 factor'!B29</f>
        <v>Dev/Prod Parity</v>
      </c>
      <c r="B11" s="9">
        <f>'12 factor'!F29</f>
        <v>3</v>
      </c>
      <c r="C11" s="6">
        <f>'12 factor'!G29</f>
        <v>1</v>
      </c>
    </row>
    <row r="12" spans="1:3" x14ac:dyDescent="0.25">
      <c r="A12" s="4" t="str">
        <f>'12 factor'!B32</f>
        <v>Logs</v>
      </c>
      <c r="B12" s="9">
        <f>'12 factor'!F32</f>
        <v>3</v>
      </c>
      <c r="C12" s="6">
        <f>'12 factor'!G32</f>
        <v>1</v>
      </c>
    </row>
    <row r="13" spans="1:3" x14ac:dyDescent="0.25">
      <c r="A13" s="4" t="str">
        <f>'12 factor'!B35</f>
        <v>Admin Processes</v>
      </c>
      <c r="B13" s="9">
        <f>'12 factor'!F35</f>
        <v>3</v>
      </c>
      <c r="C13" s="6">
        <f>'12 factor'!G35</f>
        <v>1</v>
      </c>
    </row>
    <row r="14" spans="1:3" x14ac:dyDescent="0.25">
      <c r="B14" s="1"/>
    </row>
    <row r="15" spans="1:3" x14ac:dyDescent="0.25">
      <c r="A15" s="38" t="s">
        <v>71</v>
      </c>
      <c r="B15" s="39">
        <f>SUM(B2:B13)</f>
        <v>36</v>
      </c>
      <c r="C15" s="40">
        <f>SUM(C2:C13)/12</f>
        <v>1</v>
      </c>
    </row>
    <row r="16" spans="1:3" x14ac:dyDescent="0.25">
      <c r="A16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g 6 B 1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I O g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o H V a z 5 0 d x V k B A A A w A g A A E w A c A E Z v c m 1 1 b G F z L 1 N l Y 3 R p b 2 4 x L m 0 g o h g A K K A U A A A A A A A A A A A A A A A A A A A A A A A A A A A A d V F B T s M w E L x X 6 h + s c E m l K A I J e q D K A a V U c I G i 9 E Y 5 b J 2 F W j j e y r s J o K q v 4 d A X 8 I J + D D c F F V T w x f a M d 3 b G y 6 j F k F P F b j 8 Z d D v d D s / B Y 6 k E q 4 U F Q Z U p i 9 L t q L B G 5 F o g 5 y Y d k q 4 r d B K P j M U 0 3 z J O O I 4 u z 6 c L 8 G J 0 b c F P x 2 C R x Q N P 5 Q V t g + o R t J C f f q u n m p u o l 9 w P 0 Z r K C P o s G k S J y s n W l e O s n 6 h L p 6 k 0 7 i n r n x 0 f n y T q r i b B Q t 4 s Z v t j e k M O H 3 r J z u Z R l M M M N 2 u w c 2 I 1 9 l R R Y 0 r i K F i f w C w 8 b z H B K 4 Q S P c d t r k T d f 8 E X 1 h Y a g n 3 O x N c / d S d m Q e r C B p 9 Q 0 l 5 u 4 s H x I / l q 5 3 v y t k C O / 3 W R L J f R C M I v h K D X T v q n 6 b Z g l a h l d E M V B l T C P Q z g V V p w i K y 9 2 a w 3 7 3 T A 5 X P U z 9 a w H D C F g N S h m R q j 1 2 E 0 8 I T 7 P r c z R t 9 A 0 P x A / l W 6 6 n U 7 x v 2 d d / A J U E s B A i 0 A F A A C A A g A g 6 B 1 W s P F S M K l A A A A 9 g A A A B I A A A A A A A A A A A A A A A A A A A A A A E N v b m Z p Z y 9 Q Y W N r Y W d l L n h t b F B L A Q I t A B Q A A g A I A I O g d V o P y u m r p A A A A O k A A A A T A A A A A A A A A A A A A A A A A P E A A A B b Q 2 9 u d G V u d F 9 U e X B l c 1 0 u e G 1 s U E s B A i 0 A F A A C A A g A g 6 B 1 W s + d H c V Z A Q A A M A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s A A A A A A A A 7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x M D l m Y T U t Z G N i Z S 0 0 Z j c y L T k 3 N T I t O D d i Y T R j Z j h l Y W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I y O j M 0 O j E 4 L j Y z M D A 1 M z B a I i A v P j x F b n R y e S B U e X B l P S J G a W x s Q 2 9 s d W 1 u V H l w Z X M i I F Z h b H V l P S J z Q X d Z R 0 J n U U c i I C 8 + P E V u d H J 5 I F R 5 c G U 9 I k Z p b G x D b 2 x 1 b W 5 O Y W 1 l c y I g V m F s d W U 9 I n N b J n F 1 b 3 Q 7 R m F 0 b 3 I m c X V v d D s s J n F 1 b 3 Q 7 T m 9 t Z S Z x d W 9 0 O y w m c X V v d D t E Z X N j c m n D p 8 O j b y Z x d W 9 0 O y w m c X V v d D t D a G V j a 2 x p c 3 Q m c X V v d D s s J n F 1 b 3 Q 7 U 3 R h d H V z J n F 1 b 3 Q 7 L C Z x d W 9 0 O 0 9 i c 2 V y d m H D p 8 O 1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G F 0 Z S 9 B d X R v U m V t b 3 Z l Z E N v b H V t b n M x L n t G Y X R v c i w w f S Z x d W 9 0 O y w m c X V v d D t T Z W N 0 a W 9 u M S 9 0 Z W 1 w b G F 0 Z S 9 B d X R v U m V t b 3 Z l Z E N v b H V t b n M x L n t O b 2 1 l L D F 9 J n F 1 b 3 Q 7 L C Z x d W 9 0 O 1 N l Y 3 R p b 2 4 x L 3 R l b X B s Y X R l L 0 F 1 d G 9 S Z W 1 v d m V k Q 2 9 s d W 1 u c z E u e 0 R l c 2 N y a c O n w 6 N v L D J 9 J n F 1 b 3 Q 7 L C Z x d W 9 0 O 1 N l Y 3 R p b 2 4 x L 3 R l b X B s Y X R l L 0 F 1 d G 9 S Z W 1 v d m V k Q 2 9 s d W 1 u c z E u e 0 N o Z W N r b G l z d C w z f S Z x d W 9 0 O y w m c X V v d D t T Z W N 0 a W 9 u M S 9 0 Z W 1 w b G F 0 Z S 9 B d X R v U m V t b 3 Z l Z E N v b H V t b n M x L n t T d G F 0 d X M s N H 0 m c X V v d D s s J n F 1 b 3 Q 7 U 2 V j d G l v b j E v d G V t c G x h d G U v Q X V 0 b 1 J l b W 9 2 Z W R D b 2 x 1 b W 5 z M S 5 7 T 2 J z Z X J 2 Y c O n w 7 V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1 w b G F 0 Z S 9 B d X R v U m V t b 3 Z l Z E N v b H V t b n M x L n t G Y X R v c i w w f S Z x d W 9 0 O y w m c X V v d D t T Z W N 0 a W 9 u M S 9 0 Z W 1 w b G F 0 Z S 9 B d X R v U m V t b 3 Z l Z E N v b H V t b n M x L n t O b 2 1 l L D F 9 J n F 1 b 3 Q 7 L C Z x d W 9 0 O 1 N l Y 3 R p b 2 4 x L 3 R l b X B s Y X R l L 0 F 1 d G 9 S Z W 1 v d m V k Q 2 9 s d W 1 u c z E u e 0 R l c 2 N y a c O n w 6 N v L D J 9 J n F 1 b 3 Q 7 L C Z x d W 9 0 O 1 N l Y 3 R p b 2 4 x L 3 R l b X B s Y X R l L 0 F 1 d G 9 S Z W 1 v d m V k Q 2 9 s d W 1 u c z E u e 0 N o Z W N r b G l z d C w z f S Z x d W 9 0 O y w m c X V v d D t T Z W N 0 a W 9 u M S 9 0 Z W 1 w b G F 0 Z S 9 B d X R v U m V t b 3 Z l Z E N v b H V t b n M x L n t T d G F 0 d X M s N H 0 m c X V v d D s s J n F 1 b 3 Q 7 U 2 V j d G l v b j E v d G V t c G x h d G U v Q X V 0 b 1 J l b W 9 2 Z W R D b 2 x 1 b W 5 z M S 5 7 T 2 J z Z X J 2 Y c O n w 7 V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x h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G F 0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x h d G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b W C B V t P p O m W d M c u u V d C 4 A A A A A A g A A A A A A E G Y A A A A B A A A g A A A A I X t K G g K X W j 4 u A P E J U / w A 5 C s B A I S 1 q e r h Y k a p J e 9 A 0 h k A A A A A D o A A A A A C A A A g A A A A U f q R Y U 4 v s 6 r X z V q b J 6 M z 6 N g u i q / h H R W c L p F c m S z P q Q J Q A A A A l M y N V 7 f X 9 F M e C f 8 K 7 b P x X h O z r P L T / V q y v 2 c f / r 0 9 J q f W g e y C U s W i 6 k e H r m + g D t d I p / B 3 t G Z N n S w l Q V 8 y X w V U Y b u d W m S U j y g b Z c A n D J p K N n 9 A A A A A 5 x d H z 3 F O 3 1 z n 0 P i f 0 E j E V z D 8 R c x b T Y i j P a h w Z y r F o q N X G B p 2 f L b J q 5 4 P A I I y b e t 9 / e I 7 7 3 n m w G b s g B P Z a c G y O g = = < / D a t a M a s h u p > 
</file>

<file path=customXml/itemProps1.xml><?xml version="1.0" encoding="utf-8"?>
<ds:datastoreItem xmlns:ds="http://schemas.openxmlformats.org/officeDocument/2006/customXml" ds:itemID="{A8D0E1C2-87F3-4BF0-AD8A-B38978C4FE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12 factor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Nizzola</dc:creator>
  <cp:lastModifiedBy>marcio@nizzola.com.br</cp:lastModifiedBy>
  <cp:lastPrinted>2025-03-28T23:04:27Z</cp:lastPrinted>
  <dcterms:created xsi:type="dcterms:W3CDTF">2025-03-21T22:31:18Z</dcterms:created>
  <dcterms:modified xsi:type="dcterms:W3CDTF">2025-03-28T23:09:04Z</dcterms:modified>
</cp:coreProperties>
</file>