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bric_detection\"/>
    </mc:Choice>
  </mc:AlternateContent>
  <xr:revisionPtr revIDLastSave="0" documentId="13_ncr:1_{8FB1205F-2F36-4F7B-BD1D-8C711A643B64}" xr6:coauthVersionLast="47" xr6:coauthVersionMax="47" xr10:uidLastSave="{00000000-0000-0000-0000-000000000000}"/>
  <bookViews>
    <workbookView xWindow="2340" yWindow="2340" windowWidth="38700" windowHeight="15435" firstSheet="6" activeTab="10" xr2:uid="{9522E251-0896-432A-8B64-9BDC696593D2}"/>
  </bookViews>
  <sheets>
    <sheet name="No Rotation" sheetId="2" r:id="rId1"/>
    <sheet name="Rotation" sheetId="4" r:id="rId2"/>
    <sheet name="Rotation + Hist Equalization" sheetId="6" r:id="rId3"/>
    <sheet name="Rotation + Hist. Eq. + Whites" sheetId="8" r:id="rId4"/>
    <sheet name="2 CLF" sheetId="1" r:id="rId5"/>
    <sheet name="2CLF Hist Eq (split)" sheetId="9" r:id="rId6"/>
    <sheet name="2CLF no Hist Eq (split)" sheetId="10" r:id="rId7"/>
    <sheet name="2CLF Hist Eq Later in Pipeline" sheetId="12" r:id="rId8"/>
    <sheet name="Wiener 1CLF no Shift Hist" sheetId="13" r:id="rId9"/>
    <sheet name="Wiener 2CLF" sheetId="14" r:id="rId10"/>
    <sheet name="Wiener 1CLF GrayScale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6" l="1"/>
  <c r="B9" i="16" s="1"/>
  <c r="D5" i="16"/>
  <c r="B8" i="16" s="1"/>
  <c r="E4" i="16"/>
  <c r="B11" i="16" s="1"/>
  <c r="E3" i="16"/>
  <c r="B10" i="16" s="1"/>
  <c r="B25" i="14"/>
  <c r="B23" i="14"/>
  <c r="B20" i="14"/>
  <c r="D19" i="14"/>
  <c r="B22" i="14" s="1"/>
  <c r="C19" i="14"/>
  <c r="E18" i="14"/>
  <c r="E17" i="14"/>
  <c r="B24" i="14" s="1"/>
  <c r="D5" i="14"/>
  <c r="B8" i="14" s="1"/>
  <c r="C5" i="14"/>
  <c r="B9" i="14" s="1"/>
  <c r="E4" i="14"/>
  <c r="B11" i="14" s="1"/>
  <c r="E3" i="14"/>
  <c r="B10" i="14" s="1"/>
  <c r="B9" i="13"/>
  <c r="B6" i="13"/>
  <c r="D5" i="13"/>
  <c r="B8" i="13" s="1"/>
  <c r="E4" i="13"/>
  <c r="B11" i="13" s="1"/>
  <c r="E3" i="13"/>
  <c r="B10" i="13" s="1"/>
  <c r="D19" i="12"/>
  <c r="B22" i="12" s="1"/>
  <c r="C19" i="12"/>
  <c r="B23" i="12" s="1"/>
  <c r="E18" i="12"/>
  <c r="B25" i="12" s="1"/>
  <c r="E17" i="12"/>
  <c r="B24" i="12" s="1"/>
  <c r="B11" i="12"/>
  <c r="D5" i="12"/>
  <c r="B8" i="12" s="1"/>
  <c r="C5" i="12"/>
  <c r="B9" i="12" s="1"/>
  <c r="E4" i="12"/>
  <c r="E3" i="12"/>
  <c r="B10" i="12" s="1"/>
  <c r="D19" i="10"/>
  <c r="B21" i="10" s="1"/>
  <c r="C19" i="10"/>
  <c r="B20" i="10" s="1"/>
  <c r="E18" i="10"/>
  <c r="B25" i="10" s="1"/>
  <c r="E17" i="10"/>
  <c r="B24" i="10" s="1"/>
  <c r="D5" i="10"/>
  <c r="B8" i="10" s="1"/>
  <c r="C5" i="10"/>
  <c r="B9" i="10" s="1"/>
  <c r="E4" i="10"/>
  <c r="B11" i="10" s="1"/>
  <c r="E3" i="10"/>
  <c r="B10" i="10" s="1"/>
  <c r="D19" i="9"/>
  <c r="B22" i="9" s="1"/>
  <c r="C19" i="9"/>
  <c r="B23" i="9" s="1"/>
  <c r="E18" i="9"/>
  <c r="B25" i="9" s="1"/>
  <c r="E17" i="9"/>
  <c r="B24" i="9" s="1"/>
  <c r="D5" i="9"/>
  <c r="B7" i="9" s="1"/>
  <c r="C5" i="9"/>
  <c r="B9" i="9" s="1"/>
  <c r="E4" i="9"/>
  <c r="B11" i="9" s="1"/>
  <c r="E3" i="9"/>
  <c r="B10" i="9" s="1"/>
  <c r="B13" i="1"/>
  <c r="B12" i="1"/>
  <c r="B12" i="8"/>
  <c r="B12" i="6"/>
  <c r="B12" i="4"/>
  <c r="B12" i="2"/>
  <c r="B6" i="8"/>
  <c r="D5" i="8"/>
  <c r="B8" i="8" s="1"/>
  <c r="C4" i="8"/>
  <c r="E4" i="8" s="1"/>
  <c r="B11" i="8" s="1"/>
  <c r="E3" i="8"/>
  <c r="B10" i="8" s="1"/>
  <c r="B6" i="6"/>
  <c r="D5" i="6"/>
  <c r="E5" i="6" s="1"/>
  <c r="C4" i="6"/>
  <c r="E4" i="6" s="1"/>
  <c r="B11" i="6" s="1"/>
  <c r="E3" i="6"/>
  <c r="B10" i="6" s="1"/>
  <c r="B6" i="4"/>
  <c r="D5" i="4"/>
  <c r="B8" i="4" s="1"/>
  <c r="C4" i="4"/>
  <c r="B9" i="4" s="1"/>
  <c r="E3" i="4"/>
  <c r="B10" i="4" s="1"/>
  <c r="C4" i="2"/>
  <c r="B6" i="2"/>
  <c r="E4" i="2"/>
  <c r="B11" i="2" s="1"/>
  <c r="B11" i="1"/>
  <c r="B10" i="1"/>
  <c r="E4" i="1"/>
  <c r="E3" i="1"/>
  <c r="B9" i="1"/>
  <c r="B8" i="1"/>
  <c r="B7" i="1"/>
  <c r="B6" i="1"/>
  <c r="E5" i="1"/>
  <c r="C5" i="1"/>
  <c r="B6" i="16" l="1"/>
  <c r="E5" i="16"/>
  <c r="B12" i="16" s="1"/>
  <c r="B7" i="16"/>
  <c r="E5" i="14"/>
  <c r="B12" i="14" s="1"/>
  <c r="B6" i="14"/>
  <c r="B7" i="14"/>
  <c r="E19" i="14"/>
  <c r="B26" i="14" s="1"/>
  <c r="B21" i="14"/>
  <c r="E5" i="13"/>
  <c r="B12" i="13" s="1"/>
  <c r="B7" i="13"/>
  <c r="E5" i="12"/>
  <c r="B12" i="12" s="1"/>
  <c r="E19" i="12"/>
  <c r="B26" i="12" s="1"/>
  <c r="B6" i="12"/>
  <c r="B20" i="12"/>
  <c r="B7" i="12"/>
  <c r="B21" i="12"/>
  <c r="B22" i="10"/>
  <c r="E19" i="10"/>
  <c r="B26" i="10" s="1"/>
  <c r="B23" i="10"/>
  <c r="B6" i="10"/>
  <c r="B7" i="10"/>
  <c r="E5" i="10"/>
  <c r="B12" i="10" s="1"/>
  <c r="B20" i="9"/>
  <c r="E19" i="9"/>
  <c r="B26" i="9" s="1"/>
  <c r="B21" i="9"/>
  <c r="B6" i="9"/>
  <c r="B8" i="9"/>
  <c r="E5" i="9"/>
  <c r="B12" i="9" s="1"/>
  <c r="E5" i="8"/>
  <c r="B9" i="8"/>
  <c r="B7" i="8"/>
  <c r="B7" i="6"/>
  <c r="B8" i="6"/>
  <c r="B9" i="6"/>
  <c r="E4" i="4"/>
  <c r="B11" i="4" s="1"/>
  <c r="E5" i="4"/>
  <c r="B7" i="4"/>
  <c r="B9" i="2"/>
  <c r="D5" i="1"/>
  <c r="E3" i="2"/>
  <c r="B10" i="2" s="1"/>
  <c r="D5" i="2"/>
  <c r="B7" i="2" s="1"/>
  <c r="B8" i="2"/>
  <c r="E5" i="2" l="1"/>
</calcChain>
</file>

<file path=xl/sharedStrings.xml><?xml version="1.0" encoding="utf-8"?>
<sst xmlns="http://schemas.openxmlformats.org/spreadsheetml/2006/main" count="263" uniqueCount="18">
  <si>
    <t>True Condition</t>
  </si>
  <si>
    <t>Total population</t>
  </si>
  <si>
    <t>Predicted condition</t>
  </si>
  <si>
    <t>Predicted present</t>
  </si>
  <si>
    <t>Predicted not present</t>
  </si>
  <si>
    <t>Condition Present</t>
  </si>
  <si>
    <t>Condition Not Present</t>
  </si>
  <si>
    <t>True Positive Rate</t>
  </si>
  <si>
    <t>Total</t>
  </si>
  <si>
    <t>True Negative Rate</t>
  </si>
  <si>
    <t>False Positive Rate</t>
  </si>
  <si>
    <t>False Negative Rate</t>
  </si>
  <si>
    <t>Negative Predictive Rate</t>
  </si>
  <si>
    <t>Positive Predictive Rate</t>
  </si>
  <si>
    <t>Accuracy</t>
  </si>
  <si>
    <t xml:space="preserve">Actual Accuracy </t>
  </si>
  <si>
    <t>clf1 &gt; 5 acutance</t>
  </si>
  <si>
    <t>clf2 &lt; 5 acutance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</si>
</sst>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right" vertical="center" readingOrder="1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43" fontId="0" fillId="0" borderId="0" xfId="1" applyFont="1" applyAlignment="1">
      <alignment horizontal="center"/>
    </xf>
    <xf numFmtId="0" fontId="0" fillId="0" borderId="0" xfId="0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7D37-63B4-4549-A95D-9EED954F8C44}">
  <dimension ref="A1:E13"/>
  <sheetViews>
    <sheetView workbookViewId="0">
      <selection activeCell="B2" sqref="B2:B5"/>
    </sheetView>
  </sheetViews>
  <sheetFormatPr defaultRowHeight="15" x14ac:dyDescent="0.25"/>
  <cols>
    <col min="1" max="1" width="23.28515625" style="4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7"/>
      <c r="C1" s="10" t="s">
        <v>0</v>
      </c>
      <c r="D1" s="10"/>
    </row>
    <row r="2" spans="1:5" x14ac:dyDescent="0.25">
      <c r="B2" s="4" t="s">
        <v>1</v>
      </c>
      <c r="C2" s="2" t="s">
        <v>5</v>
      </c>
      <c r="D2" s="2" t="s">
        <v>6</v>
      </c>
      <c r="E2" t="s">
        <v>8</v>
      </c>
    </row>
    <row r="3" spans="1:5" x14ac:dyDescent="0.25">
      <c r="A3" s="11" t="s">
        <v>2</v>
      </c>
      <c r="B3" s="4" t="s">
        <v>3</v>
      </c>
      <c r="C3" s="5">
        <v>65</v>
      </c>
      <c r="D3" s="6">
        <v>0</v>
      </c>
      <c r="E3" s="1">
        <f>C3+D3</f>
        <v>65</v>
      </c>
    </row>
    <row r="4" spans="1:5" x14ac:dyDescent="0.25">
      <c r="A4" s="11"/>
      <c r="B4" s="4" t="s">
        <v>4</v>
      </c>
      <c r="C4" s="6">
        <f>C5-C3</f>
        <v>15</v>
      </c>
      <c r="D4" s="5">
        <v>56</v>
      </c>
      <c r="E4" s="1">
        <f>C4+D4</f>
        <v>71</v>
      </c>
    </row>
    <row r="5" spans="1:5" x14ac:dyDescent="0.25">
      <c r="B5" s="4" t="s">
        <v>8</v>
      </c>
      <c r="C5" s="1">
        <v>80</v>
      </c>
      <c r="D5" s="1">
        <f>D3+D4</f>
        <v>56</v>
      </c>
      <c r="E5" s="1">
        <f>C5+D5</f>
        <v>136</v>
      </c>
    </row>
    <row r="6" spans="1:5" x14ac:dyDescent="0.25">
      <c r="A6" s="4" t="s">
        <v>7</v>
      </c>
      <c r="B6">
        <f>C3/C5</f>
        <v>0.8125</v>
      </c>
    </row>
    <row r="7" spans="1:5" x14ac:dyDescent="0.25">
      <c r="A7" s="4" t="s">
        <v>9</v>
      </c>
      <c r="B7">
        <f>D4/D5</f>
        <v>1</v>
      </c>
    </row>
    <row r="8" spans="1:5" x14ac:dyDescent="0.25">
      <c r="A8" s="4" t="s">
        <v>10</v>
      </c>
      <c r="B8">
        <f>D3/D5</f>
        <v>0</v>
      </c>
    </row>
    <row r="9" spans="1:5" x14ac:dyDescent="0.25">
      <c r="A9" s="4" t="s">
        <v>11</v>
      </c>
      <c r="B9">
        <f>C4/C5</f>
        <v>0.1875</v>
      </c>
    </row>
    <row r="10" spans="1:5" x14ac:dyDescent="0.25">
      <c r="A10" s="4" t="s">
        <v>13</v>
      </c>
      <c r="B10">
        <f>C3/E3</f>
        <v>1</v>
      </c>
    </row>
    <row r="11" spans="1:5" x14ac:dyDescent="0.25">
      <c r="A11" s="4" t="s">
        <v>12</v>
      </c>
      <c r="B11">
        <f>D4/E4</f>
        <v>0.78873239436619713</v>
      </c>
    </row>
    <row r="12" spans="1:5" x14ac:dyDescent="0.25">
      <c r="A12" s="4" t="s">
        <v>14</v>
      </c>
      <c r="B12">
        <f>(C3+D4)/E5</f>
        <v>0.88970588235294112</v>
      </c>
    </row>
    <row r="13" spans="1:5" x14ac:dyDescent="0.25">
      <c r="A13" s="4" t="s">
        <v>15</v>
      </c>
      <c r="B13" s="3">
        <v>0.89790000000000003</v>
      </c>
    </row>
  </sheetData>
  <mergeCells count="2">
    <mergeCell ref="C1:D1"/>
    <mergeCell ref="A3:A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0ADE-0CB7-4E9D-91DA-AF32E7ECCDBE}">
  <dimension ref="A1:E27"/>
  <sheetViews>
    <sheetView workbookViewId="0">
      <selection activeCell="E33" sqref="E33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9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63</v>
      </c>
      <c r="D3" s="6">
        <v>0</v>
      </c>
      <c r="E3" s="1">
        <f>C3+D3</f>
        <v>63</v>
      </c>
    </row>
    <row r="4" spans="1:5" x14ac:dyDescent="0.25">
      <c r="A4" s="11"/>
      <c r="B4" s="4" t="s">
        <v>4</v>
      </c>
      <c r="C4" s="6">
        <v>0</v>
      </c>
      <c r="D4" s="5">
        <v>7</v>
      </c>
      <c r="E4" s="1">
        <f>C4+D4</f>
        <v>7</v>
      </c>
    </row>
    <row r="5" spans="1:5" x14ac:dyDescent="0.25">
      <c r="A5" s="4"/>
      <c r="B5" s="4" t="s">
        <v>8</v>
      </c>
      <c r="C5" s="1">
        <f>C3+C4</f>
        <v>63</v>
      </c>
      <c r="D5" s="1">
        <f>D3+D4</f>
        <v>7</v>
      </c>
      <c r="E5" s="1">
        <f>C5+D5</f>
        <v>70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0.99185714285714299</v>
      </c>
      <c r="C13" s="1"/>
      <c r="D13" s="1"/>
      <c r="E13" s="1"/>
    </row>
    <row r="15" spans="1:5" x14ac:dyDescent="0.25">
      <c r="A15" s="4"/>
      <c r="B15" s="4"/>
      <c r="C15" s="10" t="s">
        <v>0</v>
      </c>
      <c r="D15" s="10"/>
      <c r="E15" s="1"/>
    </row>
    <row r="16" spans="1:5" x14ac:dyDescent="0.25">
      <c r="A16" s="9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1" t="s">
        <v>2</v>
      </c>
      <c r="B17" s="4" t="s">
        <v>3</v>
      </c>
      <c r="C17" s="5">
        <v>111</v>
      </c>
      <c r="D17" s="6">
        <v>0</v>
      </c>
      <c r="E17" s="1">
        <f>C17+D17</f>
        <v>111</v>
      </c>
    </row>
    <row r="18" spans="1:5" x14ac:dyDescent="0.25">
      <c r="A18" s="11"/>
      <c r="B18" s="4" t="s">
        <v>4</v>
      </c>
      <c r="C18" s="6">
        <v>5</v>
      </c>
      <c r="D18" s="5">
        <v>56</v>
      </c>
      <c r="E18" s="1">
        <f>C18+D18</f>
        <v>61</v>
      </c>
    </row>
    <row r="19" spans="1:5" x14ac:dyDescent="0.25">
      <c r="A19" s="4"/>
      <c r="B19" s="4" t="s">
        <v>8</v>
      </c>
      <c r="C19" s="1">
        <f>C17+C18</f>
        <v>116</v>
      </c>
      <c r="D19" s="1">
        <f>D17+D18</f>
        <v>56</v>
      </c>
      <c r="E19" s="1">
        <f>C19+D19</f>
        <v>172</v>
      </c>
    </row>
    <row r="20" spans="1:5" x14ac:dyDescent="0.25">
      <c r="A20" s="4" t="s">
        <v>7</v>
      </c>
      <c r="B20" s="4">
        <f>C17/C19</f>
        <v>0.9568965517241379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4.3103448275862072E-2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0.91803278688524592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0.97093023255813948</v>
      </c>
      <c r="C26" s="1"/>
      <c r="D26" s="1"/>
      <c r="E26" s="1"/>
    </row>
    <row r="27" spans="1:5" x14ac:dyDescent="0.25">
      <c r="A27" s="4" t="s">
        <v>15</v>
      </c>
      <c r="B27" s="8">
        <v>0.977616279069767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021E-296F-4C2D-AD09-4F7FA99D0D36}">
  <dimension ref="A1:E13"/>
  <sheetViews>
    <sheetView tabSelected="1" topLeftCell="B1" workbookViewId="0">
      <selection activeCell="L9" sqref="L9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4"/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135</v>
      </c>
      <c r="D3" s="6">
        <v>2</v>
      </c>
      <c r="E3" s="1">
        <f>C3+D3</f>
        <v>137</v>
      </c>
    </row>
    <row r="4" spans="1:5" x14ac:dyDescent="0.25">
      <c r="A4" s="11"/>
      <c r="B4" s="4" t="s">
        <v>4</v>
      </c>
      <c r="C4" s="6">
        <v>44</v>
      </c>
      <c r="D4" s="5">
        <v>61</v>
      </c>
      <c r="E4" s="1">
        <f>C4+D4</f>
        <v>105</v>
      </c>
    </row>
    <row r="5" spans="1:5" x14ac:dyDescent="0.25">
      <c r="A5" s="4"/>
      <c r="B5" s="4" t="s">
        <v>8</v>
      </c>
      <c r="C5" s="1">
        <f>C4+C3</f>
        <v>179</v>
      </c>
      <c r="D5" s="1">
        <f>D3+D4</f>
        <v>63</v>
      </c>
      <c r="E5" s="1">
        <f>C5+D5</f>
        <v>242</v>
      </c>
    </row>
    <row r="6" spans="1:5" x14ac:dyDescent="0.25">
      <c r="A6" s="4" t="s">
        <v>7</v>
      </c>
      <c r="B6" s="4">
        <f>C3/C5</f>
        <v>0.75418994413407825</v>
      </c>
      <c r="C6" s="1"/>
      <c r="D6" s="1"/>
      <c r="E6" s="1"/>
    </row>
    <row r="7" spans="1:5" x14ac:dyDescent="0.25">
      <c r="A7" s="4" t="s">
        <v>9</v>
      </c>
      <c r="B7" s="4">
        <f>D4/D5</f>
        <v>0.96825396825396826</v>
      </c>
      <c r="C7" s="1"/>
      <c r="D7" s="1"/>
      <c r="E7" s="1"/>
    </row>
    <row r="8" spans="1:5" x14ac:dyDescent="0.25">
      <c r="A8" s="4" t="s">
        <v>10</v>
      </c>
      <c r="B8" s="4">
        <f>D3/D5</f>
        <v>3.1746031746031744E-2</v>
      </c>
      <c r="C8" s="1"/>
      <c r="D8" s="1"/>
      <c r="E8" s="1"/>
    </row>
    <row r="9" spans="1:5" x14ac:dyDescent="0.25">
      <c r="A9" s="4" t="s">
        <v>11</v>
      </c>
      <c r="B9" s="4">
        <f>C4/C5</f>
        <v>0.24581005586592178</v>
      </c>
      <c r="C9" s="1"/>
      <c r="D9" s="1"/>
      <c r="E9" s="1"/>
    </row>
    <row r="10" spans="1:5" x14ac:dyDescent="0.25">
      <c r="A10" s="4" t="s">
        <v>13</v>
      </c>
      <c r="B10" s="4">
        <f>C3/E3</f>
        <v>0.98540145985401462</v>
      </c>
      <c r="C10" s="1"/>
      <c r="D10" s="1"/>
      <c r="E10" s="1"/>
    </row>
    <row r="11" spans="1:5" x14ac:dyDescent="0.25">
      <c r="A11" s="4" t="s">
        <v>12</v>
      </c>
      <c r="B11" s="4">
        <f>D4/E4</f>
        <v>0.580952380952381</v>
      </c>
      <c r="C11" s="1"/>
      <c r="D11" s="1"/>
      <c r="E11" s="1"/>
    </row>
    <row r="12" spans="1:5" x14ac:dyDescent="0.25">
      <c r="A12" s="4" t="s">
        <v>14</v>
      </c>
      <c r="B12" s="4">
        <f>(C3+D4)/E5</f>
        <v>0.80991735537190079</v>
      </c>
      <c r="C12" s="1"/>
      <c r="D12" s="1"/>
      <c r="E12" s="1"/>
    </row>
    <row r="13" spans="1:5" x14ac:dyDescent="0.25">
      <c r="A13" s="4" t="s">
        <v>15</v>
      </c>
      <c r="B13" s="8">
        <v>0.81925619834710695</v>
      </c>
      <c r="C13" s="1"/>
      <c r="D13" s="1"/>
      <c r="E13" s="1"/>
    </row>
  </sheetData>
  <mergeCells count="2">
    <mergeCell ref="C1:D1"/>
    <mergeCell ref="A3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4-3931-4FF6-B5E6-5643FC7744E1}">
  <dimension ref="A1:E13"/>
  <sheetViews>
    <sheetView workbookViewId="0">
      <selection activeCell="C12" sqref="C12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C1" s="10" t="s">
        <v>0</v>
      </c>
      <c r="D1" s="10"/>
      <c r="E1" s="1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74</v>
      </c>
      <c r="D3" s="6">
        <v>0</v>
      </c>
      <c r="E3" s="1">
        <f>C3+D3</f>
        <v>74</v>
      </c>
    </row>
    <row r="4" spans="1:5" x14ac:dyDescent="0.25">
      <c r="A4" s="11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79</v>
      </c>
      <c r="D5" s="1">
        <f>D3+D4</f>
        <v>56</v>
      </c>
      <c r="E5" s="1">
        <f>C5+D5</f>
        <v>135</v>
      </c>
    </row>
    <row r="6" spans="1:5" x14ac:dyDescent="0.25">
      <c r="A6" s="4" t="s">
        <v>7</v>
      </c>
      <c r="B6" s="4">
        <f>C3/C5</f>
        <v>0.93670886075949367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6.3291139240506333E-2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0.96296296296296291</v>
      </c>
    </row>
    <row r="13" spans="1:5" x14ac:dyDescent="0.25">
      <c r="A13" s="4" t="s">
        <v>15</v>
      </c>
      <c r="B13" s="3">
        <v>0.95540000000000003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1260-355C-4949-8A02-CB6D7E34CED0}">
  <dimension ref="A1:E13"/>
  <sheetViews>
    <sheetView workbookViewId="0">
      <selection activeCell="B1" sqref="A1:B1048576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C1" s="10" t="s">
        <v>0</v>
      </c>
      <c r="D1" s="10"/>
      <c r="E1" s="1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74</v>
      </c>
      <c r="D3" s="6">
        <v>0</v>
      </c>
      <c r="E3" s="1">
        <f>C3+D3</f>
        <v>74</v>
      </c>
    </row>
    <row r="4" spans="1:5" x14ac:dyDescent="0.25">
      <c r="A4" s="11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79</v>
      </c>
      <c r="D5" s="1">
        <f>D3+D4</f>
        <v>56</v>
      </c>
      <c r="E5" s="1">
        <f>C5+D5</f>
        <v>135</v>
      </c>
    </row>
    <row r="6" spans="1:5" x14ac:dyDescent="0.25">
      <c r="A6" s="4" t="s">
        <v>7</v>
      </c>
      <c r="B6" s="4">
        <f>C3/C5</f>
        <v>0.93670886075949367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6.3291139240506333E-2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0.96296296296296291</v>
      </c>
    </row>
    <row r="13" spans="1:5" x14ac:dyDescent="0.25">
      <c r="A13" s="4" t="s">
        <v>15</v>
      </c>
      <c r="B13" s="3">
        <v>0.9476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373E-427D-42FE-8258-CCEAFAE533FB}">
  <dimension ref="A1:E13"/>
  <sheetViews>
    <sheetView workbookViewId="0">
      <selection sqref="A1:E13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style="1" bestFit="1" customWidth="1"/>
    <col min="4" max="4" width="21" style="1" bestFit="1" customWidth="1"/>
    <col min="5" max="5" width="5.42578125" style="1" bestFit="1" customWidth="1"/>
  </cols>
  <sheetData>
    <row r="1" spans="1:5" x14ac:dyDescent="0.25">
      <c r="C1" s="10" t="s">
        <v>0</v>
      </c>
      <c r="D1" s="10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174</v>
      </c>
      <c r="D3" s="6">
        <v>0</v>
      </c>
      <c r="E3" s="1">
        <f>C3+D3</f>
        <v>174</v>
      </c>
    </row>
    <row r="4" spans="1:5" x14ac:dyDescent="0.25">
      <c r="A4" s="11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179</v>
      </c>
      <c r="D5" s="1">
        <f>D3+D4</f>
        <v>56</v>
      </c>
      <c r="E5" s="1">
        <f>C5+D5</f>
        <v>235</v>
      </c>
    </row>
    <row r="6" spans="1:5" x14ac:dyDescent="0.25">
      <c r="A6" s="4" t="s">
        <v>7</v>
      </c>
      <c r="B6" s="4">
        <f>C3/C5</f>
        <v>0.97206703910614523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2.7932960893854747E-2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0.97872340425531912</v>
      </c>
    </row>
    <row r="13" spans="1:5" x14ac:dyDescent="0.25">
      <c r="A13" s="4" t="s">
        <v>15</v>
      </c>
      <c r="B13" s="8">
        <v>0.96850000000000003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6C86-0FC7-4EC0-A0AB-6D6CF8F5971E}">
  <dimension ref="A1:E13"/>
  <sheetViews>
    <sheetView workbookViewId="0">
      <selection sqref="A1:E13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style="1" bestFit="1" customWidth="1"/>
    <col min="4" max="4" width="21" style="1" bestFit="1" customWidth="1"/>
    <col min="5" max="5" width="5.42578125" style="1" bestFit="1" customWidth="1"/>
  </cols>
  <sheetData>
    <row r="1" spans="1:5" x14ac:dyDescent="0.25">
      <c r="C1" s="10" t="s">
        <v>0</v>
      </c>
      <c r="D1" s="10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174</v>
      </c>
      <c r="D3" s="6">
        <v>0</v>
      </c>
      <c r="E3" s="1">
        <f>C3+D3</f>
        <v>174</v>
      </c>
    </row>
    <row r="4" spans="1:5" x14ac:dyDescent="0.25">
      <c r="A4" s="11"/>
      <c r="B4" s="4" t="s">
        <v>4</v>
      </c>
      <c r="C4" s="6">
        <v>5</v>
      </c>
      <c r="D4" s="5">
        <v>63</v>
      </c>
      <c r="E4" s="1">
        <f>C4+D4</f>
        <v>68</v>
      </c>
    </row>
    <row r="5" spans="1:5" x14ac:dyDescent="0.25">
      <c r="B5" s="4" t="s">
        <v>8</v>
      </c>
      <c r="C5" s="1">
        <f>C3+C4</f>
        <v>179</v>
      </c>
      <c r="D5" s="1">
        <f>D3+D4</f>
        <v>63</v>
      </c>
      <c r="E5" s="1">
        <f>C5+D5</f>
        <v>242</v>
      </c>
    </row>
    <row r="6" spans="1:5" x14ac:dyDescent="0.25">
      <c r="A6" s="4" t="s">
        <v>7</v>
      </c>
      <c r="B6" s="4">
        <f>C3/C5</f>
        <v>0.97206703910614523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2.7932960893854747E-2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0.92647058823529416</v>
      </c>
    </row>
    <row r="12" spans="1:5" x14ac:dyDescent="0.25">
      <c r="A12" s="4" t="s">
        <v>14</v>
      </c>
      <c r="B12" s="4">
        <f>(C3+D4)/E5</f>
        <v>0.97933884297520657</v>
      </c>
    </row>
    <row r="13" spans="1:5" x14ac:dyDescent="0.25">
      <c r="A13" s="4" t="s">
        <v>15</v>
      </c>
      <c r="B13" s="8">
        <f>(175.69+62.5599999999999)/(179+63)</f>
        <v>0.98450413223140454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6EE5-16DD-498D-AF3E-277589ED4D19}">
  <dimension ref="A1:E27"/>
  <sheetViews>
    <sheetView workbookViewId="0">
      <selection activeCell="B27" sqref="B27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9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63</v>
      </c>
      <c r="D3" s="6">
        <v>0</v>
      </c>
      <c r="E3" s="1">
        <f>C3+D3</f>
        <v>63</v>
      </c>
    </row>
    <row r="4" spans="1:5" x14ac:dyDescent="0.25">
      <c r="A4" s="11"/>
      <c r="B4" s="4" t="s">
        <v>4</v>
      </c>
      <c r="C4" s="6">
        <v>0</v>
      </c>
      <c r="D4" s="5">
        <v>47</v>
      </c>
      <c r="E4" s="1">
        <f>C4+D4</f>
        <v>47</v>
      </c>
    </row>
    <row r="5" spans="1:5" x14ac:dyDescent="0.25">
      <c r="A5" s="4"/>
      <c r="B5" s="4" t="s">
        <v>8</v>
      </c>
      <c r="C5" s="1">
        <f>C3+C4</f>
        <v>63</v>
      </c>
      <c r="D5" s="1">
        <f>D3+D4</f>
        <v>47</v>
      </c>
      <c r="E5" s="1">
        <f>C5+D5</f>
        <v>110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0.99736363636363601</v>
      </c>
      <c r="C13" s="1"/>
      <c r="D13" s="1"/>
      <c r="E13" s="1"/>
    </row>
    <row r="15" spans="1:5" x14ac:dyDescent="0.25">
      <c r="A15" s="4"/>
      <c r="B15" s="4"/>
      <c r="C15" s="10" t="s">
        <v>0</v>
      </c>
      <c r="D15" s="10"/>
      <c r="E15" s="1"/>
    </row>
    <row r="16" spans="1:5" x14ac:dyDescent="0.25">
      <c r="A16" s="9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1" t="s">
        <v>2</v>
      </c>
      <c r="B17" s="4" t="s">
        <v>3</v>
      </c>
      <c r="C17" s="5">
        <v>106</v>
      </c>
      <c r="D17" s="6">
        <v>0</v>
      </c>
      <c r="E17" s="1">
        <f>C17+D17</f>
        <v>106</v>
      </c>
    </row>
    <row r="18" spans="1:5" x14ac:dyDescent="0.25">
      <c r="A18" s="11"/>
      <c r="B18" s="4" t="s">
        <v>4</v>
      </c>
      <c r="C18" s="6">
        <v>10</v>
      </c>
      <c r="D18" s="5">
        <v>16</v>
      </c>
      <c r="E18" s="1">
        <f>C18+D18</f>
        <v>26</v>
      </c>
    </row>
    <row r="19" spans="1:5" x14ac:dyDescent="0.25">
      <c r="A19" s="4"/>
      <c r="B19" s="4" t="s">
        <v>8</v>
      </c>
      <c r="C19" s="1">
        <f>C17+C18</f>
        <v>116</v>
      </c>
      <c r="D19" s="1">
        <f>D17+D18</f>
        <v>16</v>
      </c>
      <c r="E19" s="1">
        <f>C19+D19</f>
        <v>132</v>
      </c>
    </row>
    <row r="20" spans="1:5" x14ac:dyDescent="0.25">
      <c r="A20" s="4" t="s">
        <v>7</v>
      </c>
      <c r="B20" s="4">
        <f>C17/C19</f>
        <v>0.91379310344827591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8.6206896551724144E-2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0.61538461538461542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0.9242424242424242</v>
      </c>
      <c r="C26" s="1"/>
      <c r="D26" s="1"/>
      <c r="E26" s="1"/>
    </row>
    <row r="27" spans="1:5" x14ac:dyDescent="0.25">
      <c r="A27" s="4" t="s">
        <v>15</v>
      </c>
      <c r="B27" s="8">
        <v>0.960330578512396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4071-2DA8-4CA8-80D9-B1DB7503F81B}">
  <dimension ref="A1:E27"/>
  <sheetViews>
    <sheetView workbookViewId="0">
      <selection activeCell="F38" sqref="F38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9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63</v>
      </c>
      <c r="D3" s="6">
        <v>0</v>
      </c>
      <c r="E3" s="1">
        <f>C3+D3</f>
        <v>63</v>
      </c>
    </row>
    <row r="4" spans="1:5" x14ac:dyDescent="0.25">
      <c r="A4" s="11"/>
      <c r="B4" s="4" t="s">
        <v>4</v>
      </c>
      <c r="C4" s="6">
        <v>0</v>
      </c>
      <c r="D4" s="5">
        <v>7</v>
      </c>
      <c r="E4" s="1">
        <f>C4+D4</f>
        <v>7</v>
      </c>
    </row>
    <row r="5" spans="1:5" x14ac:dyDescent="0.25">
      <c r="A5" s="4"/>
      <c r="B5" s="4" t="s">
        <v>8</v>
      </c>
      <c r="C5" s="1">
        <f>C3+C4</f>
        <v>63</v>
      </c>
      <c r="D5" s="1">
        <f>D3+D4</f>
        <v>7</v>
      </c>
      <c r="E5" s="1">
        <f>C5+D5</f>
        <v>70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0.996428571428571</v>
      </c>
      <c r="C13" s="1"/>
      <c r="D13" s="1"/>
      <c r="E13" s="1"/>
    </row>
    <row r="15" spans="1:5" x14ac:dyDescent="0.25">
      <c r="A15" s="4"/>
      <c r="B15" s="4"/>
      <c r="C15" s="10" t="s">
        <v>0</v>
      </c>
      <c r="D15" s="10"/>
      <c r="E15" s="1"/>
    </row>
    <row r="16" spans="1:5" x14ac:dyDescent="0.25">
      <c r="A16" s="9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1" t="s">
        <v>2</v>
      </c>
      <c r="B17" s="4" t="s">
        <v>3</v>
      </c>
      <c r="C17" s="5">
        <v>113</v>
      </c>
      <c r="D17" s="6">
        <v>0</v>
      </c>
      <c r="E17" s="1">
        <f>C17+D17</f>
        <v>113</v>
      </c>
    </row>
    <row r="18" spans="1:5" x14ac:dyDescent="0.25">
      <c r="A18" s="11"/>
      <c r="B18" s="4" t="s">
        <v>4</v>
      </c>
      <c r="C18" s="6">
        <v>3</v>
      </c>
      <c r="D18" s="5">
        <v>56</v>
      </c>
      <c r="E18" s="1">
        <f>C18+D18</f>
        <v>59</v>
      </c>
    </row>
    <row r="19" spans="1:5" x14ac:dyDescent="0.25">
      <c r="A19" s="4"/>
      <c r="B19" s="4" t="s">
        <v>8</v>
      </c>
      <c r="C19" s="1">
        <f>C17+C18</f>
        <v>116</v>
      </c>
      <c r="D19" s="1">
        <f>D17+D18</f>
        <v>56</v>
      </c>
      <c r="E19" s="1">
        <f>C19+D19</f>
        <v>172</v>
      </c>
    </row>
    <row r="20" spans="1:5" x14ac:dyDescent="0.25">
      <c r="A20" s="4" t="s">
        <v>7</v>
      </c>
      <c r="B20" s="4">
        <f>C17/C19</f>
        <v>0.97413793103448276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2.5862068965517241E-2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0.94915254237288138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0.98255813953488369</v>
      </c>
      <c r="C26" s="1"/>
      <c r="D26" s="1"/>
      <c r="E26" s="1"/>
    </row>
    <row r="27" spans="1:5" x14ac:dyDescent="0.25">
      <c r="A27" s="4" t="s">
        <v>15</v>
      </c>
      <c r="B27" s="8">
        <v>0.98273255813953497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D1D2-EA33-40D1-B603-FF400E763569}">
  <dimension ref="A1:E27"/>
  <sheetViews>
    <sheetView workbookViewId="0">
      <selection activeCell="E26" sqref="A2:E26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9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63</v>
      </c>
      <c r="D3" s="6">
        <v>0</v>
      </c>
      <c r="E3" s="1">
        <f>C3+D3</f>
        <v>63</v>
      </c>
    </row>
    <row r="4" spans="1:5" x14ac:dyDescent="0.25">
      <c r="A4" s="11"/>
      <c r="B4" s="4" t="s">
        <v>4</v>
      </c>
      <c r="C4" s="6">
        <v>0</v>
      </c>
      <c r="D4" s="5">
        <v>7</v>
      </c>
      <c r="E4" s="1">
        <f>C4+D4</f>
        <v>7</v>
      </c>
    </row>
    <row r="5" spans="1:5" x14ac:dyDescent="0.25">
      <c r="A5" s="4"/>
      <c r="B5" s="4" t="s">
        <v>8</v>
      </c>
      <c r="C5" s="1">
        <f>C3+C4</f>
        <v>63</v>
      </c>
      <c r="D5" s="1">
        <f>D3+D4</f>
        <v>7</v>
      </c>
      <c r="E5" s="1">
        <f>C5+D5</f>
        <v>70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0.996428571428571</v>
      </c>
      <c r="C13" s="1"/>
      <c r="D13" s="1"/>
      <c r="E13" s="1"/>
    </row>
    <row r="15" spans="1:5" x14ac:dyDescent="0.25">
      <c r="A15" s="4"/>
      <c r="B15" s="4"/>
      <c r="C15" s="10" t="s">
        <v>0</v>
      </c>
      <c r="D15" s="10"/>
      <c r="E15" s="1"/>
    </row>
    <row r="16" spans="1:5" x14ac:dyDescent="0.25">
      <c r="A16" s="9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1" t="s">
        <v>2</v>
      </c>
      <c r="B17" s="4" t="s">
        <v>3</v>
      </c>
      <c r="C17" s="5">
        <v>111</v>
      </c>
      <c r="D17" s="6">
        <v>0</v>
      </c>
      <c r="E17" s="1">
        <f>C17+D17</f>
        <v>111</v>
      </c>
    </row>
    <row r="18" spans="1:5" x14ac:dyDescent="0.25">
      <c r="A18" s="11"/>
      <c r="B18" s="4" t="s">
        <v>4</v>
      </c>
      <c r="C18" s="6">
        <v>5</v>
      </c>
      <c r="D18" s="5">
        <v>56</v>
      </c>
      <c r="E18" s="1">
        <f>C18+D18</f>
        <v>61</v>
      </c>
    </row>
    <row r="19" spans="1:5" x14ac:dyDescent="0.25">
      <c r="A19" s="4"/>
      <c r="B19" s="4" t="s">
        <v>8</v>
      </c>
      <c r="C19" s="1">
        <f>C17+C18</f>
        <v>116</v>
      </c>
      <c r="D19" s="1">
        <f>D17+D18</f>
        <v>56</v>
      </c>
      <c r="E19" s="1">
        <f>C19+D19</f>
        <v>172</v>
      </c>
    </row>
    <row r="20" spans="1:5" x14ac:dyDescent="0.25">
      <c r="A20" s="4" t="s">
        <v>7</v>
      </c>
      <c r="B20" s="4">
        <f>C17/C19</f>
        <v>0.9568965517241379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4.3103448275862072E-2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0.91803278688524592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0.97093023255813948</v>
      </c>
      <c r="C26" s="1"/>
      <c r="D26" s="1"/>
      <c r="E26" s="1"/>
    </row>
    <row r="27" spans="1:5" x14ac:dyDescent="0.25">
      <c r="A27" s="4" t="s">
        <v>15</v>
      </c>
      <c r="B27" s="8">
        <v>0.97305785123966904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4857-D075-4099-9B74-9F86EEA25D02}">
  <dimension ref="A1:E13"/>
  <sheetViews>
    <sheetView topLeftCell="A7" workbookViewId="0">
      <selection activeCell="B15" sqref="B15"/>
    </sheetView>
  </sheetViews>
  <sheetFormatPr defaultRowHeight="15" x14ac:dyDescent="0.25"/>
  <cols>
    <col min="1" max="1" width="23.28515625" bestFit="1" customWidth="1"/>
    <col min="2" max="2" width="20.5703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4"/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174</v>
      </c>
      <c r="D3" s="6">
        <v>5</v>
      </c>
      <c r="E3" s="1">
        <f>C3+D3</f>
        <v>179</v>
      </c>
    </row>
    <row r="4" spans="1:5" x14ac:dyDescent="0.25">
      <c r="A4" s="11"/>
      <c r="B4" s="4" t="s">
        <v>4</v>
      </c>
      <c r="C4" s="6">
        <v>1</v>
      </c>
      <c r="D4" s="5">
        <v>62</v>
      </c>
      <c r="E4" s="1">
        <f>C4+D4</f>
        <v>63</v>
      </c>
    </row>
    <row r="5" spans="1:5" x14ac:dyDescent="0.25">
      <c r="A5" s="4"/>
      <c r="B5" s="4" t="s">
        <v>8</v>
      </c>
      <c r="C5" s="1">
        <v>179</v>
      </c>
      <c r="D5" s="1">
        <f>D3+D4</f>
        <v>67</v>
      </c>
      <c r="E5" s="1">
        <f>C5+D5</f>
        <v>246</v>
      </c>
    </row>
    <row r="6" spans="1:5" x14ac:dyDescent="0.25">
      <c r="A6" s="4" t="s">
        <v>7</v>
      </c>
      <c r="B6" s="4">
        <f>C3/C5</f>
        <v>0.97206703910614523</v>
      </c>
      <c r="C6" s="1"/>
      <c r="D6" s="1"/>
      <c r="E6" s="1"/>
    </row>
    <row r="7" spans="1:5" x14ac:dyDescent="0.25">
      <c r="A7" s="4" t="s">
        <v>9</v>
      </c>
      <c r="B7" s="4">
        <f>D4/D5</f>
        <v>0.92537313432835822</v>
      </c>
      <c r="C7" s="1"/>
      <c r="D7" s="1"/>
      <c r="E7" s="1"/>
    </row>
    <row r="8" spans="1:5" x14ac:dyDescent="0.25">
      <c r="A8" s="4" t="s">
        <v>10</v>
      </c>
      <c r="B8" s="4">
        <f>D3/D5</f>
        <v>7.4626865671641784E-2</v>
      </c>
      <c r="C8" s="1"/>
      <c r="D8" s="1"/>
      <c r="E8" s="1"/>
    </row>
    <row r="9" spans="1:5" x14ac:dyDescent="0.25">
      <c r="A9" s="4" t="s">
        <v>11</v>
      </c>
      <c r="B9" s="4">
        <f>C4/C5</f>
        <v>5.5865921787709499E-3</v>
      </c>
      <c r="C9" s="1"/>
      <c r="D9" s="1"/>
      <c r="E9" s="1"/>
    </row>
    <row r="10" spans="1:5" x14ac:dyDescent="0.25">
      <c r="A10" s="4" t="s">
        <v>13</v>
      </c>
      <c r="B10" s="4">
        <f>C3/E3</f>
        <v>0.97206703910614523</v>
      </c>
      <c r="C10" s="1"/>
      <c r="D10" s="1"/>
      <c r="E10" s="1"/>
    </row>
    <row r="11" spans="1:5" x14ac:dyDescent="0.25">
      <c r="A11" s="4" t="s">
        <v>12</v>
      </c>
      <c r="B11" s="4">
        <f>D4/E4</f>
        <v>0.98412698412698407</v>
      </c>
      <c r="C11" s="1"/>
      <c r="D11" s="1"/>
      <c r="E11" s="1"/>
    </row>
    <row r="12" spans="1:5" x14ac:dyDescent="0.25">
      <c r="A12" s="4" t="s">
        <v>14</v>
      </c>
      <c r="B12" s="4">
        <f>(C3+D4)/E5</f>
        <v>0.95934959349593496</v>
      </c>
      <c r="C12" s="1"/>
      <c r="D12" s="1"/>
      <c r="E12" s="1"/>
    </row>
    <row r="13" spans="1:5" x14ac:dyDescent="0.25">
      <c r="A13" s="4" t="s">
        <v>15</v>
      </c>
      <c r="B13" s="8">
        <v>0.97107438016528902</v>
      </c>
      <c r="C13" s="1"/>
      <c r="D13" s="1"/>
      <c r="E13" s="1"/>
    </row>
  </sheetData>
  <mergeCells count="2">
    <mergeCell ref="C1:D1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 Rotation</vt:lpstr>
      <vt:lpstr>Rotation</vt:lpstr>
      <vt:lpstr>Rotation + Hist Equalization</vt:lpstr>
      <vt:lpstr>Rotation + Hist. Eq. + Whites</vt:lpstr>
      <vt:lpstr>2 CLF</vt:lpstr>
      <vt:lpstr>2CLF Hist Eq (split)</vt:lpstr>
      <vt:lpstr>2CLF no Hist Eq (split)</vt:lpstr>
      <vt:lpstr>2CLF Hist Eq Later in Pipeline</vt:lpstr>
      <vt:lpstr>Wiener 1CLF no Shift Hist</vt:lpstr>
      <vt:lpstr>Wiener 2CLF</vt:lpstr>
      <vt:lpstr>Wiener 1CLF GrayScale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Jindia</dc:creator>
  <cp:lastModifiedBy>Nikhil Jindia</cp:lastModifiedBy>
  <dcterms:created xsi:type="dcterms:W3CDTF">2021-05-05T19:25:34Z</dcterms:created>
  <dcterms:modified xsi:type="dcterms:W3CDTF">2021-08-05T15:45:16Z</dcterms:modified>
</cp:coreProperties>
</file>