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2" activeTab="10"/>
  </bookViews>
  <sheets>
    <sheet name="All Speedup" sheetId="7" r:id="rId1"/>
    <sheet name="qemu4.2" sheetId="3" r:id="rId2"/>
    <sheet name="HST" sheetId="2" r:id="rId3"/>
    <sheet name="HST-v2" sheetId="8" r:id="rId4"/>
    <sheet name="PST" sheetId="4" r:id="rId5"/>
    <sheet name="pico-ST" sheetId="6" r:id="rId6"/>
    <sheet name="HTM" sheetId="1" r:id="rId7"/>
    <sheet name="HTM-v2" sheetId="9" r:id="rId8"/>
    <sheet name="abort" sheetId="5" r:id="rId9"/>
    <sheet name="HST-HTM" sheetId="10" r:id="rId10"/>
    <sheet name="SpeedUp2" sheetId="11" r:id="rId11"/>
  </sheets>
  <calcPr calcId="144525"/>
</workbook>
</file>

<file path=xl/sharedStrings.xml><?xml version="1.0" encoding="utf-8"?>
<sst xmlns="http://schemas.openxmlformats.org/spreadsheetml/2006/main" count="351" uniqueCount="29">
  <si>
    <t>blackschols</t>
  </si>
  <si>
    <t>threads</t>
  </si>
  <si>
    <t>QEMU4.1</t>
  </si>
  <si>
    <t>HST-v2</t>
  </si>
  <si>
    <t>HTM-v2</t>
  </si>
  <si>
    <t>HST</t>
  </si>
  <si>
    <t>PST</t>
  </si>
  <si>
    <t>pico-ST</t>
  </si>
  <si>
    <t>HST-HTM</t>
  </si>
  <si>
    <t>HTM</t>
  </si>
  <si>
    <t>bodytrack</t>
  </si>
  <si>
    <t>QEMU4.2</t>
  </si>
  <si>
    <t>facesim</t>
  </si>
  <si>
    <t>fluidanimate</t>
  </si>
  <si>
    <t>freqmine</t>
  </si>
  <si>
    <t>swaptions</t>
  </si>
  <si>
    <t>x264</t>
  </si>
  <si>
    <t>geomean</t>
  </si>
  <si>
    <t>Time/s</t>
  </si>
  <si>
    <t>blackscholes</t>
  </si>
  <si>
    <t>Speedup</t>
  </si>
  <si>
    <t>SpeedUp</t>
  </si>
  <si>
    <t>ferret</t>
  </si>
  <si>
    <t>abort count</t>
  </si>
  <si>
    <t>ll count</t>
  </si>
  <si>
    <t>abort rate</t>
  </si>
  <si>
    <t>abort</t>
  </si>
  <si>
    <t>ll</t>
  </si>
  <si>
    <t>pico-HTM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</si>
</sst>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workbookViewId="0">
      <selection activeCell="A1" sqref="A1:I64"/>
    </sheetView>
  </sheetViews>
  <sheetFormatPr defaultColWidth="9" defaultRowHeight="14.25"/>
  <cols>
    <col min="1" max="1" width="11.625" customWidth="1"/>
    <col min="2" max="9" width="12.625"/>
    <col min="12" max="18" width="11.125"/>
  </cols>
  <sheetData>
    <row r="1" spans="1:1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>
        <v>1</v>
      </c>
      <c r="C3">
        <v>0.964151081774843</v>
      </c>
      <c r="D3">
        <v>1.01831167020403</v>
      </c>
      <c r="E3">
        <v>0.942055780090003</v>
      </c>
      <c r="F3">
        <v>0.928063140654563</v>
      </c>
      <c r="G3">
        <v>0.950034688096203</v>
      </c>
      <c r="H3" s="1">
        <v>0.95845727617381</v>
      </c>
      <c r="I3">
        <v>1.01921168517025</v>
      </c>
    </row>
    <row r="4" spans="1:9">
      <c r="A4">
        <v>2</v>
      </c>
      <c r="B4">
        <v>1.92044292517603</v>
      </c>
      <c r="C4">
        <v>1.83816661539753</v>
      </c>
      <c r="D4">
        <v>1.93948245846981</v>
      </c>
      <c r="E4">
        <v>1.80060265717025</v>
      </c>
      <c r="F4">
        <v>1.71299384968207</v>
      </c>
      <c r="G4">
        <v>1.80426010814966</v>
      </c>
      <c r="H4" s="1">
        <v>1.82282307265668</v>
      </c>
      <c r="I4">
        <v>1.9441289559302</v>
      </c>
    </row>
    <row r="5" spans="1:18">
      <c r="A5">
        <v>4</v>
      </c>
      <c r="B5">
        <v>3.41992715920915</v>
      </c>
      <c r="C5">
        <v>3.23574874470808</v>
      </c>
      <c r="D5">
        <v>3.47397072036362</v>
      </c>
      <c r="E5">
        <v>3.14141655515198</v>
      </c>
      <c r="F5">
        <v>2.92527814864263</v>
      </c>
      <c r="G5">
        <v>3.14321920428462</v>
      </c>
      <c r="H5" s="1">
        <v>3.20326510721247</v>
      </c>
      <c r="I5">
        <v>3.43422152560083</v>
      </c>
      <c r="L5" s="3"/>
      <c r="M5" s="3"/>
      <c r="N5" s="3"/>
      <c r="O5" s="3"/>
      <c r="P5" s="3"/>
      <c r="Q5" s="3"/>
      <c r="R5" s="3"/>
    </row>
    <row r="6" spans="1:18">
      <c r="A6">
        <v>8</v>
      </c>
      <c r="B6">
        <v>5.82876651591735</v>
      </c>
      <c r="C6">
        <v>5.42872481004294</v>
      </c>
      <c r="D6">
        <v>5.90309833857207</v>
      </c>
      <c r="E6">
        <v>5.25595714057253</v>
      </c>
      <c r="F6">
        <v>4.66574389551391</v>
      </c>
      <c r="G6">
        <v>5.21343591370558</v>
      </c>
      <c r="H6" s="1">
        <v>5.30516545601291</v>
      </c>
      <c r="I6">
        <v>5.87828653192631</v>
      </c>
      <c r="K6" s="1"/>
      <c r="L6" s="1"/>
      <c r="M6" s="1"/>
      <c r="N6" s="1"/>
      <c r="O6" s="1"/>
      <c r="P6" s="1"/>
      <c r="Q6" s="1"/>
      <c r="R6" s="1"/>
    </row>
    <row r="7" spans="1:18">
      <c r="A7">
        <v>16</v>
      </c>
      <c r="B7">
        <v>9.17390090718772</v>
      </c>
      <c r="C7">
        <v>8.23903233893206</v>
      </c>
      <c r="D7">
        <v>8.94908100748808</v>
      </c>
      <c r="E7">
        <v>7.92130633887682</v>
      </c>
      <c r="F7">
        <v>6.62143648635037</v>
      </c>
      <c r="G7">
        <v>4.86643962389871</v>
      </c>
      <c r="H7" s="1">
        <v>7.99063943593483</v>
      </c>
      <c r="K7" s="1"/>
      <c r="L7" s="1"/>
      <c r="M7" s="1"/>
      <c r="N7" s="1"/>
      <c r="O7" s="1"/>
      <c r="P7" s="1"/>
      <c r="Q7" s="1"/>
      <c r="R7" s="1"/>
    </row>
    <row r="8" spans="1:18">
      <c r="A8">
        <v>32</v>
      </c>
      <c r="B8">
        <v>9.69197876732528</v>
      </c>
      <c r="C8">
        <v>8.59565842814174</v>
      </c>
      <c r="D8">
        <v>9.55948225712622</v>
      </c>
      <c r="E8">
        <v>8.19690734505548</v>
      </c>
      <c r="F8">
        <v>6.60745878568556</v>
      </c>
      <c r="G8">
        <v>4.9020061152957</v>
      </c>
      <c r="H8" s="1">
        <v>8.45958815958815</v>
      </c>
      <c r="K8" s="1"/>
      <c r="L8" s="1"/>
      <c r="M8" s="1"/>
      <c r="N8" s="1"/>
      <c r="O8" s="1"/>
      <c r="P8" s="1"/>
      <c r="Q8" s="1"/>
      <c r="R8" s="1"/>
    </row>
    <row r="9" spans="1:18">
      <c r="A9" t="s">
        <v>10</v>
      </c>
      <c r="K9" s="1"/>
      <c r="L9" s="1"/>
      <c r="M9" s="1"/>
      <c r="N9" s="1"/>
      <c r="O9" s="1"/>
      <c r="P9" s="1"/>
      <c r="Q9" s="1"/>
      <c r="R9" s="1"/>
    </row>
    <row r="10" spans="1:18">
      <c r="A10" t="s">
        <v>1</v>
      </c>
      <c r="B10" t="s">
        <v>11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K10" s="1"/>
      <c r="L10" s="1"/>
      <c r="M10" s="1"/>
      <c r="N10" s="1"/>
      <c r="O10" s="1"/>
      <c r="P10" s="1"/>
      <c r="Q10" s="1"/>
      <c r="R10" s="1"/>
    </row>
    <row r="11" spans="1:18">
      <c r="A11">
        <v>1</v>
      </c>
      <c r="B11">
        <v>1</v>
      </c>
      <c r="C11">
        <v>1.02293141551485</v>
      </c>
      <c r="D11">
        <v>1.04314013094065</v>
      </c>
      <c r="E11">
        <v>1.00138606745528</v>
      </c>
      <c r="F11">
        <v>0.980764810664827</v>
      </c>
      <c r="G11">
        <v>0.973673326773057</v>
      </c>
      <c r="H11" s="1">
        <v>1.01393034825871</v>
      </c>
      <c r="I11">
        <v>1.01462348972343</v>
      </c>
      <c r="K11" s="1"/>
      <c r="L11" s="1"/>
      <c r="M11" s="1"/>
      <c r="N11" s="1"/>
      <c r="O11" s="1"/>
      <c r="P11" s="1"/>
      <c r="Q11" s="1"/>
      <c r="R11" s="1"/>
    </row>
    <row r="12" spans="1:11">
      <c r="A12">
        <v>2</v>
      </c>
      <c r="B12">
        <v>1.87429308735518</v>
      </c>
      <c r="C12">
        <v>1.91621993320049</v>
      </c>
      <c r="D12">
        <v>1.96195238300501</v>
      </c>
      <c r="E12">
        <v>1.84158282307879</v>
      </c>
      <c r="F12">
        <v>1.72676918407608</v>
      </c>
      <c r="G12">
        <v>1.78582545349917</v>
      </c>
      <c r="H12" s="1">
        <v>1.9028149386845</v>
      </c>
      <c r="I12">
        <v>1.90523099247932</v>
      </c>
      <c r="K12" s="3"/>
    </row>
    <row r="13" spans="1:18">
      <c r="A13">
        <v>4</v>
      </c>
      <c r="B13">
        <v>3.29018577865595</v>
      </c>
      <c r="C13">
        <v>3.39034140285539</v>
      </c>
      <c r="D13">
        <v>3.41356466088349</v>
      </c>
      <c r="E13">
        <v>3.08230248306999</v>
      </c>
      <c r="F13">
        <v>2.75127946806367</v>
      </c>
      <c r="G13">
        <v>2.88870083987392</v>
      </c>
      <c r="H13" s="1">
        <v>3.32957815167032</v>
      </c>
      <c r="I13">
        <v>3.3447481873408</v>
      </c>
      <c r="L13" s="3"/>
      <c r="M13" s="3"/>
      <c r="N13" s="3"/>
      <c r="O13" s="3"/>
      <c r="P13" s="3"/>
      <c r="Q13" s="3"/>
      <c r="R13" s="3"/>
    </row>
    <row r="14" spans="1:18">
      <c r="A14">
        <v>8</v>
      </c>
      <c r="B14">
        <v>5.24108547959928</v>
      </c>
      <c r="C14">
        <v>5.39025738196747</v>
      </c>
      <c r="D14">
        <v>5.47476043462572</v>
      </c>
      <c r="E14">
        <v>4.05614306083651</v>
      </c>
      <c r="F14">
        <v>3.41049529185505</v>
      </c>
      <c r="G14">
        <v>3.63077004892576</v>
      </c>
      <c r="H14" s="1">
        <v>5.38642998027613</v>
      </c>
      <c r="K14" s="1"/>
      <c r="L14" s="1"/>
      <c r="M14" s="1"/>
      <c r="N14" s="1"/>
      <c r="O14" s="1"/>
      <c r="P14" s="1"/>
      <c r="Q14" s="1"/>
      <c r="R14" s="1"/>
    </row>
    <row r="15" spans="1:18">
      <c r="A15">
        <v>16</v>
      </c>
      <c r="B15">
        <v>7.97674962028274</v>
      </c>
      <c r="C15">
        <v>7.57620817843867</v>
      </c>
      <c r="D15">
        <v>7.24727986837217</v>
      </c>
      <c r="E15">
        <v>3.43304671393372</v>
      </c>
      <c r="F15">
        <v>2.55068836045057</v>
      </c>
      <c r="G15">
        <v>2.58953157595298</v>
      </c>
      <c r="H15" s="1">
        <v>6.53205128205128</v>
      </c>
      <c r="K15" s="1"/>
      <c r="L15" s="1"/>
      <c r="M15" s="1"/>
      <c r="N15" s="1"/>
      <c r="O15" s="1"/>
      <c r="P15" s="1"/>
      <c r="Q15" s="1"/>
      <c r="R15" s="1"/>
    </row>
    <row r="16" spans="1:18">
      <c r="A16">
        <v>32</v>
      </c>
      <c r="B16">
        <v>8.2895823215153</v>
      </c>
      <c r="C16">
        <v>8.38837695048533</v>
      </c>
      <c r="D16">
        <v>8.3031924597142</v>
      </c>
      <c r="E16">
        <v>1.90122528543581</v>
      </c>
      <c r="F16">
        <v>1.13179052765943</v>
      </c>
      <c r="G16">
        <v>1.17887884517427</v>
      </c>
      <c r="H16" s="1">
        <v>6.06871111111111</v>
      </c>
      <c r="K16" s="1"/>
      <c r="L16" s="1"/>
      <c r="M16" s="1"/>
      <c r="N16" s="1"/>
      <c r="O16" s="1"/>
      <c r="P16" s="1"/>
      <c r="Q16" s="1"/>
      <c r="R16" s="1"/>
    </row>
    <row r="17" spans="1:18">
      <c r="A17" t="s">
        <v>12</v>
      </c>
      <c r="K17" s="1"/>
      <c r="L17" s="1"/>
      <c r="M17" s="1"/>
      <c r="N17" s="1"/>
      <c r="O17" s="1"/>
      <c r="P17" s="1"/>
      <c r="Q17" s="1"/>
      <c r="R17" s="1"/>
    </row>
    <row r="18" spans="1:18">
      <c r="A18" t="s">
        <v>1</v>
      </c>
      <c r="B18" t="s">
        <v>11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K18" s="1"/>
      <c r="L18" s="1"/>
      <c r="M18" s="1"/>
      <c r="N18" s="1"/>
      <c r="O18" s="1"/>
      <c r="P18" s="1"/>
      <c r="Q18" s="1"/>
      <c r="R18" s="1"/>
    </row>
    <row r="19" spans="1:18">
      <c r="A19">
        <v>1</v>
      </c>
      <c r="B19">
        <v>1</v>
      </c>
      <c r="C19">
        <v>0.995932695216876</v>
      </c>
      <c r="D19">
        <v>1.00040061196932</v>
      </c>
      <c r="E19">
        <v>0.955395337025108</v>
      </c>
      <c r="F19">
        <v>0.634350534879392</v>
      </c>
      <c r="G19">
        <v>0.868220237381611</v>
      </c>
      <c r="H19" s="1">
        <v>0.972775203170125</v>
      </c>
      <c r="I19">
        <v>1.00058375704653</v>
      </c>
      <c r="K19" s="1"/>
      <c r="L19" s="1"/>
      <c r="M19" s="1"/>
      <c r="N19" s="1"/>
      <c r="O19" s="1"/>
      <c r="P19" s="1"/>
      <c r="Q19" s="1"/>
      <c r="R19" s="1"/>
    </row>
    <row r="20" spans="1:9">
      <c r="A20">
        <v>2</v>
      </c>
      <c r="B20">
        <v>1.80007208416448</v>
      </c>
      <c r="C20">
        <v>1.77774572859387</v>
      </c>
      <c r="D20">
        <v>1.78395339241395</v>
      </c>
      <c r="E20">
        <v>1.64274250715967</v>
      </c>
      <c r="F20">
        <v>0.883539979564136</v>
      </c>
      <c r="G20">
        <v>1.44792338336807</v>
      </c>
      <c r="H20" s="1">
        <v>1.72980413233011</v>
      </c>
      <c r="I20">
        <v>1.76664349141296</v>
      </c>
    </row>
    <row r="21" spans="1:9">
      <c r="A21">
        <v>4</v>
      </c>
      <c r="B21">
        <v>2.87965365383277</v>
      </c>
      <c r="C21">
        <v>2.83157544892034</v>
      </c>
      <c r="D21">
        <v>2.86515598108841</v>
      </c>
      <c r="E21">
        <v>2.50827365850702</v>
      </c>
      <c r="F21">
        <v>1.07490927172469</v>
      </c>
      <c r="G21">
        <v>2.08028180140326</v>
      </c>
      <c r="H21" s="1">
        <v>2.78665704665704</v>
      </c>
      <c r="I21">
        <v>2.89904923939152</v>
      </c>
    </row>
    <row r="22" spans="1:9">
      <c r="A22">
        <v>8</v>
      </c>
      <c r="B22">
        <v>4.25164386778607</v>
      </c>
      <c r="C22">
        <v>4.23975820733867</v>
      </c>
      <c r="D22">
        <v>4.21385450154925</v>
      </c>
      <c r="E22">
        <v>3.31737288135594</v>
      </c>
      <c r="F22">
        <v>1.18303410984415</v>
      </c>
      <c r="G22">
        <v>2.58923272194215</v>
      </c>
      <c r="H22" s="1">
        <v>4.00654218533886</v>
      </c>
      <c r="I22">
        <v>4.23405685887597</v>
      </c>
    </row>
    <row r="23" spans="1:8">
      <c r="A23">
        <v>16</v>
      </c>
      <c r="B23">
        <v>5.96378572016802</v>
      </c>
      <c r="C23">
        <v>5.51233111322552</v>
      </c>
      <c r="D23">
        <v>5.51905269976756</v>
      </c>
      <c r="E23">
        <v>3.52288813757206</v>
      </c>
      <c r="F23">
        <v>1.06467286834242</v>
      </c>
      <c r="G23">
        <v>1.53685723987182</v>
      </c>
      <c r="H23" s="1">
        <v>5.11780710588152</v>
      </c>
    </row>
    <row r="24" spans="1:8">
      <c r="A24">
        <v>32</v>
      </c>
      <c r="B24">
        <v>5.92208774583966</v>
      </c>
      <c r="C24">
        <v>5.69415395502438</v>
      </c>
      <c r="D24">
        <v>5.68811609001297</v>
      </c>
      <c r="E24">
        <v>1.99768971890431</v>
      </c>
      <c r="F24">
        <v>0.719891944013678</v>
      </c>
      <c r="G24">
        <v>0.914894557812392</v>
      </c>
      <c r="H24" s="1">
        <v>5.00039703089936</v>
      </c>
    </row>
    <row r="25" spans="1:1">
      <c r="A25" t="s">
        <v>13</v>
      </c>
    </row>
    <row r="26" spans="1:9">
      <c r="A26" t="s">
        <v>1</v>
      </c>
      <c r="B26" t="s">
        <v>11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9">
      <c r="A27">
        <v>1</v>
      </c>
      <c r="B27">
        <v>1</v>
      </c>
      <c r="C27">
        <v>1.03899495912451</v>
      </c>
      <c r="D27">
        <v>0.97719149563359</v>
      </c>
      <c r="E27">
        <v>1.07007397444519</v>
      </c>
      <c r="F27">
        <v>1.0201961915753</v>
      </c>
      <c r="G27">
        <v>1.03448275862069</v>
      </c>
      <c r="H27" s="1">
        <v>1.00721610330422</v>
      </c>
      <c r="I27">
        <v>1.00279396103489</v>
      </c>
    </row>
    <row r="28" spans="1:9">
      <c r="A28">
        <v>2</v>
      </c>
      <c r="B28">
        <v>1.78185890257559</v>
      </c>
      <c r="C28">
        <v>1.8284611141754</v>
      </c>
      <c r="D28">
        <v>1.76443192654854</v>
      </c>
      <c r="E28">
        <v>1.14593535749266</v>
      </c>
      <c r="F28">
        <v>0.431865554976551</v>
      </c>
      <c r="G28">
        <v>0.930004208163838</v>
      </c>
      <c r="H28" s="1">
        <v>1.73220117570216</v>
      </c>
      <c r="I28">
        <v>1.82140500193433</v>
      </c>
    </row>
    <row r="29" spans="1:9">
      <c r="A29">
        <v>4</v>
      </c>
      <c r="B29">
        <v>3.06790575714341</v>
      </c>
      <c r="C29">
        <v>2.80535966149506</v>
      </c>
      <c r="D29">
        <v>2.74061315880124</v>
      </c>
      <c r="E29">
        <v>0.486281317042461</v>
      </c>
      <c r="F29">
        <v>0.168383090578928</v>
      </c>
      <c r="G29">
        <v>0.315629115952838</v>
      </c>
      <c r="H29" s="1">
        <v>2.84244372990354</v>
      </c>
      <c r="I29">
        <v>2.98861132892722</v>
      </c>
    </row>
    <row r="30" ht="13" customHeight="1" spans="1:8">
      <c r="A30">
        <v>8</v>
      </c>
      <c r="B30">
        <v>4.63933757070383</v>
      </c>
      <c r="C30">
        <v>2.42132813926595</v>
      </c>
      <c r="D30">
        <v>2.29074889867841</v>
      </c>
      <c r="E30">
        <v>0.101430170503658</v>
      </c>
      <c r="F30">
        <v>0.0499401797494957</v>
      </c>
      <c r="G30">
        <v>0.0580396940149667</v>
      </c>
      <c r="H30" s="1">
        <v>3.4621409921671</v>
      </c>
    </row>
    <row r="31" ht="13" customHeight="1" spans="1:8">
      <c r="A31">
        <v>16</v>
      </c>
      <c r="B31">
        <v>6.72698063752431</v>
      </c>
      <c r="C31">
        <v>1.71221968751346</v>
      </c>
      <c r="D31">
        <v>1.386280078758</v>
      </c>
      <c r="E31">
        <v>0.0180821798254147</v>
      </c>
      <c r="F31">
        <v>0.00877659592071413</v>
      </c>
      <c r="G31">
        <v>0.00998329216501043</v>
      </c>
      <c r="H31" s="1">
        <v>1.84166666666667</v>
      </c>
    </row>
    <row r="32" ht="13" customHeight="1" spans="1:8">
      <c r="A32">
        <v>32</v>
      </c>
      <c r="B32">
        <v>6.29829005699811</v>
      </c>
      <c r="C32">
        <v>0.989515316592664</v>
      </c>
      <c r="D32">
        <v>0.686246603700349</v>
      </c>
      <c r="E32">
        <v>0.0052826766517843</v>
      </c>
      <c r="F32">
        <v>0.00315431348801258</v>
      </c>
      <c r="G32">
        <v>0.00266703335581785</v>
      </c>
      <c r="H32" s="1">
        <v>0.333962976955043</v>
      </c>
    </row>
    <row r="33" spans="1:1">
      <c r="A33" t="s">
        <v>14</v>
      </c>
    </row>
    <row r="34" spans="1:9">
      <c r="A34" t="s">
        <v>1</v>
      </c>
      <c r="B34" t="s">
        <v>11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1:9">
      <c r="A35">
        <v>1</v>
      </c>
      <c r="B35">
        <v>1</v>
      </c>
      <c r="C35">
        <v>0.803966619703046</v>
      </c>
      <c r="D35">
        <v>0.859672503505581</v>
      </c>
      <c r="E35">
        <v>0.507539682539682</v>
      </c>
      <c r="F35">
        <v>0.123491564078874</v>
      </c>
      <c r="G35">
        <v>0.360346443994306</v>
      </c>
      <c r="H35" s="1">
        <v>0.707708452585383</v>
      </c>
      <c r="I35" s="2">
        <v>0.882478200354504</v>
      </c>
    </row>
    <row r="36" spans="1:9">
      <c r="A36">
        <v>2</v>
      </c>
      <c r="B36">
        <v>1.66588816528183</v>
      </c>
      <c r="C36">
        <v>1.35926706367385</v>
      </c>
      <c r="D36">
        <v>1.40400484518131</v>
      </c>
      <c r="E36">
        <v>0.680256762952773</v>
      </c>
      <c r="F36">
        <v>0.131716134347545</v>
      </c>
      <c r="G36">
        <v>0.436711506196097</v>
      </c>
      <c r="H36" s="1">
        <v>1.20916055419723</v>
      </c>
      <c r="I36" s="2">
        <v>1.48085599073742</v>
      </c>
    </row>
    <row r="37" spans="1:9">
      <c r="A37">
        <v>4</v>
      </c>
      <c r="B37">
        <v>2.78481868008108</v>
      </c>
      <c r="C37">
        <v>1.89859746109746</v>
      </c>
      <c r="D37">
        <v>1.92880915236609</v>
      </c>
      <c r="E37">
        <v>0.794129296778821</v>
      </c>
      <c r="F37">
        <v>0.133940726777673</v>
      </c>
      <c r="G37">
        <v>0.483390024892156</v>
      </c>
      <c r="H37" s="1">
        <v>1.72076084435166</v>
      </c>
      <c r="I37" s="2">
        <v>2.08851600551818</v>
      </c>
    </row>
    <row r="38" spans="1:9">
      <c r="A38">
        <v>8</v>
      </c>
      <c r="B38">
        <v>4.11390860692103</v>
      </c>
      <c r="C38">
        <v>2.5027665317139</v>
      </c>
      <c r="D38">
        <v>2.43523077933162</v>
      </c>
      <c r="E38">
        <v>0.827222445247334</v>
      </c>
      <c r="F38">
        <v>0.136255016668657</v>
      </c>
      <c r="G38">
        <v>0.5097718526663</v>
      </c>
      <c r="H38" s="1">
        <v>2.22168313866427</v>
      </c>
      <c r="I38" s="2">
        <v>2.7505376344086</v>
      </c>
    </row>
    <row r="39" spans="1:9">
      <c r="A39">
        <v>16</v>
      </c>
      <c r="B39">
        <v>3.4809253437192</v>
      </c>
      <c r="C39">
        <v>2.29034548766557</v>
      </c>
      <c r="D39">
        <v>2.20007117859897</v>
      </c>
      <c r="E39">
        <v>0.846488275232499</v>
      </c>
      <c r="F39">
        <v>0.136713293157148</v>
      </c>
      <c r="G39">
        <v>0.372663381208586</v>
      </c>
      <c r="H39" s="1">
        <v>1.89947252522149</v>
      </c>
      <c r="I39" s="2"/>
    </row>
    <row r="40" spans="1:9">
      <c r="A40">
        <v>32</v>
      </c>
      <c r="B40">
        <v>3.26390355508623</v>
      </c>
      <c r="C40">
        <v>2.32319689330119</v>
      </c>
      <c r="D40">
        <v>2.15095105543957</v>
      </c>
      <c r="E40">
        <v>0.816101564390855</v>
      </c>
      <c r="F40">
        <v>0.133689203509202</v>
      </c>
      <c r="G40">
        <v>0.367885977266866</v>
      </c>
      <c r="H40" s="1">
        <v>1.93787878787879</v>
      </c>
      <c r="I40" s="2"/>
    </row>
    <row r="41" spans="1:1">
      <c r="A41" t="s">
        <v>15</v>
      </c>
    </row>
    <row r="42" spans="1:9">
      <c r="A42" t="s">
        <v>1</v>
      </c>
      <c r="B42" t="s">
        <v>11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</row>
    <row r="43" spans="1:9">
      <c r="A43">
        <v>1</v>
      </c>
      <c r="B43">
        <v>1</v>
      </c>
      <c r="C43">
        <v>1.03899237819323</v>
      </c>
      <c r="D43">
        <v>1.00401620873819</v>
      </c>
      <c r="E43">
        <v>1.01566899253275</v>
      </c>
      <c r="F43">
        <v>0.940092236458512</v>
      </c>
      <c r="G43">
        <v>1.00467337127448</v>
      </c>
      <c r="H43" s="1">
        <v>1.01840830679405</v>
      </c>
      <c r="I43">
        <v>1.01101951963325</v>
      </c>
    </row>
    <row r="44" spans="1:9">
      <c r="A44">
        <v>2</v>
      </c>
      <c r="B44">
        <v>1.99001069588045</v>
      </c>
      <c r="C44">
        <v>2.06737736713088</v>
      </c>
      <c r="D44">
        <v>1.99214146658013</v>
      </c>
      <c r="E44">
        <v>1.67096124537338</v>
      </c>
      <c r="F44">
        <v>0.972281078478873</v>
      </c>
      <c r="G44">
        <v>1.50478165178986</v>
      </c>
      <c r="H44" s="1">
        <v>2.02914270606119</v>
      </c>
      <c r="I44">
        <v>2.01561997308032</v>
      </c>
    </row>
    <row r="45" spans="1:9">
      <c r="A45">
        <v>4</v>
      </c>
      <c r="B45">
        <v>3.73870735954986</v>
      </c>
      <c r="C45">
        <v>3.93661439031582</v>
      </c>
      <c r="D45">
        <v>3.76069140400091</v>
      </c>
      <c r="E45">
        <v>1.72650019683931</v>
      </c>
      <c r="F45">
        <v>0.807464182288282</v>
      </c>
      <c r="G45">
        <v>1.28057749022846</v>
      </c>
      <c r="H45" s="1">
        <v>3.87465606462196</v>
      </c>
      <c r="I45">
        <v>3.8247408551779</v>
      </c>
    </row>
    <row r="46" spans="1:9">
      <c r="A46">
        <v>8</v>
      </c>
      <c r="B46">
        <v>7.18136521006828</v>
      </c>
      <c r="C46">
        <v>7.48918055182844</v>
      </c>
      <c r="D46">
        <v>7.21613934464763</v>
      </c>
      <c r="E46">
        <v>1.05014897598253</v>
      </c>
      <c r="F46">
        <v>0.496500114829871</v>
      </c>
      <c r="G46">
        <v>0.660134612076378</v>
      </c>
      <c r="H46" s="1">
        <v>7.34599186408227</v>
      </c>
      <c r="I46">
        <v>7.36414229855829</v>
      </c>
    </row>
    <row r="47" spans="1:8">
      <c r="A47">
        <v>16</v>
      </c>
      <c r="B47">
        <v>13.4161786557118</v>
      </c>
      <c r="C47">
        <v>14.4547038327525</v>
      </c>
      <c r="D47">
        <v>13.4620680582353</v>
      </c>
      <c r="E47">
        <v>0.243086437349549</v>
      </c>
      <c r="F47">
        <v>0.119042984200452</v>
      </c>
      <c r="G47">
        <v>0.125997757405814</v>
      </c>
      <c r="H47" s="1">
        <v>13.8189961737564</v>
      </c>
    </row>
    <row r="48" ht="15" customHeight="1" spans="1:8">
      <c r="A48">
        <v>32</v>
      </c>
      <c r="B48">
        <v>15.2042494180575</v>
      </c>
      <c r="C48">
        <v>15.6180809930809</v>
      </c>
      <c r="D48">
        <v>14.9212112374841</v>
      </c>
      <c r="E48">
        <v>0.112167094768149</v>
      </c>
      <c r="F48">
        <v>0.0572648364144286</v>
      </c>
      <c r="G48">
        <v>0.0565779264460601</v>
      </c>
      <c r="H48" s="1">
        <v>15.5990345528454</v>
      </c>
    </row>
    <row r="49" spans="1:1">
      <c r="A49" t="s">
        <v>16</v>
      </c>
    </row>
    <row r="50" spans="1:9">
      <c r="A50" t="s">
        <v>1</v>
      </c>
      <c r="B50" t="s">
        <v>11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</row>
    <row r="51" spans="1:9">
      <c r="A51">
        <v>1</v>
      </c>
      <c r="B51">
        <v>1</v>
      </c>
      <c r="C51">
        <v>0.984791304662612</v>
      </c>
      <c r="D51">
        <v>1.00283389243189</v>
      </c>
      <c r="E51">
        <v>0.967227394946779</v>
      </c>
      <c r="F51">
        <v>0.98623128421409</v>
      </c>
      <c r="G51">
        <v>0.983346637548011</v>
      </c>
      <c r="H51" s="1">
        <v>0.878820061379422</v>
      </c>
      <c r="I51">
        <v>1.00366790826233</v>
      </c>
    </row>
    <row r="52" spans="1:9">
      <c r="A52">
        <v>2</v>
      </c>
      <c r="B52">
        <v>1.91568152810176</v>
      </c>
      <c r="C52">
        <v>1.88735036755885</v>
      </c>
      <c r="D52">
        <v>1.925926690698</v>
      </c>
      <c r="E52">
        <v>1.86257745369895</v>
      </c>
      <c r="F52">
        <v>1.85839974951612</v>
      </c>
      <c r="G52">
        <v>1.87215904203155</v>
      </c>
      <c r="H52" s="1">
        <v>1.68432009906354</v>
      </c>
      <c r="I52">
        <v>1.92338488731772</v>
      </c>
    </row>
    <row r="53" spans="1:9">
      <c r="A53">
        <v>4</v>
      </c>
      <c r="B53">
        <v>3.62050551205555</v>
      </c>
      <c r="C53">
        <v>3.540212122198</v>
      </c>
      <c r="D53">
        <v>3.62805003417483</v>
      </c>
      <c r="E53">
        <v>3.3506607477355</v>
      </c>
      <c r="F53">
        <v>3.37131895425512</v>
      </c>
      <c r="G53">
        <v>3.43935626613286</v>
      </c>
      <c r="H53" s="1">
        <v>3.18360152135752</v>
      </c>
      <c r="I53">
        <v>3.61697542491192</v>
      </c>
    </row>
    <row r="54" spans="1:9">
      <c r="A54">
        <v>8</v>
      </c>
      <c r="B54">
        <v>5.92155600097954</v>
      </c>
      <c r="C54">
        <v>5.83320378460961</v>
      </c>
      <c r="D54">
        <v>5.92994614036204</v>
      </c>
      <c r="E54">
        <v>5.37789840448754</v>
      </c>
      <c r="F54">
        <v>5.17474974042753</v>
      </c>
      <c r="G54">
        <v>5.27944399071701</v>
      </c>
      <c r="H54" s="1">
        <v>5.09793862731319</v>
      </c>
      <c r="I54">
        <v>5.90452633958852</v>
      </c>
    </row>
    <row r="55" spans="1:8">
      <c r="A55">
        <v>16</v>
      </c>
      <c r="B55">
        <v>6.05270330403829</v>
      </c>
      <c r="C55">
        <v>5.95422792105936</v>
      </c>
      <c r="D55">
        <v>6.0570832173671</v>
      </c>
      <c r="E55">
        <v>5.53608798141334</v>
      </c>
      <c r="F55">
        <v>5.27415563328514</v>
      </c>
      <c r="G55">
        <v>1.88908692670704</v>
      </c>
      <c r="H55" s="1">
        <v>5.35377613776138</v>
      </c>
    </row>
    <row r="56" spans="1:8">
      <c r="A56">
        <v>32</v>
      </c>
      <c r="B56">
        <v>6.55534805265219</v>
      </c>
      <c r="C56">
        <v>6.43885048176019</v>
      </c>
      <c r="D56">
        <v>6.56398166207549</v>
      </c>
      <c r="E56">
        <v>5.91946217451223</v>
      </c>
      <c r="F56">
        <v>5.58233367818943</v>
      </c>
      <c r="G56">
        <v>2.02950885918558</v>
      </c>
      <c r="H56" s="1">
        <v>5.77270557029178</v>
      </c>
    </row>
    <row r="57" spans="1:1">
      <c r="A57" t="s">
        <v>17</v>
      </c>
    </row>
    <row r="58" spans="1:9">
      <c r="A58" t="s">
        <v>1</v>
      </c>
      <c r="B58" t="s">
        <v>11</v>
      </c>
      <c r="C58" t="s">
        <v>3</v>
      </c>
      <c r="D58" t="s">
        <v>4</v>
      </c>
      <c r="E58" t="s">
        <v>5</v>
      </c>
      <c r="F58" t="s">
        <v>6</v>
      </c>
      <c r="G58" t="s">
        <v>7</v>
      </c>
      <c r="H58" t="s">
        <v>8</v>
      </c>
      <c r="I58" t="s">
        <v>9</v>
      </c>
    </row>
    <row r="59" spans="1:9">
      <c r="A59">
        <v>1</v>
      </c>
      <c r="B59">
        <f t="shared" ref="B59:B64" si="0">GEOMEAN(B3,B11,B19,B27,B35,B43,B51)</f>
        <v>1</v>
      </c>
      <c r="C59">
        <f t="shared" ref="C59:C64" si="1">GEOMEAN(C3,C11,C19,C27,C35,C43,C51)</f>
        <v>0.975319908352388</v>
      </c>
      <c r="D59">
        <f t="shared" ref="D59:D64" si="2">GEOMEAN(D3,D11,D19,D27,D35,D43,D51)</f>
        <v>0.984878878200017</v>
      </c>
      <c r="E59">
        <f t="shared" ref="E59:E64" si="3">GEOMEAN(E3,E11,E19,E27,E35,E43,E51)</f>
        <v>0.900689550158169</v>
      </c>
      <c r="F59">
        <f t="shared" ref="F59:F64" si="4">GEOMEAN(F3,F11,F19,F27,F35,F43,F51)</f>
        <v>0.680308647580129</v>
      </c>
      <c r="G59">
        <f t="shared" ref="G59:G64" si="5">GEOMEAN(G3,G11,G19,G27,G35,G43,G51)</f>
        <v>0.84027709197046</v>
      </c>
      <c r="H59">
        <f t="shared" ref="H59:H64" si="6">GEOMEAN(H3,H11,H19,H27,H35,H43,H51)</f>
        <v>0.930309536785399</v>
      </c>
      <c r="I59">
        <f>GEOMEAN(I3,I11,I19,I27,I35,I43,I51)</f>
        <v>0.98955775600936</v>
      </c>
    </row>
    <row r="60" spans="1:9">
      <c r="A60">
        <v>2</v>
      </c>
      <c r="B60">
        <f t="shared" si="0"/>
        <v>1.84697473397818</v>
      </c>
      <c r="C60">
        <f t="shared" si="1"/>
        <v>1.7979023387013</v>
      </c>
      <c r="D60">
        <f t="shared" si="2"/>
        <v>1.81354077032563</v>
      </c>
      <c r="E60">
        <f t="shared" si="3"/>
        <v>1.44595923430719</v>
      </c>
      <c r="F60">
        <f t="shared" si="4"/>
        <v>0.828796351641937</v>
      </c>
      <c r="G60">
        <f t="shared" si="5"/>
        <v>1.27031480302279</v>
      </c>
      <c r="H60">
        <f t="shared" si="6"/>
        <v>1.71111676348973</v>
      </c>
      <c r="I60">
        <f>GEOMEAN(I4,I12,I20,I28,I36,I44,I52)</f>
        <v>1.82883148429367</v>
      </c>
    </row>
    <row r="61" spans="1:9">
      <c r="A61">
        <v>4</v>
      </c>
      <c r="B61">
        <f t="shared" si="0"/>
        <v>3.23988499084287</v>
      </c>
      <c r="C61">
        <f t="shared" si="1"/>
        <v>3.02275433334355</v>
      </c>
      <c r="D61">
        <f t="shared" si="2"/>
        <v>3.04915901951626</v>
      </c>
      <c r="E61">
        <f t="shared" si="3"/>
        <v>1.76920761169518</v>
      </c>
      <c r="F61">
        <f t="shared" si="4"/>
        <v>0.913574541373844</v>
      </c>
      <c r="G61">
        <f t="shared" si="5"/>
        <v>1.43764290519892</v>
      </c>
      <c r="H61">
        <f t="shared" si="6"/>
        <v>2.91611245298165</v>
      </c>
      <c r="I61">
        <f>GEOMEAN(I5,I13,I21,I29,I37,I45,I53)</f>
        <v>3.11961001779707</v>
      </c>
    </row>
    <row r="62" spans="1:9">
      <c r="A62">
        <v>8</v>
      </c>
      <c r="B62">
        <f t="shared" si="0"/>
        <v>5.2186518066944</v>
      </c>
      <c r="C62">
        <f t="shared" si="1"/>
        <v>4.41783124581256</v>
      </c>
      <c r="D62">
        <f t="shared" si="2"/>
        <v>4.41134612507182</v>
      </c>
      <c r="E62">
        <f t="shared" si="3"/>
        <v>1.6515338420155</v>
      </c>
      <c r="F62">
        <f t="shared" si="4"/>
        <v>0.853197473316698</v>
      </c>
      <c r="G62">
        <f t="shared" si="5"/>
        <v>1.26042353526035</v>
      </c>
      <c r="H62">
        <f t="shared" si="6"/>
        <v>4.42041540551467</v>
      </c>
      <c r="I62">
        <f>GEOMEAN(I6,I14,I22,I30,I38,I46,I54)</f>
        <v>4.95161024721805</v>
      </c>
    </row>
    <row r="63" spans="1:8">
      <c r="A63">
        <v>16</v>
      </c>
      <c r="B63">
        <f t="shared" si="0"/>
        <v>7.00762308208935</v>
      </c>
      <c r="C63">
        <f t="shared" si="1"/>
        <v>5.29133802008146</v>
      </c>
      <c r="D63">
        <f t="shared" si="2"/>
        <v>5.09411472305701</v>
      </c>
      <c r="E63">
        <f t="shared" si="3"/>
        <v>1.10197812621892</v>
      </c>
      <c r="F63">
        <f t="shared" si="4"/>
        <v>0.540900094217667</v>
      </c>
      <c r="G63">
        <f t="shared" si="5"/>
        <v>0.559439398312703</v>
      </c>
      <c r="H63">
        <f t="shared" si="6"/>
        <v>4.91343382829378</v>
      </c>
    </row>
    <row r="64" spans="1:8">
      <c r="A64">
        <v>32</v>
      </c>
      <c r="B64">
        <f t="shared" si="0"/>
        <v>7.17072307498677</v>
      </c>
      <c r="C64">
        <f t="shared" si="1"/>
        <v>5.14099596825376</v>
      </c>
      <c r="D64">
        <f t="shared" si="2"/>
        <v>4.87324881576562</v>
      </c>
      <c r="E64">
        <f t="shared" si="3"/>
        <v>0.707935911209685</v>
      </c>
      <c r="F64">
        <f t="shared" si="4"/>
        <v>0.356072945161811</v>
      </c>
      <c r="G64">
        <f t="shared" si="5"/>
        <v>0.346166325504062</v>
      </c>
      <c r="H64">
        <f t="shared" si="6"/>
        <v>3.9484054952359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1" sqref="A1:H16"/>
    </sheetView>
  </sheetViews>
  <sheetFormatPr defaultColWidth="9" defaultRowHeight="14.25" outlineLevelCol="7"/>
  <cols>
    <col min="2" max="2" width="12.75" customWidth="1"/>
    <col min="3" max="3" width="11.125" customWidth="1"/>
  </cols>
  <sheetData>
    <row r="1" spans="1:1">
      <c r="A1" t="s">
        <v>18</v>
      </c>
    </row>
    <row r="2" ht="25.5" spans="2:8">
      <c r="B2" s="3" t="s">
        <v>19</v>
      </c>
      <c r="C2" s="3" t="s">
        <v>10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  <row r="3" spans="1:8">
      <c r="A3" s="1">
        <v>1</v>
      </c>
      <c r="B3" s="1">
        <v>22.86</v>
      </c>
      <c r="C3" s="1">
        <v>44.89</v>
      </c>
      <c r="D3" s="1">
        <v>99.26</v>
      </c>
      <c r="E3" s="1">
        <v>26.33</v>
      </c>
      <c r="F3" s="1">
        <v>34.94</v>
      </c>
      <c r="G3" s="1">
        <v>100.48</v>
      </c>
      <c r="H3" s="1">
        <v>247.64</v>
      </c>
    </row>
    <row r="4" spans="1:8">
      <c r="A4" s="1">
        <v>2</v>
      </c>
      <c r="B4" s="1">
        <v>12.02</v>
      </c>
      <c r="C4" s="1">
        <v>23.92</v>
      </c>
      <c r="D4" s="1">
        <v>55.82</v>
      </c>
      <c r="E4" s="1">
        <v>15.31</v>
      </c>
      <c r="F4" s="1">
        <v>20.45</v>
      </c>
      <c r="G4" s="1">
        <v>50.43</v>
      </c>
      <c r="H4" s="1">
        <v>129.21</v>
      </c>
    </row>
    <row r="5" spans="1:8">
      <c r="A5" s="1">
        <v>4</v>
      </c>
      <c r="B5" s="1">
        <v>6.84</v>
      </c>
      <c r="C5" s="1">
        <v>13.67</v>
      </c>
      <c r="D5" s="1">
        <v>34.65</v>
      </c>
      <c r="E5" s="1">
        <v>9.33</v>
      </c>
      <c r="F5" s="1">
        <v>14.37</v>
      </c>
      <c r="G5" s="1">
        <v>26.41</v>
      </c>
      <c r="H5" s="1">
        <v>68.36</v>
      </c>
    </row>
    <row r="6" spans="1:8">
      <c r="A6" s="1">
        <v>8</v>
      </c>
      <c r="B6" s="1">
        <v>4.13</v>
      </c>
      <c r="C6" s="1">
        <v>8.45</v>
      </c>
      <c r="D6" s="1">
        <v>24.1</v>
      </c>
      <c r="E6" s="1">
        <v>7.66</v>
      </c>
      <c r="F6" s="1">
        <v>11.13</v>
      </c>
      <c r="G6" s="1">
        <v>13.93</v>
      </c>
      <c r="H6" s="1">
        <v>42.69</v>
      </c>
    </row>
    <row r="7" spans="1:8">
      <c r="A7" s="1">
        <v>16</v>
      </c>
      <c r="B7" s="1">
        <v>2.742</v>
      </c>
      <c r="C7" s="1">
        <v>6.968</v>
      </c>
      <c r="D7" s="1">
        <v>18.867</v>
      </c>
      <c r="E7" s="1">
        <v>14.4</v>
      </c>
      <c r="F7" s="1">
        <v>13.018</v>
      </c>
      <c r="G7" s="1">
        <v>7.405</v>
      </c>
      <c r="H7" s="1">
        <v>40.65</v>
      </c>
    </row>
    <row r="8" spans="1:8">
      <c r="A8" s="1">
        <v>32</v>
      </c>
      <c r="B8" s="1">
        <v>2.59</v>
      </c>
      <c r="C8" s="1">
        <v>7.5</v>
      </c>
      <c r="D8" s="1">
        <v>19.31</v>
      </c>
      <c r="E8" s="1">
        <v>79.41</v>
      </c>
      <c r="F8" s="1">
        <v>12.76</v>
      </c>
      <c r="G8" s="1">
        <v>6.56</v>
      </c>
      <c r="H8" s="1">
        <v>37.7</v>
      </c>
    </row>
    <row r="9" spans="1:1">
      <c r="A9" s="3" t="s">
        <v>21</v>
      </c>
    </row>
    <row r="10" ht="25.5" spans="2:8">
      <c r="B10" s="3" t="s">
        <v>19</v>
      </c>
      <c r="C10" s="3" t="s">
        <v>10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</row>
    <row r="11" spans="1:8">
      <c r="A11" s="1">
        <v>1</v>
      </c>
      <c r="B11" s="1">
        <v>0.95845727617381</v>
      </c>
      <c r="C11" s="1">
        <v>1.01393034825871</v>
      </c>
      <c r="D11" s="1">
        <v>0.972775203170125</v>
      </c>
      <c r="E11" s="1">
        <v>1.00721610330422</v>
      </c>
      <c r="F11" s="1">
        <v>0.707708452585383</v>
      </c>
      <c r="G11" s="1">
        <v>1.01840830679405</v>
      </c>
      <c r="H11" s="1">
        <v>0.878820061379422</v>
      </c>
    </row>
    <row r="12" spans="1:8">
      <c r="A12" s="1">
        <v>2</v>
      </c>
      <c r="B12" s="1">
        <v>1.82282307265668</v>
      </c>
      <c r="C12" s="1">
        <v>1.9028149386845</v>
      </c>
      <c r="D12" s="1">
        <v>1.72980413233011</v>
      </c>
      <c r="E12" s="1">
        <v>1.73220117570216</v>
      </c>
      <c r="F12" s="1">
        <v>1.20916055419723</v>
      </c>
      <c r="G12" s="1">
        <v>2.02914270606119</v>
      </c>
      <c r="H12" s="1">
        <v>1.68432009906354</v>
      </c>
    </row>
    <row r="13" spans="1:8">
      <c r="A13" s="1">
        <v>4</v>
      </c>
      <c r="B13" s="1">
        <v>3.20326510721247</v>
      </c>
      <c r="C13" s="1">
        <v>3.32957815167032</v>
      </c>
      <c r="D13" s="1">
        <v>2.78665704665704</v>
      </c>
      <c r="E13" s="1">
        <v>2.84244372990354</v>
      </c>
      <c r="F13" s="1">
        <v>1.72076084435166</v>
      </c>
      <c r="G13" s="1">
        <v>3.87465606462196</v>
      </c>
      <c r="H13" s="1">
        <v>3.18360152135752</v>
      </c>
    </row>
    <row r="14" spans="1:8">
      <c r="A14" s="1">
        <v>8</v>
      </c>
      <c r="B14" s="1">
        <v>5.30516545601291</v>
      </c>
      <c r="C14" s="1">
        <v>5.38642998027613</v>
      </c>
      <c r="D14" s="1">
        <v>4.00654218533886</v>
      </c>
      <c r="E14" s="1">
        <v>3.4621409921671</v>
      </c>
      <c r="F14" s="1">
        <v>2.22168313866427</v>
      </c>
      <c r="G14" s="1">
        <v>7.34599186408227</v>
      </c>
      <c r="H14" s="1">
        <v>5.09793862731319</v>
      </c>
    </row>
    <row r="15" spans="1:8">
      <c r="A15" s="1">
        <v>16</v>
      </c>
      <c r="B15" s="1">
        <v>7.99063943593483</v>
      </c>
      <c r="C15" s="1">
        <v>6.53205128205128</v>
      </c>
      <c r="D15" s="1">
        <v>5.11780710588152</v>
      </c>
      <c r="E15" s="1">
        <v>1.84166666666667</v>
      </c>
      <c r="F15" s="1">
        <v>1.89947252522149</v>
      </c>
      <c r="G15" s="1">
        <v>13.8189961737564</v>
      </c>
      <c r="H15" s="1">
        <v>5.35377613776138</v>
      </c>
    </row>
    <row r="16" spans="1:8">
      <c r="A16" s="1">
        <v>32</v>
      </c>
      <c r="B16" s="1">
        <v>8.45958815958815</v>
      </c>
      <c r="C16" s="1">
        <v>6.06871111111111</v>
      </c>
      <c r="D16" s="1">
        <v>5.00039703089936</v>
      </c>
      <c r="E16" s="1">
        <v>0.333962976955043</v>
      </c>
      <c r="F16" s="1">
        <v>1.93787878787879</v>
      </c>
      <c r="G16" s="1">
        <v>15.5990345528454</v>
      </c>
      <c r="H16" s="1">
        <v>5.77270557029178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"/>
  <sheetViews>
    <sheetView tabSelected="1" topLeftCell="A21" workbookViewId="0">
      <selection activeCell="L49" sqref="L49"/>
    </sheetView>
  </sheetViews>
  <sheetFormatPr defaultColWidth="9" defaultRowHeight="14.25" outlineLevelCol="7"/>
  <cols>
    <col min="4" max="4" width="12.625"/>
    <col min="7" max="7" width="14.625" customWidth="1"/>
    <col min="8" max="8" width="14.125" customWidth="1"/>
  </cols>
  <sheetData>
    <row r="1" spans="1:1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28</v>
      </c>
    </row>
    <row r="3" spans="1:8">
      <c r="A3">
        <v>1</v>
      </c>
      <c r="B3">
        <v>1</v>
      </c>
      <c r="C3">
        <v>0.964151081774843</v>
      </c>
      <c r="D3">
        <v>0.942055780090003</v>
      </c>
      <c r="E3">
        <v>0.928063140654563</v>
      </c>
      <c r="F3">
        <v>0.950034688096203</v>
      </c>
      <c r="G3" s="1">
        <v>0.95845727617381</v>
      </c>
      <c r="H3">
        <v>1.01921168517025</v>
      </c>
    </row>
    <row r="4" spans="1:8">
      <c r="A4">
        <v>2</v>
      </c>
      <c r="B4">
        <v>1.92044292517603</v>
      </c>
      <c r="C4">
        <v>1.83816661539753</v>
      </c>
      <c r="D4">
        <v>1.80060265717025</v>
      </c>
      <c r="E4">
        <v>1.71299384968207</v>
      </c>
      <c r="F4">
        <v>1.80426010814966</v>
      </c>
      <c r="G4" s="1">
        <v>1.82282307265668</v>
      </c>
      <c r="H4">
        <v>1.9441289559302</v>
      </c>
    </row>
    <row r="5" spans="1:8">
      <c r="A5">
        <v>4</v>
      </c>
      <c r="B5">
        <v>3.41992715920915</v>
      </c>
      <c r="C5">
        <v>3.23574874470808</v>
      </c>
      <c r="D5">
        <v>3.14141655515198</v>
      </c>
      <c r="E5">
        <v>2.92527814864263</v>
      </c>
      <c r="F5">
        <v>3.14321920428462</v>
      </c>
      <c r="G5" s="1">
        <v>3.20326510721247</v>
      </c>
      <c r="H5">
        <v>3.43422152560083</v>
      </c>
    </row>
    <row r="6" spans="1:8">
      <c r="A6">
        <v>8</v>
      </c>
      <c r="B6">
        <v>5.82876651591735</v>
      </c>
      <c r="C6">
        <v>5.42872481004294</v>
      </c>
      <c r="D6">
        <v>5.25595714057253</v>
      </c>
      <c r="E6">
        <v>4.66574389551391</v>
      </c>
      <c r="F6">
        <v>5.21343591370558</v>
      </c>
      <c r="G6" s="1">
        <v>5.30516545601291</v>
      </c>
      <c r="H6">
        <v>5.87828653192631</v>
      </c>
    </row>
    <row r="7" spans="1:7">
      <c r="A7">
        <v>16</v>
      </c>
      <c r="B7">
        <v>9.17390090718772</v>
      </c>
      <c r="C7">
        <v>8.23903233893206</v>
      </c>
      <c r="D7">
        <v>7.92130633887682</v>
      </c>
      <c r="E7">
        <v>6.62143648635037</v>
      </c>
      <c r="F7">
        <v>4.86643962389871</v>
      </c>
      <c r="G7" s="1">
        <v>7.99063943593483</v>
      </c>
    </row>
    <row r="8" spans="1:7">
      <c r="A8">
        <v>32</v>
      </c>
      <c r="B8">
        <v>9.69197876732528</v>
      </c>
      <c r="C8">
        <v>8.59565842814174</v>
      </c>
      <c r="D8">
        <v>8.19690734505548</v>
      </c>
      <c r="E8">
        <v>6.60745878568556</v>
      </c>
      <c r="F8">
        <v>4.9020061152957</v>
      </c>
      <c r="G8" s="1">
        <v>8.45958815958815</v>
      </c>
    </row>
    <row r="9" spans="1:1">
      <c r="A9" t="s">
        <v>10</v>
      </c>
    </row>
    <row r="10" spans="1:8">
      <c r="A10" t="s">
        <v>1</v>
      </c>
      <c r="B10" t="s">
        <v>11</v>
      </c>
      <c r="C10" t="s">
        <v>3</v>
      </c>
      <c r="D10" t="s">
        <v>5</v>
      </c>
      <c r="E10" t="s">
        <v>6</v>
      </c>
      <c r="F10" t="s">
        <v>7</v>
      </c>
      <c r="G10" t="s">
        <v>8</v>
      </c>
      <c r="H10" t="s">
        <v>28</v>
      </c>
    </row>
    <row r="11" spans="1:8">
      <c r="A11">
        <v>1</v>
      </c>
      <c r="B11">
        <v>1</v>
      </c>
      <c r="C11">
        <v>1.02293141551485</v>
      </c>
      <c r="D11">
        <v>1.00138606745528</v>
      </c>
      <c r="E11">
        <v>0.980764810664827</v>
      </c>
      <c r="F11">
        <v>0.973673326773057</v>
      </c>
      <c r="G11" s="1">
        <v>1.01393034825871</v>
      </c>
      <c r="H11">
        <v>1.01462348972343</v>
      </c>
    </row>
    <row r="12" spans="1:8">
      <c r="A12">
        <v>2</v>
      </c>
      <c r="B12">
        <v>1.87429308735518</v>
      </c>
      <c r="C12">
        <v>1.91621993320049</v>
      </c>
      <c r="D12">
        <v>1.84158282307879</v>
      </c>
      <c r="E12">
        <v>1.72676918407608</v>
      </c>
      <c r="F12">
        <v>1.78582545349917</v>
      </c>
      <c r="G12" s="1">
        <v>1.9028149386845</v>
      </c>
      <c r="H12">
        <v>1.90523099247932</v>
      </c>
    </row>
    <row r="13" spans="1:8">
      <c r="A13">
        <v>4</v>
      </c>
      <c r="B13">
        <v>3.29018577865595</v>
      </c>
      <c r="C13">
        <v>3.39034140285539</v>
      </c>
      <c r="D13">
        <v>3.08230248306999</v>
      </c>
      <c r="E13">
        <v>2.75127946806367</v>
      </c>
      <c r="F13">
        <v>2.88870083987392</v>
      </c>
      <c r="G13" s="1">
        <v>3.32957815167032</v>
      </c>
      <c r="H13">
        <v>3.3447481873408</v>
      </c>
    </row>
    <row r="14" spans="1:7">
      <c r="A14">
        <v>8</v>
      </c>
      <c r="B14">
        <v>5.24108547959928</v>
      </c>
      <c r="C14">
        <v>5.39025738196747</v>
      </c>
      <c r="D14">
        <v>4.05614306083651</v>
      </c>
      <c r="E14">
        <v>3.41049529185505</v>
      </c>
      <c r="F14">
        <v>3.63077004892576</v>
      </c>
      <c r="G14" s="1">
        <v>5.38642998027613</v>
      </c>
    </row>
    <row r="15" spans="1:7">
      <c r="A15">
        <v>16</v>
      </c>
      <c r="B15">
        <v>7.97674962028274</v>
      </c>
      <c r="C15">
        <v>7.57620817843867</v>
      </c>
      <c r="D15">
        <v>3.43304671393372</v>
      </c>
      <c r="E15">
        <v>2.55068836045057</v>
      </c>
      <c r="F15">
        <v>2.58953157595298</v>
      </c>
      <c r="G15" s="1">
        <v>6.53205128205128</v>
      </c>
    </row>
    <row r="16" spans="1:7">
      <c r="A16">
        <v>32</v>
      </c>
      <c r="B16">
        <v>8.2895823215153</v>
      </c>
      <c r="C16">
        <v>8.38837695048533</v>
      </c>
      <c r="D16">
        <v>1.90122528543581</v>
      </c>
      <c r="E16">
        <v>1.13179052765943</v>
      </c>
      <c r="F16">
        <v>1.17887884517427</v>
      </c>
      <c r="G16" s="1">
        <v>6.06871111111111</v>
      </c>
    </row>
    <row r="17" spans="1:1">
      <c r="A17" t="s">
        <v>12</v>
      </c>
    </row>
    <row r="18" spans="1:8">
      <c r="A18" t="s">
        <v>1</v>
      </c>
      <c r="B18" t="s">
        <v>11</v>
      </c>
      <c r="C18" t="s">
        <v>3</v>
      </c>
      <c r="D18" t="s">
        <v>5</v>
      </c>
      <c r="E18" t="s">
        <v>6</v>
      </c>
      <c r="F18" t="s">
        <v>7</v>
      </c>
      <c r="G18" t="s">
        <v>8</v>
      </c>
      <c r="H18" t="s">
        <v>28</v>
      </c>
    </row>
    <row r="19" spans="1:8">
      <c r="A19">
        <v>1</v>
      </c>
      <c r="B19">
        <v>1</v>
      </c>
      <c r="C19">
        <v>0.995932695216876</v>
      </c>
      <c r="D19">
        <v>0.955395337025108</v>
      </c>
      <c r="E19">
        <v>0.634350534879392</v>
      </c>
      <c r="F19">
        <v>0.868220237381611</v>
      </c>
      <c r="G19" s="1">
        <v>0.972775203170125</v>
      </c>
      <c r="H19">
        <v>1.00058375704653</v>
      </c>
    </row>
    <row r="20" spans="1:8">
      <c r="A20">
        <v>2</v>
      </c>
      <c r="B20">
        <v>1.80007208416448</v>
      </c>
      <c r="C20">
        <v>1.77774572859387</v>
      </c>
      <c r="D20">
        <v>1.64274250715967</v>
      </c>
      <c r="E20">
        <v>0.883539979564136</v>
      </c>
      <c r="F20">
        <v>1.44792338336807</v>
      </c>
      <c r="G20" s="1">
        <v>1.72980413233011</v>
      </c>
      <c r="H20">
        <v>1.76664349141296</v>
      </c>
    </row>
    <row r="21" spans="1:8">
      <c r="A21">
        <v>4</v>
      </c>
      <c r="B21">
        <v>2.87965365383277</v>
      </c>
      <c r="C21">
        <v>2.83157544892034</v>
      </c>
      <c r="D21">
        <v>2.50827365850702</v>
      </c>
      <c r="E21">
        <v>1.07490927172469</v>
      </c>
      <c r="F21">
        <v>2.08028180140326</v>
      </c>
      <c r="G21" s="1">
        <v>2.78665704665704</v>
      </c>
      <c r="H21">
        <v>2.89904923939152</v>
      </c>
    </row>
    <row r="22" spans="1:8">
      <c r="A22">
        <v>8</v>
      </c>
      <c r="B22">
        <v>4.25164386778607</v>
      </c>
      <c r="C22">
        <v>4.23975820733867</v>
      </c>
      <c r="D22">
        <v>3.31737288135594</v>
      </c>
      <c r="E22">
        <v>1.18303410984415</v>
      </c>
      <c r="F22">
        <v>2.58923272194215</v>
      </c>
      <c r="G22" s="1">
        <v>4.00654218533886</v>
      </c>
      <c r="H22">
        <v>4.23405685887597</v>
      </c>
    </row>
    <row r="23" spans="1:7">
      <c r="A23">
        <v>16</v>
      </c>
      <c r="B23">
        <v>5.96378572016802</v>
      </c>
      <c r="C23">
        <v>5.51233111322552</v>
      </c>
      <c r="D23">
        <v>3.52288813757206</v>
      </c>
      <c r="E23">
        <v>1.06467286834242</v>
      </c>
      <c r="F23">
        <v>1.53685723987182</v>
      </c>
      <c r="G23" s="1">
        <v>5.11780710588152</v>
      </c>
    </row>
    <row r="24" spans="1:7">
      <c r="A24">
        <v>32</v>
      </c>
      <c r="B24">
        <v>5.92208774583966</v>
      </c>
      <c r="C24">
        <v>5.69415395502438</v>
      </c>
      <c r="D24">
        <v>1.99768971890431</v>
      </c>
      <c r="E24">
        <v>0.719891944013678</v>
      </c>
      <c r="F24">
        <v>0.914894557812392</v>
      </c>
      <c r="G24" s="1">
        <v>5.00039703089936</v>
      </c>
    </row>
    <row r="25" spans="1:1">
      <c r="A25" t="s">
        <v>13</v>
      </c>
    </row>
    <row r="26" spans="1:8">
      <c r="A26" t="s">
        <v>1</v>
      </c>
      <c r="B26" t="s">
        <v>11</v>
      </c>
      <c r="C26" t="s">
        <v>3</v>
      </c>
      <c r="D26" t="s">
        <v>5</v>
      </c>
      <c r="E26" t="s">
        <v>6</v>
      </c>
      <c r="F26" t="s">
        <v>7</v>
      </c>
      <c r="G26" t="s">
        <v>8</v>
      </c>
      <c r="H26" t="s">
        <v>28</v>
      </c>
    </row>
    <row r="27" spans="1:8">
      <c r="A27">
        <v>1</v>
      </c>
      <c r="B27">
        <v>1</v>
      </c>
      <c r="C27">
        <v>1.03899495912451</v>
      </c>
      <c r="D27">
        <v>1.07007397444519</v>
      </c>
      <c r="E27">
        <v>1.0201961915753</v>
      </c>
      <c r="F27">
        <v>1.03448275862069</v>
      </c>
      <c r="G27" s="1">
        <v>1.00721610330422</v>
      </c>
      <c r="H27">
        <v>1.00279396103489</v>
      </c>
    </row>
    <row r="28" spans="1:8">
      <c r="A28">
        <v>2</v>
      </c>
      <c r="B28">
        <v>1.78185890257559</v>
      </c>
      <c r="C28">
        <v>1.8284611141754</v>
      </c>
      <c r="D28">
        <v>1.14593535749266</v>
      </c>
      <c r="E28">
        <v>0.431865554976551</v>
      </c>
      <c r="F28">
        <v>0.930004208163838</v>
      </c>
      <c r="G28" s="1">
        <v>1.73220117570216</v>
      </c>
      <c r="H28">
        <v>1.82140500193433</v>
      </c>
    </row>
    <row r="29" spans="1:8">
      <c r="A29">
        <v>4</v>
      </c>
      <c r="B29">
        <v>3.06790575714341</v>
      </c>
      <c r="C29">
        <v>2.80535966149506</v>
      </c>
      <c r="D29">
        <v>0.486281317042461</v>
      </c>
      <c r="E29">
        <v>0.168383090578928</v>
      </c>
      <c r="F29">
        <v>0.315629115952838</v>
      </c>
      <c r="G29" s="1">
        <v>2.84244372990354</v>
      </c>
      <c r="H29">
        <v>2.98861132892722</v>
      </c>
    </row>
    <row r="30" spans="1:7">
      <c r="A30">
        <v>8</v>
      </c>
      <c r="B30">
        <v>4.63933757070383</v>
      </c>
      <c r="C30">
        <v>2.42132813926595</v>
      </c>
      <c r="D30">
        <v>0.101430170503658</v>
      </c>
      <c r="E30">
        <v>0.0499401797494957</v>
      </c>
      <c r="F30">
        <v>0.0580396940149667</v>
      </c>
      <c r="G30" s="1">
        <v>3.4621409921671</v>
      </c>
    </row>
    <row r="31" spans="1:7">
      <c r="A31">
        <v>16</v>
      </c>
      <c r="B31">
        <v>6.72698063752431</v>
      </c>
      <c r="C31">
        <v>1.71221968751346</v>
      </c>
      <c r="D31">
        <v>0.0180821798254147</v>
      </c>
      <c r="E31">
        <v>0.00877659592071413</v>
      </c>
      <c r="F31">
        <v>0.00998329216501043</v>
      </c>
      <c r="G31" s="1">
        <v>1.84166666666667</v>
      </c>
    </row>
    <row r="32" spans="1:7">
      <c r="A32">
        <v>32</v>
      </c>
      <c r="B32">
        <v>6.29829005699811</v>
      </c>
      <c r="C32">
        <v>0.989515316592664</v>
      </c>
      <c r="D32">
        <v>0.0052826766517843</v>
      </c>
      <c r="E32">
        <v>0.00315431348801258</v>
      </c>
      <c r="F32">
        <v>0.00266703335581785</v>
      </c>
      <c r="G32" s="1">
        <v>0.333962976955043</v>
      </c>
    </row>
    <row r="33" spans="1:1">
      <c r="A33" t="s">
        <v>14</v>
      </c>
    </row>
    <row r="34" spans="1:8">
      <c r="A34" t="s">
        <v>1</v>
      </c>
      <c r="B34" t="s">
        <v>11</v>
      </c>
      <c r="C34" t="s">
        <v>3</v>
      </c>
      <c r="D34" t="s">
        <v>5</v>
      </c>
      <c r="E34" t="s">
        <v>6</v>
      </c>
      <c r="F34" t="s">
        <v>7</v>
      </c>
      <c r="G34" t="s">
        <v>8</v>
      </c>
      <c r="H34" t="s">
        <v>28</v>
      </c>
    </row>
    <row r="35" spans="1:8">
      <c r="A35">
        <v>1</v>
      </c>
      <c r="B35">
        <v>1</v>
      </c>
      <c r="C35">
        <v>0.803966619703046</v>
      </c>
      <c r="D35">
        <v>0.507539682539682</v>
      </c>
      <c r="E35">
        <v>0.123491564078874</v>
      </c>
      <c r="F35">
        <v>0.360346443994306</v>
      </c>
      <c r="G35" s="1">
        <v>0.707708452585383</v>
      </c>
      <c r="H35" s="2">
        <v>0.882478200354504</v>
      </c>
    </row>
    <row r="36" spans="1:8">
      <c r="A36">
        <v>2</v>
      </c>
      <c r="B36">
        <v>1.66588816528183</v>
      </c>
      <c r="C36">
        <v>1.35926706367385</v>
      </c>
      <c r="D36">
        <v>0.680256762952773</v>
      </c>
      <c r="E36">
        <v>0.131716134347545</v>
      </c>
      <c r="F36">
        <v>0.436711506196097</v>
      </c>
      <c r="G36" s="1">
        <v>1.20916055419723</v>
      </c>
      <c r="H36" s="2">
        <v>1.48085599073742</v>
      </c>
    </row>
    <row r="37" spans="1:8">
      <c r="A37">
        <v>4</v>
      </c>
      <c r="B37">
        <v>2.78481868008108</v>
      </c>
      <c r="C37">
        <v>1.89859746109746</v>
      </c>
      <c r="D37">
        <v>0.794129296778821</v>
      </c>
      <c r="E37">
        <v>0.133940726777673</v>
      </c>
      <c r="F37">
        <v>0.483390024892156</v>
      </c>
      <c r="G37" s="1">
        <v>1.72076084435166</v>
      </c>
      <c r="H37" s="2">
        <v>2.08851600551818</v>
      </c>
    </row>
    <row r="38" spans="1:8">
      <c r="A38">
        <v>8</v>
      </c>
      <c r="B38">
        <v>4.11390860692103</v>
      </c>
      <c r="C38">
        <v>2.5027665317139</v>
      </c>
      <c r="D38">
        <v>0.827222445247334</v>
      </c>
      <c r="E38">
        <v>0.136255016668657</v>
      </c>
      <c r="F38">
        <v>0.5097718526663</v>
      </c>
      <c r="G38" s="1">
        <v>2.22168313866427</v>
      </c>
      <c r="H38" s="2">
        <v>2.7505376344086</v>
      </c>
    </row>
    <row r="39" spans="1:8">
      <c r="A39">
        <v>16</v>
      </c>
      <c r="B39">
        <v>3.4809253437192</v>
      </c>
      <c r="C39">
        <v>2.29034548766557</v>
      </c>
      <c r="D39">
        <v>0.846488275232499</v>
      </c>
      <c r="E39">
        <v>0.136713293157148</v>
      </c>
      <c r="F39">
        <v>0.372663381208586</v>
      </c>
      <c r="G39" s="1">
        <v>1.89947252522149</v>
      </c>
      <c r="H39" s="2"/>
    </row>
    <row r="40" spans="1:8">
      <c r="A40">
        <v>32</v>
      </c>
      <c r="B40">
        <v>3.26390355508623</v>
      </c>
      <c r="C40">
        <v>2.32319689330119</v>
      </c>
      <c r="D40">
        <v>0.816101564390855</v>
      </c>
      <c r="E40">
        <v>0.133689203509202</v>
      </c>
      <c r="F40">
        <v>0.367885977266866</v>
      </c>
      <c r="G40" s="1">
        <v>1.93787878787879</v>
      </c>
      <c r="H40" s="2"/>
    </row>
    <row r="41" spans="1:1">
      <c r="A41" t="s">
        <v>15</v>
      </c>
    </row>
    <row r="42" spans="1:8">
      <c r="A42" t="s">
        <v>1</v>
      </c>
      <c r="B42" t="s">
        <v>11</v>
      </c>
      <c r="C42" t="s">
        <v>3</v>
      </c>
      <c r="D42" t="s">
        <v>5</v>
      </c>
      <c r="E42" t="s">
        <v>6</v>
      </c>
      <c r="F42" t="s">
        <v>7</v>
      </c>
      <c r="G42" t="s">
        <v>8</v>
      </c>
      <c r="H42" t="s">
        <v>28</v>
      </c>
    </row>
    <row r="43" spans="1:8">
      <c r="A43">
        <v>1</v>
      </c>
      <c r="B43">
        <v>1</v>
      </c>
      <c r="C43">
        <v>1.03899237819323</v>
      </c>
      <c r="D43">
        <v>1.01566899253275</v>
      </c>
      <c r="E43">
        <v>0.940092236458512</v>
      </c>
      <c r="F43">
        <v>1.00467337127448</v>
      </c>
      <c r="G43" s="1">
        <v>1.01840830679405</v>
      </c>
      <c r="H43">
        <v>1.01101951963325</v>
      </c>
    </row>
    <row r="44" spans="1:8">
      <c r="A44">
        <v>2</v>
      </c>
      <c r="B44">
        <v>1.99001069588045</v>
      </c>
      <c r="C44">
        <v>2.06737736713088</v>
      </c>
      <c r="D44">
        <v>1.67096124537338</v>
      </c>
      <c r="E44">
        <v>0.972281078478873</v>
      </c>
      <c r="F44">
        <v>1.50478165178986</v>
      </c>
      <c r="G44" s="1">
        <v>2.02914270606119</v>
      </c>
      <c r="H44">
        <v>2.01561997308032</v>
      </c>
    </row>
    <row r="45" spans="1:8">
      <c r="A45">
        <v>4</v>
      </c>
      <c r="B45">
        <v>3.73870735954986</v>
      </c>
      <c r="C45">
        <v>3.93661439031582</v>
      </c>
      <c r="D45">
        <v>1.72650019683931</v>
      </c>
      <c r="E45">
        <v>0.807464182288282</v>
      </c>
      <c r="F45">
        <v>1.28057749022846</v>
      </c>
      <c r="G45" s="1">
        <v>3.87465606462196</v>
      </c>
      <c r="H45">
        <v>3.8247408551779</v>
      </c>
    </row>
    <row r="46" spans="1:8">
      <c r="A46">
        <v>8</v>
      </c>
      <c r="B46">
        <v>7.18136521006828</v>
      </c>
      <c r="C46">
        <v>7.48918055182844</v>
      </c>
      <c r="D46">
        <v>1.05014897598253</v>
      </c>
      <c r="E46">
        <v>0.496500114829871</v>
      </c>
      <c r="F46">
        <v>0.660134612076378</v>
      </c>
      <c r="G46" s="1">
        <v>7.34599186408227</v>
      </c>
      <c r="H46">
        <v>7.36414229855829</v>
      </c>
    </row>
    <row r="47" spans="1:7">
      <c r="A47">
        <v>16</v>
      </c>
      <c r="B47">
        <v>13.4161786557118</v>
      </c>
      <c r="C47">
        <v>14.4547038327525</v>
      </c>
      <c r="D47">
        <v>0.243086437349549</v>
      </c>
      <c r="E47">
        <v>0.119042984200452</v>
      </c>
      <c r="F47">
        <v>0.125997757405814</v>
      </c>
      <c r="G47" s="1">
        <v>13.8189961737564</v>
      </c>
    </row>
    <row r="48" spans="1:7">
      <c r="A48">
        <v>32</v>
      </c>
      <c r="B48">
        <v>15.2042494180575</v>
      </c>
      <c r="C48">
        <v>15.6180809930809</v>
      </c>
      <c r="D48">
        <v>0.112167094768149</v>
      </c>
      <c r="E48">
        <v>0.0572648364144286</v>
      </c>
      <c r="F48">
        <v>0.0565779264460601</v>
      </c>
      <c r="G48" s="1">
        <v>15.5990345528454</v>
      </c>
    </row>
    <row r="49" spans="1:1">
      <c r="A49" t="s">
        <v>16</v>
      </c>
    </row>
    <row r="50" spans="1:8">
      <c r="A50" t="s">
        <v>1</v>
      </c>
      <c r="B50" t="s">
        <v>11</v>
      </c>
      <c r="C50" t="s">
        <v>3</v>
      </c>
      <c r="D50" t="s">
        <v>5</v>
      </c>
      <c r="E50" t="s">
        <v>6</v>
      </c>
      <c r="F50" t="s">
        <v>7</v>
      </c>
      <c r="G50" t="s">
        <v>8</v>
      </c>
      <c r="H50" t="s">
        <v>28</v>
      </c>
    </row>
    <row r="51" spans="1:8">
      <c r="A51">
        <v>1</v>
      </c>
      <c r="B51">
        <v>1</v>
      </c>
      <c r="C51">
        <v>0.984791304662612</v>
      </c>
      <c r="D51">
        <v>0.967227394946779</v>
      </c>
      <c r="E51">
        <v>0.98623128421409</v>
      </c>
      <c r="F51">
        <v>0.983346637548011</v>
      </c>
      <c r="G51" s="1">
        <v>0.878820061379422</v>
      </c>
      <c r="H51">
        <v>1.00366790826233</v>
      </c>
    </row>
    <row r="52" spans="1:8">
      <c r="A52">
        <v>2</v>
      </c>
      <c r="B52">
        <v>1.91568152810176</v>
      </c>
      <c r="C52">
        <v>1.88735036755885</v>
      </c>
      <c r="D52">
        <v>1.86257745369895</v>
      </c>
      <c r="E52">
        <v>1.85839974951612</v>
      </c>
      <c r="F52">
        <v>1.87215904203155</v>
      </c>
      <c r="G52" s="1">
        <v>1.68432009906354</v>
      </c>
      <c r="H52">
        <v>1.92338488731772</v>
      </c>
    </row>
    <row r="53" spans="1:8">
      <c r="A53">
        <v>4</v>
      </c>
      <c r="B53">
        <v>3.62050551205555</v>
      </c>
      <c r="C53">
        <v>3.540212122198</v>
      </c>
      <c r="D53">
        <v>3.3506607477355</v>
      </c>
      <c r="E53">
        <v>3.37131895425512</v>
      </c>
      <c r="F53">
        <v>3.43935626613286</v>
      </c>
      <c r="G53" s="1">
        <v>3.18360152135752</v>
      </c>
      <c r="H53">
        <v>3.61697542491192</v>
      </c>
    </row>
    <row r="54" spans="1:8">
      <c r="A54">
        <v>8</v>
      </c>
      <c r="B54">
        <v>5.92155600097954</v>
      </c>
      <c r="C54">
        <v>5.83320378460961</v>
      </c>
      <c r="D54">
        <v>5.37789840448754</v>
      </c>
      <c r="E54">
        <v>5.17474974042753</v>
      </c>
      <c r="F54">
        <v>5.27944399071701</v>
      </c>
      <c r="G54" s="1">
        <v>5.09793862731319</v>
      </c>
      <c r="H54">
        <v>5.90452633958852</v>
      </c>
    </row>
    <row r="55" spans="1:7">
      <c r="A55">
        <v>16</v>
      </c>
      <c r="B55">
        <v>6.05270330403829</v>
      </c>
      <c r="C55">
        <v>5.95422792105936</v>
      </c>
      <c r="D55">
        <v>5.53608798141334</v>
      </c>
      <c r="E55">
        <v>5.27415563328514</v>
      </c>
      <c r="F55">
        <v>1.88908692670704</v>
      </c>
      <c r="G55" s="1">
        <v>5.35377613776138</v>
      </c>
    </row>
    <row r="56" spans="1:7">
      <c r="A56">
        <v>32</v>
      </c>
      <c r="B56">
        <v>6.55534805265219</v>
      </c>
      <c r="C56">
        <v>6.43885048176019</v>
      </c>
      <c r="D56">
        <v>5.91946217451223</v>
      </c>
      <c r="E56">
        <v>5.58233367818943</v>
      </c>
      <c r="F56">
        <v>2.02950885918558</v>
      </c>
      <c r="G56" s="1">
        <v>5.77270557029178</v>
      </c>
    </row>
    <row r="57" spans="1:1">
      <c r="A57" t="s">
        <v>17</v>
      </c>
    </row>
    <row r="58" spans="1:8">
      <c r="A58" t="s">
        <v>1</v>
      </c>
      <c r="B58" t="s">
        <v>11</v>
      </c>
      <c r="C58" t="s">
        <v>3</v>
      </c>
      <c r="D58" t="s">
        <v>5</v>
      </c>
      <c r="E58" t="s">
        <v>6</v>
      </c>
      <c r="F58" t="s">
        <v>7</v>
      </c>
      <c r="G58" t="s">
        <v>8</v>
      </c>
      <c r="H58" t="s">
        <v>28</v>
      </c>
    </row>
    <row r="59" spans="1:8">
      <c r="A59">
        <v>1</v>
      </c>
      <c r="B59">
        <f t="shared" ref="B59:H59" si="0">GEOMEAN(B3,B11,B19,B27,B35,B43,B51)</f>
        <v>1</v>
      </c>
      <c r="C59">
        <f t="shared" si="0"/>
        <v>0.975319908352388</v>
      </c>
      <c r="D59">
        <f t="shared" si="0"/>
        <v>0.900689550158169</v>
      </c>
      <c r="E59">
        <f t="shared" si="0"/>
        <v>0.680308647580129</v>
      </c>
      <c r="F59">
        <f t="shared" si="0"/>
        <v>0.84027709197046</v>
      </c>
      <c r="G59">
        <f t="shared" si="0"/>
        <v>0.930309536785399</v>
      </c>
      <c r="H59">
        <f t="shared" si="0"/>
        <v>0.98955775600936</v>
      </c>
    </row>
    <row r="60" spans="1:8">
      <c r="A60">
        <v>2</v>
      </c>
      <c r="B60">
        <f t="shared" ref="B60:H60" si="1">GEOMEAN(B4,B12,B20,B28,B36,B44,B52)</f>
        <v>1.84697473397818</v>
      </c>
      <c r="C60">
        <f t="shared" si="1"/>
        <v>1.7979023387013</v>
      </c>
      <c r="D60">
        <f t="shared" si="1"/>
        <v>1.44595923430719</v>
      </c>
      <c r="E60">
        <f t="shared" si="1"/>
        <v>0.828796351641937</v>
      </c>
      <c r="F60">
        <f t="shared" si="1"/>
        <v>1.27031480302279</v>
      </c>
      <c r="G60">
        <f t="shared" si="1"/>
        <v>1.71111676348973</v>
      </c>
      <c r="H60">
        <f t="shared" si="1"/>
        <v>1.82883148429367</v>
      </c>
    </row>
    <row r="61" spans="1:8">
      <c r="A61">
        <v>4</v>
      </c>
      <c r="B61">
        <f t="shared" ref="B61:H61" si="2">GEOMEAN(B5,B13,B21,B29,B37,B45,B53)</f>
        <v>3.23988499084287</v>
      </c>
      <c r="C61">
        <f t="shared" si="2"/>
        <v>3.02275433334355</v>
      </c>
      <c r="D61">
        <f t="shared" si="2"/>
        <v>1.76920761169518</v>
      </c>
      <c r="E61">
        <f t="shared" si="2"/>
        <v>0.913574541373844</v>
      </c>
      <c r="F61">
        <f t="shared" si="2"/>
        <v>1.43764290519892</v>
      </c>
      <c r="G61">
        <f t="shared" si="2"/>
        <v>2.91611245298165</v>
      </c>
      <c r="H61">
        <f t="shared" si="2"/>
        <v>3.11961001779707</v>
      </c>
    </row>
    <row r="62" spans="1:8">
      <c r="A62">
        <v>8</v>
      </c>
      <c r="B62">
        <f t="shared" ref="B62:H62" si="3">GEOMEAN(B6,B14,B22,B30,B38,B46,B54)</f>
        <v>5.2186518066944</v>
      </c>
      <c r="C62">
        <f t="shared" si="3"/>
        <v>4.41783124581256</v>
      </c>
      <c r="D62">
        <f t="shared" si="3"/>
        <v>1.6515338420155</v>
      </c>
      <c r="E62">
        <f t="shared" si="3"/>
        <v>0.853197473316698</v>
      </c>
      <c r="F62">
        <f t="shared" si="3"/>
        <v>1.26042353526035</v>
      </c>
      <c r="G62">
        <f t="shared" si="3"/>
        <v>4.42041540551467</v>
      </c>
      <c r="H62">
        <f t="shared" si="3"/>
        <v>4.95161024721805</v>
      </c>
    </row>
    <row r="63" spans="1:7">
      <c r="A63">
        <v>16</v>
      </c>
      <c r="B63">
        <f t="shared" ref="B63:G63" si="4">GEOMEAN(B7,B15,B23,B31,B39,B47,B55)</f>
        <v>7.00762308208935</v>
      </c>
      <c r="C63">
        <f t="shared" si="4"/>
        <v>5.29133802008146</v>
      </c>
      <c r="D63">
        <f t="shared" si="4"/>
        <v>1.10197812621892</v>
      </c>
      <c r="E63">
        <f t="shared" si="4"/>
        <v>0.540900094217667</v>
      </c>
      <c r="F63">
        <f t="shared" si="4"/>
        <v>0.559439398312703</v>
      </c>
      <c r="G63">
        <f t="shared" si="4"/>
        <v>4.91343382829378</v>
      </c>
    </row>
    <row r="64" spans="1:7">
      <c r="A64">
        <v>32</v>
      </c>
      <c r="B64">
        <f t="shared" ref="B64:G64" si="5">GEOMEAN(B8,B16,B24,B32,B40,B48,B56)</f>
        <v>7.17072307498677</v>
      </c>
      <c r="C64">
        <f t="shared" si="5"/>
        <v>5.14099596825376</v>
      </c>
      <c r="D64">
        <f t="shared" si="5"/>
        <v>0.707935911209685</v>
      </c>
      <c r="E64">
        <f t="shared" si="5"/>
        <v>0.356072945161811</v>
      </c>
      <c r="F64">
        <f t="shared" si="5"/>
        <v>0.346166325504062</v>
      </c>
      <c r="G64">
        <f t="shared" si="5"/>
        <v>3.9484054952359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H15" sqref="H15:H16"/>
    </sheetView>
  </sheetViews>
  <sheetFormatPr defaultColWidth="9" defaultRowHeight="14.25"/>
  <cols>
    <col min="2" max="8" width="12.625"/>
    <col min="15" max="15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21.9103333333333</v>
      </c>
      <c r="C3">
        <v>45.5153333333333</v>
      </c>
      <c r="D3">
        <v>96.5576666666666</v>
      </c>
      <c r="E3">
        <v>26.6793333333333</v>
      </c>
      <c r="F3">
        <v>24.7273333333333</v>
      </c>
      <c r="G3">
        <v>102.329666666666</v>
      </c>
      <c r="H3">
        <v>217.631</v>
      </c>
    </row>
    <row r="4" spans="1:8">
      <c r="A4">
        <v>2</v>
      </c>
      <c r="B4">
        <v>11.409</v>
      </c>
      <c r="C4">
        <v>24.284</v>
      </c>
      <c r="D4">
        <v>53.641</v>
      </c>
      <c r="E4">
        <v>14.6023333333333</v>
      </c>
      <c r="F4">
        <v>14.8433333333333</v>
      </c>
      <c r="G4">
        <v>51.4216666666666</v>
      </c>
      <c r="H4">
        <v>113.605</v>
      </c>
    </row>
    <row r="5" spans="1:8">
      <c r="A5">
        <v>4</v>
      </c>
      <c r="B5">
        <v>6.40666666666666</v>
      </c>
      <c r="C5">
        <v>13.8336666666666</v>
      </c>
      <c r="D5">
        <v>33.531</v>
      </c>
      <c r="E5">
        <v>8.63233333333333</v>
      </c>
      <c r="F5">
        <v>8.87933333333333</v>
      </c>
      <c r="G5">
        <v>27.3703333333333</v>
      </c>
      <c r="H5">
        <v>60.1106666666666</v>
      </c>
    </row>
    <row r="6" spans="1:8">
      <c r="A6">
        <v>8</v>
      </c>
      <c r="B6">
        <v>3.759</v>
      </c>
      <c r="C6">
        <v>8.68433333333333</v>
      </c>
      <c r="D6">
        <v>22.7106666666666</v>
      </c>
      <c r="E6">
        <v>5.65166666666666</v>
      </c>
      <c r="F6">
        <v>6.01066666666666</v>
      </c>
      <c r="G6">
        <v>14.2493333333333</v>
      </c>
      <c r="H6">
        <v>36.7523333333333</v>
      </c>
    </row>
    <row r="7" spans="1:8">
      <c r="A7">
        <v>16</v>
      </c>
      <c r="B7">
        <v>2.38833333333333</v>
      </c>
      <c r="C7">
        <v>5.706</v>
      </c>
      <c r="D7">
        <v>16.1906666666666</v>
      </c>
      <c r="E7">
        <v>3.94233333333333</v>
      </c>
      <c r="F7">
        <v>7.10366666666666</v>
      </c>
      <c r="G7">
        <v>7.62733333333333</v>
      </c>
      <c r="H7">
        <v>35.9559999999999</v>
      </c>
    </row>
    <row r="8" spans="1:8">
      <c r="A8">
        <v>32</v>
      </c>
      <c r="B8">
        <v>2.26066666666666</v>
      </c>
      <c r="C8">
        <v>5.49066666666666</v>
      </c>
      <c r="D8">
        <v>16.3046666666666</v>
      </c>
      <c r="E8">
        <v>4.21066666666666</v>
      </c>
      <c r="F8">
        <v>7.576</v>
      </c>
      <c r="G8">
        <v>6.73033333333333</v>
      </c>
      <c r="H8">
        <v>33.199</v>
      </c>
    </row>
    <row r="9" spans="1:1">
      <c r="A9" t="s">
        <v>20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1</v>
      </c>
      <c r="C11">
        <f t="shared" ref="C11:C16" si="1">45.5153333333333/C3</f>
        <v>1</v>
      </c>
      <c r="D11">
        <f t="shared" ref="D11:D16" si="2">96.5576666666666/D3</f>
        <v>1</v>
      </c>
      <c r="E11">
        <f t="shared" ref="E11:E16" si="3">26.52/E3</f>
        <v>0.994027836777532</v>
      </c>
      <c r="F11">
        <f t="shared" ref="F11:F16" si="4">24.7273333333333/F3</f>
        <v>1</v>
      </c>
      <c r="G11">
        <f t="shared" ref="G11:G16" si="5">102.329666666666/G3</f>
        <v>1</v>
      </c>
      <c r="H11">
        <f t="shared" ref="H11:H16" si="6">217.631/H3</f>
        <v>1</v>
      </c>
    </row>
    <row r="12" spans="1:15">
      <c r="A12">
        <v>2</v>
      </c>
      <c r="B12">
        <f t="shared" si="0"/>
        <v>1.92044292517603</v>
      </c>
      <c r="C12">
        <f t="shared" si="1"/>
        <v>1.87429308735518</v>
      </c>
      <c r="D12">
        <f t="shared" si="2"/>
        <v>1.80007208416448</v>
      </c>
      <c r="E12">
        <f t="shared" si="3"/>
        <v>1.81614810418427</v>
      </c>
      <c r="F12">
        <f t="shared" si="4"/>
        <v>1.66588816528183</v>
      </c>
      <c r="G12">
        <f t="shared" si="5"/>
        <v>1.99001069588045</v>
      </c>
      <c r="H12">
        <f t="shared" si="6"/>
        <v>1.91568152810176</v>
      </c>
      <c r="M12" t="s">
        <v>13</v>
      </c>
      <c r="N12">
        <v>1</v>
      </c>
      <c r="O12">
        <v>26.52</v>
      </c>
    </row>
    <row r="13" spans="1:15">
      <c r="A13">
        <v>4</v>
      </c>
      <c r="B13">
        <f t="shared" si="0"/>
        <v>3.41992715920915</v>
      </c>
      <c r="C13">
        <f t="shared" si="1"/>
        <v>3.29018577865595</v>
      </c>
      <c r="D13">
        <f t="shared" si="2"/>
        <v>2.87965365383277</v>
      </c>
      <c r="E13">
        <f t="shared" si="3"/>
        <v>3.07217052168205</v>
      </c>
      <c r="F13">
        <f t="shared" si="4"/>
        <v>2.78481868008108</v>
      </c>
      <c r="G13">
        <f t="shared" si="5"/>
        <v>3.73870735954986</v>
      </c>
      <c r="H13">
        <f t="shared" si="6"/>
        <v>3.62050551205555</v>
      </c>
      <c r="M13" t="s">
        <v>13</v>
      </c>
      <c r="N13">
        <v>2</v>
      </c>
      <c r="O13">
        <v>14.8833333333333</v>
      </c>
    </row>
    <row r="14" spans="1:15">
      <c r="A14">
        <v>8</v>
      </c>
      <c r="B14">
        <f t="shared" si="0"/>
        <v>5.82876651591735</v>
      </c>
      <c r="C14">
        <f t="shared" si="1"/>
        <v>5.24108547959928</v>
      </c>
      <c r="D14">
        <f t="shared" si="2"/>
        <v>4.25164386778607</v>
      </c>
      <c r="E14">
        <f t="shared" si="3"/>
        <v>4.69242111471543</v>
      </c>
      <c r="F14">
        <f t="shared" si="4"/>
        <v>4.11390860692103</v>
      </c>
      <c r="G14">
        <f t="shared" si="5"/>
        <v>7.18136521006828</v>
      </c>
      <c r="H14">
        <f t="shared" si="6"/>
        <v>5.92155600097954</v>
      </c>
      <c r="M14" t="s">
        <v>13</v>
      </c>
      <c r="N14">
        <v>4</v>
      </c>
      <c r="O14">
        <v>8.64433333333333</v>
      </c>
    </row>
    <row r="15" spans="1:15">
      <c r="A15">
        <v>16</v>
      </c>
      <c r="B15">
        <f t="shared" si="0"/>
        <v>9.17390090718772</v>
      </c>
      <c r="C15">
        <f t="shared" si="1"/>
        <v>7.97674962028274</v>
      </c>
      <c r="D15">
        <f t="shared" si="2"/>
        <v>5.96378572016802</v>
      </c>
      <c r="E15">
        <f t="shared" si="3"/>
        <v>6.72698063752431</v>
      </c>
      <c r="F15">
        <f t="shared" si="4"/>
        <v>3.4809253437192</v>
      </c>
      <c r="G15">
        <f t="shared" si="5"/>
        <v>13.4161786557118</v>
      </c>
      <c r="H15">
        <f t="shared" si="6"/>
        <v>6.05270330403829</v>
      </c>
      <c r="M15" t="s">
        <v>13</v>
      </c>
      <c r="N15">
        <v>8</v>
      </c>
      <c r="O15">
        <v>5.71633333333333</v>
      </c>
    </row>
    <row r="16" spans="1:8">
      <c r="A16">
        <v>32</v>
      </c>
      <c r="B16">
        <f t="shared" si="0"/>
        <v>9.69197876732528</v>
      </c>
      <c r="C16">
        <f t="shared" si="1"/>
        <v>8.2895823215153</v>
      </c>
      <c r="D16">
        <f t="shared" si="2"/>
        <v>5.92208774583966</v>
      </c>
      <c r="E16">
        <f t="shared" si="3"/>
        <v>6.29829005699811</v>
      </c>
      <c r="F16">
        <f t="shared" si="4"/>
        <v>3.26390355508623</v>
      </c>
      <c r="G16">
        <f t="shared" si="5"/>
        <v>15.2042494180575</v>
      </c>
      <c r="H16">
        <f t="shared" si="6"/>
        <v>6.55534805265219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H11" sqref="H11:H16"/>
    </sheetView>
  </sheetViews>
  <sheetFormatPr defaultColWidth="9" defaultRowHeight="14.25"/>
  <cols>
    <col min="2" max="9" width="12.625"/>
    <col min="13" max="13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23.258</v>
      </c>
      <c r="C3">
        <v>45.4523333333333</v>
      </c>
      <c r="D3">
        <v>101.065666666666</v>
      </c>
      <c r="E3">
        <v>24.7833333333333</v>
      </c>
      <c r="F3">
        <v>48.72</v>
      </c>
      <c r="G3">
        <v>100.750999999999</v>
      </c>
      <c r="H3">
        <v>225.005</v>
      </c>
    </row>
    <row r="4" spans="1:8">
      <c r="A4">
        <v>2</v>
      </c>
      <c r="B4">
        <v>12.1683333333333</v>
      </c>
      <c r="C4">
        <v>24.7153333333333</v>
      </c>
      <c r="D4">
        <v>58.7783333333333</v>
      </c>
      <c r="E4">
        <v>23.1426666666666</v>
      </c>
      <c r="F4">
        <v>36.35</v>
      </c>
      <c r="G4">
        <v>61.24</v>
      </c>
      <c r="H4">
        <v>116.844</v>
      </c>
    </row>
    <row r="5" spans="1:8">
      <c r="A5">
        <v>4</v>
      </c>
      <c r="B5">
        <v>6.97466666666666</v>
      </c>
      <c r="C5">
        <v>14.7666666666666</v>
      </c>
      <c r="D5">
        <v>38.4956666666666</v>
      </c>
      <c r="E5">
        <v>54.5363333333333</v>
      </c>
      <c r="F5">
        <v>31.1376666666666</v>
      </c>
      <c r="G5">
        <v>59.27</v>
      </c>
      <c r="H5">
        <v>64.9516666666666</v>
      </c>
    </row>
    <row r="6" spans="1:8">
      <c r="A6">
        <v>8</v>
      </c>
      <c r="B6">
        <v>4.16866666666666</v>
      </c>
      <c r="C6">
        <v>11.2213333333333</v>
      </c>
      <c r="D6">
        <v>29.1066666666666</v>
      </c>
      <c r="E6">
        <v>261.460666666666</v>
      </c>
      <c r="F6">
        <v>29.892</v>
      </c>
      <c r="G6">
        <v>97.443</v>
      </c>
      <c r="H6">
        <v>40.4676666666666</v>
      </c>
    </row>
    <row r="7" spans="1:8">
      <c r="A7">
        <v>16</v>
      </c>
      <c r="B7">
        <v>2.766</v>
      </c>
      <c r="C7">
        <v>13.258</v>
      </c>
      <c r="D7">
        <v>27.4086666666666</v>
      </c>
      <c r="E7">
        <v>1466.63733333333</v>
      </c>
      <c r="F7">
        <v>29.2116666666666</v>
      </c>
      <c r="G7">
        <v>420.96</v>
      </c>
      <c r="H7">
        <v>39.3113333333333</v>
      </c>
    </row>
    <row r="8" spans="1:8">
      <c r="A8">
        <v>32</v>
      </c>
      <c r="B8">
        <v>2.673</v>
      </c>
      <c r="C8">
        <v>23.94</v>
      </c>
      <c r="D8">
        <v>48.3346666666666</v>
      </c>
      <c r="E8">
        <v>5020.18233333333</v>
      </c>
      <c r="F8">
        <v>30.2993333333333</v>
      </c>
      <c r="G8">
        <v>912.296666666666</v>
      </c>
      <c r="H8">
        <v>36.7653333333333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0.942055780090003</v>
      </c>
      <c r="C11">
        <f t="shared" ref="C11:C16" si="1">45.5153333333333/C3</f>
        <v>1.00138606745528</v>
      </c>
      <c r="D11">
        <f t="shared" ref="D11:D16" si="2">96.5576666666666/D3</f>
        <v>0.955395337025108</v>
      </c>
      <c r="E11">
        <f t="shared" ref="E11:E16" si="3">26.52/E3</f>
        <v>1.07007397444519</v>
      </c>
      <c r="F11">
        <f t="shared" ref="F11:F16" si="4">24.7273333333333/F3</f>
        <v>0.507539682539682</v>
      </c>
      <c r="G11">
        <f t="shared" ref="G11:G16" si="5">102.329666666666/G3</f>
        <v>1.01566899253275</v>
      </c>
      <c r="H11">
        <f t="shared" ref="H11:H16" si="6">217.631/H3</f>
        <v>0.967227394946779</v>
      </c>
    </row>
    <row r="12" spans="1:8">
      <c r="A12">
        <v>2</v>
      </c>
      <c r="B12">
        <f t="shared" si="0"/>
        <v>1.80060265717025</v>
      </c>
      <c r="C12">
        <f t="shared" si="1"/>
        <v>1.84158282307879</v>
      </c>
      <c r="D12">
        <f t="shared" si="2"/>
        <v>1.64274250715967</v>
      </c>
      <c r="E12">
        <f t="shared" si="3"/>
        <v>1.14593535749266</v>
      </c>
      <c r="F12">
        <f t="shared" si="4"/>
        <v>0.680256762952773</v>
      </c>
      <c r="G12">
        <f t="shared" si="5"/>
        <v>1.67096124537338</v>
      </c>
      <c r="H12">
        <f t="shared" si="6"/>
        <v>1.86257745369895</v>
      </c>
    </row>
    <row r="13" spans="1:8">
      <c r="A13">
        <v>4</v>
      </c>
      <c r="B13">
        <f t="shared" si="0"/>
        <v>3.14141655515198</v>
      </c>
      <c r="C13">
        <f t="shared" si="1"/>
        <v>3.08230248306999</v>
      </c>
      <c r="D13">
        <f t="shared" si="2"/>
        <v>2.50827365850702</v>
      </c>
      <c r="E13">
        <f t="shared" si="3"/>
        <v>0.486281317042461</v>
      </c>
      <c r="F13">
        <f t="shared" si="4"/>
        <v>0.794129296778821</v>
      </c>
      <c r="G13">
        <f t="shared" si="5"/>
        <v>1.72650019683931</v>
      </c>
      <c r="H13">
        <f t="shared" si="6"/>
        <v>3.3506607477355</v>
      </c>
    </row>
    <row r="14" spans="1:20">
      <c r="A14">
        <v>8</v>
      </c>
      <c r="B14">
        <f t="shared" si="0"/>
        <v>5.25595714057253</v>
      </c>
      <c r="C14">
        <f t="shared" si="1"/>
        <v>4.05614306083651</v>
      </c>
      <c r="D14">
        <f t="shared" si="2"/>
        <v>3.31737288135594</v>
      </c>
      <c r="E14">
        <f t="shared" si="3"/>
        <v>0.101430170503658</v>
      </c>
      <c r="F14">
        <f t="shared" si="4"/>
        <v>0.827222445247334</v>
      </c>
      <c r="G14">
        <f t="shared" si="5"/>
        <v>1.05014897598253</v>
      </c>
      <c r="H14">
        <f t="shared" si="6"/>
        <v>5.37789840448754</v>
      </c>
      <c r="N14" t="s">
        <v>19</v>
      </c>
      <c r="O14" t="s">
        <v>10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</row>
    <row r="15" spans="1:20">
      <c r="A15">
        <v>16</v>
      </c>
      <c r="B15">
        <f t="shared" si="0"/>
        <v>7.92130633887682</v>
      </c>
      <c r="C15">
        <f t="shared" si="1"/>
        <v>3.43304671393372</v>
      </c>
      <c r="D15">
        <f t="shared" si="2"/>
        <v>3.52288813757206</v>
      </c>
      <c r="E15">
        <f t="shared" si="3"/>
        <v>0.0180821798254147</v>
      </c>
      <c r="F15">
        <f t="shared" si="4"/>
        <v>0.846488275232499</v>
      </c>
      <c r="G15">
        <f t="shared" si="5"/>
        <v>0.243086437349549</v>
      </c>
      <c r="H15">
        <f t="shared" si="6"/>
        <v>5.53608798141334</v>
      </c>
      <c r="N15">
        <v>23.258</v>
      </c>
      <c r="O15">
        <v>45.4523333333333</v>
      </c>
      <c r="P15">
        <v>101.065666666666</v>
      </c>
      <c r="Q15">
        <v>24.7833333333333</v>
      </c>
      <c r="R15">
        <v>48.72</v>
      </c>
      <c r="S15">
        <v>100.750999999999</v>
      </c>
      <c r="T15">
        <v>225.005</v>
      </c>
    </row>
    <row r="16" spans="1:20">
      <c r="A16">
        <v>32</v>
      </c>
      <c r="B16">
        <f t="shared" si="0"/>
        <v>8.19690734505548</v>
      </c>
      <c r="C16">
        <f t="shared" si="1"/>
        <v>1.90122528543581</v>
      </c>
      <c r="D16">
        <f t="shared" si="2"/>
        <v>1.99768971890431</v>
      </c>
      <c r="E16">
        <f t="shared" si="3"/>
        <v>0.0052826766517843</v>
      </c>
      <c r="F16">
        <f t="shared" si="4"/>
        <v>0.816101564390855</v>
      </c>
      <c r="G16">
        <f t="shared" si="5"/>
        <v>0.112167094768149</v>
      </c>
      <c r="H16">
        <f t="shared" si="6"/>
        <v>5.91946217451223</v>
      </c>
      <c r="N16">
        <v>12.1683333333333</v>
      </c>
      <c r="O16">
        <v>24.7153333333333</v>
      </c>
      <c r="P16">
        <v>58.7783333333333</v>
      </c>
      <c r="Q16">
        <v>23.1426666666666</v>
      </c>
      <c r="R16">
        <v>36.35</v>
      </c>
      <c r="S16">
        <v>61.24</v>
      </c>
      <c r="T16">
        <v>116.844</v>
      </c>
    </row>
    <row r="17" spans="14:20">
      <c r="N17">
        <v>6.97466666666666</v>
      </c>
      <c r="O17">
        <v>14.7666666666666</v>
      </c>
      <c r="P17">
        <v>38.4956666666666</v>
      </c>
      <c r="Q17">
        <v>54.5363333333333</v>
      </c>
      <c r="R17">
        <v>31.1376666666666</v>
      </c>
      <c r="S17">
        <v>59.27</v>
      </c>
      <c r="T17">
        <v>64.9516666666666</v>
      </c>
    </row>
    <row r="18" spans="14:20">
      <c r="N18">
        <v>4.16866666666666</v>
      </c>
      <c r="O18">
        <v>11.2213333333333</v>
      </c>
      <c r="P18">
        <v>29.1066666666666</v>
      </c>
      <c r="Q18">
        <v>261.460666666666</v>
      </c>
      <c r="R18">
        <v>29.892</v>
      </c>
      <c r="S18">
        <v>97.443</v>
      </c>
      <c r="T18">
        <v>40.4676666666666</v>
      </c>
    </row>
    <row r="19" spans="14:20">
      <c r="N19">
        <v>2.766</v>
      </c>
      <c r="O19">
        <v>13.258</v>
      </c>
      <c r="P19">
        <v>27.4086666666666</v>
      </c>
      <c r="Q19">
        <v>1466.63733333333</v>
      </c>
      <c r="R19">
        <v>29.2116666666666</v>
      </c>
      <c r="S19">
        <v>420.96</v>
      </c>
      <c r="T19">
        <v>39.3113333333333</v>
      </c>
    </row>
    <row r="20" spans="14:20">
      <c r="N20">
        <v>2.673</v>
      </c>
      <c r="O20">
        <v>23.94</v>
      </c>
      <c r="P20">
        <v>48.3346666666666</v>
      </c>
      <c r="Q20">
        <v>5020.18233333333</v>
      </c>
      <c r="R20">
        <v>30.2993333333333</v>
      </c>
      <c r="S20">
        <v>912.296666666666</v>
      </c>
      <c r="T20">
        <v>36.7653333333333</v>
      </c>
    </row>
    <row r="27" spans="11:17">
      <c r="K27" t="s">
        <v>19</v>
      </c>
      <c r="L27">
        <v>23.258</v>
      </c>
      <c r="M27">
        <v>12.1683333333333</v>
      </c>
      <c r="N27">
        <v>6.97466666666666</v>
      </c>
      <c r="O27">
        <v>4.16866666666666</v>
      </c>
      <c r="P27">
        <v>2.766</v>
      </c>
      <c r="Q27">
        <v>2.673</v>
      </c>
    </row>
    <row r="28" spans="11:17">
      <c r="K28" t="s">
        <v>10</v>
      </c>
      <c r="L28">
        <v>45.4523333333333</v>
      </c>
      <c r="M28">
        <v>24.7153333333333</v>
      </c>
      <c r="N28">
        <v>14.7666666666666</v>
      </c>
      <c r="O28">
        <v>11.2213333333333</v>
      </c>
      <c r="P28">
        <v>13.258</v>
      </c>
      <c r="Q28">
        <v>23.94</v>
      </c>
    </row>
    <row r="29" spans="11:17">
      <c r="K29" t="s">
        <v>12</v>
      </c>
      <c r="L29">
        <v>101.065666666666</v>
      </c>
      <c r="M29">
        <v>58.7783333333333</v>
      </c>
      <c r="N29">
        <v>38.4956666666666</v>
      </c>
      <c r="O29">
        <v>29.1066666666666</v>
      </c>
      <c r="P29">
        <v>27.4086666666666</v>
      </c>
      <c r="Q29">
        <v>48.3346666666666</v>
      </c>
    </row>
    <row r="30" spans="11:17">
      <c r="K30" t="s">
        <v>13</v>
      </c>
      <c r="L30">
        <v>24.7833333333333</v>
      </c>
      <c r="M30">
        <v>23.1426666666666</v>
      </c>
      <c r="N30">
        <v>54.5363333333333</v>
      </c>
      <c r="O30">
        <v>261.460666666666</v>
      </c>
      <c r="P30">
        <v>1466.63733333333</v>
      </c>
      <c r="Q30">
        <v>5020.18233333333</v>
      </c>
    </row>
    <row r="31" spans="11:17">
      <c r="K31" t="s">
        <v>14</v>
      </c>
      <c r="L31">
        <v>48.72</v>
      </c>
      <c r="M31">
        <v>36.35</v>
      </c>
      <c r="N31">
        <v>31.1376666666666</v>
      </c>
      <c r="O31">
        <v>29.892</v>
      </c>
      <c r="P31">
        <v>29.2116666666666</v>
      </c>
      <c r="Q31">
        <v>30.2993333333333</v>
      </c>
    </row>
    <row r="32" spans="11:17">
      <c r="K32" t="s">
        <v>15</v>
      </c>
      <c r="L32">
        <v>100.750999999999</v>
      </c>
      <c r="M32">
        <v>61.24</v>
      </c>
      <c r="N32">
        <v>59.27</v>
      </c>
      <c r="O32">
        <v>97.443</v>
      </c>
      <c r="P32">
        <v>420.96</v>
      </c>
      <c r="Q32">
        <v>912.296666666666</v>
      </c>
    </row>
    <row r="33" spans="11:17">
      <c r="K33" t="s">
        <v>16</v>
      </c>
      <c r="L33">
        <v>225.005</v>
      </c>
      <c r="M33">
        <v>116.844</v>
      </c>
      <c r="N33">
        <v>64.9516666666666</v>
      </c>
      <c r="O33">
        <v>40.4676666666666</v>
      </c>
      <c r="P33">
        <v>39.3113333333333</v>
      </c>
      <c r="Q33">
        <v>36.7653333333333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6"/>
  <sheetViews>
    <sheetView workbookViewId="0">
      <selection activeCell="H11" sqref="H11:H16"/>
    </sheetView>
  </sheetViews>
  <sheetFormatPr defaultColWidth="9" defaultRowHeight="14.25" outlineLevelCol="7"/>
  <cols>
    <col min="2" max="9" width="12.625"/>
  </cols>
  <sheetData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22.725</v>
      </c>
      <c r="C3">
        <v>44.495</v>
      </c>
      <c r="D3">
        <v>96.952</v>
      </c>
      <c r="E3">
        <v>25.5246666666666</v>
      </c>
      <c r="F3">
        <v>30.7566666666666</v>
      </c>
      <c r="G3">
        <v>98.4893333333333</v>
      </c>
      <c r="H3">
        <v>220.992</v>
      </c>
    </row>
    <row r="4" spans="1:8">
      <c r="A4">
        <v>2</v>
      </c>
      <c r="B4">
        <v>11.9196666666666</v>
      </c>
      <c r="C4">
        <v>23.7526666666666</v>
      </c>
      <c r="D4">
        <v>54.3146666666666</v>
      </c>
      <c r="E4">
        <v>14.504</v>
      </c>
      <c r="F4">
        <v>18.1916666666666</v>
      </c>
      <c r="G4">
        <v>49.4973333333333</v>
      </c>
      <c r="H4">
        <v>115.310333333333</v>
      </c>
    </row>
    <row r="5" spans="1:8">
      <c r="A5">
        <v>4</v>
      </c>
      <c r="B5">
        <v>6.77133333333333</v>
      </c>
      <c r="C5">
        <v>13.4249999999999</v>
      </c>
      <c r="D5">
        <v>34.1003333333333</v>
      </c>
      <c r="E5">
        <v>9.45333333333333</v>
      </c>
      <c r="F5">
        <v>13.024</v>
      </c>
      <c r="G5">
        <v>25.9943333333333</v>
      </c>
      <c r="H5">
        <v>61.474</v>
      </c>
    </row>
    <row r="6" spans="1:8">
      <c r="A6">
        <v>8</v>
      </c>
      <c r="B6">
        <v>4.036</v>
      </c>
      <c r="C6">
        <v>8.444</v>
      </c>
      <c r="D6">
        <v>22.7743333333333</v>
      </c>
      <c r="E6">
        <v>10.9526666666666</v>
      </c>
      <c r="F6">
        <v>9.88</v>
      </c>
      <c r="G6">
        <v>13.6636666666666</v>
      </c>
      <c r="H6">
        <v>37.309</v>
      </c>
    </row>
    <row r="7" spans="1:8">
      <c r="A7">
        <v>16</v>
      </c>
      <c r="B7">
        <v>2.65933333333333</v>
      </c>
      <c r="C7">
        <v>6.00766666666666</v>
      </c>
      <c r="D7">
        <v>17.5166666666666</v>
      </c>
      <c r="E7">
        <v>15.4886666666666</v>
      </c>
      <c r="F7">
        <v>10.7963333333333</v>
      </c>
      <c r="G7">
        <v>7.07933333333333</v>
      </c>
      <c r="H7">
        <v>36.5506666666666</v>
      </c>
    </row>
    <row r="8" spans="1:8">
      <c r="A8">
        <v>32</v>
      </c>
      <c r="B8">
        <v>2.549</v>
      </c>
      <c r="C8">
        <v>5.42599999999999</v>
      </c>
      <c r="D8">
        <v>16.9573333333333</v>
      </c>
      <c r="E8">
        <v>26.801</v>
      </c>
      <c r="F8">
        <v>10.6436666666666</v>
      </c>
      <c r="G8">
        <v>6.552</v>
      </c>
      <c r="H8">
        <v>33.7996666666666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0.964151081774843</v>
      </c>
      <c r="C11">
        <f t="shared" ref="C11:C16" si="1">45.5153333333333/C3</f>
        <v>1.02293141551485</v>
      </c>
      <c r="D11">
        <f t="shared" ref="D11:D16" si="2">96.5576666666666/D3</f>
        <v>0.995932695216876</v>
      </c>
      <c r="E11">
        <f t="shared" ref="E11:E16" si="3">26.52/E3</f>
        <v>1.03899495912451</v>
      </c>
      <c r="F11">
        <f t="shared" ref="F11:F16" si="4">24.7273333333333/F3</f>
        <v>0.803966619703046</v>
      </c>
      <c r="G11">
        <f t="shared" ref="G11:G16" si="5">102.329666666666/G3</f>
        <v>1.03899237819323</v>
      </c>
      <c r="H11">
        <f t="shared" ref="H11:H16" si="6">217.631/H3</f>
        <v>0.984791304662612</v>
      </c>
    </row>
    <row r="12" spans="1:8">
      <c r="A12">
        <v>2</v>
      </c>
      <c r="B12">
        <f t="shared" si="0"/>
        <v>1.83816661539753</v>
      </c>
      <c r="C12">
        <f t="shared" si="1"/>
        <v>1.91621993320049</v>
      </c>
      <c r="D12">
        <f t="shared" si="2"/>
        <v>1.77774572859387</v>
      </c>
      <c r="E12">
        <f t="shared" si="3"/>
        <v>1.8284611141754</v>
      </c>
      <c r="F12">
        <f t="shared" si="4"/>
        <v>1.35926706367385</v>
      </c>
      <c r="G12">
        <f t="shared" si="5"/>
        <v>2.06737736713088</v>
      </c>
      <c r="H12">
        <f t="shared" si="6"/>
        <v>1.88735036755885</v>
      </c>
    </row>
    <row r="13" spans="1:8">
      <c r="A13">
        <v>4</v>
      </c>
      <c r="B13">
        <f t="shared" si="0"/>
        <v>3.23574874470808</v>
      </c>
      <c r="C13">
        <f t="shared" si="1"/>
        <v>3.39034140285539</v>
      </c>
      <c r="D13">
        <f t="shared" si="2"/>
        <v>2.83157544892034</v>
      </c>
      <c r="E13">
        <f t="shared" si="3"/>
        <v>2.80535966149506</v>
      </c>
      <c r="F13">
        <f t="shared" si="4"/>
        <v>1.89859746109746</v>
      </c>
      <c r="G13">
        <f t="shared" si="5"/>
        <v>3.93661439031582</v>
      </c>
      <c r="H13">
        <f t="shared" si="6"/>
        <v>3.540212122198</v>
      </c>
    </row>
    <row r="14" spans="1:8">
      <c r="A14">
        <v>8</v>
      </c>
      <c r="B14">
        <f t="shared" si="0"/>
        <v>5.42872481004294</v>
      </c>
      <c r="C14">
        <f t="shared" si="1"/>
        <v>5.39025738196747</v>
      </c>
      <c r="D14">
        <f t="shared" si="2"/>
        <v>4.23975820733867</v>
      </c>
      <c r="E14">
        <f t="shared" si="3"/>
        <v>2.42132813926595</v>
      </c>
      <c r="F14">
        <f t="shared" si="4"/>
        <v>2.5027665317139</v>
      </c>
      <c r="G14">
        <f t="shared" si="5"/>
        <v>7.48918055182844</v>
      </c>
      <c r="H14">
        <f t="shared" si="6"/>
        <v>5.83320378460961</v>
      </c>
    </row>
    <row r="15" spans="1:8">
      <c r="A15">
        <v>16</v>
      </c>
      <c r="B15">
        <f t="shared" si="0"/>
        <v>8.23903233893206</v>
      </c>
      <c r="C15">
        <f t="shared" si="1"/>
        <v>7.57620817843867</v>
      </c>
      <c r="D15">
        <f t="shared" si="2"/>
        <v>5.51233111322552</v>
      </c>
      <c r="E15">
        <f t="shared" si="3"/>
        <v>1.71221968751346</v>
      </c>
      <c r="F15">
        <f t="shared" si="4"/>
        <v>2.29034548766557</v>
      </c>
      <c r="G15">
        <f t="shared" si="5"/>
        <v>14.4547038327525</v>
      </c>
      <c r="H15">
        <f t="shared" si="6"/>
        <v>5.95422792105936</v>
      </c>
    </row>
    <row r="16" spans="1:8">
      <c r="A16">
        <v>32</v>
      </c>
      <c r="B16">
        <f t="shared" si="0"/>
        <v>8.59565842814174</v>
      </c>
      <c r="C16">
        <f t="shared" si="1"/>
        <v>8.38837695048533</v>
      </c>
      <c r="D16">
        <f t="shared" si="2"/>
        <v>5.69415395502438</v>
      </c>
      <c r="E16">
        <f t="shared" si="3"/>
        <v>0.989515316592664</v>
      </c>
      <c r="F16">
        <f t="shared" si="4"/>
        <v>2.32319689330119</v>
      </c>
      <c r="G16">
        <f t="shared" si="5"/>
        <v>15.6180809930809</v>
      </c>
      <c r="H16">
        <f t="shared" si="6"/>
        <v>6.43885048176019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selection activeCell="H16" sqref="H16:H17"/>
    </sheetView>
  </sheetViews>
  <sheetFormatPr defaultColWidth="9" defaultRowHeight="14.25"/>
  <cols>
    <col min="2" max="8" width="12.625"/>
    <col min="14" max="14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8">
      <c r="A3">
        <v>1</v>
      </c>
      <c r="B3">
        <v>23.6086666666666</v>
      </c>
      <c r="C3">
        <v>46.408</v>
      </c>
      <c r="D3">
        <v>152.215</v>
      </c>
      <c r="E3">
        <v>25.995</v>
      </c>
      <c r="F3">
        <v>200.235</v>
      </c>
      <c r="G3">
        <v>108.850666666666</v>
      </c>
      <c r="H3">
        <v>220.669333333333</v>
      </c>
      <c r="L3" t="s">
        <v>19</v>
      </c>
      <c r="M3" t="s">
        <v>10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>
      <c r="A4">
        <v>2</v>
      </c>
      <c r="B4">
        <v>12.7906666666666</v>
      </c>
      <c r="C4">
        <v>26.3586666666666</v>
      </c>
      <c r="D4">
        <v>109.285</v>
      </c>
      <c r="E4">
        <v>61.4079999999999</v>
      </c>
      <c r="F4">
        <v>187.732</v>
      </c>
      <c r="G4">
        <v>105.247</v>
      </c>
      <c r="H4">
        <v>117.106666666666</v>
      </c>
      <c r="L4">
        <v>23.6086666666666</v>
      </c>
      <c r="M4">
        <v>46.408</v>
      </c>
      <c r="N4">
        <v>152.215</v>
      </c>
      <c r="O4">
        <v>25.995</v>
      </c>
      <c r="P4">
        <v>200.235</v>
      </c>
      <c r="Q4">
        <v>108.850666666666</v>
      </c>
      <c r="R4">
        <v>220.669333333333</v>
      </c>
    </row>
    <row r="5" spans="1:18">
      <c r="A5">
        <v>4</v>
      </c>
      <c r="B5">
        <v>7.48999999999999</v>
      </c>
      <c r="C5">
        <v>16.5433333333333</v>
      </c>
      <c r="D5">
        <v>89.8286666666666</v>
      </c>
      <c r="E5">
        <v>157.498</v>
      </c>
      <c r="F5">
        <v>184.614</v>
      </c>
      <c r="G5">
        <v>126.729666666666</v>
      </c>
      <c r="H5">
        <v>64.5536666666666</v>
      </c>
      <c r="L5">
        <v>12.7906666666666</v>
      </c>
      <c r="M5">
        <v>26.3586666666666</v>
      </c>
      <c r="N5">
        <v>109.285</v>
      </c>
      <c r="O5">
        <v>61.4079999999999</v>
      </c>
      <c r="P5">
        <v>187.732</v>
      </c>
      <c r="Q5">
        <v>105.247</v>
      </c>
      <c r="R5">
        <v>117.106666666666</v>
      </c>
    </row>
    <row r="6" spans="1:18">
      <c r="A6">
        <v>8</v>
      </c>
      <c r="B6">
        <v>4.696</v>
      </c>
      <c r="C6">
        <v>13.3456666666666</v>
      </c>
      <c r="D6">
        <v>81.6186666666666</v>
      </c>
      <c r="E6">
        <v>531.035333333333</v>
      </c>
      <c r="F6">
        <v>181.478333333333</v>
      </c>
      <c r="G6">
        <v>206.102</v>
      </c>
      <c r="H6">
        <v>42.0563333333333</v>
      </c>
      <c r="L6">
        <v>7.48999999999999</v>
      </c>
      <c r="M6">
        <v>16.5433333333333</v>
      </c>
      <c r="N6">
        <v>89.8286666666666</v>
      </c>
      <c r="O6">
        <v>157.498</v>
      </c>
      <c r="P6">
        <v>184.614</v>
      </c>
      <c r="Q6">
        <v>126.729666666666</v>
      </c>
      <c r="R6">
        <v>64.5536666666666</v>
      </c>
    </row>
    <row r="7" spans="1:18">
      <c r="A7">
        <v>16</v>
      </c>
      <c r="B7">
        <v>3.30899999999999</v>
      </c>
      <c r="C7">
        <v>17.8443333333333</v>
      </c>
      <c r="D7">
        <v>90.6923333333333</v>
      </c>
      <c r="E7">
        <v>3021.67266666666</v>
      </c>
      <c r="F7">
        <v>180.87</v>
      </c>
      <c r="G7">
        <v>859.602666666666</v>
      </c>
      <c r="H7">
        <v>41.2636666666666</v>
      </c>
      <c r="L7">
        <v>4.696</v>
      </c>
      <c r="M7">
        <v>13.3456666666666</v>
      </c>
      <c r="N7">
        <v>81.6186666666666</v>
      </c>
      <c r="O7">
        <v>531.035333333333</v>
      </c>
      <c r="P7">
        <v>181.478333333333</v>
      </c>
      <c r="Q7">
        <v>206.102</v>
      </c>
      <c r="R7">
        <v>42.0563333333333</v>
      </c>
    </row>
    <row r="8" spans="1:18">
      <c r="A8">
        <v>32</v>
      </c>
      <c r="B8">
        <v>3.316</v>
      </c>
      <c r="C8">
        <v>40.2153333333333</v>
      </c>
      <c r="D8">
        <v>134.128</v>
      </c>
      <c r="E8">
        <v>8407.53466666666</v>
      </c>
      <c r="F8">
        <v>184.961333333333</v>
      </c>
      <c r="G8">
        <v>1786.95466666666</v>
      </c>
      <c r="H8">
        <v>38.9856666666666</v>
      </c>
      <c r="L8">
        <v>3.30899999999999</v>
      </c>
      <c r="M8">
        <v>17.8443333333333</v>
      </c>
      <c r="N8">
        <v>90.6923333333333</v>
      </c>
      <c r="O8">
        <v>3021.67266666666</v>
      </c>
      <c r="P8">
        <v>180.87</v>
      </c>
      <c r="Q8">
        <v>859.602666666666</v>
      </c>
      <c r="R8">
        <v>41.2636666666666</v>
      </c>
    </row>
    <row r="9" spans="12:18">
      <c r="L9">
        <v>3.316</v>
      </c>
      <c r="M9">
        <v>40.2153333333333</v>
      </c>
      <c r="N9">
        <v>134.128</v>
      </c>
      <c r="O9">
        <v>8407.53466666666</v>
      </c>
      <c r="P9">
        <v>184.961333333333</v>
      </c>
      <c r="Q9">
        <v>1786.95466666666</v>
      </c>
      <c r="R9">
        <v>38.9856666666666</v>
      </c>
    </row>
    <row r="10" spans="1:1">
      <c r="A10" t="s">
        <v>21</v>
      </c>
    </row>
    <row r="11" spans="2:8">
      <c r="B11" t="s">
        <v>19</v>
      </c>
      <c r="C11" t="s">
        <v>10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</row>
    <row r="12" spans="1:8">
      <c r="A12">
        <v>1</v>
      </c>
      <c r="B12">
        <f t="shared" ref="B12:B17" si="0">21.9103333333333/B3</f>
        <v>0.928063140654563</v>
      </c>
      <c r="C12">
        <f t="shared" ref="C12:C17" si="1">45.5153333333333/C3</f>
        <v>0.980764810664827</v>
      </c>
      <c r="D12">
        <f t="shared" ref="D12:D17" si="2">96.5576666666666/D3</f>
        <v>0.634350534879392</v>
      </c>
      <c r="E12">
        <f t="shared" ref="E12:E17" si="3">26.52/E3</f>
        <v>1.0201961915753</v>
      </c>
      <c r="F12">
        <f t="shared" ref="F12:F17" si="4">24.7273333333333/F3</f>
        <v>0.123491564078874</v>
      </c>
      <c r="G12">
        <f t="shared" ref="G12:G17" si="5">102.329666666666/G3</f>
        <v>0.940092236458512</v>
      </c>
      <c r="H12">
        <f t="shared" ref="H12:H17" si="6">217.631/H3</f>
        <v>0.98623128421409</v>
      </c>
    </row>
    <row r="13" spans="1:8">
      <c r="A13">
        <v>2</v>
      </c>
      <c r="B13">
        <f t="shared" si="0"/>
        <v>1.71299384968207</v>
      </c>
      <c r="C13">
        <f t="shared" si="1"/>
        <v>1.72676918407608</v>
      </c>
      <c r="D13">
        <f t="shared" si="2"/>
        <v>0.883539979564136</v>
      </c>
      <c r="E13">
        <f t="shared" si="3"/>
        <v>0.431865554976551</v>
      </c>
      <c r="F13">
        <f t="shared" si="4"/>
        <v>0.131716134347545</v>
      </c>
      <c r="G13">
        <f t="shared" si="5"/>
        <v>0.972281078478873</v>
      </c>
      <c r="H13">
        <f t="shared" si="6"/>
        <v>1.85839974951612</v>
      </c>
    </row>
    <row r="14" spans="1:8">
      <c r="A14">
        <v>4</v>
      </c>
      <c r="B14">
        <f t="shared" si="0"/>
        <v>2.92527814864263</v>
      </c>
      <c r="C14">
        <f t="shared" si="1"/>
        <v>2.75127946806367</v>
      </c>
      <c r="D14">
        <f t="shared" si="2"/>
        <v>1.07490927172469</v>
      </c>
      <c r="E14">
        <f t="shared" si="3"/>
        <v>0.168383090578928</v>
      </c>
      <c r="F14">
        <f t="shared" si="4"/>
        <v>0.133940726777673</v>
      </c>
      <c r="G14">
        <f t="shared" si="5"/>
        <v>0.807464182288282</v>
      </c>
      <c r="H14">
        <f t="shared" si="6"/>
        <v>3.37131895425512</v>
      </c>
    </row>
    <row r="15" spans="1:8">
      <c r="A15">
        <v>8</v>
      </c>
      <c r="B15">
        <f t="shared" si="0"/>
        <v>4.66574389551391</v>
      </c>
      <c r="C15">
        <f t="shared" si="1"/>
        <v>3.41049529185505</v>
      </c>
      <c r="D15">
        <f t="shared" si="2"/>
        <v>1.18303410984415</v>
      </c>
      <c r="E15">
        <f t="shared" si="3"/>
        <v>0.0499401797494957</v>
      </c>
      <c r="F15">
        <f t="shared" si="4"/>
        <v>0.136255016668657</v>
      </c>
      <c r="G15">
        <f t="shared" si="5"/>
        <v>0.496500114829871</v>
      </c>
      <c r="H15">
        <f t="shared" si="6"/>
        <v>5.17474974042753</v>
      </c>
    </row>
    <row r="16" spans="1:8">
      <c r="A16">
        <v>16</v>
      </c>
      <c r="B16">
        <f t="shared" si="0"/>
        <v>6.62143648635037</v>
      </c>
      <c r="C16">
        <f t="shared" si="1"/>
        <v>2.55068836045057</v>
      </c>
      <c r="D16">
        <f t="shared" si="2"/>
        <v>1.06467286834242</v>
      </c>
      <c r="E16">
        <f t="shared" si="3"/>
        <v>0.00877659592071413</v>
      </c>
      <c r="F16">
        <f t="shared" si="4"/>
        <v>0.136713293157148</v>
      </c>
      <c r="G16">
        <f t="shared" si="5"/>
        <v>0.119042984200452</v>
      </c>
      <c r="H16">
        <f t="shared" si="6"/>
        <v>5.27415563328514</v>
      </c>
    </row>
    <row r="17" spans="1:8">
      <c r="A17">
        <v>32</v>
      </c>
      <c r="B17">
        <f t="shared" si="0"/>
        <v>6.60745878568556</v>
      </c>
      <c r="C17">
        <f t="shared" si="1"/>
        <v>1.13179052765943</v>
      </c>
      <c r="D17">
        <f t="shared" si="2"/>
        <v>0.719891944013678</v>
      </c>
      <c r="E17">
        <f t="shared" si="3"/>
        <v>0.00315431348801258</v>
      </c>
      <c r="F17">
        <f t="shared" si="4"/>
        <v>0.133689203509202</v>
      </c>
      <c r="G17">
        <f t="shared" si="5"/>
        <v>0.0572648364144286</v>
      </c>
      <c r="H17">
        <f t="shared" si="6"/>
        <v>5.58233367818943</v>
      </c>
    </row>
    <row r="19" spans="12:17">
      <c r="L19" t="s">
        <v>19</v>
      </c>
      <c r="M19">
        <v>23.6086666666666</v>
      </c>
      <c r="N19">
        <v>7.48999999999999</v>
      </c>
      <c r="O19">
        <v>4.696</v>
      </c>
      <c r="P19">
        <v>3.30899999999999</v>
      </c>
      <c r="Q19">
        <v>3.316</v>
      </c>
    </row>
    <row r="20" spans="12:17">
      <c r="L20" t="s">
        <v>10</v>
      </c>
      <c r="M20">
        <v>46.408</v>
      </c>
      <c r="N20">
        <v>16.5433333333333</v>
      </c>
      <c r="O20">
        <v>13.3456666666666</v>
      </c>
      <c r="P20">
        <v>17.8443333333333</v>
      </c>
      <c r="Q20">
        <v>40.2153333333333</v>
      </c>
    </row>
    <row r="21" spans="12:17">
      <c r="L21" t="s">
        <v>22</v>
      </c>
      <c r="M21">
        <v>13.1236666666666</v>
      </c>
      <c r="N21">
        <v>7.19233333333333</v>
      </c>
      <c r="O21">
        <v>7.52033333333333</v>
      </c>
      <c r="P21">
        <v>7.986</v>
      </c>
      <c r="Q21">
        <v>0.916333333333333</v>
      </c>
    </row>
    <row r="22" spans="12:17">
      <c r="L22" t="s">
        <v>12</v>
      </c>
      <c r="M22">
        <v>152.215</v>
      </c>
      <c r="N22">
        <v>89.8286666666666</v>
      </c>
      <c r="O22">
        <v>81.6186666666666</v>
      </c>
      <c r="P22">
        <v>90.6923333333333</v>
      </c>
      <c r="Q22">
        <v>134.128</v>
      </c>
    </row>
    <row r="23" spans="12:17">
      <c r="L23" t="s">
        <v>13</v>
      </c>
      <c r="M23">
        <v>25.995</v>
      </c>
      <c r="N23">
        <v>157.498</v>
      </c>
      <c r="O23">
        <v>531.035333333333</v>
      </c>
      <c r="P23">
        <v>3021.67266666666</v>
      </c>
      <c r="Q23">
        <v>8407.53466666666</v>
      </c>
    </row>
    <row r="24" spans="12:17">
      <c r="L24" t="s">
        <v>14</v>
      </c>
      <c r="M24">
        <v>200.235</v>
      </c>
      <c r="N24">
        <v>184.614</v>
      </c>
      <c r="O24">
        <v>181.478333333333</v>
      </c>
      <c r="P24">
        <v>180.87</v>
      </c>
      <c r="Q24">
        <v>184.961333333333</v>
      </c>
    </row>
    <row r="25" spans="12:17">
      <c r="L25" t="s">
        <v>15</v>
      </c>
      <c r="M25">
        <v>108.850666666666</v>
      </c>
      <c r="N25">
        <v>126.729666666666</v>
      </c>
      <c r="O25">
        <v>206.102</v>
      </c>
      <c r="P25">
        <v>859.602666666666</v>
      </c>
      <c r="Q25">
        <v>1786.95466666666</v>
      </c>
    </row>
    <row r="26" spans="12:17">
      <c r="L26" t="s">
        <v>16</v>
      </c>
      <c r="M26">
        <v>220.669333333333</v>
      </c>
      <c r="N26">
        <v>64.5536666666666</v>
      </c>
      <c r="O26">
        <v>42.0563333333333</v>
      </c>
      <c r="P26">
        <v>41.2636666666666</v>
      </c>
      <c r="Q26">
        <v>38.9856666666666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selection activeCell="H16" sqref="H16:H17"/>
    </sheetView>
  </sheetViews>
  <sheetFormatPr defaultColWidth="9" defaultRowHeight="14.25"/>
  <cols>
    <col min="1" max="1" width="10.75" customWidth="1"/>
    <col min="2" max="8" width="12.625"/>
    <col min="15" max="15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23.0626666666666</v>
      </c>
      <c r="C3">
        <v>46.746</v>
      </c>
      <c r="D3">
        <v>111.213333333333</v>
      </c>
      <c r="E3">
        <v>25.636</v>
      </c>
      <c r="F3">
        <v>68.621</v>
      </c>
      <c r="G3">
        <v>101.853666666666</v>
      </c>
      <c r="H3">
        <v>221.316666666666</v>
      </c>
    </row>
    <row r="4" spans="1:8">
      <c r="A4">
        <v>2</v>
      </c>
      <c r="B4">
        <v>12.1436666666666</v>
      </c>
      <c r="C4">
        <v>25.487</v>
      </c>
      <c r="D4">
        <v>66.687</v>
      </c>
      <c r="E4">
        <v>28.516</v>
      </c>
      <c r="F4">
        <v>56.6216666666666</v>
      </c>
      <c r="G4">
        <v>68.003</v>
      </c>
      <c r="H4">
        <v>116.246</v>
      </c>
    </row>
    <row r="5" spans="1:8">
      <c r="A5">
        <v>4</v>
      </c>
      <c r="B5">
        <v>6.97066666666666</v>
      </c>
      <c r="C5">
        <v>15.7563333333333</v>
      </c>
      <c r="D5">
        <v>46.4156666666666</v>
      </c>
      <c r="E5">
        <v>84.0226666666666</v>
      </c>
      <c r="F5">
        <v>51.1539999999999</v>
      </c>
      <c r="G5">
        <v>79.909</v>
      </c>
      <c r="H5">
        <v>63.2766666666666</v>
      </c>
    </row>
    <row r="6" spans="1:8">
      <c r="A6">
        <v>8</v>
      </c>
      <c r="B6">
        <v>4.20266666666666</v>
      </c>
      <c r="C6">
        <v>12.536</v>
      </c>
      <c r="D6">
        <v>37.292</v>
      </c>
      <c r="E6">
        <v>456.928666666666</v>
      </c>
      <c r="F6">
        <v>48.5066666666666</v>
      </c>
      <c r="G6">
        <v>155.013333333333</v>
      </c>
      <c r="H6">
        <v>41.2223333333333</v>
      </c>
    </row>
    <row r="7" spans="1:8">
      <c r="A7">
        <v>16</v>
      </c>
      <c r="B7">
        <v>4.50233333333333</v>
      </c>
      <c r="C7">
        <v>17.5766666666666</v>
      </c>
      <c r="D7">
        <v>62.8279999999999</v>
      </c>
      <c r="E7">
        <v>2656.43833333333</v>
      </c>
      <c r="F7">
        <v>66.353</v>
      </c>
      <c r="G7">
        <v>812.154666666666</v>
      </c>
      <c r="H7">
        <v>115.204333333333</v>
      </c>
    </row>
    <row r="8" spans="1:8">
      <c r="A8">
        <v>32</v>
      </c>
      <c r="B8">
        <v>4.46966666666666</v>
      </c>
      <c r="C8">
        <v>38.609</v>
      </c>
      <c r="D8">
        <v>105.539666666666</v>
      </c>
      <c r="E8">
        <v>9943.63266666666</v>
      </c>
      <c r="F8">
        <v>67.2146666666666</v>
      </c>
      <c r="G8">
        <v>1808.64999999999</v>
      </c>
      <c r="H8">
        <v>107.233333333333</v>
      </c>
    </row>
    <row r="10" spans="1:1">
      <c r="A10" t="s">
        <v>21</v>
      </c>
    </row>
    <row r="11" spans="2:8">
      <c r="B11" t="s">
        <v>19</v>
      </c>
      <c r="C11" t="s">
        <v>10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</row>
    <row r="12" spans="1:19">
      <c r="A12">
        <v>1</v>
      </c>
      <c r="B12">
        <f t="shared" ref="B12:B17" si="0">21.9103333333333/B3</f>
        <v>0.950034688096203</v>
      </c>
      <c r="C12">
        <f t="shared" ref="C12:C17" si="1">45.5153333333333/C3</f>
        <v>0.973673326773057</v>
      </c>
      <c r="D12">
        <f t="shared" ref="D12:D17" si="2">96.5576666666666/D3</f>
        <v>0.868220237381611</v>
      </c>
      <c r="E12">
        <f t="shared" ref="E12:E17" si="3">26.52/E3</f>
        <v>1.03448275862069</v>
      </c>
      <c r="F12">
        <f t="shared" ref="F12:F17" si="4">24.7273333333333/F3</f>
        <v>0.360346443994306</v>
      </c>
      <c r="G12">
        <f t="shared" ref="G12:G17" si="5">102.329666666666/G3</f>
        <v>1.00467337127448</v>
      </c>
      <c r="H12">
        <f t="shared" ref="H12:H17" si="6">217.631/H3</f>
        <v>0.983346637548011</v>
      </c>
      <c r="M12" t="s">
        <v>19</v>
      </c>
      <c r="N12" t="s">
        <v>10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</row>
    <row r="13" spans="1:19">
      <c r="A13">
        <v>2</v>
      </c>
      <c r="B13">
        <f t="shared" si="0"/>
        <v>1.80426010814966</v>
      </c>
      <c r="C13">
        <f t="shared" si="1"/>
        <v>1.78582545349917</v>
      </c>
      <c r="D13">
        <f t="shared" si="2"/>
        <v>1.44792338336807</v>
      </c>
      <c r="E13">
        <f t="shared" si="3"/>
        <v>0.930004208163838</v>
      </c>
      <c r="F13">
        <f t="shared" si="4"/>
        <v>0.436711506196097</v>
      </c>
      <c r="G13">
        <f t="shared" si="5"/>
        <v>1.50478165178986</v>
      </c>
      <c r="H13">
        <f t="shared" si="6"/>
        <v>1.87215904203155</v>
      </c>
      <c r="M13">
        <v>23.0626666666666</v>
      </c>
      <c r="N13">
        <v>46.746</v>
      </c>
      <c r="O13">
        <v>111.213333333333</v>
      </c>
      <c r="P13">
        <v>25.636</v>
      </c>
      <c r="Q13">
        <v>68.621</v>
      </c>
      <c r="R13">
        <v>101.853666666666</v>
      </c>
      <c r="S13">
        <v>221.316666666666</v>
      </c>
    </row>
    <row r="14" spans="1:19">
      <c r="A14">
        <v>4</v>
      </c>
      <c r="B14">
        <f t="shared" si="0"/>
        <v>3.14321920428462</v>
      </c>
      <c r="C14">
        <f t="shared" si="1"/>
        <v>2.88870083987392</v>
      </c>
      <c r="D14">
        <f t="shared" si="2"/>
        <v>2.08028180140326</v>
      </c>
      <c r="E14">
        <f t="shared" si="3"/>
        <v>0.315629115952838</v>
      </c>
      <c r="F14">
        <f t="shared" si="4"/>
        <v>0.483390024892156</v>
      </c>
      <c r="G14">
        <f t="shared" si="5"/>
        <v>1.28057749022846</v>
      </c>
      <c r="H14">
        <f t="shared" si="6"/>
        <v>3.43935626613286</v>
      </c>
      <c r="M14">
        <v>12.1436666666666</v>
      </c>
      <c r="N14">
        <v>25.487</v>
      </c>
      <c r="O14">
        <v>66.687</v>
      </c>
      <c r="P14">
        <v>28.516</v>
      </c>
      <c r="Q14">
        <v>56.6216666666666</v>
      </c>
      <c r="R14">
        <v>68.003</v>
      </c>
      <c r="S14">
        <v>116.246</v>
      </c>
    </row>
    <row r="15" spans="1:19">
      <c r="A15">
        <v>8</v>
      </c>
      <c r="B15">
        <f t="shared" si="0"/>
        <v>5.21343591370558</v>
      </c>
      <c r="C15">
        <f t="shared" si="1"/>
        <v>3.63077004892576</v>
      </c>
      <c r="D15">
        <f t="shared" si="2"/>
        <v>2.58923272194215</v>
      </c>
      <c r="E15">
        <f t="shared" si="3"/>
        <v>0.0580396940149667</v>
      </c>
      <c r="F15">
        <f t="shared" si="4"/>
        <v>0.5097718526663</v>
      </c>
      <c r="G15">
        <f t="shared" si="5"/>
        <v>0.660134612076378</v>
      </c>
      <c r="H15">
        <f t="shared" si="6"/>
        <v>5.27944399071701</v>
      </c>
      <c r="M15">
        <v>6.97066666666666</v>
      </c>
      <c r="N15">
        <v>15.7563333333333</v>
      </c>
      <c r="O15">
        <v>46.4156666666666</v>
      </c>
      <c r="P15">
        <v>84.0226666666666</v>
      </c>
      <c r="Q15">
        <v>51.1539999999999</v>
      </c>
      <c r="R15">
        <v>79.909</v>
      </c>
      <c r="S15">
        <v>63.2766666666666</v>
      </c>
    </row>
    <row r="16" spans="1:19">
      <c r="A16">
        <v>16</v>
      </c>
      <c r="B16">
        <f t="shared" si="0"/>
        <v>4.86643962389871</v>
      </c>
      <c r="C16">
        <f t="shared" si="1"/>
        <v>2.58953157595298</v>
      </c>
      <c r="D16">
        <f t="shared" si="2"/>
        <v>1.53685723987182</v>
      </c>
      <c r="E16">
        <f t="shared" si="3"/>
        <v>0.00998329216501043</v>
      </c>
      <c r="F16">
        <f t="shared" si="4"/>
        <v>0.372663381208586</v>
      </c>
      <c r="G16">
        <f t="shared" si="5"/>
        <v>0.125997757405814</v>
      </c>
      <c r="H16">
        <f t="shared" si="6"/>
        <v>1.88908692670704</v>
      </c>
      <c r="M16">
        <v>4.20266666666666</v>
      </c>
      <c r="N16">
        <v>12.536</v>
      </c>
      <c r="O16">
        <v>37.292</v>
      </c>
      <c r="P16">
        <v>456.928666666666</v>
      </c>
      <c r="Q16">
        <v>48.5066666666666</v>
      </c>
      <c r="R16">
        <v>155.013333333333</v>
      </c>
      <c r="S16">
        <v>41.2223333333333</v>
      </c>
    </row>
    <row r="17" spans="1:19">
      <c r="A17">
        <v>32</v>
      </c>
      <c r="B17">
        <f t="shared" si="0"/>
        <v>4.9020061152957</v>
      </c>
      <c r="C17">
        <f t="shared" si="1"/>
        <v>1.17887884517427</v>
      </c>
      <c r="D17">
        <f t="shared" si="2"/>
        <v>0.914894557812392</v>
      </c>
      <c r="E17">
        <f t="shared" si="3"/>
        <v>0.00266703335581785</v>
      </c>
      <c r="F17">
        <f t="shared" si="4"/>
        <v>0.367885977266866</v>
      </c>
      <c r="G17">
        <f t="shared" si="5"/>
        <v>0.0565779264460601</v>
      </c>
      <c r="H17">
        <f t="shared" si="6"/>
        <v>2.02950885918558</v>
      </c>
      <c r="M17">
        <v>4.50233333333333</v>
      </c>
      <c r="N17">
        <v>17.5766666666666</v>
      </c>
      <c r="O17">
        <v>62.8279999999999</v>
      </c>
      <c r="P17">
        <v>2656.43833333333</v>
      </c>
      <c r="Q17">
        <v>66.353</v>
      </c>
      <c r="R17">
        <v>812.154666666666</v>
      </c>
      <c r="S17">
        <v>115.204333333333</v>
      </c>
    </row>
    <row r="18" spans="13:19">
      <c r="M18">
        <v>4.46966666666666</v>
      </c>
      <c r="N18">
        <v>38.609</v>
      </c>
      <c r="O18">
        <v>105.539666666666</v>
      </c>
      <c r="P18">
        <v>9943.63266666666</v>
      </c>
      <c r="Q18">
        <v>67.2146666666666</v>
      </c>
      <c r="R18">
        <v>1808.64999999999</v>
      </c>
      <c r="S18">
        <v>107.233333333333</v>
      </c>
    </row>
    <row r="28" spans="13:18">
      <c r="M28" t="s">
        <v>19</v>
      </c>
      <c r="N28">
        <v>23.0626666666666</v>
      </c>
      <c r="O28">
        <v>6.97066666666666</v>
      </c>
      <c r="P28">
        <v>4.20266666666666</v>
      </c>
      <c r="Q28">
        <v>4.50233333333333</v>
      </c>
      <c r="R28">
        <v>4.46966666666666</v>
      </c>
    </row>
    <row r="29" spans="13:18">
      <c r="M29" t="s">
        <v>10</v>
      </c>
      <c r="N29">
        <v>46.746</v>
      </c>
      <c r="O29">
        <v>15.7563333333333</v>
      </c>
      <c r="P29">
        <v>12.536</v>
      </c>
      <c r="Q29">
        <v>17.5766666666666</v>
      </c>
      <c r="R29">
        <v>38.609</v>
      </c>
    </row>
    <row r="30" spans="13:18">
      <c r="M30" t="s">
        <v>22</v>
      </c>
      <c r="N30">
        <v>11.315</v>
      </c>
      <c r="O30">
        <v>0.312666666666666</v>
      </c>
      <c r="P30">
        <v>5.989</v>
      </c>
      <c r="Q30">
        <v>0.457666666666666</v>
      </c>
      <c r="R30">
        <v>8.13766666666666</v>
      </c>
    </row>
    <row r="31" spans="13:18">
      <c r="M31" t="s">
        <v>12</v>
      </c>
      <c r="N31">
        <v>111.213333333333</v>
      </c>
      <c r="O31">
        <v>46.4156666666666</v>
      </c>
      <c r="P31">
        <v>37.292</v>
      </c>
      <c r="Q31">
        <v>62.8279999999999</v>
      </c>
      <c r="R31">
        <v>105.539666666666</v>
      </c>
    </row>
    <row r="32" spans="13:18">
      <c r="M32" t="s">
        <v>13</v>
      </c>
      <c r="N32">
        <v>25.636</v>
      </c>
      <c r="O32">
        <v>84.0226666666666</v>
      </c>
      <c r="P32">
        <v>456.928666666666</v>
      </c>
      <c r="Q32">
        <v>2656.43833333333</v>
      </c>
      <c r="R32">
        <v>9943.63266666666</v>
      </c>
    </row>
    <row r="33" spans="13:18">
      <c r="M33" t="s">
        <v>14</v>
      </c>
      <c r="N33">
        <v>68.621</v>
      </c>
      <c r="O33">
        <v>51.1539999999999</v>
      </c>
      <c r="P33">
        <v>48.5066666666666</v>
      </c>
      <c r="Q33">
        <v>66.353</v>
      </c>
      <c r="R33">
        <v>67.2146666666666</v>
      </c>
    </row>
    <row r="34" spans="13:18">
      <c r="M34" t="s">
        <v>15</v>
      </c>
      <c r="N34">
        <v>101.853666666666</v>
      </c>
      <c r="O34">
        <v>79.909</v>
      </c>
      <c r="P34">
        <v>155.013333333333</v>
      </c>
      <c r="Q34">
        <v>812.154666666666</v>
      </c>
      <c r="R34">
        <v>1808.64999999999</v>
      </c>
    </row>
    <row r="35" spans="13:18">
      <c r="M35" t="s">
        <v>16</v>
      </c>
      <c r="N35">
        <v>221.316666666666</v>
      </c>
      <c r="O35">
        <v>63.2766666666666</v>
      </c>
      <c r="P35">
        <v>41.2223333333333</v>
      </c>
      <c r="Q35">
        <v>115.204333333333</v>
      </c>
      <c r="R35">
        <v>107.233333333333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F17" sqref="F17"/>
    </sheetView>
  </sheetViews>
  <sheetFormatPr defaultColWidth="9" defaultRowHeight="14.25" outlineLevelCol="7"/>
  <cols>
    <col min="2" max="8" width="12.625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21.4973333333333</v>
      </c>
      <c r="C3">
        <v>44.8593333333333</v>
      </c>
      <c r="D3">
        <v>96.5013333333333</v>
      </c>
      <c r="E3">
        <v>26.605</v>
      </c>
      <c r="F3">
        <v>28.0203333333333</v>
      </c>
      <c r="G3">
        <v>101.214333333333</v>
      </c>
      <c r="H3">
        <v>216.835666666666</v>
      </c>
    </row>
    <row r="4" spans="1:8">
      <c r="A4">
        <v>2</v>
      </c>
      <c r="B4">
        <v>11.27</v>
      </c>
      <c r="C4">
        <v>23.8896666666666</v>
      </c>
      <c r="D4">
        <v>54.656</v>
      </c>
      <c r="E4">
        <v>14.6476666666666</v>
      </c>
      <c r="F4">
        <v>16.6979999999999</v>
      </c>
      <c r="G4">
        <v>50.7683333333333</v>
      </c>
      <c r="H4">
        <v>113.15</v>
      </c>
    </row>
    <row r="5" spans="1:8">
      <c r="A5">
        <v>4</v>
      </c>
      <c r="B5">
        <v>6.38</v>
      </c>
      <c r="C5">
        <v>13.6079999999999</v>
      </c>
      <c r="D5">
        <v>33.3066666666666</v>
      </c>
      <c r="E5">
        <v>8.927</v>
      </c>
      <c r="F5">
        <v>11.8396666666666</v>
      </c>
      <c r="G5">
        <v>26.7546666666666</v>
      </c>
      <c r="H5">
        <v>60.1693333333333</v>
      </c>
    </row>
    <row r="6" spans="1:8">
      <c r="A6">
        <v>8</v>
      </c>
      <c r="B6">
        <v>3.72733333333333</v>
      </c>
      <c r="D6">
        <v>22.931</v>
      </c>
      <c r="E6">
        <v>6.67</v>
      </c>
      <c r="F6">
        <v>8.99</v>
      </c>
      <c r="G6">
        <v>13.8956666666666</v>
      </c>
      <c r="H6">
        <v>36.8583333333333</v>
      </c>
    </row>
    <row r="7" spans="1:2">
      <c r="A7">
        <v>16</v>
      </c>
      <c r="B7">
        <v>2.722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4" si="0">21.9103333333333/B3</f>
        <v>1.01921168517025</v>
      </c>
      <c r="C11">
        <f>45.5153333333333/C3</f>
        <v>1.01462348972343</v>
      </c>
      <c r="D11">
        <f t="shared" ref="D11:D14" si="1">96.5576666666666/D3</f>
        <v>1.00058375704653</v>
      </c>
      <c r="E11">
        <f>26.6793333333333/E3</f>
        <v>1.00279396103489</v>
      </c>
      <c r="F11">
        <f t="shared" ref="F11:F14" si="2">24.7273333333333/F3</f>
        <v>0.882478200354504</v>
      </c>
      <c r="G11">
        <f t="shared" ref="G11:G14" si="3">102.329666666666/G3</f>
        <v>1.01101951963325</v>
      </c>
      <c r="H11">
        <f t="shared" ref="H11:H14" si="4">217.631/H3</f>
        <v>1.00366790826233</v>
      </c>
    </row>
    <row r="12" spans="1:8">
      <c r="A12">
        <v>2</v>
      </c>
      <c r="B12">
        <f t="shared" si="0"/>
        <v>1.9441289559302</v>
      </c>
      <c r="C12">
        <f>45.5153333333333/C4</f>
        <v>1.90523099247932</v>
      </c>
      <c r="D12">
        <f t="shared" si="1"/>
        <v>1.76664349141296</v>
      </c>
      <c r="E12">
        <f>26.6793333333333/E4</f>
        <v>1.82140500193433</v>
      </c>
      <c r="F12">
        <f t="shared" si="2"/>
        <v>1.48085599073742</v>
      </c>
      <c r="G12">
        <f t="shared" si="3"/>
        <v>2.01561997308032</v>
      </c>
      <c r="H12">
        <f t="shared" si="4"/>
        <v>1.92338488731772</v>
      </c>
    </row>
    <row r="13" spans="1:8">
      <c r="A13">
        <v>4</v>
      </c>
      <c r="B13">
        <f t="shared" si="0"/>
        <v>3.43422152560083</v>
      </c>
      <c r="C13">
        <f>45.5153333333333/C5</f>
        <v>3.3447481873408</v>
      </c>
      <c r="D13">
        <f t="shared" si="1"/>
        <v>2.89904923939152</v>
      </c>
      <c r="E13">
        <f>26.6793333333333/E5</f>
        <v>2.98861132892722</v>
      </c>
      <c r="F13">
        <f t="shared" si="2"/>
        <v>2.08851600551818</v>
      </c>
      <c r="G13">
        <f t="shared" si="3"/>
        <v>3.8247408551779</v>
      </c>
      <c r="H13">
        <f t="shared" si="4"/>
        <v>3.61697542491192</v>
      </c>
    </row>
    <row r="14" spans="1:8">
      <c r="A14">
        <v>8</v>
      </c>
      <c r="B14">
        <f t="shared" si="0"/>
        <v>5.87828653192631</v>
      </c>
      <c r="D14">
        <f t="shared" si="1"/>
        <v>4.21079179567688</v>
      </c>
      <c r="F14">
        <f t="shared" si="2"/>
        <v>2.7505376344086</v>
      </c>
      <c r="G14">
        <f t="shared" si="3"/>
        <v>7.36414229855829</v>
      </c>
      <c r="H14">
        <f t="shared" si="4"/>
        <v>5.90452633958852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1" sqref="H11:H16"/>
    </sheetView>
  </sheetViews>
  <sheetFormatPr defaultColWidth="9" defaultRowHeight="14.25" outlineLevelCol="7"/>
  <cols>
    <col min="4" max="4" width="12.625"/>
    <col min="5" max="5" width="13.125" customWidth="1"/>
  </cols>
  <sheetData>
    <row r="1" spans="1:1">
      <c r="A1" t="s">
        <v>18</v>
      </c>
    </row>
    <row r="2" spans="2:8">
      <c r="B2" t="s">
        <v>19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>
        <v>21.5163333333333</v>
      </c>
      <c r="C3">
        <v>43.633</v>
      </c>
      <c r="D3">
        <v>96.519</v>
      </c>
      <c r="E3">
        <v>27.139</v>
      </c>
      <c r="F3">
        <v>28.7636666666666</v>
      </c>
      <c r="G3">
        <v>101.920333333333</v>
      </c>
      <c r="H3">
        <v>217.016</v>
      </c>
    </row>
    <row r="4" spans="1:8">
      <c r="A4">
        <v>2</v>
      </c>
      <c r="B4">
        <v>11.2969999999999</v>
      </c>
      <c r="C4">
        <v>23.199</v>
      </c>
      <c r="D4">
        <v>54.1256666666666</v>
      </c>
      <c r="E4">
        <v>15.0303333333333</v>
      </c>
      <c r="F4">
        <v>17.612</v>
      </c>
      <c r="G4">
        <v>51.3666666666666</v>
      </c>
      <c r="H4">
        <v>113.000666666666</v>
      </c>
    </row>
    <row r="5" spans="1:8">
      <c r="A5">
        <v>4</v>
      </c>
      <c r="B5">
        <v>6.30699999999999</v>
      </c>
      <c r="C5">
        <v>13.3336666666666</v>
      </c>
      <c r="D5">
        <v>33.7006666666666</v>
      </c>
      <c r="E5">
        <v>9.67666666666666</v>
      </c>
      <c r="F5">
        <v>12.82</v>
      </c>
      <c r="G5">
        <v>27.2103333333333</v>
      </c>
      <c r="H5">
        <v>59.9856666666666</v>
      </c>
    </row>
    <row r="6" spans="1:8">
      <c r="A6">
        <v>8</v>
      </c>
      <c r="B6">
        <v>3.71166666666666</v>
      </c>
      <c r="C6">
        <v>8.31366666666666</v>
      </c>
      <c r="D6">
        <v>22.9143333333333</v>
      </c>
      <c r="E6">
        <v>11.577</v>
      </c>
      <c r="F6">
        <v>10.154</v>
      </c>
      <c r="G6">
        <v>14.1806666666666</v>
      </c>
      <c r="H6">
        <v>36.7003333333333</v>
      </c>
    </row>
    <row r="7" spans="1:8">
      <c r="A7">
        <v>16</v>
      </c>
      <c r="B7">
        <v>2.44833333333333</v>
      </c>
      <c r="C7">
        <v>6.28033333333333</v>
      </c>
      <c r="D7">
        <v>17.4953333333333</v>
      </c>
      <c r="E7">
        <v>19.1303333333333</v>
      </c>
      <c r="F7">
        <v>11.2393333333333</v>
      </c>
      <c r="G7">
        <v>7.60133333333333</v>
      </c>
      <c r="H7">
        <v>35.93</v>
      </c>
    </row>
    <row r="8" spans="1:8">
      <c r="A8">
        <v>32</v>
      </c>
      <c r="B8">
        <v>2.292</v>
      </c>
      <c r="C8">
        <v>5.48166666666666</v>
      </c>
      <c r="D8">
        <v>16.9753333333333</v>
      </c>
      <c r="E8">
        <v>38.645</v>
      </c>
      <c r="F8">
        <v>11.496</v>
      </c>
      <c r="G8">
        <v>6.858</v>
      </c>
      <c r="H8">
        <v>33.1553333333333</v>
      </c>
    </row>
    <row r="9" spans="1:1">
      <c r="A9" t="s">
        <v>21</v>
      </c>
    </row>
    <row r="10" spans="2:8">
      <c r="B10" t="s">
        <v>19</v>
      </c>
      <c r="C10" t="s">
        <v>10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>
      <c r="A11">
        <v>1</v>
      </c>
      <c r="B11">
        <f t="shared" ref="B11:B16" si="0">21.9103333333333/B3</f>
        <v>1.01831167020403</v>
      </c>
      <c r="C11">
        <f t="shared" ref="C11:C16" si="1">45.5153333333333/C3</f>
        <v>1.04314013094065</v>
      </c>
      <c r="D11">
        <f t="shared" ref="D11:D16" si="2">96.5576666666666/D3</f>
        <v>1.00040061196932</v>
      </c>
      <c r="E11">
        <f t="shared" ref="E11:E16" si="3">26.52/E3</f>
        <v>0.97719149563359</v>
      </c>
      <c r="F11">
        <f t="shared" ref="F11:F16" si="4">24.7273333333333/F3</f>
        <v>0.859672503505581</v>
      </c>
      <c r="G11">
        <f t="shared" ref="G11:G16" si="5">102.329666666666/G3</f>
        <v>1.00401620873819</v>
      </c>
      <c r="H11">
        <f t="shared" ref="H11:H16" si="6">217.631/H3</f>
        <v>1.00283389243189</v>
      </c>
    </row>
    <row r="12" spans="1:8">
      <c r="A12">
        <v>2</v>
      </c>
      <c r="B12">
        <f t="shared" si="0"/>
        <v>1.93948245846981</v>
      </c>
      <c r="C12">
        <f t="shared" si="1"/>
        <v>1.96195238300501</v>
      </c>
      <c r="D12">
        <f t="shared" si="2"/>
        <v>1.78395339241395</v>
      </c>
      <c r="E12">
        <f t="shared" si="3"/>
        <v>1.76443192654854</v>
      </c>
      <c r="F12">
        <f t="shared" si="4"/>
        <v>1.40400484518131</v>
      </c>
      <c r="G12">
        <f t="shared" si="5"/>
        <v>1.99214146658013</v>
      </c>
      <c r="H12">
        <f t="shared" si="6"/>
        <v>1.925926690698</v>
      </c>
    </row>
    <row r="13" spans="1:8">
      <c r="A13">
        <v>4</v>
      </c>
      <c r="B13">
        <f t="shared" si="0"/>
        <v>3.47397072036362</v>
      </c>
      <c r="C13">
        <f t="shared" si="1"/>
        <v>3.41356466088349</v>
      </c>
      <c r="D13">
        <f t="shared" si="2"/>
        <v>2.86515598108841</v>
      </c>
      <c r="E13">
        <f t="shared" si="3"/>
        <v>2.74061315880124</v>
      </c>
      <c r="F13">
        <f t="shared" si="4"/>
        <v>1.92880915236609</v>
      </c>
      <c r="G13">
        <f t="shared" si="5"/>
        <v>3.76069140400091</v>
      </c>
      <c r="H13">
        <f t="shared" si="6"/>
        <v>3.62805003417483</v>
      </c>
    </row>
    <row r="14" spans="1:8">
      <c r="A14">
        <v>8</v>
      </c>
      <c r="B14">
        <f t="shared" si="0"/>
        <v>5.90309833857207</v>
      </c>
      <c r="C14">
        <f t="shared" si="1"/>
        <v>5.47476043462572</v>
      </c>
      <c r="D14">
        <f t="shared" si="2"/>
        <v>4.21385450154925</v>
      </c>
      <c r="E14">
        <f t="shared" si="3"/>
        <v>2.29074889867841</v>
      </c>
      <c r="F14">
        <f t="shared" si="4"/>
        <v>2.43523077933162</v>
      </c>
      <c r="G14">
        <f t="shared" si="5"/>
        <v>7.21613934464763</v>
      </c>
      <c r="H14">
        <f t="shared" si="6"/>
        <v>5.92994614036204</v>
      </c>
    </row>
    <row r="15" spans="1:8">
      <c r="A15">
        <v>16</v>
      </c>
      <c r="B15">
        <f t="shared" si="0"/>
        <v>8.94908100748808</v>
      </c>
      <c r="C15">
        <f t="shared" si="1"/>
        <v>7.24727986837217</v>
      </c>
      <c r="D15">
        <f t="shared" si="2"/>
        <v>5.51905269976756</v>
      </c>
      <c r="E15">
        <f t="shared" si="3"/>
        <v>1.386280078758</v>
      </c>
      <c r="F15">
        <f t="shared" si="4"/>
        <v>2.20007117859897</v>
      </c>
      <c r="G15">
        <f t="shared" si="5"/>
        <v>13.4620680582353</v>
      </c>
      <c r="H15">
        <f t="shared" si="6"/>
        <v>6.0570832173671</v>
      </c>
    </row>
    <row r="16" spans="1:8">
      <c r="A16">
        <v>32</v>
      </c>
      <c r="B16">
        <f t="shared" si="0"/>
        <v>9.55948225712622</v>
      </c>
      <c r="C16">
        <f t="shared" si="1"/>
        <v>8.3031924597142</v>
      </c>
      <c r="D16">
        <f t="shared" si="2"/>
        <v>5.68811609001297</v>
      </c>
      <c r="E16">
        <f t="shared" si="3"/>
        <v>0.686246603700349</v>
      </c>
      <c r="F16">
        <f t="shared" si="4"/>
        <v>2.15095105543957</v>
      </c>
      <c r="G16">
        <f t="shared" si="5"/>
        <v>14.9212112374841</v>
      </c>
      <c r="H16">
        <f t="shared" si="6"/>
        <v>6.56398166207549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workbookViewId="0">
      <selection activeCell="E42" sqref="E42"/>
    </sheetView>
  </sheetViews>
  <sheetFormatPr defaultColWidth="9" defaultRowHeight="14.25" outlineLevelRow="5"/>
  <cols>
    <col min="2" max="2" width="22.75" customWidth="1"/>
    <col min="4" max="4" width="12.625"/>
    <col min="5" max="5" width="25.375" customWidth="1"/>
    <col min="6" max="7" width="12.625"/>
    <col min="8" max="8" width="17.375" customWidth="1"/>
    <col min="9" max="10" width="12.625"/>
    <col min="11" max="11" width="18.375" customWidth="1"/>
    <col min="12" max="13" width="12.625"/>
    <col min="14" max="14" width="14.375" customWidth="1"/>
    <col min="16" max="19" width="12.625"/>
  </cols>
  <sheetData>
    <row r="1" spans="2:17">
      <c r="B1" t="s">
        <v>19</v>
      </c>
      <c r="E1" t="s">
        <v>10</v>
      </c>
      <c r="H1" t="s">
        <v>12</v>
      </c>
      <c r="K1" t="s">
        <v>13</v>
      </c>
      <c r="N1" t="s">
        <v>15</v>
      </c>
      <c r="Q1" t="s">
        <v>16</v>
      </c>
    </row>
    <row r="2" spans="2:19">
      <c r="B2" t="s">
        <v>23</v>
      </c>
      <c r="C2" t="s">
        <v>24</v>
      </c>
      <c r="D2" t="s">
        <v>25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25</v>
      </c>
      <c r="K2" t="s">
        <v>26</v>
      </c>
      <c r="L2" t="s">
        <v>27</v>
      </c>
      <c r="M2" t="s">
        <v>25</v>
      </c>
      <c r="N2" t="s">
        <v>26</v>
      </c>
      <c r="O2" t="s">
        <v>27</v>
      </c>
      <c r="P2" t="s">
        <v>25</v>
      </c>
      <c r="Q2" t="s">
        <v>26</v>
      </c>
      <c r="R2" t="s">
        <v>27</v>
      </c>
      <c r="S2" t="s">
        <v>25</v>
      </c>
    </row>
    <row r="3" spans="1:19">
      <c r="A3">
        <v>1</v>
      </c>
      <c r="B3">
        <v>55.3333333333333</v>
      </c>
      <c r="C3">
        <v>262996</v>
      </c>
      <c r="D3">
        <f>B3/C3</f>
        <v>0.000210396102348832</v>
      </c>
      <c r="E3">
        <v>221.666666666667</v>
      </c>
      <c r="F3">
        <v>185032.666666667</v>
      </c>
      <c r="G3">
        <f>E3/F3</f>
        <v>0.00119798666181467</v>
      </c>
      <c r="H3">
        <v>3985</v>
      </c>
      <c r="I3">
        <v>21554204</v>
      </c>
      <c r="J3">
        <f>H3/I3</f>
        <v>0.000184882726358162</v>
      </c>
      <c r="K3">
        <v>98</v>
      </c>
      <c r="L3">
        <v>545115</v>
      </c>
      <c r="M3">
        <f>K3/L3</f>
        <v>0.00017977857883199</v>
      </c>
      <c r="N3">
        <v>114</v>
      </c>
      <c r="O3">
        <v>5767693</v>
      </c>
      <c r="P3">
        <f>N3/O3</f>
        <v>1.97652683663988e-5</v>
      </c>
      <c r="Q3">
        <v>98</v>
      </c>
      <c r="R3">
        <v>54364</v>
      </c>
      <c r="S3">
        <f>Q3/R3</f>
        <v>0.00180266352733427</v>
      </c>
    </row>
    <row r="4" spans="1:19">
      <c r="A4">
        <v>2</v>
      </c>
      <c r="B4">
        <v>61.3333333333333</v>
      </c>
      <c r="C4">
        <v>263014</v>
      </c>
      <c r="D4">
        <f>B4/C4</f>
        <v>0.000233194177242783</v>
      </c>
      <c r="E4">
        <v>210.333333333333</v>
      </c>
      <c r="F4">
        <v>187146</v>
      </c>
      <c r="G4">
        <f>E4/F4</f>
        <v>0.00112389970041216</v>
      </c>
      <c r="H4">
        <v>2712.33333333333</v>
      </c>
      <c r="I4">
        <v>21621320.3333333</v>
      </c>
      <c r="J4">
        <f>H4/I4</f>
        <v>0.000125447164720637</v>
      </c>
      <c r="K4">
        <v>997.333333333333</v>
      </c>
      <c r="L4">
        <v>5031492</v>
      </c>
      <c r="M4">
        <f>K4/L4</f>
        <v>0.000198218209098481</v>
      </c>
      <c r="N4">
        <v>138</v>
      </c>
      <c r="O4">
        <v>5712718</v>
      </c>
      <c r="P4">
        <f>N4/O4</f>
        <v>2.41566273707192e-5</v>
      </c>
      <c r="Q4">
        <v>856.666666666667</v>
      </c>
      <c r="R4">
        <v>101088.666666667</v>
      </c>
      <c r="S4">
        <f>Q4/R4</f>
        <v>0.00847440860498704</v>
      </c>
    </row>
    <row r="5" spans="1:19">
      <c r="A5">
        <v>4</v>
      </c>
      <c r="B5">
        <v>61</v>
      </c>
      <c r="C5">
        <v>263050</v>
      </c>
      <c r="D5">
        <f>B5/C5</f>
        <v>0.000231895076981562</v>
      </c>
      <c r="E5">
        <v>439.666666666667</v>
      </c>
      <c r="F5">
        <v>191738.666666667</v>
      </c>
      <c r="G5">
        <f>E5/F5</f>
        <v>0.00229305165363968</v>
      </c>
      <c r="H5">
        <v>2074.33333333333</v>
      </c>
      <c r="I5">
        <v>21682461.3333333</v>
      </c>
      <c r="J5">
        <f>H5/I5</f>
        <v>9.5668720513034e-5</v>
      </c>
      <c r="K5">
        <v>703</v>
      </c>
      <c r="L5">
        <v>9350230</v>
      </c>
      <c r="M5">
        <f>K5/L5</f>
        <v>7.51853162970323e-5</v>
      </c>
      <c r="N5">
        <v>153.666666666667</v>
      </c>
      <c r="O5">
        <v>5850268</v>
      </c>
      <c r="P5">
        <f>N5/O5</f>
        <v>2.62666029430902e-5</v>
      </c>
      <c r="Q5">
        <v>655.333333333333</v>
      </c>
      <c r="R5">
        <v>104242</v>
      </c>
      <c r="S5">
        <f>Q5/R5</f>
        <v>0.00628665349219445</v>
      </c>
    </row>
    <row r="6" spans="1:19">
      <c r="A6">
        <v>8</v>
      </c>
      <c r="B6">
        <v>61.333333</v>
      </c>
      <c r="C6">
        <v>263117</v>
      </c>
      <c r="D6">
        <f>B6/C6</f>
        <v>0.000233102889589042</v>
      </c>
      <c r="H6">
        <v>1910</v>
      </c>
      <c r="I6">
        <v>21729018</v>
      </c>
      <c r="J6">
        <f>H6/I6</f>
        <v>8.7900889032353e-5</v>
      </c>
      <c r="N6">
        <v>151</v>
      </c>
      <c r="O6">
        <v>6070374</v>
      </c>
      <c r="P6">
        <f>N6/O6</f>
        <v>2.48749088606402e-5</v>
      </c>
      <c r="Q6">
        <v>492</v>
      </c>
      <c r="R6">
        <v>116546</v>
      </c>
      <c r="S6">
        <f>Q6/R6</f>
        <v>0.00422150910370154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 Speedup</vt:lpstr>
      <vt:lpstr>qemu4.2</vt:lpstr>
      <vt:lpstr>HST</vt:lpstr>
      <vt:lpstr>HST-v2</vt:lpstr>
      <vt:lpstr>PST</vt:lpstr>
      <vt:lpstr>pico-ST</vt:lpstr>
      <vt:lpstr>HTM</vt:lpstr>
      <vt:lpstr>HTM-v2</vt:lpstr>
      <vt:lpstr>abort</vt:lpstr>
      <vt:lpstr>HST-HTM</vt:lpstr>
      <vt:lpstr>SpeedUp2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2020-07-20T05:03:00Z</dcterms:created>
  <dcterms:modified xsi:type="dcterms:W3CDTF">2020-08-29T09:17:26Z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