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firstSheet="4" activeTab="7"/>
  </bookViews>
  <sheets>
    <sheet name="HST" sheetId="1" r:id="rId1"/>
    <sheet name="native" sheetId="2" r:id="rId2"/>
    <sheet name="PST" sheetId="3" r:id="rId3"/>
    <sheet name="HST-v2" sheetId="4" r:id="rId4"/>
    <sheet name="PST-data" sheetId="5" r:id="rId5"/>
    <sheet name="Pico-ST" sheetId="7" r:id="rId6"/>
    <sheet name="SpeedUP" sheetId="9" r:id="rId7"/>
    <sheet name="store and LLSC" sheetId="8" r:id="rId8"/>
    <sheet name="false alarm" sheetId="10" r:id="rId9"/>
    <sheet name="PST-remap" sheetId="11" r:id="rId10"/>
    <sheet name="Sheet1" sheetId="12" r:id="rId11"/>
  </sheets>
  <calcPr calcId="144525"/>
</workbook>
</file>

<file path=xl/sharedStrings.xml><?xml version="1.0" encoding="utf-8"?>
<sst xmlns="http://schemas.openxmlformats.org/spreadsheetml/2006/main" count="547" uniqueCount="38">
  <si>
    <t>native</t>
  </si>
  <si>
    <t>blackscholes</t>
  </si>
  <si>
    <t>bodytrack</t>
  </si>
  <si>
    <t>canneal</t>
  </si>
  <si>
    <t>facesim</t>
  </si>
  <si>
    <t>ferret</t>
  </si>
  <si>
    <t>fluidanimate</t>
  </si>
  <si>
    <t>freqmine</t>
  </si>
  <si>
    <t>swaptions</t>
  </si>
  <si>
    <t>x264</t>
  </si>
  <si>
    <t>intrument only</t>
  </si>
  <si>
    <t>exclusive</t>
  </si>
  <si>
    <t>sum</t>
  </si>
  <si>
    <t>HST-all</t>
  </si>
  <si>
    <t>exclusive time</t>
  </si>
  <si>
    <t>exclusive time cut</t>
  </si>
  <si>
    <t>mprotect time</t>
  </si>
  <si>
    <t>mprotect time cut</t>
  </si>
  <si>
    <t>no page fault</t>
  </si>
  <si>
    <t>PST all</t>
  </si>
  <si>
    <t>HST-v2</t>
  </si>
  <si>
    <t>sc time</t>
  </si>
  <si>
    <t>store only</t>
  </si>
  <si>
    <t>Pico-ST</t>
  </si>
  <si>
    <t xml:space="preserve"> </t>
  </si>
  <si>
    <t>store instrument</t>
  </si>
  <si>
    <t>LL/SC</t>
  </si>
  <si>
    <t>instrutions</t>
  </si>
  <si>
    <t>store</t>
  </si>
  <si>
    <t>qemu4.1</t>
  </si>
  <si>
    <t>HST</t>
  </si>
  <si>
    <t>PST</t>
  </si>
  <si>
    <t>PST-more</t>
  </si>
  <si>
    <t>rate</t>
  </si>
  <si>
    <t>pf</t>
  </si>
  <si>
    <t>false alarm</t>
  </si>
  <si>
    <t>false sc</t>
  </si>
  <si>
    <t>remap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</si>
</sst>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"/>
  <sheetViews>
    <sheetView topLeftCell="A9" workbookViewId="0">
      <selection activeCell="E38" sqref="E38:E44"/>
    </sheetView>
  </sheetViews>
  <sheetFormatPr defaultColWidth="9" defaultRowHeight="14.25"/>
  <cols>
    <col min="1" max="1" width="15.6666666666667" customWidth="1"/>
    <col min="2" max="9" width="12.6666666666667"/>
    <col min="10" max="10" width="13.8833333333333" customWidth="1"/>
    <col min="11" max="11" width="13.775"/>
    <col min="12" max="15" width="12.6666666666667"/>
    <col min="16" max="16" width="13.775"/>
    <col min="17" max="43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3" t="s">
        <v>10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</row>
    <row r="11" spans="1:11">
      <c r="A11" s="3">
        <v>1</v>
      </c>
      <c r="B11" s="3">
        <v>0.206999999999999</v>
      </c>
      <c r="C11" s="3">
        <v>0.0126666666999995</v>
      </c>
      <c r="D11" s="3">
        <v>2.83000000000001</v>
      </c>
      <c r="E11" s="3">
        <v>1.4776666667</v>
      </c>
      <c r="F11" s="3">
        <v>0.705666666600003</v>
      </c>
      <c r="G11" s="3">
        <v>0.674999999999997</v>
      </c>
      <c r="H11" s="3">
        <v>3.7436666667</v>
      </c>
      <c r="I11" s="3">
        <v>1.2883333333</v>
      </c>
      <c r="J11" s="3">
        <v>14.326333333</v>
      </c>
      <c r="K11" s="3"/>
    </row>
    <row r="12" spans="1:11">
      <c r="A12" s="3">
        <v>2</v>
      </c>
      <c r="B12" s="3">
        <v>0.14933333334</v>
      </c>
      <c r="C12" s="3">
        <v>0.0486666666000026</v>
      </c>
      <c r="D12" s="3">
        <v>2.775</v>
      </c>
      <c r="E12" s="3">
        <v>1.396</v>
      </c>
      <c r="F12" s="3">
        <v>0.292</v>
      </c>
      <c r="G12" s="3">
        <v>0.520666666699999</v>
      </c>
      <c r="H12" s="3">
        <v>2.0803333334</v>
      </c>
      <c r="I12" s="3">
        <v>0.709666666699999</v>
      </c>
      <c r="J12" s="3">
        <v>8.21833333299999</v>
      </c>
      <c r="K12" s="3"/>
    </row>
    <row r="13" spans="1:11">
      <c r="A13" s="3">
        <v>4</v>
      </c>
      <c r="B13" s="3">
        <v>0.105666666669999</v>
      </c>
      <c r="C13" s="3">
        <v>0.0333333333300008</v>
      </c>
      <c r="D13" s="3">
        <v>2.574</v>
      </c>
      <c r="E13" s="3">
        <v>1.1186666666</v>
      </c>
      <c r="F13" s="3">
        <v>0.132333333329999</v>
      </c>
      <c r="G13" s="3">
        <v>0.44266666667</v>
      </c>
      <c r="H13" s="3">
        <v>1.30866666663</v>
      </c>
      <c r="I13" s="3">
        <v>0.5756666667</v>
      </c>
      <c r="J13" s="3">
        <v>4.0103333334</v>
      </c>
      <c r="K13" s="3"/>
    </row>
    <row r="14" spans="1:11">
      <c r="A14" s="3">
        <v>8</v>
      </c>
      <c r="B14" s="3">
        <v>0.0760000000000001</v>
      </c>
      <c r="C14" s="3">
        <v>0.0709999999999997</v>
      </c>
      <c r="D14" s="3">
        <v>2.5213333334</v>
      </c>
      <c r="E14" s="3">
        <v>1.2663333334</v>
      </c>
      <c r="F14" s="3">
        <v>0.16266666666</v>
      </c>
      <c r="G14" s="3">
        <v>0.432333333330001</v>
      </c>
      <c r="H14" s="3">
        <v>0.92433333333</v>
      </c>
      <c r="I14" s="3">
        <v>0.232</v>
      </c>
      <c r="J14" s="3">
        <v>2.301</v>
      </c>
      <c r="K14" s="3"/>
    </row>
    <row r="15" spans="1:11">
      <c r="A15" s="3">
        <v>16</v>
      </c>
      <c r="B15" s="3">
        <v>0.08433333333</v>
      </c>
      <c r="C15" s="3">
        <v>0.0473333333300001</v>
      </c>
      <c r="D15" s="3">
        <v>2.3223333334</v>
      </c>
      <c r="E15" s="3">
        <v>1.0383333333</v>
      </c>
      <c r="F15" s="3">
        <v>0.21333333333</v>
      </c>
      <c r="G15" s="3">
        <v>0.33</v>
      </c>
      <c r="H15" s="3">
        <v>0.27166666666</v>
      </c>
      <c r="I15" s="3">
        <v>0.0819999999999999</v>
      </c>
      <c r="J15" s="3">
        <v>2.237</v>
      </c>
      <c r="K15" s="3"/>
    </row>
    <row r="16" spans="1:11">
      <c r="A16" s="3">
        <v>32</v>
      </c>
      <c r="B16" s="3">
        <v>0.0773333333400001</v>
      </c>
      <c r="C16" s="3">
        <v>0.00433333332999997</v>
      </c>
      <c r="D16" s="3">
        <v>2.401</v>
      </c>
      <c r="E16" s="3">
        <v>0.499000000000001</v>
      </c>
      <c r="F16" s="3">
        <v>0.23766666667</v>
      </c>
      <c r="G16" s="3">
        <v>0.37233333334</v>
      </c>
      <c r="H16" s="3">
        <v>2.571</v>
      </c>
      <c r="I16" s="3">
        <v>0.0553333333299999</v>
      </c>
      <c r="J16" s="3">
        <v>2.3206666667</v>
      </c>
      <c r="K16" s="3"/>
    </row>
    <row r="17" spans="1:11">
      <c r="A17" s="3">
        <v>64</v>
      </c>
      <c r="B17" s="3">
        <v>0.0916666666700001</v>
      </c>
      <c r="C17" s="3">
        <v>0.14466666667</v>
      </c>
      <c r="D17" s="3">
        <v>2.4496666667</v>
      </c>
      <c r="E17" s="3">
        <v>1.2226666666</v>
      </c>
      <c r="F17" s="3">
        <v>0.178333333329999</v>
      </c>
      <c r="G17" s="3">
        <v>0.442</v>
      </c>
      <c r="H17" s="3">
        <v>1.66666666666</v>
      </c>
      <c r="I17" s="3">
        <v>0.44266666666</v>
      </c>
      <c r="J17" s="3">
        <v>1.764</v>
      </c>
      <c r="K17" s="3"/>
    </row>
    <row r="18" spans="11:11">
      <c r="K18" s="3"/>
    </row>
    <row r="19" spans="1:10">
      <c r="A19" s="3" t="s">
        <v>11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</row>
    <row r="20" spans="1:10">
      <c r="A20" s="3">
        <v>1</v>
      </c>
      <c r="B20" s="3">
        <v>0.015788</v>
      </c>
      <c r="C20" s="3">
        <v>0.1151905</v>
      </c>
      <c r="D20" s="3">
        <v>2.6400265</v>
      </c>
      <c r="E20" s="3">
        <v>2.35733333333</v>
      </c>
      <c r="F20" s="3">
        <v>0.810847666667</v>
      </c>
      <c r="G20" s="3">
        <v>0.0635676666667</v>
      </c>
      <c r="H20" s="3">
        <v>8.84080866667</v>
      </c>
      <c r="I20" s="3">
        <v>0.666893833333</v>
      </c>
      <c r="J20" s="3">
        <v>0.00798216666667</v>
      </c>
    </row>
    <row r="21" spans="1:10">
      <c r="A21" s="3">
        <v>2</v>
      </c>
      <c r="B21" s="3">
        <v>0.0290522</v>
      </c>
      <c r="C21" s="3">
        <v>0.462962166667</v>
      </c>
      <c r="D21" s="3">
        <v>5.25778916667</v>
      </c>
      <c r="E21" s="3">
        <v>0.806476333333</v>
      </c>
      <c r="F21" s="3">
        <v>0.941354</v>
      </c>
      <c r="G21" s="3">
        <v>11.0164453333</v>
      </c>
      <c r="H21" s="3">
        <v>9.43390483333</v>
      </c>
      <c r="I21" s="3">
        <v>14.7918711667</v>
      </c>
      <c r="J21" s="3">
        <v>0.239068333333</v>
      </c>
    </row>
    <row r="22" spans="1:10">
      <c r="A22" s="3">
        <v>4</v>
      </c>
      <c r="B22" s="3">
        <v>0.0298231666667</v>
      </c>
      <c r="C22" s="3">
        <v>1.39632466667</v>
      </c>
      <c r="D22" s="3">
        <v>11.190676</v>
      </c>
      <c r="E22" s="3">
        <v>0.00110916666667</v>
      </c>
      <c r="F22" s="3">
        <v>0.238872666667</v>
      </c>
      <c r="G22" s="3">
        <v>84.965145</v>
      </c>
      <c r="H22" s="3">
        <v>8.95218683333</v>
      </c>
      <c r="I22" s="3">
        <v>81.0009205</v>
      </c>
      <c r="J22" s="3">
        <v>0.850716166667</v>
      </c>
    </row>
    <row r="23" spans="1:10">
      <c r="A23" s="3">
        <v>8</v>
      </c>
      <c r="B23" s="3">
        <v>0.0336976666667</v>
      </c>
      <c r="C23" s="3">
        <v>2.5355185</v>
      </c>
      <c r="D23" s="3">
        <v>19.5844206667</v>
      </c>
      <c r="E23" s="3">
        <v>0.00126166666667</v>
      </c>
      <c r="F23" s="3">
        <v>0.244764666667</v>
      </c>
      <c r="G23" s="3">
        <v>167.701193333</v>
      </c>
      <c r="H23" s="3">
        <v>9.0859915</v>
      </c>
      <c r="I23" s="3">
        <v>168.242785</v>
      </c>
      <c r="J23" s="3">
        <v>2.09946883333</v>
      </c>
    </row>
    <row r="24" spans="1:10">
      <c r="A24" s="3">
        <v>16</v>
      </c>
      <c r="B24" s="3">
        <v>0.0378863333333</v>
      </c>
      <c r="C24" s="3">
        <v>5.16036916667</v>
      </c>
      <c r="D24" s="3">
        <v>34.6885463333</v>
      </c>
      <c r="E24" s="3">
        <v>0.001545</v>
      </c>
      <c r="F24" s="3">
        <v>0.276581333333</v>
      </c>
      <c r="G24" s="3">
        <v>223.538253</v>
      </c>
      <c r="H24" s="3">
        <v>9.17380616667</v>
      </c>
      <c r="I24" s="3">
        <v>296.611564833</v>
      </c>
      <c r="J24" s="3">
        <v>2.2194905</v>
      </c>
    </row>
    <row r="25" spans="1:10">
      <c r="A25" s="3">
        <v>32</v>
      </c>
      <c r="B25" s="3">
        <v>0.0584071666667</v>
      </c>
      <c r="C25" s="3">
        <v>7.29956116667</v>
      </c>
      <c r="D25" s="3">
        <v>53.020602</v>
      </c>
      <c r="E25" s="3">
        <v>0.00216916666667</v>
      </c>
      <c r="F25" s="3">
        <v>1.74735633333</v>
      </c>
      <c r="G25" s="3">
        <v>325.546973333</v>
      </c>
      <c r="H25" s="3">
        <v>9.57803716667</v>
      </c>
      <c r="I25" s="3">
        <v>345.387039667</v>
      </c>
      <c r="J25" s="3">
        <v>2.53101433333</v>
      </c>
    </row>
    <row r="26" spans="1:10">
      <c r="A26" s="3">
        <v>64</v>
      </c>
      <c r="B26" s="3">
        <v>0.113845666667</v>
      </c>
      <c r="C26" s="3">
        <v>16.605634</v>
      </c>
      <c r="D26" s="3">
        <v>52.784278</v>
      </c>
      <c r="E26" s="3">
        <v>13.8381328333</v>
      </c>
      <c r="F26" s="3">
        <v>2.22279833333</v>
      </c>
      <c r="G26" s="3">
        <v>467.503078667</v>
      </c>
      <c r="H26" s="3">
        <v>10.5430981667</v>
      </c>
      <c r="I26" s="3">
        <v>327.172675167</v>
      </c>
      <c r="J26" s="3">
        <v>3.28750566667</v>
      </c>
    </row>
    <row r="28" spans="1:10">
      <c r="A28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</row>
    <row r="29" spans="1:10">
      <c r="A29" s="1">
        <v>1</v>
      </c>
      <c r="B29">
        <v>15.1794546667</v>
      </c>
      <c r="C29">
        <v>31.9408571667</v>
      </c>
      <c r="D29">
        <v>44.2030265</v>
      </c>
      <c r="E29">
        <v>62.46900000003</v>
      </c>
      <c r="F29">
        <v>24.767180999967</v>
      </c>
      <c r="G29">
        <v>19.5379009999667</v>
      </c>
      <c r="H29">
        <v>39.78647533337</v>
      </c>
      <c r="I29">
        <v>57.977227166633</v>
      </c>
      <c r="J29">
        <v>234.348982166667</v>
      </c>
    </row>
    <row r="30" spans="1:10">
      <c r="A30" s="1">
        <v>2</v>
      </c>
      <c r="B30">
        <v>8.16171886667</v>
      </c>
      <c r="C30">
        <v>17.372295499967</v>
      </c>
      <c r="D30">
        <v>42.26778916667</v>
      </c>
      <c r="E30">
        <v>36.566476333333</v>
      </c>
      <c r="F30">
        <v>13.2886873333</v>
      </c>
      <c r="G30">
        <v>22.2964453333</v>
      </c>
      <c r="H30">
        <v>26.45557150003</v>
      </c>
      <c r="I30">
        <v>43.5745378334</v>
      </c>
      <c r="J30">
        <v>122.643068333333</v>
      </c>
    </row>
    <row r="31" spans="1:10">
      <c r="A31" s="1">
        <v>4</v>
      </c>
      <c r="B31">
        <v>4.6204898333367</v>
      </c>
      <c r="C31">
        <v>10.833658</v>
      </c>
      <c r="D31">
        <v>45.5993426667</v>
      </c>
      <c r="E31">
        <v>23.9144424999667</v>
      </c>
      <c r="F31">
        <v>8.726205999997</v>
      </c>
      <c r="G31">
        <v>91.99581166667</v>
      </c>
      <c r="H31">
        <v>19.92252016663</v>
      </c>
      <c r="I31">
        <v>95.6699205</v>
      </c>
      <c r="J31">
        <v>63.047382833367</v>
      </c>
    </row>
    <row r="32" spans="1:10">
      <c r="A32" s="1">
        <v>8</v>
      </c>
      <c r="B32">
        <v>2.8710309999967</v>
      </c>
      <c r="C32">
        <v>8.2715185</v>
      </c>
      <c r="D32">
        <v>52.7320873334</v>
      </c>
      <c r="E32">
        <v>17.8689283333667</v>
      </c>
      <c r="F32">
        <v>8.766097999997</v>
      </c>
      <c r="G32">
        <v>172.78652666633</v>
      </c>
      <c r="H32">
        <v>16.31732483333</v>
      </c>
      <c r="I32">
        <v>175.582785</v>
      </c>
      <c r="J32">
        <v>39.50246883333</v>
      </c>
    </row>
    <row r="33" spans="1:10">
      <c r="A33" s="1">
        <v>16</v>
      </c>
      <c r="B33">
        <v>2.0088863333333</v>
      </c>
      <c r="C33">
        <v>8.9787025</v>
      </c>
      <c r="D33">
        <v>66.894213</v>
      </c>
      <c r="E33">
        <v>14.038545</v>
      </c>
      <c r="F33">
        <v>8.870914666663</v>
      </c>
      <c r="G33">
        <v>227.41191966667</v>
      </c>
      <c r="H33">
        <v>16.9281395</v>
      </c>
      <c r="I33">
        <v>300.32089816633</v>
      </c>
      <c r="J33">
        <v>38.6824905</v>
      </c>
    </row>
    <row r="34" spans="1:10">
      <c r="A34" s="1">
        <v>32</v>
      </c>
      <c r="B34">
        <v>1.6240738333367</v>
      </c>
      <c r="C34">
        <v>10.23656116667</v>
      </c>
      <c r="D34">
        <v>84.9082686667</v>
      </c>
      <c r="E34">
        <v>13.2731691666667</v>
      </c>
      <c r="F34">
        <v>10.40435633333</v>
      </c>
      <c r="G34">
        <v>329.04163999967</v>
      </c>
      <c r="H34">
        <v>18.8133705</v>
      </c>
      <c r="I34">
        <v>347.331039667</v>
      </c>
      <c r="J34">
        <v>36.57201433333</v>
      </c>
    </row>
    <row r="35" spans="1:10">
      <c r="A35" s="1">
        <v>64</v>
      </c>
      <c r="B35">
        <v>1.705845666667</v>
      </c>
      <c r="C35">
        <v>19.52030066667</v>
      </c>
      <c r="D35">
        <v>84.719278</v>
      </c>
      <c r="E35">
        <v>26.5374661666</v>
      </c>
      <c r="F35">
        <v>10.98379833333</v>
      </c>
      <c r="G35">
        <v>471.202078667</v>
      </c>
      <c r="H35">
        <v>19.39943150003</v>
      </c>
      <c r="I35">
        <v>329.21400850033</v>
      </c>
      <c r="J35">
        <v>31.87350566667</v>
      </c>
    </row>
    <row r="37" spans="1:10">
      <c r="A37" t="s">
        <v>13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</row>
    <row r="38" spans="1:10">
      <c r="A38">
        <v>1</v>
      </c>
      <c r="B38">
        <v>15.057</v>
      </c>
      <c r="C38">
        <v>31.493</v>
      </c>
      <c r="D38">
        <v>49.0186666667</v>
      </c>
      <c r="E38">
        <v>65.855</v>
      </c>
      <c r="F38">
        <v>14.7276666667</v>
      </c>
      <c r="G38" s="3">
        <v>19.6016666667</v>
      </c>
      <c r="H38">
        <v>72.4983333333</v>
      </c>
      <c r="I38">
        <v>59.1208333333</v>
      </c>
      <c r="J38">
        <v>234.131333333</v>
      </c>
    </row>
    <row r="39" spans="1:10">
      <c r="A39">
        <v>2</v>
      </c>
      <c r="B39">
        <v>8.2418</v>
      </c>
      <c r="C39">
        <v>17.3881666667</v>
      </c>
      <c r="D39">
        <v>48.8265</v>
      </c>
      <c r="E39">
        <v>41.534</v>
      </c>
      <c r="F39">
        <v>6.65083333333</v>
      </c>
      <c r="G39" s="3">
        <v>27.745</v>
      </c>
      <c r="H39">
        <v>42.7905</v>
      </c>
      <c r="I39">
        <v>56.7651666667</v>
      </c>
      <c r="J39">
        <v>122.8235</v>
      </c>
    </row>
    <row r="40" spans="1:10">
      <c r="A40">
        <v>4</v>
      </c>
      <c r="B40">
        <v>4.68033333333</v>
      </c>
      <c r="C40">
        <v>11.0078333333</v>
      </c>
      <c r="D40">
        <v>52.1918333333</v>
      </c>
      <c r="E40">
        <v>30.022</v>
      </c>
      <c r="F40">
        <v>1.50266666667</v>
      </c>
      <c r="G40" s="3">
        <v>107.818</v>
      </c>
      <c r="H40">
        <v>35.066</v>
      </c>
      <c r="I40">
        <v>107.303</v>
      </c>
      <c r="J40">
        <v>64.1523333333</v>
      </c>
    </row>
    <row r="41" spans="1:10">
      <c r="A41">
        <v>8</v>
      </c>
      <c r="B41">
        <v>2.96616666667</v>
      </c>
      <c r="C41">
        <v>8.73116666667</v>
      </c>
      <c r="D41">
        <v>58.9425</v>
      </c>
      <c r="E41">
        <v>24.369</v>
      </c>
      <c r="F41">
        <v>1.36466666667</v>
      </c>
      <c r="G41" s="3">
        <v>218.031666667</v>
      </c>
      <c r="H41">
        <v>31.6816666667</v>
      </c>
      <c r="I41">
        <v>188.299333333</v>
      </c>
      <c r="J41">
        <v>41.9348333333</v>
      </c>
    </row>
    <row r="42" spans="1:10">
      <c r="A42">
        <v>16</v>
      </c>
      <c r="B42">
        <v>2.0305</v>
      </c>
      <c r="C42">
        <v>10.1086666667</v>
      </c>
      <c r="D42">
        <v>74.381</v>
      </c>
      <c r="E42">
        <v>26.965</v>
      </c>
      <c r="F42">
        <v>1.4465</v>
      </c>
      <c r="G42" s="3">
        <v>300.866</v>
      </c>
      <c r="H42">
        <v>33.2503333333</v>
      </c>
      <c r="I42">
        <v>318.406</v>
      </c>
      <c r="J42">
        <v>40.9285</v>
      </c>
    </row>
    <row r="43" spans="1:10">
      <c r="A43">
        <v>32</v>
      </c>
      <c r="B43">
        <v>1.7855</v>
      </c>
      <c r="C43">
        <v>11.7896666667</v>
      </c>
      <c r="D43">
        <v>93.1898333333</v>
      </c>
      <c r="E43">
        <v>40.714</v>
      </c>
      <c r="F43">
        <v>7.77666666667</v>
      </c>
      <c r="G43" s="3">
        <v>459.408333333</v>
      </c>
      <c r="H43">
        <v>33.9981666667</v>
      </c>
      <c r="I43">
        <v>378.520666667</v>
      </c>
      <c r="J43">
        <v>39.1365</v>
      </c>
    </row>
    <row r="44" spans="1:10">
      <c r="A44">
        <v>64</v>
      </c>
      <c r="B44">
        <v>1.77</v>
      </c>
      <c r="C44">
        <v>20.4168333333</v>
      </c>
      <c r="D44">
        <v>93.6691666667</v>
      </c>
      <c r="E44">
        <v>83.332</v>
      </c>
      <c r="F44">
        <v>8.4135</v>
      </c>
      <c r="G44" s="3">
        <v>656.216666667</v>
      </c>
      <c r="H44">
        <v>34.0913333333</v>
      </c>
      <c r="I44">
        <v>362.384333333</v>
      </c>
      <c r="J44">
        <v>35.9595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topLeftCell="J1" workbookViewId="0">
      <selection activeCell="Q2" sqref="Q2"/>
    </sheetView>
  </sheetViews>
  <sheetFormatPr defaultColWidth="9" defaultRowHeight="14.25"/>
  <cols>
    <col min="1" max="1" width="13.125" customWidth="1"/>
    <col min="2" max="8" width="12.625"/>
    <col min="9" max="9" width="13.125" customWidth="1"/>
    <col min="10" max="17" width="12.625"/>
  </cols>
  <sheetData>
    <row r="1" spans="1:24">
      <c r="A1" t="s">
        <v>1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>
        <v>1</v>
      </c>
      <c r="K1">
        <v>2</v>
      </c>
      <c r="L1">
        <v>4</v>
      </c>
      <c r="M1">
        <v>8</v>
      </c>
      <c r="N1">
        <v>16</v>
      </c>
      <c r="O1">
        <v>32</v>
      </c>
      <c r="P1">
        <v>64</v>
      </c>
      <c r="Q1" s="1"/>
      <c r="R1">
        <v>1</v>
      </c>
      <c r="S1">
        <v>2</v>
      </c>
      <c r="T1">
        <v>4</v>
      </c>
      <c r="U1">
        <v>8</v>
      </c>
      <c r="V1">
        <v>16</v>
      </c>
      <c r="W1">
        <v>32</v>
      </c>
      <c r="X1">
        <v>64</v>
      </c>
    </row>
    <row r="2" spans="1:24">
      <c r="A2" t="s">
        <v>37</v>
      </c>
      <c r="B2">
        <v>16.516</v>
      </c>
      <c r="C2">
        <v>9.454</v>
      </c>
      <c r="D2">
        <v>5.964</v>
      </c>
      <c r="E2">
        <v>4.19</v>
      </c>
      <c r="F2">
        <v>3.393</v>
      </c>
      <c r="G2">
        <v>3.085</v>
      </c>
      <c r="H2">
        <v>3.161</v>
      </c>
      <c r="I2" t="s">
        <v>37</v>
      </c>
      <c r="J2">
        <f>15.8606666666666/B2</f>
        <v>0.960321304593521</v>
      </c>
      <c r="K2">
        <f t="shared" ref="K2:P2" si="0">15.8606666666666/C2</f>
        <v>1.67766730131866</v>
      </c>
      <c r="L2">
        <f t="shared" si="0"/>
        <v>2.65940084954168</v>
      </c>
      <c r="M2">
        <f t="shared" si="0"/>
        <v>3.78536197295146</v>
      </c>
      <c r="N2">
        <f t="shared" si="0"/>
        <v>4.67452598487079</v>
      </c>
      <c r="O2">
        <f t="shared" si="0"/>
        <v>5.14122096164233</v>
      </c>
      <c r="P2">
        <f t="shared" si="0"/>
        <v>5.01761046082461</v>
      </c>
      <c r="Q2" t="s">
        <v>37</v>
      </c>
      <c r="R2">
        <v>0.960321304593521</v>
      </c>
      <c r="S2">
        <v>1.67766730131866</v>
      </c>
      <c r="T2">
        <v>2.65940084954168</v>
      </c>
      <c r="U2">
        <v>3.78536197295146</v>
      </c>
      <c r="V2">
        <v>4.67452598487079</v>
      </c>
      <c r="W2">
        <v>5.14122096164233</v>
      </c>
      <c r="X2">
        <v>5.01761046082461</v>
      </c>
    </row>
    <row r="3" spans="1:24">
      <c r="A3" s="1" t="s">
        <v>31</v>
      </c>
      <c r="B3" s="1">
        <v>15.8606666666666</v>
      </c>
      <c r="C3" s="1">
        <v>8.74033333333333</v>
      </c>
      <c r="D3" s="1">
        <v>5.19966666666666</v>
      </c>
      <c r="E3" s="1">
        <v>3.45533333333333</v>
      </c>
      <c r="F3" s="1">
        <v>2.65</v>
      </c>
      <c r="G3" s="1">
        <v>2.355</v>
      </c>
      <c r="H3" s="1">
        <v>2.553</v>
      </c>
      <c r="I3" s="1" t="s">
        <v>31</v>
      </c>
      <c r="J3">
        <f>15.8606666666666/B3</f>
        <v>1</v>
      </c>
      <c r="K3">
        <f t="shared" ref="K3:P3" si="1">15.8606666666666/C3</f>
        <v>1.81465237786506</v>
      </c>
      <c r="L3">
        <f t="shared" si="1"/>
        <v>3.05032373870119</v>
      </c>
      <c r="M3">
        <f t="shared" si="1"/>
        <v>4.5901987266062</v>
      </c>
      <c r="N3">
        <f t="shared" si="1"/>
        <v>5.98515723270438</v>
      </c>
      <c r="O3">
        <f t="shared" si="1"/>
        <v>6.73489030431703</v>
      </c>
      <c r="P3">
        <f t="shared" si="1"/>
        <v>6.2125603864734</v>
      </c>
      <c r="Q3" t="s">
        <v>31</v>
      </c>
      <c r="R3">
        <v>1</v>
      </c>
      <c r="S3">
        <v>1.81465237786506</v>
      </c>
      <c r="T3">
        <v>3.05032373870119</v>
      </c>
      <c r="U3">
        <v>4.5901987266062</v>
      </c>
      <c r="V3">
        <v>5.98515723270438</v>
      </c>
      <c r="W3">
        <v>6.73489030431703</v>
      </c>
      <c r="X3">
        <v>6.2125603864734</v>
      </c>
    </row>
    <row r="7" spans="10:24">
      <c r="J7">
        <v>1</v>
      </c>
      <c r="K7">
        <v>2</v>
      </c>
      <c r="L7">
        <v>4</v>
      </c>
      <c r="M7">
        <v>8</v>
      </c>
      <c r="N7">
        <v>16</v>
      </c>
      <c r="O7">
        <v>32</v>
      </c>
      <c r="P7">
        <v>64</v>
      </c>
      <c r="R7">
        <v>1</v>
      </c>
      <c r="S7">
        <v>2</v>
      </c>
      <c r="T7">
        <v>4</v>
      </c>
      <c r="U7">
        <v>8</v>
      </c>
      <c r="V7">
        <v>16</v>
      </c>
      <c r="W7">
        <v>32</v>
      </c>
      <c r="X7">
        <v>64</v>
      </c>
    </row>
    <row r="8" spans="1:24">
      <c r="A8" t="s">
        <v>37</v>
      </c>
      <c r="B8">
        <v>31.918</v>
      </c>
      <c r="C8">
        <v>27.982</v>
      </c>
      <c r="D8">
        <v>18.273</v>
      </c>
      <c r="E8">
        <v>12.348</v>
      </c>
      <c r="F8">
        <v>9.924</v>
      </c>
      <c r="G8">
        <v>12.938</v>
      </c>
      <c r="H8">
        <v>15.856</v>
      </c>
      <c r="I8" t="s">
        <v>37</v>
      </c>
      <c r="J8">
        <f>32.2866666666666/B8</f>
        <v>1.01155043131357</v>
      </c>
      <c r="K8">
        <f t="shared" ref="K8:P8" si="2">32.2866666666666/C8</f>
        <v>1.15383699044624</v>
      </c>
      <c r="L8">
        <f t="shared" si="2"/>
        <v>1.7669056349076</v>
      </c>
      <c r="M8">
        <f t="shared" si="2"/>
        <v>2.61472843105496</v>
      </c>
      <c r="N8">
        <f t="shared" si="2"/>
        <v>3.2533924492812</v>
      </c>
      <c r="O8">
        <f t="shared" si="2"/>
        <v>2.49549131756582</v>
      </c>
      <c r="P8">
        <f t="shared" si="2"/>
        <v>2.0362428523377</v>
      </c>
      <c r="Q8" t="s">
        <v>37</v>
      </c>
      <c r="R8">
        <v>1.01155043131357</v>
      </c>
      <c r="S8">
        <v>1.15383699044624</v>
      </c>
      <c r="T8">
        <v>1.7669056349076</v>
      </c>
      <c r="U8">
        <v>2.61472843105496</v>
      </c>
      <c r="V8">
        <v>3.2533924492812</v>
      </c>
      <c r="W8">
        <v>2.49549131756582</v>
      </c>
      <c r="X8">
        <v>2.0362428523377</v>
      </c>
    </row>
    <row r="9" spans="1:24">
      <c r="A9" s="1" t="s">
        <v>31</v>
      </c>
      <c r="B9" s="1">
        <v>32.2866666666666</v>
      </c>
      <c r="C9" s="1">
        <v>18.874</v>
      </c>
      <c r="D9" s="1">
        <v>14.3566666666666</v>
      </c>
      <c r="E9" s="1">
        <v>14.0453333333333</v>
      </c>
      <c r="F9" s="1">
        <v>17.136</v>
      </c>
      <c r="G9" s="1">
        <v>27.2256666666666</v>
      </c>
      <c r="H9" s="1">
        <v>63.1083333333333</v>
      </c>
      <c r="I9" s="1" t="s">
        <v>31</v>
      </c>
      <c r="J9">
        <f>32.2866666666666/B9</f>
        <v>1</v>
      </c>
      <c r="K9">
        <f t="shared" ref="K9:P9" si="3">32.2866666666666/C9</f>
        <v>1.71064250644625</v>
      </c>
      <c r="L9">
        <f t="shared" si="3"/>
        <v>2.24889714418389</v>
      </c>
      <c r="M9">
        <f t="shared" si="3"/>
        <v>2.29874691475223</v>
      </c>
      <c r="N9">
        <f t="shared" si="3"/>
        <v>1.88414254590725</v>
      </c>
      <c r="O9">
        <f t="shared" si="3"/>
        <v>1.185890764842</v>
      </c>
      <c r="P9">
        <f t="shared" si="3"/>
        <v>0.511607024957084</v>
      </c>
      <c r="Q9" t="s">
        <v>31</v>
      </c>
      <c r="R9">
        <v>1</v>
      </c>
      <c r="S9">
        <v>1.71064250644625</v>
      </c>
      <c r="T9">
        <v>2.24889714418389</v>
      </c>
      <c r="U9">
        <v>2.29874691475223</v>
      </c>
      <c r="V9">
        <v>1.88414254590725</v>
      </c>
      <c r="W9">
        <v>1.185890764842</v>
      </c>
      <c r="X9">
        <v>0.511607024957084</v>
      </c>
    </row>
    <row r="11" spans="10:24">
      <c r="J11">
        <v>1</v>
      </c>
      <c r="K11">
        <v>2</v>
      </c>
      <c r="L11">
        <v>4</v>
      </c>
      <c r="M11">
        <v>8</v>
      </c>
      <c r="N11">
        <v>16</v>
      </c>
      <c r="O11">
        <v>32</v>
      </c>
      <c r="P11">
        <v>64</v>
      </c>
      <c r="R11">
        <v>1</v>
      </c>
      <c r="S11">
        <v>2</v>
      </c>
      <c r="T11">
        <v>4</v>
      </c>
      <c r="U11">
        <v>8</v>
      </c>
      <c r="V11">
        <v>16</v>
      </c>
      <c r="W11">
        <v>32</v>
      </c>
      <c r="X11">
        <v>64</v>
      </c>
    </row>
    <row r="12" spans="1:24">
      <c r="A12" t="s">
        <v>37</v>
      </c>
      <c r="B12">
        <v>409.138</v>
      </c>
      <c r="C12">
        <v>401.953</v>
      </c>
      <c r="D12">
        <v>392.108</v>
      </c>
      <c r="E12">
        <v>394.486</v>
      </c>
      <c r="F12">
        <v>388.495</v>
      </c>
      <c r="G12">
        <v>395.081</v>
      </c>
      <c r="H12">
        <v>408.998</v>
      </c>
      <c r="I12" t="s">
        <v>37</v>
      </c>
      <c r="J12">
        <f>210.569333333333/B12</f>
        <v>0.51466579328572</v>
      </c>
      <c r="K12">
        <f t="shared" ref="K12:P12" si="4">210.569333333333/C12</f>
        <v>0.523865559737912</v>
      </c>
      <c r="L12">
        <f t="shared" si="4"/>
        <v>0.537018712531581</v>
      </c>
      <c r="M12">
        <f t="shared" si="4"/>
        <v>0.533781511468932</v>
      </c>
      <c r="N12">
        <f t="shared" si="4"/>
        <v>0.542012981720056</v>
      </c>
      <c r="O12">
        <f t="shared" si="4"/>
        <v>0.532977625685196</v>
      </c>
      <c r="P12">
        <f t="shared" si="4"/>
        <v>0.514841963367383</v>
      </c>
      <c r="Q12" t="s">
        <v>37</v>
      </c>
      <c r="R12">
        <v>0.51466579328572</v>
      </c>
      <c r="S12">
        <v>0.523865559737912</v>
      </c>
      <c r="T12">
        <v>0.537018712531581</v>
      </c>
      <c r="U12">
        <v>0.533781511468932</v>
      </c>
      <c r="V12">
        <v>0.542012981720056</v>
      </c>
      <c r="W12">
        <v>0.532977625685196</v>
      </c>
      <c r="X12">
        <v>0.514841963367383</v>
      </c>
    </row>
    <row r="13" spans="1:24">
      <c r="A13" s="1" t="s">
        <v>31</v>
      </c>
      <c r="B13" s="1">
        <v>210.569333333333</v>
      </c>
      <c r="C13" s="1">
        <v>198.121666666666</v>
      </c>
      <c r="D13" s="1">
        <v>191.605</v>
      </c>
      <c r="E13" s="1">
        <v>189.534666666666</v>
      </c>
      <c r="F13" s="1">
        <v>188.787333333333</v>
      </c>
      <c r="G13" s="1">
        <v>190.923999999999</v>
      </c>
      <c r="H13" s="1">
        <v>197.253</v>
      </c>
      <c r="I13" s="1" t="s">
        <v>31</v>
      </c>
      <c r="J13">
        <f>210.569333333333/B13</f>
        <v>1</v>
      </c>
      <c r="K13">
        <f t="shared" ref="K13:P13" si="5">210.569333333333/C13</f>
        <v>1.06282839669227</v>
      </c>
      <c r="L13">
        <f t="shared" si="5"/>
        <v>1.09897619234014</v>
      </c>
      <c r="M13">
        <f t="shared" si="5"/>
        <v>1.11098057699207</v>
      </c>
      <c r="N13">
        <f t="shared" si="5"/>
        <v>1.11537850350129</v>
      </c>
      <c r="O13">
        <f t="shared" si="5"/>
        <v>1.10289609128938</v>
      </c>
      <c r="P13">
        <f t="shared" si="5"/>
        <v>1.06750890142778</v>
      </c>
      <c r="Q13" s="1" t="s">
        <v>31</v>
      </c>
      <c r="R13">
        <v>1</v>
      </c>
      <c r="S13">
        <v>1.06282839669227</v>
      </c>
      <c r="T13">
        <v>1.09897619234014</v>
      </c>
      <c r="U13">
        <v>1.11098057699207</v>
      </c>
      <c r="V13">
        <v>1.11537850350129</v>
      </c>
      <c r="W13">
        <v>1.10289609128938</v>
      </c>
      <c r="X13">
        <v>1.06750890142778</v>
      </c>
    </row>
    <row r="14" spans="1:24">
      <c r="A14" s="1"/>
      <c r="B14" s="1"/>
      <c r="C14" s="1"/>
      <c r="D14" s="1"/>
      <c r="E14" s="1"/>
      <c r="F14" s="1"/>
      <c r="G14" s="1"/>
      <c r="H14" s="1"/>
      <c r="J14">
        <v>1</v>
      </c>
      <c r="K14">
        <v>2</v>
      </c>
      <c r="L14">
        <v>4</v>
      </c>
      <c r="M14">
        <v>8</v>
      </c>
      <c r="N14">
        <v>16</v>
      </c>
      <c r="O14">
        <v>32</v>
      </c>
      <c r="P14">
        <v>64</v>
      </c>
      <c r="Q14" s="1"/>
      <c r="R14">
        <v>1</v>
      </c>
      <c r="S14">
        <v>2</v>
      </c>
      <c r="T14">
        <v>4</v>
      </c>
      <c r="U14">
        <v>8</v>
      </c>
      <c r="V14">
        <v>16</v>
      </c>
      <c r="W14">
        <v>32</v>
      </c>
      <c r="X14">
        <v>64</v>
      </c>
    </row>
    <row r="15" spans="1:24">
      <c r="A15" t="s">
        <v>37</v>
      </c>
      <c r="B15">
        <v>84.898</v>
      </c>
      <c r="C15">
        <v>143.307</v>
      </c>
      <c r="D15">
        <v>134.36</v>
      </c>
      <c r="E15">
        <v>160.82</v>
      </c>
      <c r="F15">
        <v>187.591</v>
      </c>
      <c r="G15">
        <v>228.808</v>
      </c>
      <c r="H15">
        <v>258.841</v>
      </c>
      <c r="I15" t="s">
        <v>37</v>
      </c>
      <c r="J15">
        <f>68.5766666666666/B15</f>
        <v>0.80775361806717</v>
      </c>
      <c r="K15">
        <f t="shared" ref="K15:P15" si="6">68.5766666666666/C15</f>
        <v>0.47852977640078</v>
      </c>
      <c r="L15">
        <f t="shared" si="6"/>
        <v>0.510394958817108</v>
      </c>
      <c r="M15">
        <f t="shared" si="6"/>
        <v>0.426418770468018</v>
      </c>
      <c r="N15">
        <f t="shared" si="6"/>
        <v>0.36556480143859</v>
      </c>
      <c r="O15">
        <f t="shared" si="6"/>
        <v>0.299712714007668</v>
      </c>
      <c r="P15">
        <f t="shared" si="6"/>
        <v>0.264937419754469</v>
      </c>
      <c r="Q15" t="s">
        <v>37</v>
      </c>
      <c r="R15">
        <v>0.80775361806717</v>
      </c>
      <c r="S15">
        <v>0.47852977640078</v>
      </c>
      <c r="T15">
        <v>0.510394958817108</v>
      </c>
      <c r="U15">
        <v>0.426418770468018</v>
      </c>
      <c r="V15">
        <v>0.36556480143859</v>
      </c>
      <c r="W15">
        <v>0.299712714007668</v>
      </c>
      <c r="X15">
        <v>0.264937419754469</v>
      </c>
    </row>
    <row r="16" spans="1:24">
      <c r="A16" s="1" t="s">
        <v>31</v>
      </c>
      <c r="B16" s="1">
        <v>68.5766666666666</v>
      </c>
      <c r="C16" s="1">
        <v>105.365666666666</v>
      </c>
      <c r="D16" s="1">
        <v>156.855333333333</v>
      </c>
      <c r="E16" s="1">
        <v>225.164333333333</v>
      </c>
      <c r="F16" s="1">
        <v>323.022666666666</v>
      </c>
      <c r="G16" s="1">
        <v>374.498</v>
      </c>
      <c r="H16" s="1">
        <v>422.364666666666</v>
      </c>
      <c r="I16" s="1" t="s">
        <v>31</v>
      </c>
      <c r="J16">
        <f>68.5766666666666/B16</f>
        <v>1</v>
      </c>
      <c r="K16">
        <f t="shared" ref="K16:P16" si="7">68.5766666666666/C16</f>
        <v>0.650844519245678</v>
      </c>
      <c r="L16">
        <f t="shared" si="7"/>
        <v>0.437196907553882</v>
      </c>
      <c r="M16">
        <f t="shared" si="7"/>
        <v>0.304562741582814</v>
      </c>
      <c r="N16">
        <f t="shared" si="7"/>
        <v>0.212296763488218</v>
      </c>
      <c r="O16">
        <f t="shared" si="7"/>
        <v>0.183116242721367</v>
      </c>
      <c r="P16">
        <f t="shared" si="7"/>
        <v>0.162363644686188</v>
      </c>
      <c r="Q16" t="s">
        <v>31</v>
      </c>
      <c r="R16">
        <v>1</v>
      </c>
      <c r="S16">
        <v>0.650844519245678</v>
      </c>
      <c r="T16">
        <v>0.437196907553882</v>
      </c>
      <c r="U16">
        <v>0.304562741582814</v>
      </c>
      <c r="V16">
        <v>0.212296763488218</v>
      </c>
      <c r="W16">
        <v>0.183116242721367</v>
      </c>
      <c r="X16">
        <v>0.162363644686188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E2" sqref="E2"/>
    </sheetView>
  </sheetViews>
  <sheetFormatPr defaultColWidth="9" defaultRowHeight="14.25" outlineLevelRow="7"/>
  <cols>
    <col min="2" max="9" width="12.6666666666667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</row>
    <row r="3" spans="1:10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</row>
    <row r="4" spans="1:10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</row>
    <row r="5" spans="1:10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</row>
    <row r="6" spans="1:10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</row>
    <row r="7" spans="1:10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</row>
    <row r="8" spans="1:10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4"/>
  <sheetViews>
    <sheetView topLeftCell="I39" workbookViewId="0">
      <selection activeCell="M54" sqref="M54:Q70"/>
    </sheetView>
  </sheetViews>
  <sheetFormatPr defaultColWidth="9" defaultRowHeight="14.25"/>
  <cols>
    <col min="1" max="1" width="17.2166666666667" customWidth="1"/>
    <col min="2" max="9" width="12.6666666666667"/>
    <col min="10" max="10" width="15.8833333333333" customWidth="1"/>
    <col min="11" max="22" width="12.6666666666667"/>
    <col min="25" max="27" width="12.6666666666667"/>
    <col min="28" max="28" width="13.6666666666667" customWidth="1"/>
    <col min="29" max="29" width="12.6666666666667"/>
    <col min="30" max="35" width="13.775"/>
    <col min="37" max="37" width="12.775" customWidth="1"/>
    <col min="38" max="43" width="12.6666666666667"/>
    <col min="44" max="44" width="15" customWidth="1"/>
    <col min="45" max="45" width="12.8833333333333" customWidth="1"/>
    <col min="47" max="47" width="13.775"/>
    <col min="48" max="49" width="12.6666666666667"/>
    <col min="50" max="50" width="13.775"/>
    <col min="51" max="51" width="12.6666666666667"/>
    <col min="52" max="53" width="13.775"/>
  </cols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AT1" s="1"/>
      <c r="AU1" s="1"/>
      <c r="AV1" s="1"/>
      <c r="AW1" s="1"/>
      <c r="AX1" s="1"/>
      <c r="AY1" s="1"/>
      <c r="AZ1" s="1"/>
      <c r="BA1" s="1"/>
    </row>
    <row r="2" spans="1:53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M2" s="1">
        <v>1</v>
      </c>
      <c r="N2" s="1">
        <v>14.9566666667</v>
      </c>
      <c r="O2" s="1">
        <v>32.0893333333</v>
      </c>
      <c r="P2" s="1">
        <v>38.733</v>
      </c>
      <c r="Q2" s="1">
        <v>58.634</v>
      </c>
      <c r="R2" s="1">
        <v>23.2506666667</v>
      </c>
      <c r="S2" s="1">
        <v>18.7993333333</v>
      </c>
      <c r="T2" s="1">
        <v>27.202</v>
      </c>
      <c r="U2" s="1">
        <v>56.022</v>
      </c>
      <c r="V2" s="1">
        <v>220.014666667</v>
      </c>
      <c r="AT2" s="1"/>
      <c r="AU2" s="1"/>
      <c r="AV2" s="1"/>
      <c r="AW2" s="1"/>
      <c r="AX2" s="1"/>
      <c r="AY2" s="1"/>
      <c r="AZ2" s="1"/>
      <c r="BA2" s="1"/>
    </row>
    <row r="3" spans="1:53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M3" s="1">
        <v>2</v>
      </c>
      <c r="N3" s="1">
        <v>7.98333333333</v>
      </c>
      <c r="O3" s="1">
        <v>16.8606666667</v>
      </c>
      <c r="P3" s="1">
        <v>34.235</v>
      </c>
      <c r="Q3" s="1">
        <v>34.364</v>
      </c>
      <c r="R3" s="1">
        <v>12.0553333333</v>
      </c>
      <c r="S3" s="1">
        <v>10.7593333333</v>
      </c>
      <c r="T3" s="1">
        <v>14.9413333333</v>
      </c>
      <c r="U3" s="1">
        <v>28.073</v>
      </c>
      <c r="V3" s="1">
        <v>114.185666667</v>
      </c>
      <c r="AT3" s="1"/>
      <c r="AU3" s="1"/>
      <c r="AV3" s="1"/>
      <c r="AW3" s="1"/>
      <c r="AX3" s="1"/>
      <c r="AY3" s="1"/>
      <c r="AZ3" s="1"/>
      <c r="BA3" s="1"/>
    </row>
    <row r="4" spans="1:53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M4" s="1">
        <v>4</v>
      </c>
      <c r="N4" s="1">
        <v>4.485</v>
      </c>
      <c r="O4" s="1">
        <v>9.404</v>
      </c>
      <c r="P4" s="1">
        <v>31.8346666667</v>
      </c>
      <c r="Q4" s="1">
        <v>22.7946666667</v>
      </c>
      <c r="R4" s="1">
        <v>8.355</v>
      </c>
      <c r="S4" s="1">
        <v>6.588</v>
      </c>
      <c r="T4" s="1">
        <v>9.66166666667</v>
      </c>
      <c r="U4" s="1">
        <v>14.0933333333</v>
      </c>
      <c r="V4" s="1">
        <v>58.1863333333</v>
      </c>
      <c r="AT4" s="1"/>
      <c r="AU4" s="1"/>
      <c r="AV4" s="1"/>
      <c r="AW4" s="1"/>
      <c r="AX4" s="1"/>
      <c r="AY4" s="1"/>
      <c r="AZ4" s="1"/>
      <c r="BA4" s="1"/>
    </row>
    <row r="5" spans="1:22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M5" s="1">
        <v>8</v>
      </c>
      <c r="N5" s="1">
        <v>2.76133333333</v>
      </c>
      <c r="O5" s="1">
        <v>5.665</v>
      </c>
      <c r="P5" s="1">
        <v>30.6263333333</v>
      </c>
      <c r="Q5" s="1">
        <v>16.6013333333</v>
      </c>
      <c r="R5" s="1">
        <v>8.35866666667</v>
      </c>
      <c r="S5" s="1">
        <v>4.653</v>
      </c>
      <c r="T5" s="1">
        <v>6.307</v>
      </c>
      <c r="U5" s="1">
        <v>7.108</v>
      </c>
      <c r="V5" s="1">
        <v>35.102</v>
      </c>
    </row>
    <row r="6" spans="1:22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M6" s="1">
        <v>16</v>
      </c>
      <c r="N6" s="1">
        <v>1.88666666667</v>
      </c>
      <c r="O6" s="1">
        <v>3.771</v>
      </c>
      <c r="P6" s="1">
        <v>29.8833333333</v>
      </c>
      <c r="Q6" s="1">
        <v>12.9986666667</v>
      </c>
      <c r="R6" s="1">
        <v>8.381</v>
      </c>
      <c r="S6" s="1">
        <v>3.54366666667</v>
      </c>
      <c r="T6" s="1">
        <v>7.48266666667</v>
      </c>
      <c r="U6" s="1">
        <v>3.62733333333</v>
      </c>
      <c r="V6" s="1">
        <v>34.226</v>
      </c>
    </row>
    <row r="7" spans="1:22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M7" s="1">
        <v>32</v>
      </c>
      <c r="N7" s="1">
        <v>1.48833333333</v>
      </c>
      <c r="O7" s="1">
        <v>2.93866666667</v>
      </c>
      <c r="P7" s="1">
        <v>29.4866666667</v>
      </c>
      <c r="Q7" s="1">
        <v>12.772</v>
      </c>
      <c r="R7" s="1">
        <v>8.41933333333</v>
      </c>
      <c r="S7" s="1">
        <v>3.12233333333</v>
      </c>
      <c r="T7" s="1">
        <v>6.66433333333</v>
      </c>
      <c r="U7" s="1">
        <v>1.88866666667</v>
      </c>
      <c r="V7" s="1">
        <v>31.7203333333</v>
      </c>
    </row>
    <row r="8" spans="1:22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M8" s="1">
        <v>64</v>
      </c>
      <c r="N8" s="1">
        <v>1.50033333333</v>
      </c>
      <c r="O8" s="1">
        <v>2.77</v>
      </c>
      <c r="P8" s="1">
        <v>29.4853333333</v>
      </c>
      <c r="Q8" s="1">
        <v>11.4766666667</v>
      </c>
      <c r="R8" s="1">
        <v>8.58266666667</v>
      </c>
      <c r="S8" s="1">
        <v>3.257</v>
      </c>
      <c r="T8" s="1">
        <v>7.18966666667</v>
      </c>
      <c r="U8" s="1">
        <v>1.59866666667</v>
      </c>
      <c r="V8" s="1">
        <v>26.822</v>
      </c>
    </row>
    <row r="9" spans="1:22">
      <c r="A9" s="1"/>
      <c r="B9" s="1"/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3.05" customHeight="1" spans="1:33">
      <c r="A10" s="1" t="s">
        <v>14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M10" s="1" t="s">
        <v>14</v>
      </c>
      <c r="N10" s="1" t="s">
        <v>1</v>
      </c>
      <c r="O10" s="1" t="s">
        <v>2</v>
      </c>
      <c r="P10" s="1" t="s">
        <v>3</v>
      </c>
      <c r="Q10" s="1" t="s">
        <v>4</v>
      </c>
      <c r="R10" s="1" t="s">
        <v>5</v>
      </c>
      <c r="S10" s="1" t="s">
        <v>6</v>
      </c>
      <c r="T10" s="1" t="s">
        <v>7</v>
      </c>
      <c r="U10" s="1" t="s">
        <v>8</v>
      </c>
      <c r="V10" s="1" t="s">
        <v>9</v>
      </c>
      <c r="X10" s="1" t="s">
        <v>15</v>
      </c>
      <c r="Y10" s="1" t="s">
        <v>1</v>
      </c>
      <c r="Z10" s="1" t="s">
        <v>2</v>
      </c>
      <c r="AA10" s="1" t="s">
        <v>3</v>
      </c>
      <c r="AB10" s="1" t="s">
        <v>4</v>
      </c>
      <c r="AC10" s="1" t="s">
        <v>5</v>
      </c>
      <c r="AD10" s="1" t="s">
        <v>6</v>
      </c>
      <c r="AE10" s="1" t="s">
        <v>7</v>
      </c>
      <c r="AF10" s="1" t="s">
        <v>8</v>
      </c>
      <c r="AG10" s="1" t="s">
        <v>9</v>
      </c>
    </row>
    <row r="11" spans="1:33">
      <c r="A11" s="1">
        <v>1</v>
      </c>
      <c r="B11" s="1">
        <v>0.072596</v>
      </c>
      <c r="C11" s="1">
        <v>0.226457999999999</v>
      </c>
      <c r="D11" s="1">
        <v>6.29165666666666</v>
      </c>
      <c r="E11" s="1">
        <v>6.00002033333333</v>
      </c>
      <c r="F11" s="1">
        <v>1.97664866666666</v>
      </c>
      <c r="G11" s="1">
        <v>0.153151666666666</v>
      </c>
      <c r="H11" s="1">
        <v>21.007893</v>
      </c>
      <c r="I11" s="1">
        <v>1.57551699999999</v>
      </c>
      <c r="J11" s="1">
        <v>0.016527</v>
      </c>
      <c r="M11" s="1">
        <v>1</v>
      </c>
      <c r="N11" s="1">
        <v>0.346377666666666</v>
      </c>
      <c r="O11" s="1">
        <v>0.521856333333333</v>
      </c>
      <c r="P11" s="1">
        <v>28.748118</v>
      </c>
      <c r="Q11" s="1">
        <v>31.495713</v>
      </c>
      <c r="R11" s="1">
        <v>3.705042</v>
      </c>
      <c r="S11" s="1">
        <v>0.687464</v>
      </c>
      <c r="T11" s="1">
        <v>100.372190333333</v>
      </c>
      <c r="U11" s="1">
        <v>6.86661166666666</v>
      </c>
      <c r="V11" s="1">
        <v>0.0749686666666666</v>
      </c>
      <c r="Y11">
        <v>0.273781666666666</v>
      </c>
      <c r="Z11">
        <v>0.295398333333334</v>
      </c>
      <c r="AA11">
        <v>22.4564613333333</v>
      </c>
      <c r="AB11">
        <v>25.4956926666667</v>
      </c>
      <c r="AC11">
        <v>1.72839333333334</v>
      </c>
      <c r="AD11">
        <v>0.534312333333334</v>
      </c>
      <c r="AE11">
        <v>79.364297333333</v>
      </c>
      <c r="AF11">
        <v>5.29109466666667</v>
      </c>
      <c r="AG11">
        <v>0.0584416666666666</v>
      </c>
    </row>
    <row r="12" spans="1:33">
      <c r="A12" s="1">
        <v>2</v>
      </c>
      <c r="B12" s="1">
        <v>0.0734676666666666</v>
      </c>
      <c r="C12" s="1">
        <v>0.665385666666666</v>
      </c>
      <c r="D12" s="1">
        <v>10.4376903333333</v>
      </c>
      <c r="E12" s="1">
        <v>6.190656</v>
      </c>
      <c r="F12" s="1">
        <v>2.72581833333333</v>
      </c>
      <c r="G12" s="1">
        <v>18.4697253333333</v>
      </c>
      <c r="H12" s="1">
        <v>20.8823533333333</v>
      </c>
      <c r="I12" s="1">
        <v>26.0255663333333</v>
      </c>
      <c r="J12" s="1">
        <v>0.436371666666666</v>
      </c>
      <c r="M12" s="1">
        <v>2</v>
      </c>
      <c r="N12" s="1">
        <v>0.341353333333333</v>
      </c>
      <c r="O12" s="1">
        <v>1.20686766666666</v>
      </c>
      <c r="P12" s="1">
        <v>34.4942836666666</v>
      </c>
      <c r="Q12" s="1">
        <v>31.4039286666666</v>
      </c>
      <c r="R12" s="1">
        <v>4.5923</v>
      </c>
      <c r="S12" s="1">
        <v>32.6526216666666</v>
      </c>
      <c r="T12" s="1">
        <v>100.642596999999</v>
      </c>
      <c r="U12" s="1">
        <v>48.2055983333333</v>
      </c>
      <c r="V12" s="1">
        <v>0.762547</v>
      </c>
      <c r="Y12">
        <v>0.267885666666666</v>
      </c>
      <c r="Z12">
        <v>0.541481999999994</v>
      </c>
      <c r="AA12">
        <v>24.0565933333333</v>
      </c>
      <c r="AB12">
        <v>25.2132726666666</v>
      </c>
      <c r="AC12">
        <v>1.86648166666667</v>
      </c>
      <c r="AD12">
        <v>14.1828963333333</v>
      </c>
      <c r="AE12">
        <v>79.7602436666657</v>
      </c>
      <c r="AF12">
        <v>22.180032</v>
      </c>
      <c r="AG12">
        <v>0.326175333333334</v>
      </c>
    </row>
    <row r="13" spans="1:33">
      <c r="A13" s="1">
        <v>4</v>
      </c>
      <c r="B13" s="1">
        <v>0.0772263333333333</v>
      </c>
      <c r="C13" s="1">
        <v>1.61901533333333</v>
      </c>
      <c r="D13" s="1">
        <v>17.4060353333333</v>
      </c>
      <c r="E13" s="1">
        <v>6.773695</v>
      </c>
      <c r="F13" s="1">
        <v>3.59191766666666</v>
      </c>
      <c r="G13" s="1">
        <v>95.503119</v>
      </c>
      <c r="H13" s="1">
        <v>20.979339</v>
      </c>
      <c r="I13" s="1">
        <v>82.7667086666666</v>
      </c>
      <c r="J13" s="1">
        <v>1.16815833333333</v>
      </c>
      <c r="M13" s="1">
        <v>4</v>
      </c>
      <c r="N13" s="1">
        <v>0.347508333333333</v>
      </c>
      <c r="O13" s="1">
        <v>2.56015533333333</v>
      </c>
      <c r="P13" s="1">
        <v>42.3850306666666</v>
      </c>
      <c r="Q13" s="1">
        <v>32.3159389999999</v>
      </c>
      <c r="R13" s="1">
        <v>5.355359</v>
      </c>
      <c r="S13" s="1">
        <v>137.397218333333</v>
      </c>
      <c r="T13" s="1">
        <v>100.726566666666</v>
      </c>
      <c r="U13" s="1">
        <v>110.395324333333</v>
      </c>
      <c r="V13" s="1">
        <v>1.63717066666666</v>
      </c>
      <c r="Y13">
        <v>0.270282</v>
      </c>
      <c r="Z13">
        <v>0.94114</v>
      </c>
      <c r="AA13">
        <v>24.9789953333333</v>
      </c>
      <c r="AB13">
        <v>25.5422439999999</v>
      </c>
      <c r="AC13">
        <v>1.76344133333334</v>
      </c>
      <c r="AD13">
        <v>41.894099333333</v>
      </c>
      <c r="AE13">
        <v>79.747227666666</v>
      </c>
      <c r="AF13">
        <v>27.6286156666664</v>
      </c>
      <c r="AG13">
        <v>0.46901233333333</v>
      </c>
    </row>
    <row r="14" spans="1:33">
      <c r="A14" s="1">
        <v>8</v>
      </c>
      <c r="B14" s="1">
        <v>0.0840066666666666</v>
      </c>
      <c r="C14" s="1">
        <v>3.801612</v>
      </c>
      <c r="D14" s="1">
        <v>26.411174</v>
      </c>
      <c r="E14" s="1">
        <v>8.543154</v>
      </c>
      <c r="F14" s="1">
        <v>3.64406933333333</v>
      </c>
      <c r="G14" s="1">
        <v>189.618281</v>
      </c>
      <c r="H14" s="1">
        <v>21.1003913333333</v>
      </c>
      <c r="I14" s="1">
        <v>161.859767</v>
      </c>
      <c r="J14" s="1">
        <v>2.64076366666666</v>
      </c>
      <c r="M14" s="1">
        <v>8</v>
      </c>
      <c r="N14" s="1">
        <v>0.355783</v>
      </c>
      <c r="O14" s="1">
        <v>5.76236466666666</v>
      </c>
      <c r="P14" s="1">
        <v>53.061315</v>
      </c>
      <c r="Q14" s="1">
        <v>34.5672469999999</v>
      </c>
      <c r="R14" s="1">
        <v>5.46742733333333</v>
      </c>
      <c r="S14" s="1">
        <v>322.767055666666</v>
      </c>
      <c r="T14" s="1">
        <v>100.938262333333</v>
      </c>
      <c r="U14" s="1">
        <v>188.75287</v>
      </c>
      <c r="V14" s="1">
        <v>3.24576866666666</v>
      </c>
      <c r="Y14">
        <v>0.271776333333333</v>
      </c>
      <c r="Z14">
        <v>1.96075266666666</v>
      </c>
      <c r="AA14">
        <v>26.650141</v>
      </c>
      <c r="AB14">
        <v>26.0240929999999</v>
      </c>
      <c r="AC14">
        <v>1.823358</v>
      </c>
      <c r="AD14">
        <v>133.148774666666</v>
      </c>
      <c r="AE14">
        <v>79.8378709999997</v>
      </c>
      <c r="AF14">
        <v>26.893103</v>
      </c>
      <c r="AG14">
        <v>0.605005</v>
      </c>
    </row>
    <row r="15" spans="1:33">
      <c r="A15" s="1">
        <v>16</v>
      </c>
      <c r="B15" s="1">
        <v>0.120730333333333</v>
      </c>
      <c r="C15" s="1">
        <v>6.89765366666666</v>
      </c>
      <c r="D15" s="1">
        <v>41.397014</v>
      </c>
      <c r="E15" s="1">
        <v>17.82805</v>
      </c>
      <c r="F15" s="1">
        <v>4.079631</v>
      </c>
      <c r="G15" s="1">
        <v>286.398155</v>
      </c>
      <c r="H15" s="1">
        <v>21.9671189999999</v>
      </c>
      <c r="I15" s="1">
        <v>265.995791</v>
      </c>
      <c r="J15" s="1">
        <v>2.77257266666666</v>
      </c>
      <c r="M15" s="1">
        <v>16</v>
      </c>
      <c r="N15" s="1">
        <v>0.403232</v>
      </c>
      <c r="O15" s="1">
        <v>10.34062</v>
      </c>
      <c r="P15" s="1">
        <v>71.933395</v>
      </c>
      <c r="Q15" s="1">
        <v>46.359974</v>
      </c>
      <c r="R15" s="1">
        <v>5.87552466666666</v>
      </c>
      <c r="S15" s="1">
        <v>536.061060333333</v>
      </c>
      <c r="T15" s="1">
        <v>100.805691333333</v>
      </c>
      <c r="U15" s="1">
        <v>281.219589333333</v>
      </c>
      <c r="V15" s="1">
        <v>3.490551</v>
      </c>
      <c r="Y15">
        <v>0.282501666666667</v>
      </c>
      <c r="Z15">
        <v>3.44296633333334</v>
      </c>
      <c r="AA15">
        <v>30.536381</v>
      </c>
      <c r="AB15">
        <v>28.531924</v>
      </c>
      <c r="AC15">
        <v>1.79589366666666</v>
      </c>
      <c r="AD15">
        <v>249.662905333333</v>
      </c>
      <c r="AE15">
        <v>78.8385723333331</v>
      </c>
      <c r="AF15">
        <v>15.223798333333</v>
      </c>
      <c r="AG15">
        <v>0.71797833333334</v>
      </c>
    </row>
    <row r="16" spans="1:33">
      <c r="A16" s="1">
        <v>32</v>
      </c>
      <c r="B16" s="1">
        <v>0.183049333333333</v>
      </c>
      <c r="C16" s="1">
        <v>10.9248079999999</v>
      </c>
      <c r="D16" s="1">
        <v>50.2136106666666</v>
      </c>
      <c r="E16" s="1">
        <v>37.2306793333333</v>
      </c>
      <c r="F16" s="1">
        <v>5.065954</v>
      </c>
      <c r="G16" s="1">
        <v>453.939354</v>
      </c>
      <c r="H16" s="1">
        <v>21.815399</v>
      </c>
      <c r="I16" s="1">
        <v>279.140063666666</v>
      </c>
      <c r="J16" s="1">
        <v>3.27510633333333</v>
      </c>
      <c r="M16" s="1">
        <v>32</v>
      </c>
      <c r="N16" s="1">
        <v>0.470911666666666</v>
      </c>
      <c r="O16" s="1">
        <v>19.9215256666666</v>
      </c>
      <c r="P16" s="1">
        <v>88.0235183333333</v>
      </c>
      <c r="Q16" s="1">
        <v>69.9772426666666</v>
      </c>
      <c r="R16" s="1">
        <v>7.13575633333333</v>
      </c>
      <c r="S16" s="1">
        <v>960.569802</v>
      </c>
      <c r="T16" s="1">
        <v>101.631407666666</v>
      </c>
      <c r="U16" s="1">
        <v>313.421035666666</v>
      </c>
      <c r="V16" s="1">
        <v>4.000571</v>
      </c>
      <c r="Y16">
        <v>0.287862333333333</v>
      </c>
      <c r="Z16">
        <v>8.9967176666667</v>
      </c>
      <c r="AA16">
        <v>37.8099076666667</v>
      </c>
      <c r="AB16">
        <v>32.7465633333333</v>
      </c>
      <c r="AC16">
        <v>2.06980233333333</v>
      </c>
      <c r="AD16">
        <v>506.630448</v>
      </c>
      <c r="AE16">
        <v>79.816008666666</v>
      </c>
      <c r="AF16">
        <v>34.280972</v>
      </c>
      <c r="AG16">
        <v>0.72546466666667</v>
      </c>
    </row>
    <row r="17" spans="1:33">
      <c r="A17" s="1">
        <v>64</v>
      </c>
      <c r="B17" s="1">
        <v>0.349889666666666</v>
      </c>
      <c r="C17" s="1">
        <v>23.6780253333333</v>
      </c>
      <c r="D17" s="1">
        <v>52.0829346666666</v>
      </c>
      <c r="E17" s="1">
        <v>81.9617243333333</v>
      </c>
      <c r="F17" s="1">
        <v>8.75201266666666</v>
      </c>
      <c r="G17" s="1">
        <v>661.758004666666</v>
      </c>
      <c r="H17" s="1">
        <v>23.1884503333333</v>
      </c>
      <c r="I17" s="1">
        <v>289.733837666666</v>
      </c>
      <c r="J17" s="1">
        <v>4.12340766666666</v>
      </c>
      <c r="M17" s="1">
        <v>64</v>
      </c>
      <c r="N17" s="1">
        <v>0.647266999999999</v>
      </c>
      <c r="O17" s="1">
        <v>54.6782156666666</v>
      </c>
      <c r="P17" s="1">
        <v>89.442431</v>
      </c>
      <c r="Q17" s="1">
        <v>122.977851333333</v>
      </c>
      <c r="R17" s="1">
        <v>11.3288136666666</v>
      </c>
      <c r="S17" s="1">
        <v>1528.64407133333</v>
      </c>
      <c r="T17" s="1">
        <v>107.345687</v>
      </c>
      <c r="U17" s="1">
        <v>350.407888666666</v>
      </c>
      <c r="V17" s="1">
        <v>5.00906966666666</v>
      </c>
      <c r="Y17">
        <v>0.297377333333333</v>
      </c>
      <c r="Z17">
        <v>31.0001903333333</v>
      </c>
      <c r="AA17">
        <v>37.3594963333334</v>
      </c>
      <c r="AB17">
        <v>41.0161269999997</v>
      </c>
      <c r="AC17">
        <v>2.57680099999994</v>
      </c>
      <c r="AD17">
        <v>866.886066666664</v>
      </c>
      <c r="AE17">
        <v>84.1572366666667</v>
      </c>
      <c r="AF17">
        <v>60.674051</v>
      </c>
      <c r="AG17">
        <v>0.885662</v>
      </c>
    </row>
    <row r="19" spans="1:33">
      <c r="A19" s="1" t="s">
        <v>16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M19" s="1" t="s">
        <v>16</v>
      </c>
      <c r="N19" s="1" t="s">
        <v>1</v>
      </c>
      <c r="O19" s="1" t="s">
        <v>2</v>
      </c>
      <c r="P19" s="1" t="s">
        <v>3</v>
      </c>
      <c r="Q19" s="1" t="s">
        <v>4</v>
      </c>
      <c r="R19" s="1" t="s">
        <v>5</v>
      </c>
      <c r="S19" s="1" t="s">
        <v>6</v>
      </c>
      <c r="T19" s="1" t="s">
        <v>7</v>
      </c>
      <c r="U19" s="1" t="s">
        <v>8</v>
      </c>
      <c r="V19" s="1" t="s">
        <v>9</v>
      </c>
      <c r="X19" s="1" t="s">
        <v>17</v>
      </c>
      <c r="Y19" s="1" t="s">
        <v>1</v>
      </c>
      <c r="Z19" s="1" t="s">
        <v>2</v>
      </c>
      <c r="AA19" s="1" t="s">
        <v>3</v>
      </c>
      <c r="AB19" s="1" t="s">
        <v>4</v>
      </c>
      <c r="AC19" s="1" t="s">
        <v>5</v>
      </c>
      <c r="AD19" s="1" t="s">
        <v>6</v>
      </c>
      <c r="AE19" s="1" t="s">
        <v>7</v>
      </c>
      <c r="AF19" s="1" t="s">
        <v>8</v>
      </c>
      <c r="AG19" s="1" t="s">
        <v>9</v>
      </c>
    </row>
    <row r="20" spans="1:33">
      <c r="A20" s="1">
        <v>1</v>
      </c>
      <c r="B20" s="1">
        <v>0.05276</v>
      </c>
      <c r="C20" s="1">
        <v>0.051105</v>
      </c>
      <c r="D20" s="1">
        <v>4.50066866667</v>
      </c>
      <c r="E20" s="1">
        <v>4.257858</v>
      </c>
      <c r="F20" s="1">
        <v>0.259836333333</v>
      </c>
      <c r="G20" s="1">
        <v>0.108022</v>
      </c>
      <c r="H20" s="1">
        <v>14.5271236667</v>
      </c>
      <c r="I20" s="1">
        <v>1.10256766667</v>
      </c>
      <c r="J20" s="1">
        <v>0.0141376666667</v>
      </c>
      <c r="M20" s="1">
        <v>1</v>
      </c>
      <c r="N20" s="1">
        <v>0.222599333333333</v>
      </c>
      <c r="O20" s="1">
        <v>0.222420333333333</v>
      </c>
      <c r="P20" s="1">
        <v>15.930854</v>
      </c>
      <c r="Q20" s="1">
        <v>19.6328923333333</v>
      </c>
      <c r="R20" s="1">
        <v>1.301071</v>
      </c>
      <c r="S20" s="1">
        <v>0.354851333333333</v>
      </c>
      <c r="T20" s="1">
        <v>61.43537</v>
      </c>
      <c r="U20" s="1">
        <v>3.35102866666666</v>
      </c>
      <c r="V20" s="1">
        <v>0.0492976666666666</v>
      </c>
      <c r="Y20">
        <v>0.169839333333333</v>
      </c>
      <c r="Z20">
        <v>0.171315333333333</v>
      </c>
      <c r="AA20">
        <v>11.43018533333</v>
      </c>
      <c r="AB20">
        <v>15.3750343333333</v>
      </c>
      <c r="AC20">
        <v>1.041234666667</v>
      </c>
      <c r="AD20">
        <v>0.246829333333333</v>
      </c>
      <c r="AE20">
        <v>46.9082463333</v>
      </c>
      <c r="AF20">
        <v>2.24846099999666</v>
      </c>
      <c r="AG20">
        <v>0.0351599999999666</v>
      </c>
    </row>
    <row r="21" spans="1:33">
      <c r="A21" s="1">
        <v>2</v>
      </c>
      <c r="B21" s="1">
        <v>0.053914</v>
      </c>
      <c r="C21" s="1">
        <v>0.0757056666667</v>
      </c>
      <c r="D21" s="1">
        <v>4.876762</v>
      </c>
      <c r="E21" s="1">
        <v>4.284268</v>
      </c>
      <c r="F21" s="1">
        <v>0.264108</v>
      </c>
      <c r="G21" s="1">
        <v>1.714287</v>
      </c>
      <c r="H21" s="1">
        <v>14.5622266667</v>
      </c>
      <c r="I21" s="1">
        <v>2.292446</v>
      </c>
      <c r="J21" s="1">
        <v>0.0466373333333</v>
      </c>
      <c r="M21" s="1">
        <v>2</v>
      </c>
      <c r="N21" s="1">
        <v>0.216460333333333</v>
      </c>
      <c r="O21" s="1">
        <v>0.4068</v>
      </c>
      <c r="P21" s="1">
        <v>17.45931</v>
      </c>
      <c r="Q21" s="1">
        <v>19.395683</v>
      </c>
      <c r="R21" s="1">
        <v>1.42069266666666</v>
      </c>
      <c r="S21" s="1">
        <v>8.74998766666666</v>
      </c>
      <c r="T21" s="1">
        <v>62.1680113333333</v>
      </c>
      <c r="U21" s="1">
        <v>14.9505466666666</v>
      </c>
      <c r="V21" s="1">
        <v>0.235692</v>
      </c>
      <c r="Y21">
        <v>0.162546333333333</v>
      </c>
      <c r="Z21">
        <v>0.3310943333333</v>
      </c>
      <c r="AA21">
        <v>12.582548</v>
      </c>
      <c r="AB21">
        <v>15.111415</v>
      </c>
      <c r="AC21">
        <v>1.15658466666666</v>
      </c>
      <c r="AD21">
        <v>7.03570066666666</v>
      </c>
      <c r="AE21">
        <v>47.6057846666333</v>
      </c>
      <c r="AF21">
        <v>12.6581006666666</v>
      </c>
      <c r="AG21">
        <v>0.1890546666667</v>
      </c>
    </row>
    <row r="22" spans="1:53">
      <c r="A22" s="1">
        <v>4</v>
      </c>
      <c r="B22" s="1">
        <v>0.0534366666667</v>
      </c>
      <c r="C22" s="1">
        <v>0.10351</v>
      </c>
      <c r="D22" s="1">
        <v>4.98981733333</v>
      </c>
      <c r="E22" s="1">
        <v>4.335752</v>
      </c>
      <c r="F22" s="1">
        <v>0.270140666667</v>
      </c>
      <c r="G22" s="1">
        <v>4.55152133333</v>
      </c>
      <c r="H22" s="1">
        <v>14.4619216667</v>
      </c>
      <c r="I22" s="1">
        <v>3.042801</v>
      </c>
      <c r="J22" s="1">
        <v>0.0554403333333</v>
      </c>
      <c r="M22" s="1">
        <v>4</v>
      </c>
      <c r="N22" s="1">
        <v>0.217528666666666</v>
      </c>
      <c r="O22" s="1">
        <v>0.769913666666666</v>
      </c>
      <c r="P22" s="1">
        <v>20.0221376666666</v>
      </c>
      <c r="Q22" s="1">
        <v>19.3780699999999</v>
      </c>
      <c r="R22" s="1">
        <v>1.49749866666666</v>
      </c>
      <c r="S22" s="1">
        <v>40.3426513333333</v>
      </c>
      <c r="T22" s="1">
        <v>61.22228</v>
      </c>
      <c r="U22" s="1">
        <v>24.7028596666666</v>
      </c>
      <c r="V22" s="1">
        <v>0.384024666666666</v>
      </c>
      <c r="Y22">
        <v>0.164091999999966</v>
      </c>
      <c r="Z22">
        <v>0.666403666666666</v>
      </c>
      <c r="AA22">
        <v>15.0323203333366</v>
      </c>
      <c r="AB22">
        <v>15.0423179999999</v>
      </c>
      <c r="AC22">
        <v>1.22735799999966</v>
      </c>
      <c r="AD22">
        <v>35.7911300000033</v>
      </c>
      <c r="AE22">
        <v>46.7603583333</v>
      </c>
      <c r="AF22">
        <v>21.6600586666666</v>
      </c>
      <c r="AG22">
        <v>0.328584333333366</v>
      </c>
      <c r="AT22" s="1"/>
      <c r="AU22" s="1"/>
      <c r="AV22" s="1"/>
      <c r="AW22" s="1"/>
      <c r="AX22" s="1"/>
      <c r="AY22" s="1"/>
      <c r="AZ22" s="1"/>
      <c r="BA22" s="1"/>
    </row>
    <row r="23" spans="1:53">
      <c r="A23" s="1">
        <v>8</v>
      </c>
      <c r="B23" s="1">
        <v>0.0532733333333</v>
      </c>
      <c r="C23" s="1">
        <v>0.162940333333</v>
      </c>
      <c r="D23" s="1">
        <v>5.10476733333</v>
      </c>
      <c r="E23" s="1">
        <v>4.35568933333</v>
      </c>
      <c r="F23" s="1">
        <v>0.276491</v>
      </c>
      <c r="G23" s="1">
        <v>11.258849</v>
      </c>
      <c r="H23" s="1">
        <v>14.4560416667</v>
      </c>
      <c r="I23" s="1">
        <v>3.59032033333</v>
      </c>
      <c r="J23" s="1">
        <v>0.0734863333333</v>
      </c>
      <c r="M23" s="1">
        <v>8</v>
      </c>
      <c r="N23" s="1">
        <v>0.221945</v>
      </c>
      <c r="O23" s="1">
        <v>1.39537466666666</v>
      </c>
      <c r="P23" s="1">
        <v>22.70381</v>
      </c>
      <c r="Q23" s="1">
        <v>19.7063326666666</v>
      </c>
      <c r="R23" s="1">
        <v>1.48103266666666</v>
      </c>
      <c r="S23" s="1">
        <v>106.756726666666</v>
      </c>
      <c r="T23" s="1">
        <v>61.2536726666666</v>
      </c>
      <c r="U23" s="1">
        <v>40.26141</v>
      </c>
      <c r="V23" s="1">
        <v>0.627501</v>
      </c>
      <c r="Y23">
        <v>0.1686716666667</v>
      </c>
      <c r="Z23">
        <v>1.23243433333366</v>
      </c>
      <c r="AA23">
        <v>17.59904266667</v>
      </c>
      <c r="AB23">
        <v>15.3506433333366</v>
      </c>
      <c r="AC23">
        <v>1.20454166666666</v>
      </c>
      <c r="AD23">
        <v>95.497877666666</v>
      </c>
      <c r="AE23">
        <v>46.7976309999666</v>
      </c>
      <c r="AF23">
        <v>36.67108966667</v>
      </c>
      <c r="AG23">
        <v>0.5540146666667</v>
      </c>
      <c r="AT23" s="1"/>
      <c r="AU23" s="1"/>
      <c r="AV23" s="1"/>
      <c r="AW23" s="1"/>
      <c r="AX23" s="1"/>
      <c r="AY23" s="1"/>
      <c r="AZ23" s="1"/>
      <c r="BA23" s="1"/>
    </row>
    <row r="24" spans="1:53">
      <c r="A24" s="1">
        <v>16</v>
      </c>
      <c r="B24" s="1">
        <v>0.0545493333333</v>
      </c>
      <c r="C24" s="1">
        <v>0.232558</v>
      </c>
      <c r="D24" s="1">
        <v>5.33473633333</v>
      </c>
      <c r="E24" s="1">
        <v>4.51666533333</v>
      </c>
      <c r="F24" s="1">
        <v>0.294972666667</v>
      </c>
      <c r="G24" s="1">
        <v>18.7738086667</v>
      </c>
      <c r="H24" s="1">
        <v>15.0691686667</v>
      </c>
      <c r="I24" s="1">
        <v>4.43855633333</v>
      </c>
      <c r="J24" s="1">
        <v>0.084177</v>
      </c>
      <c r="M24" s="1">
        <v>16</v>
      </c>
      <c r="N24" s="1">
        <v>0.226937</v>
      </c>
      <c r="O24" s="1">
        <v>2.313275</v>
      </c>
      <c r="P24" s="1">
        <v>26.3970726666666</v>
      </c>
      <c r="Q24" s="1">
        <v>21.1781893333333</v>
      </c>
      <c r="R24" s="1">
        <v>1.50375966666666</v>
      </c>
      <c r="S24" s="1">
        <v>179.838778333333</v>
      </c>
      <c r="T24" s="1">
        <v>61.330512</v>
      </c>
      <c r="U24" s="1">
        <v>54.461563</v>
      </c>
      <c r="V24" s="1">
        <v>0.670932333333333</v>
      </c>
      <c r="Y24">
        <v>0.1723876666667</v>
      </c>
      <c r="Z24">
        <v>2.080717</v>
      </c>
      <c r="AA24">
        <v>21.0623363333366</v>
      </c>
      <c r="AB24">
        <v>16.6615240000033</v>
      </c>
      <c r="AC24">
        <v>1.20878699999966</v>
      </c>
      <c r="AD24">
        <v>161.064969666633</v>
      </c>
      <c r="AE24">
        <v>46.2613433333</v>
      </c>
      <c r="AF24">
        <v>50.02300666667</v>
      </c>
      <c r="AG24">
        <v>0.586755333333333</v>
      </c>
      <c r="AT24" s="1"/>
      <c r="AU24" s="1"/>
      <c r="AV24" s="1"/>
      <c r="AW24" s="1"/>
      <c r="AX24" s="1"/>
      <c r="AY24" s="1"/>
      <c r="AZ24" s="1"/>
      <c r="BA24" s="1"/>
    </row>
    <row r="25" spans="1:53">
      <c r="A25" s="1">
        <v>32</v>
      </c>
      <c r="B25" s="1">
        <v>0.0571096666667</v>
      </c>
      <c r="C25" s="1">
        <v>0.361731</v>
      </c>
      <c r="D25" s="1">
        <v>5.73878033333</v>
      </c>
      <c r="E25" s="1">
        <v>4.760458</v>
      </c>
      <c r="F25" s="1">
        <v>0.318420333333</v>
      </c>
      <c r="G25" s="1">
        <v>38.891482</v>
      </c>
      <c r="H25" s="1">
        <v>14.5572753333</v>
      </c>
      <c r="I25" s="1">
        <v>5.75721633333</v>
      </c>
      <c r="J25" s="1">
        <v>0.0856266666667</v>
      </c>
      <c r="M25" s="1">
        <v>32</v>
      </c>
      <c r="N25" s="1">
        <v>0.227456333333333</v>
      </c>
      <c r="O25" s="1">
        <v>4.07991433333333</v>
      </c>
      <c r="P25" s="1">
        <v>31.419393</v>
      </c>
      <c r="Q25" s="1">
        <v>24.7227556666666</v>
      </c>
      <c r="R25" s="1">
        <v>1.596824</v>
      </c>
      <c r="S25" s="1">
        <v>302.735506</v>
      </c>
      <c r="T25" s="1">
        <v>61.602981</v>
      </c>
      <c r="U25" s="1">
        <v>70.8629076666666</v>
      </c>
      <c r="V25" s="1">
        <v>0.690561</v>
      </c>
      <c r="Y25">
        <v>0.170346666666633</v>
      </c>
      <c r="Z25">
        <v>3.71818333333333</v>
      </c>
      <c r="AA25">
        <v>25.68061266667</v>
      </c>
      <c r="AB25">
        <v>19.9622976666666</v>
      </c>
      <c r="AC25">
        <v>1.278403666667</v>
      </c>
      <c r="AD25">
        <v>263.844024</v>
      </c>
      <c r="AE25">
        <v>47.0457056667</v>
      </c>
      <c r="AF25">
        <v>65.1056913333366</v>
      </c>
      <c r="AG25">
        <v>0.6049343333333</v>
      </c>
      <c r="AT25" s="1"/>
      <c r="AU25" s="1"/>
      <c r="AV25" s="1"/>
      <c r="AW25" s="1"/>
      <c r="AX25" s="1"/>
      <c r="AY25" s="1"/>
      <c r="AZ25" s="1"/>
      <c r="BA25" s="1"/>
    </row>
    <row r="26" spans="1:53">
      <c r="A26" s="1">
        <v>64</v>
      </c>
      <c r="B26" s="1">
        <v>0.0585226666667</v>
      </c>
      <c r="C26" s="1">
        <v>0.667391333333</v>
      </c>
      <c r="D26" s="1">
        <v>5.93739233333</v>
      </c>
      <c r="E26" s="1">
        <v>5.38724933333</v>
      </c>
      <c r="F26" s="1">
        <v>0.357907</v>
      </c>
      <c r="G26" s="1">
        <v>56.654779</v>
      </c>
      <c r="H26" s="1">
        <v>14.705779</v>
      </c>
      <c r="I26" s="1">
        <v>6.484187</v>
      </c>
      <c r="J26" s="1">
        <v>0.0905513333333</v>
      </c>
      <c r="M26" s="1">
        <v>64</v>
      </c>
      <c r="N26" s="1">
        <v>0.234295</v>
      </c>
      <c r="O26" s="1">
        <v>7.54842599999999</v>
      </c>
      <c r="P26" s="1">
        <v>32.932684</v>
      </c>
      <c r="Q26" s="1">
        <v>30.5482796666666</v>
      </c>
      <c r="R26" s="1">
        <v>1.79713433333333</v>
      </c>
      <c r="S26" s="1">
        <v>431.912064333333</v>
      </c>
      <c r="T26" s="1">
        <v>63.1276949999999</v>
      </c>
      <c r="U26" s="1">
        <v>73.127408</v>
      </c>
      <c r="V26" s="1">
        <v>0.776694</v>
      </c>
      <c r="Y26">
        <v>0.1757723333333</v>
      </c>
      <c r="Z26">
        <v>6.88103466666699</v>
      </c>
      <c r="AA26">
        <v>26.99529166667</v>
      </c>
      <c r="AB26">
        <v>25.1610303333366</v>
      </c>
      <c r="AC26">
        <v>1.43922733333333</v>
      </c>
      <c r="AD26">
        <v>375.257285333333</v>
      </c>
      <c r="AE26">
        <v>48.4219159999999</v>
      </c>
      <c r="AF26">
        <v>66.643221</v>
      </c>
      <c r="AG26">
        <v>0.6861426666667</v>
      </c>
      <c r="AT26" s="1"/>
      <c r="AU26" s="1"/>
      <c r="AV26" s="1"/>
      <c r="AW26" s="1"/>
      <c r="AX26" s="1"/>
      <c r="AY26" s="1"/>
      <c r="AZ26" s="1"/>
      <c r="BA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33">
      <c r="A28" s="1" t="s">
        <v>12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M28" s="1" t="s">
        <v>12</v>
      </c>
      <c r="N28" s="1" t="s">
        <v>1</v>
      </c>
      <c r="O28" s="1" t="s">
        <v>2</v>
      </c>
      <c r="P28" s="1" t="s">
        <v>3</v>
      </c>
      <c r="Q28" s="1" t="s">
        <v>4</v>
      </c>
      <c r="R28" s="1" t="s">
        <v>5</v>
      </c>
      <c r="S28" s="1" t="s">
        <v>6</v>
      </c>
      <c r="T28" s="1" t="s">
        <v>7</v>
      </c>
      <c r="U28" s="1" t="s">
        <v>8</v>
      </c>
      <c r="V28" s="1" t="s">
        <v>9</v>
      </c>
      <c r="Y28" s="1"/>
      <c r="Z28" s="1"/>
      <c r="AA28" s="1"/>
      <c r="AB28" s="1"/>
      <c r="AC28" s="1"/>
      <c r="AD28" s="1"/>
      <c r="AE28" s="1"/>
      <c r="AF28" s="1"/>
      <c r="AG28" s="1"/>
    </row>
    <row r="29" spans="1:22">
      <c r="A29" s="1">
        <v>1</v>
      </c>
      <c r="B29" s="1">
        <v>15.0820226667</v>
      </c>
      <c r="C29" s="1">
        <v>32.3668963333</v>
      </c>
      <c r="D29" s="1">
        <v>49.5253253333367</v>
      </c>
      <c r="E29" s="1">
        <v>68.8918783333333</v>
      </c>
      <c r="F29" s="1">
        <v>25.4871516666997</v>
      </c>
      <c r="G29" s="1">
        <v>19.0605069999667</v>
      </c>
      <c r="H29" s="1">
        <v>62.7370166667</v>
      </c>
      <c r="I29" s="1">
        <v>58.70008466667</v>
      </c>
      <c r="J29" s="1">
        <v>220.045331333667</v>
      </c>
      <c r="K29" s="1"/>
      <c r="L29" s="1"/>
      <c r="M29" s="1">
        <v>1</v>
      </c>
      <c r="N29" s="1">
        <v>15.5256436667</v>
      </c>
      <c r="O29" s="1">
        <v>32.8336099999667</v>
      </c>
      <c r="P29" s="1">
        <v>83.411972</v>
      </c>
      <c r="Q29" s="1">
        <v>109.762605333333</v>
      </c>
      <c r="R29" s="1">
        <v>28.2567796667</v>
      </c>
      <c r="S29" s="1">
        <v>19.8416486666333</v>
      </c>
      <c r="T29" s="1">
        <v>189.009560333333</v>
      </c>
      <c r="U29" s="1">
        <v>66.2396403333333</v>
      </c>
      <c r="V29" s="1">
        <v>220.138933000333</v>
      </c>
    </row>
    <row r="30" spans="1:22">
      <c r="A30" s="1">
        <v>2</v>
      </c>
      <c r="B30" s="1">
        <v>8.11071499999667</v>
      </c>
      <c r="C30" s="1">
        <v>17.6017580000334</v>
      </c>
      <c r="D30" s="1">
        <v>49.5494523333333</v>
      </c>
      <c r="E30" s="1">
        <v>44.838924</v>
      </c>
      <c r="F30" s="1">
        <v>15.0452596666333</v>
      </c>
      <c r="G30" s="1">
        <v>30.9433456666333</v>
      </c>
      <c r="H30" s="1">
        <v>50.3859133333333</v>
      </c>
      <c r="I30" s="1">
        <v>56.3910123333333</v>
      </c>
      <c r="J30" s="1">
        <v>114.668675667</v>
      </c>
      <c r="K30" s="1"/>
      <c r="L30" s="1"/>
      <c r="M30" s="1">
        <v>2</v>
      </c>
      <c r="N30" s="1">
        <v>8.54114699999667</v>
      </c>
      <c r="O30" s="1">
        <v>18.4743343333667</v>
      </c>
      <c r="P30" s="1">
        <v>86.1885936666666</v>
      </c>
      <c r="Q30" s="1">
        <v>85.1636116666666</v>
      </c>
      <c r="R30" s="1">
        <v>18.0683259999667</v>
      </c>
      <c r="S30" s="1">
        <v>52.1619426666333</v>
      </c>
      <c r="T30" s="1">
        <v>177.751941666632</v>
      </c>
      <c r="U30" s="1">
        <v>91.2291449999999</v>
      </c>
      <c r="V30" s="1">
        <v>115.183905667</v>
      </c>
    </row>
    <row r="31" spans="1:22">
      <c r="A31" s="1">
        <v>4</v>
      </c>
      <c r="B31" s="1">
        <v>4.61566300000003</v>
      </c>
      <c r="C31" s="1">
        <v>11.1265253333333</v>
      </c>
      <c r="D31" s="1">
        <v>54.2305193333633</v>
      </c>
      <c r="E31" s="1">
        <v>33.9041136667</v>
      </c>
      <c r="F31" s="1">
        <v>12.2170583333337</v>
      </c>
      <c r="G31" s="1">
        <v>106.64264033333</v>
      </c>
      <c r="H31" s="1">
        <v>45.10292733337</v>
      </c>
      <c r="I31" s="1">
        <v>99.9028429999666</v>
      </c>
      <c r="J31" s="1">
        <v>59.4099319999666</v>
      </c>
      <c r="K31" s="1"/>
      <c r="L31" s="1"/>
      <c r="M31" s="1">
        <v>4</v>
      </c>
      <c r="N31" s="1">
        <v>5.050037</v>
      </c>
      <c r="O31" s="1">
        <v>12.734069</v>
      </c>
      <c r="P31" s="1">
        <v>94.2418350000332</v>
      </c>
      <c r="Q31" s="1">
        <v>74.4886756666998</v>
      </c>
      <c r="R31" s="1">
        <v>15.2078576666667</v>
      </c>
      <c r="S31" s="1">
        <v>184.327869666666</v>
      </c>
      <c r="T31" s="1">
        <v>171.610513333336</v>
      </c>
      <c r="U31" s="1">
        <v>149.1915173333</v>
      </c>
      <c r="V31" s="1">
        <v>60.2075286666333</v>
      </c>
    </row>
    <row r="32" spans="1:22">
      <c r="A32" s="1">
        <v>8</v>
      </c>
      <c r="B32" s="1">
        <v>2.89861333332997</v>
      </c>
      <c r="C32" s="1">
        <v>9.629552333333</v>
      </c>
      <c r="D32" s="1">
        <v>62.14227466663</v>
      </c>
      <c r="E32" s="1">
        <v>29.50017666663</v>
      </c>
      <c r="F32" s="1">
        <v>12.2792270000033</v>
      </c>
      <c r="G32" s="1">
        <v>205.53013</v>
      </c>
      <c r="H32" s="1">
        <v>41.8634330000333</v>
      </c>
      <c r="I32" s="1">
        <v>172.55808733333</v>
      </c>
      <c r="J32" s="1">
        <v>37.81625</v>
      </c>
      <c r="K32" s="1"/>
      <c r="L32" s="1"/>
      <c r="M32" s="1">
        <v>8</v>
      </c>
      <c r="N32" s="1">
        <v>3.33906133333</v>
      </c>
      <c r="O32" s="1">
        <v>12.8227393333333</v>
      </c>
      <c r="P32" s="1">
        <v>106.3914583333</v>
      </c>
      <c r="Q32" s="1">
        <v>70.8749129999665</v>
      </c>
      <c r="R32" s="1">
        <v>15.30712666667</v>
      </c>
      <c r="S32" s="1">
        <v>434.176782333332</v>
      </c>
      <c r="T32" s="1">
        <v>168.498935</v>
      </c>
      <c r="U32" s="1">
        <v>236.12228</v>
      </c>
      <c r="V32" s="1">
        <v>38.9752696666667</v>
      </c>
    </row>
    <row r="33" spans="1:22">
      <c r="A33" s="1">
        <v>16</v>
      </c>
      <c r="B33" s="1">
        <v>2.06194633333663</v>
      </c>
      <c r="C33" s="1">
        <v>10.9012116666667</v>
      </c>
      <c r="D33" s="1">
        <v>76.61508366663</v>
      </c>
      <c r="E33" s="1">
        <v>35.34338200003</v>
      </c>
      <c r="F33" s="1">
        <v>12.755603666667</v>
      </c>
      <c r="G33" s="1">
        <v>308.71563033337</v>
      </c>
      <c r="H33" s="1">
        <v>44.5189543333699</v>
      </c>
      <c r="I33" s="1">
        <v>274.06168066666</v>
      </c>
      <c r="J33" s="1">
        <v>37.0827496666667</v>
      </c>
      <c r="K33" s="1"/>
      <c r="L33" s="1"/>
      <c r="M33" s="1">
        <v>16</v>
      </c>
      <c r="N33" s="1">
        <v>2.51683566667</v>
      </c>
      <c r="O33" s="1">
        <v>16.424895</v>
      </c>
      <c r="P33" s="1">
        <v>128.213800999967</v>
      </c>
      <c r="Q33" s="1">
        <v>80.5368300000333</v>
      </c>
      <c r="R33" s="1">
        <v>15.7602843333333</v>
      </c>
      <c r="S33" s="1">
        <v>719.443505333336</v>
      </c>
      <c r="T33" s="1">
        <v>169.618870000003</v>
      </c>
      <c r="U33" s="1">
        <v>339.308485666663</v>
      </c>
      <c r="V33" s="1">
        <v>38.3874833333333</v>
      </c>
    </row>
    <row r="34" spans="1:22">
      <c r="A34" s="1">
        <v>32</v>
      </c>
      <c r="B34" s="1">
        <v>1.72849233333003</v>
      </c>
      <c r="C34" s="1">
        <v>14.2252056666699</v>
      </c>
      <c r="D34" s="1">
        <v>85.4390576666966</v>
      </c>
      <c r="E34" s="1">
        <v>54.7631373333333</v>
      </c>
      <c r="F34" s="1">
        <v>13.803707666663</v>
      </c>
      <c r="G34" s="1">
        <v>495.95316933333</v>
      </c>
      <c r="H34" s="1">
        <v>43.03700766663</v>
      </c>
      <c r="I34" s="1">
        <v>286.785946666666</v>
      </c>
      <c r="J34" s="1">
        <v>35.0810663333</v>
      </c>
      <c r="K34" s="1"/>
      <c r="L34" s="1"/>
      <c r="M34" s="1">
        <v>32</v>
      </c>
      <c r="N34" s="1">
        <v>2.18670133333</v>
      </c>
      <c r="O34" s="1">
        <v>26.9401066666699</v>
      </c>
      <c r="P34" s="1">
        <v>148.929578000033</v>
      </c>
      <c r="Q34" s="1">
        <v>107.471998333333</v>
      </c>
      <c r="R34" s="1">
        <v>17.1519136666633</v>
      </c>
      <c r="S34" s="1">
        <v>1266.42764133333</v>
      </c>
      <c r="T34" s="1">
        <v>169.898721999996</v>
      </c>
      <c r="U34" s="1">
        <v>386.172610000003</v>
      </c>
      <c r="V34" s="1">
        <v>36.4114653333</v>
      </c>
    </row>
    <row r="35" spans="1:22">
      <c r="A35" s="1">
        <v>64</v>
      </c>
      <c r="B35" s="1">
        <v>1.90874566666337</v>
      </c>
      <c r="C35" s="1">
        <v>27.1154166666663</v>
      </c>
      <c r="D35" s="1">
        <v>87.5056603332966</v>
      </c>
      <c r="E35" s="1">
        <v>98.8256403333633</v>
      </c>
      <c r="F35" s="1">
        <v>17.6925863333367</v>
      </c>
      <c r="G35" s="1">
        <v>721.669783666666</v>
      </c>
      <c r="H35" s="1">
        <v>45.0838960000033</v>
      </c>
      <c r="I35" s="1">
        <v>297.816691333336</v>
      </c>
      <c r="J35" s="1">
        <v>31.035959</v>
      </c>
      <c r="K35" s="1"/>
      <c r="L35" s="1"/>
      <c r="M35" s="1">
        <v>64</v>
      </c>
      <c r="N35" s="1">
        <v>2.38189533333</v>
      </c>
      <c r="O35" s="1">
        <v>64.9966416666666</v>
      </c>
      <c r="P35" s="1">
        <v>151.8604483333</v>
      </c>
      <c r="Q35" s="1">
        <v>165.0027976667</v>
      </c>
      <c r="R35" s="1">
        <v>21.7086146666699</v>
      </c>
      <c r="S35" s="1">
        <v>1963.81313566666</v>
      </c>
      <c r="T35" s="1">
        <v>177.66304866667</v>
      </c>
      <c r="U35" s="1">
        <v>425.133963333336</v>
      </c>
      <c r="V35" s="1">
        <v>32.6077636666667</v>
      </c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33">
      <c r="A37" s="1" t="s">
        <v>18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M37" s="1" t="s">
        <v>19</v>
      </c>
      <c r="N37" s="1" t="s">
        <v>1</v>
      </c>
      <c r="O37" s="1" t="s">
        <v>2</v>
      </c>
      <c r="P37" s="1" t="s">
        <v>3</v>
      </c>
      <c r="Q37" s="1" t="s">
        <v>4</v>
      </c>
      <c r="R37" s="1" t="s">
        <v>5</v>
      </c>
      <c r="S37" s="1" t="s">
        <v>6</v>
      </c>
      <c r="T37" s="1" t="s">
        <v>7</v>
      </c>
      <c r="U37" s="1" t="s">
        <v>8</v>
      </c>
      <c r="V37" s="1" t="s">
        <v>9</v>
      </c>
      <c r="Y37" s="1"/>
      <c r="Z37" s="1"/>
      <c r="AA37" s="1"/>
      <c r="AB37" s="1"/>
      <c r="AC37" s="1"/>
      <c r="AD37" s="1"/>
      <c r="AE37" s="1"/>
      <c r="AF37" s="1"/>
      <c r="AG37" s="1"/>
    </row>
    <row r="38" spans="1:22">
      <c r="A38" s="1">
        <v>1</v>
      </c>
      <c r="B38" s="1">
        <v>15.3886666666666</v>
      </c>
      <c r="C38" s="1">
        <v>31.7799999999999</v>
      </c>
      <c r="D38" s="1">
        <v>55.9673333333333</v>
      </c>
      <c r="E38" s="1">
        <v>73.71</v>
      </c>
      <c r="F38" s="1">
        <v>27.5636666666666</v>
      </c>
      <c r="G38" s="1">
        <v>19.1246666666666</v>
      </c>
      <c r="H38" s="1">
        <v>81.6863333333333</v>
      </c>
      <c r="I38" s="1">
        <v>60.8613333333333</v>
      </c>
      <c r="J38" s="1">
        <v>219.577333333333</v>
      </c>
      <c r="M38" s="1">
        <v>1</v>
      </c>
      <c r="N38" s="1">
        <v>15.8606666666666</v>
      </c>
      <c r="O38" s="1">
        <v>32.2866666666666</v>
      </c>
      <c r="P38" s="1">
        <v>91.0136666666666</v>
      </c>
      <c r="Q38" s="1">
        <v>115.702</v>
      </c>
      <c r="R38" s="1">
        <v>30.4156666666666</v>
      </c>
      <c r="S38" s="1">
        <v>19.9646666666666</v>
      </c>
      <c r="T38" s="1">
        <v>210.569333333333</v>
      </c>
      <c r="U38" s="1">
        <v>68.5766666666666</v>
      </c>
      <c r="V38" s="1">
        <v>219.842666666666</v>
      </c>
    </row>
    <row r="39" spans="1:22">
      <c r="A39" s="1">
        <v>2</v>
      </c>
      <c r="B39" s="1">
        <v>8.31666666666666</v>
      </c>
      <c r="C39" s="1">
        <v>17.9536666666666</v>
      </c>
      <c r="D39" s="1">
        <v>58.5516666666666</v>
      </c>
      <c r="E39" s="1">
        <v>49.8943333333333</v>
      </c>
      <c r="F39" s="1">
        <v>17.2376666666666</v>
      </c>
      <c r="G39" s="1">
        <v>37.2653333333333</v>
      </c>
      <c r="H39" s="1">
        <v>69.1763333333333</v>
      </c>
      <c r="I39" s="1">
        <v>72.0706666666666</v>
      </c>
      <c r="J39" s="1">
        <v>115.617666666666</v>
      </c>
      <c r="M39" s="1">
        <v>2</v>
      </c>
      <c r="N39" s="1">
        <v>8.74033333333333</v>
      </c>
      <c r="O39" s="1">
        <v>18.874</v>
      </c>
      <c r="P39" s="1">
        <v>95.7086666666666</v>
      </c>
      <c r="Q39" s="1">
        <v>91.2043333333333</v>
      </c>
      <c r="R39" s="1">
        <v>20.3026666666666</v>
      </c>
      <c r="S39" s="1">
        <v>58.1083333333333</v>
      </c>
      <c r="T39" s="1">
        <v>198.121666666666</v>
      </c>
      <c r="U39" s="1">
        <v>105.365666666666</v>
      </c>
      <c r="V39" s="1">
        <v>115.467666666666</v>
      </c>
    </row>
    <row r="40" spans="1:22">
      <c r="A40" s="1">
        <v>4</v>
      </c>
      <c r="B40" s="1">
        <v>4.754</v>
      </c>
      <c r="C40" s="1">
        <v>11.3873333333333</v>
      </c>
      <c r="D40" s="1">
        <v>62.5156666666666</v>
      </c>
      <c r="E40" s="1">
        <v>39.4266666666666</v>
      </c>
      <c r="F40" s="1">
        <v>14.8893333333333</v>
      </c>
      <c r="G40" s="1">
        <v>126.422666666666</v>
      </c>
      <c r="H40" s="1">
        <v>64.0546666666666</v>
      </c>
      <c r="I40" s="1">
        <v>113.73</v>
      </c>
      <c r="J40" s="1">
        <v>60.562</v>
      </c>
      <c r="M40" s="1">
        <v>4</v>
      </c>
      <c r="N40" s="1">
        <v>5.19966666666666</v>
      </c>
      <c r="O40" s="1">
        <v>14.3566666666666</v>
      </c>
      <c r="P40" s="1">
        <v>101.508333333333</v>
      </c>
      <c r="Q40" s="1">
        <v>81.0473333333333</v>
      </c>
      <c r="R40" s="1">
        <v>17.677</v>
      </c>
      <c r="S40" s="1">
        <v>185.692666666666</v>
      </c>
      <c r="T40" s="1">
        <v>191.605</v>
      </c>
      <c r="U40" s="1">
        <v>156.855333333333</v>
      </c>
      <c r="V40" s="1">
        <v>61.882</v>
      </c>
    </row>
    <row r="41" spans="1:22">
      <c r="A41" s="1">
        <v>8</v>
      </c>
      <c r="B41" s="1">
        <v>3.01766666666666</v>
      </c>
      <c r="C41" s="1">
        <v>11.2803333333333</v>
      </c>
      <c r="D41" s="1">
        <v>69.806</v>
      </c>
      <c r="E41" s="1">
        <v>35.073</v>
      </c>
      <c r="F41" s="1">
        <v>14.9036666666666</v>
      </c>
      <c r="G41" s="1">
        <v>258.384666666666</v>
      </c>
      <c r="H41" s="1">
        <v>60.7873333333333</v>
      </c>
      <c r="I41" s="1">
        <v>187.650666666666</v>
      </c>
      <c r="J41" s="1">
        <v>40.9123333333333</v>
      </c>
      <c r="M41" s="1">
        <v>8</v>
      </c>
      <c r="N41" s="1">
        <v>3.45533333333333</v>
      </c>
      <c r="O41" s="1">
        <v>14.0453333333333</v>
      </c>
      <c r="P41" s="1">
        <v>109.419</v>
      </c>
      <c r="Q41" s="1">
        <v>77.216</v>
      </c>
      <c r="R41" s="1">
        <v>17.858</v>
      </c>
      <c r="S41" s="1">
        <v>431.318</v>
      </c>
      <c r="T41" s="1">
        <v>189.534666666666</v>
      </c>
      <c r="U41" s="1">
        <v>225.164333333333</v>
      </c>
      <c r="V41" s="1">
        <v>42.8903333333333</v>
      </c>
    </row>
    <row r="42" spans="1:22">
      <c r="A42" s="1">
        <v>16</v>
      </c>
      <c r="B42" s="1">
        <v>2.17633333333333</v>
      </c>
      <c r="C42" s="1">
        <v>12.385</v>
      </c>
      <c r="D42" s="1">
        <v>85.2436666666666</v>
      </c>
      <c r="E42" s="1">
        <v>42.1626666666666</v>
      </c>
      <c r="F42" s="1">
        <v>15.2656666666666</v>
      </c>
      <c r="G42" s="1">
        <v>399.535666666666</v>
      </c>
      <c r="H42" s="1">
        <v>62.368</v>
      </c>
      <c r="I42" s="1">
        <v>295.683999999999</v>
      </c>
      <c r="J42" s="1">
        <v>40.2886666666666</v>
      </c>
      <c r="M42" s="1">
        <v>16</v>
      </c>
      <c r="N42" s="1">
        <v>2.65</v>
      </c>
      <c r="O42" s="1">
        <v>17.136</v>
      </c>
      <c r="P42" s="1">
        <v>128.279666666666</v>
      </c>
      <c r="Q42" s="1">
        <v>87.6946666666666</v>
      </c>
      <c r="R42" s="1">
        <v>18.2279999999999</v>
      </c>
      <c r="S42" s="1">
        <v>725.003333333333</v>
      </c>
      <c r="T42" s="1">
        <v>188.787333333333</v>
      </c>
      <c r="U42" s="1">
        <v>323.022666666666</v>
      </c>
      <c r="V42" s="1">
        <v>42.5673333333333</v>
      </c>
    </row>
    <row r="43" spans="1:22">
      <c r="A43" s="1">
        <v>32</v>
      </c>
      <c r="B43" s="1">
        <v>1.886</v>
      </c>
      <c r="C43" s="1">
        <v>15.9369999999999</v>
      </c>
      <c r="D43" s="1">
        <v>95.0339999999999</v>
      </c>
      <c r="E43" s="1">
        <v>61.3333333333333</v>
      </c>
      <c r="F43" s="1">
        <v>16.4216666666666</v>
      </c>
      <c r="G43" s="1">
        <v>670.080333333333</v>
      </c>
      <c r="H43" s="1">
        <v>62.2606666666666</v>
      </c>
      <c r="I43" s="1">
        <v>320.984666666666</v>
      </c>
      <c r="J43" s="1">
        <v>38.5723333333333</v>
      </c>
      <c r="M43" s="1">
        <v>32</v>
      </c>
      <c r="N43" s="1">
        <v>2.355</v>
      </c>
      <c r="O43" s="1">
        <v>27.2256666666666</v>
      </c>
      <c r="P43" s="1">
        <v>144.285333333333</v>
      </c>
      <c r="Q43" s="1">
        <v>112.656</v>
      </c>
      <c r="R43" s="1">
        <v>19.4906666666666</v>
      </c>
      <c r="S43" s="1">
        <v>1328.794</v>
      </c>
      <c r="T43" s="1">
        <v>190.923999999999</v>
      </c>
      <c r="U43" s="1">
        <v>374.498</v>
      </c>
      <c r="V43" s="1">
        <v>40.8163333333333</v>
      </c>
    </row>
    <row r="44" spans="1:22">
      <c r="A44" s="1">
        <v>64</v>
      </c>
      <c r="B44" s="1">
        <v>2.05766666666666</v>
      </c>
      <c r="C44" s="1">
        <v>28.6513333333333</v>
      </c>
      <c r="D44" s="1">
        <v>97.1776666666666</v>
      </c>
      <c r="E44" s="1">
        <v>106.943666666666</v>
      </c>
      <c r="F44" s="1">
        <v>20.525</v>
      </c>
      <c r="G44" s="1">
        <v>985.993666666666</v>
      </c>
      <c r="H44" s="1">
        <v>63.0896666666666</v>
      </c>
      <c r="I44" s="1">
        <v>338.782333333333</v>
      </c>
      <c r="J44" s="1">
        <v>35.9436666666666</v>
      </c>
      <c r="M44" s="1">
        <v>64</v>
      </c>
      <c r="N44" s="1">
        <v>2.553</v>
      </c>
      <c r="O44" s="1">
        <v>63.1083333333333</v>
      </c>
      <c r="P44" s="1">
        <v>146.862666666666</v>
      </c>
      <c r="Q44" s="1">
        <v>168.423666666666</v>
      </c>
      <c r="R44" s="1">
        <v>24.2626666666666</v>
      </c>
      <c r="S44" s="1">
        <v>2053.133</v>
      </c>
      <c r="T44" s="1">
        <v>197.253</v>
      </c>
      <c r="U44" s="1">
        <v>422.364666666666</v>
      </c>
      <c r="V44" s="1">
        <v>37.5293333333333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opLeftCell="F1" workbookViewId="0">
      <selection activeCell="L1" sqref="L1:U8"/>
    </sheetView>
  </sheetViews>
  <sheetFormatPr defaultColWidth="9" defaultRowHeight="14.25"/>
  <cols>
    <col min="2" max="3" width="13.775"/>
    <col min="4" max="5" width="12.6666666666667"/>
    <col min="6" max="6" width="13.775"/>
    <col min="7" max="9" width="12.6666666666667"/>
    <col min="10" max="10" width="13.775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 spans="1:21">
      <c r="A2" s="1">
        <v>1</v>
      </c>
      <c r="B2" s="1">
        <v>14.9566666667</v>
      </c>
      <c r="C2" s="1">
        <v>32.0893333333</v>
      </c>
      <c r="D2" s="1">
        <v>38.733</v>
      </c>
      <c r="E2" s="1">
        <v>58.634</v>
      </c>
      <c r="F2" s="1">
        <v>23.2506666667</v>
      </c>
      <c r="G2" s="1">
        <v>18.7993333333</v>
      </c>
      <c r="H2" s="1">
        <v>27.202</v>
      </c>
      <c r="I2" s="1">
        <v>56.022</v>
      </c>
      <c r="J2" s="1">
        <v>220.014666667</v>
      </c>
      <c r="L2" s="1">
        <v>1</v>
      </c>
      <c r="M2" s="1">
        <v>14.924</v>
      </c>
      <c r="N2" s="1">
        <v>31.6166666667</v>
      </c>
      <c r="O2" s="1">
        <v>39.1783333333</v>
      </c>
      <c r="P2" s="1">
        <v>59.5433333333</v>
      </c>
      <c r="Q2" s="1">
        <v>23.1636666667</v>
      </c>
      <c r="R2" s="1">
        <v>18.7633333333</v>
      </c>
      <c r="S2" s="1">
        <v>30.0823333333</v>
      </c>
      <c r="T2" s="1">
        <v>56.221</v>
      </c>
      <c r="U2" s="1">
        <v>220.649</v>
      </c>
    </row>
    <row r="3" spans="1:21">
      <c r="A3" s="1">
        <v>2</v>
      </c>
      <c r="B3" s="1">
        <v>7.98333333333</v>
      </c>
      <c r="C3" s="1">
        <v>16.8606666667</v>
      </c>
      <c r="D3" s="1">
        <v>34.235</v>
      </c>
      <c r="E3" s="1">
        <v>34.364</v>
      </c>
      <c r="F3" s="1">
        <v>12.0553333333</v>
      </c>
      <c r="G3" s="1">
        <v>10.7593333333</v>
      </c>
      <c r="H3" s="1">
        <v>14.9413333333</v>
      </c>
      <c r="I3" s="1">
        <v>28.073</v>
      </c>
      <c r="J3" s="1">
        <v>114.185666667</v>
      </c>
      <c r="L3" s="1">
        <v>2</v>
      </c>
      <c r="M3" s="1">
        <v>7.97766666667</v>
      </c>
      <c r="N3" s="1">
        <v>16.822</v>
      </c>
      <c r="O3" s="1">
        <v>34.808</v>
      </c>
      <c r="P3" s="1">
        <v>35.1093333333</v>
      </c>
      <c r="Q3" s="1">
        <v>12.016</v>
      </c>
      <c r="R3" s="1">
        <v>10.938</v>
      </c>
      <c r="S3" s="1">
        <v>17.6996666667</v>
      </c>
      <c r="T3" s="1">
        <v>28.3573333333</v>
      </c>
      <c r="U3" s="1">
        <v>114.006333333</v>
      </c>
    </row>
    <row r="4" spans="1:21">
      <c r="A4" s="1">
        <v>4</v>
      </c>
      <c r="B4" s="1">
        <v>4.485</v>
      </c>
      <c r="C4" s="1">
        <v>9.404</v>
      </c>
      <c r="D4" s="1">
        <v>31.8346666667</v>
      </c>
      <c r="E4" s="1">
        <v>22.7946666667</v>
      </c>
      <c r="F4" s="1">
        <v>8.355</v>
      </c>
      <c r="G4" s="1">
        <v>6.588</v>
      </c>
      <c r="H4" s="1">
        <v>9.66166666667</v>
      </c>
      <c r="I4" s="1">
        <v>14.0933333333</v>
      </c>
      <c r="J4" s="1">
        <v>58.1863333333</v>
      </c>
      <c r="L4" s="1">
        <v>4</v>
      </c>
      <c r="M4" s="1">
        <v>4.49366666667</v>
      </c>
      <c r="N4" s="1">
        <v>9.41966666667</v>
      </c>
      <c r="O4" s="1">
        <v>32.5723333333</v>
      </c>
      <c r="P4" s="1">
        <v>23.468</v>
      </c>
      <c r="Q4" s="1">
        <v>8.37033333333</v>
      </c>
      <c r="R4" s="1">
        <v>7.546</v>
      </c>
      <c r="S4" s="1">
        <v>12.404</v>
      </c>
      <c r="T4" s="1">
        <v>14.3926666667</v>
      </c>
      <c r="U4" s="1">
        <v>58.4023333333</v>
      </c>
    </row>
    <row r="5" spans="1:21">
      <c r="A5" s="1">
        <v>8</v>
      </c>
      <c r="B5" s="1">
        <v>2.76133333333</v>
      </c>
      <c r="C5" s="1">
        <v>5.665</v>
      </c>
      <c r="D5" s="1">
        <v>30.6263333333</v>
      </c>
      <c r="E5" s="1">
        <v>16.6013333333</v>
      </c>
      <c r="F5" s="1">
        <v>8.35866666667</v>
      </c>
      <c r="G5" s="1">
        <v>4.653</v>
      </c>
      <c r="H5" s="1">
        <v>6.307</v>
      </c>
      <c r="I5" s="1">
        <v>7.108</v>
      </c>
      <c r="J5" s="1">
        <v>35.102</v>
      </c>
      <c r="L5" s="1">
        <v>8</v>
      </c>
      <c r="M5" s="1">
        <v>2.76133333333</v>
      </c>
      <c r="N5" s="1">
        <v>5.729</v>
      </c>
      <c r="O5" s="1">
        <v>31.3736666667</v>
      </c>
      <c r="P5" s="1">
        <v>17.264</v>
      </c>
      <c r="Q5" s="1">
        <v>8.64966666667</v>
      </c>
      <c r="R5" s="1">
        <v>10.1366666667</v>
      </c>
      <c r="S5" s="1">
        <v>9.11</v>
      </c>
      <c r="T5" s="1">
        <v>7.36066666667</v>
      </c>
      <c r="U5" s="1">
        <v>34.9563333333</v>
      </c>
    </row>
    <row r="6" spans="1:21">
      <c r="A6" s="1">
        <v>16</v>
      </c>
      <c r="B6" s="1">
        <v>1.88666666667</v>
      </c>
      <c r="C6" s="1">
        <v>3.771</v>
      </c>
      <c r="D6" s="1">
        <v>29.8833333333</v>
      </c>
      <c r="E6" s="1">
        <v>12.9986666667</v>
      </c>
      <c r="F6" s="1">
        <v>8.381</v>
      </c>
      <c r="G6" s="1">
        <v>3.54366666667</v>
      </c>
      <c r="H6" s="1">
        <v>7.48266666667</v>
      </c>
      <c r="I6" s="1">
        <v>3.62733333333</v>
      </c>
      <c r="J6" s="1">
        <v>34.226</v>
      </c>
      <c r="L6" s="1">
        <v>16</v>
      </c>
      <c r="M6" s="1">
        <v>1.90533333333</v>
      </c>
      <c r="N6" s="1">
        <v>3.8</v>
      </c>
      <c r="O6" s="1">
        <v>30.6176666667</v>
      </c>
      <c r="P6" s="1">
        <v>13.5483333333</v>
      </c>
      <c r="Q6" s="1">
        <v>8.433</v>
      </c>
      <c r="R6" s="1">
        <v>13.1673333333</v>
      </c>
      <c r="S6" s="1">
        <v>9.72233333333</v>
      </c>
      <c r="T6" s="1">
        <v>3.81</v>
      </c>
      <c r="U6" s="1">
        <v>34.0883333333</v>
      </c>
    </row>
    <row r="7" spans="1:21">
      <c r="A7" s="1">
        <v>32</v>
      </c>
      <c r="B7" s="1">
        <v>1.48833333333</v>
      </c>
      <c r="C7" s="1">
        <v>2.93866666667</v>
      </c>
      <c r="D7" s="1">
        <v>29.4866666667</v>
      </c>
      <c r="E7" s="1">
        <v>12.772</v>
      </c>
      <c r="F7" s="1">
        <v>8.41933333333</v>
      </c>
      <c r="G7" s="1">
        <v>3.12233333333</v>
      </c>
      <c r="H7" s="1">
        <v>6.66433333333</v>
      </c>
      <c r="I7" s="1">
        <v>1.88866666667</v>
      </c>
      <c r="J7" s="1">
        <v>31.7203333333</v>
      </c>
      <c r="L7" s="1">
        <v>32</v>
      </c>
      <c r="M7" s="1">
        <v>1.49233333333</v>
      </c>
      <c r="N7" s="1">
        <v>2.93333333333</v>
      </c>
      <c r="O7" s="1">
        <v>30.3046666667</v>
      </c>
      <c r="P7" s="1">
        <v>13.021</v>
      </c>
      <c r="Q7" s="1">
        <v>8.55966666667</v>
      </c>
      <c r="R7" s="1">
        <v>20.6073333333</v>
      </c>
      <c r="S7" s="1">
        <v>10.4856666667</v>
      </c>
      <c r="T7" s="1">
        <v>2.71366666667</v>
      </c>
      <c r="U7" s="1">
        <v>31.3386666667</v>
      </c>
    </row>
    <row r="8" spans="1:21">
      <c r="A8" s="1">
        <v>64</v>
      </c>
      <c r="B8" s="1">
        <v>1.50033333333</v>
      </c>
      <c r="C8" s="1">
        <v>2.77</v>
      </c>
      <c r="D8" s="1">
        <v>29.4853333333</v>
      </c>
      <c r="E8" s="1">
        <v>11.4766666667</v>
      </c>
      <c r="F8" s="1">
        <v>8.58266666667</v>
      </c>
      <c r="G8" s="1">
        <v>3.257</v>
      </c>
      <c r="H8" s="1">
        <v>7.18966666667</v>
      </c>
      <c r="I8" s="1">
        <v>1.59866666667</v>
      </c>
      <c r="J8" s="1">
        <v>26.822</v>
      </c>
      <c r="L8" s="1">
        <v>64</v>
      </c>
      <c r="M8" s="1">
        <v>1.51466666667</v>
      </c>
      <c r="N8" s="1">
        <v>2.841</v>
      </c>
      <c r="O8" s="1">
        <v>30.3056666667</v>
      </c>
      <c r="P8" s="1">
        <v>12.486</v>
      </c>
      <c r="Q8" s="1">
        <v>8.55533333333</v>
      </c>
      <c r="R8" s="1">
        <v>29.5823333333</v>
      </c>
      <c r="S8" s="1">
        <v>9.60266666667</v>
      </c>
      <c r="T8" s="1">
        <v>2.91466666667</v>
      </c>
      <c r="U8" s="1">
        <v>26.8606666667</v>
      </c>
    </row>
    <row r="10" spans="1:10">
      <c r="A10" t="s">
        <v>21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>
      <c r="A11" s="1">
        <v>1</v>
      </c>
      <c r="B11">
        <f t="shared" ref="B11:J11" si="0">M2-B2</f>
        <v>-0.0326666667000008</v>
      </c>
      <c r="C11">
        <f t="shared" si="0"/>
        <v>-0.472666666599999</v>
      </c>
      <c r="D11">
        <f t="shared" si="0"/>
        <v>0.445333333300006</v>
      </c>
      <c r="E11">
        <f t="shared" si="0"/>
        <v>0.909333333299998</v>
      </c>
      <c r="F11">
        <f t="shared" si="0"/>
        <v>-0.0869999999999997</v>
      </c>
      <c r="G11">
        <f t="shared" si="0"/>
        <v>-0.0360000000000014</v>
      </c>
      <c r="H11">
        <f t="shared" si="0"/>
        <v>2.8803333333</v>
      </c>
      <c r="I11">
        <f t="shared" si="0"/>
        <v>0.198999999999998</v>
      </c>
      <c r="J11">
        <f t="shared" si="0"/>
        <v>0.634333333000001</v>
      </c>
    </row>
    <row r="12" spans="1:10">
      <c r="A12" s="1">
        <v>2</v>
      </c>
      <c r="B12">
        <f t="shared" ref="B12:J12" si="1">M3-B3</f>
        <v>-0.00566666665999982</v>
      </c>
      <c r="C12">
        <f t="shared" si="1"/>
        <v>-0.0386666666999993</v>
      </c>
      <c r="D12">
        <f t="shared" si="1"/>
        <v>0.573</v>
      </c>
      <c r="E12">
        <f t="shared" si="1"/>
        <v>0.745333333300003</v>
      </c>
      <c r="F12">
        <f t="shared" si="1"/>
        <v>-0.0393333333000001</v>
      </c>
      <c r="G12">
        <f t="shared" si="1"/>
        <v>0.1786666667</v>
      </c>
      <c r="H12">
        <f t="shared" si="1"/>
        <v>2.7583333334</v>
      </c>
      <c r="I12">
        <f t="shared" si="1"/>
        <v>0.284333333300001</v>
      </c>
      <c r="J12">
        <f t="shared" si="1"/>
        <v>-0.179333334000006</v>
      </c>
    </row>
    <row r="13" spans="1:10">
      <c r="A13" s="1">
        <v>4</v>
      </c>
      <c r="B13">
        <f t="shared" ref="B13:J13" si="2">M4-B4</f>
        <v>0.00866666666999993</v>
      </c>
      <c r="C13">
        <f t="shared" si="2"/>
        <v>0.0156666666700005</v>
      </c>
      <c r="D13">
        <f t="shared" si="2"/>
        <v>0.737666666600003</v>
      </c>
      <c r="E13">
        <f t="shared" si="2"/>
        <v>0.6733333333</v>
      </c>
      <c r="F13">
        <f t="shared" si="2"/>
        <v>0.0153333333300001</v>
      </c>
      <c r="G13">
        <f t="shared" si="2"/>
        <v>0.958</v>
      </c>
      <c r="H13">
        <f t="shared" si="2"/>
        <v>2.74233333333</v>
      </c>
      <c r="I13">
        <f t="shared" si="2"/>
        <v>0.2993333334</v>
      </c>
      <c r="J13">
        <f t="shared" si="2"/>
        <v>0.216000000000001</v>
      </c>
    </row>
    <row r="14" spans="1:10">
      <c r="A14" s="1">
        <v>8</v>
      </c>
      <c r="B14">
        <f t="shared" ref="B14:J14" si="3">M5-B5</f>
        <v>0</v>
      </c>
      <c r="C14">
        <f t="shared" si="3"/>
        <v>0.0640000000000001</v>
      </c>
      <c r="D14">
        <f t="shared" si="3"/>
        <v>0.7473333334</v>
      </c>
      <c r="E14">
        <f t="shared" si="3"/>
        <v>0.662666666699998</v>
      </c>
      <c r="F14">
        <f t="shared" si="3"/>
        <v>0.291</v>
      </c>
      <c r="G14">
        <f t="shared" si="3"/>
        <v>5.4836666667</v>
      </c>
      <c r="H14">
        <f t="shared" si="3"/>
        <v>2.803</v>
      </c>
      <c r="I14">
        <f t="shared" si="3"/>
        <v>0.252666666670001</v>
      </c>
      <c r="J14">
        <f t="shared" si="3"/>
        <v>-0.145666666699995</v>
      </c>
    </row>
    <row r="15" spans="1:10">
      <c r="A15" s="1">
        <v>16</v>
      </c>
      <c r="B15">
        <f t="shared" ref="B15:J15" si="4">M6-B6</f>
        <v>0.0186666666599999</v>
      </c>
      <c r="C15">
        <f t="shared" si="4"/>
        <v>0.0289999999999999</v>
      </c>
      <c r="D15">
        <f t="shared" si="4"/>
        <v>0.734333333399999</v>
      </c>
      <c r="E15">
        <f t="shared" si="4"/>
        <v>0.5496666666</v>
      </c>
      <c r="F15">
        <f t="shared" si="4"/>
        <v>0.0519999999999996</v>
      </c>
      <c r="G15">
        <f t="shared" si="4"/>
        <v>9.62366666663</v>
      </c>
      <c r="H15">
        <f t="shared" si="4"/>
        <v>2.23966666666</v>
      </c>
      <c r="I15">
        <f t="shared" si="4"/>
        <v>0.18266666667</v>
      </c>
      <c r="J15">
        <f t="shared" si="4"/>
        <v>-0.137666666699999</v>
      </c>
    </row>
    <row r="16" spans="1:10">
      <c r="A16" s="1">
        <v>32</v>
      </c>
      <c r="B16">
        <f t="shared" ref="B16:J16" si="5">M7-B7</f>
        <v>0.004</v>
      </c>
      <c r="C16">
        <f t="shared" si="5"/>
        <v>-0.0053333333400003</v>
      </c>
      <c r="D16">
        <f t="shared" si="5"/>
        <v>0.818000000000001</v>
      </c>
      <c r="E16">
        <f t="shared" si="5"/>
        <v>0.249000000000001</v>
      </c>
      <c r="F16">
        <f t="shared" si="5"/>
        <v>0.140333333339999</v>
      </c>
      <c r="G16">
        <f t="shared" si="5"/>
        <v>17.48499999997</v>
      </c>
      <c r="H16">
        <f t="shared" si="5"/>
        <v>3.82133333337</v>
      </c>
      <c r="I16">
        <f t="shared" si="5"/>
        <v>0.825</v>
      </c>
      <c r="J16">
        <f t="shared" si="5"/>
        <v>-0.381666666600001</v>
      </c>
    </row>
    <row r="17" spans="1:10">
      <c r="A17" s="1">
        <v>64</v>
      </c>
      <c r="B17">
        <f t="shared" ref="B17:J17" si="6">M8-B8</f>
        <v>0.01433333334</v>
      </c>
      <c r="C17">
        <f t="shared" si="6"/>
        <v>0.0710000000000002</v>
      </c>
      <c r="D17">
        <f t="shared" si="6"/>
        <v>0.820333333399997</v>
      </c>
      <c r="E17">
        <f t="shared" si="6"/>
        <v>1.0093333333</v>
      </c>
      <c r="F17">
        <f t="shared" si="6"/>
        <v>-0.0273333333400014</v>
      </c>
      <c r="G17">
        <f t="shared" si="6"/>
        <v>26.3253333333</v>
      </c>
      <c r="H17">
        <f t="shared" si="6"/>
        <v>2.413</v>
      </c>
      <c r="I17">
        <f t="shared" si="6"/>
        <v>1.316</v>
      </c>
      <c r="J17">
        <f t="shared" si="6"/>
        <v>0.0386666666999993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3"/>
  <sheetViews>
    <sheetView topLeftCell="Z1" workbookViewId="0">
      <selection activeCell="G38" sqref="G38"/>
    </sheetView>
  </sheetViews>
  <sheetFormatPr defaultColWidth="9" defaultRowHeight="14.25"/>
  <sheetData>
    <row r="1" spans="1:44">
      <c r="A1" t="s">
        <v>14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t="s">
        <v>16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t="s">
        <v>0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  <c r="AB1" t="s">
        <v>12</v>
      </c>
      <c r="AC1">
        <v>1</v>
      </c>
      <c r="AD1">
        <v>2</v>
      </c>
      <c r="AE1">
        <v>4</v>
      </c>
      <c r="AF1">
        <v>8</v>
      </c>
      <c r="AG1">
        <v>16</v>
      </c>
      <c r="AH1">
        <v>32</v>
      </c>
      <c r="AI1">
        <v>64</v>
      </c>
      <c r="AK1" t="s">
        <v>18</v>
      </c>
      <c r="AL1">
        <v>1</v>
      </c>
      <c r="AM1">
        <v>2</v>
      </c>
      <c r="AN1">
        <v>4</v>
      </c>
      <c r="AO1">
        <v>8</v>
      </c>
      <c r="AP1">
        <v>16</v>
      </c>
      <c r="AQ1">
        <v>32</v>
      </c>
      <c r="AR1">
        <v>64</v>
      </c>
    </row>
    <row r="2" spans="1:44">
      <c r="A2" t="s">
        <v>1</v>
      </c>
      <c r="B2">
        <v>0.072596</v>
      </c>
      <c r="C2">
        <v>0.0734676666666666</v>
      </c>
      <c r="D2">
        <v>0.0772263333333333</v>
      </c>
      <c r="E2">
        <v>0.0840066666666666</v>
      </c>
      <c r="F2">
        <v>0.120730333333333</v>
      </c>
      <c r="G2">
        <v>0.183049333333333</v>
      </c>
      <c r="H2">
        <v>0.349889666666666</v>
      </c>
      <c r="J2" t="s">
        <v>1</v>
      </c>
      <c r="K2">
        <v>0.05276</v>
      </c>
      <c r="L2">
        <v>0.053914</v>
      </c>
      <c r="M2">
        <v>0.0534366666667</v>
      </c>
      <c r="N2">
        <v>0.0532733333333</v>
      </c>
      <c r="O2">
        <v>0.0545493333333</v>
      </c>
      <c r="P2">
        <v>0.0571096666667</v>
      </c>
      <c r="Q2">
        <v>0.0585226666667</v>
      </c>
      <c r="S2" t="s">
        <v>1</v>
      </c>
      <c r="T2">
        <v>14.9566666667</v>
      </c>
      <c r="U2">
        <v>7.98333333333</v>
      </c>
      <c r="V2">
        <v>4.485</v>
      </c>
      <c r="W2">
        <v>2.76133333333</v>
      </c>
      <c r="X2">
        <v>1.88666666667</v>
      </c>
      <c r="Y2">
        <v>1.48833333333</v>
      </c>
      <c r="Z2">
        <v>1.50033333333</v>
      </c>
      <c r="AB2" t="s">
        <v>1</v>
      </c>
      <c r="AC2">
        <v>15.0820226667</v>
      </c>
      <c r="AD2">
        <v>8.11071499999667</v>
      </c>
      <c r="AE2">
        <v>4.61566300000003</v>
      </c>
      <c r="AF2">
        <v>2.89861333332997</v>
      </c>
      <c r="AG2">
        <v>2.06194633333663</v>
      </c>
      <c r="AH2">
        <v>1.72849233333003</v>
      </c>
      <c r="AI2">
        <v>1.90874566666337</v>
      </c>
      <c r="AK2" t="s">
        <v>1</v>
      </c>
      <c r="AL2">
        <v>15.3886666666666</v>
      </c>
      <c r="AM2">
        <v>8.31666666666666</v>
      </c>
      <c r="AN2">
        <v>4.754</v>
      </c>
      <c r="AO2">
        <v>3.01766666666666</v>
      </c>
      <c r="AP2">
        <v>2.17633333333333</v>
      </c>
      <c r="AQ2">
        <v>1.886</v>
      </c>
      <c r="AR2">
        <v>2.05766666666666</v>
      </c>
    </row>
    <row r="3" spans="1:44">
      <c r="A3" t="s">
        <v>2</v>
      </c>
      <c r="B3">
        <v>0.226457999999999</v>
      </c>
      <c r="C3">
        <v>0.665385666666666</v>
      </c>
      <c r="D3">
        <v>1.61901533333333</v>
      </c>
      <c r="E3">
        <v>3.801612</v>
      </c>
      <c r="F3">
        <v>6.89765366666666</v>
      </c>
      <c r="G3">
        <v>10.9248079999999</v>
      </c>
      <c r="H3">
        <v>23.6780253333333</v>
      </c>
      <c r="J3" t="s">
        <v>2</v>
      </c>
      <c r="K3">
        <v>0.051105</v>
      </c>
      <c r="L3">
        <v>0.0757056666667</v>
      </c>
      <c r="M3">
        <v>0.10351</v>
      </c>
      <c r="N3">
        <v>0.162940333333</v>
      </c>
      <c r="O3">
        <v>0.232558</v>
      </c>
      <c r="P3">
        <v>0.361731</v>
      </c>
      <c r="Q3">
        <v>0.667391333333</v>
      </c>
      <c r="S3" t="s">
        <v>2</v>
      </c>
      <c r="T3">
        <v>32.0893333333</v>
      </c>
      <c r="U3">
        <v>16.8606666667</v>
      </c>
      <c r="V3">
        <v>9.404</v>
      </c>
      <c r="W3">
        <v>5.665</v>
      </c>
      <c r="X3">
        <v>3.771</v>
      </c>
      <c r="Y3">
        <v>2.93866666667</v>
      </c>
      <c r="Z3">
        <v>2.77</v>
      </c>
      <c r="AB3" t="s">
        <v>2</v>
      </c>
      <c r="AC3">
        <v>32.3668963333</v>
      </c>
      <c r="AD3">
        <v>17.6017580000334</v>
      </c>
      <c r="AE3">
        <v>11.1265253333333</v>
      </c>
      <c r="AF3">
        <v>9.629552333333</v>
      </c>
      <c r="AG3">
        <v>10.9012116666667</v>
      </c>
      <c r="AH3">
        <v>14.2252056666699</v>
      </c>
      <c r="AI3">
        <v>27.1154166666663</v>
      </c>
      <c r="AK3" t="s">
        <v>2</v>
      </c>
      <c r="AL3">
        <v>31.7799999999999</v>
      </c>
      <c r="AM3">
        <v>17.9536666666666</v>
      </c>
      <c r="AN3">
        <v>11.3873333333333</v>
      </c>
      <c r="AO3">
        <v>11.2803333333333</v>
      </c>
      <c r="AP3">
        <v>12.385</v>
      </c>
      <c r="AQ3">
        <v>15.9369999999999</v>
      </c>
      <c r="AR3">
        <v>28.6513333333333</v>
      </c>
    </row>
    <row r="4" spans="1:44">
      <c r="A4" t="s">
        <v>3</v>
      </c>
      <c r="B4">
        <v>6.29165666666666</v>
      </c>
      <c r="C4">
        <v>10.4376903333333</v>
      </c>
      <c r="D4">
        <v>17.4060353333333</v>
      </c>
      <c r="E4">
        <v>26.411174</v>
      </c>
      <c r="F4">
        <v>41.397014</v>
      </c>
      <c r="G4">
        <v>50.2136106666666</v>
      </c>
      <c r="H4">
        <v>52.0829346666666</v>
      </c>
      <c r="J4" t="s">
        <v>3</v>
      </c>
      <c r="K4">
        <v>4.50066866667</v>
      </c>
      <c r="L4">
        <v>4.876762</v>
      </c>
      <c r="M4">
        <v>4.98981733333</v>
      </c>
      <c r="N4">
        <v>5.10476733333</v>
      </c>
      <c r="O4">
        <v>5.33473633333</v>
      </c>
      <c r="P4">
        <v>5.73878033333</v>
      </c>
      <c r="Q4">
        <v>5.93739233333</v>
      </c>
      <c r="S4" t="s">
        <v>3</v>
      </c>
      <c r="T4">
        <v>38.733</v>
      </c>
      <c r="U4">
        <v>34.235</v>
      </c>
      <c r="V4">
        <v>31.8346666667</v>
      </c>
      <c r="W4">
        <v>30.6263333333</v>
      </c>
      <c r="X4">
        <v>29.8833333333</v>
      </c>
      <c r="Y4">
        <v>29.4866666667</v>
      </c>
      <c r="Z4">
        <v>29.4853333333</v>
      </c>
      <c r="AB4" t="s">
        <v>3</v>
      </c>
      <c r="AC4">
        <v>49.5253253333367</v>
      </c>
      <c r="AD4">
        <v>49.5494523333333</v>
      </c>
      <c r="AE4">
        <v>54.2305193333633</v>
      </c>
      <c r="AF4">
        <v>62.14227466663</v>
      </c>
      <c r="AG4">
        <v>76.61508366663</v>
      </c>
      <c r="AH4">
        <v>85.4390576666966</v>
      </c>
      <c r="AI4">
        <v>87.5056603332966</v>
      </c>
      <c r="AK4" t="s">
        <v>3</v>
      </c>
      <c r="AL4">
        <v>55.9673333333333</v>
      </c>
      <c r="AM4">
        <v>58.5516666666666</v>
      </c>
      <c r="AN4">
        <v>62.5156666666666</v>
      </c>
      <c r="AO4">
        <v>69.806</v>
      </c>
      <c r="AP4">
        <v>85.2436666666666</v>
      </c>
      <c r="AQ4">
        <v>95.0339999999999</v>
      </c>
      <c r="AR4">
        <v>97.1776666666666</v>
      </c>
    </row>
    <row r="5" spans="1:44">
      <c r="A5" t="s">
        <v>4</v>
      </c>
      <c r="B5">
        <v>6.00002033333333</v>
      </c>
      <c r="C5">
        <v>6.190656</v>
      </c>
      <c r="D5">
        <v>6.773695</v>
      </c>
      <c r="E5">
        <v>8.543154</v>
      </c>
      <c r="F5">
        <v>17.82805</v>
      </c>
      <c r="G5">
        <v>37.2306793333333</v>
      </c>
      <c r="H5">
        <v>81.9617243333333</v>
      </c>
      <c r="J5" t="s">
        <v>4</v>
      </c>
      <c r="K5">
        <v>4.257858</v>
      </c>
      <c r="L5">
        <v>4.284268</v>
      </c>
      <c r="M5">
        <v>4.335752</v>
      </c>
      <c r="N5">
        <v>4.35568933333</v>
      </c>
      <c r="O5">
        <v>4.51666533333</v>
      </c>
      <c r="P5">
        <v>4.760458</v>
      </c>
      <c r="Q5">
        <v>5.38724933333</v>
      </c>
      <c r="S5" t="s">
        <v>4</v>
      </c>
      <c r="T5">
        <v>58.634</v>
      </c>
      <c r="U5">
        <v>34.364</v>
      </c>
      <c r="V5">
        <v>22.7946666667</v>
      </c>
      <c r="W5">
        <v>16.6013333333</v>
      </c>
      <c r="X5">
        <v>12.9986666667</v>
      </c>
      <c r="Y5">
        <v>12.772</v>
      </c>
      <c r="Z5">
        <v>11.4766666667</v>
      </c>
      <c r="AB5" t="s">
        <v>4</v>
      </c>
      <c r="AC5">
        <v>68.8918783333333</v>
      </c>
      <c r="AD5">
        <v>44.838924</v>
      </c>
      <c r="AE5">
        <v>33.9041136667</v>
      </c>
      <c r="AF5">
        <v>29.50017666663</v>
      </c>
      <c r="AG5">
        <v>35.34338200003</v>
      </c>
      <c r="AH5">
        <v>54.7631373333333</v>
      </c>
      <c r="AI5">
        <v>98.8256403333633</v>
      </c>
      <c r="AK5" t="s">
        <v>4</v>
      </c>
      <c r="AL5">
        <v>73.71</v>
      </c>
      <c r="AM5">
        <v>49.8943333333333</v>
      </c>
      <c r="AN5">
        <v>39.4266666666666</v>
      </c>
      <c r="AO5">
        <v>35.073</v>
      </c>
      <c r="AP5">
        <v>42.1626666666666</v>
      </c>
      <c r="AQ5">
        <v>61.3333333333333</v>
      </c>
      <c r="AR5">
        <v>106.943666666666</v>
      </c>
    </row>
    <row r="6" spans="1:44">
      <c r="A6" t="s">
        <v>5</v>
      </c>
      <c r="B6">
        <v>1.97664866666666</v>
      </c>
      <c r="C6">
        <v>2.72581833333333</v>
      </c>
      <c r="D6">
        <v>3.59191766666666</v>
      </c>
      <c r="E6">
        <v>3.64406933333333</v>
      </c>
      <c r="F6">
        <v>4.079631</v>
      </c>
      <c r="G6">
        <v>5.065954</v>
      </c>
      <c r="H6">
        <v>8.75201266666666</v>
      </c>
      <c r="J6" t="s">
        <v>5</v>
      </c>
      <c r="K6">
        <v>0.259836333333</v>
      </c>
      <c r="L6">
        <v>0.264108</v>
      </c>
      <c r="M6">
        <v>0.270140666667</v>
      </c>
      <c r="N6">
        <v>0.276491</v>
      </c>
      <c r="O6">
        <v>0.294972666667</v>
      </c>
      <c r="P6">
        <v>0.318420333333</v>
      </c>
      <c r="Q6">
        <v>0.357907</v>
      </c>
      <c r="S6" t="s">
        <v>5</v>
      </c>
      <c r="T6">
        <v>23.2506666667</v>
      </c>
      <c r="U6">
        <v>12.0553333333</v>
      </c>
      <c r="V6">
        <v>8.355</v>
      </c>
      <c r="W6">
        <v>8.35866666667</v>
      </c>
      <c r="X6">
        <v>8.381</v>
      </c>
      <c r="Y6">
        <v>8.41933333333</v>
      </c>
      <c r="Z6">
        <v>8.58266666667</v>
      </c>
      <c r="AB6" t="s">
        <v>5</v>
      </c>
      <c r="AC6">
        <v>25.4871516666997</v>
      </c>
      <c r="AD6">
        <v>15.0452596666333</v>
      </c>
      <c r="AE6">
        <v>12.2170583333337</v>
      </c>
      <c r="AF6">
        <v>12.2792270000033</v>
      </c>
      <c r="AG6">
        <v>12.755603666667</v>
      </c>
      <c r="AH6">
        <v>13.803707666663</v>
      </c>
      <c r="AI6">
        <v>17.6925863333367</v>
      </c>
      <c r="AK6" t="s">
        <v>5</v>
      </c>
      <c r="AL6">
        <v>27.5636666666666</v>
      </c>
      <c r="AM6">
        <v>17.2376666666666</v>
      </c>
      <c r="AN6">
        <v>14.8893333333333</v>
      </c>
      <c r="AO6">
        <v>14.9036666666666</v>
      </c>
      <c r="AP6">
        <v>15.2656666666666</v>
      </c>
      <c r="AQ6">
        <v>16.4216666666666</v>
      </c>
      <c r="AR6">
        <v>20.525</v>
      </c>
    </row>
    <row r="7" spans="1:44">
      <c r="A7" t="s">
        <v>6</v>
      </c>
      <c r="B7">
        <v>0.153151666666666</v>
      </c>
      <c r="C7">
        <v>18.4697253333333</v>
      </c>
      <c r="D7">
        <v>95.503119</v>
      </c>
      <c r="E7">
        <v>189.618281</v>
      </c>
      <c r="F7">
        <v>286.398155</v>
      </c>
      <c r="G7">
        <v>453.939354</v>
      </c>
      <c r="H7">
        <v>661.758004666666</v>
      </c>
      <c r="J7" t="s">
        <v>6</v>
      </c>
      <c r="K7">
        <v>0.108022</v>
      </c>
      <c r="L7">
        <v>1.714287</v>
      </c>
      <c r="M7">
        <v>4.55152133333</v>
      </c>
      <c r="N7">
        <v>11.258849</v>
      </c>
      <c r="O7">
        <v>18.7738086667</v>
      </c>
      <c r="P7">
        <v>38.891482</v>
      </c>
      <c r="Q7">
        <v>56.654779</v>
      </c>
      <c r="S7" t="s">
        <v>6</v>
      </c>
      <c r="T7">
        <v>18.7993333333</v>
      </c>
      <c r="U7">
        <v>10.7593333333</v>
      </c>
      <c r="V7">
        <v>6.588</v>
      </c>
      <c r="W7">
        <v>4.653</v>
      </c>
      <c r="X7">
        <v>3.54366666667</v>
      </c>
      <c r="Y7">
        <v>3.12233333333</v>
      </c>
      <c r="Z7">
        <v>3.257</v>
      </c>
      <c r="AB7" t="s">
        <v>6</v>
      </c>
      <c r="AC7">
        <v>19.0605069999667</v>
      </c>
      <c r="AD7">
        <v>30.9433456666333</v>
      </c>
      <c r="AE7">
        <v>106.64264033333</v>
      </c>
      <c r="AF7">
        <v>205.53013</v>
      </c>
      <c r="AG7">
        <v>308.71563033337</v>
      </c>
      <c r="AH7">
        <v>495.95316933333</v>
      </c>
      <c r="AI7">
        <v>721.669783666666</v>
      </c>
      <c r="AK7" t="s">
        <v>6</v>
      </c>
      <c r="AL7">
        <v>19.1246666666666</v>
      </c>
      <c r="AM7">
        <v>37.2653333333333</v>
      </c>
      <c r="AN7">
        <v>126.422666666666</v>
      </c>
      <c r="AO7">
        <v>258.384666666666</v>
      </c>
      <c r="AP7">
        <v>399.535666666666</v>
      </c>
      <c r="AQ7">
        <v>670.080333333333</v>
      </c>
      <c r="AR7">
        <v>985.993666666666</v>
      </c>
    </row>
    <row r="8" spans="1:44">
      <c r="A8" t="s">
        <v>7</v>
      </c>
      <c r="B8">
        <v>21.007893</v>
      </c>
      <c r="C8">
        <v>20.8823533333333</v>
      </c>
      <c r="D8">
        <v>20.979339</v>
      </c>
      <c r="E8">
        <v>21.1003913333333</v>
      </c>
      <c r="F8">
        <v>21.9671189999999</v>
      </c>
      <c r="G8">
        <v>21.815399</v>
      </c>
      <c r="H8">
        <v>23.1884503333333</v>
      </c>
      <c r="J8" t="s">
        <v>7</v>
      </c>
      <c r="K8">
        <v>14.5271236667</v>
      </c>
      <c r="L8">
        <v>14.5622266667</v>
      </c>
      <c r="M8">
        <v>14.4619216667</v>
      </c>
      <c r="N8">
        <v>14.4560416667</v>
      </c>
      <c r="O8">
        <v>15.0691686667</v>
      </c>
      <c r="P8">
        <v>14.5572753333</v>
      </c>
      <c r="Q8">
        <v>14.705779</v>
      </c>
      <c r="S8" t="s">
        <v>7</v>
      </c>
      <c r="T8">
        <v>27.202</v>
      </c>
      <c r="U8">
        <v>14.9413333333</v>
      </c>
      <c r="V8">
        <v>9.66166666667</v>
      </c>
      <c r="W8">
        <v>6.307</v>
      </c>
      <c r="X8">
        <v>7.48266666667</v>
      </c>
      <c r="Y8">
        <v>6.66433333333</v>
      </c>
      <c r="Z8">
        <v>7.18966666667</v>
      </c>
      <c r="AB8" t="s">
        <v>7</v>
      </c>
      <c r="AC8">
        <v>62.7370166667</v>
      </c>
      <c r="AD8">
        <v>50.3859133333333</v>
      </c>
      <c r="AE8">
        <v>45.10292733337</v>
      </c>
      <c r="AF8">
        <v>41.8634330000333</v>
      </c>
      <c r="AG8">
        <v>44.5189543333699</v>
      </c>
      <c r="AH8">
        <v>43.03700766663</v>
      </c>
      <c r="AI8">
        <v>45.0838960000033</v>
      </c>
      <c r="AK8" t="s">
        <v>7</v>
      </c>
      <c r="AL8">
        <v>81.6863333333333</v>
      </c>
      <c r="AM8">
        <v>69.1763333333333</v>
      </c>
      <c r="AN8">
        <v>64.0546666666666</v>
      </c>
      <c r="AO8">
        <v>60.7873333333333</v>
      </c>
      <c r="AP8">
        <v>62.368</v>
      </c>
      <c r="AQ8">
        <v>62.2606666666666</v>
      </c>
      <c r="AR8">
        <v>63.0896666666666</v>
      </c>
    </row>
    <row r="9" spans="1:44">
      <c r="A9" t="s">
        <v>8</v>
      </c>
      <c r="B9">
        <v>1.57551699999999</v>
      </c>
      <c r="C9">
        <v>26.0255663333333</v>
      </c>
      <c r="D9">
        <v>82.7667086666666</v>
      </c>
      <c r="E9">
        <v>161.859767</v>
      </c>
      <c r="F9">
        <v>265.995791</v>
      </c>
      <c r="G9">
        <v>279.140063666666</v>
      </c>
      <c r="H9">
        <v>289.733837666666</v>
      </c>
      <c r="J9" t="s">
        <v>8</v>
      </c>
      <c r="K9">
        <v>1.10256766667</v>
      </c>
      <c r="L9">
        <v>2.292446</v>
      </c>
      <c r="M9">
        <v>3.042801</v>
      </c>
      <c r="N9">
        <v>3.59032033333</v>
      </c>
      <c r="O9">
        <v>4.43855633333</v>
      </c>
      <c r="P9">
        <v>5.75721633333</v>
      </c>
      <c r="Q9">
        <v>6.484187</v>
      </c>
      <c r="S9" t="s">
        <v>8</v>
      </c>
      <c r="T9">
        <v>56.022</v>
      </c>
      <c r="U9">
        <v>28.073</v>
      </c>
      <c r="V9">
        <v>14.0933333333</v>
      </c>
      <c r="W9">
        <v>7.108</v>
      </c>
      <c r="X9">
        <v>3.62733333333</v>
      </c>
      <c r="Y9">
        <v>1.88866666667</v>
      </c>
      <c r="Z9">
        <v>1.59866666667</v>
      </c>
      <c r="AB9" t="s">
        <v>8</v>
      </c>
      <c r="AC9">
        <v>58.70008466667</v>
      </c>
      <c r="AD9">
        <v>56.3910123333333</v>
      </c>
      <c r="AE9">
        <v>99.9028429999666</v>
      </c>
      <c r="AF9">
        <v>172.55808733333</v>
      </c>
      <c r="AG9">
        <v>274.06168066666</v>
      </c>
      <c r="AH9">
        <v>286.785946666666</v>
      </c>
      <c r="AI9">
        <v>297.816691333336</v>
      </c>
      <c r="AK9" t="s">
        <v>8</v>
      </c>
      <c r="AL9">
        <v>60.8613333333333</v>
      </c>
      <c r="AM9">
        <v>72.0706666666666</v>
      </c>
      <c r="AN9">
        <v>113.73</v>
      </c>
      <c r="AO9">
        <v>187.650666666666</v>
      </c>
      <c r="AP9">
        <v>295.683999999999</v>
      </c>
      <c r="AQ9">
        <v>320.984666666666</v>
      </c>
      <c r="AR9">
        <v>338.782333333333</v>
      </c>
    </row>
    <row r="10" spans="1:44">
      <c r="A10" t="s">
        <v>9</v>
      </c>
      <c r="B10">
        <v>0.016527</v>
      </c>
      <c r="C10">
        <v>0.436371666666666</v>
      </c>
      <c r="D10">
        <v>1.16815833333333</v>
      </c>
      <c r="E10">
        <v>2.64076366666666</v>
      </c>
      <c r="F10">
        <v>2.77257266666666</v>
      </c>
      <c r="G10">
        <v>3.27510633333333</v>
      </c>
      <c r="H10">
        <v>4.12340766666666</v>
      </c>
      <c r="J10" t="s">
        <v>9</v>
      </c>
      <c r="K10">
        <v>0.0141376666667</v>
      </c>
      <c r="L10">
        <v>0.0466373333333</v>
      </c>
      <c r="M10">
        <v>0.0554403333333</v>
      </c>
      <c r="N10">
        <v>0.0734863333333</v>
      </c>
      <c r="O10">
        <v>0.084177</v>
      </c>
      <c r="P10">
        <v>0.0856266666667</v>
      </c>
      <c r="Q10">
        <v>0.0905513333333</v>
      </c>
      <c r="S10" t="s">
        <v>9</v>
      </c>
      <c r="T10">
        <v>220.014666667</v>
      </c>
      <c r="U10">
        <v>114.185666667</v>
      </c>
      <c r="V10">
        <v>58.1863333333</v>
      </c>
      <c r="W10">
        <v>35.102</v>
      </c>
      <c r="X10">
        <v>34.226</v>
      </c>
      <c r="Y10">
        <v>31.7203333333</v>
      </c>
      <c r="Z10">
        <v>26.822</v>
      </c>
      <c r="AB10" t="s">
        <v>9</v>
      </c>
      <c r="AC10">
        <v>220.045331333667</v>
      </c>
      <c r="AD10">
        <v>114.668675667</v>
      </c>
      <c r="AE10">
        <v>59.4099319999666</v>
      </c>
      <c r="AF10">
        <v>37.81625</v>
      </c>
      <c r="AG10">
        <v>37.0827496666667</v>
      </c>
      <c r="AH10">
        <v>35.0810663333</v>
      </c>
      <c r="AI10">
        <v>31.035959</v>
      </c>
      <c r="AK10" t="s">
        <v>9</v>
      </c>
      <c r="AL10">
        <v>219.577333333333</v>
      </c>
      <c r="AM10">
        <v>115.617666666666</v>
      </c>
      <c r="AN10">
        <v>60.562</v>
      </c>
      <c r="AO10">
        <v>40.9123333333333</v>
      </c>
      <c r="AP10">
        <v>40.2886666666666</v>
      </c>
      <c r="AQ10">
        <v>38.5723333333333</v>
      </c>
      <c r="AR10">
        <v>35.9436666666666</v>
      </c>
    </row>
    <row r="13" spans="1:44">
      <c r="A13" t="s">
        <v>14</v>
      </c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J13" t="s">
        <v>16</v>
      </c>
      <c r="K13">
        <v>1</v>
      </c>
      <c r="L13">
        <v>2</v>
      </c>
      <c r="M13">
        <v>4</v>
      </c>
      <c r="N13">
        <v>8</v>
      </c>
      <c r="O13">
        <v>16</v>
      </c>
      <c r="P13">
        <v>32</v>
      </c>
      <c r="Q13">
        <v>64</v>
      </c>
      <c r="S13" t="s">
        <v>0</v>
      </c>
      <c r="T13">
        <v>1</v>
      </c>
      <c r="U13">
        <v>2</v>
      </c>
      <c r="V13">
        <v>4</v>
      </c>
      <c r="W13">
        <v>8</v>
      </c>
      <c r="X13">
        <v>16</v>
      </c>
      <c r="Y13">
        <v>32</v>
      </c>
      <c r="Z13">
        <v>64</v>
      </c>
      <c r="AB13" t="s">
        <v>12</v>
      </c>
      <c r="AC13">
        <v>1</v>
      </c>
      <c r="AD13">
        <v>2</v>
      </c>
      <c r="AE13">
        <v>4</v>
      </c>
      <c r="AF13">
        <v>8</v>
      </c>
      <c r="AG13">
        <v>16</v>
      </c>
      <c r="AH13">
        <v>32</v>
      </c>
      <c r="AI13">
        <v>64</v>
      </c>
      <c r="AK13" t="s">
        <v>19</v>
      </c>
      <c r="AL13">
        <v>1</v>
      </c>
      <c r="AM13">
        <v>2</v>
      </c>
      <c r="AN13">
        <v>4</v>
      </c>
      <c r="AO13">
        <v>8</v>
      </c>
      <c r="AP13">
        <v>16</v>
      </c>
      <c r="AQ13">
        <v>32</v>
      </c>
      <c r="AR13">
        <v>64</v>
      </c>
    </row>
    <row r="14" spans="1:44">
      <c r="A14" t="s">
        <v>1</v>
      </c>
      <c r="B14">
        <v>0.346377666666666</v>
      </c>
      <c r="C14">
        <v>0.341353333333333</v>
      </c>
      <c r="D14">
        <v>0.347508333333333</v>
      </c>
      <c r="E14">
        <v>0.355783</v>
      </c>
      <c r="F14">
        <v>0.403232</v>
      </c>
      <c r="G14">
        <v>0.470911666666666</v>
      </c>
      <c r="H14">
        <v>0.647266999999999</v>
      </c>
      <c r="J14" t="s">
        <v>1</v>
      </c>
      <c r="K14">
        <v>0.222599333333333</v>
      </c>
      <c r="L14">
        <v>0.216460333333333</v>
      </c>
      <c r="M14">
        <v>0.217528666666666</v>
      </c>
      <c r="N14">
        <v>0.221945</v>
      </c>
      <c r="O14">
        <v>0.226937</v>
      </c>
      <c r="P14">
        <v>0.227456333333333</v>
      </c>
      <c r="Q14">
        <v>0.234295</v>
      </c>
      <c r="S14" t="s">
        <v>1</v>
      </c>
      <c r="T14">
        <v>14.9566666667</v>
      </c>
      <c r="U14">
        <v>7.98333333333</v>
      </c>
      <c r="V14">
        <v>4.485</v>
      </c>
      <c r="W14">
        <v>2.76133333333</v>
      </c>
      <c r="X14">
        <v>1.88666666667</v>
      </c>
      <c r="Y14">
        <v>1.48833333333</v>
      </c>
      <c r="Z14">
        <v>1.50033333333</v>
      </c>
      <c r="AB14" t="s">
        <v>1</v>
      </c>
      <c r="AC14">
        <v>15.5256436667</v>
      </c>
      <c r="AD14">
        <v>8.54114699999667</v>
      </c>
      <c r="AE14">
        <v>5.050037</v>
      </c>
      <c r="AF14">
        <v>3.33906133333</v>
      </c>
      <c r="AG14">
        <v>2.51683566667</v>
      </c>
      <c r="AH14">
        <v>2.18670133333</v>
      </c>
      <c r="AI14">
        <v>2.38189533333</v>
      </c>
      <c r="AK14" t="s">
        <v>1</v>
      </c>
      <c r="AL14">
        <v>15.8606666666666</v>
      </c>
      <c r="AM14">
        <v>8.74033333333333</v>
      </c>
      <c r="AN14">
        <v>5.19966666666666</v>
      </c>
      <c r="AO14">
        <v>3.45533333333333</v>
      </c>
      <c r="AP14">
        <v>2.65</v>
      </c>
      <c r="AQ14">
        <v>2.355</v>
      </c>
      <c r="AR14">
        <v>2.553</v>
      </c>
    </row>
    <row r="15" spans="1:44">
      <c r="A15" t="s">
        <v>2</v>
      </c>
      <c r="B15">
        <v>0.521856333333333</v>
      </c>
      <c r="C15">
        <v>1.20686766666666</v>
      </c>
      <c r="D15">
        <v>2.56015533333333</v>
      </c>
      <c r="E15">
        <v>5.76236466666666</v>
      </c>
      <c r="F15">
        <v>10.34062</v>
      </c>
      <c r="G15">
        <v>19.9215256666666</v>
      </c>
      <c r="H15">
        <v>54.6782156666666</v>
      </c>
      <c r="J15" t="s">
        <v>2</v>
      </c>
      <c r="K15">
        <v>0.222420333333333</v>
      </c>
      <c r="L15">
        <v>0.4068</v>
      </c>
      <c r="M15">
        <v>0.769913666666666</v>
      </c>
      <c r="N15">
        <v>1.39537466666666</v>
      </c>
      <c r="O15">
        <v>2.313275</v>
      </c>
      <c r="P15">
        <v>4.07991433333333</v>
      </c>
      <c r="Q15">
        <v>7.54842599999999</v>
      </c>
      <c r="S15" t="s">
        <v>2</v>
      </c>
      <c r="T15">
        <v>32.0893333333</v>
      </c>
      <c r="U15">
        <v>16.8606666667</v>
      </c>
      <c r="V15">
        <v>9.404</v>
      </c>
      <c r="W15">
        <v>5.665</v>
      </c>
      <c r="X15">
        <v>3.771</v>
      </c>
      <c r="Y15">
        <v>2.93866666667</v>
      </c>
      <c r="Z15">
        <v>2.77</v>
      </c>
      <c r="AB15" t="s">
        <v>2</v>
      </c>
      <c r="AC15">
        <v>32.8336099999667</v>
      </c>
      <c r="AD15">
        <v>18.4743343333667</v>
      </c>
      <c r="AE15">
        <v>12.734069</v>
      </c>
      <c r="AF15">
        <v>12.8227393333333</v>
      </c>
      <c r="AG15">
        <v>16.424895</v>
      </c>
      <c r="AH15">
        <v>26.9401066666699</v>
      </c>
      <c r="AI15">
        <v>64.9966416666666</v>
      </c>
      <c r="AK15" t="s">
        <v>2</v>
      </c>
      <c r="AL15">
        <v>32.2866666666666</v>
      </c>
      <c r="AM15">
        <v>18.874</v>
      </c>
      <c r="AN15">
        <v>14.3566666666666</v>
      </c>
      <c r="AO15">
        <v>14.0453333333333</v>
      </c>
      <c r="AP15">
        <v>17.136</v>
      </c>
      <c r="AQ15">
        <v>27.2256666666666</v>
      </c>
      <c r="AR15">
        <v>63.1083333333333</v>
      </c>
    </row>
    <row r="16" spans="1:44">
      <c r="A16" t="s">
        <v>3</v>
      </c>
      <c r="B16">
        <v>28.748118</v>
      </c>
      <c r="C16">
        <v>34.4942836666666</v>
      </c>
      <c r="D16">
        <v>42.3850306666666</v>
      </c>
      <c r="E16">
        <v>53.061315</v>
      </c>
      <c r="F16">
        <v>71.933395</v>
      </c>
      <c r="G16">
        <v>88.0235183333333</v>
      </c>
      <c r="H16">
        <v>89.442431</v>
      </c>
      <c r="J16" t="s">
        <v>3</v>
      </c>
      <c r="K16">
        <v>15.930854</v>
      </c>
      <c r="L16">
        <v>17.45931</v>
      </c>
      <c r="M16">
        <v>20.0221376666666</v>
      </c>
      <c r="N16">
        <v>22.70381</v>
      </c>
      <c r="O16">
        <v>26.3970726666666</v>
      </c>
      <c r="P16">
        <v>31.419393</v>
      </c>
      <c r="Q16">
        <v>32.932684</v>
      </c>
      <c r="S16" t="s">
        <v>3</v>
      </c>
      <c r="T16">
        <v>38.733</v>
      </c>
      <c r="U16">
        <v>34.235</v>
      </c>
      <c r="V16">
        <v>31.8346666667</v>
      </c>
      <c r="W16">
        <v>30.6263333333</v>
      </c>
      <c r="X16">
        <v>29.8833333333</v>
      </c>
      <c r="Y16">
        <v>29.4866666667</v>
      </c>
      <c r="Z16">
        <v>29.4853333333</v>
      </c>
      <c r="AB16" t="s">
        <v>3</v>
      </c>
      <c r="AC16">
        <v>83.411972</v>
      </c>
      <c r="AD16">
        <v>86.1885936666666</v>
      </c>
      <c r="AE16">
        <v>94.2418350000332</v>
      </c>
      <c r="AF16">
        <v>106.3914583333</v>
      </c>
      <c r="AG16">
        <v>128.213800999967</v>
      </c>
      <c r="AH16">
        <v>148.929578000033</v>
      </c>
      <c r="AI16">
        <v>151.8604483333</v>
      </c>
      <c r="AK16" t="s">
        <v>3</v>
      </c>
      <c r="AL16">
        <v>91.0136666666666</v>
      </c>
      <c r="AM16">
        <v>95.7086666666666</v>
      </c>
      <c r="AN16">
        <v>101.508333333333</v>
      </c>
      <c r="AO16">
        <v>109.419</v>
      </c>
      <c r="AP16">
        <v>128.279666666666</v>
      </c>
      <c r="AQ16">
        <v>144.285333333333</v>
      </c>
      <c r="AR16">
        <v>146.862666666666</v>
      </c>
    </row>
    <row r="17" spans="1:44">
      <c r="A17" t="s">
        <v>4</v>
      </c>
      <c r="B17">
        <v>31.495713</v>
      </c>
      <c r="C17">
        <v>31.4039286666666</v>
      </c>
      <c r="D17">
        <v>32.3159389999999</v>
      </c>
      <c r="E17">
        <v>34.5672469999999</v>
      </c>
      <c r="F17">
        <v>46.359974</v>
      </c>
      <c r="G17">
        <v>69.9772426666666</v>
      </c>
      <c r="H17">
        <v>122.977851333333</v>
      </c>
      <c r="J17" t="s">
        <v>4</v>
      </c>
      <c r="K17">
        <v>19.6328923333333</v>
      </c>
      <c r="L17">
        <v>19.395683</v>
      </c>
      <c r="M17">
        <v>19.3780699999999</v>
      </c>
      <c r="N17">
        <v>19.7063326666666</v>
      </c>
      <c r="O17">
        <v>21.1781893333333</v>
      </c>
      <c r="P17">
        <v>24.7227556666666</v>
      </c>
      <c r="Q17">
        <v>30.5482796666666</v>
      </c>
      <c r="S17" t="s">
        <v>4</v>
      </c>
      <c r="T17">
        <v>58.634</v>
      </c>
      <c r="U17">
        <v>34.364</v>
      </c>
      <c r="V17">
        <v>22.7946666667</v>
      </c>
      <c r="W17">
        <v>16.6013333333</v>
      </c>
      <c r="X17">
        <v>12.9986666667</v>
      </c>
      <c r="Y17">
        <v>12.772</v>
      </c>
      <c r="Z17">
        <v>11.4766666667</v>
      </c>
      <c r="AB17" t="s">
        <v>4</v>
      </c>
      <c r="AC17">
        <v>109.762605333333</v>
      </c>
      <c r="AD17">
        <v>85.1636116666666</v>
      </c>
      <c r="AE17">
        <v>74.4886756666998</v>
      </c>
      <c r="AF17">
        <v>70.8749129999665</v>
      </c>
      <c r="AG17">
        <v>80.5368300000333</v>
      </c>
      <c r="AH17">
        <v>107.471998333333</v>
      </c>
      <c r="AI17">
        <v>165.0027976667</v>
      </c>
      <c r="AK17" t="s">
        <v>4</v>
      </c>
      <c r="AL17">
        <v>115.702</v>
      </c>
      <c r="AM17">
        <v>91.2043333333333</v>
      </c>
      <c r="AN17">
        <v>81.0473333333333</v>
      </c>
      <c r="AO17">
        <v>77.216</v>
      </c>
      <c r="AP17">
        <v>87.6946666666666</v>
      </c>
      <c r="AQ17">
        <v>112.656</v>
      </c>
      <c r="AR17">
        <v>168.423666666666</v>
      </c>
    </row>
    <row r="18" spans="1:44">
      <c r="A18" t="s">
        <v>5</v>
      </c>
      <c r="B18">
        <v>3.705042</v>
      </c>
      <c r="C18">
        <v>4.5923</v>
      </c>
      <c r="D18">
        <v>5.355359</v>
      </c>
      <c r="E18">
        <v>5.46742733333333</v>
      </c>
      <c r="F18">
        <v>5.87552466666666</v>
      </c>
      <c r="G18">
        <v>7.13575633333333</v>
      </c>
      <c r="H18">
        <v>11.3288136666666</v>
      </c>
      <c r="J18" t="s">
        <v>5</v>
      </c>
      <c r="K18">
        <v>1.301071</v>
      </c>
      <c r="L18">
        <v>1.42069266666666</v>
      </c>
      <c r="M18">
        <v>1.49749866666666</v>
      </c>
      <c r="N18">
        <v>1.48103266666666</v>
      </c>
      <c r="O18">
        <v>1.50375966666666</v>
      </c>
      <c r="P18">
        <v>1.596824</v>
      </c>
      <c r="Q18">
        <v>1.79713433333333</v>
      </c>
      <c r="S18" t="s">
        <v>5</v>
      </c>
      <c r="T18">
        <v>23.2506666667</v>
      </c>
      <c r="U18">
        <v>12.0553333333</v>
      </c>
      <c r="V18">
        <v>8.355</v>
      </c>
      <c r="W18">
        <v>8.35866666667</v>
      </c>
      <c r="X18">
        <v>8.381</v>
      </c>
      <c r="Y18">
        <v>8.41933333333</v>
      </c>
      <c r="Z18">
        <v>8.58266666667</v>
      </c>
      <c r="AB18" t="s">
        <v>5</v>
      </c>
      <c r="AC18">
        <v>28.2567796667</v>
      </c>
      <c r="AD18">
        <v>18.0683259999667</v>
      </c>
      <c r="AE18">
        <v>15.2078576666667</v>
      </c>
      <c r="AF18">
        <v>15.30712666667</v>
      </c>
      <c r="AG18">
        <v>15.7602843333333</v>
      </c>
      <c r="AH18">
        <v>17.1519136666633</v>
      </c>
      <c r="AI18">
        <v>21.7086146666699</v>
      </c>
      <c r="AK18" t="s">
        <v>5</v>
      </c>
      <c r="AL18">
        <v>30.4156666666666</v>
      </c>
      <c r="AM18">
        <v>20.3026666666666</v>
      </c>
      <c r="AN18">
        <v>17.677</v>
      </c>
      <c r="AO18">
        <v>17.858</v>
      </c>
      <c r="AP18">
        <v>18.2279999999999</v>
      </c>
      <c r="AQ18">
        <v>19.4906666666666</v>
      </c>
      <c r="AR18">
        <v>24.2626666666666</v>
      </c>
    </row>
    <row r="19" spans="1:44">
      <c r="A19" t="s">
        <v>6</v>
      </c>
      <c r="B19">
        <v>0.687464</v>
      </c>
      <c r="C19">
        <v>32.6526216666666</v>
      </c>
      <c r="D19">
        <v>137.397218333333</v>
      </c>
      <c r="E19">
        <v>322.767055666666</v>
      </c>
      <c r="F19">
        <v>536.061060333333</v>
      </c>
      <c r="G19">
        <v>960.569802</v>
      </c>
      <c r="H19">
        <v>1528.64407133333</v>
      </c>
      <c r="J19" t="s">
        <v>6</v>
      </c>
      <c r="K19">
        <v>0.354851333333333</v>
      </c>
      <c r="L19">
        <v>8.74998766666666</v>
      </c>
      <c r="M19">
        <v>40.3426513333333</v>
      </c>
      <c r="N19">
        <v>106.756726666666</v>
      </c>
      <c r="O19">
        <v>179.838778333333</v>
      </c>
      <c r="P19">
        <v>302.735506</v>
      </c>
      <c r="Q19">
        <v>431.912064333333</v>
      </c>
      <c r="S19" t="s">
        <v>6</v>
      </c>
      <c r="T19">
        <v>18.7993333333</v>
      </c>
      <c r="U19">
        <v>10.7593333333</v>
      </c>
      <c r="V19">
        <v>6.588</v>
      </c>
      <c r="W19">
        <v>4.653</v>
      </c>
      <c r="X19">
        <v>3.54366666667</v>
      </c>
      <c r="Y19">
        <v>3.12233333333</v>
      </c>
      <c r="Z19">
        <v>3.257</v>
      </c>
      <c r="AB19" t="s">
        <v>6</v>
      </c>
      <c r="AC19">
        <v>19.8416486666333</v>
      </c>
      <c r="AD19">
        <v>52.1619426666333</v>
      </c>
      <c r="AE19">
        <v>184.327869666666</v>
      </c>
      <c r="AF19">
        <v>434.176782333332</v>
      </c>
      <c r="AG19">
        <v>719.443505333336</v>
      </c>
      <c r="AH19">
        <v>1266.42764133333</v>
      </c>
      <c r="AI19">
        <v>1963.81313566666</v>
      </c>
      <c r="AK19" t="s">
        <v>6</v>
      </c>
      <c r="AL19">
        <v>19.9646666666666</v>
      </c>
      <c r="AM19">
        <v>58.1083333333333</v>
      </c>
      <c r="AN19">
        <v>185.692666666666</v>
      </c>
      <c r="AO19">
        <v>431.318</v>
      </c>
      <c r="AP19">
        <v>725.003333333333</v>
      </c>
      <c r="AQ19">
        <v>1328.794</v>
      </c>
      <c r="AR19">
        <v>2053.133</v>
      </c>
    </row>
    <row r="20" spans="1:44">
      <c r="A20" t="s">
        <v>7</v>
      </c>
      <c r="B20">
        <v>100.372190333333</v>
      </c>
      <c r="C20">
        <v>100.642596999999</v>
      </c>
      <c r="D20">
        <v>100.726566666666</v>
      </c>
      <c r="E20">
        <v>100.938262333333</v>
      </c>
      <c r="F20">
        <v>100.805691333333</v>
      </c>
      <c r="G20">
        <v>101.631407666666</v>
      </c>
      <c r="H20">
        <v>107.345687</v>
      </c>
      <c r="J20" t="s">
        <v>7</v>
      </c>
      <c r="K20">
        <v>61.43537</v>
      </c>
      <c r="L20">
        <v>62.1680113333333</v>
      </c>
      <c r="M20">
        <v>61.22228</v>
      </c>
      <c r="N20">
        <v>61.2536726666666</v>
      </c>
      <c r="O20">
        <v>61.330512</v>
      </c>
      <c r="P20">
        <v>61.602981</v>
      </c>
      <c r="Q20">
        <v>63.1276949999999</v>
      </c>
      <c r="S20" t="s">
        <v>7</v>
      </c>
      <c r="T20">
        <v>27.202</v>
      </c>
      <c r="U20">
        <v>14.9413333333</v>
      </c>
      <c r="V20">
        <v>9.66166666667</v>
      </c>
      <c r="W20">
        <v>6.307</v>
      </c>
      <c r="X20">
        <v>7.48266666667</v>
      </c>
      <c r="Y20">
        <v>6.66433333333</v>
      </c>
      <c r="Z20">
        <v>7.18966666667</v>
      </c>
      <c r="AB20" t="s">
        <v>7</v>
      </c>
      <c r="AC20">
        <v>189.009560333333</v>
      </c>
      <c r="AD20">
        <v>177.751941666632</v>
      </c>
      <c r="AE20">
        <v>171.610513333336</v>
      </c>
      <c r="AF20">
        <v>168.498935</v>
      </c>
      <c r="AG20">
        <v>169.618870000003</v>
      </c>
      <c r="AH20">
        <v>169.898721999996</v>
      </c>
      <c r="AI20">
        <v>177.66304866667</v>
      </c>
      <c r="AK20" t="s">
        <v>7</v>
      </c>
      <c r="AL20">
        <v>210.569333333333</v>
      </c>
      <c r="AM20">
        <v>198.121666666666</v>
      </c>
      <c r="AN20">
        <v>191.605</v>
      </c>
      <c r="AO20">
        <v>189.534666666666</v>
      </c>
      <c r="AP20">
        <v>188.787333333333</v>
      </c>
      <c r="AQ20">
        <v>190.923999999999</v>
      </c>
      <c r="AR20">
        <v>197.253</v>
      </c>
    </row>
    <row r="21" spans="1:44">
      <c r="A21" t="s">
        <v>8</v>
      </c>
      <c r="B21">
        <v>6.86661166666666</v>
      </c>
      <c r="C21">
        <v>48.2055983333333</v>
      </c>
      <c r="D21">
        <v>110.395324333333</v>
      </c>
      <c r="E21">
        <v>188.75287</v>
      </c>
      <c r="F21">
        <v>281.219589333333</v>
      </c>
      <c r="G21">
        <v>313.421035666666</v>
      </c>
      <c r="H21">
        <v>350.407888666666</v>
      </c>
      <c r="J21" t="s">
        <v>8</v>
      </c>
      <c r="K21">
        <v>3.35102866666666</v>
      </c>
      <c r="L21">
        <v>14.9505466666666</v>
      </c>
      <c r="M21">
        <v>24.7028596666666</v>
      </c>
      <c r="N21">
        <v>40.26141</v>
      </c>
      <c r="O21">
        <v>54.461563</v>
      </c>
      <c r="P21">
        <v>70.8629076666666</v>
      </c>
      <c r="Q21">
        <v>73.127408</v>
      </c>
      <c r="S21" t="s">
        <v>8</v>
      </c>
      <c r="T21">
        <v>56.022</v>
      </c>
      <c r="U21">
        <v>28.073</v>
      </c>
      <c r="V21">
        <v>14.0933333333</v>
      </c>
      <c r="W21">
        <v>7.108</v>
      </c>
      <c r="X21">
        <v>3.62733333333</v>
      </c>
      <c r="Y21">
        <v>1.88866666667</v>
      </c>
      <c r="Z21">
        <v>1.59866666667</v>
      </c>
      <c r="AB21" t="s">
        <v>8</v>
      </c>
      <c r="AC21">
        <v>66.2396403333333</v>
      </c>
      <c r="AD21">
        <v>91.2291449999999</v>
      </c>
      <c r="AE21">
        <v>149.1915173333</v>
      </c>
      <c r="AF21">
        <v>236.12228</v>
      </c>
      <c r="AG21">
        <v>339.308485666663</v>
      </c>
      <c r="AH21">
        <v>386.172610000003</v>
      </c>
      <c r="AI21">
        <v>425.133963333336</v>
      </c>
      <c r="AK21" t="s">
        <v>8</v>
      </c>
      <c r="AL21">
        <v>68.5766666666666</v>
      </c>
      <c r="AM21">
        <v>105.365666666666</v>
      </c>
      <c r="AN21">
        <v>156.855333333333</v>
      </c>
      <c r="AO21">
        <v>225.164333333333</v>
      </c>
      <c r="AP21">
        <v>323.022666666666</v>
      </c>
      <c r="AQ21">
        <v>374.498</v>
      </c>
      <c r="AR21">
        <v>422.364666666666</v>
      </c>
    </row>
    <row r="22" spans="1:44">
      <c r="A22" t="s">
        <v>9</v>
      </c>
      <c r="B22">
        <v>0.0749686666666666</v>
      </c>
      <c r="C22">
        <v>0.762547</v>
      </c>
      <c r="D22">
        <v>1.63717066666666</v>
      </c>
      <c r="E22">
        <v>3.24576866666666</v>
      </c>
      <c r="F22">
        <v>3.490551</v>
      </c>
      <c r="G22">
        <v>4.000571</v>
      </c>
      <c r="H22">
        <v>5.00906966666666</v>
      </c>
      <c r="J22" t="s">
        <v>9</v>
      </c>
      <c r="K22">
        <v>0.0492976666666666</v>
      </c>
      <c r="L22">
        <v>0.235692</v>
      </c>
      <c r="M22">
        <v>0.384024666666666</v>
      </c>
      <c r="N22">
        <v>0.627501</v>
      </c>
      <c r="O22">
        <v>0.670932333333333</v>
      </c>
      <c r="P22">
        <v>0.690561</v>
      </c>
      <c r="Q22">
        <v>0.776694</v>
      </c>
      <c r="S22" t="s">
        <v>9</v>
      </c>
      <c r="T22">
        <v>220.014666667</v>
      </c>
      <c r="U22">
        <v>114.185666667</v>
      </c>
      <c r="V22">
        <v>58.1863333333</v>
      </c>
      <c r="W22">
        <v>35.102</v>
      </c>
      <c r="X22">
        <v>34.226</v>
      </c>
      <c r="Y22">
        <v>31.7203333333</v>
      </c>
      <c r="Z22">
        <v>26.822</v>
      </c>
      <c r="AB22" t="s">
        <v>9</v>
      </c>
      <c r="AC22">
        <v>220.138933000333</v>
      </c>
      <c r="AD22">
        <v>115.183905667</v>
      </c>
      <c r="AE22">
        <v>60.2075286666333</v>
      </c>
      <c r="AF22">
        <v>38.9752696666667</v>
      </c>
      <c r="AG22">
        <v>38.3874833333333</v>
      </c>
      <c r="AH22">
        <v>36.4114653333</v>
      </c>
      <c r="AI22">
        <v>32.6077636666667</v>
      </c>
      <c r="AK22" t="s">
        <v>9</v>
      </c>
      <c r="AL22">
        <v>219.842666666666</v>
      </c>
      <c r="AM22">
        <v>115.467666666666</v>
      </c>
      <c r="AN22">
        <v>61.882</v>
      </c>
      <c r="AO22">
        <v>42.8903333333333</v>
      </c>
      <c r="AP22">
        <v>42.5673333333333</v>
      </c>
      <c r="AQ22">
        <v>40.8163333333333</v>
      </c>
      <c r="AR22">
        <v>37.5293333333333</v>
      </c>
    </row>
    <row r="24" spans="1:10">
      <c r="A24" t="s">
        <v>15</v>
      </c>
      <c r="J24" t="s">
        <v>17</v>
      </c>
    </row>
    <row r="25" spans="1:17">
      <c r="A25" t="s">
        <v>1</v>
      </c>
      <c r="B25">
        <v>0.273781666666666</v>
      </c>
      <c r="C25">
        <v>0.267885666666666</v>
      </c>
      <c r="D25">
        <v>0.270282</v>
      </c>
      <c r="E25">
        <v>0.271776333333333</v>
      </c>
      <c r="F25">
        <v>0.282501666666667</v>
      </c>
      <c r="G25">
        <v>0.287862333333333</v>
      </c>
      <c r="H25">
        <v>0.297377333333333</v>
      </c>
      <c r="J25" t="s">
        <v>1</v>
      </c>
      <c r="K25">
        <v>0.169839333333333</v>
      </c>
      <c r="L25">
        <v>0.162546333333333</v>
      </c>
      <c r="M25">
        <v>0.164091999999966</v>
      </c>
      <c r="N25">
        <v>0.1686716666667</v>
      </c>
      <c r="O25">
        <v>0.1723876666667</v>
      </c>
      <c r="P25">
        <v>0.170346666666633</v>
      </c>
      <c r="Q25">
        <v>0.1757723333333</v>
      </c>
    </row>
    <row r="26" spans="1:17">
      <c r="A26" t="s">
        <v>2</v>
      </c>
      <c r="B26">
        <v>0.295398333333334</v>
      </c>
      <c r="C26">
        <v>0.541481999999994</v>
      </c>
      <c r="D26">
        <v>0.94114</v>
      </c>
      <c r="E26">
        <v>1.96075266666666</v>
      </c>
      <c r="F26">
        <v>3.44296633333334</v>
      </c>
      <c r="G26">
        <v>8.9967176666667</v>
      </c>
      <c r="H26">
        <v>31.0001903333333</v>
      </c>
      <c r="J26" t="s">
        <v>2</v>
      </c>
      <c r="K26">
        <v>0.171315333333333</v>
      </c>
      <c r="L26">
        <v>0.3310943333333</v>
      </c>
      <c r="M26">
        <v>0.666403666666666</v>
      </c>
      <c r="N26">
        <v>1.23243433333366</v>
      </c>
      <c r="O26">
        <v>2.080717</v>
      </c>
      <c r="P26">
        <v>3.71818333333333</v>
      </c>
      <c r="Q26">
        <v>6.88103466666699</v>
      </c>
    </row>
    <row r="27" spans="1:17">
      <c r="A27" t="s">
        <v>3</v>
      </c>
      <c r="B27">
        <v>22.4564613333333</v>
      </c>
      <c r="C27">
        <v>24.0565933333333</v>
      </c>
      <c r="D27">
        <v>24.9789953333333</v>
      </c>
      <c r="E27">
        <v>26.650141</v>
      </c>
      <c r="F27">
        <v>30.536381</v>
      </c>
      <c r="G27">
        <v>37.8099076666667</v>
      </c>
      <c r="H27">
        <v>37.3594963333334</v>
      </c>
      <c r="J27" t="s">
        <v>3</v>
      </c>
      <c r="K27">
        <v>11.43018533333</v>
      </c>
      <c r="L27">
        <v>12.582548</v>
      </c>
      <c r="M27">
        <v>15.0323203333366</v>
      </c>
      <c r="N27">
        <v>17.59904266667</v>
      </c>
      <c r="O27">
        <v>21.0623363333366</v>
      </c>
      <c r="P27">
        <v>25.68061266667</v>
      </c>
      <c r="Q27">
        <v>26.99529166667</v>
      </c>
    </row>
    <row r="28" spans="1:17">
      <c r="A28" t="s">
        <v>4</v>
      </c>
      <c r="B28">
        <v>25.4956926666667</v>
      </c>
      <c r="C28">
        <v>25.2132726666666</v>
      </c>
      <c r="D28">
        <v>25.5422439999999</v>
      </c>
      <c r="E28">
        <v>26.0240929999999</v>
      </c>
      <c r="F28">
        <v>28.531924</v>
      </c>
      <c r="G28">
        <v>32.7465633333333</v>
      </c>
      <c r="H28">
        <v>41.0161269999997</v>
      </c>
      <c r="J28" t="s">
        <v>4</v>
      </c>
      <c r="K28">
        <v>15.3750343333333</v>
      </c>
      <c r="L28">
        <v>15.111415</v>
      </c>
      <c r="M28">
        <v>15.0423179999999</v>
      </c>
      <c r="N28">
        <v>15.3506433333366</v>
      </c>
      <c r="O28">
        <v>16.6615240000033</v>
      </c>
      <c r="P28">
        <v>19.9622976666666</v>
      </c>
      <c r="Q28">
        <v>25.1610303333366</v>
      </c>
    </row>
    <row r="29" spans="1:17">
      <c r="A29" t="s">
        <v>5</v>
      </c>
      <c r="B29">
        <v>1.72839333333334</v>
      </c>
      <c r="C29">
        <v>1.86648166666667</v>
      </c>
      <c r="D29">
        <v>1.76344133333334</v>
      </c>
      <c r="E29">
        <v>1.823358</v>
      </c>
      <c r="F29">
        <v>1.79589366666666</v>
      </c>
      <c r="G29">
        <v>2.06980233333333</v>
      </c>
      <c r="H29">
        <v>2.57680099999994</v>
      </c>
      <c r="J29" t="s">
        <v>5</v>
      </c>
      <c r="K29">
        <v>1.041234666667</v>
      </c>
      <c r="L29">
        <v>1.15658466666666</v>
      </c>
      <c r="M29">
        <v>1.22735799999966</v>
      </c>
      <c r="N29">
        <v>1.20454166666666</v>
      </c>
      <c r="O29">
        <v>1.20878699999966</v>
      </c>
      <c r="P29">
        <v>1.278403666667</v>
      </c>
      <c r="Q29">
        <v>1.43922733333333</v>
      </c>
    </row>
    <row r="30" spans="1:17">
      <c r="A30" t="s">
        <v>6</v>
      </c>
      <c r="B30">
        <v>0.534312333333334</v>
      </c>
      <c r="C30">
        <v>14.1828963333333</v>
      </c>
      <c r="D30">
        <v>41.894099333333</v>
      </c>
      <c r="E30">
        <v>133.148774666666</v>
      </c>
      <c r="F30">
        <v>249.662905333333</v>
      </c>
      <c r="G30">
        <v>506.630448</v>
      </c>
      <c r="H30">
        <v>866.886066666664</v>
      </c>
      <c r="J30" t="s">
        <v>6</v>
      </c>
      <c r="K30">
        <v>0.246829333333333</v>
      </c>
      <c r="L30">
        <v>7.03570066666666</v>
      </c>
      <c r="M30">
        <v>35.7911300000033</v>
      </c>
      <c r="N30">
        <v>95.497877666666</v>
      </c>
      <c r="O30">
        <v>161.064969666633</v>
      </c>
      <c r="P30">
        <v>263.844024</v>
      </c>
      <c r="Q30">
        <v>375.257285333333</v>
      </c>
    </row>
    <row r="31" spans="1:17">
      <c r="A31" t="s">
        <v>7</v>
      </c>
      <c r="B31">
        <v>79.364297333333</v>
      </c>
      <c r="C31">
        <v>79.7602436666657</v>
      </c>
      <c r="D31">
        <v>79.747227666666</v>
      </c>
      <c r="E31">
        <v>79.8378709999997</v>
      </c>
      <c r="F31">
        <v>78.8385723333331</v>
      </c>
      <c r="G31">
        <v>79.816008666666</v>
      </c>
      <c r="H31">
        <v>84.1572366666667</v>
      </c>
      <c r="J31" t="s">
        <v>7</v>
      </c>
      <c r="K31">
        <v>46.9082463333</v>
      </c>
      <c r="L31">
        <v>47.6057846666333</v>
      </c>
      <c r="M31">
        <v>46.7603583333</v>
      </c>
      <c r="N31">
        <v>46.7976309999666</v>
      </c>
      <c r="O31">
        <v>46.2613433333</v>
      </c>
      <c r="P31">
        <v>47.0457056667</v>
      </c>
      <c r="Q31">
        <v>48.4219159999999</v>
      </c>
    </row>
    <row r="32" spans="1:17">
      <c r="A32" t="s">
        <v>8</v>
      </c>
      <c r="B32">
        <v>5.29109466666667</v>
      </c>
      <c r="C32">
        <v>22.180032</v>
      </c>
      <c r="D32">
        <v>27.6286156666664</v>
      </c>
      <c r="E32">
        <v>26.893103</v>
      </c>
      <c r="F32">
        <v>15.223798333333</v>
      </c>
      <c r="G32">
        <v>34.280972</v>
      </c>
      <c r="H32">
        <v>60.674051</v>
      </c>
      <c r="J32" t="s">
        <v>8</v>
      </c>
      <c r="K32">
        <v>2.24846099999666</v>
      </c>
      <c r="L32">
        <v>12.6581006666666</v>
      </c>
      <c r="M32">
        <v>21.6600586666666</v>
      </c>
      <c r="N32">
        <v>36.67108966667</v>
      </c>
      <c r="O32">
        <v>50.02300666667</v>
      </c>
      <c r="P32">
        <v>65.1056913333366</v>
      </c>
      <c r="Q32">
        <v>66.643221</v>
      </c>
    </row>
    <row r="33" spans="1:17">
      <c r="A33" t="s">
        <v>9</v>
      </c>
      <c r="B33">
        <v>0.0584416666666666</v>
      </c>
      <c r="C33">
        <v>0.326175333333334</v>
      </c>
      <c r="D33">
        <v>0.46901233333333</v>
      </c>
      <c r="E33">
        <v>0.605005</v>
      </c>
      <c r="F33">
        <v>0.71797833333334</v>
      </c>
      <c r="G33">
        <v>0.72546466666667</v>
      </c>
      <c r="H33">
        <v>0.885662</v>
      </c>
      <c r="J33" t="s">
        <v>9</v>
      </c>
      <c r="K33">
        <v>0.0351599999999666</v>
      </c>
      <c r="L33">
        <v>0.1890546666667</v>
      </c>
      <c r="M33">
        <v>0.328584333333366</v>
      </c>
      <c r="N33">
        <v>0.5540146666667</v>
      </c>
      <c r="O33">
        <v>0.586755333333333</v>
      </c>
      <c r="P33">
        <v>0.6049343333333</v>
      </c>
      <c r="Q33">
        <v>0.6861426666667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0"/>
  <sheetViews>
    <sheetView topLeftCell="A5" workbookViewId="0">
      <selection activeCell="A31" sqref="A31"/>
    </sheetView>
  </sheetViews>
  <sheetFormatPr defaultColWidth="9" defaultRowHeight="14.25"/>
  <cols>
    <col min="1" max="1" width="21.4416666666667" customWidth="1"/>
    <col min="2" max="5" width="13.775"/>
    <col min="6" max="6" width="12.6666666666667"/>
    <col min="7" max="8" width="13.775"/>
    <col min="10" max="10" width="13.125" customWidth="1"/>
    <col min="11" max="11" width="13.375" customWidth="1"/>
    <col min="12" max="12" width="21.125" customWidth="1"/>
    <col min="13" max="13" width="18.25" customWidth="1"/>
    <col min="14" max="14" width="12.875" customWidth="1"/>
    <col min="15" max="15" width="17.25" customWidth="1"/>
    <col min="16" max="18" width="12.625"/>
    <col min="19" max="19" width="13.2166666666667" customWidth="1"/>
    <col min="22" max="28" width="12.625"/>
  </cols>
  <sheetData>
    <row r="1" spans="1:26">
      <c r="A1" t="s">
        <v>22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J1" s="2" t="s">
        <v>23</v>
      </c>
      <c r="K1">
        <v>1</v>
      </c>
      <c r="L1">
        <v>2</v>
      </c>
      <c r="M1">
        <v>4</v>
      </c>
      <c r="N1">
        <v>8</v>
      </c>
      <c r="O1">
        <v>16</v>
      </c>
      <c r="P1">
        <v>32</v>
      </c>
      <c r="Q1">
        <v>64</v>
      </c>
      <c r="S1" s="2" t="s">
        <v>11</v>
      </c>
      <c r="T1">
        <v>1</v>
      </c>
      <c r="U1">
        <v>2</v>
      </c>
      <c r="V1">
        <v>4</v>
      </c>
      <c r="W1">
        <v>8</v>
      </c>
      <c r="X1">
        <v>16</v>
      </c>
      <c r="Y1">
        <v>32</v>
      </c>
      <c r="Z1">
        <v>64</v>
      </c>
    </row>
    <row r="2" spans="1:26">
      <c r="A2" t="s">
        <v>1</v>
      </c>
      <c r="B2">
        <v>19.124</v>
      </c>
      <c r="C2">
        <v>10.815</v>
      </c>
      <c r="D2">
        <v>6.63133333333333</v>
      </c>
      <c r="E2">
        <v>4.54733333333333</v>
      </c>
      <c r="F2">
        <v>3.506</v>
      </c>
      <c r="G2">
        <v>3.01633333333333</v>
      </c>
      <c r="H2">
        <v>3.006</v>
      </c>
      <c r="J2" t="s">
        <v>1</v>
      </c>
      <c r="K2">
        <v>19.1706666666666</v>
      </c>
      <c r="L2">
        <v>10.836</v>
      </c>
      <c r="M2">
        <v>6.68966666666666</v>
      </c>
      <c r="N2">
        <v>4.648</v>
      </c>
      <c r="O2">
        <v>3.728</v>
      </c>
      <c r="P2">
        <v>3.331</v>
      </c>
      <c r="Q2">
        <v>3.59866666666666</v>
      </c>
      <c r="S2" t="s">
        <v>1</v>
      </c>
      <c r="T2">
        <f>K2-B2</f>
        <v>0.0466666666666029</v>
      </c>
      <c r="U2">
        <f t="shared" ref="U2:Z2" si="0">L2-C2</f>
        <v>0.0210000000000008</v>
      </c>
      <c r="V2">
        <f t="shared" si="0"/>
        <v>0.05833333333333</v>
      </c>
      <c r="W2">
        <f t="shared" si="0"/>
        <v>0.10066666666667</v>
      </c>
      <c r="X2">
        <f t="shared" si="0"/>
        <v>0.222</v>
      </c>
      <c r="Y2">
        <f t="shared" si="0"/>
        <v>0.31466666666667</v>
      </c>
      <c r="Z2">
        <f t="shared" si="0"/>
        <v>0.59266666666666</v>
      </c>
    </row>
    <row r="3" spans="1:26">
      <c r="A3" t="s">
        <v>2</v>
      </c>
      <c r="B3">
        <v>39.815</v>
      </c>
      <c r="C3">
        <v>21.2213333333333</v>
      </c>
      <c r="D3">
        <v>11.8506666666666</v>
      </c>
      <c r="E3">
        <v>7.13366666666666</v>
      </c>
      <c r="F3">
        <v>4.77066666666666</v>
      </c>
      <c r="G3">
        <v>3.73233333333333</v>
      </c>
      <c r="H3">
        <v>3.58699999999999</v>
      </c>
      <c r="J3" t="s">
        <v>2</v>
      </c>
      <c r="K3">
        <v>39.8839999999999</v>
      </c>
      <c r="L3">
        <v>22.681</v>
      </c>
      <c r="M3">
        <v>15.4736666666666</v>
      </c>
      <c r="N3">
        <v>17.2926666666666</v>
      </c>
      <c r="O3">
        <v>17.2506666666666</v>
      </c>
      <c r="P3">
        <v>24.4506666666666</v>
      </c>
      <c r="Q3">
        <v>52.4806666666666</v>
      </c>
      <c r="S3" t="s">
        <v>2</v>
      </c>
      <c r="T3">
        <f t="shared" ref="T3:T9" si="1">K3-B3</f>
        <v>0.0689999999999031</v>
      </c>
      <c r="U3">
        <f t="shared" ref="U3:U9" si="2">L3-C3</f>
        <v>1.4596666666667</v>
      </c>
      <c r="V3">
        <f t="shared" ref="V3:V9" si="3">M3-D3</f>
        <v>3.623</v>
      </c>
      <c r="W3">
        <f t="shared" ref="W3:W9" si="4">N3-E3</f>
        <v>10.1589999999999</v>
      </c>
      <c r="X3">
        <f t="shared" ref="X3:X9" si="5">O3-F3</f>
        <v>12.4799999999999</v>
      </c>
      <c r="Y3">
        <f t="shared" ref="Y3:Y9" si="6">P3-G3</f>
        <v>20.7183333333333</v>
      </c>
      <c r="Z3">
        <f t="shared" ref="Z3:Z9" si="7">Q3-H3</f>
        <v>48.8936666666666</v>
      </c>
    </row>
    <row r="4" spans="1:26">
      <c r="A4" t="s">
        <v>3</v>
      </c>
      <c r="B4">
        <v>94.7906666666666</v>
      </c>
      <c r="C4">
        <v>86.1176666666666</v>
      </c>
      <c r="D4">
        <v>81.5833333333333</v>
      </c>
      <c r="E4">
        <v>79.2086666666666</v>
      </c>
      <c r="F4">
        <v>78.2176666666666</v>
      </c>
      <c r="G4">
        <v>77.317</v>
      </c>
      <c r="H4">
        <v>77.4756666666666</v>
      </c>
      <c r="J4" t="s">
        <v>3</v>
      </c>
      <c r="K4">
        <v>107.361666666666</v>
      </c>
      <c r="L4">
        <v>106.237</v>
      </c>
      <c r="M4">
        <v>122</v>
      </c>
      <c r="N4">
        <v>139.605333333333</v>
      </c>
      <c r="O4">
        <v>172.233666666666</v>
      </c>
      <c r="P4">
        <v>221.830666666666</v>
      </c>
      <c r="Q4">
        <v>255.597999999999</v>
      </c>
      <c r="S4" t="s">
        <v>3</v>
      </c>
      <c r="T4">
        <f t="shared" si="1"/>
        <v>12.5709999999994</v>
      </c>
      <c r="U4">
        <f t="shared" si="2"/>
        <v>20.1193333333334</v>
      </c>
      <c r="V4">
        <f t="shared" si="3"/>
        <v>40.4166666666667</v>
      </c>
      <c r="W4">
        <f t="shared" si="4"/>
        <v>60.3966666666664</v>
      </c>
      <c r="X4">
        <f t="shared" si="5"/>
        <v>94.0159999999994</v>
      </c>
      <c r="Y4">
        <f t="shared" si="6"/>
        <v>144.513666666666</v>
      </c>
      <c r="Z4">
        <f t="shared" si="7"/>
        <v>178.122333333332</v>
      </c>
    </row>
    <row r="5" spans="1:26">
      <c r="A5" t="s">
        <v>4</v>
      </c>
      <c r="B5">
        <v>97.0539999999999</v>
      </c>
      <c r="C5">
        <v>60.0149999999999</v>
      </c>
      <c r="D5">
        <v>42.8556666666666</v>
      </c>
      <c r="E5">
        <v>33.4076666666666</v>
      </c>
      <c r="F5">
        <v>28.2253333333333</v>
      </c>
      <c r="G5">
        <v>27.9833333333333</v>
      </c>
      <c r="H5">
        <v>26.0453333333333</v>
      </c>
      <c r="J5" t="s">
        <v>4</v>
      </c>
      <c r="K5">
        <v>108.761333333333</v>
      </c>
      <c r="L5">
        <v>73.1726666666666</v>
      </c>
      <c r="M5">
        <v>56.6496666666666</v>
      </c>
      <c r="N5">
        <v>51.2143333333333</v>
      </c>
      <c r="O5">
        <v>61.3993333333333</v>
      </c>
      <c r="P5">
        <v>93.0533333333333</v>
      </c>
      <c r="Q5">
        <v>172.898666666666</v>
      </c>
      <c r="S5" t="s">
        <v>4</v>
      </c>
      <c r="T5">
        <f t="shared" si="1"/>
        <v>11.7073333333331</v>
      </c>
      <c r="U5">
        <f t="shared" si="2"/>
        <v>13.1576666666667</v>
      </c>
      <c r="V5">
        <f t="shared" si="3"/>
        <v>13.794</v>
      </c>
      <c r="W5">
        <f t="shared" si="4"/>
        <v>17.8066666666667</v>
      </c>
      <c r="X5">
        <f t="shared" si="5"/>
        <v>33.174</v>
      </c>
      <c r="Y5">
        <f t="shared" si="6"/>
        <v>65.07</v>
      </c>
      <c r="Z5">
        <f t="shared" si="7"/>
        <v>146.853333333333</v>
      </c>
    </row>
    <row r="6" spans="1:26">
      <c r="A6" t="s">
        <v>6</v>
      </c>
      <c r="B6">
        <v>24.367</v>
      </c>
      <c r="C6">
        <v>14.9923333333333</v>
      </c>
      <c r="D6">
        <v>10.043</v>
      </c>
      <c r="E6">
        <v>7.906</v>
      </c>
      <c r="F6">
        <v>6.71399999999999</v>
      </c>
      <c r="G6">
        <v>6.47366666666666</v>
      </c>
      <c r="H6">
        <v>6.90633333333333</v>
      </c>
      <c r="J6" t="s">
        <v>6</v>
      </c>
      <c r="K6">
        <v>24.4246666666666</v>
      </c>
      <c r="L6">
        <v>45.7103333333333</v>
      </c>
      <c r="M6">
        <v>204.740999999999</v>
      </c>
      <c r="N6">
        <v>427.487666666666</v>
      </c>
      <c r="O6">
        <v>753.626333333333</v>
      </c>
      <c r="P6">
        <v>1475.754</v>
      </c>
      <c r="Q6">
        <v>1981.66533333333</v>
      </c>
      <c r="S6" t="s">
        <v>6</v>
      </c>
      <c r="T6">
        <f t="shared" si="1"/>
        <v>0.0576666666665986</v>
      </c>
      <c r="U6">
        <f t="shared" si="2"/>
        <v>30.718</v>
      </c>
      <c r="V6">
        <f t="shared" si="3"/>
        <v>194.697999999999</v>
      </c>
      <c r="W6">
        <f t="shared" si="4"/>
        <v>419.581666666666</v>
      </c>
      <c r="X6">
        <f t="shared" si="5"/>
        <v>746.912333333333</v>
      </c>
      <c r="Y6">
        <f t="shared" si="6"/>
        <v>1469.28033333333</v>
      </c>
      <c r="Z6">
        <f t="shared" si="7"/>
        <v>1974.759</v>
      </c>
    </row>
    <row r="7" spans="1:26">
      <c r="A7" t="s">
        <v>7</v>
      </c>
      <c r="B7">
        <v>104.439</v>
      </c>
      <c r="C7">
        <v>55.428</v>
      </c>
      <c r="D7">
        <v>31.4236666666666</v>
      </c>
      <c r="E7">
        <v>21.7836666666666</v>
      </c>
      <c r="F7">
        <v>20.9406666666666</v>
      </c>
      <c r="G7">
        <v>20.7053333333333</v>
      </c>
      <c r="H7">
        <v>21.0506666666666</v>
      </c>
      <c r="J7" t="s">
        <v>7</v>
      </c>
      <c r="K7">
        <v>148.596333333333</v>
      </c>
      <c r="L7">
        <v>102.639</v>
      </c>
      <c r="M7">
        <v>72.213</v>
      </c>
      <c r="N7">
        <v>71.3236666666666</v>
      </c>
      <c r="O7">
        <v>71.016</v>
      </c>
      <c r="P7">
        <v>72.0976666666666</v>
      </c>
      <c r="Q7">
        <v>83.0176666666666</v>
      </c>
      <c r="S7" t="s">
        <v>7</v>
      </c>
      <c r="T7">
        <f t="shared" si="1"/>
        <v>44.157333333333</v>
      </c>
      <c r="U7">
        <f t="shared" si="2"/>
        <v>47.211</v>
      </c>
      <c r="V7">
        <f t="shared" si="3"/>
        <v>40.7893333333334</v>
      </c>
      <c r="W7">
        <f t="shared" si="4"/>
        <v>49.54</v>
      </c>
      <c r="X7">
        <f t="shared" si="5"/>
        <v>50.0753333333334</v>
      </c>
      <c r="Y7">
        <f t="shared" si="6"/>
        <v>51.3923333333333</v>
      </c>
      <c r="Z7">
        <f t="shared" si="7"/>
        <v>61.967</v>
      </c>
    </row>
    <row r="8" spans="1:26">
      <c r="A8" t="s">
        <v>8</v>
      </c>
      <c r="B8">
        <v>80.5233333333333</v>
      </c>
      <c r="C8">
        <v>40.665</v>
      </c>
      <c r="D8">
        <v>20.3563333333333</v>
      </c>
      <c r="E8">
        <v>10.295</v>
      </c>
      <c r="F8">
        <v>5.19866666666666</v>
      </c>
      <c r="G8">
        <v>2.69133333333333</v>
      </c>
      <c r="H8">
        <v>2.21233333333333</v>
      </c>
      <c r="J8" t="s">
        <v>8</v>
      </c>
      <c r="K8">
        <v>84.1066666666666</v>
      </c>
      <c r="L8">
        <v>90.3273333333333</v>
      </c>
      <c r="M8">
        <v>237.506333333333</v>
      </c>
      <c r="N8">
        <v>410.636666666666</v>
      </c>
      <c r="O8">
        <v>628.226666666666</v>
      </c>
      <c r="P8">
        <v>739.057</v>
      </c>
      <c r="Q8">
        <v>766.952</v>
      </c>
      <c r="S8" t="s">
        <v>8</v>
      </c>
      <c r="T8">
        <f t="shared" si="1"/>
        <v>3.5833333333333</v>
      </c>
      <c r="U8">
        <f t="shared" si="2"/>
        <v>49.6623333333333</v>
      </c>
      <c r="V8">
        <f t="shared" si="3"/>
        <v>217.15</v>
      </c>
      <c r="W8">
        <f t="shared" si="4"/>
        <v>400.341666666666</v>
      </c>
      <c r="X8">
        <f t="shared" si="5"/>
        <v>623.027999999999</v>
      </c>
      <c r="Y8">
        <f t="shared" si="6"/>
        <v>736.365666666667</v>
      </c>
      <c r="Z8">
        <f t="shared" si="7"/>
        <v>764.739666666667</v>
      </c>
    </row>
    <row r="9" spans="1:26">
      <c r="A9" t="s">
        <v>9</v>
      </c>
      <c r="B9">
        <v>623.685</v>
      </c>
      <c r="C9">
        <v>320.315666666666</v>
      </c>
      <c r="D9">
        <v>164.032666666666</v>
      </c>
      <c r="E9">
        <v>97.8583333333333</v>
      </c>
      <c r="F9">
        <v>94.8236666666666</v>
      </c>
      <c r="G9">
        <v>87.6643333333333</v>
      </c>
      <c r="H9">
        <v>74.493</v>
      </c>
      <c r="J9" t="s">
        <v>9</v>
      </c>
      <c r="K9">
        <v>624.462666666666</v>
      </c>
      <c r="L9">
        <v>321.688666666666</v>
      </c>
      <c r="M9">
        <v>168.488</v>
      </c>
      <c r="N9">
        <v>108.803999999999</v>
      </c>
      <c r="O9">
        <v>107.652</v>
      </c>
      <c r="P9">
        <v>101.416333333333</v>
      </c>
      <c r="Q9">
        <v>90.0696666666666</v>
      </c>
      <c r="S9" t="s">
        <v>9</v>
      </c>
      <c r="T9">
        <f t="shared" si="1"/>
        <v>0.77766666666605</v>
      </c>
      <c r="U9">
        <f t="shared" si="2"/>
        <v>1.37299999999999</v>
      </c>
      <c r="V9">
        <f t="shared" si="3"/>
        <v>4.45533333333401</v>
      </c>
      <c r="W9">
        <f t="shared" si="4"/>
        <v>10.9456666666657</v>
      </c>
      <c r="X9">
        <f t="shared" si="5"/>
        <v>12.8283333333334</v>
      </c>
      <c r="Y9">
        <f t="shared" si="6"/>
        <v>13.7519999999997</v>
      </c>
      <c r="Z9">
        <f t="shared" si="7"/>
        <v>15.5766666666666</v>
      </c>
    </row>
    <row r="11" spans="1:8">
      <c r="A11" s="1" t="s">
        <v>0</v>
      </c>
      <c r="B11" s="1">
        <v>1</v>
      </c>
      <c r="C11" s="1">
        <v>2</v>
      </c>
      <c r="D11" s="1">
        <v>4</v>
      </c>
      <c r="E11" s="1">
        <v>8</v>
      </c>
      <c r="F11" s="1">
        <v>16</v>
      </c>
      <c r="G11" s="1">
        <v>32</v>
      </c>
      <c r="H11" s="1">
        <v>64</v>
      </c>
    </row>
    <row r="12" spans="1:28">
      <c r="A12" s="1" t="s">
        <v>1</v>
      </c>
      <c r="B12" s="1">
        <v>14.9566666667</v>
      </c>
      <c r="C12" s="1">
        <v>7.98333333333</v>
      </c>
      <c r="D12" s="1">
        <v>4.485</v>
      </c>
      <c r="E12" s="1">
        <v>2.76133333333</v>
      </c>
      <c r="F12" s="1">
        <v>1.88666666667</v>
      </c>
      <c r="G12" s="1">
        <v>1.48833333333</v>
      </c>
      <c r="H12" s="1">
        <v>1.50033333333</v>
      </c>
      <c r="J12" s="2" t="s">
        <v>23</v>
      </c>
      <c r="K12" t="s">
        <v>1</v>
      </c>
      <c r="L12" t="s">
        <v>2</v>
      </c>
      <c r="M12" t="s">
        <v>3</v>
      </c>
      <c r="N12" t="s">
        <v>4</v>
      </c>
      <c r="O12" t="s">
        <v>6</v>
      </c>
      <c r="P12" t="s">
        <v>7</v>
      </c>
      <c r="Q12" t="s">
        <v>8</v>
      </c>
      <c r="R12" t="s">
        <v>9</v>
      </c>
      <c r="U12" t="s">
        <v>24</v>
      </c>
      <c r="V12">
        <v>1</v>
      </c>
      <c r="W12">
        <v>2</v>
      </c>
      <c r="X12">
        <v>4</v>
      </c>
      <c r="Y12">
        <v>8</v>
      </c>
      <c r="Z12">
        <v>16</v>
      </c>
      <c r="AA12">
        <v>32</v>
      </c>
      <c r="AB12">
        <v>64</v>
      </c>
    </row>
    <row r="13" spans="1:28">
      <c r="A13" s="1" t="s">
        <v>2</v>
      </c>
      <c r="B13" s="1">
        <v>32.0893333333</v>
      </c>
      <c r="C13" s="1">
        <v>16.8606666667</v>
      </c>
      <c r="D13" s="1">
        <v>9.404</v>
      </c>
      <c r="E13" s="1">
        <v>5.665</v>
      </c>
      <c r="F13" s="1">
        <v>3.771</v>
      </c>
      <c r="G13" s="1">
        <v>2.93866666667</v>
      </c>
      <c r="H13" s="1">
        <v>2.77</v>
      </c>
      <c r="J13">
        <v>1</v>
      </c>
      <c r="K13">
        <v>19.1706666666666</v>
      </c>
      <c r="L13">
        <v>39.8839999999999</v>
      </c>
      <c r="M13">
        <v>107.361666666666</v>
      </c>
      <c r="N13">
        <v>108.761333333333</v>
      </c>
      <c r="O13">
        <v>24.4246666666666</v>
      </c>
      <c r="P13">
        <v>148.596333333333</v>
      </c>
      <c r="Q13">
        <v>84.1066666666666</v>
      </c>
      <c r="R13">
        <v>624.462666666666</v>
      </c>
      <c r="U13" t="s">
        <v>1</v>
      </c>
      <c r="V13">
        <v>0.066316</v>
      </c>
      <c r="W13">
        <v>0.0670226666666666</v>
      </c>
      <c r="X13">
        <v>0.0691393333333333</v>
      </c>
      <c r="Y13">
        <v>0.0780546666666666</v>
      </c>
      <c r="Z13">
        <v>0.121973666666666</v>
      </c>
      <c r="AA13">
        <v>0.196939</v>
      </c>
      <c r="AB13">
        <v>0.461116333333333</v>
      </c>
    </row>
    <row r="14" spans="1:28">
      <c r="A14" s="1" t="s">
        <v>3</v>
      </c>
      <c r="B14" s="1">
        <v>38.733</v>
      </c>
      <c r="C14" s="1">
        <v>34.235</v>
      </c>
      <c r="D14" s="1">
        <v>31.8346666667</v>
      </c>
      <c r="E14" s="1">
        <v>30.6263333333</v>
      </c>
      <c r="F14" s="1">
        <v>29.8833333333</v>
      </c>
      <c r="G14" s="1">
        <v>29.4866666667</v>
      </c>
      <c r="H14" s="1">
        <v>29.4853333333</v>
      </c>
      <c r="J14">
        <v>2</v>
      </c>
      <c r="K14">
        <v>10.836</v>
      </c>
      <c r="L14">
        <v>22.681</v>
      </c>
      <c r="M14">
        <v>106.237</v>
      </c>
      <c r="N14">
        <v>73.1726666666666</v>
      </c>
      <c r="O14">
        <v>45.7103333333333</v>
      </c>
      <c r="P14">
        <v>102.639</v>
      </c>
      <c r="Q14">
        <v>90.3273333333333</v>
      </c>
      <c r="R14">
        <v>321.688666666666</v>
      </c>
      <c r="U14" t="s">
        <v>2</v>
      </c>
      <c r="V14">
        <v>0.216597999999999</v>
      </c>
      <c r="W14">
        <v>0.833076666666666</v>
      </c>
      <c r="X14">
        <v>3.09732533333333</v>
      </c>
      <c r="Y14">
        <v>8.12997966666666</v>
      </c>
      <c r="Z14">
        <v>11.092918</v>
      </c>
      <c r="AA14">
        <v>20.016504</v>
      </c>
      <c r="AB14">
        <v>57.5184076666666</v>
      </c>
    </row>
    <row r="15" spans="1:28">
      <c r="A15" s="1" t="s">
        <v>4</v>
      </c>
      <c r="B15" s="1">
        <v>58.634</v>
      </c>
      <c r="C15" s="1">
        <v>34.364</v>
      </c>
      <c r="D15" s="1">
        <v>22.7946666667</v>
      </c>
      <c r="E15" s="1">
        <v>16.6013333333</v>
      </c>
      <c r="F15" s="1">
        <v>12.9986666667</v>
      </c>
      <c r="G15" s="1">
        <v>12.772</v>
      </c>
      <c r="H15" s="1">
        <v>11.4766666667</v>
      </c>
      <c r="J15">
        <v>4</v>
      </c>
      <c r="K15">
        <v>6.68966666666666</v>
      </c>
      <c r="L15">
        <v>15.4736666666666</v>
      </c>
      <c r="M15">
        <v>122</v>
      </c>
      <c r="N15">
        <v>56.6496666666666</v>
      </c>
      <c r="O15">
        <v>204.740999999999</v>
      </c>
      <c r="P15">
        <v>72.213</v>
      </c>
      <c r="Q15">
        <v>237.506333333333</v>
      </c>
      <c r="R15">
        <v>168.488</v>
      </c>
      <c r="U15" t="s">
        <v>3</v>
      </c>
      <c r="V15">
        <v>5.687604</v>
      </c>
      <c r="W15">
        <v>9.625943</v>
      </c>
      <c r="X15">
        <v>31.075445</v>
      </c>
      <c r="Y15">
        <v>54.424319</v>
      </c>
      <c r="Z15">
        <v>106.320613999999</v>
      </c>
      <c r="AA15">
        <v>199.180067999999</v>
      </c>
      <c r="AB15">
        <v>267.681750666666</v>
      </c>
    </row>
    <row r="16" spans="1:28">
      <c r="A16" s="1" t="s">
        <v>6</v>
      </c>
      <c r="B16" s="1">
        <v>18.7993333333</v>
      </c>
      <c r="C16" s="1">
        <v>10.7593333333</v>
      </c>
      <c r="D16" s="1">
        <v>6.588</v>
      </c>
      <c r="E16" s="1">
        <v>4.653</v>
      </c>
      <c r="F16" s="1">
        <v>3.54366666667</v>
      </c>
      <c r="G16" s="1">
        <v>3.12233333333</v>
      </c>
      <c r="H16" s="1">
        <v>3.257</v>
      </c>
      <c r="J16">
        <v>8</v>
      </c>
      <c r="K16">
        <v>4.648</v>
      </c>
      <c r="L16">
        <v>17.2926666666666</v>
      </c>
      <c r="M16">
        <v>139.605333333333</v>
      </c>
      <c r="N16">
        <v>51.2143333333333</v>
      </c>
      <c r="O16">
        <v>427.487666666666</v>
      </c>
      <c r="P16">
        <v>71.3236666666666</v>
      </c>
      <c r="Q16">
        <v>410.636666666666</v>
      </c>
      <c r="R16">
        <v>108.803999999999</v>
      </c>
      <c r="U16" t="s">
        <v>4</v>
      </c>
      <c r="V16">
        <v>5.29024</v>
      </c>
      <c r="W16">
        <v>5.480463</v>
      </c>
      <c r="X16">
        <v>6.03890066666666</v>
      </c>
      <c r="Y16">
        <v>9.08502266666666</v>
      </c>
      <c r="Z16">
        <v>22.380812</v>
      </c>
      <c r="AA16">
        <v>62.140081</v>
      </c>
      <c r="AB16">
        <v>171.279649333333</v>
      </c>
    </row>
    <row r="17" spans="1:28">
      <c r="A17" s="1" t="s">
        <v>7</v>
      </c>
      <c r="B17" s="1">
        <v>27.202</v>
      </c>
      <c r="C17" s="1">
        <v>14.9413333333</v>
      </c>
      <c r="D17" s="1">
        <v>9.66166666667</v>
      </c>
      <c r="E17" s="1">
        <v>6.307</v>
      </c>
      <c r="F17" s="1">
        <v>7.48266666667</v>
      </c>
      <c r="G17" s="1">
        <v>6.66433333333</v>
      </c>
      <c r="H17" s="1">
        <v>7.18966666667</v>
      </c>
      <c r="J17">
        <v>16</v>
      </c>
      <c r="K17">
        <v>3.728</v>
      </c>
      <c r="L17">
        <v>17.2506666666666</v>
      </c>
      <c r="M17">
        <v>172.233666666666</v>
      </c>
      <c r="N17">
        <v>61.3993333333333</v>
      </c>
      <c r="O17">
        <v>753.626333333333</v>
      </c>
      <c r="P17">
        <v>71.016</v>
      </c>
      <c r="Q17">
        <v>628.226666666666</v>
      </c>
      <c r="R17">
        <v>107.652</v>
      </c>
      <c r="U17" t="s">
        <v>6</v>
      </c>
      <c r="V17">
        <v>0.135086333333333</v>
      </c>
      <c r="W17">
        <v>22.5678493333333</v>
      </c>
      <c r="X17">
        <v>225.987148333333</v>
      </c>
      <c r="Y17">
        <v>578.5989775</v>
      </c>
      <c r="Z17">
        <v>1116.01484833333</v>
      </c>
      <c r="AA17">
        <v>2322.205729</v>
      </c>
      <c r="AB17">
        <v>2696.97696466666</v>
      </c>
    </row>
    <row r="18" spans="1:28">
      <c r="A18" s="1" t="s">
        <v>8</v>
      </c>
      <c r="B18" s="1">
        <v>56.022</v>
      </c>
      <c r="C18" s="1">
        <v>28.073</v>
      </c>
      <c r="D18" s="1">
        <v>14.0933333333</v>
      </c>
      <c r="E18" s="1">
        <v>7.108</v>
      </c>
      <c r="F18" s="1">
        <v>3.62733333333</v>
      </c>
      <c r="G18" s="1">
        <v>1.88866666667</v>
      </c>
      <c r="H18" s="1">
        <v>1.59866666667</v>
      </c>
      <c r="J18">
        <v>32</v>
      </c>
      <c r="K18">
        <v>3.331</v>
      </c>
      <c r="L18">
        <v>24.4506666666666</v>
      </c>
      <c r="M18">
        <v>221.830666666666</v>
      </c>
      <c r="N18">
        <v>93.0533333333333</v>
      </c>
      <c r="O18">
        <v>1475.754</v>
      </c>
      <c r="P18">
        <v>72.0976666666666</v>
      </c>
      <c r="Q18">
        <v>739.057</v>
      </c>
      <c r="R18">
        <v>101.416333333333</v>
      </c>
      <c r="U18" t="s">
        <v>7</v>
      </c>
      <c r="V18">
        <v>18.978398</v>
      </c>
      <c r="W18">
        <v>19.1033726666666</v>
      </c>
      <c r="X18">
        <v>19.272227</v>
      </c>
      <c r="Y18">
        <v>19.4632026666666</v>
      </c>
      <c r="Z18">
        <v>19.8416456666666</v>
      </c>
      <c r="AA18">
        <v>20.9636249999999</v>
      </c>
      <c r="AB18">
        <v>37.7915506666666</v>
      </c>
    </row>
    <row r="19" spans="1:28">
      <c r="A19" s="1" t="s">
        <v>9</v>
      </c>
      <c r="B19" s="1">
        <v>220.014666667</v>
      </c>
      <c r="C19" s="1">
        <v>114.185666667</v>
      </c>
      <c r="D19" s="1">
        <v>58.1863333333</v>
      </c>
      <c r="E19" s="1">
        <v>35.102</v>
      </c>
      <c r="F19" s="1">
        <v>34.226</v>
      </c>
      <c r="G19" s="1">
        <v>31.7203333333</v>
      </c>
      <c r="H19" s="1">
        <v>26.822</v>
      </c>
      <c r="J19">
        <v>64</v>
      </c>
      <c r="K19">
        <v>3.59866666666666</v>
      </c>
      <c r="L19">
        <v>52.4806666666666</v>
      </c>
      <c r="M19">
        <v>255.597999999999</v>
      </c>
      <c r="N19">
        <v>172.898666666666</v>
      </c>
      <c r="O19">
        <v>1981.66533333333</v>
      </c>
      <c r="P19">
        <v>83.0176666666666</v>
      </c>
      <c r="Q19">
        <v>766.952</v>
      </c>
      <c r="R19">
        <v>90.0696666666666</v>
      </c>
      <c r="U19" t="s">
        <v>8</v>
      </c>
      <c r="V19">
        <v>1.436415</v>
      </c>
      <c r="W19">
        <v>28.7872956666666</v>
      </c>
      <c r="X19">
        <v>211.853076999999</v>
      </c>
      <c r="Y19">
        <v>434.093238666666</v>
      </c>
      <c r="Z19">
        <v>909.749538</v>
      </c>
      <c r="AA19">
        <v>1212.798967</v>
      </c>
      <c r="AB19">
        <v>1271.75057633333</v>
      </c>
    </row>
    <row r="20" spans="21:28">
      <c r="U20" t="s">
        <v>9</v>
      </c>
      <c r="V20">
        <v>0.0153423333333333</v>
      </c>
      <c r="W20">
        <v>0.565858333333333</v>
      </c>
      <c r="X20">
        <v>1.98317033333333</v>
      </c>
      <c r="Y20">
        <v>4.81186033333333</v>
      </c>
      <c r="Z20">
        <v>5.29567</v>
      </c>
      <c r="AA20">
        <v>5.59176366666666</v>
      </c>
      <c r="AB20">
        <v>6.47167233333333</v>
      </c>
    </row>
    <row r="21" spans="1:18">
      <c r="A21" s="1" t="s">
        <v>25</v>
      </c>
      <c r="B21">
        <v>4.1673333333</v>
      </c>
      <c r="C21">
        <v>2.83166666667</v>
      </c>
      <c r="D21">
        <v>2.14633333333333</v>
      </c>
      <c r="E21">
        <v>1.78600000000333</v>
      </c>
      <c r="F21">
        <v>1.61933333333</v>
      </c>
      <c r="G21">
        <v>1.52800000000333</v>
      </c>
      <c r="H21">
        <v>1.50566666667</v>
      </c>
      <c r="J21" s="1" t="s">
        <v>0</v>
      </c>
      <c r="K21" s="1" t="s">
        <v>1</v>
      </c>
      <c r="L21" s="1" t="s">
        <v>2</v>
      </c>
      <c r="M21" s="1" t="s">
        <v>3</v>
      </c>
      <c r="N21" s="1" t="s">
        <v>4</v>
      </c>
      <c r="O21" s="1" t="s">
        <v>6</v>
      </c>
      <c r="P21" s="1" t="s">
        <v>7</v>
      </c>
      <c r="Q21" s="1" t="s">
        <v>8</v>
      </c>
      <c r="R21" s="1" t="s">
        <v>9</v>
      </c>
    </row>
    <row r="22" spans="1:18">
      <c r="A22" s="1" t="s">
        <v>2</v>
      </c>
      <c r="B22">
        <v>7.7256666667</v>
      </c>
      <c r="C22">
        <v>4.3606666666333</v>
      </c>
      <c r="D22">
        <v>2.4466666666666</v>
      </c>
      <c r="E22">
        <v>1.46866666666666</v>
      </c>
      <c r="F22">
        <v>0.99966666666666</v>
      </c>
      <c r="G22">
        <v>0.79366666666333</v>
      </c>
      <c r="H22">
        <v>0.81699999999999</v>
      </c>
      <c r="J22" s="1">
        <v>1</v>
      </c>
      <c r="K22" s="1">
        <v>14.9566666667</v>
      </c>
      <c r="L22" s="1">
        <v>32.0893333333</v>
      </c>
      <c r="M22" s="1">
        <v>38.733</v>
      </c>
      <c r="N22" s="1">
        <v>58.634</v>
      </c>
      <c r="O22" s="1">
        <v>18.7993333333</v>
      </c>
      <c r="P22" s="1">
        <v>27.202</v>
      </c>
      <c r="Q22" s="1">
        <v>56.022</v>
      </c>
      <c r="R22" s="1">
        <v>220.014666667</v>
      </c>
    </row>
    <row r="23" spans="1:18">
      <c r="A23" s="1" t="s">
        <v>3</v>
      </c>
      <c r="B23">
        <v>56.0576666666666</v>
      </c>
      <c r="C23">
        <v>51.8826666666666</v>
      </c>
      <c r="D23">
        <v>49.7486666666333</v>
      </c>
      <c r="E23">
        <v>48.5823333333666</v>
      </c>
      <c r="F23">
        <v>48.3343333333666</v>
      </c>
      <c r="G23">
        <v>47.8303333333</v>
      </c>
      <c r="H23">
        <v>47.9903333333666</v>
      </c>
      <c r="J23" s="1">
        <v>2</v>
      </c>
      <c r="K23" s="1">
        <v>7.98333333333</v>
      </c>
      <c r="L23" s="1">
        <v>16.8606666667</v>
      </c>
      <c r="M23" s="1">
        <v>34.235</v>
      </c>
      <c r="N23" s="1">
        <v>34.364</v>
      </c>
      <c r="O23" s="1">
        <v>10.7593333333</v>
      </c>
      <c r="P23" s="1">
        <v>14.9413333333</v>
      </c>
      <c r="Q23" s="1">
        <v>28.073</v>
      </c>
      <c r="R23" s="1">
        <v>114.185666667</v>
      </c>
    </row>
    <row r="24" spans="1:18">
      <c r="A24" s="1" t="s">
        <v>4</v>
      </c>
      <c r="B24">
        <v>38.4199999999999</v>
      </c>
      <c r="C24">
        <v>25.6509999999999</v>
      </c>
      <c r="D24">
        <v>20.0609999999666</v>
      </c>
      <c r="E24">
        <v>16.8063333333666</v>
      </c>
      <c r="F24">
        <v>15.2266666666333</v>
      </c>
      <c r="G24">
        <v>15.2113333333333</v>
      </c>
      <c r="H24">
        <v>14.5686666666333</v>
      </c>
      <c r="J24" s="1">
        <v>4</v>
      </c>
      <c r="K24" s="1">
        <v>4.485</v>
      </c>
      <c r="L24" s="1">
        <v>9.404</v>
      </c>
      <c r="M24" s="1">
        <v>31.8346666667</v>
      </c>
      <c r="N24" s="1">
        <v>22.7946666667</v>
      </c>
      <c r="O24" s="1">
        <v>6.588</v>
      </c>
      <c r="P24" s="1">
        <v>9.66166666667</v>
      </c>
      <c r="Q24" s="1">
        <v>14.0933333333</v>
      </c>
      <c r="R24" s="1">
        <v>58.1863333333</v>
      </c>
    </row>
    <row r="25" spans="1:18">
      <c r="A25" s="1" t="s">
        <v>6</v>
      </c>
      <c r="B25">
        <v>5.5676666667</v>
      </c>
      <c r="C25">
        <v>4.2330000000333</v>
      </c>
      <c r="D25">
        <v>3.455</v>
      </c>
      <c r="E25">
        <v>3.253</v>
      </c>
      <c r="F25">
        <v>3.17033333332999</v>
      </c>
      <c r="G25">
        <v>3.35133333333666</v>
      </c>
      <c r="H25">
        <v>3.64933333333333</v>
      </c>
      <c r="J25" s="1">
        <v>8</v>
      </c>
      <c r="K25" s="1">
        <v>2.76133333333</v>
      </c>
      <c r="L25" s="1">
        <v>5.665</v>
      </c>
      <c r="M25" s="1">
        <v>30.6263333333</v>
      </c>
      <c r="N25" s="1">
        <v>16.6013333333</v>
      </c>
      <c r="O25" s="1">
        <v>4.653</v>
      </c>
      <c r="P25" s="1">
        <v>6.307</v>
      </c>
      <c r="Q25" s="1">
        <v>7.108</v>
      </c>
      <c r="R25" s="1">
        <v>35.102</v>
      </c>
    </row>
    <row r="26" spans="1:18">
      <c r="A26" s="1" t="s">
        <v>7</v>
      </c>
      <c r="B26">
        <v>77.237</v>
      </c>
      <c r="C26">
        <v>40.4866666667</v>
      </c>
      <c r="D26">
        <v>21.7619999999966</v>
      </c>
      <c r="E26">
        <v>15.4766666666666</v>
      </c>
      <c r="F26">
        <v>13.4579999999966</v>
      </c>
      <c r="G26">
        <v>14.0410000000033</v>
      </c>
      <c r="H26">
        <v>13.8609999999966</v>
      </c>
      <c r="J26" s="1">
        <v>16</v>
      </c>
      <c r="K26" s="1">
        <v>1.88666666667</v>
      </c>
      <c r="L26" s="1">
        <v>3.771</v>
      </c>
      <c r="M26" s="1">
        <v>29.8833333333</v>
      </c>
      <c r="N26" s="1">
        <v>12.9986666667</v>
      </c>
      <c r="O26" s="1">
        <v>3.54366666667</v>
      </c>
      <c r="P26" s="1">
        <v>7.48266666667</v>
      </c>
      <c r="Q26" s="1">
        <v>3.62733333333</v>
      </c>
      <c r="R26" s="1">
        <v>34.226</v>
      </c>
    </row>
    <row r="27" spans="1:18">
      <c r="A27" s="1" t="s">
        <v>8</v>
      </c>
      <c r="B27">
        <v>24.5013333333333</v>
      </c>
      <c r="C27">
        <v>12.592</v>
      </c>
      <c r="D27">
        <v>6.2630000000333</v>
      </c>
      <c r="E27">
        <v>3.187</v>
      </c>
      <c r="F27">
        <v>1.57133333333666</v>
      </c>
      <c r="G27">
        <v>0.80266666666333</v>
      </c>
      <c r="H27">
        <v>0.61366666666333</v>
      </c>
      <c r="J27" s="1">
        <v>32</v>
      </c>
      <c r="K27" s="1">
        <v>1.48833333333</v>
      </c>
      <c r="L27" s="1">
        <v>2.93866666667</v>
      </c>
      <c r="M27" s="1">
        <v>29.4866666667</v>
      </c>
      <c r="N27" s="1">
        <v>12.772</v>
      </c>
      <c r="O27" s="1">
        <v>3.12233333333</v>
      </c>
      <c r="P27" s="1">
        <v>6.66433333333</v>
      </c>
      <c r="Q27" s="1">
        <v>1.88866666667</v>
      </c>
      <c r="R27" s="1">
        <v>31.7203333333</v>
      </c>
    </row>
    <row r="28" spans="1:18">
      <c r="A28" s="1" t="s">
        <v>9</v>
      </c>
      <c r="B28">
        <v>403.670333333</v>
      </c>
      <c r="C28">
        <v>206.129999999666</v>
      </c>
      <c r="D28">
        <v>105.846333333366</v>
      </c>
      <c r="E28">
        <v>62.7563333333333</v>
      </c>
      <c r="F28">
        <v>60.5976666666666</v>
      </c>
      <c r="G28">
        <v>55.9440000000333</v>
      </c>
      <c r="H28">
        <v>47.671</v>
      </c>
      <c r="J28" s="1">
        <v>64</v>
      </c>
      <c r="K28" s="1">
        <v>1.50033333333</v>
      </c>
      <c r="L28" s="1">
        <v>2.77</v>
      </c>
      <c r="M28" s="1">
        <v>29.4853333333</v>
      </c>
      <c r="N28" s="1">
        <v>11.4766666667</v>
      </c>
      <c r="O28" s="1">
        <v>3.257</v>
      </c>
      <c r="P28" s="1">
        <v>7.18966666667</v>
      </c>
      <c r="Q28" s="1">
        <v>1.59866666667</v>
      </c>
      <c r="R28" s="1">
        <v>26.822</v>
      </c>
    </row>
    <row r="30" spans="1:18">
      <c r="A30" t="s">
        <v>11</v>
      </c>
      <c r="B30">
        <v>1</v>
      </c>
      <c r="C30">
        <v>2</v>
      </c>
      <c r="D30">
        <v>4</v>
      </c>
      <c r="E30">
        <v>8</v>
      </c>
      <c r="F30">
        <v>16</v>
      </c>
      <c r="G30">
        <v>32</v>
      </c>
      <c r="H30">
        <v>64</v>
      </c>
      <c r="J30" s="1" t="s">
        <v>0</v>
      </c>
      <c r="K30" s="1" t="s">
        <v>1</v>
      </c>
      <c r="L30" s="1" t="s">
        <v>2</v>
      </c>
      <c r="M30" s="1" t="s">
        <v>3</v>
      </c>
      <c r="N30" s="1" t="s">
        <v>4</v>
      </c>
      <c r="O30" s="1" t="s">
        <v>6</v>
      </c>
      <c r="P30" s="1" t="s">
        <v>7</v>
      </c>
      <c r="Q30" s="1" t="s">
        <v>8</v>
      </c>
      <c r="R30" s="1" t="s">
        <v>9</v>
      </c>
    </row>
    <row r="31" spans="1:18">
      <c r="A31" t="s">
        <v>1</v>
      </c>
      <c r="B31">
        <v>0.0466666666666029</v>
      </c>
      <c r="C31">
        <v>0.0210000000000008</v>
      </c>
      <c r="D31">
        <v>0.05833333333333</v>
      </c>
      <c r="E31">
        <v>0.10066666666667</v>
      </c>
      <c r="F31">
        <v>0.222</v>
      </c>
      <c r="G31">
        <v>0.31466666666667</v>
      </c>
      <c r="H31">
        <v>0.59266666666666</v>
      </c>
      <c r="J31" s="1">
        <v>1</v>
      </c>
      <c r="K31">
        <f>14.9566666667/K13</f>
        <v>0.780185004870291</v>
      </c>
      <c r="L31">
        <f>32.0893333333/L13</f>
        <v>0.804566576404074</v>
      </c>
      <c r="M31">
        <f>38.733/M13</f>
        <v>0.360771224987195</v>
      </c>
      <c r="N31">
        <f>58.634/N13</f>
        <v>0.53910703558863</v>
      </c>
      <c r="O31">
        <f>18.7993333333/O13</f>
        <v>0.769686382617302</v>
      </c>
      <c r="P31">
        <f>27.202/P13</f>
        <v>0.18305969864667</v>
      </c>
      <c r="Q31">
        <f>56.022/Q13</f>
        <v>0.666082752060876</v>
      </c>
      <c r="R31">
        <f>220.014666667/R13</f>
        <v>0.35232637339462</v>
      </c>
    </row>
    <row r="32" spans="1:18">
      <c r="A32" t="s">
        <v>2</v>
      </c>
      <c r="B32">
        <v>0.0689999999999031</v>
      </c>
      <c r="C32">
        <v>1.4596666666667</v>
      </c>
      <c r="D32">
        <v>3.623</v>
      </c>
      <c r="E32">
        <v>10.1589999999999</v>
      </c>
      <c r="F32">
        <v>12.4799999999999</v>
      </c>
      <c r="G32">
        <v>20.7183333333333</v>
      </c>
      <c r="H32">
        <v>48.8936666666666</v>
      </c>
      <c r="J32" s="1">
        <v>2</v>
      </c>
      <c r="K32">
        <f t="shared" ref="K32:K37" si="8">14.9566666667/K14</f>
        <v>1.38027562446475</v>
      </c>
      <c r="L32">
        <f t="shared" ref="L32:L37" si="9">32.0893333333/L14</f>
        <v>1.41481122231383</v>
      </c>
      <c r="M32">
        <f t="shared" ref="M32:M37" si="10">38.733/M14</f>
        <v>0.364590491071849</v>
      </c>
      <c r="N32">
        <f t="shared" ref="N32:N37" si="11">58.634/N14</f>
        <v>0.801310143131771</v>
      </c>
      <c r="O32">
        <f t="shared" ref="O32:O37" si="12">18.7993333333/O14</f>
        <v>0.411270974468939</v>
      </c>
      <c r="P32">
        <f t="shared" ref="P32:P37" si="13">27.202/P14</f>
        <v>0.265025964789213</v>
      </c>
      <c r="Q32">
        <f t="shared" ref="Q32:Q37" si="14">56.022/Q14</f>
        <v>0.620210936519769</v>
      </c>
      <c r="R32">
        <f t="shared" ref="R32:R37" si="15">220.014666667/R14</f>
        <v>0.683936642676254</v>
      </c>
    </row>
    <row r="33" spans="1:18">
      <c r="A33" t="s">
        <v>3</v>
      </c>
      <c r="B33">
        <v>12.5709999999994</v>
      </c>
      <c r="C33">
        <v>20.1193333333334</v>
      </c>
      <c r="D33">
        <v>40.4166666666667</v>
      </c>
      <c r="E33">
        <v>60.3966666666664</v>
      </c>
      <c r="F33">
        <v>94.0159999999994</v>
      </c>
      <c r="G33">
        <v>144.513666666666</v>
      </c>
      <c r="H33">
        <v>178.122333333332</v>
      </c>
      <c r="J33" s="1">
        <v>4</v>
      </c>
      <c r="K33">
        <f t="shared" si="8"/>
        <v>2.23578653645423</v>
      </c>
      <c r="L33">
        <f t="shared" si="9"/>
        <v>2.07380280476294</v>
      </c>
      <c r="M33">
        <f t="shared" si="10"/>
        <v>0.317483606557377</v>
      </c>
      <c r="N33">
        <f t="shared" si="11"/>
        <v>1.03502815550548</v>
      </c>
      <c r="O33">
        <f t="shared" si="12"/>
        <v>0.0918200718629883</v>
      </c>
      <c r="P33">
        <f t="shared" si="13"/>
        <v>0.376691177488818</v>
      </c>
      <c r="Q33">
        <f t="shared" si="14"/>
        <v>0.235875815241418</v>
      </c>
      <c r="R33">
        <f t="shared" si="15"/>
        <v>1.3058180206721</v>
      </c>
    </row>
    <row r="34" spans="1:18">
      <c r="A34" t="s">
        <v>4</v>
      </c>
      <c r="B34">
        <v>11.7073333333331</v>
      </c>
      <c r="C34">
        <v>13.1576666666667</v>
      </c>
      <c r="D34">
        <v>13.794</v>
      </c>
      <c r="E34">
        <v>17.8066666666667</v>
      </c>
      <c r="F34">
        <v>33.174</v>
      </c>
      <c r="G34">
        <v>65.07</v>
      </c>
      <c r="H34">
        <v>146.853333333333</v>
      </c>
      <c r="J34" s="1">
        <v>8</v>
      </c>
      <c r="K34">
        <f t="shared" si="8"/>
        <v>3.21787148595095</v>
      </c>
      <c r="L34">
        <f t="shared" si="9"/>
        <v>1.85566135934115</v>
      </c>
      <c r="M34">
        <f t="shared" si="10"/>
        <v>0.277446420385086</v>
      </c>
      <c r="N34">
        <f t="shared" si="11"/>
        <v>1.14487480718289</v>
      </c>
      <c r="O34">
        <f t="shared" si="12"/>
        <v>0.0439763174453377</v>
      </c>
      <c r="P34">
        <f t="shared" si="13"/>
        <v>0.381388132036585</v>
      </c>
      <c r="Q34">
        <f t="shared" si="14"/>
        <v>0.136427174063041</v>
      </c>
      <c r="R34">
        <f t="shared" si="15"/>
        <v>2.0221192848333</v>
      </c>
    </row>
    <row r="35" spans="1:18">
      <c r="A35" t="s">
        <v>6</v>
      </c>
      <c r="B35">
        <v>0.0576666666665986</v>
      </c>
      <c r="C35">
        <v>30.718</v>
      </c>
      <c r="D35">
        <v>194.697999999999</v>
      </c>
      <c r="E35">
        <v>419.581666666666</v>
      </c>
      <c r="F35">
        <v>746.912333333333</v>
      </c>
      <c r="G35">
        <v>1469.28033333333</v>
      </c>
      <c r="H35">
        <v>1974.759</v>
      </c>
      <c r="J35" s="1">
        <v>16</v>
      </c>
      <c r="K35">
        <f t="shared" si="8"/>
        <v>4.0119814020118</v>
      </c>
      <c r="L35">
        <f t="shared" si="9"/>
        <v>1.86017931673946</v>
      </c>
      <c r="M35">
        <f t="shared" si="10"/>
        <v>0.224886346262152</v>
      </c>
      <c r="N35">
        <f t="shared" si="11"/>
        <v>0.954961508811171</v>
      </c>
      <c r="O35">
        <f t="shared" si="12"/>
        <v>0.0249451651326321</v>
      </c>
      <c r="P35">
        <f t="shared" si="13"/>
        <v>0.383040441590627</v>
      </c>
      <c r="Q35">
        <f t="shared" si="14"/>
        <v>0.0891748201286161</v>
      </c>
      <c r="R35">
        <f t="shared" si="15"/>
        <v>2.04375828286516</v>
      </c>
    </row>
    <row r="36" spans="1:18">
      <c r="A36" t="s">
        <v>7</v>
      </c>
      <c r="B36">
        <v>44.157333333333</v>
      </c>
      <c r="C36">
        <v>47.211</v>
      </c>
      <c r="D36">
        <v>40.7893333333334</v>
      </c>
      <c r="E36">
        <v>49.54</v>
      </c>
      <c r="F36">
        <v>50.0753333333334</v>
      </c>
      <c r="G36">
        <v>51.3923333333333</v>
      </c>
      <c r="H36">
        <v>61.967</v>
      </c>
      <c r="J36" s="1">
        <v>32</v>
      </c>
      <c r="K36">
        <f t="shared" si="8"/>
        <v>4.49014310018013</v>
      </c>
      <c r="L36">
        <f t="shared" si="9"/>
        <v>1.31241138619125</v>
      </c>
      <c r="M36">
        <f t="shared" si="10"/>
        <v>0.174606156046955</v>
      </c>
      <c r="N36">
        <f t="shared" si="11"/>
        <v>0.630111763863018</v>
      </c>
      <c r="O36">
        <f t="shared" si="12"/>
        <v>0.0127387988332066</v>
      </c>
      <c r="P36">
        <f t="shared" si="13"/>
        <v>0.377293763552219</v>
      </c>
      <c r="Q36">
        <f t="shared" si="14"/>
        <v>0.0758020017400552</v>
      </c>
      <c r="R36">
        <f t="shared" si="15"/>
        <v>2.16942044181247</v>
      </c>
    </row>
    <row r="37" spans="1:18">
      <c r="A37" t="s">
        <v>8</v>
      </c>
      <c r="B37">
        <v>3.5833333333333</v>
      </c>
      <c r="C37">
        <v>49.6623333333333</v>
      </c>
      <c r="D37">
        <v>217.15</v>
      </c>
      <c r="E37">
        <v>400.341666666666</v>
      </c>
      <c r="F37">
        <v>623.027999999999</v>
      </c>
      <c r="G37">
        <v>736.365666666667</v>
      </c>
      <c r="H37">
        <v>764.739666666667</v>
      </c>
      <c r="J37" s="1">
        <v>64</v>
      </c>
      <c r="K37">
        <f t="shared" si="8"/>
        <v>4.15616895147278</v>
      </c>
      <c r="L37">
        <f t="shared" si="9"/>
        <v>0.611450565922055</v>
      </c>
      <c r="M37">
        <f t="shared" si="10"/>
        <v>0.151538744434621</v>
      </c>
      <c r="N37">
        <f t="shared" si="11"/>
        <v>0.339123494301095</v>
      </c>
      <c r="O37">
        <f t="shared" si="12"/>
        <v>0.00948663380091426</v>
      </c>
      <c r="P37">
        <f t="shared" si="13"/>
        <v>0.327665195761545</v>
      </c>
      <c r="Q37">
        <f t="shared" si="14"/>
        <v>0.0730449884738549</v>
      </c>
      <c r="R37">
        <f t="shared" si="15"/>
        <v>2.44271656384873</v>
      </c>
    </row>
    <row r="38" spans="1:8">
      <c r="A38" t="s">
        <v>9</v>
      </c>
      <c r="B38">
        <v>0.77766666666605</v>
      </c>
      <c r="C38">
        <v>1.37299999999999</v>
      </c>
      <c r="D38">
        <v>4.45533333333401</v>
      </c>
      <c r="E38">
        <v>10.9456666666657</v>
      </c>
      <c r="F38">
        <v>12.8283333333334</v>
      </c>
      <c r="G38">
        <v>13.7519999999997</v>
      </c>
      <c r="H38">
        <v>15.5766666666666</v>
      </c>
    </row>
    <row r="43" spans="1:28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6</v>
      </c>
      <c r="G43" s="1" t="s">
        <v>7</v>
      </c>
      <c r="H43" s="1" t="s">
        <v>8</v>
      </c>
      <c r="I43" s="1" t="s">
        <v>9</v>
      </c>
      <c r="K43" s="1" t="s">
        <v>25</v>
      </c>
      <c r="L43" s="1" t="s">
        <v>2</v>
      </c>
      <c r="M43" s="1" t="s">
        <v>3</v>
      </c>
      <c r="N43" s="1" t="s">
        <v>4</v>
      </c>
      <c r="O43" s="1" t="s">
        <v>6</v>
      </c>
      <c r="P43" s="1" t="s">
        <v>7</v>
      </c>
      <c r="Q43" s="1" t="s">
        <v>8</v>
      </c>
      <c r="R43" s="1" t="s">
        <v>9</v>
      </c>
      <c r="T43" t="s">
        <v>11</v>
      </c>
      <c r="U43" t="s">
        <v>1</v>
      </c>
      <c r="V43" t="s">
        <v>2</v>
      </c>
      <c r="W43" t="s">
        <v>3</v>
      </c>
      <c r="X43" t="s">
        <v>4</v>
      </c>
      <c r="Y43" t="s">
        <v>6</v>
      </c>
      <c r="Z43" t="s">
        <v>7</v>
      </c>
      <c r="AA43" t="s">
        <v>8</v>
      </c>
      <c r="AB43" t="s">
        <v>9</v>
      </c>
    </row>
    <row r="44" spans="1:28">
      <c r="A44" s="1">
        <v>1</v>
      </c>
      <c r="B44" s="1">
        <v>14.9566666667</v>
      </c>
      <c r="C44" s="1">
        <v>32.0893333333</v>
      </c>
      <c r="D44" s="1">
        <v>38.733</v>
      </c>
      <c r="E44" s="1">
        <v>58.634</v>
      </c>
      <c r="F44" s="1">
        <v>18.7993333333</v>
      </c>
      <c r="G44" s="1">
        <v>27.202</v>
      </c>
      <c r="H44" s="1">
        <v>56.022</v>
      </c>
      <c r="I44" s="1">
        <v>220.014666667</v>
      </c>
      <c r="K44">
        <v>4.1673333333</v>
      </c>
      <c r="L44">
        <v>7.7256666667</v>
      </c>
      <c r="M44">
        <v>56.0576666666666</v>
      </c>
      <c r="N44">
        <v>38.4199999999999</v>
      </c>
      <c r="O44">
        <v>5.5676666667</v>
      </c>
      <c r="P44">
        <v>77.237</v>
      </c>
      <c r="Q44">
        <v>24.5013333333333</v>
      </c>
      <c r="R44">
        <v>403.670333333</v>
      </c>
      <c r="T44">
        <v>1</v>
      </c>
      <c r="U44">
        <v>0.0466666666666029</v>
      </c>
      <c r="V44">
        <v>0.0689999999999031</v>
      </c>
      <c r="W44">
        <v>12.5709999999994</v>
      </c>
      <c r="X44">
        <v>11.7073333333331</v>
      </c>
      <c r="Y44">
        <v>0.0576666666665986</v>
      </c>
      <c r="Z44">
        <v>44.157333333333</v>
      </c>
      <c r="AA44">
        <v>3.5833333333333</v>
      </c>
      <c r="AB44">
        <v>0.77766666666605</v>
      </c>
    </row>
    <row r="45" spans="1:28">
      <c r="A45" s="1">
        <v>2</v>
      </c>
      <c r="B45" s="1">
        <v>7.98333333333</v>
      </c>
      <c r="C45" s="1">
        <v>16.8606666667</v>
      </c>
      <c r="D45" s="1">
        <v>34.235</v>
      </c>
      <c r="E45" s="1">
        <v>34.364</v>
      </c>
      <c r="F45" s="1">
        <v>10.7593333333</v>
      </c>
      <c r="G45" s="1">
        <v>14.9413333333</v>
      </c>
      <c r="H45" s="1">
        <v>28.073</v>
      </c>
      <c r="I45" s="1">
        <v>114.185666667</v>
      </c>
      <c r="K45">
        <v>2.83166666667</v>
      </c>
      <c r="L45">
        <v>4.3606666666333</v>
      </c>
      <c r="M45">
        <v>51.8826666666666</v>
      </c>
      <c r="N45">
        <v>25.6509999999999</v>
      </c>
      <c r="O45">
        <v>4.2330000000333</v>
      </c>
      <c r="P45">
        <v>40.4866666667</v>
      </c>
      <c r="Q45">
        <v>12.592</v>
      </c>
      <c r="R45">
        <v>206.129999999666</v>
      </c>
      <c r="T45">
        <v>2</v>
      </c>
      <c r="U45">
        <v>0.0210000000000008</v>
      </c>
      <c r="V45">
        <v>1.4596666666667</v>
      </c>
      <c r="W45">
        <v>20.1193333333334</v>
      </c>
      <c r="X45">
        <v>13.1576666666667</v>
      </c>
      <c r="Y45">
        <v>30.718</v>
      </c>
      <c r="Z45">
        <v>47.211</v>
      </c>
      <c r="AA45">
        <v>49.6623333333333</v>
      </c>
      <c r="AB45">
        <v>1.37299999999999</v>
      </c>
    </row>
    <row r="46" spans="1:28">
      <c r="A46" s="1">
        <v>4</v>
      </c>
      <c r="B46" s="1">
        <v>4.485</v>
      </c>
      <c r="C46" s="1">
        <v>9.404</v>
      </c>
      <c r="D46" s="1">
        <v>31.8346666667</v>
      </c>
      <c r="E46" s="1">
        <v>22.7946666667</v>
      </c>
      <c r="F46" s="1">
        <v>6.588</v>
      </c>
      <c r="G46" s="1">
        <v>9.66166666667</v>
      </c>
      <c r="H46" s="1">
        <v>14.0933333333</v>
      </c>
      <c r="I46" s="1">
        <v>58.1863333333</v>
      </c>
      <c r="K46">
        <v>2.14633333333333</v>
      </c>
      <c r="L46">
        <v>2.4466666666666</v>
      </c>
      <c r="M46">
        <v>49.7486666666333</v>
      </c>
      <c r="N46">
        <v>20.0609999999666</v>
      </c>
      <c r="O46">
        <v>3.455</v>
      </c>
      <c r="P46">
        <v>21.7619999999966</v>
      </c>
      <c r="Q46">
        <v>6.2630000000333</v>
      </c>
      <c r="R46">
        <v>105.846333333366</v>
      </c>
      <c r="T46">
        <v>4</v>
      </c>
      <c r="U46">
        <v>0.05833333333333</v>
      </c>
      <c r="V46">
        <v>3.623</v>
      </c>
      <c r="W46">
        <v>40.4166666666667</v>
      </c>
      <c r="X46">
        <v>13.794</v>
      </c>
      <c r="Y46">
        <v>194.697999999999</v>
      </c>
      <c r="Z46">
        <v>40.7893333333334</v>
      </c>
      <c r="AA46">
        <v>217.15</v>
      </c>
      <c r="AB46">
        <v>4.45533333333401</v>
      </c>
    </row>
    <row r="47" spans="1:28">
      <c r="A47" s="1">
        <v>8</v>
      </c>
      <c r="B47" s="1">
        <v>2.76133333333</v>
      </c>
      <c r="C47" s="1">
        <v>5.665</v>
      </c>
      <c r="D47" s="1">
        <v>30.6263333333</v>
      </c>
      <c r="E47" s="1">
        <v>16.6013333333</v>
      </c>
      <c r="F47" s="1">
        <v>4.653</v>
      </c>
      <c r="G47" s="1">
        <v>6.307</v>
      </c>
      <c r="H47" s="1">
        <v>7.108</v>
      </c>
      <c r="I47" s="1">
        <v>35.102</v>
      </c>
      <c r="K47">
        <v>1.78600000000333</v>
      </c>
      <c r="L47">
        <v>1.46866666666666</v>
      </c>
      <c r="M47">
        <v>48.5823333333666</v>
      </c>
      <c r="N47">
        <v>16.8063333333666</v>
      </c>
      <c r="O47">
        <v>3.253</v>
      </c>
      <c r="P47">
        <v>15.4766666666666</v>
      </c>
      <c r="Q47">
        <v>3.187</v>
      </c>
      <c r="R47">
        <v>62.7563333333333</v>
      </c>
      <c r="T47">
        <v>8</v>
      </c>
      <c r="U47">
        <v>0.10066666666667</v>
      </c>
      <c r="V47">
        <v>10.1589999999999</v>
      </c>
      <c r="W47">
        <v>60.3966666666664</v>
      </c>
      <c r="X47">
        <v>17.8066666666667</v>
      </c>
      <c r="Y47">
        <v>419.581666666666</v>
      </c>
      <c r="Z47">
        <v>49.54</v>
      </c>
      <c r="AA47">
        <v>400.341666666666</v>
      </c>
      <c r="AB47">
        <v>10.9456666666657</v>
      </c>
    </row>
    <row r="48" spans="1:28">
      <c r="A48" s="1">
        <v>16</v>
      </c>
      <c r="B48" s="1">
        <v>1.88666666667</v>
      </c>
      <c r="C48" s="1">
        <v>3.771</v>
      </c>
      <c r="D48" s="1">
        <v>29.8833333333</v>
      </c>
      <c r="E48" s="1">
        <v>12.9986666667</v>
      </c>
      <c r="F48" s="1">
        <v>3.54366666667</v>
      </c>
      <c r="G48" s="1">
        <v>7.48266666667</v>
      </c>
      <c r="H48" s="1">
        <v>3.62733333333</v>
      </c>
      <c r="I48" s="1">
        <v>34.226</v>
      </c>
      <c r="K48">
        <v>1.61933333333</v>
      </c>
      <c r="L48">
        <v>0.99966666666666</v>
      </c>
      <c r="M48">
        <v>48.3343333333666</v>
      </c>
      <c r="N48">
        <v>15.2266666666333</v>
      </c>
      <c r="O48">
        <v>3.17033333332999</v>
      </c>
      <c r="P48">
        <v>13.4579999999966</v>
      </c>
      <c r="Q48">
        <v>1.57133333333666</v>
      </c>
      <c r="R48">
        <v>60.5976666666666</v>
      </c>
      <c r="T48">
        <v>16</v>
      </c>
      <c r="U48">
        <v>0.222</v>
      </c>
      <c r="V48">
        <v>12.4799999999999</v>
      </c>
      <c r="W48">
        <v>94.0159999999994</v>
      </c>
      <c r="X48">
        <v>33.174</v>
      </c>
      <c r="Y48">
        <v>746.912333333333</v>
      </c>
      <c r="Z48">
        <v>50.0753333333334</v>
      </c>
      <c r="AA48">
        <v>623.027999999999</v>
      </c>
      <c r="AB48">
        <v>12.8283333333334</v>
      </c>
    </row>
    <row r="49" spans="1:28">
      <c r="A49" s="1">
        <v>32</v>
      </c>
      <c r="B49" s="1">
        <v>1.48833333333</v>
      </c>
      <c r="C49" s="1">
        <v>2.93866666667</v>
      </c>
      <c r="D49" s="1">
        <v>29.4866666667</v>
      </c>
      <c r="E49" s="1">
        <v>12.772</v>
      </c>
      <c r="F49" s="1">
        <v>3.12233333333</v>
      </c>
      <c r="G49" s="1">
        <v>6.66433333333</v>
      </c>
      <c r="H49" s="1">
        <v>1.88866666667</v>
      </c>
      <c r="I49" s="1">
        <v>31.7203333333</v>
      </c>
      <c r="K49">
        <v>1.52800000000333</v>
      </c>
      <c r="L49">
        <v>0.79366666666333</v>
      </c>
      <c r="M49">
        <v>47.8303333333</v>
      </c>
      <c r="N49">
        <v>15.2113333333333</v>
      </c>
      <c r="O49">
        <v>3.35133333333666</v>
      </c>
      <c r="P49">
        <v>14.0410000000033</v>
      </c>
      <c r="Q49">
        <v>0.80266666666333</v>
      </c>
      <c r="R49">
        <v>55.9440000000333</v>
      </c>
      <c r="T49">
        <v>32</v>
      </c>
      <c r="U49">
        <v>0.31466666666667</v>
      </c>
      <c r="V49">
        <v>20.7183333333333</v>
      </c>
      <c r="W49">
        <v>144.513666666666</v>
      </c>
      <c r="X49">
        <v>65.07</v>
      </c>
      <c r="Y49">
        <v>1469.28033333333</v>
      </c>
      <c r="Z49">
        <v>51.3923333333333</v>
      </c>
      <c r="AA49">
        <v>736.365666666667</v>
      </c>
      <c r="AB49">
        <v>13.7519999999997</v>
      </c>
    </row>
    <row r="50" spans="1:28">
      <c r="A50" s="1">
        <v>64</v>
      </c>
      <c r="B50" s="1">
        <v>1.50033333333</v>
      </c>
      <c r="C50" s="1">
        <v>2.77</v>
      </c>
      <c r="D50" s="1">
        <v>29.4853333333</v>
      </c>
      <c r="E50" s="1">
        <v>11.4766666667</v>
      </c>
      <c r="F50" s="1">
        <v>3.257</v>
      </c>
      <c r="G50" s="1">
        <v>7.18966666667</v>
      </c>
      <c r="H50" s="1">
        <v>1.59866666667</v>
      </c>
      <c r="I50" s="1">
        <v>26.822</v>
      </c>
      <c r="K50">
        <v>1.50566666667</v>
      </c>
      <c r="L50">
        <v>0.81699999999999</v>
      </c>
      <c r="M50">
        <v>47.9903333333666</v>
      </c>
      <c r="N50">
        <v>14.5686666666333</v>
      </c>
      <c r="O50">
        <v>3.64933333333333</v>
      </c>
      <c r="P50">
        <v>13.8609999999966</v>
      </c>
      <c r="Q50">
        <v>0.61366666666333</v>
      </c>
      <c r="R50">
        <v>47.671</v>
      </c>
      <c r="T50">
        <v>64</v>
      </c>
      <c r="U50">
        <v>0.59266666666666</v>
      </c>
      <c r="V50">
        <v>48.8936666666666</v>
      </c>
      <c r="W50">
        <v>178.122333333332</v>
      </c>
      <c r="X50">
        <v>146.853333333333</v>
      </c>
      <c r="Y50">
        <v>1974.759</v>
      </c>
      <c r="Z50">
        <v>61.967</v>
      </c>
      <c r="AA50">
        <v>764.739666666667</v>
      </c>
      <c r="AB50">
        <v>15.5766666666666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"/>
  <sheetViews>
    <sheetView workbookViewId="0">
      <selection activeCell="AF1" sqref="AF1"/>
    </sheetView>
  </sheetViews>
  <sheetFormatPr defaultColWidth="9" defaultRowHeight="14.25" outlineLevelRow="7"/>
  <cols>
    <col min="3" max="4" width="12.625"/>
    <col min="7" max="8" width="12.625"/>
    <col min="11" max="12" width="12.625"/>
    <col min="15" max="16" width="12.625"/>
    <col min="19" max="20" width="12.625"/>
    <col min="23" max="24" width="12.625"/>
    <col min="27" max="28" width="12.625"/>
    <col min="30" max="32" width="12.625"/>
  </cols>
  <sheetData>
    <row r="1" spans="1:32">
      <c r="A1" s="1" t="s">
        <v>1</v>
      </c>
      <c r="B1" s="1" t="s">
        <v>0</v>
      </c>
      <c r="C1" s="1" t="s">
        <v>25</v>
      </c>
      <c r="D1" t="s">
        <v>11</v>
      </c>
      <c r="E1" s="1" t="s">
        <v>2</v>
      </c>
      <c r="F1" s="1" t="s">
        <v>0</v>
      </c>
      <c r="G1" s="1" t="s">
        <v>25</v>
      </c>
      <c r="H1" t="s">
        <v>11</v>
      </c>
      <c r="I1" s="1" t="s">
        <v>3</v>
      </c>
      <c r="J1" s="1" t="s">
        <v>0</v>
      </c>
      <c r="K1" s="1" t="s">
        <v>25</v>
      </c>
      <c r="L1" t="s">
        <v>11</v>
      </c>
      <c r="M1" s="1" t="s">
        <v>4</v>
      </c>
      <c r="N1" s="1" t="s">
        <v>0</v>
      </c>
      <c r="O1" s="1" t="s">
        <v>25</v>
      </c>
      <c r="P1" t="s">
        <v>11</v>
      </c>
      <c r="Q1" s="1" t="s">
        <v>6</v>
      </c>
      <c r="R1" s="1" t="s">
        <v>0</v>
      </c>
      <c r="S1" s="1" t="s">
        <v>25</v>
      </c>
      <c r="T1" t="s">
        <v>11</v>
      </c>
      <c r="U1" s="1" t="s">
        <v>7</v>
      </c>
      <c r="V1" s="1" t="s">
        <v>0</v>
      </c>
      <c r="W1" s="1" t="s">
        <v>25</v>
      </c>
      <c r="X1" t="s">
        <v>11</v>
      </c>
      <c r="Y1" s="1" t="s">
        <v>8</v>
      </c>
      <c r="Z1" s="1" t="s">
        <v>0</v>
      </c>
      <c r="AA1" s="1" t="s">
        <v>25</v>
      </c>
      <c r="AB1" t="s">
        <v>11</v>
      </c>
      <c r="AC1" s="1" t="s">
        <v>9</v>
      </c>
      <c r="AD1" s="1" t="s">
        <v>0</v>
      </c>
      <c r="AE1" s="1" t="s">
        <v>25</v>
      </c>
      <c r="AF1" t="s">
        <v>11</v>
      </c>
    </row>
    <row r="2" spans="1:32">
      <c r="A2" s="1">
        <v>1</v>
      </c>
      <c r="B2" s="1">
        <v>14.9566666667</v>
      </c>
      <c r="C2">
        <v>4.1673333333</v>
      </c>
      <c r="D2">
        <v>0.0466666666666029</v>
      </c>
      <c r="E2" s="1">
        <v>1</v>
      </c>
      <c r="F2" s="1">
        <v>32.0893333333</v>
      </c>
      <c r="G2">
        <v>7.7256666667</v>
      </c>
      <c r="H2">
        <v>0.0689999999999031</v>
      </c>
      <c r="I2" s="1">
        <v>1</v>
      </c>
      <c r="J2" s="1">
        <v>38.733</v>
      </c>
      <c r="K2">
        <v>56.0576666666666</v>
      </c>
      <c r="L2">
        <v>12.5709999999994</v>
      </c>
      <c r="M2" s="1">
        <v>1</v>
      </c>
      <c r="N2" s="1">
        <v>58.634</v>
      </c>
      <c r="O2">
        <v>38.4199999999999</v>
      </c>
      <c r="P2">
        <v>11.7073333333331</v>
      </c>
      <c r="Q2" s="1">
        <v>1</v>
      </c>
      <c r="R2" s="1">
        <v>18.7993333333</v>
      </c>
      <c r="S2">
        <v>5.5676666667</v>
      </c>
      <c r="T2">
        <v>0.0576666666665986</v>
      </c>
      <c r="U2" s="1">
        <v>1</v>
      </c>
      <c r="V2" s="1">
        <v>27.202</v>
      </c>
      <c r="W2">
        <v>77.237</v>
      </c>
      <c r="X2">
        <v>44.157333333333</v>
      </c>
      <c r="Y2" s="1">
        <v>1</v>
      </c>
      <c r="Z2" s="1">
        <v>56.022</v>
      </c>
      <c r="AA2">
        <v>24.5013333333333</v>
      </c>
      <c r="AB2">
        <v>3.5833333333333</v>
      </c>
      <c r="AC2" s="1">
        <v>1</v>
      </c>
      <c r="AD2" s="1">
        <v>220.014666667</v>
      </c>
      <c r="AE2">
        <v>403.670333333</v>
      </c>
      <c r="AF2">
        <v>0.77766666666605</v>
      </c>
    </row>
    <row r="3" spans="1:32">
      <c r="A3" s="1">
        <v>2</v>
      </c>
      <c r="B3" s="1">
        <v>7.98333333333</v>
      </c>
      <c r="C3">
        <v>2.83166666667</v>
      </c>
      <c r="D3">
        <v>0.0210000000000008</v>
      </c>
      <c r="E3" s="1">
        <v>2</v>
      </c>
      <c r="F3" s="1">
        <v>16.8606666667</v>
      </c>
      <c r="G3">
        <v>4.3606666666333</v>
      </c>
      <c r="H3">
        <v>1.4596666666667</v>
      </c>
      <c r="I3" s="1">
        <v>2</v>
      </c>
      <c r="J3" s="1">
        <v>34.235</v>
      </c>
      <c r="K3">
        <v>51.8826666666666</v>
      </c>
      <c r="L3">
        <v>20.1193333333334</v>
      </c>
      <c r="M3" s="1">
        <v>2</v>
      </c>
      <c r="N3" s="1">
        <v>34.364</v>
      </c>
      <c r="O3">
        <v>25.6509999999999</v>
      </c>
      <c r="P3">
        <v>13.1576666666667</v>
      </c>
      <c r="Q3" s="1">
        <v>2</v>
      </c>
      <c r="R3" s="1">
        <v>10.7593333333</v>
      </c>
      <c r="S3">
        <v>4.2330000000333</v>
      </c>
      <c r="T3">
        <v>30.718</v>
      </c>
      <c r="U3" s="1">
        <v>2</v>
      </c>
      <c r="V3" s="1">
        <v>14.9413333333</v>
      </c>
      <c r="W3">
        <v>40.4866666667</v>
      </c>
      <c r="X3">
        <v>47.211</v>
      </c>
      <c r="Y3" s="1">
        <v>2</v>
      </c>
      <c r="Z3" s="1">
        <v>28.073</v>
      </c>
      <c r="AA3">
        <v>12.592</v>
      </c>
      <c r="AB3">
        <v>49.6623333333333</v>
      </c>
      <c r="AC3" s="1">
        <v>2</v>
      </c>
      <c r="AD3" s="1">
        <v>114.185666667</v>
      </c>
      <c r="AE3">
        <v>206.129999999666</v>
      </c>
      <c r="AF3">
        <v>1.37299999999999</v>
      </c>
    </row>
    <row r="4" spans="1:32">
      <c r="A4" s="1">
        <v>4</v>
      </c>
      <c r="B4" s="1">
        <v>4.485</v>
      </c>
      <c r="C4">
        <v>2.14633333333333</v>
      </c>
      <c r="D4">
        <v>0.05833333333333</v>
      </c>
      <c r="E4" s="1">
        <v>4</v>
      </c>
      <c r="F4" s="1">
        <v>9.404</v>
      </c>
      <c r="G4">
        <v>2.4466666666666</v>
      </c>
      <c r="H4">
        <v>3.623</v>
      </c>
      <c r="I4" s="1">
        <v>4</v>
      </c>
      <c r="J4" s="1">
        <v>31.8346666667</v>
      </c>
      <c r="K4">
        <v>49.7486666666333</v>
      </c>
      <c r="L4">
        <v>40.4166666666667</v>
      </c>
      <c r="M4" s="1">
        <v>4</v>
      </c>
      <c r="N4" s="1">
        <v>22.7946666667</v>
      </c>
      <c r="O4">
        <v>20.0609999999666</v>
      </c>
      <c r="P4">
        <v>13.794</v>
      </c>
      <c r="Q4" s="1">
        <v>4</v>
      </c>
      <c r="R4" s="1">
        <v>6.588</v>
      </c>
      <c r="S4">
        <v>3.455</v>
      </c>
      <c r="T4">
        <v>194.697999999999</v>
      </c>
      <c r="U4" s="1">
        <v>4</v>
      </c>
      <c r="V4" s="1">
        <v>9.66166666667</v>
      </c>
      <c r="W4">
        <v>21.7619999999966</v>
      </c>
      <c r="X4">
        <v>40.7893333333334</v>
      </c>
      <c r="Y4" s="1">
        <v>4</v>
      </c>
      <c r="Z4" s="1">
        <v>14.0933333333</v>
      </c>
      <c r="AA4">
        <v>6.2630000000333</v>
      </c>
      <c r="AB4">
        <v>217.15</v>
      </c>
      <c r="AC4" s="1">
        <v>4</v>
      </c>
      <c r="AD4" s="1">
        <v>58.1863333333</v>
      </c>
      <c r="AE4">
        <v>105.846333333366</v>
      </c>
      <c r="AF4">
        <v>4.45533333333401</v>
      </c>
    </row>
    <row r="5" spans="1:32">
      <c r="A5" s="1">
        <v>8</v>
      </c>
      <c r="B5" s="1">
        <v>2.76133333333</v>
      </c>
      <c r="C5">
        <v>1.78600000000333</v>
      </c>
      <c r="D5">
        <v>0.10066666666667</v>
      </c>
      <c r="E5" s="1">
        <v>8</v>
      </c>
      <c r="F5" s="1">
        <v>5.665</v>
      </c>
      <c r="G5">
        <v>1.46866666666666</v>
      </c>
      <c r="H5">
        <v>10.1589999999999</v>
      </c>
      <c r="I5" s="1">
        <v>8</v>
      </c>
      <c r="J5" s="1">
        <v>30.6263333333</v>
      </c>
      <c r="K5">
        <v>48.5823333333666</v>
      </c>
      <c r="L5">
        <v>60.3966666666664</v>
      </c>
      <c r="M5" s="1">
        <v>8</v>
      </c>
      <c r="N5" s="1">
        <v>16.6013333333</v>
      </c>
      <c r="O5">
        <v>16.8063333333666</v>
      </c>
      <c r="P5">
        <v>17.8066666666667</v>
      </c>
      <c r="Q5" s="1">
        <v>8</v>
      </c>
      <c r="R5" s="1">
        <v>4.653</v>
      </c>
      <c r="S5">
        <v>3.253</v>
      </c>
      <c r="T5">
        <v>419.581666666666</v>
      </c>
      <c r="U5" s="1">
        <v>8</v>
      </c>
      <c r="V5" s="1">
        <v>6.307</v>
      </c>
      <c r="W5">
        <v>15.4766666666666</v>
      </c>
      <c r="X5">
        <v>49.54</v>
      </c>
      <c r="Y5" s="1">
        <v>8</v>
      </c>
      <c r="Z5" s="1">
        <v>7.108</v>
      </c>
      <c r="AA5">
        <v>3.187</v>
      </c>
      <c r="AB5">
        <v>400.341666666666</v>
      </c>
      <c r="AC5" s="1">
        <v>8</v>
      </c>
      <c r="AD5" s="1">
        <v>35.102</v>
      </c>
      <c r="AE5">
        <v>62.7563333333333</v>
      </c>
      <c r="AF5">
        <v>10.9456666666657</v>
      </c>
    </row>
    <row r="6" spans="1:32">
      <c r="A6" s="1">
        <v>16</v>
      </c>
      <c r="B6" s="1">
        <v>1.88666666667</v>
      </c>
      <c r="C6">
        <v>1.61933333333</v>
      </c>
      <c r="D6">
        <v>0.222</v>
      </c>
      <c r="E6" s="1">
        <v>16</v>
      </c>
      <c r="F6" s="1">
        <v>3.771</v>
      </c>
      <c r="G6">
        <v>0.99966666666666</v>
      </c>
      <c r="H6">
        <v>12.4799999999999</v>
      </c>
      <c r="I6" s="1">
        <v>16</v>
      </c>
      <c r="J6" s="1">
        <v>29.8833333333</v>
      </c>
      <c r="K6">
        <v>48.3343333333666</v>
      </c>
      <c r="L6">
        <v>94.0159999999994</v>
      </c>
      <c r="M6" s="1">
        <v>16</v>
      </c>
      <c r="N6" s="1">
        <v>12.9986666667</v>
      </c>
      <c r="O6">
        <v>15.2266666666333</v>
      </c>
      <c r="P6">
        <v>33.174</v>
      </c>
      <c r="Q6" s="1">
        <v>16</v>
      </c>
      <c r="R6" s="1">
        <v>3.54366666667</v>
      </c>
      <c r="S6">
        <v>3.17033333332999</v>
      </c>
      <c r="T6">
        <v>746.912333333333</v>
      </c>
      <c r="U6" s="1">
        <v>16</v>
      </c>
      <c r="V6" s="1">
        <v>7.48266666667</v>
      </c>
      <c r="W6">
        <v>13.4579999999966</v>
      </c>
      <c r="X6">
        <v>50.0753333333334</v>
      </c>
      <c r="Y6" s="1">
        <v>16</v>
      </c>
      <c r="Z6" s="1">
        <v>3.62733333333</v>
      </c>
      <c r="AA6">
        <v>1.57133333333666</v>
      </c>
      <c r="AB6">
        <v>623.027999999999</v>
      </c>
      <c r="AC6" s="1">
        <v>16</v>
      </c>
      <c r="AD6" s="1">
        <v>34.226</v>
      </c>
      <c r="AE6">
        <v>60.5976666666666</v>
      </c>
      <c r="AF6">
        <v>12.8283333333334</v>
      </c>
    </row>
    <row r="7" spans="1:32">
      <c r="A7" s="1">
        <v>32</v>
      </c>
      <c r="B7" s="1">
        <v>1.48833333333</v>
      </c>
      <c r="C7">
        <v>1.52800000000333</v>
      </c>
      <c r="D7">
        <v>0.31466666666667</v>
      </c>
      <c r="E7" s="1">
        <v>32</v>
      </c>
      <c r="F7" s="1">
        <v>2.93866666667</v>
      </c>
      <c r="G7">
        <v>0.79366666666333</v>
      </c>
      <c r="H7">
        <v>20.7183333333333</v>
      </c>
      <c r="I7" s="1">
        <v>32</v>
      </c>
      <c r="J7" s="1">
        <v>29.4866666667</v>
      </c>
      <c r="K7">
        <v>47.8303333333</v>
      </c>
      <c r="L7">
        <v>144.513666666666</v>
      </c>
      <c r="M7" s="1">
        <v>32</v>
      </c>
      <c r="N7" s="1">
        <v>12.772</v>
      </c>
      <c r="O7">
        <v>15.2113333333333</v>
      </c>
      <c r="P7">
        <v>65.07</v>
      </c>
      <c r="Q7" s="1">
        <v>32</v>
      </c>
      <c r="R7" s="1">
        <v>3.12233333333</v>
      </c>
      <c r="S7">
        <v>3.35133333333666</v>
      </c>
      <c r="T7">
        <v>1469.28033333333</v>
      </c>
      <c r="U7" s="1">
        <v>32</v>
      </c>
      <c r="V7" s="1">
        <v>6.66433333333</v>
      </c>
      <c r="W7">
        <v>14.0410000000033</v>
      </c>
      <c r="X7">
        <v>51.3923333333333</v>
      </c>
      <c r="Y7" s="1">
        <v>32</v>
      </c>
      <c r="Z7" s="1">
        <v>1.88866666667</v>
      </c>
      <c r="AA7">
        <v>0.80266666666333</v>
      </c>
      <c r="AB7">
        <v>736.365666666667</v>
      </c>
      <c r="AC7" s="1">
        <v>32</v>
      </c>
      <c r="AD7" s="1">
        <v>31.7203333333</v>
      </c>
      <c r="AE7">
        <v>55.9440000000333</v>
      </c>
      <c r="AF7">
        <v>13.7519999999997</v>
      </c>
    </row>
    <row r="8" spans="1:32">
      <c r="A8" s="1">
        <v>64</v>
      </c>
      <c r="B8" s="1">
        <v>1.50033333333</v>
      </c>
      <c r="C8">
        <v>1.50566666667</v>
      </c>
      <c r="D8">
        <v>0.59266666666666</v>
      </c>
      <c r="E8" s="1">
        <v>64</v>
      </c>
      <c r="F8" s="1">
        <v>2.77</v>
      </c>
      <c r="G8">
        <v>0.81699999999999</v>
      </c>
      <c r="H8">
        <v>48.8936666666666</v>
      </c>
      <c r="I8" s="1">
        <v>64</v>
      </c>
      <c r="J8" s="1">
        <v>29.4853333333</v>
      </c>
      <c r="K8">
        <v>47.9903333333666</v>
      </c>
      <c r="L8">
        <v>178.122333333332</v>
      </c>
      <c r="M8" s="1">
        <v>64</v>
      </c>
      <c r="N8" s="1">
        <v>11.4766666667</v>
      </c>
      <c r="O8">
        <v>14.5686666666333</v>
      </c>
      <c r="P8">
        <v>146.853333333333</v>
      </c>
      <c r="Q8" s="1">
        <v>64</v>
      </c>
      <c r="R8" s="1">
        <v>3.257</v>
      </c>
      <c r="S8">
        <v>3.64933333333333</v>
      </c>
      <c r="T8">
        <v>1974.759</v>
      </c>
      <c r="U8" s="1">
        <v>64</v>
      </c>
      <c r="V8" s="1">
        <v>7.18966666667</v>
      </c>
      <c r="W8">
        <v>13.8609999999966</v>
      </c>
      <c r="X8">
        <v>61.967</v>
      </c>
      <c r="Y8" s="1">
        <v>64</v>
      </c>
      <c r="Z8" s="1">
        <v>1.59866666667</v>
      </c>
      <c r="AA8">
        <v>0.61366666666333</v>
      </c>
      <c r="AB8">
        <v>764.739666666667</v>
      </c>
      <c r="AC8" s="1">
        <v>64</v>
      </c>
      <c r="AD8" s="1">
        <v>26.822</v>
      </c>
      <c r="AE8">
        <v>47.671</v>
      </c>
      <c r="AF8">
        <v>15.5766666666666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topLeftCell="B1" workbookViewId="0">
      <selection activeCell="D3" sqref="D3"/>
    </sheetView>
  </sheetViews>
  <sheetFormatPr defaultColWidth="9" defaultRowHeight="14.25" outlineLevelCol="7"/>
  <cols>
    <col min="1" max="1" width="16.1083333333333" customWidth="1"/>
    <col min="2" max="2" width="18.5583333333333" customWidth="1"/>
    <col min="3" max="8" width="25.775" customWidth="1"/>
    <col min="9" max="9" width="25.3333333333333" customWidth="1"/>
    <col min="10" max="10" width="54.2166666666667" customWidth="1"/>
    <col min="11" max="11" width="13.6666666666667" customWidth="1"/>
  </cols>
  <sheetData>
    <row r="1" spans="4:4">
      <c r="D1" t="s">
        <v>26</v>
      </c>
    </row>
    <row r="2" spans="2:8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</row>
    <row r="3" spans="1:8">
      <c r="A3" t="s">
        <v>1</v>
      </c>
      <c r="B3">
        <v>5201297418</v>
      </c>
      <c r="C3">
        <v>341118038</v>
      </c>
      <c r="D3">
        <v>263050</v>
      </c>
      <c r="E3">
        <v>263050</v>
      </c>
      <c r="F3">
        <v>263050</v>
      </c>
      <c r="G3">
        <f>F3-E3</f>
        <v>0</v>
      </c>
      <c r="H3">
        <f>G3/E3</f>
        <v>0</v>
      </c>
    </row>
    <row r="4" spans="1:8">
      <c r="A4" t="s">
        <v>2</v>
      </c>
      <c r="B4">
        <v>13556895867</v>
      </c>
      <c r="C4">
        <v>728941921</v>
      </c>
      <c r="D4">
        <v>192284</v>
      </c>
      <c r="E4">
        <v>193138</v>
      </c>
      <c r="F4">
        <v>198468</v>
      </c>
      <c r="G4">
        <f t="shared" ref="G4:G10" si="0">F4-E4</f>
        <v>5330</v>
      </c>
      <c r="H4">
        <f t="shared" ref="H4:H10" si="1">G4/E4</f>
        <v>0.027596847849724</v>
      </c>
    </row>
    <row r="5" spans="1:8">
      <c r="A5" t="s">
        <v>3</v>
      </c>
      <c r="B5">
        <v>24373943589</v>
      </c>
      <c r="C5">
        <v>4977395708</v>
      </c>
      <c r="D5">
        <v>22346587</v>
      </c>
      <c r="E5">
        <v>22346223</v>
      </c>
      <c r="F5">
        <v>22347804</v>
      </c>
      <c r="G5">
        <f t="shared" si="0"/>
        <v>1581</v>
      </c>
      <c r="H5">
        <f t="shared" si="1"/>
        <v>7.07502113444406e-5</v>
      </c>
    </row>
    <row r="6" spans="1:8">
      <c r="A6" t="s">
        <v>4</v>
      </c>
      <c r="B6">
        <v>26056956754</v>
      </c>
      <c r="C6">
        <v>3611034135</v>
      </c>
      <c r="D6">
        <v>21685234</v>
      </c>
      <c r="E6">
        <v>21684450</v>
      </c>
      <c r="F6">
        <v>21685738</v>
      </c>
      <c r="G6">
        <f t="shared" si="0"/>
        <v>1288</v>
      </c>
      <c r="H6">
        <f t="shared" si="1"/>
        <v>5.93974022859699e-5</v>
      </c>
    </row>
    <row r="7" spans="1:8">
      <c r="A7" t="s">
        <v>6</v>
      </c>
      <c r="B7">
        <v>11165492704</v>
      </c>
      <c r="C7">
        <v>587783049</v>
      </c>
      <c r="D7">
        <v>9350248</v>
      </c>
      <c r="E7">
        <v>9350356</v>
      </c>
      <c r="F7">
        <v>9351198</v>
      </c>
      <c r="G7">
        <f t="shared" si="0"/>
        <v>842</v>
      </c>
      <c r="H7">
        <f t="shared" si="1"/>
        <v>9.0050047292317e-5</v>
      </c>
    </row>
    <row r="8" spans="1:8">
      <c r="A8" t="s">
        <v>7</v>
      </c>
      <c r="B8">
        <v>35436736747</v>
      </c>
      <c r="C8">
        <v>6897336228</v>
      </c>
      <c r="D8">
        <v>78124192</v>
      </c>
      <c r="E8">
        <v>78124243</v>
      </c>
      <c r="F8">
        <v>78124374</v>
      </c>
      <c r="G8">
        <f t="shared" si="0"/>
        <v>131</v>
      </c>
      <c r="H8">
        <f t="shared" si="1"/>
        <v>1.67681624767871e-6</v>
      </c>
    </row>
    <row r="9" spans="1:8">
      <c r="A9" t="s">
        <v>8</v>
      </c>
      <c r="B9">
        <v>33250635854</v>
      </c>
      <c r="C9">
        <v>2227291430</v>
      </c>
      <c r="D9">
        <v>5850268</v>
      </c>
      <c r="E9">
        <v>5850268</v>
      </c>
      <c r="F9">
        <v>5850271</v>
      </c>
      <c r="G9">
        <f t="shared" si="0"/>
        <v>3</v>
      </c>
      <c r="H9">
        <f t="shared" si="1"/>
        <v>5.12797020580938e-7</v>
      </c>
    </row>
    <row r="10" spans="1:8">
      <c r="A10" t="s">
        <v>9</v>
      </c>
      <c r="B10">
        <v>2019458657</v>
      </c>
      <c r="C10">
        <v>42552312853</v>
      </c>
      <c r="D10">
        <v>110302</v>
      </c>
      <c r="E10">
        <v>103420</v>
      </c>
      <c r="F10">
        <v>103828</v>
      </c>
      <c r="G10">
        <f t="shared" si="0"/>
        <v>408</v>
      </c>
      <c r="H10">
        <f t="shared" si="1"/>
        <v>0.00394507832140785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"/>
  <sheetViews>
    <sheetView topLeftCell="B1" workbookViewId="0">
      <selection activeCell="M35" sqref="M35"/>
    </sheetView>
  </sheetViews>
  <sheetFormatPr defaultColWidth="9" defaultRowHeight="14.25"/>
  <sheetData>
    <row r="1" spans="3:27">
      <c r="C1">
        <v>1</v>
      </c>
      <c r="G1">
        <v>2</v>
      </c>
      <c r="K1">
        <v>4</v>
      </c>
      <c r="O1">
        <v>8</v>
      </c>
      <c r="S1">
        <v>16</v>
      </c>
      <c r="W1">
        <v>32</v>
      </c>
      <c r="AA1">
        <v>64</v>
      </c>
    </row>
    <row r="2" spans="2:28">
      <c r="B2" t="s">
        <v>34</v>
      </c>
      <c r="C2" t="s">
        <v>35</v>
      </c>
      <c r="D2" t="s">
        <v>36</v>
      </c>
      <c r="F2" t="s">
        <v>34</v>
      </c>
      <c r="G2" t="s">
        <v>35</v>
      </c>
      <c r="H2" t="s">
        <v>36</v>
      </c>
      <c r="J2" t="s">
        <v>34</v>
      </c>
      <c r="K2" t="s">
        <v>35</v>
      </c>
      <c r="L2" t="s">
        <v>36</v>
      </c>
      <c r="N2" t="s">
        <v>34</v>
      </c>
      <c r="O2" t="s">
        <v>35</v>
      </c>
      <c r="P2" t="s">
        <v>36</v>
      </c>
      <c r="R2" t="s">
        <v>34</v>
      </c>
      <c r="S2" t="s">
        <v>35</v>
      </c>
      <c r="T2" t="s">
        <v>36</v>
      </c>
      <c r="V2" t="s">
        <v>34</v>
      </c>
      <c r="W2" t="s">
        <v>35</v>
      </c>
      <c r="X2" t="s">
        <v>36</v>
      </c>
      <c r="Z2" t="s">
        <v>34</v>
      </c>
      <c r="AA2" t="s">
        <v>35</v>
      </c>
      <c r="AB2" t="s">
        <v>36</v>
      </c>
    </row>
    <row r="3" spans="1:28">
      <c r="A3" t="s">
        <v>1</v>
      </c>
      <c r="B3">
        <v>0</v>
      </c>
      <c r="C3">
        <v>0</v>
      </c>
      <c r="D3">
        <v>3</v>
      </c>
      <c r="F3">
        <v>0</v>
      </c>
      <c r="G3">
        <v>0</v>
      </c>
      <c r="H3">
        <v>5</v>
      </c>
      <c r="J3">
        <v>0</v>
      </c>
      <c r="K3">
        <v>0</v>
      </c>
      <c r="L3">
        <v>11</v>
      </c>
      <c r="N3">
        <v>0</v>
      </c>
      <c r="O3">
        <v>0</v>
      </c>
      <c r="P3">
        <v>22</v>
      </c>
      <c r="R3">
        <v>0</v>
      </c>
      <c r="S3">
        <v>0</v>
      </c>
      <c r="T3">
        <v>41</v>
      </c>
      <c r="V3">
        <v>0</v>
      </c>
      <c r="W3">
        <v>0</v>
      </c>
      <c r="X3">
        <v>74</v>
      </c>
      <c r="Z3">
        <v>0</v>
      </c>
      <c r="AA3">
        <v>0</v>
      </c>
      <c r="AB3">
        <v>136</v>
      </c>
    </row>
    <row r="4" spans="1:28">
      <c r="A4" t="s">
        <v>2</v>
      </c>
      <c r="B4">
        <v>52</v>
      </c>
      <c r="C4">
        <v>53</v>
      </c>
      <c r="D4">
        <v>53464</v>
      </c>
      <c r="F4">
        <v>270</v>
      </c>
      <c r="G4">
        <v>370</v>
      </c>
      <c r="H4">
        <v>107737</v>
      </c>
      <c r="J4">
        <v>7974</v>
      </c>
      <c r="K4">
        <v>19390</v>
      </c>
      <c r="L4">
        <v>217815</v>
      </c>
      <c r="N4">
        <v>26238</v>
      </c>
      <c r="O4">
        <v>144594</v>
      </c>
      <c r="P4">
        <v>463664</v>
      </c>
      <c r="R4">
        <v>38982</v>
      </c>
      <c r="S4">
        <v>356509</v>
      </c>
      <c r="T4">
        <v>1043653</v>
      </c>
      <c r="V4">
        <v>67030</v>
      </c>
      <c r="W4">
        <v>1330815</v>
      </c>
      <c r="X4">
        <v>2465508</v>
      </c>
      <c r="Z4">
        <v>166214</v>
      </c>
      <c r="AA4">
        <v>7319661</v>
      </c>
      <c r="AB4">
        <v>6839605</v>
      </c>
    </row>
    <row r="5" spans="1:28">
      <c r="A5" t="s">
        <v>3</v>
      </c>
      <c r="B5">
        <v>0</v>
      </c>
      <c r="C5">
        <v>0</v>
      </c>
      <c r="D5">
        <v>2</v>
      </c>
      <c r="F5">
        <v>1</v>
      </c>
      <c r="G5">
        <v>1</v>
      </c>
      <c r="H5">
        <v>573</v>
      </c>
      <c r="J5">
        <v>32</v>
      </c>
      <c r="K5">
        <v>31</v>
      </c>
      <c r="L5">
        <v>2532</v>
      </c>
      <c r="N5">
        <v>69</v>
      </c>
      <c r="O5">
        <v>71</v>
      </c>
      <c r="P5">
        <v>12236</v>
      </c>
      <c r="R5">
        <v>175</v>
      </c>
      <c r="S5">
        <v>184</v>
      </c>
      <c r="T5">
        <v>48784</v>
      </c>
      <c r="V5">
        <v>511</v>
      </c>
      <c r="W5">
        <v>935</v>
      </c>
      <c r="X5">
        <v>207342</v>
      </c>
      <c r="Z5">
        <v>934</v>
      </c>
      <c r="AA5">
        <v>2873</v>
      </c>
      <c r="AB5">
        <v>1192514</v>
      </c>
    </row>
    <row r="6" spans="1:28">
      <c r="A6" t="s">
        <v>4</v>
      </c>
      <c r="B6">
        <v>0</v>
      </c>
      <c r="C6">
        <v>0</v>
      </c>
      <c r="D6">
        <v>0</v>
      </c>
      <c r="F6">
        <v>0</v>
      </c>
      <c r="G6">
        <v>0</v>
      </c>
      <c r="H6">
        <v>3414</v>
      </c>
      <c r="J6">
        <v>3</v>
      </c>
      <c r="K6">
        <v>9</v>
      </c>
      <c r="L6">
        <v>9356</v>
      </c>
      <c r="N6">
        <v>56</v>
      </c>
      <c r="O6">
        <v>149</v>
      </c>
      <c r="P6">
        <v>40308</v>
      </c>
      <c r="R6">
        <v>2037</v>
      </c>
      <c r="S6">
        <v>7740</v>
      </c>
      <c r="T6">
        <v>198368</v>
      </c>
      <c r="V6">
        <v>10065</v>
      </c>
      <c r="W6">
        <v>42599</v>
      </c>
      <c r="X6">
        <v>1221834</v>
      </c>
      <c r="Z6">
        <v>25788</v>
      </c>
      <c r="AA6">
        <v>108167</v>
      </c>
      <c r="AB6">
        <v>5762788</v>
      </c>
    </row>
    <row r="7" spans="1:28">
      <c r="A7" t="s">
        <v>6</v>
      </c>
      <c r="B7">
        <v>0</v>
      </c>
      <c r="C7">
        <v>0</v>
      </c>
      <c r="D7">
        <v>2</v>
      </c>
      <c r="F7">
        <v>2</v>
      </c>
      <c r="G7">
        <v>4</v>
      </c>
      <c r="H7">
        <v>50868</v>
      </c>
      <c r="J7">
        <v>24</v>
      </c>
      <c r="K7">
        <v>59</v>
      </c>
      <c r="L7">
        <v>7433</v>
      </c>
      <c r="N7">
        <v>162</v>
      </c>
      <c r="O7">
        <v>389</v>
      </c>
      <c r="P7">
        <v>39786</v>
      </c>
      <c r="R7">
        <v>214</v>
      </c>
      <c r="S7">
        <v>1328</v>
      </c>
      <c r="T7">
        <v>75197</v>
      </c>
      <c r="V7">
        <v>648</v>
      </c>
      <c r="W7">
        <v>8259</v>
      </c>
      <c r="X7">
        <v>329309</v>
      </c>
      <c r="Z7">
        <v>1094</v>
      </c>
      <c r="AA7">
        <v>20576</v>
      </c>
      <c r="AB7">
        <v>1152750</v>
      </c>
    </row>
    <row r="8" spans="1:28">
      <c r="A8" t="s">
        <v>7</v>
      </c>
      <c r="B8">
        <v>0</v>
      </c>
      <c r="C8">
        <v>0</v>
      </c>
      <c r="D8">
        <v>0</v>
      </c>
      <c r="F8">
        <v>1</v>
      </c>
      <c r="G8">
        <v>1</v>
      </c>
      <c r="H8">
        <v>1970</v>
      </c>
      <c r="J8">
        <v>10</v>
      </c>
      <c r="K8">
        <v>21</v>
      </c>
      <c r="L8">
        <v>5926</v>
      </c>
      <c r="N8">
        <v>11</v>
      </c>
      <c r="O8">
        <v>72</v>
      </c>
      <c r="P8">
        <v>14566</v>
      </c>
      <c r="R8">
        <v>29</v>
      </c>
      <c r="S8">
        <v>368</v>
      </c>
      <c r="T8">
        <v>33713</v>
      </c>
      <c r="V8">
        <v>25</v>
      </c>
      <c r="W8">
        <v>542</v>
      </c>
      <c r="X8">
        <v>80935</v>
      </c>
      <c r="Z8">
        <v>29</v>
      </c>
      <c r="AA8">
        <v>1263</v>
      </c>
      <c r="AB8">
        <v>219565</v>
      </c>
    </row>
    <row r="9" spans="1:28">
      <c r="A9" t="s">
        <v>8</v>
      </c>
      <c r="B9">
        <v>0</v>
      </c>
      <c r="C9">
        <v>0</v>
      </c>
      <c r="D9">
        <v>3</v>
      </c>
      <c r="F9">
        <v>0</v>
      </c>
      <c r="G9">
        <v>0</v>
      </c>
      <c r="H9">
        <v>6</v>
      </c>
      <c r="J9">
        <v>0</v>
      </c>
      <c r="K9">
        <v>0</v>
      </c>
      <c r="L9">
        <v>12</v>
      </c>
      <c r="N9">
        <v>4</v>
      </c>
      <c r="O9">
        <v>5</v>
      </c>
      <c r="P9">
        <v>29</v>
      </c>
      <c r="R9">
        <v>9</v>
      </c>
      <c r="S9">
        <v>9</v>
      </c>
      <c r="T9">
        <v>53</v>
      </c>
      <c r="V9">
        <v>18</v>
      </c>
      <c r="W9">
        <v>19</v>
      </c>
      <c r="X9">
        <v>126</v>
      </c>
      <c r="Z9">
        <v>45</v>
      </c>
      <c r="AA9">
        <v>55</v>
      </c>
      <c r="AB9">
        <v>329</v>
      </c>
    </row>
    <row r="10" spans="1:28">
      <c r="A10" t="s">
        <v>9</v>
      </c>
      <c r="B10">
        <v>0</v>
      </c>
      <c r="C10">
        <v>0</v>
      </c>
      <c r="D10">
        <v>0</v>
      </c>
      <c r="F10">
        <v>7</v>
      </c>
      <c r="G10">
        <v>8</v>
      </c>
      <c r="H10">
        <v>153401</v>
      </c>
      <c r="J10">
        <v>8</v>
      </c>
      <c r="K10">
        <v>10</v>
      </c>
      <c r="L10">
        <v>150678</v>
      </c>
      <c r="N10">
        <v>11</v>
      </c>
      <c r="O10">
        <v>14</v>
      </c>
      <c r="P10">
        <v>177765</v>
      </c>
      <c r="R10">
        <v>12</v>
      </c>
      <c r="S10">
        <v>16</v>
      </c>
      <c r="T10">
        <v>168062</v>
      </c>
      <c r="V10">
        <v>11</v>
      </c>
      <c r="W10">
        <v>19</v>
      </c>
      <c r="X10">
        <v>155225</v>
      </c>
      <c r="Z10">
        <v>8</v>
      </c>
      <c r="AA10">
        <v>15</v>
      </c>
      <c r="AB10">
        <v>150123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HST</vt:lpstr>
      <vt:lpstr>native</vt:lpstr>
      <vt:lpstr>PST</vt:lpstr>
      <vt:lpstr>HST-v2</vt:lpstr>
      <vt:lpstr>PST-data</vt:lpstr>
      <vt:lpstr>Pico-ST</vt:lpstr>
      <vt:lpstr>SpeedUP</vt:lpstr>
      <vt:lpstr>store and LLSC</vt:lpstr>
      <vt:lpstr>false alarm</vt:lpstr>
      <vt:lpstr>PST-remap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</dc:creator>
  <cp:lastModifiedBy>jz</cp:lastModifiedBy>
  <dcterms:created xsi:type="dcterms:W3CDTF">2020-08-23T14:38:00Z</dcterms:created>
  <dcterms:modified xsi:type="dcterms:W3CDTF">2020-08-30T17:46:58Z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