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  <sheet name="Feuille2" sheetId="2" state="visible" r:id="rId3"/>
    <sheet name="Feui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<sst xmlns="http://schemas.openxmlformats.org/spreadsheetml/2006/main" count="746" uniqueCount="345">
  <si>
    <t xml:space="preserve">Zonage</t>
  </si>
  <si>
    <t xml:space="preserve">Intervalle de confiance par le ratio</t>
  </si>
  <si>
    <t xml:space="preserve">Intervalle de confiance ‘classique’</t>
  </si>
  <si>
    <t xml:space="preserve">Différence d’estimation</t>
  </si>
  <si>
    <t xml:space="preserve">Variation de l’estimation</t>
  </si>
  <si>
    <t xml:space="preserve">Différence d’écart-type</t>
  </si>
  <si>
    <t xml:space="preserve">Gain</t>
  </si>
  <si>
    <t xml:space="preserve">Hors zonage</t>
  </si>
  <si>
    <t xml:space="preserve">[ 348944 ; 352784 ]</t>
  </si>
  <si>
    <t xml:space="preserve">[ 347011 ; 352782 ]</t>
  </si>
  <si>
    <t xml:space="preserve">QP971001</t>
  </si>
  <si>
    <t xml:space="preserve">[ 3834 ; 4267 ]</t>
  </si>
  <si>
    <t xml:space="preserve">[ 3334 ; 4530 ]</t>
  </si>
  <si>
    <t xml:space="preserve">QP971002</t>
  </si>
  <si>
    <t xml:space="preserve">[ 3839 ; 4281 ]</t>
  </si>
  <si>
    <t xml:space="preserve">[ 2823 ; 4857 ]</t>
  </si>
  <si>
    <t xml:space="preserve">QP971003</t>
  </si>
  <si>
    <t xml:space="preserve">[ 9745 ; 10971 ]</t>
  </si>
  <si>
    <t xml:space="preserve">[ 9136 ; 12250 ]</t>
  </si>
  <si>
    <t xml:space="preserve">QP971004</t>
  </si>
  <si>
    <t xml:space="preserve">[ 2131 ; 2407 ]</t>
  </si>
  <si>
    <t xml:space="preserve">[ 1813 ; 2716 ]</t>
  </si>
  <si>
    <t xml:space="preserve">QP971005</t>
  </si>
  <si>
    <t xml:space="preserve">[ 4506 ; 4959 ]</t>
  </si>
  <si>
    <t xml:space="preserve">[ 4300 ; 5481 ]</t>
  </si>
  <si>
    <t xml:space="preserve">QP971006</t>
  </si>
  <si>
    <t xml:space="preserve">[ 3266 ; 3266 ]</t>
  </si>
  <si>
    <t xml:space="preserve">QP971007</t>
  </si>
  <si>
    <t xml:space="preserve">[ 1673 ; 1893 ]</t>
  </si>
  <si>
    <t xml:space="preserve">[ 1534 ; 1949 ]</t>
  </si>
  <si>
    <t xml:space="preserve">QP971008</t>
  </si>
  <si>
    <t xml:space="preserve">[ 3414 ; 3758 ]</t>
  </si>
  <si>
    <t xml:space="preserve">[ 3298 ; 3897 ]</t>
  </si>
  <si>
    <t xml:space="preserve">QP971009</t>
  </si>
  <si>
    <t xml:space="preserve">[ 2586 ; 2929 ]</t>
  </si>
  <si>
    <t xml:space="preserve">[ 2532 ; 3207 ]</t>
  </si>
  <si>
    <t xml:space="preserve">QP971010</t>
  </si>
  <si>
    <t xml:space="preserve">[ 1594 ; 1812 ]</t>
  </si>
  <si>
    <t xml:space="preserve">[ 1530 ; 1895 ]</t>
  </si>
  <si>
    <t xml:space="preserve">QP971011</t>
  </si>
  <si>
    <t xml:space="preserve">[ 1477 ; 1679 ]</t>
  </si>
  <si>
    <t xml:space="preserve">[ 1343 ; 1702 ]</t>
  </si>
  <si>
    <t xml:space="preserve">QP971012</t>
  </si>
  <si>
    <t xml:space="preserve">[ 2341 ; 2620 ]</t>
  </si>
  <si>
    <t xml:space="preserve">[ 2159 ; 2620 ]</t>
  </si>
  <si>
    <t xml:space="preserve">QP971013</t>
  </si>
  <si>
    <t xml:space="preserve">[ 1534 ; 1762 ]</t>
  </si>
  <si>
    <t xml:space="preserve">[ 1080 ; 2605 ]</t>
  </si>
  <si>
    <t xml:space="preserve">QP971014</t>
  </si>
  <si>
    <t xml:space="preserve">[ 4782 ; 5344 ]</t>
  </si>
  <si>
    <t xml:space="preserve">[ 4832 ; 6169 ]</t>
  </si>
  <si>
    <t xml:space="preserve">QP971015</t>
  </si>
  <si>
    <t xml:space="preserve">[ 3926 ; 4276 ]</t>
  </si>
  <si>
    <t xml:space="preserve">[ 3798 ; 4410 ]</t>
  </si>
  <si>
    <t xml:space="preserve">QP971016</t>
  </si>
  <si>
    <t xml:space="preserve">[ 2454 ; 2762 ]</t>
  </si>
  <si>
    <t xml:space="preserve">[ 2351 ; 2967 ]</t>
  </si>
  <si>
    <t xml:space="preserve">QP972001</t>
  </si>
  <si>
    <t xml:space="preserve">[ 11229 ; 12038 ]</t>
  </si>
  <si>
    <t xml:space="preserve">[ 10402 ; 12029 ]</t>
  </si>
  <si>
    <t xml:space="preserve">QP972002</t>
  </si>
  <si>
    <t xml:space="preserve">[ 4248 ; 4769 ]</t>
  </si>
  <si>
    <t xml:space="preserve">[ 3837 ; 4844 ]</t>
  </si>
  <si>
    <t xml:space="preserve">QP972003</t>
  </si>
  <si>
    <t xml:space="preserve">[ 2904 ; 3240 ]</t>
  </si>
  <si>
    <t xml:space="preserve">[ 2766 ; 3365 ]</t>
  </si>
  <si>
    <t xml:space="preserve">QP972004</t>
  </si>
  <si>
    <t xml:space="preserve">[ 1962 ; 2296 ]</t>
  </si>
  <si>
    <t xml:space="preserve">[ 1603 ; 3097 ]</t>
  </si>
  <si>
    <t xml:space="preserve">QP972005</t>
  </si>
  <si>
    <t xml:space="preserve">[ 1628 ; 2033 ]</t>
  </si>
  <si>
    <t xml:space="preserve">[ 1520 ; 2324 ]</t>
  </si>
  <si>
    <t xml:space="preserve">QP972006</t>
  </si>
  <si>
    <t xml:space="preserve">[ 1597 ; 1979 ]</t>
  </si>
  <si>
    <t xml:space="preserve">[ 1257 ; 2048 ]</t>
  </si>
  <si>
    <t xml:space="preserve">QP972007</t>
  </si>
  <si>
    <t xml:space="preserve">[ 1255 ; 1458 ]</t>
  </si>
  <si>
    <t xml:space="preserve">[ 1056 ; 1478 ]</t>
  </si>
  <si>
    <t xml:space="preserve">QP973001</t>
  </si>
  <si>
    <t xml:space="preserve">[ 1506 ; 1903 ]</t>
  </si>
  <si>
    <t xml:space="preserve">[ 1326 ; 2176 ]</t>
  </si>
  <si>
    <t xml:space="preserve">QP973002</t>
  </si>
  <si>
    <t xml:space="preserve">[ 1678 ; 1979 ]</t>
  </si>
  <si>
    <t xml:space="preserve">[ 1537 ; 2250 ]</t>
  </si>
  <si>
    <t xml:space="preserve">QP973003</t>
  </si>
  <si>
    <t xml:space="preserve">[ 1184 ; 1425 ]</t>
  </si>
  <si>
    <t xml:space="preserve">[ 971 ; 1460 ]</t>
  </si>
  <si>
    <t xml:space="preserve">QP973004</t>
  </si>
  <si>
    <t xml:space="preserve">[ 3274 ; 3798 ]</t>
  </si>
  <si>
    <t xml:space="preserve">[ 2430 ; 3922 ]</t>
  </si>
  <si>
    <t xml:space="preserve">QP973005</t>
  </si>
  <si>
    <t xml:space="preserve">[ 2494 ; 2887 ]</t>
  </si>
  <si>
    <t xml:space="preserve">[ 2301 ; 3225 ]</t>
  </si>
  <si>
    <t xml:space="preserve">QP973006</t>
  </si>
  <si>
    <t xml:space="preserve">[ 972 ; 1153 ]</t>
  </si>
  <si>
    <t xml:space="preserve">[ 747 ; 1233 ]</t>
  </si>
  <si>
    <t xml:space="preserve">QP973007</t>
  </si>
  <si>
    <t xml:space="preserve">[ 1500 ; 1832 ]</t>
  </si>
  <si>
    <t xml:space="preserve">[ 1359 ; 2068 ]</t>
  </si>
  <si>
    <t xml:space="preserve">QP973008</t>
  </si>
  <si>
    <t xml:space="preserve">[ 2725 ; 3123 ]</t>
  </si>
  <si>
    <t xml:space="preserve">[ 2569 ; 3509 ]</t>
  </si>
  <si>
    <t xml:space="preserve">QP973009</t>
  </si>
  <si>
    <t xml:space="preserve">[ 2046 ; 2397 ]</t>
  </si>
  <si>
    <t xml:space="preserve">[ 1716 ; 2463 ]</t>
  </si>
  <si>
    <t xml:space="preserve">QP973010</t>
  </si>
  <si>
    <t xml:space="preserve">[ 947 ; 1132 ]</t>
  </si>
  <si>
    <t xml:space="preserve">[ 636 ; 1168 ]</t>
  </si>
  <si>
    <t xml:space="preserve">QP973011</t>
  </si>
  <si>
    <t xml:space="preserve">[ 5146 ; 5616 ]</t>
  </si>
  <si>
    <t xml:space="preserve">[ 4907 ; 6693 ]</t>
  </si>
  <si>
    <t xml:space="preserve">QP973012</t>
  </si>
  <si>
    <t xml:space="preserve">[ 1825 ; 2136 ]</t>
  </si>
  <si>
    <t xml:space="preserve">[ 1596 ; 2345 ]</t>
  </si>
  <si>
    <t xml:space="preserve">QP973013</t>
  </si>
  <si>
    <t xml:space="preserve">[ 2202 ; 2543 ]</t>
  </si>
  <si>
    <t xml:space="preserve">[ 2171 ; 2891 ]</t>
  </si>
  <si>
    <t xml:space="preserve">QP973014</t>
  </si>
  <si>
    <t xml:space="preserve">[ 3777 ; 4323 ]</t>
  </si>
  <si>
    <t xml:space="preserve">[ 3408 ; 4508 ]</t>
  </si>
  <si>
    <t xml:space="preserve">QP973015</t>
  </si>
  <si>
    <t xml:space="preserve">[ 2199 ; 2664 ]</t>
  </si>
  <si>
    <t xml:space="preserve">[ 2024 ; 3015 ]</t>
  </si>
  <si>
    <t xml:space="preserve">QP973016</t>
  </si>
  <si>
    <t xml:space="preserve">[ 7791 ; 8672 ]</t>
  </si>
  <si>
    <t xml:space="preserve">[ 7300 ; 8575 ]</t>
  </si>
  <si>
    <t xml:space="preserve">QP973017</t>
  </si>
  <si>
    <t xml:space="preserve">[ 3855 ; 3856 ]</t>
  </si>
  <si>
    <t xml:space="preserve">QP973018</t>
  </si>
  <si>
    <t xml:space="preserve">[ 3169 ; 3170 ]</t>
  </si>
  <si>
    <t xml:space="preserve">QP973019</t>
  </si>
  <si>
    <t xml:space="preserve">[ 2157 ; 2488 ]</t>
  </si>
  <si>
    <t xml:space="preserve">[ 2015 ; 2675 ]</t>
  </si>
  <si>
    <t xml:space="preserve">QP973020</t>
  </si>
  <si>
    <t xml:space="preserve">[ 2654 ; 2994 ]</t>
  </si>
  <si>
    <t xml:space="preserve">[ 2715 ; 3469 ]</t>
  </si>
  <si>
    <t xml:space="preserve">QP973021</t>
  </si>
  <si>
    <t xml:space="preserve">[ 8911 ; 9593 ]</t>
  </si>
  <si>
    <t xml:space="preserve">[ 9431 ; 10590 ]</t>
  </si>
  <si>
    <t xml:space="preserve">QP973022</t>
  </si>
  <si>
    <t xml:space="preserve">[ 1483 ; 1732 ]</t>
  </si>
  <si>
    <t xml:space="preserve">[ 1258 ; 1796 ]</t>
  </si>
  <si>
    <t xml:space="preserve">QP973023</t>
  </si>
  <si>
    <t xml:space="preserve">[ 2969 ; 3282 ]</t>
  </si>
  <si>
    <t xml:space="preserve">[ 2286 ; 3076 ]</t>
  </si>
  <si>
    <t xml:space="preserve">QP973024</t>
  </si>
  <si>
    <t xml:space="preserve">[ 492 ; 624 ]</t>
  </si>
  <si>
    <t xml:space="preserve">[ 403 ; 667 ]</t>
  </si>
  <si>
    <t xml:space="preserve">QP973025</t>
  </si>
  <si>
    <t xml:space="preserve">[ 1187 ; 1466 ]</t>
  </si>
  <si>
    <t xml:space="preserve">[ 1140 ; 1589 ]</t>
  </si>
  <si>
    <t xml:space="preserve">QP973026</t>
  </si>
  <si>
    <t xml:space="preserve">[ 628 ; 743 ]</t>
  </si>
  <si>
    <t xml:space="preserve">[ 210 ; 985 ]</t>
  </si>
  <si>
    <t xml:space="preserve">QP973027</t>
  </si>
  <si>
    <t xml:space="preserve">[ 4404 ; 5024 ]</t>
  </si>
  <si>
    <t xml:space="preserve">[ 4177 ; 5523 ]</t>
  </si>
  <si>
    <t xml:space="preserve">QP973028</t>
  </si>
  <si>
    <t xml:space="preserve">[ 2944 ; 3424 ]</t>
  </si>
  <si>
    <t xml:space="preserve">[ 2592 ; 3417 ]</t>
  </si>
  <si>
    <t xml:space="preserve">QP973029</t>
  </si>
  <si>
    <t xml:space="preserve">[ 4412 ; 4990 ]</t>
  </si>
  <si>
    <t xml:space="preserve">[ 4144 ; 5099 ]</t>
  </si>
  <si>
    <t xml:space="preserve">QP973030</t>
  </si>
  <si>
    <t xml:space="preserve">[ 8661 ; 9476 ]</t>
  </si>
  <si>
    <t xml:space="preserve">[ 8746 ; 10281 ]</t>
  </si>
  <si>
    <t xml:space="preserve">QP973031</t>
  </si>
  <si>
    <t xml:space="preserve">[ 3457 ; 3997 ]</t>
  </si>
  <si>
    <t xml:space="preserve">[ 3392 ; 4213 ]</t>
  </si>
  <si>
    <t xml:space="preserve">QP973032</t>
  </si>
  <si>
    <t xml:space="preserve">[ 5596 ; 6196 ]</t>
  </si>
  <si>
    <t xml:space="preserve">[ 5638 ; 6909 ]</t>
  </si>
  <si>
    <t xml:space="preserve">Total</t>
  </si>
  <si>
    <t xml:space="preserve">EcR</t>
  </si>
  <si>
    <t xml:space="preserve">EstR</t>
  </si>
  <si>
    <t xml:space="preserve">CoefRatio</t>
  </si>
  <si>
    <t xml:space="preserve">[ 74% , 76% ]</t>
  </si>
  <si>
    <t xml:space="preserve">- INPCM / ACTIF</t>
  </si>
  <si>
    <t xml:space="preserve">[ 49% , 57% ]</t>
  </si>
  <si>
    <t xml:space="preserve">[ 59% , 69% ]</t>
  </si>
  <si>
    <t xml:space="preserve">[ 60% , 66% ]</t>
  </si>
  <si>
    <t xml:space="preserve">[ 63% , 71% ]</t>
  </si>
  <si>
    <t xml:space="preserve">[ 59% , 66% ]</t>
  </si>
  <si>
    <t xml:space="preserve">[ 65% , 66% ]</t>
  </si>
  <si>
    <t xml:space="preserve">[ 53% , 63% ]</t>
  </si>
  <si>
    <t xml:space="preserve">[ 54% , 62% ]</t>
  </si>
  <si>
    <t xml:space="preserve">[ 56% , 65% ]</t>
  </si>
  <si>
    <t xml:space="preserve">[ 60% , 70% ]</t>
  </si>
  <si>
    <t xml:space="preserve">[ 49% , 60% ]</t>
  </si>
  <si>
    <t xml:space="preserve">[ 50% , 63% ]</t>
  </si>
  <si>
    <t xml:space="preserve">[ 52% , 59% ]</t>
  </si>
  <si>
    <t xml:space="preserve">[ 52% , 60% ]</t>
  </si>
  <si>
    <t xml:space="preserve">[ 46% , 55% ]</t>
  </si>
  <si>
    <t xml:space="preserve">[ 56% , 61% ]</t>
  </si>
  <si>
    <t xml:space="preserve">[ 61% , 68% ]</t>
  </si>
  <si>
    <t xml:space="preserve">[ 62% , 68% ]</t>
  </si>
  <si>
    <t xml:space="preserve">[ 64% , 75% ]</t>
  </si>
  <si>
    <t xml:space="preserve">[ 50% , 60% ]</t>
  </si>
  <si>
    <t xml:space="preserve">[ 54% , 66% ]</t>
  </si>
  <si>
    <t xml:space="preserve">[ 55% , 67% ]</t>
  </si>
  <si>
    <t xml:space="preserve">[ 72% , 83% ]</t>
  </si>
  <si>
    <t xml:space="preserve">[ 65% , 75% ]</t>
  </si>
  <si>
    <t xml:space="preserve">[ 63% , 77% ]</t>
  </si>
  <si>
    <t xml:space="preserve">[ 60% , 73% ]</t>
  </si>
  <si>
    <t xml:space="preserve">[ 46% , 62% ]</t>
  </si>
  <si>
    <t xml:space="preserve">[ 77% , 87% ]</t>
  </si>
  <si>
    <t xml:space="preserve">[ 68% , 78% ]</t>
  </si>
  <si>
    <t xml:space="preserve">[ 56% , 67% ]</t>
  </si>
  <si>
    <t xml:space="preserve">[ 58% , 68% ]</t>
  </si>
  <si>
    <t xml:space="preserve">[ 61% , 67% ]</t>
  </si>
  <si>
    <t xml:space="preserve">[ 77% , 78% ]</t>
  </si>
  <si>
    <t xml:space="preserve">[ 76% , 77% ]</t>
  </si>
  <si>
    <t xml:space="preserve">[ 60% , 69% ]</t>
  </si>
  <si>
    <t xml:space="preserve">[ 56% , 66% ]</t>
  </si>
  <si>
    <t xml:space="preserve">[ 71% , 82% ]</t>
  </si>
  <si>
    <t xml:space="preserve">[ 75% , 83% ]</t>
  </si>
  <si>
    <t xml:space="preserve">[ 61% , 80% ]</t>
  </si>
  <si>
    <t xml:space="preserve">[ 36% , 70% ]</t>
  </si>
  <si>
    <t xml:space="preserve">[ 38% , 48% ]</t>
  </si>
  <si>
    <t xml:space="preserve">[ 61% , 71% ]</t>
  </si>
  <si>
    <t xml:space="preserve">[ 22% , 28% ]</t>
  </si>
  <si>
    <t xml:space="preserve">[ 59% , 67% ]</t>
  </si>
  <si>
    <t xml:space="preserve">[ 45% , 54% ]</t>
  </si>
  <si>
    <t xml:space="preserve">[ 67% , 70% ]</t>
  </si>
  <si>
    <t xml:space="preserve">- NbAppartement / X</t>
  </si>
  <si>
    <t xml:space="preserve">[ 33% , 45% ]</t>
  </si>
  <si>
    <t xml:space="preserve">[ 29% , 45% ]</t>
  </si>
  <si>
    <t xml:space="preserve">inferieur à 5%</t>
  </si>
  <si>
    <t xml:space="preserve">[ 11% , 19% ]</t>
  </si>
  <si>
    <t xml:space="preserve">[ 30% , 39% ]</t>
  </si>
  <si>
    <t xml:space="preserve">[ 85% , 86% ]</t>
  </si>
  <si>
    <t xml:space="preserve">[ 85% , 95% ]</t>
  </si>
  <si>
    <t xml:space="preserve">[ 76% , 85% ]</t>
  </si>
  <si>
    <t xml:space="preserve">[ 66% , 81% ]</t>
  </si>
  <si>
    <t xml:space="preserve">[ 89% , 97% ]</t>
  </si>
  <si>
    <t xml:space="preserve">[ 85% , 94% ]</t>
  </si>
  <si>
    <t xml:space="preserve">[ 74% , 84% ]</t>
  </si>
  <si>
    <t xml:space="preserve">inferieur à 4%</t>
  </si>
  <si>
    <t xml:space="preserve">[ 45% , 57% ]</t>
  </si>
  <si>
    <t xml:space="preserve">[ 57% , 70% ]</t>
  </si>
  <si>
    <t xml:space="preserve">[ 49% , 56% ]</t>
  </si>
  <si>
    <t xml:space="preserve">[ 56% , 68% ]</t>
  </si>
  <si>
    <t xml:space="preserve">[ 83% , 89% ]</t>
  </si>
  <si>
    <t xml:space="preserve">inferieur à 3%</t>
  </si>
  <si>
    <t xml:space="preserve">[ 34% , 59% ]</t>
  </si>
  <si>
    <t xml:space="preserve">[ 26% , 41% ]</t>
  </si>
  <si>
    <t xml:space="preserve">[ 69% , 90% ]</t>
  </si>
  <si>
    <t xml:space="preserve">[ 39% , 63% ]</t>
  </si>
  <si>
    <t xml:space="preserve">[ 49% , 66% ]</t>
  </si>
  <si>
    <t xml:space="preserve">[ 22% , 38% ]</t>
  </si>
  <si>
    <t xml:space="preserve">[ 13% , 25% ]</t>
  </si>
  <si>
    <t xml:space="preserve">[ 17% , 27% ]</t>
  </si>
  <si>
    <t xml:space="preserve">[ 45% , 64% ]</t>
  </si>
  <si>
    <t xml:space="preserve">[ 25% , 39% ]</t>
  </si>
  <si>
    <t xml:space="preserve">[ 37% , 52% ]</t>
  </si>
  <si>
    <t xml:space="preserve">[ 58% , 74% ]</t>
  </si>
  <si>
    <t xml:space="preserve">[ 22% , 46% ]</t>
  </si>
  <si>
    <t xml:space="preserve">[ 20% , 30% ]</t>
  </si>
  <si>
    <t xml:space="preserve">[ 11% , 20% ]</t>
  </si>
  <si>
    <t xml:space="preserve">[ 38% , 52% ]</t>
  </si>
  <si>
    <t xml:space="preserve">[ 44% , 66% ]</t>
  </si>
  <si>
    <t xml:space="preserve">[ 59% , 72% ]</t>
  </si>
  <si>
    <t xml:space="preserve">[ 87% , 88% ]</t>
  </si>
  <si>
    <t xml:space="preserve">[ 64% , 77% ]</t>
  </si>
  <si>
    <t xml:space="preserve">[ 52% , 63% ]</t>
  </si>
  <si>
    <t xml:space="preserve">[ 62% , 69% ]</t>
  </si>
  <si>
    <t xml:space="preserve">[ 21% , 35% ]</t>
  </si>
  <si>
    <t xml:space="preserve">[ 41% , 57% ]</t>
  </si>
  <si>
    <t xml:space="preserve">[ 84% , 100% ]</t>
  </si>
  <si>
    <t xml:space="preserve">[ 67% , 78% ]</t>
  </si>
  <si>
    <t xml:space="preserve">[ 73% , 103% ]</t>
  </si>
  <si>
    <t xml:space="preserve">[ 60% , 76% ]</t>
  </si>
  <si>
    <t xml:space="preserve">[ 45% , 61% ]</t>
  </si>
  <si>
    <t xml:space="preserve">[ 88% , 94% ]</t>
  </si>
  <si>
    <t xml:space="preserve">[ 79% , 89% ]</t>
  </si>
  <si>
    <t xml:space="preserve">[ 80% , 90% ]</t>
  </si>
  <si>
    <t xml:space="preserve">horsZon97101</t>
  </si>
  <si>
    <t xml:space="preserve">[ 50231 ; 51827 ]</t>
  </si>
  <si>
    <t xml:space="preserve">0.8</t>
  </si>
  <si>
    <t xml:space="preserve">407.0</t>
  </si>
  <si>
    <t xml:space="preserve">51029.0</t>
  </si>
  <si>
    <t xml:space="preserve">INPER</t>
  </si>
  <si>
    <t xml:space="preserve">horsZon97120</t>
  </si>
  <si>
    <t xml:space="preserve">[ 13046 ; 14013 ]</t>
  </si>
  <si>
    <t xml:space="preserve">1.8</t>
  </si>
  <si>
    <t xml:space="preserve">246.0</t>
  </si>
  <si>
    <t xml:space="preserve">13529.0</t>
  </si>
  <si>
    <t xml:space="preserve">[ 4155 ; 4599 ]</t>
  </si>
  <si>
    <t xml:space="preserve">2.6</t>
  </si>
  <si>
    <t xml:space="preserve">113.0</t>
  </si>
  <si>
    <t xml:space="preserve">4377.0</t>
  </si>
  <si>
    <t xml:space="preserve">[ 3995 ; 4406 ]</t>
  </si>
  <si>
    <t xml:space="preserve">2.5</t>
  </si>
  <si>
    <t xml:space="preserve">105.0</t>
  </si>
  <si>
    <t xml:space="preserve">4200.0</t>
  </si>
  <si>
    <t xml:space="preserve">[ 20% , 22% ]</t>
  </si>
  <si>
    <t xml:space="preserve">1.2</t>
  </si>
  <si>
    <t xml:space="preserve">0.3</t>
  </si>
  <si>
    <t xml:space="preserve">21.3</t>
  </si>
  <si>
    <t xml:space="preserve">dem_agerevTra_moins15 / INPER</t>
  </si>
  <si>
    <t xml:space="preserve">[ 18% , 22% ]</t>
  </si>
  <si>
    <t xml:space="preserve">3.9</t>
  </si>
  <si>
    <t xml:space="preserve">20.1</t>
  </si>
  <si>
    <t xml:space="preserve">[ 25% , 30% ]</t>
  </si>
  <si>
    <t xml:space="preserve">3.4</t>
  </si>
  <si>
    <t xml:space="preserve">0.9</t>
  </si>
  <si>
    <t xml:space="preserve">27.7</t>
  </si>
  <si>
    <t xml:space="preserve">[ 21% , 27% ]</t>
  </si>
  <si>
    <t xml:space="preserve">5.7</t>
  </si>
  <si>
    <t xml:space="preserve">1.3</t>
  </si>
  <si>
    <t xml:space="preserve">23.7</t>
  </si>
  <si>
    <t xml:space="preserve">[ 19% , 21% ]</t>
  </si>
  <si>
    <t xml:space="preserve">1.4</t>
  </si>
  <si>
    <t xml:space="preserve">19.6</t>
  </si>
  <si>
    <t xml:space="preserve">dem_agerevTrb_de15a29 / INPER</t>
  </si>
  <si>
    <t xml:space="preserve">[ 16% , 20% ]</t>
  </si>
  <si>
    <t xml:space="preserve">0.6</t>
  </si>
  <si>
    <t xml:space="preserve">17.8</t>
  </si>
  <si>
    <t xml:space="preserve">[ 21% , 25% ]</t>
  </si>
  <si>
    <t xml:space="preserve">3.3</t>
  </si>
  <si>
    <t xml:space="preserve">0.7</t>
  </si>
  <si>
    <t xml:space="preserve">22.6</t>
  </si>
  <si>
    <t xml:space="preserve">[ 18% , 21% ]</t>
  </si>
  <si>
    <t xml:space="preserve">3.8</t>
  </si>
  <si>
    <t xml:space="preserve">19.5</t>
  </si>
  <si>
    <t xml:space="preserve">[ 11% , 12% ]</t>
  </si>
  <si>
    <t xml:space="preserve">1.6</t>
  </si>
  <si>
    <t xml:space="preserve">0.2</t>
  </si>
  <si>
    <t xml:space="preserve">11.4</t>
  </si>
  <si>
    <t xml:space="preserve">dem_agerevTrc_de30a39 / INPER</t>
  </si>
  <si>
    <t xml:space="preserve">[ 10% , 13% ]</t>
  </si>
  <si>
    <t xml:space="preserve">3.2</t>
  </si>
  <si>
    <t xml:space="preserve">0.4</t>
  </si>
  <si>
    <t xml:space="preserve">11.5</t>
  </si>
  <si>
    <t xml:space="preserve">[ 8% , 11% ]</t>
  </si>
  <si>
    <t xml:space="preserve">5.6</t>
  </si>
  <si>
    <t xml:space="preserve">0.5</t>
  </si>
  <si>
    <t xml:space="preserve">9.5</t>
  </si>
  <si>
    <t xml:space="preserve">4.5</t>
  </si>
  <si>
    <t xml:space="preserve">11.8</t>
  </si>
  <si>
    <t xml:space="preserve">Time difference of 0 secs</t>
  </si>
  <si>
    <t xml:space="preserve">Time difference of -0.01559997 secs</t>
  </si>
  <si>
    <t xml:space="preserve">Time difference of -0.03119993 secs</t>
  </si>
  <si>
    <t xml:space="preserve">Time difference of -0.0467999 secs</t>
  </si>
  <si>
    <t xml:space="preserve">Time difference of -0.06239986 secs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</si>
</sst>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\ %"/>
    <numFmt numFmtId="166" formatCode="#,##0"/>
    <numFmt numFmtId="167" formatCode="&quot;VRAI&quot;;&quot;VRAI&quot;;&quot;FAUX&quot;"/>
    <numFmt numFmtId="168" formatCode="&quot;VRAI&quot;;&quot;VRAI&quot;;&quot;FAUX&quot;"/>
    <numFmt numFmtId="169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Liberation Mono;Courier New;DejaVu Sa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54A25D"/>
        <bgColor rgb="FF808080"/>
      </patternFill>
    </fill>
    <fill>
      <patternFill patternType="solid">
        <fgColor rgb="FFED1515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Mangal"/>
        <charset val="1"/>
        <family val="2"/>
        <color rgb="FFCC0000"/>
      </font>
      <fill>
        <patternFill>
          <bgColor rgb="FFFFCCCC"/>
        </patternFill>
      </fill>
    </dxf>
    <dxf>
      <font>
        <name val="Mangal"/>
        <charset val="1"/>
        <family val="2"/>
        <color rgb="FF006600"/>
      </font>
      <fill>
        <patternFill>
          <bgColor rgb="FFCCFFCC"/>
        </patternFill>
      </fill>
    </dxf>
    <dxf>
      <font>
        <name val="Mangal"/>
        <charset val="1"/>
        <family val="2"/>
        <color rgb="FF000000"/>
      </font>
    </dxf>
  </dxfs>
  <colors>
    <indexedColors>
      <rgbColor rgb="FF000000"/>
      <rgbColor rgb="FFFFFFFF"/>
      <rgbColor rgb="FFED1515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A2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1" width="18.06"/>
    <col collapsed="false" customWidth="false" hidden="false" outlineLevel="0" max="4" min="4" style="2" width="11.52"/>
    <col collapsed="false" customWidth="false" hidden="false" outlineLevel="0" max="5" min="5" style="0" width="11.52"/>
    <col collapsed="false" customWidth="false" hidden="false" outlineLevel="0" max="6" min="6" style="2" width="11.52"/>
    <col collapsed="false" customWidth="false" hidden="false" outlineLevel="0" max="17" min="7" style="0" width="11.52"/>
    <col collapsed="false" customWidth="true" hidden="false" outlineLevel="0" max="18" min="18" style="0" width="5.83"/>
    <col collapsed="false" customWidth="false" hidden="false" outlineLevel="0" max="1025" min="19" style="0" width="11.52"/>
  </cols>
  <sheetData>
    <row r="1" customFormat="false" ht="23.8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3" t="s">
        <v>7</v>
      </c>
      <c r="B2" s="4" t="s">
        <v>8</v>
      </c>
      <c r="C2" s="4" t="s">
        <v>9</v>
      </c>
      <c r="D2" s="5" t="n">
        <v>967</v>
      </c>
      <c r="E2" s="6" t="n">
        <v>0.003</v>
      </c>
      <c r="F2" s="7" t="n">
        <v>-493</v>
      </c>
      <c r="G2" s="6" t="n">
        <v>0.335</v>
      </c>
      <c r="H2" s="3"/>
      <c r="I2" s="3"/>
      <c r="J2" s="3"/>
      <c r="K2" s="3"/>
      <c r="S2" s="3"/>
      <c r="T2" s="3"/>
      <c r="U2" s="6"/>
      <c r="X2" s="8"/>
      <c r="Y2" s="8"/>
      <c r="Z2" s="9"/>
    </row>
    <row r="3" customFormat="false" ht="12.8" hidden="false" customHeight="false" outlineLevel="0" collapsed="false">
      <c r="A3" s="3" t="s">
        <v>10</v>
      </c>
      <c r="B3" s="4" t="s">
        <v>11</v>
      </c>
      <c r="C3" s="4" t="s">
        <v>12</v>
      </c>
      <c r="D3" s="5" t="n">
        <v>118</v>
      </c>
      <c r="E3" s="6" t="n">
        <v>0.029</v>
      </c>
      <c r="F3" s="7" t="n">
        <v>-194</v>
      </c>
      <c r="G3" s="6" t="n">
        <v>0.639</v>
      </c>
      <c r="H3" s="3"/>
      <c r="I3" s="3"/>
      <c r="J3" s="3"/>
      <c r="K3" s="3"/>
      <c r="S3" s="3"/>
      <c r="T3" s="3"/>
      <c r="U3" s="6"/>
      <c r="X3" s="8"/>
      <c r="Y3" s="8"/>
      <c r="Z3" s="9"/>
    </row>
    <row r="4" customFormat="false" ht="12.8" hidden="false" customHeight="false" outlineLevel="0" collapsed="false">
      <c r="A4" s="3" t="s">
        <v>13</v>
      </c>
      <c r="B4" s="4" t="s">
        <v>14</v>
      </c>
      <c r="C4" s="4" t="s">
        <v>15</v>
      </c>
      <c r="D4" s="5" t="n">
        <v>220</v>
      </c>
      <c r="E4" s="6" t="n">
        <v>0.054</v>
      </c>
      <c r="F4" s="7" t="n">
        <v>-406</v>
      </c>
      <c r="G4" s="6" t="n">
        <v>0.784</v>
      </c>
      <c r="H4" s="3"/>
      <c r="I4" s="3"/>
      <c r="J4" s="3"/>
      <c r="K4" s="3"/>
      <c r="S4" s="3"/>
      <c r="T4" s="3"/>
      <c r="U4" s="6"/>
      <c r="X4" s="8"/>
      <c r="Y4" s="8"/>
      <c r="Z4" s="10"/>
    </row>
    <row r="5" customFormat="false" ht="12.8" hidden="false" customHeight="false" outlineLevel="0" collapsed="false">
      <c r="A5" s="3" t="s">
        <v>16</v>
      </c>
      <c r="B5" s="4" t="s">
        <v>17</v>
      </c>
      <c r="C5" s="4" t="s">
        <v>18</v>
      </c>
      <c r="D5" s="5" t="n">
        <v>-335</v>
      </c>
      <c r="E5" s="6" t="n">
        <v>-0.032</v>
      </c>
      <c r="F5" s="7" t="n">
        <v>-481</v>
      </c>
      <c r="G5" s="6" t="n">
        <v>0.606</v>
      </c>
      <c r="H5" s="3"/>
      <c r="I5" s="3"/>
      <c r="J5" s="3"/>
      <c r="K5" s="3"/>
      <c r="S5" s="3"/>
      <c r="T5" s="3"/>
      <c r="U5" s="6"/>
      <c r="X5" s="8"/>
      <c r="Y5" s="8"/>
      <c r="Z5" s="9"/>
    </row>
    <row r="6" customFormat="false" ht="12.8" hidden="false" customHeight="false" outlineLevel="0" collapsed="false">
      <c r="A6" s="3" t="s">
        <v>19</v>
      </c>
      <c r="B6" s="4" t="s">
        <v>20</v>
      </c>
      <c r="C6" s="4" t="s">
        <v>21</v>
      </c>
      <c r="D6" s="5" t="n">
        <v>5</v>
      </c>
      <c r="E6" s="6" t="n">
        <v>0.002</v>
      </c>
      <c r="F6" s="7" t="n">
        <v>-160</v>
      </c>
      <c r="G6" s="6" t="n">
        <v>0.696</v>
      </c>
      <c r="H6" s="3"/>
      <c r="I6" s="3"/>
      <c r="J6" s="3"/>
      <c r="K6" s="3"/>
      <c r="S6" s="3"/>
      <c r="T6" s="3"/>
      <c r="U6" s="6"/>
      <c r="X6" s="8"/>
      <c r="Y6" s="8"/>
      <c r="Z6" s="9"/>
    </row>
    <row r="7" customFormat="false" ht="12.8" hidden="false" customHeight="false" outlineLevel="0" collapsed="false">
      <c r="A7" s="3" t="s">
        <v>22</v>
      </c>
      <c r="B7" s="4" t="s">
        <v>23</v>
      </c>
      <c r="C7" s="4" t="s">
        <v>24</v>
      </c>
      <c r="D7" s="5" t="n">
        <v>-158</v>
      </c>
      <c r="E7" s="6" t="n">
        <v>-0.033</v>
      </c>
      <c r="F7" s="7" t="n">
        <v>-185</v>
      </c>
      <c r="G7" s="6" t="n">
        <v>0.618</v>
      </c>
      <c r="H7" s="3"/>
      <c r="I7" s="3"/>
      <c r="J7" s="3"/>
      <c r="K7" s="3"/>
      <c r="S7" s="3"/>
      <c r="T7" s="3"/>
      <c r="U7" s="6"/>
      <c r="X7" s="8"/>
      <c r="Y7" s="8"/>
      <c r="Z7" s="9"/>
    </row>
    <row r="8" customFormat="false" ht="12.8" hidden="false" customHeight="false" outlineLevel="0" collapsed="false">
      <c r="A8" s="3" t="s">
        <v>25</v>
      </c>
      <c r="B8" s="4" t="s">
        <v>26</v>
      </c>
      <c r="C8" s="4" t="s">
        <v>26</v>
      </c>
      <c r="D8" s="5" t="n">
        <v>0</v>
      </c>
      <c r="E8" s="6" t="n">
        <v>0</v>
      </c>
      <c r="F8" s="7" t="n">
        <v>0</v>
      </c>
      <c r="G8" s="6" t="n">
        <v>0</v>
      </c>
      <c r="H8" s="3"/>
      <c r="I8" s="3"/>
      <c r="J8" s="3"/>
      <c r="K8" s="3"/>
      <c r="S8" s="3"/>
      <c r="T8" s="3"/>
      <c r="U8" s="6"/>
      <c r="X8" s="8"/>
      <c r="Y8" s="8"/>
      <c r="Z8" s="9"/>
    </row>
    <row r="9" customFormat="false" ht="12.8" hidden="false" customHeight="false" outlineLevel="0" collapsed="false">
      <c r="A9" s="3" t="s">
        <v>27</v>
      </c>
      <c r="B9" s="4" t="s">
        <v>28</v>
      </c>
      <c r="C9" s="4" t="s">
        <v>29</v>
      </c>
      <c r="D9" s="5" t="n">
        <v>42</v>
      </c>
      <c r="E9" s="6" t="n">
        <v>0.024</v>
      </c>
      <c r="F9" s="7" t="n">
        <v>-49</v>
      </c>
      <c r="G9" s="6" t="n">
        <v>0.47</v>
      </c>
      <c r="H9" s="3"/>
      <c r="I9" s="3"/>
      <c r="J9" s="3"/>
      <c r="K9" s="3"/>
      <c r="S9" s="3"/>
      <c r="T9" s="3"/>
      <c r="U9" s="6"/>
      <c r="X9" s="8"/>
      <c r="Y9" s="8"/>
      <c r="Z9" s="9"/>
    </row>
    <row r="10" customFormat="false" ht="12.8" hidden="false" customHeight="false" outlineLevel="0" collapsed="false">
      <c r="A10" s="3" t="s">
        <v>30</v>
      </c>
      <c r="B10" s="4" t="s">
        <v>31</v>
      </c>
      <c r="C10" s="4" t="s">
        <v>32</v>
      </c>
      <c r="D10" s="5" t="n">
        <v>-12</v>
      </c>
      <c r="E10" s="6" t="n">
        <v>-0.003</v>
      </c>
      <c r="F10" s="7" t="n">
        <v>-65</v>
      </c>
      <c r="G10" s="6" t="n">
        <v>0.43</v>
      </c>
      <c r="H10" s="3"/>
      <c r="I10" s="3"/>
      <c r="J10" s="3"/>
      <c r="K10" s="3"/>
      <c r="S10" s="3"/>
      <c r="T10" s="3"/>
      <c r="U10" s="6"/>
      <c r="X10" s="8"/>
      <c r="Y10" s="8"/>
      <c r="Z10" s="9"/>
    </row>
    <row r="11" customFormat="false" ht="12.8" hidden="false" customHeight="false" outlineLevel="0" collapsed="false">
      <c r="A11" s="3" t="s">
        <v>33</v>
      </c>
      <c r="B11" s="4" t="s">
        <v>34</v>
      </c>
      <c r="C11" s="4" t="s">
        <v>35</v>
      </c>
      <c r="D11" s="5" t="n">
        <v>-112</v>
      </c>
      <c r="E11" s="6" t="n">
        <v>-0.041</v>
      </c>
      <c r="F11" s="7" t="n">
        <v>-84</v>
      </c>
      <c r="G11" s="6" t="n">
        <v>0.494</v>
      </c>
      <c r="H11" s="3"/>
      <c r="I11" s="3"/>
      <c r="J11" s="3"/>
      <c r="K11" s="3"/>
      <c r="S11" s="3"/>
      <c r="T11" s="3"/>
      <c r="U11" s="6"/>
      <c r="X11" s="8"/>
      <c r="Y11" s="8"/>
      <c r="Z11" s="9"/>
    </row>
    <row r="12" customFormat="false" ht="12.8" hidden="false" customHeight="false" outlineLevel="0" collapsed="false">
      <c r="A12" s="3" t="s">
        <v>36</v>
      </c>
      <c r="B12" s="4" t="s">
        <v>37</v>
      </c>
      <c r="C12" s="4" t="s">
        <v>38</v>
      </c>
      <c r="D12" s="5" t="n">
        <v>-10</v>
      </c>
      <c r="E12" s="6" t="n">
        <v>-0.006</v>
      </c>
      <c r="F12" s="7" t="n">
        <v>-37</v>
      </c>
      <c r="G12" s="6" t="n">
        <v>0.408</v>
      </c>
      <c r="H12" s="3"/>
      <c r="I12" s="3"/>
      <c r="J12" s="3"/>
      <c r="K12" s="3"/>
      <c r="S12" s="3"/>
      <c r="T12" s="3"/>
      <c r="U12" s="6"/>
      <c r="X12" s="8"/>
      <c r="Y12" s="8"/>
      <c r="Z12" s="9"/>
    </row>
    <row r="13" customFormat="false" ht="12.8" hidden="false" customHeight="false" outlineLevel="0" collapsed="false">
      <c r="A13" s="3" t="s">
        <v>39</v>
      </c>
      <c r="B13" s="4" t="s">
        <v>40</v>
      </c>
      <c r="C13" s="4" t="s">
        <v>41</v>
      </c>
      <c r="D13" s="5" t="n">
        <v>56</v>
      </c>
      <c r="E13" s="6" t="n">
        <v>0.035</v>
      </c>
      <c r="F13" s="7" t="n">
        <v>-40</v>
      </c>
      <c r="G13" s="6" t="n">
        <v>0.442</v>
      </c>
      <c r="H13" s="3"/>
      <c r="I13" s="3"/>
      <c r="J13" s="3"/>
      <c r="K13" s="3"/>
      <c r="S13" s="3"/>
      <c r="T13" s="3"/>
      <c r="U13" s="6"/>
      <c r="X13" s="8"/>
      <c r="Y13" s="8"/>
      <c r="Z13" s="9"/>
    </row>
    <row r="14" customFormat="false" ht="12.8" hidden="false" customHeight="false" outlineLevel="0" collapsed="false">
      <c r="A14" s="3" t="s">
        <v>42</v>
      </c>
      <c r="B14" s="4" t="s">
        <v>43</v>
      </c>
      <c r="C14" s="4" t="s">
        <v>44</v>
      </c>
      <c r="D14" s="5" t="n">
        <v>92</v>
      </c>
      <c r="E14" s="6" t="n">
        <v>0.037</v>
      </c>
      <c r="F14" s="7" t="n">
        <v>-46</v>
      </c>
      <c r="G14" s="6" t="n">
        <v>0.395</v>
      </c>
      <c r="H14" s="3"/>
      <c r="I14" s="3"/>
      <c r="J14" s="3"/>
      <c r="K14" s="3"/>
      <c r="S14" s="3"/>
      <c r="T14" s="3"/>
      <c r="U14" s="6"/>
      <c r="X14" s="8"/>
      <c r="Y14" s="8"/>
      <c r="Z14" s="9"/>
    </row>
    <row r="15" customFormat="false" ht="12.8" hidden="false" customHeight="false" outlineLevel="0" collapsed="false">
      <c r="A15" s="3" t="s">
        <v>45</v>
      </c>
      <c r="B15" s="4" t="s">
        <v>46</v>
      </c>
      <c r="C15" s="4" t="s">
        <v>47</v>
      </c>
      <c r="D15" s="5" t="n">
        <v>-195</v>
      </c>
      <c r="E15" s="6" t="n">
        <v>-0.118</v>
      </c>
      <c r="F15" s="7" t="n">
        <v>-330</v>
      </c>
      <c r="G15" s="6" t="n">
        <v>0.851</v>
      </c>
      <c r="H15" s="3"/>
      <c r="I15" s="3"/>
      <c r="J15" s="3"/>
      <c r="K15" s="3"/>
      <c r="S15" s="3"/>
      <c r="T15" s="3"/>
      <c r="U15" s="6"/>
      <c r="X15" s="8"/>
      <c r="Y15" s="8"/>
      <c r="Z15" s="10"/>
    </row>
    <row r="16" customFormat="false" ht="12.8" hidden="false" customHeight="false" outlineLevel="0" collapsed="false">
      <c r="A16" s="3" t="s">
        <v>48</v>
      </c>
      <c r="B16" s="4" t="s">
        <v>49</v>
      </c>
      <c r="C16" s="4" t="s">
        <v>50</v>
      </c>
      <c r="D16" s="5" t="n">
        <v>-438</v>
      </c>
      <c r="E16" s="6" t="n">
        <v>-0.087</v>
      </c>
      <c r="F16" s="7" t="n">
        <v>-197</v>
      </c>
      <c r="G16" s="6" t="n">
        <v>0.58</v>
      </c>
      <c r="H16" s="3"/>
      <c r="I16" s="3"/>
      <c r="J16" s="3"/>
      <c r="K16" s="3"/>
      <c r="S16" s="3"/>
      <c r="T16" s="3"/>
      <c r="U16" s="6"/>
      <c r="X16" s="8"/>
      <c r="Y16" s="8"/>
      <c r="Z16" s="10"/>
    </row>
    <row r="17" customFormat="false" ht="12.8" hidden="false" customHeight="false" outlineLevel="0" collapsed="false">
      <c r="A17" s="3" t="s">
        <v>51</v>
      </c>
      <c r="B17" s="4" t="s">
        <v>52</v>
      </c>
      <c r="C17" s="4" t="s">
        <v>53</v>
      </c>
      <c r="D17" s="5" t="n">
        <v>-3</v>
      </c>
      <c r="E17" s="6" t="n">
        <v>-0.001</v>
      </c>
      <c r="F17" s="7" t="n">
        <v>-66</v>
      </c>
      <c r="G17" s="6" t="n">
        <v>0.429</v>
      </c>
      <c r="H17" s="3"/>
      <c r="I17" s="3"/>
      <c r="J17" s="3"/>
      <c r="K17" s="3"/>
      <c r="S17" s="3"/>
      <c r="T17" s="3"/>
      <c r="U17" s="6"/>
      <c r="X17" s="8"/>
      <c r="Y17" s="8"/>
      <c r="Z17" s="9"/>
    </row>
    <row r="18" customFormat="false" ht="12.8" hidden="false" customHeight="false" outlineLevel="0" collapsed="false">
      <c r="A18" s="3" t="s">
        <v>54</v>
      </c>
      <c r="B18" s="4" t="s">
        <v>55</v>
      </c>
      <c r="C18" s="4" t="s">
        <v>56</v>
      </c>
      <c r="D18" s="5" t="n">
        <v>-51</v>
      </c>
      <c r="E18" s="6" t="n">
        <v>-0.02</v>
      </c>
      <c r="F18" s="7" t="n">
        <v>-78</v>
      </c>
      <c r="G18" s="6" t="n">
        <v>0.503</v>
      </c>
      <c r="H18" s="3"/>
      <c r="I18" s="3"/>
      <c r="J18" s="3"/>
      <c r="K18" s="3"/>
      <c r="S18" s="3"/>
      <c r="T18" s="3"/>
      <c r="U18" s="6"/>
      <c r="X18" s="8"/>
      <c r="Y18" s="8"/>
      <c r="Z18" s="9"/>
    </row>
    <row r="19" customFormat="false" ht="12.8" hidden="false" customHeight="false" outlineLevel="0" collapsed="false">
      <c r="A19" s="3" t="s">
        <v>57</v>
      </c>
      <c r="B19" s="4" t="s">
        <v>58</v>
      </c>
      <c r="C19" s="4" t="s">
        <v>59</v>
      </c>
      <c r="D19" s="5" t="n">
        <v>418</v>
      </c>
      <c r="E19" s="6" t="n">
        <v>0.036</v>
      </c>
      <c r="F19" s="7" t="n">
        <v>-208</v>
      </c>
      <c r="G19" s="6" t="n">
        <v>0.503</v>
      </c>
      <c r="H19" s="3"/>
      <c r="I19" s="3"/>
      <c r="J19" s="3"/>
      <c r="K19" s="3"/>
      <c r="S19" s="3"/>
      <c r="T19" s="3"/>
      <c r="U19" s="6"/>
      <c r="X19" s="8"/>
      <c r="Y19" s="8"/>
      <c r="Z19" s="10"/>
    </row>
    <row r="20" customFormat="false" ht="12.8" hidden="false" customHeight="false" outlineLevel="0" collapsed="false">
      <c r="A20" s="3" t="s">
        <v>60</v>
      </c>
      <c r="B20" s="4" t="s">
        <v>61</v>
      </c>
      <c r="C20" s="4" t="s">
        <v>62</v>
      </c>
      <c r="D20" s="5" t="n">
        <v>169</v>
      </c>
      <c r="E20" s="6" t="n">
        <v>0.037</v>
      </c>
      <c r="F20" s="7" t="n">
        <v>-123</v>
      </c>
      <c r="G20" s="6" t="n">
        <v>0.481</v>
      </c>
      <c r="H20" s="3"/>
      <c r="I20" s="3"/>
      <c r="J20" s="3"/>
      <c r="K20" s="3"/>
      <c r="S20" s="3"/>
      <c r="T20" s="3"/>
      <c r="U20" s="6"/>
      <c r="X20" s="8"/>
      <c r="Y20" s="8"/>
      <c r="Z20" s="9"/>
    </row>
    <row r="21" customFormat="false" ht="12.8" hidden="false" customHeight="false" outlineLevel="0" collapsed="false">
      <c r="A21" s="3" t="s">
        <v>63</v>
      </c>
      <c r="B21" s="4" t="s">
        <v>64</v>
      </c>
      <c r="C21" s="4" t="s">
        <v>65</v>
      </c>
      <c r="D21" s="5" t="n">
        <v>7</v>
      </c>
      <c r="E21" s="6" t="n">
        <v>0.002</v>
      </c>
      <c r="F21" s="7" t="n">
        <v>-67</v>
      </c>
      <c r="G21" s="6" t="n">
        <v>0.443</v>
      </c>
      <c r="H21" s="3"/>
      <c r="I21" s="3"/>
      <c r="J21" s="3"/>
      <c r="K21" s="3"/>
      <c r="S21" s="3"/>
      <c r="T21" s="3"/>
      <c r="U21" s="6"/>
      <c r="X21" s="8"/>
      <c r="Y21" s="8"/>
      <c r="Z21" s="9"/>
    </row>
    <row r="22" customFormat="false" ht="12.8" hidden="false" customHeight="false" outlineLevel="0" collapsed="false">
      <c r="A22" s="3" t="s">
        <v>66</v>
      </c>
      <c r="B22" s="4" t="s">
        <v>67</v>
      </c>
      <c r="C22" s="4" t="s">
        <v>68</v>
      </c>
      <c r="D22" s="5" t="n">
        <v>-221</v>
      </c>
      <c r="E22" s="6" t="n">
        <v>-0.104</v>
      </c>
      <c r="F22" s="7" t="n">
        <v>-295</v>
      </c>
      <c r="G22" s="6" t="n">
        <v>0.777</v>
      </c>
      <c r="H22" s="3"/>
      <c r="I22" s="3"/>
      <c r="J22" s="3"/>
      <c r="K22" s="3"/>
      <c r="S22" s="3"/>
      <c r="T22" s="3"/>
      <c r="U22" s="6"/>
      <c r="X22" s="8"/>
      <c r="Y22" s="8"/>
      <c r="Z22" s="10"/>
    </row>
    <row r="23" customFormat="false" ht="12.8" hidden="false" customHeight="false" outlineLevel="0" collapsed="false">
      <c r="A23" s="3" t="s">
        <v>69</v>
      </c>
      <c r="B23" s="4" t="s">
        <v>70</v>
      </c>
      <c r="C23" s="4" t="s">
        <v>71</v>
      </c>
      <c r="D23" s="5" t="n">
        <v>-91</v>
      </c>
      <c r="E23" s="6" t="n">
        <v>-0.05</v>
      </c>
      <c r="F23" s="7" t="n">
        <v>-101</v>
      </c>
      <c r="G23" s="6" t="n">
        <v>0.497</v>
      </c>
      <c r="H23" s="3"/>
      <c r="I23" s="3"/>
      <c r="J23" s="3"/>
      <c r="K23" s="3"/>
      <c r="S23" s="3"/>
      <c r="T23" s="3"/>
      <c r="U23" s="6"/>
      <c r="X23" s="8"/>
      <c r="Y23" s="8"/>
      <c r="Z23" s="9"/>
    </row>
    <row r="24" customFormat="false" ht="12.8" hidden="false" customHeight="false" outlineLevel="0" collapsed="false">
      <c r="A24" s="3" t="s">
        <v>72</v>
      </c>
      <c r="B24" s="4" t="s">
        <v>73</v>
      </c>
      <c r="C24" s="4" t="s">
        <v>74</v>
      </c>
      <c r="D24" s="5" t="n">
        <v>136</v>
      </c>
      <c r="E24" s="6" t="n">
        <v>0.076</v>
      </c>
      <c r="F24" s="7" t="n">
        <v>-104</v>
      </c>
      <c r="G24" s="6" t="n">
        <v>0.519</v>
      </c>
      <c r="H24" s="3"/>
      <c r="I24" s="3"/>
      <c r="J24" s="3"/>
      <c r="K24" s="3"/>
      <c r="S24" s="3"/>
      <c r="T24" s="3"/>
      <c r="U24" s="6"/>
      <c r="X24" s="8"/>
      <c r="Y24" s="8"/>
      <c r="Z24" s="9"/>
    </row>
    <row r="25" customFormat="false" ht="12.8" hidden="false" customHeight="false" outlineLevel="0" collapsed="false">
      <c r="A25" s="3" t="s">
        <v>75</v>
      </c>
      <c r="B25" s="4" t="s">
        <v>76</v>
      </c>
      <c r="C25" s="4" t="s">
        <v>77</v>
      </c>
      <c r="D25" s="5" t="n">
        <v>89</v>
      </c>
      <c r="E25" s="6" t="n">
        <v>0.066</v>
      </c>
      <c r="F25" s="7" t="n">
        <v>-55</v>
      </c>
      <c r="G25" s="6" t="n">
        <v>0.515</v>
      </c>
      <c r="H25" s="3"/>
      <c r="I25" s="3"/>
      <c r="J25" s="3"/>
      <c r="K25" s="3"/>
      <c r="S25" s="3"/>
      <c r="T25" s="3"/>
      <c r="U25" s="6"/>
      <c r="X25" s="8"/>
      <c r="Y25" s="8"/>
      <c r="Z25" s="9"/>
    </row>
    <row r="26" customFormat="false" ht="12.8" hidden="false" customHeight="false" outlineLevel="0" collapsed="false">
      <c r="A26" s="3" t="s">
        <v>78</v>
      </c>
      <c r="B26" s="4" t="s">
        <v>79</v>
      </c>
      <c r="C26" s="4" t="s">
        <v>80</v>
      </c>
      <c r="D26" s="5" t="n">
        <v>-46</v>
      </c>
      <c r="E26" s="6" t="n">
        <v>-0.027</v>
      </c>
      <c r="F26" s="7" t="n">
        <v>-115</v>
      </c>
      <c r="G26" s="6" t="n">
        <v>0.533</v>
      </c>
      <c r="H26" s="3"/>
      <c r="I26" s="3"/>
      <c r="J26" s="3"/>
      <c r="K26" s="3"/>
      <c r="S26" s="3"/>
      <c r="T26" s="3"/>
      <c r="U26" s="6"/>
      <c r="X26" s="8"/>
      <c r="Y26" s="8"/>
      <c r="Z26" s="9"/>
    </row>
    <row r="27" customFormat="false" ht="12.8" hidden="false" customHeight="false" outlineLevel="0" collapsed="false">
      <c r="A27" s="3" t="s">
        <v>81</v>
      </c>
      <c r="B27" s="4" t="s">
        <v>82</v>
      </c>
      <c r="C27" s="4" t="s">
        <v>83</v>
      </c>
      <c r="D27" s="5" t="n">
        <v>-64</v>
      </c>
      <c r="E27" s="6" t="n">
        <v>-0.035</v>
      </c>
      <c r="F27" s="7" t="n">
        <v>-104</v>
      </c>
      <c r="G27" s="6" t="n">
        <v>0.576</v>
      </c>
      <c r="H27" s="3"/>
      <c r="I27" s="3"/>
      <c r="J27" s="3"/>
      <c r="K27" s="3"/>
      <c r="S27" s="3"/>
      <c r="T27" s="3"/>
      <c r="U27" s="6"/>
      <c r="X27" s="8"/>
      <c r="Y27" s="8"/>
      <c r="Z27" s="9"/>
    </row>
    <row r="28" customFormat="false" ht="12.8" hidden="false" customHeight="false" outlineLevel="0" collapsed="false">
      <c r="A28" s="3" t="s">
        <v>84</v>
      </c>
      <c r="B28" s="4" t="s">
        <v>85</v>
      </c>
      <c r="C28" s="4" t="s">
        <v>86</v>
      </c>
      <c r="D28" s="5" t="n">
        <v>89</v>
      </c>
      <c r="E28" s="6" t="n">
        <v>0.068</v>
      </c>
      <c r="F28" s="7" t="n">
        <v>-63</v>
      </c>
      <c r="G28" s="6" t="n">
        <v>0.51</v>
      </c>
      <c r="H28" s="3"/>
      <c r="I28" s="3"/>
      <c r="J28" s="3"/>
      <c r="K28" s="3"/>
      <c r="S28" s="3"/>
      <c r="T28" s="3"/>
      <c r="U28" s="6"/>
      <c r="X28" s="8"/>
      <c r="Y28" s="8"/>
      <c r="Z28" s="9"/>
    </row>
    <row r="29" customFormat="false" ht="12.8" hidden="false" customHeight="false" outlineLevel="0" collapsed="false">
      <c r="A29" s="3" t="s">
        <v>87</v>
      </c>
      <c r="B29" s="4" t="s">
        <v>88</v>
      </c>
      <c r="C29" s="4" t="s">
        <v>89</v>
      </c>
      <c r="D29" s="5" t="n">
        <v>360</v>
      </c>
      <c r="E29" s="6" t="n">
        <v>0.102</v>
      </c>
      <c r="F29" s="7" t="n">
        <v>-246</v>
      </c>
      <c r="G29" s="6" t="n">
        <v>0.648</v>
      </c>
      <c r="H29" s="3"/>
      <c r="I29" s="3"/>
      <c r="J29" s="3"/>
      <c r="K29" s="3"/>
      <c r="S29" s="3"/>
      <c r="T29" s="3"/>
      <c r="U29" s="6"/>
      <c r="X29" s="8"/>
      <c r="Y29" s="8"/>
      <c r="Z29" s="10"/>
    </row>
    <row r="30" customFormat="false" ht="12.8" hidden="false" customHeight="false" outlineLevel="0" collapsed="false">
      <c r="A30" s="3" t="s">
        <v>90</v>
      </c>
      <c r="B30" s="4" t="s">
        <v>91</v>
      </c>
      <c r="C30" s="4" t="s">
        <v>92</v>
      </c>
      <c r="D30" s="5" t="n">
        <v>-72</v>
      </c>
      <c r="E30" s="6" t="n">
        <v>-0.027</v>
      </c>
      <c r="F30" s="7" t="n">
        <v>-135</v>
      </c>
      <c r="G30" s="6" t="n">
        <v>0.575</v>
      </c>
      <c r="H30" s="3"/>
      <c r="I30" s="3"/>
      <c r="J30" s="3"/>
      <c r="K30" s="3"/>
      <c r="S30" s="3"/>
      <c r="T30" s="3"/>
      <c r="U30" s="6"/>
      <c r="X30" s="8"/>
      <c r="Y30" s="8"/>
      <c r="Z30" s="9"/>
    </row>
    <row r="31" customFormat="false" ht="12.8" hidden="false" customHeight="false" outlineLevel="0" collapsed="false">
      <c r="A31" s="3" t="s">
        <v>93</v>
      </c>
      <c r="B31" s="4" t="s">
        <v>94</v>
      </c>
      <c r="C31" s="4" t="s">
        <v>95</v>
      </c>
      <c r="D31" s="5" t="n">
        <v>72</v>
      </c>
      <c r="E31" s="6" t="n">
        <v>0.068</v>
      </c>
      <c r="F31" s="7" t="n">
        <v>-77</v>
      </c>
      <c r="G31" s="6" t="n">
        <v>0.628</v>
      </c>
      <c r="H31" s="3"/>
      <c r="I31" s="3"/>
      <c r="J31" s="3"/>
      <c r="K31" s="3"/>
      <c r="S31" s="3"/>
      <c r="T31" s="3"/>
      <c r="U31" s="6"/>
      <c r="X31" s="8"/>
      <c r="Y31" s="8"/>
      <c r="Z31" s="9"/>
    </row>
    <row r="32" customFormat="false" ht="12.8" hidden="false" customHeight="false" outlineLevel="0" collapsed="false">
      <c r="A32" s="3" t="s">
        <v>96</v>
      </c>
      <c r="B32" s="4" t="s">
        <v>97</v>
      </c>
      <c r="C32" s="4" t="s">
        <v>98</v>
      </c>
      <c r="D32" s="5" t="n">
        <v>-47</v>
      </c>
      <c r="E32" s="6" t="n">
        <v>-0.028</v>
      </c>
      <c r="F32" s="7" t="n">
        <v>-96</v>
      </c>
      <c r="G32" s="6" t="n">
        <v>0.535</v>
      </c>
      <c r="H32" s="3"/>
      <c r="I32" s="3"/>
      <c r="J32" s="3"/>
      <c r="K32" s="3"/>
      <c r="S32" s="3"/>
      <c r="T32" s="3"/>
      <c r="U32" s="6"/>
      <c r="X32" s="8"/>
      <c r="Y32" s="8"/>
      <c r="Z32" s="9"/>
    </row>
    <row r="33" customFormat="false" ht="12.8" hidden="false" customHeight="false" outlineLevel="0" collapsed="false">
      <c r="A33" s="3" t="s">
        <v>99</v>
      </c>
      <c r="B33" s="4" t="s">
        <v>100</v>
      </c>
      <c r="C33" s="4" t="s">
        <v>101</v>
      </c>
      <c r="D33" s="5" t="n">
        <v>-115</v>
      </c>
      <c r="E33" s="6" t="n">
        <v>-0.039</v>
      </c>
      <c r="F33" s="7" t="n">
        <v>-138</v>
      </c>
      <c r="G33" s="6" t="n">
        <v>0.578</v>
      </c>
      <c r="H33" s="3"/>
      <c r="I33" s="3"/>
      <c r="J33" s="3"/>
      <c r="K33" s="3"/>
      <c r="S33" s="3"/>
      <c r="T33" s="3"/>
      <c r="U33" s="6"/>
      <c r="X33" s="8"/>
      <c r="Y33" s="8"/>
      <c r="Z33" s="9"/>
    </row>
    <row r="34" customFormat="false" ht="12.8" hidden="false" customHeight="false" outlineLevel="0" collapsed="false">
      <c r="A34" s="3" t="s">
        <v>102</v>
      </c>
      <c r="B34" s="4" t="s">
        <v>103</v>
      </c>
      <c r="C34" s="4" t="s">
        <v>104</v>
      </c>
      <c r="D34" s="5" t="n">
        <v>132</v>
      </c>
      <c r="E34" s="6" t="n">
        <v>0.059</v>
      </c>
      <c r="F34" s="7" t="n">
        <v>-101</v>
      </c>
      <c r="G34" s="6" t="n">
        <v>0.533</v>
      </c>
      <c r="H34" s="3"/>
      <c r="I34" s="3"/>
      <c r="J34" s="3"/>
      <c r="K34" s="3"/>
      <c r="S34" s="3"/>
      <c r="T34" s="3"/>
      <c r="U34" s="6"/>
      <c r="X34" s="8"/>
      <c r="Y34" s="8"/>
      <c r="Z34" s="9"/>
    </row>
    <row r="35" customFormat="false" ht="12.8" hidden="false" customHeight="false" outlineLevel="0" collapsed="false">
      <c r="A35" s="3" t="s">
        <v>105</v>
      </c>
      <c r="B35" s="4" t="s">
        <v>106</v>
      </c>
      <c r="C35" s="4" t="s">
        <v>107</v>
      </c>
      <c r="D35" s="5" t="n">
        <v>138</v>
      </c>
      <c r="E35" s="6" t="n">
        <v>0.133</v>
      </c>
      <c r="F35" s="7" t="n">
        <v>-88</v>
      </c>
      <c r="G35" s="6" t="n">
        <v>0.653</v>
      </c>
      <c r="H35" s="3"/>
      <c r="I35" s="3"/>
      <c r="J35" s="3"/>
      <c r="K35" s="3"/>
      <c r="S35" s="3"/>
      <c r="T35" s="3"/>
      <c r="U35" s="6"/>
      <c r="X35" s="8"/>
      <c r="Y35" s="8"/>
      <c r="Z35" s="10"/>
    </row>
    <row r="36" customFormat="false" ht="12.8" hidden="false" customHeight="false" outlineLevel="0" collapsed="false">
      <c r="A36" s="3" t="s">
        <v>108</v>
      </c>
      <c r="B36" s="4" t="s">
        <v>109</v>
      </c>
      <c r="C36" s="4" t="s">
        <v>110</v>
      </c>
      <c r="D36" s="5" t="n">
        <v>-419</v>
      </c>
      <c r="E36" s="6" t="n">
        <v>-0.078</v>
      </c>
      <c r="F36" s="7" t="n">
        <v>-335</v>
      </c>
      <c r="G36" s="6" t="n">
        <v>0.736</v>
      </c>
      <c r="H36" s="3"/>
      <c r="I36" s="3"/>
      <c r="J36" s="3"/>
      <c r="K36" s="3"/>
      <c r="S36" s="3"/>
      <c r="T36" s="3"/>
      <c r="U36" s="6"/>
      <c r="X36" s="8"/>
      <c r="Y36" s="8"/>
      <c r="Z36" s="10"/>
    </row>
    <row r="37" customFormat="false" ht="12.8" hidden="false" customHeight="false" outlineLevel="0" collapsed="false">
      <c r="A37" s="3" t="s">
        <v>111</v>
      </c>
      <c r="B37" s="4" t="s">
        <v>112</v>
      </c>
      <c r="C37" s="4" t="s">
        <v>113</v>
      </c>
      <c r="D37" s="5" t="n">
        <v>10</v>
      </c>
      <c r="E37" s="6" t="n">
        <v>0.005</v>
      </c>
      <c r="F37" s="7" t="n">
        <v>-111</v>
      </c>
      <c r="G37" s="6" t="n">
        <v>0.586</v>
      </c>
      <c r="H37" s="3"/>
      <c r="I37" s="3"/>
      <c r="J37" s="3"/>
      <c r="K37" s="3"/>
      <c r="S37" s="3"/>
      <c r="T37" s="3"/>
      <c r="U37" s="6"/>
      <c r="X37" s="8"/>
      <c r="Y37" s="8"/>
      <c r="Z37" s="9"/>
    </row>
    <row r="38" customFormat="false" ht="12.8" hidden="false" customHeight="false" outlineLevel="0" collapsed="false">
      <c r="A38" s="3" t="s">
        <v>114</v>
      </c>
      <c r="B38" s="4" t="s">
        <v>115</v>
      </c>
      <c r="C38" s="4" t="s">
        <v>116</v>
      </c>
      <c r="D38" s="5" t="n">
        <v>-159</v>
      </c>
      <c r="E38" s="6" t="n">
        <v>-0.067</v>
      </c>
      <c r="F38" s="7" t="n">
        <v>-96</v>
      </c>
      <c r="G38" s="6" t="n">
        <v>0.526</v>
      </c>
      <c r="H38" s="3"/>
      <c r="I38" s="3"/>
      <c r="J38" s="3"/>
      <c r="K38" s="3"/>
      <c r="S38" s="3"/>
      <c r="T38" s="3"/>
      <c r="U38" s="6"/>
      <c r="X38" s="8"/>
      <c r="Y38" s="8"/>
      <c r="Z38" s="9"/>
    </row>
    <row r="39" customFormat="false" ht="12.8" hidden="false" customHeight="false" outlineLevel="0" collapsed="false">
      <c r="A39" s="3" t="s">
        <v>117</v>
      </c>
      <c r="B39" s="4" t="s">
        <v>118</v>
      </c>
      <c r="C39" s="4" t="s">
        <v>119</v>
      </c>
      <c r="D39" s="5" t="n">
        <v>92</v>
      </c>
      <c r="E39" s="6" t="n">
        <v>0.023</v>
      </c>
      <c r="F39" s="7" t="n">
        <v>-141</v>
      </c>
      <c r="G39" s="6" t="n">
        <v>0.504</v>
      </c>
      <c r="H39" s="3"/>
      <c r="I39" s="3"/>
      <c r="J39" s="3"/>
      <c r="K39" s="3"/>
      <c r="S39" s="3"/>
      <c r="T39" s="3"/>
      <c r="U39" s="6"/>
      <c r="X39" s="8"/>
      <c r="Y39" s="8"/>
      <c r="Z39" s="9"/>
    </row>
    <row r="40" customFormat="false" ht="12.8" hidden="false" customHeight="false" outlineLevel="0" collapsed="false">
      <c r="A40" s="3" t="s">
        <v>120</v>
      </c>
      <c r="B40" s="4" t="s">
        <v>121</v>
      </c>
      <c r="C40" s="4" t="s">
        <v>122</v>
      </c>
      <c r="D40" s="5" t="n">
        <v>-87</v>
      </c>
      <c r="E40" s="6" t="n">
        <v>-0.036</v>
      </c>
      <c r="F40" s="7" t="n">
        <v>-134</v>
      </c>
      <c r="G40" s="6" t="n">
        <v>0.533</v>
      </c>
      <c r="H40" s="3"/>
      <c r="I40" s="3"/>
      <c r="J40" s="3"/>
      <c r="K40" s="3"/>
      <c r="S40" s="3"/>
      <c r="T40" s="3"/>
      <c r="U40" s="6"/>
      <c r="X40" s="8"/>
      <c r="Y40" s="8"/>
      <c r="Z40" s="9"/>
    </row>
    <row r="41" customFormat="false" ht="12.8" hidden="false" customHeight="false" outlineLevel="0" collapsed="false">
      <c r="A41" s="3" t="s">
        <v>123</v>
      </c>
      <c r="B41" s="4" t="s">
        <v>124</v>
      </c>
      <c r="C41" s="4" t="s">
        <v>125</v>
      </c>
      <c r="D41" s="5" t="n">
        <v>294</v>
      </c>
      <c r="E41" s="6" t="n">
        <v>0.036</v>
      </c>
      <c r="F41" s="7" t="n">
        <v>-99</v>
      </c>
      <c r="G41" s="6" t="n">
        <v>0.307</v>
      </c>
      <c r="H41" s="3"/>
      <c r="I41" s="3"/>
      <c r="J41" s="3"/>
      <c r="K41" s="3"/>
      <c r="S41" s="3"/>
      <c r="T41" s="3"/>
      <c r="U41" s="6"/>
      <c r="X41" s="8"/>
      <c r="Y41" s="8"/>
      <c r="Z41" s="9"/>
    </row>
    <row r="42" customFormat="false" ht="12.8" hidden="false" customHeight="false" outlineLevel="0" collapsed="false">
      <c r="A42" s="3" t="s">
        <v>126</v>
      </c>
      <c r="B42" s="4" t="s">
        <v>127</v>
      </c>
      <c r="C42" s="4" t="s">
        <v>127</v>
      </c>
      <c r="D42" s="5" t="n">
        <v>0</v>
      </c>
      <c r="E42" s="6" t="n">
        <v>0</v>
      </c>
      <c r="F42" s="7" t="n">
        <v>0</v>
      </c>
      <c r="G42" s="6" t="n">
        <v>0</v>
      </c>
      <c r="H42" s="3"/>
      <c r="I42" s="3"/>
      <c r="J42" s="3"/>
      <c r="K42" s="3"/>
      <c r="S42" s="3"/>
      <c r="T42" s="3"/>
      <c r="U42" s="6"/>
      <c r="X42" s="8"/>
      <c r="Y42" s="8"/>
      <c r="Z42" s="9"/>
    </row>
    <row r="43" customFormat="false" ht="12.8" hidden="false" customHeight="false" outlineLevel="0" collapsed="false">
      <c r="A43" s="3" t="s">
        <v>128</v>
      </c>
      <c r="B43" s="4" t="s">
        <v>129</v>
      </c>
      <c r="C43" s="4" t="s">
        <v>129</v>
      </c>
      <c r="D43" s="5" t="n">
        <v>0</v>
      </c>
      <c r="E43" s="6" t="n">
        <v>0</v>
      </c>
      <c r="F43" s="7" t="n">
        <v>0</v>
      </c>
      <c r="G43" s="6" t="n">
        <v>0</v>
      </c>
      <c r="H43" s="3"/>
      <c r="I43" s="3"/>
      <c r="J43" s="3"/>
      <c r="K43" s="3"/>
      <c r="S43" s="3"/>
      <c r="T43" s="3"/>
      <c r="U43" s="6"/>
      <c r="X43" s="8"/>
      <c r="Y43" s="8"/>
      <c r="Z43" s="9"/>
    </row>
    <row r="44" customFormat="false" ht="12.8" hidden="false" customHeight="false" outlineLevel="0" collapsed="false">
      <c r="A44" s="3" t="s">
        <v>130</v>
      </c>
      <c r="B44" s="4" t="s">
        <v>131</v>
      </c>
      <c r="C44" s="4" t="s">
        <v>132</v>
      </c>
      <c r="D44" s="5" t="n">
        <v>-22</v>
      </c>
      <c r="E44" s="6" t="n">
        <v>-0.009</v>
      </c>
      <c r="F44" s="7" t="n">
        <v>-84</v>
      </c>
      <c r="G44" s="6" t="n">
        <v>0.501</v>
      </c>
      <c r="H44" s="3"/>
      <c r="I44" s="3"/>
      <c r="J44" s="3"/>
      <c r="K44" s="3"/>
      <c r="S44" s="3"/>
      <c r="T44" s="3"/>
      <c r="U44" s="6"/>
      <c r="X44" s="8"/>
      <c r="Y44" s="8"/>
      <c r="Z44" s="9"/>
    </row>
    <row r="45" customFormat="false" ht="12.8" hidden="false" customHeight="false" outlineLevel="0" collapsed="false">
      <c r="A45" s="3" t="s">
        <v>133</v>
      </c>
      <c r="B45" s="4" t="s">
        <v>134</v>
      </c>
      <c r="C45" s="4" t="s">
        <v>135</v>
      </c>
      <c r="D45" s="5" t="n">
        <v>-268</v>
      </c>
      <c r="E45" s="6" t="n">
        <v>-0.095</v>
      </c>
      <c r="F45" s="7" t="n">
        <v>-105</v>
      </c>
      <c r="G45" s="6" t="n">
        <v>0.547</v>
      </c>
      <c r="H45" s="3"/>
      <c r="I45" s="3"/>
      <c r="J45" s="3"/>
      <c r="K45" s="3"/>
      <c r="S45" s="3"/>
      <c r="T45" s="3"/>
      <c r="U45" s="6"/>
      <c r="X45" s="8"/>
      <c r="Y45" s="8"/>
      <c r="Z45" s="10"/>
    </row>
    <row r="46" customFormat="false" ht="12.8" hidden="false" customHeight="false" outlineLevel="0" collapsed="false">
      <c r="A46" s="3" t="s">
        <v>136</v>
      </c>
      <c r="B46" s="4" t="s">
        <v>137</v>
      </c>
      <c r="C46" s="4" t="s">
        <v>138</v>
      </c>
      <c r="D46" s="5" t="n">
        <v>-758</v>
      </c>
      <c r="E46" s="6" t="n">
        <v>-0.082</v>
      </c>
      <c r="F46" s="7" t="n">
        <v>-121</v>
      </c>
      <c r="G46" s="6" t="n">
        <v>0.411</v>
      </c>
      <c r="H46" s="3"/>
      <c r="I46" s="3"/>
      <c r="J46" s="3"/>
      <c r="K46" s="3"/>
      <c r="S46" s="3"/>
      <c r="T46" s="3"/>
      <c r="U46" s="6"/>
      <c r="X46" s="8"/>
      <c r="Y46" s="8"/>
      <c r="Z46" s="10"/>
    </row>
    <row r="47" customFormat="false" ht="12.8" hidden="false" customHeight="false" outlineLevel="0" collapsed="false">
      <c r="A47" s="3" t="s">
        <v>139</v>
      </c>
      <c r="B47" s="4" t="s">
        <v>140</v>
      </c>
      <c r="C47" s="4" t="s">
        <v>141</v>
      </c>
      <c r="D47" s="5" t="n">
        <v>80</v>
      </c>
      <c r="E47" s="6" t="n">
        <v>0.05</v>
      </c>
      <c r="F47" s="7" t="n">
        <v>-73</v>
      </c>
      <c r="G47" s="6" t="n">
        <v>0.54</v>
      </c>
      <c r="H47" s="3"/>
      <c r="I47" s="3"/>
      <c r="J47" s="3"/>
      <c r="K47" s="3"/>
      <c r="S47" s="3"/>
      <c r="T47" s="3"/>
      <c r="U47" s="6"/>
      <c r="X47" s="8"/>
      <c r="Y47" s="8"/>
      <c r="Z47" s="9"/>
    </row>
    <row r="48" customFormat="false" ht="12.8" hidden="false" customHeight="false" outlineLevel="0" collapsed="false">
      <c r="A48" s="3" t="s">
        <v>142</v>
      </c>
      <c r="B48" s="4" t="s">
        <v>143</v>
      </c>
      <c r="C48" s="4" t="s">
        <v>144</v>
      </c>
      <c r="D48" s="5" t="n">
        <v>445</v>
      </c>
      <c r="E48" s="6" t="n">
        <v>0.142</v>
      </c>
      <c r="F48" s="7" t="n">
        <v>-121</v>
      </c>
      <c r="G48" s="6" t="n">
        <v>0.602</v>
      </c>
      <c r="H48" s="3"/>
      <c r="I48" s="3"/>
      <c r="J48" s="3"/>
      <c r="K48" s="3"/>
      <c r="S48" s="3"/>
      <c r="T48" s="3"/>
      <c r="U48" s="6"/>
      <c r="X48" s="8"/>
      <c r="Y48" s="8"/>
      <c r="Z48" s="10"/>
    </row>
    <row r="49" customFormat="false" ht="12.8" hidden="false" customHeight="false" outlineLevel="0" collapsed="false">
      <c r="A49" s="3" t="s">
        <v>145</v>
      </c>
      <c r="B49" s="4" t="s">
        <v>146</v>
      </c>
      <c r="C49" s="4" t="s">
        <v>147</v>
      </c>
      <c r="D49" s="5" t="n">
        <v>23</v>
      </c>
      <c r="E49" s="6" t="n">
        <v>0.041</v>
      </c>
      <c r="F49" s="7" t="n">
        <v>-34</v>
      </c>
      <c r="G49" s="6" t="n">
        <v>0.508</v>
      </c>
      <c r="H49" s="3"/>
      <c r="I49" s="3"/>
      <c r="J49" s="3"/>
      <c r="K49" s="3"/>
      <c r="S49" s="3"/>
      <c r="T49" s="3"/>
      <c r="U49" s="6"/>
      <c r="X49" s="8"/>
      <c r="Y49" s="8"/>
      <c r="Z49" s="9"/>
    </row>
    <row r="50" customFormat="false" ht="12.8" hidden="false" customHeight="false" outlineLevel="0" collapsed="false">
      <c r="A50" s="3" t="s">
        <v>148</v>
      </c>
      <c r="B50" s="4" t="s">
        <v>149</v>
      </c>
      <c r="C50" s="4" t="s">
        <v>150</v>
      </c>
      <c r="D50" s="5" t="n">
        <v>-38</v>
      </c>
      <c r="E50" s="6" t="n">
        <v>-0.029</v>
      </c>
      <c r="F50" s="7" t="n">
        <v>-43</v>
      </c>
      <c r="G50" s="6" t="n">
        <v>0.379</v>
      </c>
      <c r="H50" s="3"/>
      <c r="I50" s="3"/>
      <c r="J50" s="3"/>
      <c r="K50" s="3"/>
      <c r="S50" s="3"/>
      <c r="T50" s="3"/>
      <c r="U50" s="6"/>
      <c r="X50" s="8"/>
      <c r="Y50" s="8"/>
      <c r="Z50" s="9"/>
    </row>
    <row r="51" customFormat="false" ht="12.8" hidden="false" customHeight="false" outlineLevel="0" collapsed="false">
      <c r="A51" s="3" t="s">
        <v>151</v>
      </c>
      <c r="B51" s="4" t="s">
        <v>152</v>
      </c>
      <c r="C51" s="4" t="s">
        <v>153</v>
      </c>
      <c r="D51" s="5" t="n">
        <v>88</v>
      </c>
      <c r="E51" s="6" t="n">
        <v>0.128</v>
      </c>
      <c r="F51" s="7" t="n">
        <v>-168</v>
      </c>
      <c r="G51" s="6" t="n">
        <v>0.853</v>
      </c>
      <c r="H51" s="3"/>
      <c r="I51" s="3"/>
      <c r="J51" s="3"/>
      <c r="K51" s="3"/>
      <c r="S51" s="3"/>
      <c r="T51" s="3"/>
      <c r="U51" s="6"/>
      <c r="X51" s="8"/>
      <c r="Y51" s="8"/>
      <c r="Z51" s="10"/>
    </row>
    <row r="52" customFormat="false" ht="12.8" hidden="false" customHeight="false" outlineLevel="0" collapsed="false">
      <c r="A52" s="3" t="s">
        <v>154</v>
      </c>
      <c r="B52" s="4" t="s">
        <v>155</v>
      </c>
      <c r="C52" s="4" t="s">
        <v>156</v>
      </c>
      <c r="D52" s="5" t="n">
        <v>-136</v>
      </c>
      <c r="E52" s="6" t="n">
        <v>-0.029</v>
      </c>
      <c r="F52" s="7" t="n">
        <v>-184</v>
      </c>
      <c r="G52" s="6" t="n">
        <v>0.539</v>
      </c>
      <c r="H52" s="3"/>
      <c r="I52" s="3"/>
      <c r="J52" s="3"/>
      <c r="K52" s="3"/>
      <c r="S52" s="3"/>
      <c r="T52" s="3"/>
      <c r="U52" s="6"/>
      <c r="X52" s="8"/>
      <c r="Y52" s="8"/>
      <c r="Z52" s="9"/>
    </row>
    <row r="53" customFormat="false" ht="12.8" hidden="false" customHeight="false" outlineLevel="0" collapsed="false">
      <c r="A53" s="3" t="s">
        <v>157</v>
      </c>
      <c r="B53" s="4" t="s">
        <v>158</v>
      </c>
      <c r="C53" s="4" t="s">
        <v>159</v>
      </c>
      <c r="D53" s="5" t="n">
        <v>179</v>
      </c>
      <c r="E53" s="6" t="n">
        <v>0.056</v>
      </c>
      <c r="F53" s="7" t="n">
        <v>-88</v>
      </c>
      <c r="G53" s="6" t="n">
        <v>0.42</v>
      </c>
      <c r="H53" s="3"/>
      <c r="I53" s="3"/>
      <c r="J53" s="3"/>
      <c r="K53" s="3"/>
      <c r="S53" s="3"/>
      <c r="T53" s="3"/>
      <c r="U53" s="6"/>
      <c r="X53" s="8"/>
      <c r="Y53" s="8"/>
      <c r="Z53" s="9"/>
    </row>
    <row r="54" customFormat="false" ht="12.8" hidden="false" customHeight="false" outlineLevel="0" collapsed="false">
      <c r="A54" s="3" t="s">
        <v>160</v>
      </c>
      <c r="B54" s="4" t="s">
        <v>161</v>
      </c>
      <c r="C54" s="4" t="s">
        <v>162</v>
      </c>
      <c r="D54" s="5" t="n">
        <v>79</v>
      </c>
      <c r="E54" s="6" t="n">
        <v>0.017</v>
      </c>
      <c r="F54" s="7" t="n">
        <v>-96</v>
      </c>
      <c r="G54" s="6" t="n">
        <v>0.396</v>
      </c>
      <c r="H54" s="3"/>
      <c r="I54" s="3"/>
      <c r="J54" s="3"/>
      <c r="K54" s="3"/>
      <c r="S54" s="3"/>
      <c r="T54" s="3"/>
      <c r="U54" s="6"/>
      <c r="X54" s="8"/>
      <c r="Y54" s="8"/>
      <c r="Z54" s="9"/>
    </row>
    <row r="55" customFormat="false" ht="12.8" hidden="false" customHeight="false" outlineLevel="0" collapsed="false">
      <c r="A55" s="3" t="s">
        <v>163</v>
      </c>
      <c r="B55" s="4" t="s">
        <v>164</v>
      </c>
      <c r="C55" s="4" t="s">
        <v>165</v>
      </c>
      <c r="D55" s="5" t="n">
        <v>-445</v>
      </c>
      <c r="E55" s="6" t="n">
        <v>-0.049</v>
      </c>
      <c r="F55" s="7" t="n">
        <v>-183</v>
      </c>
      <c r="G55" s="6" t="n">
        <v>0.469</v>
      </c>
      <c r="H55" s="3"/>
      <c r="I55" s="3"/>
      <c r="J55" s="3"/>
      <c r="K55" s="3"/>
      <c r="S55" s="3"/>
      <c r="T55" s="3"/>
      <c r="U55" s="6"/>
      <c r="X55" s="8"/>
      <c r="Y55" s="8"/>
      <c r="Z55" s="10"/>
    </row>
    <row r="56" customFormat="false" ht="12.8" hidden="false" customHeight="false" outlineLevel="0" collapsed="false">
      <c r="A56" s="3" t="s">
        <v>166</v>
      </c>
      <c r="B56" s="4" t="s">
        <v>167</v>
      </c>
      <c r="C56" s="4" t="s">
        <v>168</v>
      </c>
      <c r="D56" s="5" t="n">
        <v>-76</v>
      </c>
      <c r="E56" s="6" t="n">
        <v>-0.02</v>
      </c>
      <c r="F56" s="7" t="n">
        <v>-71</v>
      </c>
      <c r="G56" s="6" t="n">
        <v>0.341</v>
      </c>
      <c r="H56" s="3"/>
      <c r="I56" s="3"/>
      <c r="J56" s="3"/>
      <c r="K56" s="3"/>
      <c r="S56" s="3"/>
      <c r="T56" s="3"/>
      <c r="U56" s="6"/>
      <c r="X56" s="8"/>
      <c r="Y56" s="8"/>
      <c r="Z56" s="9"/>
    </row>
    <row r="57" customFormat="false" ht="12.8" hidden="false" customHeight="false" outlineLevel="0" collapsed="false">
      <c r="A57" s="3" t="s">
        <v>169</v>
      </c>
      <c r="B57" s="4" t="s">
        <v>170</v>
      </c>
      <c r="C57" s="4" t="s">
        <v>171</v>
      </c>
      <c r="D57" s="5" t="n">
        <v>-377</v>
      </c>
      <c r="E57" s="6" t="n">
        <v>-0.064</v>
      </c>
      <c r="F57" s="7" t="n">
        <v>-170</v>
      </c>
      <c r="G57" s="6" t="n">
        <v>0.528</v>
      </c>
      <c r="H57" s="3"/>
      <c r="I57" s="3"/>
      <c r="J57" s="3"/>
      <c r="K57" s="3"/>
      <c r="S57" s="3"/>
      <c r="T57" s="3"/>
      <c r="U57" s="6"/>
      <c r="X57" s="8"/>
      <c r="Y57" s="8"/>
      <c r="Z57" s="10"/>
    </row>
    <row r="58" customFormat="false" ht="12.8" hidden="false" customHeight="false" outlineLevel="0" collapsed="false">
      <c r="A58" s="0" t="s">
        <v>172</v>
      </c>
      <c r="B58" s="0"/>
      <c r="C58" s="0"/>
      <c r="D58" s="0" t="n">
        <v>-355</v>
      </c>
      <c r="E58" s="6" t="n">
        <v>-0.001</v>
      </c>
      <c r="F58" s="0" t="n">
        <v>-7512</v>
      </c>
      <c r="G58" s="6" t="n">
        <v>0.54</v>
      </c>
      <c r="H58" s="3"/>
      <c r="I58" s="3"/>
      <c r="J58" s="3"/>
      <c r="K58" s="3"/>
      <c r="U58" s="6"/>
      <c r="X58" s="8"/>
      <c r="Y58" s="8"/>
      <c r="Z58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6"/>
  <sheetViews>
    <sheetView showFormulas="false" showGridLines="true" showRowColHeaders="true" showZeros="true" rightToLeft="false" tabSelected="false" showOutlineSymbols="true" defaultGridColor="true" view="normal" topLeftCell="A182" colorId="64" zoomScale="100" zoomScaleNormal="100" zoomScalePageLayoutView="100" workbookViewId="0">
      <selection pane="topLeft" activeCell="C212" activeCellId="0" sqref="C212"/>
    </sheetView>
  </sheetViews>
  <sheetFormatPr defaultRowHeight="12.8" zeroHeight="false" outlineLevelRow="0" outlineLevelCol="0"/>
  <cols>
    <col collapsed="false" customWidth="true" hidden="false" outlineLevel="0" max="1" min="1" style="1" width="13.35"/>
    <col collapsed="false" customWidth="true" hidden="false" outlineLevel="0" max="2" min="2" style="1" width="15.68"/>
    <col collapsed="false" customWidth="false" hidden="false" outlineLevel="0" max="5" min="3" style="1" width="11.52"/>
    <col collapsed="false" customWidth="true" hidden="false" outlineLevel="0" max="6" min="6" style="1" width="3.74"/>
    <col collapsed="false" customWidth="true" hidden="false" outlineLevel="0" max="7" min="7" style="0" width="17.09"/>
    <col collapsed="false" customWidth="true" hidden="false" outlineLevel="0" max="12" min="8" style="0" width="3.45"/>
    <col collapsed="false" customWidth="true" hidden="false" outlineLevel="0" max="13" min="13" style="0" width="17.09"/>
    <col collapsed="false" customWidth="false" hidden="false" outlineLevel="0" max="1025" min="14" style="0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173</v>
      </c>
      <c r="D1" s="1" t="s">
        <v>174</v>
      </c>
      <c r="E1" s="1" t="s">
        <v>175</v>
      </c>
      <c r="F1" s="1" t="n">
        <f aca="false">O2</f>
        <v>3.8265306122449</v>
      </c>
    </row>
    <row r="2" customFormat="false" ht="12.8" hidden="false" customHeight="false" outlineLevel="0" collapsed="false">
      <c r="A2" s="3" t="s">
        <v>7</v>
      </c>
      <c r="B2" s="4" t="s">
        <v>8</v>
      </c>
      <c r="C2" s="3" t="n">
        <v>979</v>
      </c>
      <c r="D2" s="3" t="n">
        <v>350864</v>
      </c>
      <c r="E2" s="11" t="n">
        <f aca="false">C2/D2*100</f>
        <v>0.279025491358475</v>
      </c>
      <c r="F2" s="0" t="n">
        <f aca="false">E2&gt;F$1</f>
        <v>0</v>
      </c>
      <c r="H2" s="0" t="n">
        <f aca="false">$D2&lt;1000</f>
        <v>0</v>
      </c>
      <c r="I2" s="0" t="n">
        <f aca="false">$D2&lt;1500</f>
        <v>0</v>
      </c>
      <c r="J2" s="0" t="n">
        <f aca="false">$D2&lt;2000</f>
        <v>0</v>
      </c>
      <c r="K2" s="0" t="n">
        <f aca="false">$D2&lt;2500</f>
        <v>0</v>
      </c>
      <c r="L2" s="0" t="n">
        <f aca="false">$D2&lt;3000</f>
        <v>0</v>
      </c>
      <c r="N2" s="0" t="n">
        <v>3700</v>
      </c>
      <c r="O2" s="0" t="n">
        <f aca="false">(N3-N2)/1.96/(N2+N3)*100</f>
        <v>3.8265306122449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3" t="n">
        <v>110</v>
      </c>
      <c r="D3" s="3" t="n">
        <v>4050</v>
      </c>
      <c r="E3" s="11" t="n">
        <f aca="false">C3/D3*100</f>
        <v>2.71604938271605</v>
      </c>
      <c r="F3" s="0" t="n">
        <f aca="false">E3&gt;F$1</f>
        <v>0</v>
      </c>
      <c r="H3" s="0" t="n">
        <f aca="false">$D3&lt;1000</f>
        <v>0</v>
      </c>
      <c r="I3" s="0" t="n">
        <f aca="false">$D3&lt;1500</f>
        <v>0</v>
      </c>
      <c r="J3" s="0" t="n">
        <f aca="false">$D3&lt;2000</f>
        <v>0</v>
      </c>
      <c r="K3" s="0" t="n">
        <f aca="false">$D3&lt;2500</f>
        <v>0</v>
      </c>
      <c r="L3" s="0" t="n">
        <f aca="false">$D3&lt;3000</f>
        <v>0</v>
      </c>
      <c r="N3" s="0" t="n">
        <v>4300</v>
      </c>
    </row>
    <row r="4" customFormat="false" ht="12.8" hidden="false" customHeight="false" outlineLevel="0" collapsed="false">
      <c r="A4" s="3" t="s">
        <v>13</v>
      </c>
      <c r="B4" s="4" t="s">
        <v>14</v>
      </c>
      <c r="C4" s="3" t="n">
        <v>112</v>
      </c>
      <c r="D4" s="3" t="n">
        <v>4060</v>
      </c>
      <c r="E4" s="11" t="n">
        <f aca="false">C4/D4*100</f>
        <v>2.75862068965517</v>
      </c>
      <c r="F4" s="0" t="n">
        <f aca="false">E4&gt;F$1</f>
        <v>0</v>
      </c>
      <c r="H4" s="0" t="n">
        <f aca="false">$D4&lt;1000</f>
        <v>0</v>
      </c>
      <c r="I4" s="0" t="n">
        <f aca="false">$D4&lt;1500</f>
        <v>0</v>
      </c>
      <c r="J4" s="0" t="n">
        <f aca="false">$D4&lt;2000</f>
        <v>0</v>
      </c>
      <c r="K4" s="0" t="n">
        <f aca="false">$D4&lt;2500</f>
        <v>0</v>
      </c>
      <c r="L4" s="0" t="n">
        <f aca="false">$D4&lt;3000</f>
        <v>0</v>
      </c>
    </row>
    <row r="5" customFormat="false" ht="12.8" hidden="false" customHeight="false" outlineLevel="0" collapsed="false">
      <c r="A5" s="3" t="s">
        <v>16</v>
      </c>
      <c r="B5" s="4" t="s">
        <v>17</v>
      </c>
      <c r="C5" s="3" t="n">
        <v>313</v>
      </c>
      <c r="D5" s="3" t="n">
        <v>10358</v>
      </c>
      <c r="E5" s="11" t="n">
        <f aca="false">C5/D5*100</f>
        <v>3.02181888395443</v>
      </c>
      <c r="F5" s="0" t="n">
        <f aca="false">E5&gt;F$1</f>
        <v>0</v>
      </c>
      <c r="H5" s="0" t="n">
        <f aca="false">$D5&lt;1000</f>
        <v>0</v>
      </c>
      <c r="I5" s="0" t="n">
        <f aca="false">$D5&lt;1500</f>
        <v>0</v>
      </c>
      <c r="J5" s="0" t="n">
        <f aca="false">$D5&lt;2000</f>
        <v>0</v>
      </c>
      <c r="K5" s="0" t="n">
        <f aca="false">$D5&lt;2500</f>
        <v>0</v>
      </c>
      <c r="L5" s="0" t="n">
        <f aca="false">$D5&lt;3000</f>
        <v>0</v>
      </c>
    </row>
    <row r="6" customFormat="false" ht="12.8" hidden="false" customHeight="false" outlineLevel="0" collapsed="false">
      <c r="A6" s="3" t="s">
        <v>19</v>
      </c>
      <c r="B6" s="4" t="s">
        <v>20</v>
      </c>
      <c r="C6" s="3" t="n">
        <v>70</v>
      </c>
      <c r="D6" s="3" t="n">
        <v>2269</v>
      </c>
      <c r="E6" s="11" t="n">
        <f aca="false">C6/D6*100</f>
        <v>3.08505949757602</v>
      </c>
      <c r="F6" s="0" t="n">
        <f aca="false">E6&gt;F$1</f>
        <v>0</v>
      </c>
      <c r="H6" s="0" t="n">
        <f aca="false">$D6&lt;1000</f>
        <v>0</v>
      </c>
      <c r="I6" s="0" t="n">
        <f aca="false">$D6&lt;1500</f>
        <v>0</v>
      </c>
      <c r="J6" s="0" t="n">
        <f aca="false">$D6&lt;2000</f>
        <v>0</v>
      </c>
      <c r="K6" s="0" t="n">
        <f aca="false">$D6&lt;2500</f>
        <v>1</v>
      </c>
      <c r="L6" s="0" t="n">
        <f aca="false">$D6&lt;3000</f>
        <v>1</v>
      </c>
    </row>
    <row r="7" customFormat="false" ht="12.8" hidden="false" customHeight="false" outlineLevel="0" collapsed="false">
      <c r="A7" s="3" t="s">
        <v>22</v>
      </c>
      <c r="B7" s="4" t="s">
        <v>23</v>
      </c>
      <c r="C7" s="3" t="n">
        <v>115</v>
      </c>
      <c r="D7" s="3" t="n">
        <v>4732</v>
      </c>
      <c r="E7" s="11" t="n">
        <f aca="false">C7/D7*100</f>
        <v>2.43026204564666</v>
      </c>
      <c r="F7" s="0" t="n">
        <f aca="false">E7&gt;F$1</f>
        <v>0</v>
      </c>
      <c r="H7" s="0" t="n">
        <f aca="false">$D7&lt;1000</f>
        <v>0</v>
      </c>
      <c r="I7" s="0" t="n">
        <f aca="false">$D7&lt;1500</f>
        <v>0</v>
      </c>
      <c r="J7" s="0" t="n">
        <f aca="false">$D7&lt;2000</f>
        <v>0</v>
      </c>
      <c r="K7" s="0" t="n">
        <f aca="false">$D7&lt;2500</f>
        <v>0</v>
      </c>
      <c r="L7" s="0" t="n">
        <f aca="false">$D7&lt;3000</f>
        <v>0</v>
      </c>
    </row>
    <row r="8" customFormat="false" ht="12.8" hidden="false" customHeight="false" outlineLevel="0" collapsed="false">
      <c r="A8" s="3" t="s">
        <v>25</v>
      </c>
      <c r="B8" s="4" t="s">
        <v>26</v>
      </c>
      <c r="C8" s="3" t="n">
        <v>0</v>
      </c>
      <c r="D8" s="3" t="n">
        <v>3266</v>
      </c>
      <c r="E8" s="11" t="n">
        <f aca="false">C8/D8*100</f>
        <v>0</v>
      </c>
      <c r="F8" s="0" t="n">
        <f aca="false">E8&gt;F$1</f>
        <v>0</v>
      </c>
      <c r="H8" s="0" t="n">
        <f aca="false">$D8&lt;1000</f>
        <v>0</v>
      </c>
      <c r="I8" s="0" t="n">
        <f aca="false">$D8&lt;1500</f>
        <v>0</v>
      </c>
      <c r="J8" s="0" t="n">
        <f aca="false">$D8&lt;2000</f>
        <v>0</v>
      </c>
      <c r="K8" s="0" t="n">
        <f aca="false">$D8&lt;2500</f>
        <v>0</v>
      </c>
      <c r="L8" s="0" t="n">
        <f aca="false">$D8&lt;3000</f>
        <v>0</v>
      </c>
    </row>
    <row r="9" customFormat="false" ht="12.8" hidden="false" customHeight="false" outlineLevel="0" collapsed="false">
      <c r="A9" s="3" t="s">
        <v>27</v>
      </c>
      <c r="B9" s="4" t="s">
        <v>28</v>
      </c>
      <c r="C9" s="3" t="n">
        <v>56</v>
      </c>
      <c r="D9" s="3" t="n">
        <v>1783</v>
      </c>
      <c r="E9" s="11" t="n">
        <f aca="false">C9/D9*100</f>
        <v>3.14077397644419</v>
      </c>
      <c r="F9" s="0" t="n">
        <f aca="false">E9&gt;F$1</f>
        <v>0</v>
      </c>
      <c r="H9" s="0" t="n">
        <f aca="false">$D9&lt;1000</f>
        <v>0</v>
      </c>
      <c r="I9" s="0" t="n">
        <f aca="false">$D9&lt;1500</f>
        <v>0</v>
      </c>
      <c r="J9" s="0" t="n">
        <f aca="false">$D9&lt;2000</f>
        <v>1</v>
      </c>
      <c r="K9" s="0" t="n">
        <f aca="false">$D9&lt;2500</f>
        <v>1</v>
      </c>
      <c r="L9" s="0" t="n">
        <f aca="false">$D9&lt;3000</f>
        <v>1</v>
      </c>
    </row>
    <row r="10" customFormat="false" ht="12.8" hidden="false" customHeight="false" outlineLevel="0" collapsed="false">
      <c r="A10" s="3" t="s">
        <v>30</v>
      </c>
      <c r="B10" s="4" t="s">
        <v>31</v>
      </c>
      <c r="C10" s="3" t="n">
        <v>87</v>
      </c>
      <c r="D10" s="3" t="n">
        <v>3586</v>
      </c>
      <c r="E10" s="11" t="n">
        <f aca="false">C10/D10*100</f>
        <v>2.42610150585611</v>
      </c>
      <c r="F10" s="0" t="n">
        <f aca="false">E10&gt;F$1</f>
        <v>0</v>
      </c>
      <c r="H10" s="0" t="n">
        <f aca="false">$D10&lt;1000</f>
        <v>0</v>
      </c>
      <c r="I10" s="0" t="n">
        <f aca="false">$D10&lt;1500</f>
        <v>0</v>
      </c>
      <c r="J10" s="0" t="n">
        <f aca="false">$D10&lt;2000</f>
        <v>0</v>
      </c>
      <c r="K10" s="0" t="n">
        <f aca="false">$D10&lt;2500</f>
        <v>0</v>
      </c>
      <c r="L10" s="0" t="n">
        <f aca="false">$D10&lt;3000</f>
        <v>0</v>
      </c>
    </row>
    <row r="11" customFormat="false" ht="12.8" hidden="false" customHeight="false" outlineLevel="0" collapsed="false">
      <c r="A11" s="3" t="s">
        <v>33</v>
      </c>
      <c r="B11" s="4" t="s">
        <v>34</v>
      </c>
      <c r="C11" s="3" t="n">
        <v>87</v>
      </c>
      <c r="D11" s="3" t="n">
        <v>2758</v>
      </c>
      <c r="E11" s="11" t="n">
        <f aca="false">C11/D11*100</f>
        <v>3.15445975344453</v>
      </c>
      <c r="F11" s="0" t="n">
        <f aca="false">E11&gt;F$1</f>
        <v>0</v>
      </c>
      <c r="H11" s="0" t="n">
        <f aca="false">$D11&lt;1000</f>
        <v>0</v>
      </c>
      <c r="I11" s="0" t="n">
        <f aca="false">$D11&lt;1500</f>
        <v>0</v>
      </c>
      <c r="J11" s="0" t="n">
        <f aca="false">$D11&lt;2000</f>
        <v>0</v>
      </c>
      <c r="K11" s="0" t="n">
        <f aca="false">$D11&lt;2500</f>
        <v>0</v>
      </c>
      <c r="L11" s="0" t="n">
        <f aca="false">$D11&lt;3000</f>
        <v>1</v>
      </c>
    </row>
    <row r="12" customFormat="false" ht="12.8" hidden="false" customHeight="false" outlineLevel="0" collapsed="false">
      <c r="A12" s="3" t="s">
        <v>36</v>
      </c>
      <c r="B12" s="4" t="s">
        <v>37</v>
      </c>
      <c r="C12" s="3" t="n">
        <v>55</v>
      </c>
      <c r="D12" s="3" t="n">
        <v>1703</v>
      </c>
      <c r="E12" s="11" t="n">
        <f aca="false">C12/D12*100</f>
        <v>3.22959483264827</v>
      </c>
      <c r="F12" s="0" t="n">
        <f aca="false">E12&gt;F$1</f>
        <v>0</v>
      </c>
      <c r="H12" s="0" t="n">
        <f aca="false">$D12&lt;1000</f>
        <v>0</v>
      </c>
      <c r="I12" s="0" t="n">
        <f aca="false">$D12&lt;1500</f>
        <v>0</v>
      </c>
      <c r="J12" s="0" t="n">
        <f aca="false">$D12&lt;2000</f>
        <v>1</v>
      </c>
      <c r="K12" s="0" t="n">
        <f aca="false">$D12&lt;2500</f>
        <v>1</v>
      </c>
      <c r="L12" s="0" t="n">
        <f aca="false">$D12&lt;3000</f>
        <v>1</v>
      </c>
    </row>
    <row r="13" customFormat="false" ht="12.8" hidden="false" customHeight="false" outlineLevel="0" collapsed="false">
      <c r="A13" s="3" t="s">
        <v>39</v>
      </c>
      <c r="B13" s="4" t="s">
        <v>40</v>
      </c>
      <c r="C13" s="3" t="n">
        <v>51</v>
      </c>
      <c r="D13" s="3" t="n">
        <v>1578</v>
      </c>
      <c r="E13" s="11" t="n">
        <f aca="false">C13/D13*100</f>
        <v>3.2319391634981</v>
      </c>
      <c r="F13" s="0" t="n">
        <f aca="false">E13&gt;F$1</f>
        <v>0</v>
      </c>
      <c r="H13" s="0" t="n">
        <f aca="false">$D13&lt;1000</f>
        <v>0</v>
      </c>
      <c r="I13" s="0" t="n">
        <f aca="false">$D13&lt;1500</f>
        <v>0</v>
      </c>
      <c r="J13" s="0" t="n">
        <f aca="false">$D13&lt;2000</f>
        <v>1</v>
      </c>
      <c r="K13" s="0" t="n">
        <f aca="false">$D13&lt;2500</f>
        <v>1</v>
      </c>
      <c r="L13" s="0" t="n">
        <f aca="false">$D13&lt;3000</f>
        <v>1</v>
      </c>
    </row>
    <row r="14" customFormat="false" ht="12.8" hidden="false" customHeight="false" outlineLevel="0" collapsed="false">
      <c r="A14" s="3" t="s">
        <v>42</v>
      </c>
      <c r="B14" s="4" t="s">
        <v>43</v>
      </c>
      <c r="C14" s="3" t="n">
        <v>71</v>
      </c>
      <c r="D14" s="3" t="n">
        <v>2481</v>
      </c>
      <c r="E14" s="11" t="n">
        <f aca="false">C14/D14*100</f>
        <v>2.86174929463926</v>
      </c>
      <c r="F14" s="0" t="n">
        <f aca="false">E14&gt;F$1</f>
        <v>0</v>
      </c>
      <c r="H14" s="0" t="n">
        <f aca="false">$D14&lt;1000</f>
        <v>0</v>
      </c>
      <c r="I14" s="0" t="n">
        <f aca="false">$D14&lt;1500</f>
        <v>0</v>
      </c>
      <c r="J14" s="0" t="n">
        <f aca="false">$D14&lt;2000</f>
        <v>0</v>
      </c>
      <c r="K14" s="0" t="n">
        <f aca="false">$D14&lt;2500</f>
        <v>1</v>
      </c>
      <c r="L14" s="0" t="n">
        <f aca="false">$D14&lt;3000</f>
        <v>1</v>
      </c>
    </row>
    <row r="15" customFormat="false" ht="12.8" hidden="false" customHeight="false" outlineLevel="0" collapsed="false">
      <c r="A15" s="3" t="s">
        <v>45</v>
      </c>
      <c r="B15" s="4" t="s">
        <v>46</v>
      </c>
      <c r="C15" s="3" t="n">
        <v>58</v>
      </c>
      <c r="D15" s="3" t="n">
        <v>1648</v>
      </c>
      <c r="E15" s="11" t="n">
        <f aca="false">C15/D15*100</f>
        <v>3.51941747572816</v>
      </c>
      <c r="F15" s="0" t="n">
        <f aca="false">E15&gt;F$1</f>
        <v>0</v>
      </c>
      <c r="H15" s="0" t="n">
        <f aca="false">$D15&lt;1000</f>
        <v>0</v>
      </c>
      <c r="I15" s="0" t="n">
        <f aca="false">$D15&lt;1500</f>
        <v>0</v>
      </c>
      <c r="J15" s="0" t="n">
        <f aca="false">$D15&lt;2000</f>
        <v>1</v>
      </c>
      <c r="K15" s="0" t="n">
        <f aca="false">$D15&lt;2500</f>
        <v>1</v>
      </c>
      <c r="L15" s="0" t="n">
        <f aca="false">$D15&lt;3000</f>
        <v>1</v>
      </c>
    </row>
    <row r="16" customFormat="false" ht="12.8" hidden="false" customHeight="false" outlineLevel="0" collapsed="false">
      <c r="A16" s="3" t="s">
        <v>48</v>
      </c>
      <c r="B16" s="4" t="s">
        <v>49</v>
      </c>
      <c r="C16" s="3" t="n">
        <v>143</v>
      </c>
      <c r="D16" s="3" t="n">
        <v>5063</v>
      </c>
      <c r="E16" s="11" t="n">
        <f aca="false">C16/D16*100</f>
        <v>2.82441240371321</v>
      </c>
      <c r="F16" s="0" t="n">
        <f aca="false">E16&gt;F$1</f>
        <v>0</v>
      </c>
      <c r="H16" s="0" t="n">
        <f aca="false">$D16&lt;1000</f>
        <v>0</v>
      </c>
      <c r="I16" s="0" t="n">
        <f aca="false">$D16&lt;1500</f>
        <v>0</v>
      </c>
      <c r="J16" s="0" t="n">
        <f aca="false">$D16&lt;2000</f>
        <v>0</v>
      </c>
      <c r="K16" s="0" t="n">
        <f aca="false">$D16&lt;2500</f>
        <v>0</v>
      </c>
      <c r="L16" s="0" t="n">
        <f aca="false">$D16&lt;3000</f>
        <v>0</v>
      </c>
    </row>
    <row r="17" customFormat="false" ht="12.8" hidden="false" customHeight="false" outlineLevel="0" collapsed="false">
      <c r="A17" s="3" t="s">
        <v>51</v>
      </c>
      <c r="B17" s="4" t="s">
        <v>52</v>
      </c>
      <c r="C17" s="3" t="n">
        <v>89</v>
      </c>
      <c r="D17" s="3" t="n">
        <v>4101</v>
      </c>
      <c r="E17" s="11" t="n">
        <f aca="false">C17/D17*100</f>
        <v>2.17020238966106</v>
      </c>
      <c r="F17" s="0" t="n">
        <f aca="false">E17&gt;F$1</f>
        <v>0</v>
      </c>
      <c r="H17" s="0" t="n">
        <f aca="false">$D17&lt;1000</f>
        <v>0</v>
      </c>
      <c r="I17" s="0" t="n">
        <f aca="false">$D17&lt;1500</f>
        <v>0</v>
      </c>
      <c r="J17" s="0" t="n">
        <f aca="false">$D17&lt;2000</f>
        <v>0</v>
      </c>
      <c r="K17" s="0" t="n">
        <f aca="false">$D17&lt;2500</f>
        <v>0</v>
      </c>
      <c r="L17" s="0" t="n">
        <f aca="false">$D17&lt;3000</f>
        <v>0</v>
      </c>
    </row>
    <row r="18" customFormat="false" ht="12.8" hidden="false" customHeight="false" outlineLevel="0" collapsed="false">
      <c r="A18" s="3" t="s">
        <v>54</v>
      </c>
      <c r="B18" s="4" t="s">
        <v>55</v>
      </c>
      <c r="C18" s="3" t="n">
        <v>78</v>
      </c>
      <c r="D18" s="3" t="n">
        <v>2608</v>
      </c>
      <c r="E18" s="11" t="n">
        <f aca="false">C18/D18*100</f>
        <v>2.99079754601227</v>
      </c>
      <c r="F18" s="0" t="n">
        <f aca="false">E18&gt;F$1</f>
        <v>0</v>
      </c>
      <c r="H18" s="0" t="n">
        <f aca="false">$D18&lt;1000</f>
        <v>0</v>
      </c>
      <c r="I18" s="0" t="n">
        <f aca="false">$D18&lt;1500</f>
        <v>0</v>
      </c>
      <c r="J18" s="0" t="n">
        <f aca="false">$D18&lt;2000</f>
        <v>0</v>
      </c>
      <c r="K18" s="0" t="n">
        <f aca="false">$D18&lt;2500</f>
        <v>0</v>
      </c>
      <c r="L18" s="0" t="n">
        <f aca="false">$D18&lt;3000</f>
        <v>1</v>
      </c>
    </row>
    <row r="19" customFormat="false" ht="12.8" hidden="false" customHeight="false" outlineLevel="0" collapsed="false">
      <c r="A19" s="3" t="s">
        <v>57</v>
      </c>
      <c r="B19" s="4" t="s">
        <v>58</v>
      </c>
      <c r="C19" s="3" t="n">
        <v>206</v>
      </c>
      <c r="D19" s="3" t="n">
        <v>11633</v>
      </c>
      <c r="E19" s="11" t="n">
        <f aca="false">C19/D19*100</f>
        <v>1.77082437892203</v>
      </c>
      <c r="F19" s="0" t="n">
        <f aca="false">E19&gt;F$1</f>
        <v>0</v>
      </c>
      <c r="H19" s="0" t="n">
        <f aca="false">$D19&lt;1000</f>
        <v>0</v>
      </c>
      <c r="I19" s="0" t="n">
        <f aca="false">$D19&lt;1500</f>
        <v>0</v>
      </c>
      <c r="J19" s="0" t="n">
        <f aca="false">$D19&lt;2000</f>
        <v>0</v>
      </c>
      <c r="K19" s="0" t="n">
        <f aca="false">$D19&lt;2500</f>
        <v>0</v>
      </c>
      <c r="L19" s="0" t="n">
        <f aca="false">$D19&lt;3000</f>
        <v>0</v>
      </c>
    </row>
    <row r="20" customFormat="false" ht="12.8" hidden="false" customHeight="false" outlineLevel="0" collapsed="false">
      <c r="A20" s="3" t="s">
        <v>60</v>
      </c>
      <c r="B20" s="4" t="s">
        <v>61</v>
      </c>
      <c r="C20" s="3" t="n">
        <v>133</v>
      </c>
      <c r="D20" s="3" t="n">
        <v>4509</v>
      </c>
      <c r="E20" s="11" t="n">
        <f aca="false">C20/D20*100</f>
        <v>2.94965624306942</v>
      </c>
      <c r="F20" s="0" t="n">
        <f aca="false">E20&gt;F$1</f>
        <v>0</v>
      </c>
      <c r="H20" s="0" t="n">
        <f aca="false">$D20&lt;1000</f>
        <v>0</v>
      </c>
      <c r="I20" s="0" t="n">
        <f aca="false">$D20&lt;1500</f>
        <v>0</v>
      </c>
      <c r="J20" s="0" t="n">
        <f aca="false">$D20&lt;2000</f>
        <v>0</v>
      </c>
      <c r="K20" s="0" t="n">
        <f aca="false">$D20&lt;2500</f>
        <v>0</v>
      </c>
      <c r="L20" s="0" t="n">
        <f aca="false">$D20&lt;3000</f>
        <v>0</v>
      </c>
    </row>
    <row r="21" customFormat="false" ht="12.8" hidden="false" customHeight="false" outlineLevel="0" collapsed="false">
      <c r="A21" s="3" t="s">
        <v>63</v>
      </c>
      <c r="B21" s="4" t="s">
        <v>64</v>
      </c>
      <c r="C21" s="3" t="n">
        <v>85</v>
      </c>
      <c r="D21" s="3" t="n">
        <v>3072</v>
      </c>
      <c r="E21" s="11" t="n">
        <f aca="false">C21/D21*100</f>
        <v>2.76692708333333</v>
      </c>
      <c r="F21" s="0" t="n">
        <f aca="false">E21&gt;F$1</f>
        <v>0</v>
      </c>
      <c r="H21" s="0" t="n">
        <f aca="false">$D21&lt;1000</f>
        <v>0</v>
      </c>
      <c r="I21" s="0" t="n">
        <f aca="false">$D21&lt;1500</f>
        <v>0</v>
      </c>
      <c r="J21" s="0" t="n">
        <f aca="false">$D21&lt;2000</f>
        <v>0</v>
      </c>
      <c r="K21" s="0" t="n">
        <f aca="false">$D21&lt;2500</f>
        <v>0</v>
      </c>
      <c r="L21" s="0" t="n">
        <f aca="false">$D21&lt;3000</f>
        <v>0</v>
      </c>
    </row>
    <row r="22" customFormat="false" ht="12.8" hidden="false" customHeight="false" outlineLevel="0" collapsed="false">
      <c r="A22" s="3" t="s">
        <v>66</v>
      </c>
      <c r="B22" s="4" t="s">
        <v>67</v>
      </c>
      <c r="C22" s="3" t="n">
        <v>85</v>
      </c>
      <c r="D22" s="3" t="n">
        <v>2129</v>
      </c>
      <c r="E22" s="11" t="n">
        <f aca="false">C22/D22*100</f>
        <v>3.99248473461719</v>
      </c>
      <c r="F22" s="0" t="n">
        <f aca="false">E22&gt;F$1</f>
        <v>1</v>
      </c>
      <c r="H22" s="0" t="n">
        <f aca="false">$D22&lt;1000</f>
        <v>0</v>
      </c>
      <c r="I22" s="0" t="n">
        <f aca="false">$D22&lt;1500</f>
        <v>0</v>
      </c>
      <c r="J22" s="0" t="n">
        <f aca="false">$D22&lt;2000</f>
        <v>0</v>
      </c>
      <c r="K22" s="0" t="n">
        <f aca="false">$D22&lt;2500</f>
        <v>1</v>
      </c>
      <c r="L22" s="0" t="n">
        <f aca="false">$D22&lt;3000</f>
        <v>1</v>
      </c>
    </row>
    <row r="23" customFormat="false" ht="12.8" hidden="false" customHeight="false" outlineLevel="0" collapsed="false">
      <c r="A23" s="3" t="s">
        <v>69</v>
      </c>
      <c r="B23" s="4" t="s">
        <v>70</v>
      </c>
      <c r="C23" s="3" t="n">
        <v>103</v>
      </c>
      <c r="D23" s="3" t="n">
        <v>1831</v>
      </c>
      <c r="E23" s="11" t="n">
        <f aca="false">C23/D23*100</f>
        <v>5.62534134352813</v>
      </c>
      <c r="F23" s="0" t="n">
        <f aca="false">E23&gt;F$1</f>
        <v>1</v>
      </c>
      <c r="H23" s="0" t="n">
        <f aca="false">$D23&lt;1000</f>
        <v>0</v>
      </c>
      <c r="I23" s="0" t="n">
        <f aca="false">$D23&lt;1500</f>
        <v>0</v>
      </c>
      <c r="J23" s="0" t="n">
        <f aca="false">$D23&lt;2000</f>
        <v>1</v>
      </c>
      <c r="K23" s="0" t="n">
        <f aca="false">$D23&lt;2500</f>
        <v>1</v>
      </c>
      <c r="L23" s="0" t="n">
        <f aca="false">$D23&lt;3000</f>
        <v>1</v>
      </c>
    </row>
    <row r="24" customFormat="false" ht="12.8" hidden="false" customHeight="false" outlineLevel="0" collapsed="false">
      <c r="A24" s="3" t="s">
        <v>72</v>
      </c>
      <c r="B24" s="4" t="s">
        <v>73</v>
      </c>
      <c r="C24" s="3" t="n">
        <v>97</v>
      </c>
      <c r="D24" s="3" t="n">
        <v>1788</v>
      </c>
      <c r="E24" s="11" t="n">
        <f aca="false">C24/D24*100</f>
        <v>5.42505592841163</v>
      </c>
      <c r="F24" s="0" t="n">
        <f aca="false">E24&gt;F$1</f>
        <v>1</v>
      </c>
      <c r="H24" s="0" t="n">
        <f aca="false">$D24&lt;1000</f>
        <v>0</v>
      </c>
      <c r="I24" s="0" t="n">
        <f aca="false">$D24&lt;1500</f>
        <v>0</v>
      </c>
      <c r="J24" s="0" t="n">
        <f aca="false">$D24&lt;2000</f>
        <v>1</v>
      </c>
      <c r="K24" s="0" t="n">
        <f aca="false">$D24&lt;2500</f>
        <v>1</v>
      </c>
      <c r="L24" s="0" t="n">
        <f aca="false">$D24&lt;3000</f>
        <v>1</v>
      </c>
    </row>
    <row r="25" customFormat="false" ht="12.8" hidden="false" customHeight="false" outlineLevel="0" collapsed="false">
      <c r="A25" s="3" t="s">
        <v>75</v>
      </c>
      <c r="B25" s="4" t="s">
        <v>76</v>
      </c>
      <c r="C25" s="3" t="n">
        <v>52</v>
      </c>
      <c r="D25" s="3" t="n">
        <v>1356</v>
      </c>
      <c r="E25" s="11" t="n">
        <f aca="false">C25/D25*100</f>
        <v>3.83480825958702</v>
      </c>
      <c r="F25" s="0" t="n">
        <f aca="false">E25&gt;F$1</f>
        <v>1</v>
      </c>
      <c r="H25" s="0" t="n">
        <f aca="false">$D25&lt;1000</f>
        <v>0</v>
      </c>
      <c r="I25" s="0" t="n">
        <f aca="false">$D25&lt;1500</f>
        <v>1</v>
      </c>
      <c r="J25" s="0" t="n">
        <f aca="false">$D25&lt;2000</f>
        <v>1</v>
      </c>
      <c r="K25" s="0" t="n">
        <f aca="false">$D25&lt;2500</f>
        <v>1</v>
      </c>
      <c r="L25" s="0" t="n">
        <f aca="false">$D25&lt;3000</f>
        <v>1</v>
      </c>
    </row>
    <row r="26" customFormat="false" ht="12.8" hidden="false" customHeight="false" outlineLevel="0" collapsed="false">
      <c r="A26" s="3" t="s">
        <v>78</v>
      </c>
      <c r="B26" s="4" t="s">
        <v>79</v>
      </c>
      <c r="C26" s="3" t="n">
        <v>101</v>
      </c>
      <c r="D26" s="3" t="n">
        <v>1705</v>
      </c>
      <c r="E26" s="11" t="n">
        <f aca="false">C26/D26*100</f>
        <v>5.92375366568915</v>
      </c>
      <c r="F26" s="0" t="n">
        <f aca="false">E26&gt;F$1</f>
        <v>1</v>
      </c>
      <c r="H26" s="0" t="n">
        <f aca="false">$D26&lt;1000</f>
        <v>0</v>
      </c>
      <c r="I26" s="0" t="n">
        <f aca="false">$D26&lt;1500</f>
        <v>0</v>
      </c>
      <c r="J26" s="0" t="n">
        <f aca="false">$D26&lt;2000</f>
        <v>1</v>
      </c>
      <c r="K26" s="0" t="n">
        <f aca="false">$D26&lt;2500</f>
        <v>1</v>
      </c>
      <c r="L26" s="0" t="n">
        <f aca="false">$D26&lt;3000</f>
        <v>1</v>
      </c>
    </row>
    <row r="27" customFormat="false" ht="12.8" hidden="false" customHeight="false" outlineLevel="0" collapsed="false">
      <c r="A27" s="3" t="s">
        <v>81</v>
      </c>
      <c r="B27" s="4" t="s">
        <v>82</v>
      </c>
      <c r="C27" s="3" t="n">
        <v>77</v>
      </c>
      <c r="D27" s="3" t="n">
        <v>1829</v>
      </c>
      <c r="E27" s="11" t="n">
        <f aca="false">C27/D27*100</f>
        <v>4.20995079278294</v>
      </c>
      <c r="F27" s="0" t="n">
        <f aca="false">E27&gt;F$1</f>
        <v>1</v>
      </c>
      <c r="H27" s="0" t="n">
        <f aca="false">$D27&lt;1000</f>
        <v>0</v>
      </c>
      <c r="I27" s="0" t="n">
        <f aca="false">$D27&lt;1500</f>
        <v>0</v>
      </c>
      <c r="J27" s="0" t="n">
        <f aca="false">$D27&lt;2000</f>
        <v>1</v>
      </c>
      <c r="K27" s="0" t="n">
        <f aca="false">$D27&lt;2500</f>
        <v>1</v>
      </c>
      <c r="L27" s="0" t="n">
        <f aca="false">$D27&lt;3000</f>
        <v>1</v>
      </c>
    </row>
    <row r="28" customFormat="false" ht="12.8" hidden="false" customHeight="false" outlineLevel="0" collapsed="false">
      <c r="A28" s="3" t="s">
        <v>84</v>
      </c>
      <c r="B28" s="4" t="s">
        <v>85</v>
      </c>
      <c r="C28" s="3" t="n">
        <v>61</v>
      </c>
      <c r="D28" s="3" t="n">
        <v>1305</v>
      </c>
      <c r="E28" s="11" t="n">
        <f aca="false">C28/D28*100</f>
        <v>4.67432950191571</v>
      </c>
      <c r="F28" s="0" t="n">
        <f aca="false">E28&gt;F$1</f>
        <v>1</v>
      </c>
      <c r="H28" s="0" t="n">
        <f aca="false">$D28&lt;1000</f>
        <v>0</v>
      </c>
      <c r="I28" s="0" t="n">
        <f aca="false">$D28&lt;1500</f>
        <v>1</v>
      </c>
      <c r="J28" s="0" t="n">
        <f aca="false">$D28&lt;2000</f>
        <v>1</v>
      </c>
      <c r="K28" s="0" t="n">
        <f aca="false">$D28&lt;2500</f>
        <v>1</v>
      </c>
      <c r="L28" s="0" t="n">
        <f aca="false">$D28&lt;3000</f>
        <v>1</v>
      </c>
    </row>
    <row r="29" customFormat="false" ht="12.8" hidden="false" customHeight="false" outlineLevel="0" collapsed="false">
      <c r="A29" s="3" t="s">
        <v>87</v>
      </c>
      <c r="B29" s="4" t="s">
        <v>88</v>
      </c>
      <c r="C29" s="3" t="n">
        <v>134</v>
      </c>
      <c r="D29" s="3" t="n">
        <v>3536</v>
      </c>
      <c r="E29" s="11" t="n">
        <f aca="false">C29/D29*100</f>
        <v>3.789592760181</v>
      </c>
      <c r="F29" s="0" t="n">
        <f aca="false">E29&gt;F$1</f>
        <v>0</v>
      </c>
      <c r="H29" s="0" t="n">
        <f aca="false">$D29&lt;1000</f>
        <v>0</v>
      </c>
      <c r="I29" s="0" t="n">
        <f aca="false">$D29&lt;1500</f>
        <v>0</v>
      </c>
      <c r="J29" s="0" t="n">
        <f aca="false">$D29&lt;2000</f>
        <v>0</v>
      </c>
      <c r="K29" s="0" t="n">
        <f aca="false">$D29&lt;2500</f>
        <v>0</v>
      </c>
      <c r="L29" s="0" t="n">
        <f aca="false">$D29&lt;3000</f>
        <v>0</v>
      </c>
    </row>
    <row r="30" customFormat="false" ht="12.8" hidden="false" customHeight="false" outlineLevel="0" collapsed="false">
      <c r="A30" s="3" t="s">
        <v>90</v>
      </c>
      <c r="B30" s="4" t="s">
        <v>91</v>
      </c>
      <c r="C30" s="3" t="n">
        <v>100</v>
      </c>
      <c r="D30" s="3" t="n">
        <v>2691</v>
      </c>
      <c r="E30" s="11" t="n">
        <f aca="false">C30/D30*100</f>
        <v>3.71609067261241</v>
      </c>
      <c r="F30" s="0" t="n">
        <f aca="false">E30&gt;F$1</f>
        <v>0</v>
      </c>
      <c r="H30" s="0" t="n">
        <f aca="false">$D30&lt;1000</f>
        <v>0</v>
      </c>
      <c r="I30" s="0" t="n">
        <f aca="false">$D30&lt;1500</f>
        <v>0</v>
      </c>
      <c r="J30" s="0" t="n">
        <f aca="false">$D30&lt;2000</f>
        <v>0</v>
      </c>
      <c r="K30" s="0" t="n">
        <f aca="false">$D30&lt;2500</f>
        <v>0</v>
      </c>
      <c r="L30" s="0" t="n">
        <f aca="false">$D30&lt;3000</f>
        <v>1</v>
      </c>
    </row>
    <row r="31" customFormat="false" ht="12.8" hidden="false" customHeight="false" outlineLevel="0" collapsed="false">
      <c r="A31" s="3" t="s">
        <v>93</v>
      </c>
      <c r="B31" s="4" t="s">
        <v>94</v>
      </c>
      <c r="C31" s="3" t="n">
        <v>46</v>
      </c>
      <c r="D31" s="3" t="n">
        <v>1062</v>
      </c>
      <c r="E31" s="11" t="n">
        <f aca="false">C31/D31*100</f>
        <v>4.33145009416196</v>
      </c>
      <c r="F31" s="0" t="n">
        <f aca="false">E31&gt;F$1</f>
        <v>1</v>
      </c>
      <c r="H31" s="0" t="n">
        <f aca="false">$D31&lt;1000</f>
        <v>0</v>
      </c>
      <c r="I31" s="0" t="n">
        <f aca="false">$D31&lt;1500</f>
        <v>1</v>
      </c>
      <c r="J31" s="0" t="n">
        <f aca="false">$D31&lt;2000</f>
        <v>1</v>
      </c>
      <c r="K31" s="0" t="n">
        <f aca="false">$D31&lt;2500</f>
        <v>1</v>
      </c>
      <c r="L31" s="0" t="n">
        <f aca="false">$D31&lt;3000</f>
        <v>1</v>
      </c>
    </row>
    <row r="32" customFormat="false" ht="12.8" hidden="false" customHeight="false" outlineLevel="0" collapsed="false">
      <c r="A32" s="3" t="s">
        <v>96</v>
      </c>
      <c r="B32" s="4" t="s">
        <v>97</v>
      </c>
      <c r="C32" s="3" t="n">
        <v>84</v>
      </c>
      <c r="D32" s="3" t="n">
        <v>1666</v>
      </c>
      <c r="E32" s="11" t="n">
        <f aca="false">C32/D32*100</f>
        <v>5.04201680672269</v>
      </c>
      <c r="F32" s="0" t="n">
        <f aca="false">E32&gt;F$1</f>
        <v>1</v>
      </c>
      <c r="H32" s="0" t="n">
        <f aca="false">$D32&lt;1000</f>
        <v>0</v>
      </c>
      <c r="I32" s="0" t="n">
        <f aca="false">$D32&lt;1500</f>
        <v>0</v>
      </c>
      <c r="J32" s="0" t="n">
        <f aca="false">$D32&lt;2000</f>
        <v>1</v>
      </c>
      <c r="K32" s="0" t="n">
        <f aca="false">$D32&lt;2500</f>
        <v>1</v>
      </c>
      <c r="L32" s="0" t="n">
        <f aca="false">$D32&lt;3000</f>
        <v>1</v>
      </c>
    </row>
    <row r="33" customFormat="false" ht="12.8" hidden="false" customHeight="false" outlineLevel="0" collapsed="false">
      <c r="A33" s="3" t="s">
        <v>99</v>
      </c>
      <c r="B33" s="4" t="s">
        <v>100</v>
      </c>
      <c r="C33" s="3" t="n">
        <v>101</v>
      </c>
      <c r="D33" s="3" t="n">
        <v>2924</v>
      </c>
      <c r="E33" s="11" t="n">
        <f aca="false">C33/D33*100</f>
        <v>3.45417236662107</v>
      </c>
      <c r="F33" s="0" t="n">
        <f aca="false">E33&gt;F$1</f>
        <v>0</v>
      </c>
      <c r="H33" s="0" t="n">
        <f aca="false">$D33&lt;1000</f>
        <v>0</v>
      </c>
      <c r="I33" s="0" t="n">
        <f aca="false">$D33&lt;1500</f>
        <v>0</v>
      </c>
      <c r="J33" s="0" t="n">
        <f aca="false">$D33&lt;2000</f>
        <v>0</v>
      </c>
      <c r="K33" s="0" t="n">
        <f aca="false">$D33&lt;2500</f>
        <v>0</v>
      </c>
      <c r="L33" s="0" t="n">
        <f aca="false">$D33&lt;3000</f>
        <v>1</v>
      </c>
    </row>
    <row r="34" customFormat="false" ht="12.8" hidden="false" customHeight="false" outlineLevel="0" collapsed="false">
      <c r="A34" s="3" t="s">
        <v>102</v>
      </c>
      <c r="B34" s="4" t="s">
        <v>103</v>
      </c>
      <c r="C34" s="3" t="n">
        <v>89</v>
      </c>
      <c r="D34" s="3" t="n">
        <v>2222</v>
      </c>
      <c r="E34" s="11" t="n">
        <f aca="false">C34/D34*100</f>
        <v>4.00540054005401</v>
      </c>
      <c r="F34" s="0" t="n">
        <f aca="false">E34&gt;F$1</f>
        <v>1</v>
      </c>
      <c r="H34" s="0" t="n">
        <f aca="false">$D34&lt;1000</f>
        <v>0</v>
      </c>
      <c r="I34" s="0" t="n">
        <f aca="false">$D34&lt;1500</f>
        <v>0</v>
      </c>
      <c r="J34" s="0" t="n">
        <f aca="false">$D34&lt;2000</f>
        <v>0</v>
      </c>
      <c r="K34" s="0" t="n">
        <f aca="false">$D34&lt;2500</f>
        <v>1</v>
      </c>
      <c r="L34" s="0" t="n">
        <f aca="false">$D34&lt;3000</f>
        <v>1</v>
      </c>
    </row>
    <row r="35" customFormat="false" ht="12.8" hidden="false" customHeight="false" outlineLevel="0" collapsed="false">
      <c r="A35" s="3" t="s">
        <v>105</v>
      </c>
      <c r="B35" s="4" t="s">
        <v>106</v>
      </c>
      <c r="C35" s="3" t="n">
        <v>47</v>
      </c>
      <c r="D35" s="3" t="n">
        <v>1040</v>
      </c>
      <c r="E35" s="11" t="n">
        <f aca="false">C35/D35*100</f>
        <v>4.51923076923077</v>
      </c>
      <c r="F35" s="0" t="n">
        <f aca="false">E35&gt;F$1</f>
        <v>1</v>
      </c>
      <c r="H35" s="0" t="n">
        <f aca="false">$D35&lt;1000</f>
        <v>0</v>
      </c>
      <c r="I35" s="0" t="n">
        <f aca="false">$D35&lt;1500</f>
        <v>1</v>
      </c>
      <c r="J35" s="0" t="n">
        <f aca="false">$D35&lt;2000</f>
        <v>1</v>
      </c>
      <c r="K35" s="0" t="n">
        <f aca="false">$D35&lt;2500</f>
        <v>1</v>
      </c>
      <c r="L35" s="0" t="n">
        <f aca="false">$D35&lt;3000</f>
        <v>1</v>
      </c>
    </row>
    <row r="36" customFormat="false" ht="12.8" hidden="false" customHeight="false" outlineLevel="0" collapsed="false">
      <c r="A36" s="3" t="s">
        <v>108</v>
      </c>
      <c r="B36" s="4" t="s">
        <v>109</v>
      </c>
      <c r="C36" s="3" t="n">
        <v>120</v>
      </c>
      <c r="D36" s="3" t="n">
        <v>5381</v>
      </c>
      <c r="E36" s="11" t="n">
        <f aca="false">C36/D36*100</f>
        <v>2.23006876045345</v>
      </c>
      <c r="F36" s="0" t="n">
        <f aca="false">E36&gt;F$1</f>
        <v>0</v>
      </c>
      <c r="H36" s="0" t="n">
        <f aca="false">$D36&lt;1000</f>
        <v>0</v>
      </c>
      <c r="I36" s="0" t="n">
        <f aca="false">$D36&lt;1500</f>
        <v>0</v>
      </c>
      <c r="J36" s="0" t="n">
        <f aca="false">$D36&lt;2000</f>
        <v>0</v>
      </c>
      <c r="K36" s="0" t="n">
        <f aca="false">$D36&lt;2500</f>
        <v>0</v>
      </c>
      <c r="L36" s="0" t="n">
        <f aca="false">$D36&lt;3000</f>
        <v>0</v>
      </c>
    </row>
    <row r="37" customFormat="false" ht="12.8" hidden="false" customHeight="false" outlineLevel="0" collapsed="false">
      <c r="A37" s="3" t="s">
        <v>111</v>
      </c>
      <c r="B37" s="4" t="s">
        <v>112</v>
      </c>
      <c r="C37" s="3" t="n">
        <v>79</v>
      </c>
      <c r="D37" s="3" t="n">
        <v>1980</v>
      </c>
      <c r="E37" s="11" t="n">
        <f aca="false">C37/D37*100</f>
        <v>3.98989898989899</v>
      </c>
      <c r="F37" s="0" t="n">
        <f aca="false">E37&gt;F$1</f>
        <v>1</v>
      </c>
      <c r="H37" s="0" t="n">
        <f aca="false">$D37&lt;1000</f>
        <v>0</v>
      </c>
      <c r="I37" s="0" t="n">
        <f aca="false">$D37&lt;1500</f>
        <v>0</v>
      </c>
      <c r="J37" s="0" t="n">
        <f aca="false">$D37&lt;2000</f>
        <v>1</v>
      </c>
      <c r="K37" s="0" t="n">
        <f aca="false">$D37&lt;2500</f>
        <v>1</v>
      </c>
      <c r="L37" s="0" t="n">
        <f aca="false">$D37&lt;3000</f>
        <v>1</v>
      </c>
    </row>
    <row r="38" customFormat="false" ht="12.8" hidden="false" customHeight="false" outlineLevel="0" collapsed="false">
      <c r="A38" s="3" t="s">
        <v>114</v>
      </c>
      <c r="B38" s="4" t="s">
        <v>115</v>
      </c>
      <c r="C38" s="3" t="n">
        <v>87</v>
      </c>
      <c r="D38" s="3" t="n">
        <v>2372</v>
      </c>
      <c r="E38" s="11" t="n">
        <f aca="false">C38/D38*100</f>
        <v>3.66779089376054</v>
      </c>
      <c r="F38" s="0" t="n">
        <f aca="false">E38&gt;F$1</f>
        <v>0</v>
      </c>
      <c r="H38" s="0" t="n">
        <f aca="false">$D38&lt;1000</f>
        <v>0</v>
      </c>
      <c r="I38" s="0" t="n">
        <f aca="false">$D38&lt;1500</f>
        <v>0</v>
      </c>
      <c r="J38" s="0" t="n">
        <f aca="false">$D38&lt;2000</f>
        <v>0</v>
      </c>
      <c r="K38" s="0" t="n">
        <f aca="false">$D38&lt;2500</f>
        <v>1</v>
      </c>
      <c r="L38" s="0" t="n">
        <f aca="false">$D38&lt;3000</f>
        <v>1</v>
      </c>
    </row>
    <row r="39" customFormat="false" ht="12.8" hidden="false" customHeight="false" outlineLevel="0" collapsed="false">
      <c r="A39" s="3" t="s">
        <v>117</v>
      </c>
      <c r="B39" s="4" t="s">
        <v>118</v>
      </c>
      <c r="C39" s="3" t="n">
        <v>139</v>
      </c>
      <c r="D39" s="3" t="n">
        <v>4050</v>
      </c>
      <c r="E39" s="11" t="n">
        <f aca="false">C39/D39*100</f>
        <v>3.4320987654321</v>
      </c>
      <c r="F39" s="0" t="n">
        <f aca="false">E39&gt;F$1</f>
        <v>0</v>
      </c>
      <c r="H39" s="0" t="n">
        <f aca="false">$D39&lt;1000</f>
        <v>0</v>
      </c>
      <c r="I39" s="0" t="n">
        <f aca="false">$D39&lt;1500</f>
        <v>0</v>
      </c>
      <c r="J39" s="0" t="n">
        <f aca="false">$D39&lt;2000</f>
        <v>0</v>
      </c>
      <c r="K39" s="0" t="n">
        <f aca="false">$D39&lt;2500</f>
        <v>0</v>
      </c>
      <c r="L39" s="0" t="n">
        <f aca="false">$D39&lt;3000</f>
        <v>0</v>
      </c>
    </row>
    <row r="40" customFormat="false" ht="12.8" hidden="false" customHeight="false" outlineLevel="0" collapsed="false">
      <c r="A40" s="3" t="s">
        <v>120</v>
      </c>
      <c r="B40" s="4" t="s">
        <v>121</v>
      </c>
      <c r="C40" s="3" t="n">
        <v>118</v>
      </c>
      <c r="D40" s="3" t="n">
        <v>2432</v>
      </c>
      <c r="E40" s="11" t="n">
        <f aca="false">C40/D40*100</f>
        <v>4.85197368421053</v>
      </c>
      <c r="F40" s="0" t="n">
        <f aca="false">E40&gt;F$1</f>
        <v>1</v>
      </c>
      <c r="H40" s="0" t="n">
        <f aca="false">$D40&lt;1000</f>
        <v>0</v>
      </c>
      <c r="I40" s="0" t="n">
        <f aca="false">$D40&lt;1500</f>
        <v>0</v>
      </c>
      <c r="J40" s="0" t="n">
        <f aca="false">$D40&lt;2000</f>
        <v>0</v>
      </c>
      <c r="K40" s="0" t="n">
        <f aca="false">$D40&lt;2500</f>
        <v>1</v>
      </c>
      <c r="L40" s="0" t="n">
        <f aca="false">$D40&lt;3000</f>
        <v>1</v>
      </c>
    </row>
    <row r="41" customFormat="false" ht="12.8" hidden="false" customHeight="false" outlineLevel="0" collapsed="false">
      <c r="A41" s="3" t="s">
        <v>123</v>
      </c>
      <c r="B41" s="4" t="s">
        <v>124</v>
      </c>
      <c r="C41" s="3" t="n">
        <v>225</v>
      </c>
      <c r="D41" s="3" t="n">
        <v>8231</v>
      </c>
      <c r="E41" s="11" t="n">
        <f aca="false">C41/D41*100</f>
        <v>2.73356821771352</v>
      </c>
      <c r="F41" s="0" t="n">
        <f aca="false">E41&gt;F$1</f>
        <v>0</v>
      </c>
      <c r="H41" s="0" t="n">
        <f aca="false">$D41&lt;1000</f>
        <v>0</v>
      </c>
      <c r="I41" s="0" t="n">
        <f aca="false">$D41&lt;1500</f>
        <v>0</v>
      </c>
      <c r="J41" s="0" t="n">
        <f aca="false">$D41&lt;2000</f>
        <v>0</v>
      </c>
      <c r="K41" s="0" t="n">
        <f aca="false">$D41&lt;2500</f>
        <v>0</v>
      </c>
      <c r="L41" s="0" t="n">
        <f aca="false">$D41&lt;3000</f>
        <v>0</v>
      </c>
    </row>
    <row r="42" customFormat="false" ht="12.8" hidden="false" customHeight="false" outlineLevel="0" collapsed="false">
      <c r="A42" s="3" t="s">
        <v>126</v>
      </c>
      <c r="B42" s="4" t="s">
        <v>127</v>
      </c>
      <c r="C42" s="3" t="n">
        <v>0</v>
      </c>
      <c r="D42" s="3" t="n">
        <v>3855</v>
      </c>
      <c r="E42" s="11" t="n">
        <f aca="false">C42/D42*100</f>
        <v>0</v>
      </c>
      <c r="F42" s="0" t="n">
        <f aca="false">E42&gt;F$1</f>
        <v>0</v>
      </c>
      <c r="H42" s="0" t="n">
        <f aca="false">$D42&lt;1000</f>
        <v>0</v>
      </c>
      <c r="I42" s="0" t="n">
        <f aca="false">$D42&lt;1500</f>
        <v>0</v>
      </c>
      <c r="J42" s="0" t="n">
        <f aca="false">$D42&lt;2000</f>
        <v>0</v>
      </c>
      <c r="K42" s="0" t="n">
        <f aca="false">$D42&lt;2500</f>
        <v>0</v>
      </c>
      <c r="L42" s="0" t="n">
        <f aca="false">$D42&lt;3000</f>
        <v>0</v>
      </c>
    </row>
    <row r="43" customFormat="false" ht="12.8" hidden="false" customHeight="false" outlineLevel="0" collapsed="false">
      <c r="A43" s="3" t="s">
        <v>128</v>
      </c>
      <c r="B43" s="4" t="s">
        <v>129</v>
      </c>
      <c r="C43" s="3" t="n">
        <v>0</v>
      </c>
      <c r="D43" s="3" t="n">
        <v>3170</v>
      </c>
      <c r="E43" s="11" t="n">
        <f aca="false">C43/D43*100</f>
        <v>0</v>
      </c>
      <c r="F43" s="0" t="n">
        <f aca="false">E43&gt;F$1</f>
        <v>0</v>
      </c>
      <c r="H43" s="0" t="n">
        <f aca="false">$D43&lt;1000</f>
        <v>0</v>
      </c>
      <c r="I43" s="0" t="n">
        <f aca="false">$D43&lt;1500</f>
        <v>0</v>
      </c>
      <c r="J43" s="0" t="n">
        <f aca="false">$D43&lt;2000</f>
        <v>0</v>
      </c>
      <c r="K43" s="0" t="n">
        <f aca="false">$D43&lt;2500</f>
        <v>0</v>
      </c>
      <c r="L43" s="0" t="n">
        <f aca="false">$D43&lt;3000</f>
        <v>0</v>
      </c>
    </row>
    <row r="44" customFormat="false" ht="12.8" hidden="false" customHeight="false" outlineLevel="0" collapsed="false">
      <c r="A44" s="3" t="s">
        <v>130</v>
      </c>
      <c r="B44" s="4" t="s">
        <v>131</v>
      </c>
      <c r="C44" s="3" t="n">
        <v>84</v>
      </c>
      <c r="D44" s="3" t="n">
        <v>2323</v>
      </c>
      <c r="E44" s="11" t="n">
        <f aca="false">C44/D44*100</f>
        <v>3.61601377529057</v>
      </c>
      <c r="F44" s="0" t="n">
        <f aca="false">E44&gt;F$1</f>
        <v>0</v>
      </c>
      <c r="H44" s="0" t="n">
        <f aca="false">$D44&lt;1000</f>
        <v>0</v>
      </c>
      <c r="I44" s="0" t="n">
        <f aca="false">$D44&lt;1500</f>
        <v>0</v>
      </c>
      <c r="J44" s="0" t="n">
        <f aca="false">$D44&lt;2000</f>
        <v>0</v>
      </c>
      <c r="K44" s="0" t="n">
        <f aca="false">$D44&lt;2500</f>
        <v>1</v>
      </c>
      <c r="L44" s="0" t="n">
        <f aca="false">$D44&lt;3000</f>
        <v>1</v>
      </c>
    </row>
    <row r="45" customFormat="false" ht="12.8" hidden="false" customHeight="false" outlineLevel="0" collapsed="false">
      <c r="A45" s="3" t="s">
        <v>133</v>
      </c>
      <c r="B45" s="4" t="s">
        <v>134</v>
      </c>
      <c r="C45" s="3" t="n">
        <v>87</v>
      </c>
      <c r="D45" s="3" t="n">
        <v>2824</v>
      </c>
      <c r="E45" s="11" t="n">
        <f aca="false">C45/D45*100</f>
        <v>3.08073654390935</v>
      </c>
      <c r="F45" s="0" t="n">
        <f aca="false">E45&gt;F$1</f>
        <v>0</v>
      </c>
      <c r="H45" s="0" t="n">
        <f aca="false">$D45&lt;1000</f>
        <v>0</v>
      </c>
      <c r="I45" s="0" t="n">
        <f aca="false">$D45&lt;1500</f>
        <v>0</v>
      </c>
      <c r="J45" s="0" t="n">
        <f aca="false">$D45&lt;2000</f>
        <v>0</v>
      </c>
      <c r="K45" s="0" t="n">
        <f aca="false">$D45&lt;2500</f>
        <v>0</v>
      </c>
      <c r="L45" s="0" t="n">
        <f aca="false">$D45&lt;3000</f>
        <v>1</v>
      </c>
    </row>
    <row r="46" customFormat="false" ht="12.8" hidden="false" customHeight="false" outlineLevel="0" collapsed="false">
      <c r="A46" s="3" t="s">
        <v>136</v>
      </c>
      <c r="B46" s="4" t="s">
        <v>137</v>
      </c>
      <c r="C46" s="3" t="n">
        <v>174</v>
      </c>
      <c r="D46" s="3" t="n">
        <v>9252</v>
      </c>
      <c r="E46" s="11" t="n">
        <f aca="false">C46/D46*100</f>
        <v>1.88067444876783</v>
      </c>
      <c r="F46" s="0" t="n">
        <f aca="false">E46&gt;F$1</f>
        <v>0</v>
      </c>
      <c r="H46" s="0" t="n">
        <f aca="false">$D46&lt;1000</f>
        <v>0</v>
      </c>
      <c r="I46" s="0" t="n">
        <f aca="false">$D46&lt;1500</f>
        <v>0</v>
      </c>
      <c r="J46" s="0" t="n">
        <f aca="false">$D46&lt;2000</f>
        <v>0</v>
      </c>
      <c r="K46" s="0" t="n">
        <f aca="false">$D46&lt;2500</f>
        <v>0</v>
      </c>
      <c r="L46" s="0" t="n">
        <f aca="false">$D46&lt;3000</f>
        <v>0</v>
      </c>
    </row>
    <row r="47" customFormat="false" ht="12.8" hidden="false" customHeight="false" outlineLevel="0" collapsed="false">
      <c r="A47" s="3" t="s">
        <v>139</v>
      </c>
      <c r="B47" s="4" t="s">
        <v>140</v>
      </c>
      <c r="C47" s="3" t="n">
        <v>63</v>
      </c>
      <c r="D47" s="3" t="n">
        <v>1607</v>
      </c>
      <c r="E47" s="11" t="n">
        <f aca="false">C47/D47*100</f>
        <v>3.92034847542004</v>
      </c>
      <c r="F47" s="0" t="n">
        <f aca="false">E47&gt;F$1</f>
        <v>1</v>
      </c>
      <c r="H47" s="0" t="n">
        <f aca="false">$D47&lt;1000</f>
        <v>0</v>
      </c>
      <c r="I47" s="0" t="n">
        <f aca="false">$D47&lt;1500</f>
        <v>0</v>
      </c>
      <c r="J47" s="0" t="n">
        <f aca="false">$D47&lt;2000</f>
        <v>1</v>
      </c>
      <c r="K47" s="0" t="n">
        <f aca="false">$D47&lt;2500</f>
        <v>1</v>
      </c>
      <c r="L47" s="0" t="n">
        <f aca="false">$D47&lt;3000</f>
        <v>1</v>
      </c>
    </row>
    <row r="48" customFormat="false" ht="12.8" hidden="false" customHeight="false" outlineLevel="0" collapsed="false">
      <c r="A48" s="3" t="s">
        <v>142</v>
      </c>
      <c r="B48" s="4" t="s">
        <v>143</v>
      </c>
      <c r="C48" s="3" t="n">
        <v>80</v>
      </c>
      <c r="D48" s="3" t="n">
        <v>3126</v>
      </c>
      <c r="E48" s="11" t="n">
        <f aca="false">C48/D48*100</f>
        <v>2.55918106206014</v>
      </c>
      <c r="F48" s="0" t="n">
        <f aca="false">E48&gt;F$1</f>
        <v>0</v>
      </c>
      <c r="H48" s="0" t="n">
        <f aca="false">$D48&lt;1000</f>
        <v>0</v>
      </c>
      <c r="I48" s="0" t="n">
        <f aca="false">$D48&lt;1500</f>
        <v>0</v>
      </c>
      <c r="J48" s="0" t="n">
        <f aca="false">$D48&lt;2000</f>
        <v>0</v>
      </c>
      <c r="K48" s="0" t="n">
        <f aca="false">$D48&lt;2500</f>
        <v>0</v>
      </c>
      <c r="L48" s="0" t="n">
        <f aca="false">$D48&lt;3000</f>
        <v>0</v>
      </c>
    </row>
    <row r="49" customFormat="false" ht="12.8" hidden="false" customHeight="false" outlineLevel="0" collapsed="false">
      <c r="A49" s="3" t="s">
        <v>145</v>
      </c>
      <c r="B49" s="4" t="s">
        <v>146</v>
      </c>
      <c r="C49" s="3" t="n">
        <v>33</v>
      </c>
      <c r="D49" s="3" t="n">
        <v>558</v>
      </c>
      <c r="E49" s="11" t="n">
        <f aca="false">C49/D49*100</f>
        <v>5.91397849462366</v>
      </c>
      <c r="F49" s="0" t="n">
        <f aca="false">E49&gt;F$1</f>
        <v>1</v>
      </c>
      <c r="H49" s="0" t="n">
        <f aca="false">$D49&lt;1000</f>
        <v>1</v>
      </c>
      <c r="I49" s="0" t="n">
        <f aca="false">$D49&lt;1500</f>
        <v>1</v>
      </c>
      <c r="J49" s="0" t="n">
        <f aca="false">$D49&lt;2000</f>
        <v>1</v>
      </c>
      <c r="K49" s="0" t="n">
        <f aca="false">$D49&lt;2500</f>
        <v>1</v>
      </c>
      <c r="L49" s="0" t="n">
        <f aca="false">$D49&lt;3000</f>
        <v>1</v>
      </c>
    </row>
    <row r="50" customFormat="false" ht="12.8" hidden="false" customHeight="false" outlineLevel="0" collapsed="false">
      <c r="A50" s="3" t="s">
        <v>148</v>
      </c>
      <c r="B50" s="4" t="s">
        <v>149</v>
      </c>
      <c r="C50" s="3" t="n">
        <v>71</v>
      </c>
      <c r="D50" s="3" t="n">
        <v>1326</v>
      </c>
      <c r="E50" s="11" t="n">
        <f aca="false">C50/D50*100</f>
        <v>5.35444947209653</v>
      </c>
      <c r="F50" s="0" t="n">
        <f aca="false">E50&gt;F$1</f>
        <v>1</v>
      </c>
      <c r="H50" s="0" t="n">
        <f aca="false">$D50&lt;1000</f>
        <v>0</v>
      </c>
      <c r="I50" s="0" t="n">
        <f aca="false">$D50&lt;1500</f>
        <v>1</v>
      </c>
      <c r="J50" s="0" t="n">
        <f aca="false">$D50&lt;2000</f>
        <v>1</v>
      </c>
      <c r="K50" s="0" t="n">
        <f aca="false">$D50&lt;2500</f>
        <v>1</v>
      </c>
      <c r="L50" s="0" t="n">
        <f aca="false">$D50&lt;3000</f>
        <v>1</v>
      </c>
    </row>
    <row r="51" customFormat="false" ht="12.8" hidden="false" customHeight="false" outlineLevel="0" collapsed="false">
      <c r="A51" s="3" t="s">
        <v>151</v>
      </c>
      <c r="B51" s="4" t="s">
        <v>152</v>
      </c>
      <c r="C51" s="3" t="n">
        <v>29</v>
      </c>
      <c r="D51" s="3" t="n">
        <v>685</v>
      </c>
      <c r="E51" s="11" t="n">
        <f aca="false">C51/D51*100</f>
        <v>4.23357664233577</v>
      </c>
      <c r="F51" s="0" t="n">
        <f aca="false">E51&gt;F$1</f>
        <v>1</v>
      </c>
      <c r="H51" s="0" t="n">
        <f aca="false">$D51&lt;1000</f>
        <v>1</v>
      </c>
      <c r="I51" s="0" t="n">
        <f aca="false">$D51&lt;1500</f>
        <v>1</v>
      </c>
      <c r="J51" s="0" t="n">
        <f aca="false">$D51&lt;2000</f>
        <v>1</v>
      </c>
      <c r="K51" s="0" t="n">
        <f aca="false">$D51&lt;2500</f>
        <v>1</v>
      </c>
      <c r="L51" s="0" t="n">
        <f aca="false">$D51&lt;3000</f>
        <v>1</v>
      </c>
    </row>
    <row r="52" customFormat="false" ht="12.8" hidden="false" customHeight="false" outlineLevel="0" collapsed="false">
      <c r="A52" s="3" t="s">
        <v>154</v>
      </c>
      <c r="B52" s="4" t="s">
        <v>155</v>
      </c>
      <c r="C52" s="3" t="n">
        <v>158</v>
      </c>
      <c r="D52" s="3" t="n">
        <v>4714</v>
      </c>
      <c r="E52" s="11" t="n">
        <f aca="false">C52/D52*100</f>
        <v>3.35171828595672</v>
      </c>
      <c r="F52" s="0" t="n">
        <f aca="false">E52&gt;F$1</f>
        <v>0</v>
      </c>
      <c r="H52" s="0" t="n">
        <f aca="false">$D52&lt;1000</f>
        <v>0</v>
      </c>
      <c r="I52" s="0" t="n">
        <f aca="false">$D52&lt;1500</f>
        <v>0</v>
      </c>
      <c r="J52" s="0" t="n">
        <f aca="false">$D52&lt;2000</f>
        <v>0</v>
      </c>
      <c r="K52" s="0" t="n">
        <f aca="false">$D52&lt;2500</f>
        <v>0</v>
      </c>
      <c r="L52" s="0" t="n">
        <f aca="false">$D52&lt;3000</f>
        <v>0</v>
      </c>
    </row>
    <row r="53" customFormat="false" ht="12.8" hidden="false" customHeight="false" outlineLevel="0" collapsed="false">
      <c r="A53" s="3" t="s">
        <v>157</v>
      </c>
      <c r="B53" s="4" t="s">
        <v>158</v>
      </c>
      <c r="C53" s="3" t="n">
        <v>122</v>
      </c>
      <c r="D53" s="3" t="n">
        <v>3184</v>
      </c>
      <c r="E53" s="11" t="n">
        <f aca="false">C53/D53*100</f>
        <v>3.83165829145729</v>
      </c>
      <c r="F53" s="0" t="n">
        <f aca="false">E53&gt;F$1</f>
        <v>1</v>
      </c>
      <c r="H53" s="0" t="n">
        <f aca="false">$D53&lt;1000</f>
        <v>0</v>
      </c>
      <c r="I53" s="0" t="n">
        <f aca="false">$D53&lt;1500</f>
        <v>0</v>
      </c>
      <c r="J53" s="0" t="n">
        <f aca="false">$D53&lt;2000</f>
        <v>0</v>
      </c>
      <c r="K53" s="0" t="n">
        <f aca="false">$D53&lt;2500</f>
        <v>0</v>
      </c>
      <c r="L53" s="0" t="n">
        <f aca="false">$D53&lt;3000</f>
        <v>0</v>
      </c>
    </row>
    <row r="54" customFormat="false" ht="12.8" hidden="false" customHeight="false" outlineLevel="0" collapsed="false">
      <c r="A54" s="3" t="s">
        <v>160</v>
      </c>
      <c r="B54" s="4" t="s">
        <v>161</v>
      </c>
      <c r="C54" s="3" t="n">
        <v>147</v>
      </c>
      <c r="D54" s="3" t="n">
        <v>4701</v>
      </c>
      <c r="E54" s="11" t="n">
        <f aca="false">C54/D54*100</f>
        <v>3.12699425654116</v>
      </c>
      <c r="F54" s="0" t="n">
        <f aca="false">E54&gt;F$1</f>
        <v>0</v>
      </c>
      <c r="H54" s="0" t="n">
        <f aca="false">$D54&lt;1000</f>
        <v>0</v>
      </c>
      <c r="I54" s="0" t="n">
        <f aca="false">$D54&lt;1500</f>
        <v>0</v>
      </c>
      <c r="J54" s="0" t="n">
        <f aca="false">$D54&lt;2000</f>
        <v>0</v>
      </c>
      <c r="K54" s="0" t="n">
        <f aca="false">$D54&lt;2500</f>
        <v>0</v>
      </c>
      <c r="L54" s="0" t="n">
        <f aca="false">$D54&lt;3000</f>
        <v>0</v>
      </c>
    </row>
    <row r="55" customFormat="false" ht="12.8" hidden="false" customHeight="false" outlineLevel="0" collapsed="false">
      <c r="A55" s="3" t="s">
        <v>163</v>
      </c>
      <c r="B55" s="4" t="s">
        <v>164</v>
      </c>
      <c r="C55" s="3" t="n">
        <v>208</v>
      </c>
      <c r="D55" s="3" t="n">
        <v>9069</v>
      </c>
      <c r="E55" s="11" t="n">
        <f aca="false">C55/D55*100</f>
        <v>2.2935274010365</v>
      </c>
      <c r="F55" s="0" t="n">
        <f aca="false">E55&gt;F$1</f>
        <v>0</v>
      </c>
      <c r="H55" s="0" t="n">
        <f aca="false">$D55&lt;1000</f>
        <v>0</v>
      </c>
      <c r="I55" s="0" t="n">
        <f aca="false">$D55&lt;1500</f>
        <v>0</v>
      </c>
      <c r="J55" s="0" t="n">
        <f aca="false">$D55&lt;2000</f>
        <v>0</v>
      </c>
      <c r="K55" s="0" t="n">
        <f aca="false">$D55&lt;2500</f>
        <v>0</v>
      </c>
      <c r="L55" s="0" t="n">
        <f aca="false">$D55&lt;3000</f>
        <v>0</v>
      </c>
    </row>
    <row r="56" customFormat="false" ht="12.8" hidden="false" customHeight="false" outlineLevel="0" collapsed="false">
      <c r="A56" s="3" t="s">
        <v>166</v>
      </c>
      <c r="B56" s="4" t="s">
        <v>167</v>
      </c>
      <c r="C56" s="3" t="n">
        <v>138</v>
      </c>
      <c r="D56" s="3" t="n">
        <v>3727</v>
      </c>
      <c r="E56" s="11" t="n">
        <f aca="false">C56/D56*100</f>
        <v>3.70270995438691</v>
      </c>
      <c r="F56" s="0" t="n">
        <f aca="false">E56&gt;F$1</f>
        <v>0</v>
      </c>
      <c r="H56" s="0" t="n">
        <f aca="false">$D56&lt;1000</f>
        <v>0</v>
      </c>
      <c r="I56" s="0" t="n">
        <f aca="false">$D56&lt;1500</f>
        <v>0</v>
      </c>
      <c r="J56" s="0" t="n">
        <f aca="false">$D56&lt;2000</f>
        <v>0</v>
      </c>
      <c r="K56" s="0" t="n">
        <f aca="false">$D56&lt;2500</f>
        <v>0</v>
      </c>
      <c r="L56" s="0" t="n">
        <f aca="false">$D56&lt;3000</f>
        <v>0</v>
      </c>
    </row>
    <row r="57" customFormat="false" ht="12.8" hidden="false" customHeight="false" outlineLevel="0" collapsed="false">
      <c r="A57" s="3" t="s">
        <v>169</v>
      </c>
      <c r="B57" s="4" t="s">
        <v>170</v>
      </c>
      <c r="C57" s="3" t="n">
        <v>153</v>
      </c>
      <c r="D57" s="3" t="n">
        <v>5896</v>
      </c>
      <c r="E57" s="11" t="n">
        <f aca="false">C57/D57*100</f>
        <v>2.59497964721845</v>
      </c>
      <c r="F57" s="0" t="n">
        <f aca="false">E57&gt;F$1</f>
        <v>0</v>
      </c>
      <c r="H57" s="0" t="n">
        <f aca="false">$D57&lt;1000</f>
        <v>0</v>
      </c>
      <c r="I57" s="0" t="n">
        <f aca="false">$D57&lt;1500</f>
        <v>0</v>
      </c>
      <c r="J57" s="0" t="n">
        <f aca="false">$D57&lt;2000</f>
        <v>0</v>
      </c>
      <c r="K57" s="0" t="n">
        <f aca="false">$D57&lt;2500</f>
        <v>0</v>
      </c>
      <c r="L57" s="0" t="n">
        <f aca="false">$D57&lt;3000</f>
        <v>0</v>
      </c>
    </row>
    <row r="58" customFormat="false" ht="12.8" hidden="false" customHeight="false" outlineLevel="0" collapsed="false">
      <c r="A58" s="1" t="s">
        <v>172</v>
      </c>
      <c r="C58" s="1" t="n">
        <f aca="false">SUM(C2:C57)</f>
        <v>6390</v>
      </c>
      <c r="D58" s="1" t="n">
        <f aca="false">SUM(D2:D57)</f>
        <v>537669</v>
      </c>
      <c r="E58" s="11" t="n">
        <f aca="false">C58/D58*100</f>
        <v>1.18846353425621</v>
      </c>
      <c r="F58" s="0" t="n">
        <f aca="false">E58&gt;F$1</f>
        <v>0</v>
      </c>
      <c r="H58" s="0" t="n">
        <f aca="false">$D58&lt;1000</f>
        <v>0</v>
      </c>
      <c r="I58" s="0" t="n">
        <f aca="false">$D58&lt;1500</f>
        <v>0</v>
      </c>
      <c r="J58" s="0" t="n">
        <f aca="false">$D58&lt;2000</f>
        <v>0</v>
      </c>
      <c r="K58" s="0" t="n">
        <f aca="false">$D58&lt;2500</f>
        <v>0</v>
      </c>
      <c r="L58" s="0" t="n">
        <f aca="false">$D58&lt;3000</f>
        <v>0</v>
      </c>
    </row>
    <row r="59" customFormat="false" ht="12.8" hidden="false" customHeight="false" outlineLevel="0" collapsed="false">
      <c r="C59" s="1" t="n">
        <f aca="false">D58-1.96*C58</f>
        <v>525144.6</v>
      </c>
      <c r="D59" s="1" t="n">
        <f aca="false">D58+1.96*C58</f>
        <v>550193.4</v>
      </c>
    </row>
    <row r="61" customFormat="false" ht="12.8" hidden="false" customHeight="false" outlineLevel="0" collapsed="false">
      <c r="A61" s="3"/>
      <c r="F61" s="0"/>
      <c r="G61" s="3"/>
    </row>
    <row r="62" customFormat="false" ht="12.8" hidden="false" customHeight="false" outlineLevel="0" collapsed="false">
      <c r="A62" s="3"/>
      <c r="B62" s="0"/>
      <c r="C62" s="0"/>
      <c r="D62" s="0"/>
      <c r="E62" s="0"/>
      <c r="F62" s="0"/>
      <c r="G62" s="3"/>
    </row>
    <row r="63" customFormat="false" ht="12.8" hidden="false" customHeight="false" outlineLevel="0" collapsed="false">
      <c r="A63" s="3"/>
      <c r="B63" s="0"/>
      <c r="C63" s="0"/>
      <c r="D63" s="0"/>
      <c r="E63" s="0"/>
      <c r="F63" s="0"/>
      <c r="G63" s="3"/>
    </row>
    <row r="64" customFormat="false" ht="12.8" hidden="false" customHeight="false" outlineLevel="0" collapsed="false">
      <c r="A64" s="3"/>
      <c r="B64" s="0"/>
      <c r="C64" s="0"/>
      <c r="D64" s="0"/>
      <c r="E64" s="0"/>
      <c r="F64" s="0"/>
      <c r="G64" s="3"/>
    </row>
    <row r="65" customFormat="false" ht="12.8" hidden="false" customHeight="false" outlineLevel="0" collapsed="false">
      <c r="A65" s="3"/>
      <c r="B65" s="0"/>
      <c r="C65" s="0"/>
      <c r="D65" s="0"/>
      <c r="E65" s="0"/>
      <c r="F65" s="0"/>
      <c r="G65" s="3"/>
    </row>
    <row r="66" customFormat="false" ht="12.8" hidden="false" customHeight="false" outlineLevel="0" collapsed="false">
      <c r="A66" s="3"/>
      <c r="B66" s="0"/>
      <c r="C66" s="0"/>
      <c r="D66" s="0"/>
      <c r="E66" s="0"/>
      <c r="F66" s="0"/>
      <c r="G66" s="3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3"/>
    </row>
    <row r="68" customFormat="false" ht="12.8" hidden="false" customHeight="false" outlineLevel="0" collapsed="false">
      <c r="A68" s="3" t="s">
        <v>7</v>
      </c>
      <c r="B68" s="12" t="s">
        <v>176</v>
      </c>
      <c r="C68" s="3" t="n">
        <v>0.2</v>
      </c>
      <c r="D68" s="3" t="n">
        <v>74.9</v>
      </c>
      <c r="E68" s="3" t="n">
        <v>0.6</v>
      </c>
      <c r="F68" s="0"/>
      <c r="G68" s="3" t="s">
        <v>177</v>
      </c>
      <c r="H68" s="0" t="n">
        <f aca="false">$C68&gt;3/1.96</f>
        <v>0</v>
      </c>
      <c r="I68" s="0" t="n">
        <f aca="false">$C68&gt;5/1.96</f>
        <v>0</v>
      </c>
      <c r="J68" s="0" t="n">
        <f aca="false">F2</f>
        <v>0</v>
      </c>
    </row>
    <row r="69" customFormat="false" ht="12.8" hidden="false" customHeight="false" outlineLevel="0" collapsed="false">
      <c r="A69" s="3" t="s">
        <v>10</v>
      </c>
      <c r="B69" s="3" t="s">
        <v>178</v>
      </c>
      <c r="C69" s="3" t="n">
        <v>1.7</v>
      </c>
      <c r="D69" s="3" t="n">
        <v>52.8</v>
      </c>
      <c r="E69" s="3" t="n">
        <v>3.7</v>
      </c>
      <c r="F69" s="0"/>
      <c r="G69" s="3" t="s">
        <v>177</v>
      </c>
      <c r="H69" s="0" t="n">
        <f aca="false">$C69&gt;3/1.96</f>
        <v>1</v>
      </c>
      <c r="I69" s="0" t="n">
        <f aca="false">$C69&gt;5/1.96</f>
        <v>0</v>
      </c>
      <c r="J69" s="0" t="n">
        <f aca="false">F3</f>
        <v>0</v>
      </c>
    </row>
    <row r="70" customFormat="false" ht="12.8" hidden="false" customHeight="false" outlineLevel="0" collapsed="false">
      <c r="A70" s="3" t="s">
        <v>13</v>
      </c>
      <c r="B70" s="3" t="s">
        <v>179</v>
      </c>
      <c r="C70" s="3" t="n">
        <v>2.4</v>
      </c>
      <c r="D70" s="3" t="n">
        <v>63.7</v>
      </c>
      <c r="E70" s="3" t="n">
        <v>6.6</v>
      </c>
      <c r="F70" s="0"/>
      <c r="G70" s="3" t="s">
        <v>177</v>
      </c>
      <c r="H70" s="0" t="n">
        <f aca="false">$C70&gt;3/1.96</f>
        <v>1</v>
      </c>
      <c r="I70" s="0" t="n">
        <f aca="false">$C70&gt;5/1.96</f>
        <v>0</v>
      </c>
      <c r="J70" s="0" t="n">
        <f aca="false">F4</f>
        <v>0</v>
      </c>
    </row>
    <row r="71" customFormat="false" ht="12.8" hidden="false" customHeight="false" outlineLevel="0" collapsed="false">
      <c r="A71" s="3" t="s">
        <v>16</v>
      </c>
      <c r="B71" s="3" t="s">
        <v>180</v>
      </c>
      <c r="C71" s="3" t="n">
        <v>1.3</v>
      </c>
      <c r="D71" s="3" t="n">
        <v>63.2</v>
      </c>
      <c r="E71" s="3" t="n">
        <v>3.5</v>
      </c>
      <c r="F71" s="0"/>
      <c r="G71" s="3" t="s">
        <v>177</v>
      </c>
      <c r="H71" s="0" t="n">
        <f aca="false">$C71&gt;3/1.96</f>
        <v>0</v>
      </c>
      <c r="I71" s="0" t="n">
        <f aca="false">$C71&gt;5/1.96</f>
        <v>0</v>
      </c>
      <c r="J71" s="0" t="n">
        <f aca="false">F5</f>
        <v>0</v>
      </c>
    </row>
    <row r="72" customFormat="false" ht="12.8" hidden="false" customHeight="false" outlineLevel="0" collapsed="false">
      <c r="A72" s="3" t="s">
        <v>19</v>
      </c>
      <c r="B72" s="3" t="s">
        <v>181</v>
      </c>
      <c r="C72" s="3" t="n">
        <v>1.8</v>
      </c>
      <c r="D72" s="3" t="n">
        <v>66.8</v>
      </c>
      <c r="E72" s="3" t="n">
        <v>5.3</v>
      </c>
      <c r="F72" s="0"/>
      <c r="G72" s="3" t="s">
        <v>177</v>
      </c>
      <c r="H72" s="0" t="n">
        <f aca="false">$C72&gt;3/1.96</f>
        <v>1</v>
      </c>
      <c r="I72" s="0" t="n">
        <f aca="false">$C72&gt;5/1.96</f>
        <v>0</v>
      </c>
      <c r="J72" s="0" t="n">
        <f aca="false">F6</f>
        <v>0</v>
      </c>
    </row>
    <row r="73" customFormat="false" ht="12.8" hidden="false" customHeight="false" outlineLevel="0" collapsed="false">
      <c r="A73" s="3" t="s">
        <v>22</v>
      </c>
      <c r="B73" s="3" t="s">
        <v>182</v>
      </c>
      <c r="C73" s="3" t="n">
        <v>1.5</v>
      </c>
      <c r="D73" s="3" t="n">
        <v>62.4</v>
      </c>
      <c r="E73" s="3" t="n">
        <v>4.1</v>
      </c>
      <c r="F73" s="0"/>
      <c r="G73" s="3" t="s">
        <v>177</v>
      </c>
      <c r="H73" s="0" t="n">
        <f aca="false">$C73&gt;3/1.96</f>
        <v>0</v>
      </c>
      <c r="I73" s="0" t="n">
        <f aca="false">$C73&gt;5/1.96</f>
        <v>0</v>
      </c>
      <c r="J73" s="0" t="n">
        <f aca="false">F7</f>
        <v>0</v>
      </c>
    </row>
    <row r="74" customFormat="false" ht="12.8" hidden="false" customHeight="false" outlineLevel="0" collapsed="false">
      <c r="A74" s="3" t="s">
        <v>25</v>
      </c>
      <c r="B74" s="3" t="s">
        <v>183</v>
      </c>
      <c r="C74" s="3" t="n">
        <v>0</v>
      </c>
      <c r="D74" s="3" t="n">
        <v>65.5</v>
      </c>
      <c r="E74" s="3" t="n">
        <v>0</v>
      </c>
      <c r="F74" s="0"/>
      <c r="G74" s="3" t="s">
        <v>177</v>
      </c>
      <c r="H74" s="0" t="n">
        <f aca="false">$C74&gt;3/1.96</f>
        <v>0</v>
      </c>
      <c r="I74" s="0" t="n">
        <f aca="false">$C74&gt;5/1.96</f>
        <v>0</v>
      </c>
      <c r="J74" s="0" t="n">
        <f aca="false">F8</f>
        <v>0</v>
      </c>
    </row>
    <row r="75" customFormat="false" ht="12.8" hidden="false" customHeight="false" outlineLevel="0" collapsed="false">
      <c r="A75" s="3" t="s">
        <v>27</v>
      </c>
      <c r="B75" s="3" t="s">
        <v>184</v>
      </c>
      <c r="C75" s="3" t="n">
        <v>2.4</v>
      </c>
      <c r="D75" s="3" t="n">
        <v>58.2</v>
      </c>
      <c r="E75" s="3" t="n">
        <v>5.8</v>
      </c>
      <c r="F75" s="0"/>
      <c r="G75" s="3" t="s">
        <v>177</v>
      </c>
      <c r="H75" s="0" t="n">
        <f aca="false">$C75&gt;3/1.96</f>
        <v>1</v>
      </c>
      <c r="I75" s="0" t="n">
        <f aca="false">$C75&gt;5/1.96</f>
        <v>0</v>
      </c>
      <c r="J75" s="0" t="n">
        <f aca="false">F9</f>
        <v>0</v>
      </c>
    </row>
    <row r="76" customFormat="false" ht="12.8" hidden="false" customHeight="false" outlineLevel="0" collapsed="false">
      <c r="A76" s="3" t="s">
        <v>30</v>
      </c>
      <c r="B76" s="3" t="s">
        <v>185</v>
      </c>
      <c r="C76" s="3" t="n">
        <v>1.7</v>
      </c>
      <c r="D76" s="3" t="n">
        <v>57.7</v>
      </c>
      <c r="E76" s="3" t="n">
        <v>4</v>
      </c>
      <c r="F76" s="0"/>
      <c r="G76" s="3" t="s">
        <v>177</v>
      </c>
      <c r="H76" s="0" t="n">
        <f aca="false">$C76&gt;3/1.96</f>
        <v>1</v>
      </c>
      <c r="I76" s="0" t="n">
        <f aca="false">$C76&gt;5/1.96</f>
        <v>0</v>
      </c>
      <c r="J76" s="0" t="n">
        <f aca="false">F10</f>
        <v>0</v>
      </c>
    </row>
    <row r="77" customFormat="false" ht="12.8" hidden="false" customHeight="false" outlineLevel="0" collapsed="false">
      <c r="A77" s="3" t="s">
        <v>33</v>
      </c>
      <c r="B77" s="3" t="s">
        <v>186</v>
      </c>
      <c r="C77" s="3" t="n">
        <v>2.1</v>
      </c>
      <c r="D77" s="3" t="n">
        <v>60.8</v>
      </c>
      <c r="E77" s="3" t="n">
        <v>5.3</v>
      </c>
      <c r="F77" s="0"/>
      <c r="G77" s="3" t="s">
        <v>177</v>
      </c>
      <c r="H77" s="0" t="n">
        <f aca="false">$C77&gt;3/1.96</f>
        <v>1</v>
      </c>
      <c r="I77" s="0" t="n">
        <f aca="false">$C77&gt;5/1.96</f>
        <v>0</v>
      </c>
      <c r="J77" s="0" t="n">
        <f aca="false">F11</f>
        <v>0</v>
      </c>
    </row>
    <row r="78" customFormat="false" ht="12.8" hidden="false" customHeight="false" outlineLevel="0" collapsed="false">
      <c r="A78" s="3" t="s">
        <v>36</v>
      </c>
      <c r="B78" s="3" t="s">
        <v>187</v>
      </c>
      <c r="C78" s="3" t="n">
        <v>2.2</v>
      </c>
      <c r="D78" s="3" t="n">
        <v>65</v>
      </c>
      <c r="E78" s="3" t="n">
        <v>6.2</v>
      </c>
      <c r="F78" s="0"/>
      <c r="G78" s="3" t="s">
        <v>177</v>
      </c>
      <c r="H78" s="0" t="n">
        <f aca="false">$C78&gt;3/1.96</f>
        <v>1</v>
      </c>
      <c r="I78" s="0" t="n">
        <f aca="false">$C78&gt;5/1.96</f>
        <v>0</v>
      </c>
      <c r="J78" s="0" t="n">
        <f aca="false">F12</f>
        <v>0</v>
      </c>
    </row>
    <row r="79" customFormat="false" ht="12.8" hidden="false" customHeight="false" outlineLevel="0" collapsed="false">
      <c r="A79" s="3" t="s">
        <v>39</v>
      </c>
      <c r="B79" s="3" t="s">
        <v>188</v>
      </c>
      <c r="C79" s="3" t="n">
        <v>2.6</v>
      </c>
      <c r="D79" s="3" t="n">
        <v>54.1</v>
      </c>
      <c r="E79" s="3" t="n">
        <v>5.6</v>
      </c>
      <c r="F79" s="0"/>
      <c r="G79" s="3" t="s">
        <v>177</v>
      </c>
      <c r="H79" s="0" t="n">
        <f aca="false">$C79&gt;3/1.96</f>
        <v>1</v>
      </c>
      <c r="I79" s="0" t="n">
        <f aca="false">$C79&gt;5/1.96</f>
        <v>1</v>
      </c>
      <c r="J79" s="0" t="n">
        <f aca="false">F13</f>
        <v>0</v>
      </c>
    </row>
    <row r="80" customFormat="false" ht="12.8" hidden="false" customHeight="false" outlineLevel="0" collapsed="false">
      <c r="A80" s="3" t="s">
        <v>42</v>
      </c>
      <c r="B80" s="3" t="s">
        <v>184</v>
      </c>
      <c r="C80" s="3" t="n">
        <v>2.3</v>
      </c>
      <c r="D80" s="3" t="n">
        <v>58.1</v>
      </c>
      <c r="E80" s="3" t="n">
        <v>5.4</v>
      </c>
      <c r="F80" s="0"/>
      <c r="G80" s="3" t="s">
        <v>177</v>
      </c>
      <c r="H80" s="0" t="n">
        <f aca="false">$C80&gt;3/1.96</f>
        <v>1</v>
      </c>
      <c r="I80" s="0" t="n">
        <f aca="false">$C80&gt;5/1.96</f>
        <v>0</v>
      </c>
      <c r="J80" s="0" t="n">
        <f aca="false">F14</f>
        <v>0</v>
      </c>
      <c r="P80" s="3"/>
      <c r="Q80" s="3"/>
      <c r="R80" s="3"/>
      <c r="S80" s="3"/>
    </row>
    <row r="81" customFormat="false" ht="12.8" hidden="false" customHeight="false" outlineLevel="0" collapsed="false">
      <c r="A81" s="3" t="s">
        <v>45</v>
      </c>
      <c r="B81" s="3" t="s">
        <v>189</v>
      </c>
      <c r="C81" s="3" t="n">
        <v>2.9</v>
      </c>
      <c r="D81" s="3" t="n">
        <v>56.5</v>
      </c>
      <c r="E81" s="3" t="n">
        <v>6.6</v>
      </c>
      <c r="F81" s="0"/>
      <c r="G81" s="3" t="s">
        <v>177</v>
      </c>
      <c r="H81" s="0" t="n">
        <f aca="false">$C81&gt;3/1.96</f>
        <v>1</v>
      </c>
      <c r="I81" s="0" t="n">
        <f aca="false">$C81&gt;5/1.96</f>
        <v>1</v>
      </c>
      <c r="J81" s="0" t="n">
        <f aca="false">F15</f>
        <v>0</v>
      </c>
      <c r="M81" s="3"/>
      <c r="P81" s="3"/>
      <c r="Q81" s="3"/>
      <c r="R81" s="3"/>
      <c r="S81" s="3"/>
    </row>
    <row r="82" customFormat="false" ht="12.8" hidden="false" customHeight="false" outlineLevel="0" collapsed="false">
      <c r="A82" s="3" t="s">
        <v>48</v>
      </c>
      <c r="B82" s="3" t="s">
        <v>190</v>
      </c>
      <c r="C82" s="3" t="n">
        <v>1.7</v>
      </c>
      <c r="D82" s="3" t="n">
        <v>55.5</v>
      </c>
      <c r="E82" s="3" t="n">
        <v>3.7</v>
      </c>
      <c r="F82" s="0"/>
      <c r="G82" s="3" t="s">
        <v>177</v>
      </c>
      <c r="H82" s="0" t="n">
        <f aca="false">$C82&gt;3/1.96</f>
        <v>1</v>
      </c>
      <c r="I82" s="0" t="n">
        <f aca="false">$C82&gt;5/1.96</f>
        <v>0</v>
      </c>
      <c r="J82" s="0" t="n">
        <f aca="false">F16</f>
        <v>0</v>
      </c>
      <c r="M82" s="3"/>
      <c r="P82" s="3"/>
      <c r="Q82" s="3"/>
      <c r="R82" s="3"/>
      <c r="S82" s="3"/>
    </row>
    <row r="83" customFormat="false" ht="12.8" hidden="false" customHeight="false" outlineLevel="0" collapsed="false">
      <c r="A83" s="3" t="s">
        <v>51</v>
      </c>
      <c r="B83" s="3" t="s">
        <v>191</v>
      </c>
      <c r="C83" s="3" t="n">
        <v>1.6</v>
      </c>
      <c r="D83" s="3" t="n">
        <v>56</v>
      </c>
      <c r="E83" s="3" t="n">
        <v>3.7</v>
      </c>
      <c r="F83" s="0"/>
      <c r="G83" s="3" t="s">
        <v>177</v>
      </c>
      <c r="H83" s="0" t="n">
        <f aca="false">$C83&gt;3/1.96</f>
        <v>1</v>
      </c>
      <c r="I83" s="0" t="n">
        <f aca="false">$C83&gt;5/1.96</f>
        <v>0</v>
      </c>
      <c r="J83" s="0" t="n">
        <f aca="false">F17</f>
        <v>0</v>
      </c>
      <c r="M83" s="3"/>
      <c r="P83" s="3"/>
      <c r="Q83" s="3"/>
      <c r="R83" s="3"/>
      <c r="S83" s="3"/>
    </row>
    <row r="84" customFormat="false" ht="12.8" hidden="false" customHeight="false" outlineLevel="0" collapsed="false">
      <c r="A84" s="3" t="s">
        <v>54</v>
      </c>
      <c r="B84" s="3" t="s">
        <v>192</v>
      </c>
      <c r="C84" s="3" t="n">
        <v>2.1</v>
      </c>
      <c r="D84" s="3" t="n">
        <v>50.3</v>
      </c>
      <c r="E84" s="3" t="n">
        <v>4.2</v>
      </c>
      <c r="F84" s="0"/>
      <c r="G84" s="3" t="s">
        <v>177</v>
      </c>
      <c r="H84" s="0" t="n">
        <f aca="false">$C84&gt;3/1.96</f>
        <v>1</v>
      </c>
      <c r="I84" s="0" t="n">
        <f aca="false">$C84&gt;5/1.96</f>
        <v>0</v>
      </c>
      <c r="J84" s="0" t="n">
        <f aca="false">F18</f>
        <v>0</v>
      </c>
      <c r="M84" s="3"/>
      <c r="P84" s="3"/>
      <c r="Q84" s="3"/>
      <c r="R84" s="3"/>
      <c r="S84" s="3"/>
    </row>
    <row r="85" customFormat="false" ht="12.8" hidden="false" customHeight="false" outlineLevel="0" collapsed="false">
      <c r="A85" s="3" t="s">
        <v>57</v>
      </c>
      <c r="B85" s="3" t="s">
        <v>193</v>
      </c>
      <c r="C85" s="3" t="n">
        <v>1</v>
      </c>
      <c r="D85" s="3" t="n">
        <v>58.2</v>
      </c>
      <c r="E85" s="3" t="n">
        <v>2.5</v>
      </c>
      <c r="F85" s="0"/>
      <c r="G85" s="3" t="s">
        <v>177</v>
      </c>
      <c r="H85" s="0" t="n">
        <f aca="false">$C85&gt;3/1.96</f>
        <v>0</v>
      </c>
      <c r="I85" s="0" t="n">
        <f aca="false">$C85&gt;5/1.96</f>
        <v>0</v>
      </c>
      <c r="J85" s="0" t="n">
        <f aca="false">F19</f>
        <v>0</v>
      </c>
      <c r="M85" s="3"/>
      <c r="P85" s="3"/>
      <c r="Q85" s="3"/>
      <c r="R85" s="3"/>
      <c r="S85" s="3"/>
    </row>
    <row r="86" customFormat="false" ht="12.8" hidden="false" customHeight="false" outlineLevel="0" collapsed="false">
      <c r="A86" s="3" t="s">
        <v>60</v>
      </c>
      <c r="B86" s="3" t="s">
        <v>194</v>
      </c>
      <c r="C86" s="3" t="n">
        <v>1.5</v>
      </c>
      <c r="D86" s="3" t="n">
        <v>64.7</v>
      </c>
      <c r="E86" s="3" t="n">
        <v>4.2</v>
      </c>
      <c r="F86" s="0"/>
      <c r="G86" s="3" t="s">
        <v>177</v>
      </c>
      <c r="H86" s="0" t="n">
        <f aca="false">$C86&gt;3/1.96</f>
        <v>0</v>
      </c>
      <c r="I86" s="0" t="n">
        <f aca="false">$C86&gt;5/1.96</f>
        <v>0</v>
      </c>
      <c r="J86" s="0" t="n">
        <f aca="false">F20</f>
        <v>0</v>
      </c>
      <c r="M86" s="3"/>
      <c r="P86" s="3"/>
      <c r="Q86" s="3"/>
      <c r="R86" s="3"/>
      <c r="S86" s="3"/>
    </row>
    <row r="87" customFormat="false" ht="12.8" hidden="false" customHeight="false" outlineLevel="0" collapsed="false">
      <c r="A87" s="3" t="s">
        <v>63</v>
      </c>
      <c r="B87" s="3" t="s">
        <v>186</v>
      </c>
      <c r="C87" s="3" t="n">
        <v>2</v>
      </c>
      <c r="D87" s="3" t="n">
        <v>60.3</v>
      </c>
      <c r="E87" s="3" t="n">
        <v>5.1</v>
      </c>
      <c r="F87" s="0"/>
      <c r="G87" s="3" t="s">
        <v>177</v>
      </c>
      <c r="H87" s="0" t="n">
        <f aca="false">$C87&gt;3/1.96</f>
        <v>1</v>
      </c>
      <c r="I87" s="0" t="n">
        <f aca="false">$C87&gt;5/1.96</f>
        <v>0</v>
      </c>
      <c r="J87" s="0" t="n">
        <f aca="false">F21</f>
        <v>0</v>
      </c>
      <c r="M87" s="3"/>
      <c r="P87" s="3"/>
      <c r="Q87" s="3"/>
      <c r="R87" s="3"/>
      <c r="S87" s="3"/>
    </row>
    <row r="88" customFormat="false" ht="12.8" hidden="false" customHeight="false" outlineLevel="0" collapsed="false">
      <c r="A88" s="3" t="s">
        <v>66</v>
      </c>
      <c r="B88" s="3" t="s">
        <v>195</v>
      </c>
      <c r="C88" s="3" t="n">
        <v>1.3</v>
      </c>
      <c r="D88" s="3" t="n">
        <v>64.9</v>
      </c>
      <c r="E88" s="3" t="n">
        <v>3.8</v>
      </c>
      <c r="F88" s="0"/>
      <c r="G88" s="3" t="s">
        <v>177</v>
      </c>
      <c r="H88" s="0" t="n">
        <f aca="false">$C88&gt;3/1.96</f>
        <v>0</v>
      </c>
      <c r="I88" s="0" t="n">
        <f aca="false">$C88&gt;5/1.96</f>
        <v>0</v>
      </c>
      <c r="J88" s="0" t="n">
        <f aca="false">F22</f>
        <v>1</v>
      </c>
      <c r="M88" s="3"/>
      <c r="P88" s="3"/>
      <c r="Q88" s="3"/>
      <c r="R88" s="3"/>
      <c r="S88" s="3"/>
    </row>
    <row r="89" customFormat="false" ht="12.8" hidden="false" customHeight="false" outlineLevel="0" collapsed="false">
      <c r="A89" s="3" t="s">
        <v>69</v>
      </c>
      <c r="B89" s="3" t="s">
        <v>196</v>
      </c>
      <c r="C89" s="3" t="n">
        <v>2.5</v>
      </c>
      <c r="D89" s="3" t="n">
        <v>69.8</v>
      </c>
      <c r="E89" s="3" t="n">
        <v>8.3</v>
      </c>
      <c r="F89" s="0"/>
      <c r="G89" s="3" t="s">
        <v>177</v>
      </c>
      <c r="H89" s="0" t="n">
        <f aca="false">$C89&gt;3/1.96</f>
        <v>1</v>
      </c>
      <c r="I89" s="0" t="n">
        <f aca="false">$C89&gt;5/1.96</f>
        <v>0</v>
      </c>
      <c r="J89" s="0" t="n">
        <f aca="false">F23</f>
        <v>1</v>
      </c>
      <c r="M89" s="3"/>
      <c r="P89" s="3"/>
      <c r="Q89" s="3"/>
      <c r="R89" s="3"/>
      <c r="S89" s="3"/>
    </row>
    <row r="90" customFormat="false" ht="12.8" hidden="false" customHeight="false" outlineLevel="0" collapsed="false">
      <c r="A90" s="3" t="s">
        <v>72</v>
      </c>
      <c r="B90" s="3" t="s">
        <v>197</v>
      </c>
      <c r="C90" s="3" t="n">
        <v>2.4</v>
      </c>
      <c r="D90" s="3" t="n">
        <v>55.1</v>
      </c>
      <c r="E90" s="3" t="n">
        <v>5.3</v>
      </c>
      <c r="F90" s="0"/>
      <c r="G90" s="3" t="s">
        <v>177</v>
      </c>
      <c r="H90" s="0" t="n">
        <f aca="false">$C90&gt;3/1.96</f>
        <v>1</v>
      </c>
      <c r="I90" s="0" t="n">
        <f aca="false">$C90&gt;5/1.96</f>
        <v>0</v>
      </c>
      <c r="J90" s="0" t="n">
        <f aca="false">F24</f>
        <v>1</v>
      </c>
      <c r="M90" s="3"/>
      <c r="P90" s="3"/>
      <c r="Q90" s="3"/>
      <c r="R90" s="3"/>
      <c r="S90" s="3"/>
    </row>
    <row r="91" customFormat="false" ht="12.8" hidden="false" customHeight="false" outlineLevel="0" collapsed="false">
      <c r="A91" s="3" t="s">
        <v>75</v>
      </c>
      <c r="B91" s="3" t="s">
        <v>198</v>
      </c>
      <c r="C91" s="3" t="n">
        <v>2.6</v>
      </c>
      <c r="D91" s="3" t="n">
        <v>60</v>
      </c>
      <c r="E91" s="3" t="n">
        <v>6.6</v>
      </c>
      <c r="F91" s="0"/>
      <c r="G91" s="3" t="s">
        <v>177</v>
      </c>
      <c r="H91" s="0" t="n">
        <f aca="false">$C91&gt;3/1.96</f>
        <v>1</v>
      </c>
      <c r="I91" s="0" t="n">
        <f aca="false">$C91&gt;5/1.96</f>
        <v>1</v>
      </c>
      <c r="J91" s="0" t="n">
        <f aca="false">F25</f>
        <v>1</v>
      </c>
      <c r="M91" s="3"/>
      <c r="P91" s="3"/>
      <c r="Q91" s="3"/>
      <c r="R91" s="3"/>
      <c r="S91" s="3"/>
    </row>
    <row r="92" customFormat="false" ht="12.8" hidden="false" customHeight="false" outlineLevel="0" collapsed="false">
      <c r="A92" s="3" t="s">
        <v>78</v>
      </c>
      <c r="B92" s="3" t="s">
        <v>199</v>
      </c>
      <c r="C92" s="3" t="n">
        <v>2.8</v>
      </c>
      <c r="D92" s="3" t="n">
        <v>61</v>
      </c>
      <c r="E92" s="3" t="n">
        <v>7.3</v>
      </c>
      <c r="F92" s="0"/>
      <c r="G92" s="3" t="s">
        <v>177</v>
      </c>
      <c r="H92" s="0" t="n">
        <f aca="false">$C92&gt;3/1.96</f>
        <v>1</v>
      </c>
      <c r="I92" s="0" t="n">
        <f aca="false">$C92&gt;5/1.96</f>
        <v>1</v>
      </c>
      <c r="J92" s="0" t="n">
        <f aca="false">F26</f>
        <v>1</v>
      </c>
      <c r="M92" s="3"/>
      <c r="P92" s="3"/>
      <c r="Q92" s="3"/>
      <c r="R92" s="3"/>
      <c r="S92" s="3"/>
    </row>
    <row r="93" customFormat="false" ht="12.8" hidden="false" customHeight="false" outlineLevel="0" collapsed="false">
      <c r="A93" s="3" t="s">
        <v>81</v>
      </c>
      <c r="B93" s="3" t="s">
        <v>198</v>
      </c>
      <c r="C93" s="3" t="n">
        <v>2.7</v>
      </c>
      <c r="D93" s="3" t="n">
        <v>60.3</v>
      </c>
      <c r="E93" s="3" t="n">
        <v>6.9</v>
      </c>
      <c r="F93" s="0"/>
      <c r="G93" s="3" t="s">
        <v>177</v>
      </c>
      <c r="H93" s="0" t="n">
        <f aca="false">$C93&gt;3/1.96</f>
        <v>1</v>
      </c>
      <c r="I93" s="0" t="n">
        <f aca="false">$C93&gt;5/1.96</f>
        <v>1</v>
      </c>
      <c r="J93" s="0" t="n">
        <f aca="false">F27</f>
        <v>1</v>
      </c>
      <c r="M93" s="3"/>
      <c r="P93" s="3"/>
      <c r="Q93" s="3"/>
      <c r="R93" s="3"/>
      <c r="S93" s="3"/>
    </row>
    <row r="94" customFormat="false" ht="12.8" hidden="false" customHeight="false" outlineLevel="0" collapsed="false">
      <c r="A94" s="3" t="s">
        <v>84</v>
      </c>
      <c r="B94" s="3" t="s">
        <v>200</v>
      </c>
      <c r="C94" s="3" t="n">
        <v>2.5</v>
      </c>
      <c r="D94" s="3" t="n">
        <v>77.2</v>
      </c>
      <c r="E94" s="3" t="n">
        <v>10.9</v>
      </c>
      <c r="F94" s="0"/>
      <c r="G94" s="3" t="s">
        <v>177</v>
      </c>
      <c r="H94" s="0" t="n">
        <f aca="false">$C94&gt;3/1.96</f>
        <v>1</v>
      </c>
      <c r="I94" s="0" t="n">
        <f aca="false">$C94&gt;5/1.96</f>
        <v>0</v>
      </c>
      <c r="J94" s="0" t="n">
        <f aca="false">F28</f>
        <v>1</v>
      </c>
      <c r="M94" s="3"/>
      <c r="P94" s="3"/>
      <c r="Q94" s="3"/>
      <c r="R94" s="3"/>
      <c r="S94" s="3"/>
    </row>
    <row r="95" customFormat="false" ht="12.8" hidden="false" customHeight="false" outlineLevel="0" collapsed="false">
      <c r="A95" s="3" t="s">
        <v>87</v>
      </c>
      <c r="B95" s="3" t="s">
        <v>187</v>
      </c>
      <c r="C95" s="3" t="n">
        <v>2.1</v>
      </c>
      <c r="D95" s="3" t="n">
        <v>65</v>
      </c>
      <c r="E95" s="3" t="n">
        <v>6.1</v>
      </c>
      <c r="F95" s="0"/>
      <c r="G95" s="3" t="s">
        <v>177</v>
      </c>
      <c r="H95" s="0" t="n">
        <f aca="false">$C95&gt;3/1.96</f>
        <v>1</v>
      </c>
      <c r="I95" s="0" t="n">
        <f aca="false">$C95&gt;5/1.96</f>
        <v>0</v>
      </c>
      <c r="J95" s="0" t="n">
        <f aca="false">F29</f>
        <v>0</v>
      </c>
      <c r="M95" s="3"/>
      <c r="P95" s="3"/>
      <c r="Q95" s="3"/>
      <c r="R95" s="3"/>
      <c r="S95" s="3"/>
    </row>
    <row r="96" customFormat="false" ht="12.8" hidden="false" customHeight="false" outlineLevel="0" collapsed="false">
      <c r="A96" s="3" t="s">
        <v>90</v>
      </c>
      <c r="B96" s="3" t="s">
        <v>201</v>
      </c>
      <c r="C96" s="3" t="n">
        <v>2.1</v>
      </c>
      <c r="D96" s="3" t="n">
        <v>70</v>
      </c>
      <c r="E96" s="3" t="n">
        <v>7</v>
      </c>
      <c r="F96" s="0"/>
      <c r="G96" s="3" t="s">
        <v>177</v>
      </c>
      <c r="H96" s="0" t="n">
        <f aca="false">$C96&gt;3/1.96</f>
        <v>1</v>
      </c>
      <c r="I96" s="0" t="n">
        <f aca="false">$C96&gt;5/1.96</f>
        <v>0</v>
      </c>
      <c r="J96" s="0" t="n">
        <f aca="false">F30</f>
        <v>0</v>
      </c>
      <c r="M96" s="3"/>
      <c r="P96" s="3"/>
      <c r="Q96" s="3"/>
      <c r="R96" s="3"/>
      <c r="S96" s="3"/>
    </row>
    <row r="97" customFormat="false" ht="12.8" hidden="false" customHeight="false" outlineLevel="0" collapsed="false">
      <c r="A97" s="3" t="s">
        <v>93</v>
      </c>
      <c r="B97" s="3" t="s">
        <v>202</v>
      </c>
      <c r="C97" s="3" t="n">
        <v>3.1</v>
      </c>
      <c r="D97" s="3" t="n">
        <v>70</v>
      </c>
      <c r="E97" s="3" t="n">
        <v>10.5</v>
      </c>
      <c r="F97" s="0"/>
      <c r="G97" s="3" t="s">
        <v>177</v>
      </c>
      <c r="H97" s="0" t="n">
        <f aca="false">$C97&gt;3/1.96</f>
        <v>1</v>
      </c>
      <c r="I97" s="0" t="n">
        <f aca="false">$C97&gt;5/1.96</f>
        <v>1</v>
      </c>
      <c r="J97" s="0" t="n">
        <f aca="false">F31</f>
        <v>1</v>
      </c>
      <c r="M97" s="3"/>
      <c r="P97" s="3"/>
      <c r="Q97" s="3"/>
      <c r="R97" s="3"/>
      <c r="S97" s="3"/>
    </row>
    <row r="98" customFormat="false" ht="12.8" hidden="false" customHeight="false" outlineLevel="0" collapsed="false">
      <c r="A98" s="3" t="s">
        <v>96</v>
      </c>
      <c r="B98" s="3" t="s">
        <v>203</v>
      </c>
      <c r="C98" s="3" t="n">
        <v>3.1</v>
      </c>
      <c r="D98" s="3" t="n">
        <v>66.9</v>
      </c>
      <c r="E98" s="3" t="n">
        <v>9.3</v>
      </c>
      <c r="F98" s="0"/>
      <c r="G98" s="3" t="s">
        <v>177</v>
      </c>
      <c r="H98" s="0" t="n">
        <f aca="false">$C98&gt;3/1.96</f>
        <v>1</v>
      </c>
      <c r="I98" s="0" t="n">
        <f aca="false">$C98&gt;5/1.96</f>
        <v>1</v>
      </c>
      <c r="J98" s="0" t="n">
        <f aca="false">F32</f>
        <v>1</v>
      </c>
      <c r="M98" s="3"/>
      <c r="P98" s="3"/>
      <c r="Q98" s="3"/>
      <c r="R98" s="3"/>
      <c r="S98" s="3"/>
    </row>
    <row r="99" customFormat="false" ht="12.8" hidden="false" customHeight="false" outlineLevel="0" collapsed="false">
      <c r="A99" s="3" t="s">
        <v>99</v>
      </c>
      <c r="B99" s="3" t="s">
        <v>188</v>
      </c>
      <c r="C99" s="3" t="n">
        <v>2.7</v>
      </c>
      <c r="D99" s="3" t="n">
        <v>54.4</v>
      </c>
      <c r="E99" s="3" t="n">
        <v>5.9</v>
      </c>
      <c r="F99" s="0"/>
      <c r="G99" s="3" t="s">
        <v>177</v>
      </c>
      <c r="H99" s="0" t="n">
        <f aca="false">$C99&gt;3/1.96</f>
        <v>1</v>
      </c>
      <c r="I99" s="0" t="n">
        <f aca="false">$C99&gt;5/1.96</f>
        <v>1</v>
      </c>
      <c r="J99" s="0" t="n">
        <f aca="false">F33</f>
        <v>0</v>
      </c>
      <c r="M99" s="3"/>
      <c r="P99" s="3"/>
      <c r="Q99" s="3"/>
      <c r="R99" s="3"/>
      <c r="S99" s="3"/>
    </row>
    <row r="100" customFormat="false" ht="12.8" hidden="false" customHeight="false" outlineLevel="0" collapsed="false">
      <c r="A100" s="3" t="s">
        <v>102</v>
      </c>
      <c r="B100" s="3" t="s">
        <v>204</v>
      </c>
      <c r="C100" s="3" t="n">
        <v>3.7</v>
      </c>
      <c r="D100" s="3" t="n">
        <v>54.1</v>
      </c>
      <c r="E100" s="3" t="n">
        <v>8</v>
      </c>
      <c r="F100" s="0"/>
      <c r="G100" s="3" t="s">
        <v>177</v>
      </c>
      <c r="H100" s="0" t="n">
        <f aca="false">$C100&gt;3/1.96</f>
        <v>1</v>
      </c>
      <c r="I100" s="0" t="n">
        <f aca="false">$C100&gt;5/1.96</f>
        <v>1</v>
      </c>
      <c r="J100" s="0" t="n">
        <f aca="false">F34</f>
        <v>1</v>
      </c>
      <c r="M100" s="3"/>
      <c r="P100" s="3"/>
      <c r="Q100" s="3"/>
      <c r="R100" s="3"/>
      <c r="S100" s="3"/>
    </row>
    <row r="101" customFormat="false" ht="12.8" hidden="false" customHeight="false" outlineLevel="0" collapsed="false">
      <c r="A101" s="3" t="s">
        <v>105</v>
      </c>
      <c r="B101" s="3" t="s">
        <v>205</v>
      </c>
      <c r="C101" s="3" t="n">
        <v>2.5</v>
      </c>
      <c r="D101" s="3" t="n">
        <v>82.1</v>
      </c>
      <c r="E101" s="3" t="n">
        <v>13.7</v>
      </c>
      <c r="F101" s="0"/>
      <c r="G101" s="3" t="s">
        <v>177</v>
      </c>
      <c r="H101" s="0" t="n">
        <f aca="false">$C101&gt;3/1.96</f>
        <v>1</v>
      </c>
      <c r="I101" s="0" t="n">
        <f aca="false">$C101&gt;5/1.96</f>
        <v>0</v>
      </c>
      <c r="J101" s="0" t="n">
        <f aca="false">F35</f>
        <v>1</v>
      </c>
      <c r="M101" s="3"/>
      <c r="P101" s="3"/>
      <c r="Q101" s="3"/>
      <c r="R101" s="3"/>
      <c r="S101" s="3"/>
    </row>
    <row r="102" customFormat="false" ht="12.8" hidden="false" customHeight="false" outlineLevel="0" collapsed="false">
      <c r="A102" s="3" t="s">
        <v>108</v>
      </c>
      <c r="B102" s="3" t="s">
        <v>194</v>
      </c>
      <c r="C102" s="3" t="n">
        <v>1.7</v>
      </c>
      <c r="D102" s="3" t="n">
        <v>64.3</v>
      </c>
      <c r="E102" s="3" t="n">
        <v>4.7</v>
      </c>
      <c r="F102" s="0"/>
      <c r="G102" s="3" t="s">
        <v>177</v>
      </c>
      <c r="H102" s="0" t="n">
        <f aca="false">$C102&gt;3/1.96</f>
        <v>1</v>
      </c>
      <c r="I102" s="0" t="n">
        <f aca="false">$C102&gt;5/1.96</f>
        <v>0</v>
      </c>
      <c r="J102" s="0" t="n">
        <f aca="false">F36</f>
        <v>0</v>
      </c>
      <c r="M102" s="3"/>
      <c r="P102" s="3"/>
      <c r="Q102" s="3"/>
      <c r="R102" s="3"/>
      <c r="S102" s="3"/>
    </row>
    <row r="103" customFormat="false" ht="12.8" hidden="false" customHeight="false" outlineLevel="0" collapsed="false">
      <c r="A103" s="3" t="s">
        <v>111</v>
      </c>
      <c r="B103" s="3" t="s">
        <v>206</v>
      </c>
      <c r="C103" s="3" t="n">
        <v>2.4</v>
      </c>
      <c r="D103" s="3" t="n">
        <v>73.2</v>
      </c>
      <c r="E103" s="3" t="n">
        <v>8.9</v>
      </c>
      <c r="F103" s="0"/>
      <c r="G103" s="3" t="s">
        <v>177</v>
      </c>
      <c r="H103" s="0" t="n">
        <f aca="false">$C103&gt;3/1.96</f>
        <v>1</v>
      </c>
      <c r="I103" s="0" t="n">
        <f aca="false">$C103&gt;5/1.96</f>
        <v>0</v>
      </c>
      <c r="J103" s="0" t="n">
        <f aca="false">F37</f>
        <v>1</v>
      </c>
      <c r="M103" s="3"/>
      <c r="P103" s="3"/>
      <c r="Q103" s="3"/>
      <c r="R103" s="3"/>
      <c r="S103" s="3"/>
    </row>
    <row r="104" customFormat="false" ht="12.8" hidden="false" customHeight="false" outlineLevel="0" collapsed="false">
      <c r="A104" s="3" t="s">
        <v>114</v>
      </c>
      <c r="B104" s="3" t="s">
        <v>207</v>
      </c>
      <c r="C104" s="3" t="n">
        <v>2.6</v>
      </c>
      <c r="D104" s="3" t="n">
        <v>61.6</v>
      </c>
      <c r="E104" s="3" t="n">
        <v>6.9</v>
      </c>
      <c r="F104" s="0"/>
      <c r="G104" s="3" t="s">
        <v>177</v>
      </c>
      <c r="H104" s="0" t="n">
        <f aca="false">$C104&gt;3/1.96</f>
        <v>1</v>
      </c>
      <c r="I104" s="0" t="n">
        <f aca="false">$C104&gt;5/1.96</f>
        <v>1</v>
      </c>
      <c r="J104" s="0" t="n">
        <f aca="false">F38</f>
        <v>0</v>
      </c>
      <c r="M104" s="3"/>
      <c r="P104" s="3"/>
      <c r="Q104" s="3"/>
      <c r="R104" s="3"/>
      <c r="S104" s="3"/>
    </row>
    <row r="105" customFormat="false" ht="12.8" hidden="false" customHeight="false" outlineLevel="0" collapsed="false">
      <c r="A105" s="3" t="s">
        <v>117</v>
      </c>
      <c r="B105" s="3" t="s">
        <v>208</v>
      </c>
      <c r="C105" s="3" t="n">
        <v>2.3</v>
      </c>
      <c r="D105" s="3" t="n">
        <v>63.3</v>
      </c>
      <c r="E105" s="3" t="n">
        <v>6.3</v>
      </c>
      <c r="F105" s="0"/>
      <c r="G105" s="3" t="s">
        <v>177</v>
      </c>
      <c r="H105" s="0" t="n">
        <f aca="false">$C105&gt;3/1.96</f>
        <v>1</v>
      </c>
      <c r="I105" s="0" t="n">
        <f aca="false">$C105&gt;5/1.96</f>
        <v>0</v>
      </c>
      <c r="J105" s="0" t="n">
        <f aca="false">F39</f>
        <v>0</v>
      </c>
      <c r="M105" s="3"/>
      <c r="P105" s="3"/>
      <c r="Q105" s="3"/>
      <c r="R105" s="3"/>
      <c r="S105" s="3"/>
    </row>
    <row r="106" customFormat="false" ht="12.8" hidden="false" customHeight="false" outlineLevel="0" collapsed="false">
      <c r="A106" s="3" t="s">
        <v>120</v>
      </c>
      <c r="B106" s="3" t="s">
        <v>208</v>
      </c>
      <c r="C106" s="3" t="n">
        <v>2.3</v>
      </c>
      <c r="D106" s="3" t="n">
        <v>63</v>
      </c>
      <c r="E106" s="3" t="n">
        <v>6.3</v>
      </c>
      <c r="F106" s="0"/>
      <c r="G106" s="3" t="s">
        <v>177</v>
      </c>
      <c r="H106" s="0" t="n">
        <f aca="false">$C106&gt;3/1.96</f>
        <v>1</v>
      </c>
      <c r="I106" s="0" t="n">
        <f aca="false">$C106&gt;5/1.96</f>
        <v>0</v>
      </c>
      <c r="J106" s="0" t="n">
        <f aca="false">F40</f>
        <v>1</v>
      </c>
      <c r="M106" s="3"/>
      <c r="P106" s="3"/>
      <c r="Q106" s="3"/>
      <c r="R106" s="3"/>
      <c r="S106" s="3"/>
    </row>
    <row r="107" customFormat="false" ht="12.8" hidden="false" customHeight="false" outlineLevel="0" collapsed="false">
      <c r="A107" s="3" t="s">
        <v>123</v>
      </c>
      <c r="B107" s="3" t="s">
        <v>209</v>
      </c>
      <c r="C107" s="3" t="n">
        <v>1.3</v>
      </c>
      <c r="D107" s="3" t="n">
        <v>63.9</v>
      </c>
      <c r="E107" s="3" t="n">
        <v>3.7</v>
      </c>
      <c r="F107" s="0"/>
      <c r="G107" s="3" t="s">
        <v>177</v>
      </c>
      <c r="H107" s="0" t="n">
        <f aca="false">$C107&gt;3/1.96</f>
        <v>0</v>
      </c>
      <c r="I107" s="0" t="n">
        <f aca="false">$C107&gt;5/1.96</f>
        <v>0</v>
      </c>
      <c r="J107" s="0" t="n">
        <f aca="false">F41</f>
        <v>0</v>
      </c>
      <c r="M107" s="3"/>
      <c r="N107" s="3"/>
      <c r="O107" s="3"/>
      <c r="P107" s="3"/>
      <c r="Q107" s="3"/>
      <c r="R107" s="3"/>
      <c r="S107" s="3"/>
    </row>
    <row r="108" customFormat="false" ht="12.8" hidden="false" customHeight="false" outlineLevel="0" collapsed="false">
      <c r="A108" s="3" t="s">
        <v>126</v>
      </c>
      <c r="B108" s="3" t="s">
        <v>210</v>
      </c>
      <c r="C108" s="3" t="n">
        <v>0</v>
      </c>
      <c r="D108" s="3" t="n">
        <v>77.6</v>
      </c>
      <c r="E108" s="3" t="n">
        <v>0</v>
      </c>
      <c r="F108" s="0"/>
      <c r="G108" s="3" t="s">
        <v>177</v>
      </c>
      <c r="H108" s="0" t="n">
        <f aca="false">$C108&gt;3/1.96</f>
        <v>0</v>
      </c>
      <c r="I108" s="0" t="n">
        <f aca="false">$C108&gt;5/1.96</f>
        <v>0</v>
      </c>
      <c r="J108" s="0" t="n">
        <f aca="false">F42</f>
        <v>0</v>
      </c>
      <c r="M108" s="3"/>
      <c r="N108" s="3"/>
      <c r="O108" s="3"/>
      <c r="P108" s="3"/>
      <c r="Q108" s="3"/>
      <c r="R108" s="3"/>
      <c r="S108" s="3"/>
    </row>
    <row r="109" customFormat="false" ht="12.8" hidden="false" customHeight="false" outlineLevel="0" collapsed="false">
      <c r="A109" s="3" t="s">
        <v>128</v>
      </c>
      <c r="B109" s="3" t="s">
        <v>211</v>
      </c>
      <c r="C109" s="3" t="n">
        <v>0</v>
      </c>
      <c r="D109" s="3" t="n">
        <v>76.2</v>
      </c>
      <c r="E109" s="3" t="n">
        <v>0</v>
      </c>
      <c r="F109" s="0"/>
      <c r="G109" s="3" t="s">
        <v>177</v>
      </c>
      <c r="H109" s="0" t="n">
        <f aca="false">$C109&gt;3/1.96</f>
        <v>0</v>
      </c>
      <c r="I109" s="0" t="n">
        <f aca="false">$C109&gt;5/1.96</f>
        <v>0</v>
      </c>
      <c r="J109" s="0" t="n">
        <f aca="false">F43</f>
        <v>0</v>
      </c>
      <c r="M109" s="3"/>
      <c r="N109" s="3"/>
      <c r="O109" s="3"/>
      <c r="P109" s="3"/>
      <c r="Q109" s="3"/>
      <c r="R109" s="3"/>
      <c r="S109" s="3"/>
    </row>
    <row r="110" customFormat="false" ht="12.8" hidden="false" customHeight="false" outlineLevel="0" collapsed="false">
      <c r="A110" s="3" t="s">
        <v>130</v>
      </c>
      <c r="B110" s="3" t="s">
        <v>212</v>
      </c>
      <c r="C110" s="3" t="n">
        <v>2.1</v>
      </c>
      <c r="D110" s="3" t="n">
        <v>64.6</v>
      </c>
      <c r="E110" s="3" t="n">
        <v>5.8</v>
      </c>
      <c r="F110" s="0"/>
      <c r="G110" s="3" t="s">
        <v>177</v>
      </c>
      <c r="H110" s="0" t="n">
        <f aca="false">$C110&gt;3/1.96</f>
        <v>1</v>
      </c>
      <c r="I110" s="0" t="n">
        <f aca="false">$C110&gt;5/1.96</f>
        <v>0</v>
      </c>
      <c r="J110" s="0" t="n">
        <f aca="false">F44</f>
        <v>0</v>
      </c>
      <c r="M110" s="3"/>
      <c r="N110" s="3"/>
      <c r="O110" s="3"/>
      <c r="P110" s="3"/>
      <c r="Q110" s="3"/>
      <c r="R110" s="3"/>
      <c r="S110" s="3"/>
    </row>
    <row r="111" customFormat="false" ht="12.8" hidden="false" customHeight="false" outlineLevel="0" collapsed="false">
      <c r="A111" s="3" t="s">
        <v>133</v>
      </c>
      <c r="B111" s="3" t="s">
        <v>213</v>
      </c>
      <c r="C111" s="3" t="n">
        <v>2.2</v>
      </c>
      <c r="D111" s="3" t="n">
        <v>61.3</v>
      </c>
      <c r="E111" s="3" t="n">
        <v>5.8</v>
      </c>
      <c r="F111" s="0"/>
      <c r="G111" s="3" t="s">
        <v>177</v>
      </c>
      <c r="H111" s="0" t="n">
        <f aca="false">$C111&gt;3/1.96</f>
        <v>1</v>
      </c>
      <c r="I111" s="0" t="n">
        <f aca="false">$C111&gt;5/1.96</f>
        <v>0</v>
      </c>
      <c r="J111" s="0" t="n">
        <f aca="false">F45</f>
        <v>0</v>
      </c>
      <c r="M111" s="3"/>
      <c r="N111" s="3"/>
      <c r="O111" s="3"/>
      <c r="P111" s="3"/>
      <c r="Q111" s="3"/>
      <c r="R111" s="3"/>
      <c r="S111" s="3"/>
    </row>
    <row r="112" customFormat="false" ht="12.8" hidden="false" customHeight="false" outlineLevel="0" collapsed="false">
      <c r="A112" s="3" t="s">
        <v>136</v>
      </c>
      <c r="B112" s="3" t="s">
        <v>209</v>
      </c>
      <c r="C112" s="3" t="n">
        <v>1.1</v>
      </c>
      <c r="D112" s="3" t="n">
        <v>64</v>
      </c>
      <c r="E112" s="3" t="n">
        <v>3</v>
      </c>
      <c r="F112" s="0"/>
      <c r="G112" s="3" t="s">
        <v>177</v>
      </c>
      <c r="H112" s="0" t="n">
        <f aca="false">$C112&gt;3/1.96</f>
        <v>0</v>
      </c>
      <c r="I112" s="0" t="n">
        <f aca="false">$C112&gt;5/1.96</f>
        <v>0</v>
      </c>
      <c r="J112" s="0" t="n">
        <f aca="false">F46</f>
        <v>0</v>
      </c>
      <c r="M112" s="3"/>
      <c r="N112" s="3"/>
      <c r="O112" s="3"/>
      <c r="P112" s="3"/>
      <c r="Q112" s="3"/>
      <c r="R112" s="3"/>
      <c r="S112" s="3"/>
    </row>
    <row r="113" customFormat="false" ht="12.8" hidden="false" customHeight="false" outlineLevel="0" collapsed="false">
      <c r="A113" s="3" t="s">
        <v>139</v>
      </c>
      <c r="B113" s="3" t="s">
        <v>214</v>
      </c>
      <c r="C113" s="3" t="n">
        <v>2.5</v>
      </c>
      <c r="D113" s="3" t="n">
        <v>76.3</v>
      </c>
      <c r="E113" s="3" t="n">
        <v>10.6</v>
      </c>
      <c r="F113" s="0"/>
      <c r="G113" s="3" t="s">
        <v>177</v>
      </c>
      <c r="H113" s="0" t="n">
        <f aca="false">$C113&gt;3/1.96</f>
        <v>1</v>
      </c>
      <c r="I113" s="0" t="n">
        <f aca="false">$C113&gt;5/1.96</f>
        <v>0</v>
      </c>
      <c r="J113" s="0" t="n">
        <f aca="false">F47</f>
        <v>1</v>
      </c>
      <c r="M113" s="3"/>
      <c r="N113" s="3"/>
      <c r="O113" s="3"/>
      <c r="P113" s="3"/>
      <c r="Q113" s="3"/>
      <c r="R113" s="3"/>
      <c r="S113" s="3"/>
    </row>
    <row r="114" customFormat="false" ht="12.8" hidden="false" customHeight="false" outlineLevel="0" collapsed="false">
      <c r="A114" s="3" t="s">
        <v>142</v>
      </c>
      <c r="B114" s="3" t="s">
        <v>215</v>
      </c>
      <c r="C114" s="3" t="n">
        <v>1.7</v>
      </c>
      <c r="D114" s="3" t="n">
        <v>78.7</v>
      </c>
      <c r="E114" s="3" t="n">
        <v>8</v>
      </c>
      <c r="F114" s="0"/>
      <c r="G114" s="3" t="s">
        <v>177</v>
      </c>
      <c r="H114" s="0" t="n">
        <f aca="false">$C114&gt;3/1.96</f>
        <v>1</v>
      </c>
      <c r="I114" s="0" t="n">
        <f aca="false">$C114&gt;5/1.96</f>
        <v>0</v>
      </c>
      <c r="J114" s="0" t="n">
        <f aca="false">F48</f>
        <v>0</v>
      </c>
      <c r="M114" s="3"/>
      <c r="N114" s="3"/>
      <c r="O114" s="3"/>
      <c r="P114" s="3"/>
      <c r="Q114" s="3"/>
      <c r="R114" s="3"/>
      <c r="S114" s="3"/>
    </row>
    <row r="115" customFormat="false" ht="12.8" hidden="false" customHeight="false" outlineLevel="0" collapsed="false">
      <c r="A115" s="3" t="s">
        <v>145</v>
      </c>
      <c r="B115" s="3" t="s">
        <v>216</v>
      </c>
      <c r="C115" s="3" t="n">
        <v>4.5</v>
      </c>
      <c r="D115" s="3" t="n">
        <v>70.4</v>
      </c>
      <c r="E115" s="3" t="n">
        <v>15.3</v>
      </c>
      <c r="F115" s="0"/>
      <c r="G115" s="3" t="s">
        <v>177</v>
      </c>
      <c r="H115" s="0" t="n">
        <f aca="false">$C115&gt;3/1.96</f>
        <v>1</v>
      </c>
      <c r="I115" s="0" t="n">
        <f aca="false">$C115&gt;5/1.96</f>
        <v>1</v>
      </c>
      <c r="J115" s="0" t="n">
        <f aca="false">F49</f>
        <v>1</v>
      </c>
      <c r="M115" s="3"/>
      <c r="N115" s="3"/>
      <c r="O115" s="3"/>
      <c r="P115" s="3"/>
      <c r="Q115" s="3"/>
      <c r="R115" s="3"/>
      <c r="S115" s="3"/>
    </row>
    <row r="116" customFormat="false" ht="12.8" hidden="false" customHeight="false" outlineLevel="0" collapsed="false">
      <c r="A116" s="3" t="s">
        <v>148</v>
      </c>
      <c r="B116" s="3" t="s">
        <v>188</v>
      </c>
      <c r="C116" s="3" t="n">
        <v>2.5</v>
      </c>
      <c r="D116" s="3" t="n">
        <v>54.4</v>
      </c>
      <c r="E116" s="3" t="n">
        <v>5.5</v>
      </c>
      <c r="F116" s="0"/>
      <c r="G116" s="3" t="s">
        <v>177</v>
      </c>
      <c r="H116" s="0" t="n">
        <f aca="false">$C116&gt;3/1.96</f>
        <v>1</v>
      </c>
      <c r="I116" s="0" t="n">
        <f aca="false">$C116&gt;5/1.96</f>
        <v>0</v>
      </c>
      <c r="J116" s="0" t="n">
        <f aca="false">F50</f>
        <v>1</v>
      </c>
      <c r="M116" s="3"/>
      <c r="N116" s="3"/>
      <c r="O116" s="3"/>
      <c r="P116" s="3"/>
      <c r="Q116" s="3"/>
      <c r="R116" s="3"/>
      <c r="S116" s="3"/>
    </row>
    <row r="117" customFormat="false" ht="12.8" hidden="false" customHeight="false" outlineLevel="0" collapsed="false">
      <c r="A117" s="3" t="s">
        <v>151</v>
      </c>
      <c r="B117" s="3" t="s">
        <v>217</v>
      </c>
      <c r="C117" s="3" t="n">
        <v>8.2</v>
      </c>
      <c r="D117" s="3" t="n">
        <v>52.9</v>
      </c>
      <c r="E117" s="3" t="n">
        <v>17.5</v>
      </c>
      <c r="F117" s="0"/>
      <c r="G117" s="3" t="s">
        <v>177</v>
      </c>
      <c r="H117" s="0" t="n">
        <f aca="false">$C117&gt;3/1.96</f>
        <v>1</v>
      </c>
      <c r="I117" s="0" t="n">
        <f aca="false">$C117&gt;5/1.96</f>
        <v>1</v>
      </c>
      <c r="J117" s="0" t="n">
        <f aca="false">F51</f>
        <v>1</v>
      </c>
      <c r="M117" s="3"/>
      <c r="N117" s="3"/>
      <c r="O117" s="3"/>
      <c r="P117" s="3"/>
      <c r="Q117" s="3"/>
      <c r="R117" s="3"/>
      <c r="S117" s="3"/>
    </row>
    <row r="118" customFormat="false" ht="12.8" hidden="false" customHeight="false" outlineLevel="0" collapsed="false">
      <c r="A118" s="3" t="s">
        <v>154</v>
      </c>
      <c r="B118" s="3" t="s">
        <v>218</v>
      </c>
      <c r="C118" s="3" t="n">
        <v>2.3</v>
      </c>
      <c r="D118" s="3" t="n">
        <v>42.7</v>
      </c>
      <c r="E118" s="3" t="n">
        <v>5.4</v>
      </c>
      <c r="F118" s="0"/>
      <c r="G118" s="3" t="s">
        <v>177</v>
      </c>
      <c r="H118" s="0" t="n">
        <f aca="false">$C118&gt;3/1.96</f>
        <v>1</v>
      </c>
      <c r="I118" s="0" t="n">
        <f aca="false">$C118&gt;5/1.96</f>
        <v>0</v>
      </c>
      <c r="J118" s="0" t="n">
        <f aca="false">F52</f>
        <v>0</v>
      </c>
      <c r="M118" s="3"/>
      <c r="N118" s="3"/>
      <c r="O118" s="3"/>
      <c r="P118" s="3"/>
      <c r="Q118" s="3"/>
      <c r="R118" s="3"/>
      <c r="S118" s="3"/>
    </row>
    <row r="119" customFormat="false" ht="12.8" hidden="false" customHeight="false" outlineLevel="0" collapsed="false">
      <c r="A119" s="3" t="s">
        <v>157</v>
      </c>
      <c r="B119" s="3" t="s">
        <v>219</v>
      </c>
      <c r="C119" s="3" t="n">
        <v>2.4</v>
      </c>
      <c r="D119" s="3" t="n">
        <v>66</v>
      </c>
      <c r="E119" s="3" t="n">
        <v>7</v>
      </c>
      <c r="F119" s="0"/>
      <c r="G119" s="3" t="s">
        <v>177</v>
      </c>
      <c r="H119" s="0" t="n">
        <f aca="false">$C119&gt;3/1.96</f>
        <v>1</v>
      </c>
      <c r="I119" s="0" t="n">
        <f aca="false">$C119&gt;5/1.96</f>
        <v>0</v>
      </c>
      <c r="J119" s="0" t="n">
        <f aca="false">F53</f>
        <v>1</v>
      </c>
      <c r="M119" s="3"/>
      <c r="N119" s="3"/>
      <c r="O119" s="3"/>
      <c r="P119" s="3"/>
      <c r="Q119" s="3"/>
      <c r="R119" s="3"/>
      <c r="S119" s="3"/>
    </row>
    <row r="120" customFormat="false" ht="12.8" hidden="false" customHeight="false" outlineLevel="0" collapsed="false">
      <c r="A120" s="3" t="s">
        <v>160</v>
      </c>
      <c r="B120" s="3" t="s">
        <v>192</v>
      </c>
      <c r="C120" s="3" t="n">
        <v>1.9</v>
      </c>
      <c r="D120" s="3" t="n">
        <v>50.4</v>
      </c>
      <c r="E120" s="3" t="n">
        <v>3.9</v>
      </c>
      <c r="F120" s="0"/>
      <c r="G120" s="3" t="s">
        <v>177</v>
      </c>
      <c r="H120" s="0" t="n">
        <f aca="false">$C120&gt;3/1.96</f>
        <v>1</v>
      </c>
      <c r="I120" s="0" t="n">
        <f aca="false">$C120&gt;5/1.96</f>
        <v>0</v>
      </c>
      <c r="J120" s="0" t="n">
        <f aca="false">F54</f>
        <v>0</v>
      </c>
      <c r="M120" s="3"/>
      <c r="N120" s="3"/>
      <c r="O120" s="3"/>
      <c r="P120" s="3"/>
      <c r="Q120" s="3"/>
      <c r="R120" s="3"/>
      <c r="S120" s="3"/>
    </row>
    <row r="121" customFormat="false" ht="12.8" hidden="false" customHeight="false" outlineLevel="0" collapsed="false">
      <c r="A121" s="3" t="s">
        <v>163</v>
      </c>
      <c r="B121" s="3" t="s">
        <v>220</v>
      </c>
      <c r="C121" s="3" t="n">
        <v>1.3</v>
      </c>
      <c r="D121" s="3" t="n">
        <v>24.7</v>
      </c>
      <c r="E121" s="3" t="n">
        <v>5.1</v>
      </c>
      <c r="F121" s="0"/>
      <c r="G121" s="3" t="s">
        <v>177</v>
      </c>
      <c r="H121" s="0" t="n">
        <f aca="false">$C121&gt;3/1.96</f>
        <v>0</v>
      </c>
      <c r="I121" s="0" t="n">
        <f aca="false">$C121&gt;5/1.96</f>
        <v>0</v>
      </c>
      <c r="J121" s="0" t="n">
        <f aca="false">F55</f>
        <v>0</v>
      </c>
      <c r="M121" s="3"/>
      <c r="N121" s="3"/>
      <c r="O121" s="3"/>
      <c r="P121" s="3"/>
      <c r="Q121" s="3"/>
      <c r="R121" s="3"/>
      <c r="S121" s="3"/>
    </row>
    <row r="122" customFormat="false" ht="12.8" hidden="false" customHeight="false" outlineLevel="0" collapsed="false">
      <c r="A122" s="3" t="s">
        <v>166</v>
      </c>
      <c r="B122" s="3" t="s">
        <v>221</v>
      </c>
      <c r="C122" s="3" t="n">
        <v>2</v>
      </c>
      <c r="D122" s="3" t="n">
        <v>63.1</v>
      </c>
      <c r="E122" s="3" t="n">
        <v>5.3</v>
      </c>
      <c r="F122" s="0"/>
      <c r="G122" s="3" t="s">
        <v>177</v>
      </c>
      <c r="H122" s="0" t="n">
        <f aca="false">$C122&gt;3/1.96</f>
        <v>1</v>
      </c>
      <c r="I122" s="0" t="n">
        <f aca="false">$C122&gt;5/1.96</f>
        <v>0</v>
      </c>
      <c r="J122" s="0" t="n">
        <f aca="false">F56</f>
        <v>0</v>
      </c>
      <c r="M122" s="3"/>
      <c r="N122" s="3"/>
      <c r="O122" s="3"/>
      <c r="P122" s="3"/>
      <c r="Q122" s="3"/>
      <c r="R122" s="3"/>
      <c r="S122" s="3"/>
    </row>
    <row r="123" customFormat="false" ht="12.8" hidden="false" customHeight="false" outlineLevel="0" collapsed="false">
      <c r="A123" s="3" t="s">
        <v>169</v>
      </c>
      <c r="B123" s="3" t="s">
        <v>222</v>
      </c>
      <c r="C123" s="3" t="n">
        <v>1.9</v>
      </c>
      <c r="D123" s="3" t="n">
        <v>49.4</v>
      </c>
      <c r="E123" s="3" t="n">
        <v>3.9</v>
      </c>
      <c r="F123" s="0"/>
      <c r="G123" s="3" t="s">
        <v>177</v>
      </c>
      <c r="H123" s="0" t="n">
        <f aca="false">$C123&gt;3/1.96</f>
        <v>1</v>
      </c>
      <c r="I123" s="0" t="n">
        <f aca="false">$C123&gt;5/1.96</f>
        <v>0</v>
      </c>
      <c r="J123" s="0" t="n">
        <f aca="false">F57</f>
        <v>0</v>
      </c>
      <c r="M123" s="3"/>
      <c r="N123" s="3"/>
      <c r="O123" s="3"/>
      <c r="P123" s="3"/>
      <c r="Q123" s="3"/>
      <c r="R123" s="3"/>
      <c r="S123" s="3"/>
    </row>
    <row r="124" customFormat="false" ht="12.8" hidden="false" customHeight="false" outlineLevel="0" collapsed="false">
      <c r="A124" s="3" t="s">
        <v>7</v>
      </c>
      <c r="B124" s="3" t="s">
        <v>223</v>
      </c>
      <c r="C124" s="3" t="n">
        <v>0.3</v>
      </c>
      <c r="D124" s="3" t="n">
        <v>68.4</v>
      </c>
      <c r="E124" s="3" t="n">
        <v>1</v>
      </c>
      <c r="F124" s="0"/>
      <c r="G124" s="3" t="s">
        <v>224</v>
      </c>
      <c r="H124" s="0" t="n">
        <f aca="false">$C124&gt;3/1.96</f>
        <v>0</v>
      </c>
      <c r="I124" s="0" t="n">
        <f aca="false">$C124&gt;5/1.96</f>
        <v>0</v>
      </c>
      <c r="J124" s="0" t="n">
        <f aca="false">F2</f>
        <v>0</v>
      </c>
      <c r="M124" s="3"/>
      <c r="N124" s="3"/>
      <c r="O124" s="3"/>
      <c r="P124" s="3"/>
      <c r="Q124" s="3"/>
      <c r="R124" s="3"/>
      <c r="S124" s="3"/>
    </row>
    <row r="125" customFormat="false" ht="12.8" hidden="false" customHeight="false" outlineLevel="0" collapsed="false">
      <c r="A125" s="3" t="s">
        <v>10</v>
      </c>
      <c r="B125" s="3" t="s">
        <v>225</v>
      </c>
      <c r="C125" s="3" t="n">
        <v>2.8</v>
      </c>
      <c r="D125" s="3" t="n">
        <v>38.7</v>
      </c>
      <c r="E125" s="3" t="n">
        <v>7.2</v>
      </c>
      <c r="F125" s="0"/>
      <c r="G125" s="3" t="s">
        <v>224</v>
      </c>
      <c r="H125" s="0" t="n">
        <f aca="false">$C125&gt;3/1.96</f>
        <v>1</v>
      </c>
      <c r="I125" s="0" t="n">
        <f aca="false">$C125&gt;5/1.96</f>
        <v>1</v>
      </c>
      <c r="J125" s="0" t="n">
        <f aca="false">F3</f>
        <v>0</v>
      </c>
      <c r="M125" s="3"/>
      <c r="N125" s="3"/>
      <c r="O125" s="3"/>
      <c r="P125" s="3"/>
      <c r="Q125" s="3"/>
      <c r="R125" s="3"/>
      <c r="S125" s="3"/>
    </row>
    <row r="126" customFormat="false" ht="12.8" hidden="false" customHeight="false" outlineLevel="0" collapsed="false">
      <c r="A126" s="3" t="s">
        <v>13</v>
      </c>
      <c r="B126" s="3" t="s">
        <v>226</v>
      </c>
      <c r="C126" s="3" t="n">
        <v>3.8</v>
      </c>
      <c r="D126" s="3" t="n">
        <v>36.8</v>
      </c>
      <c r="E126" s="3" t="n">
        <v>10.4</v>
      </c>
      <c r="F126" s="0"/>
      <c r="G126" s="3" t="s">
        <v>224</v>
      </c>
      <c r="H126" s="0" t="n">
        <f aca="false">$C126&gt;3/1.96</f>
        <v>1</v>
      </c>
      <c r="I126" s="0" t="n">
        <f aca="false">$C126&gt;5/1.96</f>
        <v>1</v>
      </c>
      <c r="J126" s="0" t="n">
        <f aca="false">F4</f>
        <v>0</v>
      </c>
      <c r="M126" s="3"/>
      <c r="N126" s="3"/>
      <c r="O126" s="3"/>
      <c r="P126" s="3"/>
      <c r="Q126" s="3"/>
      <c r="R126" s="3"/>
      <c r="S126" s="3"/>
    </row>
    <row r="127" customFormat="false" ht="12.8" hidden="false" customHeight="false" outlineLevel="0" collapsed="false">
      <c r="A127" s="3" t="s">
        <v>16</v>
      </c>
      <c r="B127" s="3" t="s">
        <v>227</v>
      </c>
      <c r="C127" s="3" t="n">
        <v>0.4</v>
      </c>
      <c r="D127" s="3" t="n">
        <v>3.3</v>
      </c>
      <c r="E127" s="3" t="n">
        <v>11.5</v>
      </c>
      <c r="F127" s="0"/>
      <c r="G127" s="3" t="s">
        <v>224</v>
      </c>
      <c r="H127" s="0" t="n">
        <f aca="false">$C127&gt;3/1.96</f>
        <v>0</v>
      </c>
      <c r="I127" s="0" t="n">
        <f aca="false">$C127&gt;5/1.96</f>
        <v>0</v>
      </c>
      <c r="J127" s="0" t="n">
        <f aca="false">F5</f>
        <v>0</v>
      </c>
      <c r="M127" s="3"/>
      <c r="N127" s="3"/>
      <c r="O127" s="3"/>
      <c r="P127" s="3"/>
      <c r="Q127" s="3"/>
      <c r="R127" s="3"/>
      <c r="S127" s="3"/>
    </row>
    <row r="128" customFormat="false" ht="12.8" hidden="false" customHeight="false" outlineLevel="0" collapsed="false">
      <c r="A128" s="3" t="s">
        <v>19</v>
      </c>
      <c r="B128" s="3" t="s">
        <v>228</v>
      </c>
      <c r="C128" s="3" t="n">
        <v>1.8</v>
      </c>
      <c r="D128" s="3" t="n">
        <v>14.5</v>
      </c>
      <c r="E128" s="3" t="n">
        <v>12.3</v>
      </c>
      <c r="F128" s="0"/>
      <c r="G128" s="3" t="s">
        <v>224</v>
      </c>
      <c r="H128" s="0" t="n">
        <f aca="false">$C128&gt;3/1.96</f>
        <v>1</v>
      </c>
      <c r="I128" s="0" t="n">
        <f aca="false">$C128&gt;5/1.96</f>
        <v>0</v>
      </c>
      <c r="J128" s="0" t="n">
        <f aca="false">F6</f>
        <v>0</v>
      </c>
      <c r="M128" s="3"/>
      <c r="N128" s="3"/>
      <c r="O128" s="3"/>
      <c r="P128" s="3"/>
      <c r="Q128" s="3"/>
      <c r="R128" s="3"/>
      <c r="S128" s="3"/>
    </row>
    <row r="129" customFormat="false" ht="12.8" hidden="false" customHeight="false" outlineLevel="0" collapsed="false">
      <c r="A129" s="3" t="s">
        <v>22</v>
      </c>
      <c r="B129" s="3" t="s">
        <v>229</v>
      </c>
      <c r="C129" s="3" t="n">
        <v>2</v>
      </c>
      <c r="D129" s="3" t="n">
        <v>34.1</v>
      </c>
      <c r="E129" s="3" t="n">
        <v>5.9</v>
      </c>
      <c r="F129" s="0"/>
      <c r="G129" s="3" t="s">
        <v>224</v>
      </c>
      <c r="H129" s="0" t="n">
        <f aca="false">$C129&gt;3/1.96</f>
        <v>1</v>
      </c>
      <c r="I129" s="0" t="n">
        <f aca="false">$C129&gt;5/1.96</f>
        <v>0</v>
      </c>
      <c r="J129" s="0" t="n">
        <f aca="false">F7</f>
        <v>0</v>
      </c>
      <c r="M129" s="3"/>
      <c r="N129" s="3"/>
      <c r="O129" s="3"/>
      <c r="P129" s="3"/>
      <c r="Q129" s="3"/>
      <c r="R129" s="3"/>
      <c r="S129" s="3"/>
    </row>
    <row r="130" customFormat="false" ht="12.8" hidden="false" customHeight="false" outlineLevel="0" collapsed="false">
      <c r="A130" s="3" t="s">
        <v>25</v>
      </c>
      <c r="B130" s="3" t="s">
        <v>230</v>
      </c>
      <c r="C130" s="3" t="n">
        <v>0</v>
      </c>
      <c r="D130" s="3" t="n">
        <v>85.2</v>
      </c>
      <c r="E130" s="3" t="n">
        <v>0</v>
      </c>
      <c r="F130" s="0"/>
      <c r="G130" s="3" t="s">
        <v>224</v>
      </c>
      <c r="H130" s="0" t="n">
        <f aca="false">$C130&gt;3/1.96</f>
        <v>0</v>
      </c>
      <c r="I130" s="0" t="n">
        <f aca="false">$C130&gt;5/1.96</f>
        <v>0</v>
      </c>
      <c r="J130" s="0" t="n">
        <f aca="false">F8</f>
        <v>0</v>
      </c>
      <c r="M130" s="3"/>
      <c r="N130" s="3"/>
      <c r="O130" s="3"/>
      <c r="P130" s="3"/>
      <c r="Q130" s="3"/>
      <c r="R130" s="3"/>
      <c r="S130" s="3"/>
    </row>
    <row r="131" customFormat="false" ht="12.8" hidden="false" customHeight="false" outlineLevel="0" collapsed="false">
      <c r="A131" s="3" t="s">
        <v>27</v>
      </c>
      <c r="B131" s="3" t="s">
        <v>231</v>
      </c>
      <c r="C131" s="3" t="n">
        <v>2.3</v>
      </c>
      <c r="D131" s="3" t="n">
        <v>90.2</v>
      </c>
      <c r="E131" s="3" t="n">
        <v>23.2</v>
      </c>
      <c r="F131" s="0"/>
      <c r="G131" s="3" t="s">
        <v>224</v>
      </c>
      <c r="H131" s="0" t="n">
        <f aca="false">$C131&gt;3/1.96</f>
        <v>1</v>
      </c>
      <c r="I131" s="0" t="n">
        <f aca="false">$C131&gt;5/1.96</f>
        <v>0</v>
      </c>
      <c r="J131" s="0" t="n">
        <f aca="false">F9</f>
        <v>0</v>
      </c>
      <c r="M131" s="3"/>
      <c r="N131" s="3"/>
      <c r="O131" s="3"/>
      <c r="P131" s="3"/>
      <c r="Q131" s="3"/>
      <c r="R131" s="3"/>
      <c r="S131" s="3"/>
    </row>
    <row r="132" customFormat="false" ht="12.8" hidden="false" customHeight="false" outlineLevel="0" collapsed="false">
      <c r="A132" s="3" t="s">
        <v>30</v>
      </c>
      <c r="B132" s="3" t="s">
        <v>232</v>
      </c>
      <c r="C132" s="3" t="n">
        <v>2.2</v>
      </c>
      <c r="D132" s="3" t="n">
        <v>80.5</v>
      </c>
      <c r="E132" s="3" t="n">
        <v>11.4</v>
      </c>
      <c r="F132" s="0"/>
      <c r="G132" s="3" t="s">
        <v>224</v>
      </c>
      <c r="H132" s="0" t="n">
        <f aca="false">$C132&gt;3/1.96</f>
        <v>1</v>
      </c>
      <c r="I132" s="0" t="n">
        <f aca="false">$C132&gt;5/1.96</f>
        <v>0</v>
      </c>
      <c r="J132" s="0" t="n">
        <f aca="false">F10</f>
        <v>0</v>
      </c>
      <c r="M132" s="3"/>
      <c r="N132" s="3"/>
      <c r="O132" s="3"/>
      <c r="P132" s="3"/>
      <c r="Q132" s="3"/>
      <c r="R132" s="3"/>
      <c r="S132" s="3"/>
    </row>
    <row r="133" customFormat="false" ht="12.8" hidden="false" customHeight="false" outlineLevel="0" collapsed="false">
      <c r="A133" s="3" t="s">
        <v>33</v>
      </c>
      <c r="B133" s="3" t="s">
        <v>233</v>
      </c>
      <c r="C133" s="3" t="n">
        <v>3.4</v>
      </c>
      <c r="D133" s="3" t="n">
        <v>73.6</v>
      </c>
      <c r="E133" s="3" t="n">
        <v>13</v>
      </c>
      <c r="F133" s="0"/>
      <c r="G133" s="3" t="s">
        <v>224</v>
      </c>
      <c r="H133" s="0" t="n">
        <f aca="false">$C133&gt;3/1.96</f>
        <v>1</v>
      </c>
      <c r="I133" s="0" t="n">
        <f aca="false">$C133&gt;5/1.96</f>
        <v>1</v>
      </c>
      <c r="J133" s="0" t="n">
        <f aca="false">F11</f>
        <v>0</v>
      </c>
      <c r="M133" s="3"/>
      <c r="N133" s="3"/>
      <c r="O133" s="3"/>
      <c r="P133" s="3"/>
      <c r="Q133" s="3"/>
      <c r="R133" s="3"/>
      <c r="S133" s="3"/>
    </row>
    <row r="134" customFormat="false" ht="12.8" hidden="false" customHeight="false" outlineLevel="0" collapsed="false">
      <c r="A134" s="3" t="s">
        <v>36</v>
      </c>
      <c r="B134" s="3" t="s">
        <v>234</v>
      </c>
      <c r="C134" s="3" t="n">
        <v>1.7</v>
      </c>
      <c r="D134" s="3" t="n">
        <v>92.9</v>
      </c>
      <c r="E134" s="3" t="n">
        <v>23.9</v>
      </c>
      <c r="F134" s="0"/>
      <c r="G134" s="3" t="s">
        <v>224</v>
      </c>
      <c r="H134" s="0" t="n">
        <f aca="false">$C134&gt;3/1.96</f>
        <v>1</v>
      </c>
      <c r="I134" s="0" t="n">
        <f aca="false">$C134&gt;5/1.96</f>
        <v>0</v>
      </c>
      <c r="J134" s="0" t="n">
        <f aca="false">F12</f>
        <v>0</v>
      </c>
      <c r="M134" s="3"/>
      <c r="N134" s="3"/>
      <c r="O134" s="3"/>
      <c r="P134" s="3"/>
      <c r="Q134" s="3"/>
      <c r="R134" s="3"/>
      <c r="S134" s="3"/>
    </row>
    <row r="135" customFormat="false" ht="12.8" hidden="false" customHeight="false" outlineLevel="0" collapsed="false">
      <c r="A135" s="3" t="s">
        <v>39</v>
      </c>
      <c r="B135" s="3" t="s">
        <v>235</v>
      </c>
      <c r="C135" s="3" t="n">
        <v>2</v>
      </c>
      <c r="D135" s="3" t="n">
        <v>89.7</v>
      </c>
      <c r="E135" s="3" t="n">
        <v>19.6</v>
      </c>
      <c r="F135" s="0"/>
      <c r="G135" s="3" t="s">
        <v>224</v>
      </c>
      <c r="H135" s="0" t="n">
        <f aca="false">$C135&gt;3/1.96</f>
        <v>1</v>
      </c>
      <c r="I135" s="0" t="n">
        <f aca="false">$C135&gt;5/1.96</f>
        <v>0</v>
      </c>
      <c r="J135" s="0" t="n">
        <f aca="false">F13</f>
        <v>0</v>
      </c>
      <c r="M135" s="3"/>
      <c r="N135" s="3"/>
      <c r="O135" s="3"/>
      <c r="P135" s="3"/>
      <c r="Q135" s="3"/>
      <c r="R135" s="3"/>
      <c r="S135" s="3"/>
    </row>
    <row r="136" customFormat="false" ht="12.8" hidden="false" customHeight="false" outlineLevel="0" collapsed="false">
      <c r="A136" s="3" t="s">
        <v>42</v>
      </c>
      <c r="B136" s="3" t="s">
        <v>236</v>
      </c>
      <c r="C136" s="3" t="n">
        <v>2.1</v>
      </c>
      <c r="D136" s="3" t="n">
        <v>79</v>
      </c>
      <c r="E136" s="3" t="n">
        <v>9.9</v>
      </c>
      <c r="F136" s="0"/>
      <c r="G136" s="3" t="s">
        <v>224</v>
      </c>
      <c r="H136" s="0" t="n">
        <f aca="false">$C136&gt;3/1.96</f>
        <v>1</v>
      </c>
      <c r="I136" s="0" t="n">
        <f aca="false">$C136&gt;5/1.96</f>
        <v>0</v>
      </c>
      <c r="J136" s="0" t="n">
        <f aca="false">F14</f>
        <v>0</v>
      </c>
    </row>
    <row r="137" customFormat="false" ht="12.8" hidden="false" customHeight="false" outlineLevel="0" collapsed="false">
      <c r="A137" s="3" t="s">
        <v>45</v>
      </c>
      <c r="B137" s="3" t="s">
        <v>237</v>
      </c>
      <c r="C137" s="3" t="n">
        <v>0.7</v>
      </c>
      <c r="D137" s="3" t="n">
        <v>2.6</v>
      </c>
      <c r="E137" s="3" t="n">
        <v>27.6</v>
      </c>
      <c r="F137" s="0"/>
      <c r="G137" s="3" t="s">
        <v>224</v>
      </c>
      <c r="H137" s="0" t="n">
        <f aca="false">$C137&gt;3/1.96</f>
        <v>0</v>
      </c>
      <c r="I137" s="0" t="n">
        <f aca="false">$C137&gt;5/1.96</f>
        <v>0</v>
      </c>
      <c r="J137" s="0" t="n">
        <f aca="false">F15</f>
        <v>0</v>
      </c>
    </row>
    <row r="138" customFormat="false" ht="12.8" hidden="false" customHeight="false" outlineLevel="0" collapsed="false">
      <c r="A138" s="3" t="s">
        <v>48</v>
      </c>
      <c r="B138" s="3" t="s">
        <v>238</v>
      </c>
      <c r="C138" s="3" t="n">
        <v>2.9</v>
      </c>
      <c r="D138" s="3" t="n">
        <v>51.1</v>
      </c>
      <c r="E138" s="3" t="n">
        <v>6</v>
      </c>
      <c r="F138" s="0"/>
      <c r="G138" s="3" t="s">
        <v>224</v>
      </c>
      <c r="H138" s="0" t="n">
        <f aca="false">$C138&gt;3/1.96</f>
        <v>1</v>
      </c>
      <c r="I138" s="0" t="n">
        <f aca="false">$C138&gt;5/1.96</f>
        <v>1</v>
      </c>
      <c r="J138" s="0" t="n">
        <f aca="false">F16</f>
        <v>0</v>
      </c>
    </row>
    <row r="139" customFormat="false" ht="12.8" hidden="false" customHeight="false" outlineLevel="0" collapsed="false">
      <c r="A139" s="3" t="s">
        <v>51</v>
      </c>
      <c r="B139" s="3" t="s">
        <v>215</v>
      </c>
      <c r="C139" s="3" t="n">
        <v>1.8</v>
      </c>
      <c r="D139" s="3" t="n">
        <v>79.1</v>
      </c>
      <c r="E139" s="3" t="n">
        <v>8.4</v>
      </c>
      <c r="F139" s="0"/>
      <c r="G139" s="3" t="s">
        <v>224</v>
      </c>
      <c r="H139" s="0" t="n">
        <f aca="false">$C139&gt;3/1.96</f>
        <v>1</v>
      </c>
      <c r="I139" s="0" t="n">
        <f aca="false">$C139&gt;5/1.96</f>
        <v>0</v>
      </c>
      <c r="J139" s="0" t="n">
        <f aca="false">F17</f>
        <v>0</v>
      </c>
    </row>
    <row r="140" customFormat="false" ht="12.8" hidden="false" customHeight="false" outlineLevel="0" collapsed="false">
      <c r="A140" s="3" t="s">
        <v>54</v>
      </c>
      <c r="B140" s="3" t="s">
        <v>239</v>
      </c>
      <c r="C140" s="3" t="n">
        <v>3.1</v>
      </c>
      <c r="D140" s="3" t="n">
        <v>63.5</v>
      </c>
      <c r="E140" s="3" t="n">
        <v>8.5</v>
      </c>
      <c r="F140" s="0"/>
      <c r="G140" s="3" t="s">
        <v>224</v>
      </c>
      <c r="H140" s="0" t="n">
        <f aca="false">$C140&gt;3/1.96</f>
        <v>1</v>
      </c>
      <c r="I140" s="0" t="n">
        <f aca="false">$C140&gt;5/1.96</f>
        <v>1</v>
      </c>
      <c r="J140" s="0" t="n">
        <f aca="false">F18</f>
        <v>0</v>
      </c>
    </row>
    <row r="141" customFormat="false" ht="12.8" hidden="false" customHeight="false" outlineLevel="0" collapsed="false">
      <c r="A141" s="3" t="s">
        <v>57</v>
      </c>
      <c r="B141" s="3" t="s">
        <v>240</v>
      </c>
      <c r="C141" s="3" t="n">
        <v>1.6</v>
      </c>
      <c r="D141" s="3" t="n">
        <v>52.2</v>
      </c>
      <c r="E141" s="3" t="n">
        <v>3.4</v>
      </c>
      <c r="F141" s="0"/>
      <c r="G141" s="3" t="s">
        <v>224</v>
      </c>
      <c r="H141" s="0" t="n">
        <f aca="false">$C141&gt;3/1.96</f>
        <v>1</v>
      </c>
      <c r="I141" s="0" t="n">
        <f aca="false">$C141&gt;5/1.96</f>
        <v>0</v>
      </c>
      <c r="J141" s="0" t="n">
        <f aca="false">F19</f>
        <v>0</v>
      </c>
    </row>
    <row r="142" customFormat="false" ht="12.8" hidden="false" customHeight="false" outlineLevel="0" collapsed="false">
      <c r="A142" s="3" t="s">
        <v>60</v>
      </c>
      <c r="B142" s="3" t="s">
        <v>241</v>
      </c>
      <c r="C142" s="3" t="n">
        <v>2.8</v>
      </c>
      <c r="D142" s="3" t="n">
        <v>62</v>
      </c>
      <c r="E142" s="3" t="n">
        <v>7.4</v>
      </c>
      <c r="F142" s="0"/>
      <c r="G142" s="3" t="s">
        <v>224</v>
      </c>
      <c r="H142" s="0" t="n">
        <f aca="false">$C142&gt;3/1.96</f>
        <v>1</v>
      </c>
      <c r="I142" s="0" t="n">
        <f aca="false">$C142&gt;5/1.96</f>
        <v>1</v>
      </c>
      <c r="J142" s="0" t="n">
        <f aca="false">F20</f>
        <v>0</v>
      </c>
    </row>
    <row r="143" customFormat="false" ht="12.8" hidden="false" customHeight="false" outlineLevel="0" collapsed="false">
      <c r="A143" s="3" t="s">
        <v>63</v>
      </c>
      <c r="B143" s="3" t="s">
        <v>242</v>
      </c>
      <c r="C143" s="3" t="n">
        <v>1.4</v>
      </c>
      <c r="D143" s="3" t="n">
        <v>85.8</v>
      </c>
      <c r="E143" s="3" t="n">
        <v>9.8</v>
      </c>
      <c r="F143" s="0"/>
      <c r="G143" s="3" t="s">
        <v>224</v>
      </c>
      <c r="H143" s="0" t="n">
        <f aca="false">$C143&gt;3/1.96</f>
        <v>0</v>
      </c>
      <c r="I143" s="0" t="n">
        <f aca="false">$C143&gt;5/1.96</f>
        <v>0</v>
      </c>
      <c r="J143" s="0" t="n">
        <f aca="false">F21</f>
        <v>0</v>
      </c>
    </row>
    <row r="144" customFormat="false" ht="12.8" hidden="false" customHeight="false" outlineLevel="0" collapsed="false">
      <c r="A144" s="3" t="s">
        <v>66</v>
      </c>
      <c r="B144" s="3" t="s">
        <v>243</v>
      </c>
      <c r="C144" s="3" t="n">
        <v>0.4</v>
      </c>
      <c r="D144" s="3" t="n">
        <v>1.3</v>
      </c>
      <c r="E144" s="3" t="n">
        <v>29.8</v>
      </c>
      <c r="F144" s="0"/>
      <c r="G144" s="3" t="s">
        <v>224</v>
      </c>
      <c r="H144" s="0" t="n">
        <f aca="false">$C144&gt;3/1.96</f>
        <v>0</v>
      </c>
      <c r="I144" s="0" t="n">
        <f aca="false">$C144&gt;5/1.96</f>
        <v>0</v>
      </c>
      <c r="J144" s="0" t="n">
        <f aca="false">F22</f>
        <v>1</v>
      </c>
    </row>
    <row r="145" customFormat="false" ht="12.8" hidden="false" customHeight="false" outlineLevel="0" collapsed="false">
      <c r="A145" s="3" t="s">
        <v>69</v>
      </c>
      <c r="B145" s="3" t="s">
        <v>244</v>
      </c>
      <c r="C145" s="3" t="n">
        <v>6.1</v>
      </c>
      <c r="D145" s="3" t="n">
        <v>46.8</v>
      </c>
      <c r="E145" s="3" t="n">
        <v>13</v>
      </c>
      <c r="F145" s="0"/>
      <c r="G145" s="3" t="s">
        <v>224</v>
      </c>
      <c r="H145" s="0" t="n">
        <f aca="false">$C145&gt;3/1.96</f>
        <v>1</v>
      </c>
      <c r="I145" s="0" t="n">
        <f aca="false">$C145&gt;5/1.96</f>
        <v>1</v>
      </c>
      <c r="J145" s="0" t="n">
        <f aca="false">F23</f>
        <v>1</v>
      </c>
    </row>
    <row r="146" customFormat="false" ht="12.8" hidden="false" customHeight="false" outlineLevel="0" collapsed="false">
      <c r="A146" s="3" t="s">
        <v>72</v>
      </c>
      <c r="B146" s="3" t="s">
        <v>245</v>
      </c>
      <c r="C146" s="3" t="n">
        <v>3.7</v>
      </c>
      <c r="D146" s="3" t="n">
        <v>33.6</v>
      </c>
      <c r="E146" s="3" t="n">
        <v>11</v>
      </c>
      <c r="F146" s="0"/>
      <c r="G146" s="3" t="s">
        <v>224</v>
      </c>
      <c r="H146" s="0" t="n">
        <f aca="false">$C146&gt;3/1.96</f>
        <v>1</v>
      </c>
      <c r="I146" s="0" t="n">
        <f aca="false">$C146&gt;5/1.96</f>
        <v>1</v>
      </c>
      <c r="J146" s="0" t="n">
        <f aca="false">F24</f>
        <v>1</v>
      </c>
    </row>
    <row r="147" customFormat="false" ht="12.8" hidden="false" customHeight="false" outlineLevel="0" collapsed="false">
      <c r="A147" s="3" t="s">
        <v>75</v>
      </c>
      <c r="B147" s="3" t="s">
        <v>246</v>
      </c>
      <c r="C147" s="3" t="n">
        <v>5</v>
      </c>
      <c r="D147" s="3" t="n">
        <v>79.5</v>
      </c>
      <c r="E147" s="3" t="n">
        <v>24.6</v>
      </c>
      <c r="F147" s="0"/>
      <c r="G147" s="3" t="s">
        <v>224</v>
      </c>
      <c r="H147" s="0" t="n">
        <f aca="false">$C147&gt;3/1.96</f>
        <v>1</v>
      </c>
      <c r="I147" s="0" t="n">
        <f aca="false">$C147&gt;5/1.96</f>
        <v>1</v>
      </c>
      <c r="J147" s="0" t="n">
        <f aca="false">F25</f>
        <v>1</v>
      </c>
    </row>
    <row r="148" customFormat="false" ht="12.8" hidden="false" customHeight="false" outlineLevel="0" collapsed="false">
      <c r="A148" s="3" t="s">
        <v>78</v>
      </c>
      <c r="B148" s="3" t="s">
        <v>247</v>
      </c>
      <c r="C148" s="3" t="n">
        <v>5.9</v>
      </c>
      <c r="D148" s="3" t="n">
        <v>51.3</v>
      </c>
      <c r="E148" s="3" t="n">
        <v>12.1</v>
      </c>
      <c r="F148" s="0"/>
      <c r="G148" s="3" t="s">
        <v>224</v>
      </c>
      <c r="H148" s="0" t="n">
        <f aca="false">$C148&gt;3/1.96</f>
        <v>1</v>
      </c>
      <c r="I148" s="0" t="n">
        <f aca="false">$C148&gt;5/1.96</f>
        <v>1</v>
      </c>
      <c r="J148" s="0" t="n">
        <f aca="false">F26</f>
        <v>1</v>
      </c>
    </row>
    <row r="149" customFormat="false" ht="12.8" hidden="false" customHeight="false" outlineLevel="0" collapsed="false">
      <c r="A149" s="3" t="s">
        <v>81</v>
      </c>
      <c r="B149" s="3" t="s">
        <v>248</v>
      </c>
      <c r="C149" s="3" t="n">
        <v>4.1</v>
      </c>
      <c r="D149" s="3" t="n">
        <v>57.3</v>
      </c>
      <c r="E149" s="3" t="n">
        <v>9.6</v>
      </c>
      <c r="F149" s="0"/>
      <c r="G149" s="3" t="s">
        <v>224</v>
      </c>
      <c r="H149" s="0" t="n">
        <f aca="false">$C149&gt;3/1.96</f>
        <v>1</v>
      </c>
      <c r="I149" s="0" t="n">
        <f aca="false">$C149&gt;5/1.96</f>
        <v>1</v>
      </c>
      <c r="J149" s="0" t="n">
        <f aca="false">F27</f>
        <v>1</v>
      </c>
    </row>
    <row r="150" customFormat="false" ht="12.8" hidden="false" customHeight="false" outlineLevel="0" collapsed="false">
      <c r="A150" s="3" t="s">
        <v>84</v>
      </c>
      <c r="B150" s="3" t="s">
        <v>249</v>
      </c>
      <c r="C150" s="3" t="n">
        <v>3.9</v>
      </c>
      <c r="D150" s="3" t="n">
        <v>30.2</v>
      </c>
      <c r="E150" s="3" t="n">
        <v>12.8</v>
      </c>
      <c r="F150" s="0"/>
      <c r="G150" s="3" t="s">
        <v>224</v>
      </c>
      <c r="H150" s="0" t="n">
        <f aca="false">$C150&gt;3/1.96</f>
        <v>1</v>
      </c>
      <c r="I150" s="0" t="n">
        <f aca="false">$C150&gt;5/1.96</f>
        <v>1</v>
      </c>
      <c r="J150" s="0" t="n">
        <f aca="false">F28</f>
        <v>1</v>
      </c>
    </row>
    <row r="151" customFormat="false" ht="12.8" hidden="false" customHeight="false" outlineLevel="0" collapsed="false">
      <c r="A151" s="3" t="s">
        <v>87</v>
      </c>
      <c r="B151" s="3" t="s">
        <v>250</v>
      </c>
      <c r="C151" s="3" t="n">
        <v>2.8</v>
      </c>
      <c r="D151" s="3" t="n">
        <v>19</v>
      </c>
      <c r="E151" s="3" t="n">
        <v>14.8</v>
      </c>
      <c r="F151" s="0"/>
      <c r="G151" s="3" t="s">
        <v>224</v>
      </c>
      <c r="H151" s="0" t="n">
        <f aca="false">$C151&gt;3/1.96</f>
        <v>1</v>
      </c>
      <c r="I151" s="0" t="n">
        <f aca="false">$C151&gt;5/1.96</f>
        <v>1</v>
      </c>
      <c r="J151" s="0" t="n">
        <f aca="false">F29</f>
        <v>0</v>
      </c>
    </row>
    <row r="152" customFormat="false" ht="12.8" hidden="false" customHeight="false" outlineLevel="0" collapsed="false">
      <c r="A152" s="3" t="s">
        <v>90</v>
      </c>
      <c r="B152" s="3" t="s">
        <v>251</v>
      </c>
      <c r="C152" s="3" t="n">
        <v>2.2</v>
      </c>
      <c r="D152" s="3" t="n">
        <v>22.1</v>
      </c>
      <c r="E152" s="3" t="n">
        <v>10</v>
      </c>
      <c r="F152" s="0"/>
      <c r="G152" s="3" t="s">
        <v>224</v>
      </c>
      <c r="H152" s="0" t="n">
        <f aca="false">$C152&gt;3/1.96</f>
        <v>1</v>
      </c>
      <c r="I152" s="0" t="n">
        <f aca="false">$C152&gt;5/1.96</f>
        <v>0</v>
      </c>
      <c r="J152" s="0" t="n">
        <f aca="false">F30</f>
        <v>0</v>
      </c>
    </row>
    <row r="153" customFormat="false" ht="12.8" hidden="false" customHeight="false" outlineLevel="0" collapsed="false">
      <c r="A153" s="3" t="s">
        <v>93</v>
      </c>
      <c r="B153" s="3" t="s">
        <v>252</v>
      </c>
      <c r="C153" s="3" t="n">
        <v>4.6</v>
      </c>
      <c r="D153" s="3" t="n">
        <v>54.2</v>
      </c>
      <c r="E153" s="3" t="n">
        <v>10</v>
      </c>
      <c r="F153" s="0"/>
      <c r="G153" s="3" t="s">
        <v>224</v>
      </c>
      <c r="H153" s="0" t="n">
        <f aca="false">$C153&gt;3/1.96</f>
        <v>1</v>
      </c>
      <c r="I153" s="0" t="n">
        <f aca="false">$C153&gt;5/1.96</f>
        <v>1</v>
      </c>
      <c r="J153" s="0" t="n">
        <f aca="false">F31</f>
        <v>1</v>
      </c>
    </row>
    <row r="154" customFormat="false" ht="12.8" hidden="false" customHeight="false" outlineLevel="0" collapsed="false">
      <c r="A154" s="3" t="s">
        <v>96</v>
      </c>
      <c r="B154" s="3" t="s">
        <v>253</v>
      </c>
      <c r="C154" s="3" t="n">
        <v>3.5</v>
      </c>
      <c r="D154" s="3" t="n">
        <v>32</v>
      </c>
      <c r="E154" s="3" t="n">
        <v>11</v>
      </c>
      <c r="F154" s="0"/>
      <c r="G154" s="3" t="s">
        <v>224</v>
      </c>
      <c r="H154" s="0" t="n">
        <f aca="false">$C154&gt;3/1.96</f>
        <v>1</v>
      </c>
      <c r="I154" s="0" t="n">
        <f aca="false">$C154&gt;5/1.96</f>
        <v>1</v>
      </c>
      <c r="J154" s="0" t="n">
        <f aca="false">F32</f>
        <v>1</v>
      </c>
    </row>
    <row r="155" customFormat="false" ht="12.8" hidden="false" customHeight="false" outlineLevel="0" collapsed="false">
      <c r="A155" s="3" t="s">
        <v>99</v>
      </c>
      <c r="B155" s="3" t="s">
        <v>254</v>
      </c>
      <c r="C155" s="3" t="n">
        <v>3.5</v>
      </c>
      <c r="D155" s="3" t="n">
        <v>44.9</v>
      </c>
      <c r="E155" s="3" t="n">
        <v>7.9</v>
      </c>
      <c r="F155" s="0"/>
      <c r="G155" s="3" t="s">
        <v>224</v>
      </c>
      <c r="H155" s="0" t="n">
        <f aca="false">$C155&gt;3/1.96</f>
        <v>1</v>
      </c>
      <c r="I155" s="0" t="n">
        <f aca="false">$C155&gt;5/1.96</f>
        <v>1</v>
      </c>
      <c r="J155" s="0" t="n">
        <f aca="false">F33</f>
        <v>0</v>
      </c>
    </row>
    <row r="156" customFormat="false" ht="12.8" hidden="false" customHeight="false" outlineLevel="0" collapsed="false">
      <c r="A156" s="3" t="s">
        <v>102</v>
      </c>
      <c r="B156" s="3" t="s">
        <v>255</v>
      </c>
      <c r="C156" s="3" t="n">
        <v>3.8</v>
      </c>
      <c r="D156" s="3" t="n">
        <v>66.4</v>
      </c>
      <c r="E156" s="3" t="n">
        <v>11.3</v>
      </c>
      <c r="F156" s="0"/>
      <c r="G156" s="3" t="s">
        <v>224</v>
      </c>
      <c r="H156" s="0" t="n">
        <f aca="false">$C156&gt;3/1.96</f>
        <v>1</v>
      </c>
      <c r="I156" s="0" t="n">
        <f aca="false">$C156&gt;5/1.96</f>
        <v>1</v>
      </c>
      <c r="J156" s="0" t="n">
        <f aca="false">F34</f>
        <v>1</v>
      </c>
      <c r="M156" s="3"/>
      <c r="N156" s="3"/>
      <c r="O156" s="3"/>
      <c r="P156" s="3"/>
      <c r="Q156" s="3"/>
      <c r="R156" s="3"/>
      <c r="S156" s="3"/>
    </row>
    <row r="157" customFormat="false" ht="12.8" hidden="false" customHeight="false" outlineLevel="0" collapsed="false">
      <c r="A157" s="3" t="s">
        <v>105</v>
      </c>
      <c r="B157" s="3" t="s">
        <v>256</v>
      </c>
      <c r="C157" s="3" t="n">
        <v>5.7</v>
      </c>
      <c r="D157" s="3" t="n">
        <v>34</v>
      </c>
      <c r="E157" s="3" t="n">
        <v>16.6</v>
      </c>
      <c r="F157" s="0"/>
      <c r="G157" s="3" t="s">
        <v>224</v>
      </c>
      <c r="H157" s="0" t="n">
        <f aca="false">$C157&gt;3/1.96</f>
        <v>1</v>
      </c>
      <c r="I157" s="0" t="n">
        <f aca="false">$C157&gt;5/1.96</f>
        <v>1</v>
      </c>
      <c r="J157" s="0" t="n">
        <f aca="false">F35</f>
        <v>1</v>
      </c>
      <c r="M157" s="3"/>
      <c r="N157" s="3"/>
      <c r="O157" s="3"/>
      <c r="P157" s="3"/>
      <c r="Q157" s="3"/>
      <c r="R157" s="3"/>
      <c r="S157" s="3"/>
    </row>
    <row r="158" customFormat="false" ht="12.8" hidden="false" customHeight="false" outlineLevel="0" collapsed="false">
      <c r="A158" s="3" t="s">
        <v>108</v>
      </c>
      <c r="B158" s="3" t="s">
        <v>257</v>
      </c>
      <c r="C158" s="3" t="n">
        <v>2.3</v>
      </c>
      <c r="D158" s="3" t="n">
        <v>25</v>
      </c>
      <c r="E158" s="3" t="n">
        <v>9</v>
      </c>
      <c r="F158" s="0"/>
      <c r="G158" s="3" t="s">
        <v>224</v>
      </c>
      <c r="H158" s="0" t="n">
        <f aca="false">$C158&gt;3/1.96</f>
        <v>1</v>
      </c>
      <c r="I158" s="0" t="n">
        <f aca="false">$C158&gt;5/1.96</f>
        <v>0</v>
      </c>
      <c r="J158" s="0" t="n">
        <f aca="false">F36</f>
        <v>0</v>
      </c>
      <c r="M158" s="3"/>
      <c r="N158" s="3"/>
      <c r="O158" s="3"/>
      <c r="P158" s="3"/>
      <c r="Q158" s="3"/>
      <c r="R158" s="3"/>
      <c r="S158" s="3"/>
    </row>
    <row r="159" customFormat="false" ht="12.8" hidden="false" customHeight="false" outlineLevel="0" collapsed="false">
      <c r="A159" s="3" t="s">
        <v>111</v>
      </c>
      <c r="B159" s="3" t="s">
        <v>258</v>
      </c>
      <c r="C159" s="3" t="n">
        <v>2</v>
      </c>
      <c r="D159" s="3" t="n">
        <v>15.8</v>
      </c>
      <c r="E159" s="3" t="n">
        <v>12.5</v>
      </c>
      <c r="F159" s="0"/>
      <c r="G159" s="3" t="s">
        <v>224</v>
      </c>
      <c r="H159" s="0" t="n">
        <f aca="false">$C159&gt;3/1.96</f>
        <v>1</v>
      </c>
      <c r="I159" s="0" t="n">
        <f aca="false">$C159&gt;5/1.96</f>
        <v>0</v>
      </c>
      <c r="J159" s="0" t="n">
        <f aca="false">F37</f>
        <v>1</v>
      </c>
      <c r="M159" s="3"/>
      <c r="N159" s="3"/>
      <c r="O159" s="3"/>
      <c r="P159" s="3"/>
      <c r="Q159" s="3"/>
      <c r="R159" s="3"/>
      <c r="S159" s="3"/>
    </row>
    <row r="160" customFormat="false" ht="12.8" hidden="false" customHeight="false" outlineLevel="0" collapsed="false">
      <c r="A160" s="3" t="s">
        <v>114</v>
      </c>
      <c r="B160" s="3" t="s">
        <v>214</v>
      </c>
      <c r="C160" s="3" t="n">
        <v>2.4</v>
      </c>
      <c r="D160" s="3" t="n">
        <v>76.6</v>
      </c>
      <c r="E160" s="3" t="n">
        <v>10.4</v>
      </c>
      <c r="F160" s="0"/>
      <c r="G160" s="3" t="s">
        <v>224</v>
      </c>
      <c r="H160" s="0" t="n">
        <f aca="false">$C160&gt;3/1.96</f>
        <v>1</v>
      </c>
      <c r="I160" s="0" t="n">
        <f aca="false">$C160&gt;5/1.96</f>
        <v>0</v>
      </c>
      <c r="J160" s="0" t="n">
        <f aca="false">F38</f>
        <v>0</v>
      </c>
      <c r="M160" s="3"/>
      <c r="N160" s="3"/>
      <c r="O160" s="3"/>
      <c r="P160" s="3"/>
      <c r="Q160" s="3"/>
      <c r="R160" s="3"/>
      <c r="S160" s="3"/>
    </row>
    <row r="161" customFormat="false" ht="12.8" hidden="false" customHeight="false" outlineLevel="0" collapsed="false">
      <c r="A161" s="3" t="s">
        <v>117</v>
      </c>
      <c r="B161" s="3" t="s">
        <v>259</v>
      </c>
      <c r="C161" s="3" t="n">
        <v>3.3</v>
      </c>
      <c r="D161" s="3" t="n">
        <v>44.7</v>
      </c>
      <c r="E161" s="3" t="n">
        <v>7.3</v>
      </c>
      <c r="F161" s="0"/>
      <c r="G161" s="3" t="s">
        <v>224</v>
      </c>
      <c r="H161" s="0" t="n">
        <f aca="false">$C161&gt;3/1.96</f>
        <v>1</v>
      </c>
      <c r="I161" s="0" t="n">
        <f aca="false">$C161&gt;5/1.96</f>
        <v>1</v>
      </c>
      <c r="J161" s="0" t="n">
        <f aca="false">F39</f>
        <v>0</v>
      </c>
      <c r="M161" s="3"/>
      <c r="N161" s="3"/>
      <c r="O161" s="3"/>
      <c r="P161" s="3"/>
      <c r="Q161" s="3"/>
      <c r="R161" s="3"/>
      <c r="S161" s="3"/>
    </row>
    <row r="162" customFormat="false" ht="12.8" hidden="false" customHeight="false" outlineLevel="0" collapsed="false">
      <c r="A162" s="3" t="s">
        <v>120</v>
      </c>
      <c r="B162" s="3" t="s">
        <v>260</v>
      </c>
      <c r="C162" s="3" t="n">
        <v>5.2</v>
      </c>
      <c r="D162" s="3" t="n">
        <v>54.8</v>
      </c>
      <c r="E162" s="3" t="n">
        <v>11.5</v>
      </c>
      <c r="F162" s="0"/>
      <c r="G162" s="3" t="s">
        <v>224</v>
      </c>
      <c r="H162" s="0" t="n">
        <f aca="false">$C162&gt;3/1.96</f>
        <v>1</v>
      </c>
      <c r="I162" s="0" t="n">
        <f aca="false">$C162&gt;5/1.96</f>
        <v>1</v>
      </c>
      <c r="J162" s="0" t="n">
        <f aca="false">F40</f>
        <v>1</v>
      </c>
      <c r="M162" s="3"/>
      <c r="N162" s="3"/>
      <c r="O162" s="3"/>
      <c r="P162" s="3"/>
      <c r="Q162" s="3"/>
      <c r="R162" s="3"/>
      <c r="S162" s="3"/>
    </row>
    <row r="163" customFormat="false" ht="12.8" hidden="false" customHeight="false" outlineLevel="0" collapsed="false">
      <c r="A163" s="3" t="s">
        <v>123</v>
      </c>
      <c r="B163" s="3" t="s">
        <v>261</v>
      </c>
      <c r="C163" s="3" t="n">
        <v>3</v>
      </c>
      <c r="D163" s="3" t="n">
        <v>65.4</v>
      </c>
      <c r="E163" s="3" t="n">
        <v>8.8</v>
      </c>
      <c r="F163" s="0"/>
      <c r="G163" s="3" t="s">
        <v>224</v>
      </c>
      <c r="H163" s="0" t="n">
        <f aca="false">$C163&gt;3/1.96</f>
        <v>1</v>
      </c>
      <c r="I163" s="0" t="n">
        <f aca="false">$C163&gt;5/1.96</f>
        <v>1</v>
      </c>
      <c r="J163" s="0" t="n">
        <f aca="false">F41</f>
        <v>0</v>
      </c>
      <c r="M163" s="3"/>
      <c r="N163" s="3"/>
      <c r="O163" s="3"/>
      <c r="P163" s="3"/>
      <c r="Q163" s="3"/>
      <c r="R163" s="3"/>
      <c r="S163" s="3"/>
    </row>
    <row r="164" customFormat="false" ht="12.8" hidden="false" customHeight="false" outlineLevel="0" collapsed="false">
      <c r="A164" s="3" t="s">
        <v>126</v>
      </c>
      <c r="B164" s="3" t="s">
        <v>262</v>
      </c>
      <c r="C164" s="3" t="n">
        <v>0</v>
      </c>
      <c r="D164" s="3" t="n">
        <v>88</v>
      </c>
      <c r="E164" s="3" t="n">
        <v>0</v>
      </c>
      <c r="F164" s="0"/>
      <c r="G164" s="3" t="s">
        <v>224</v>
      </c>
      <c r="H164" s="0" t="n">
        <f aca="false">$C164&gt;3/1.96</f>
        <v>0</v>
      </c>
      <c r="I164" s="0" t="n">
        <f aca="false">$C164&gt;5/1.96</f>
        <v>0</v>
      </c>
      <c r="J164" s="0" t="n">
        <f aca="false">F42</f>
        <v>0</v>
      </c>
      <c r="M164" s="3"/>
      <c r="N164" s="3"/>
      <c r="O164" s="3"/>
      <c r="P164" s="3"/>
      <c r="Q164" s="3"/>
      <c r="R164" s="3"/>
      <c r="S164" s="3"/>
    </row>
    <row r="165" customFormat="false" ht="12.8" hidden="false" customHeight="false" outlineLevel="0" collapsed="false">
      <c r="A165" s="3" t="s">
        <v>128</v>
      </c>
      <c r="B165" s="3" t="s">
        <v>211</v>
      </c>
      <c r="C165" s="3" t="n">
        <v>0</v>
      </c>
      <c r="D165" s="3" t="n">
        <v>76.3</v>
      </c>
      <c r="E165" s="3" t="n">
        <v>0</v>
      </c>
      <c r="F165" s="0"/>
      <c r="G165" s="3" t="s">
        <v>224</v>
      </c>
      <c r="H165" s="0" t="n">
        <f aca="false">$C165&gt;3/1.96</f>
        <v>0</v>
      </c>
      <c r="I165" s="0" t="n">
        <f aca="false">$C165&gt;5/1.96</f>
        <v>0</v>
      </c>
      <c r="J165" s="0" t="n">
        <f aca="false">F43</f>
        <v>0</v>
      </c>
      <c r="M165" s="3"/>
      <c r="N165" s="3"/>
      <c r="O165" s="3"/>
      <c r="P165" s="3"/>
      <c r="Q165" s="3"/>
      <c r="R165" s="3"/>
      <c r="S165" s="3"/>
    </row>
    <row r="166" customFormat="false" ht="12.8" hidden="false" customHeight="false" outlineLevel="0" collapsed="false">
      <c r="A166" s="3" t="s">
        <v>130</v>
      </c>
      <c r="B166" s="3" t="s">
        <v>263</v>
      </c>
      <c r="C166" s="3" t="n">
        <v>2.9</v>
      </c>
      <c r="D166" s="3" t="n">
        <v>70.6</v>
      </c>
      <c r="E166" s="3" t="n">
        <v>9.9</v>
      </c>
      <c r="F166" s="0"/>
      <c r="G166" s="3" t="s">
        <v>224</v>
      </c>
      <c r="H166" s="0" t="n">
        <f aca="false">$C166&gt;3/1.96</f>
        <v>1</v>
      </c>
      <c r="I166" s="0" t="n">
        <f aca="false">$C166&gt;5/1.96</f>
        <v>1</v>
      </c>
      <c r="J166" s="0" t="n">
        <f aca="false">F44</f>
        <v>0</v>
      </c>
      <c r="M166" s="3"/>
      <c r="N166" s="3"/>
      <c r="O166" s="3"/>
      <c r="P166" s="3"/>
      <c r="Q166" s="3"/>
      <c r="R166" s="3"/>
      <c r="S166" s="3"/>
    </row>
    <row r="167" customFormat="false" ht="12.8" hidden="false" customHeight="false" outlineLevel="0" collapsed="false">
      <c r="A167" s="3" t="s">
        <v>133</v>
      </c>
      <c r="B167" s="3" t="s">
        <v>264</v>
      </c>
      <c r="C167" s="3" t="n">
        <v>2.6</v>
      </c>
      <c r="D167" s="3" t="n">
        <v>57.1</v>
      </c>
      <c r="E167" s="3" t="n">
        <v>6</v>
      </c>
      <c r="F167" s="0"/>
      <c r="G167" s="3" t="s">
        <v>224</v>
      </c>
      <c r="H167" s="0" t="n">
        <f aca="false">$C167&gt;3/1.96</f>
        <v>1</v>
      </c>
      <c r="I167" s="0" t="n">
        <f aca="false">$C167&gt;5/1.96</f>
        <v>1</v>
      </c>
      <c r="J167" s="0" t="n">
        <f aca="false">F45</f>
        <v>0</v>
      </c>
      <c r="M167" s="3"/>
      <c r="N167" s="3"/>
      <c r="O167" s="3"/>
      <c r="P167" s="3"/>
      <c r="Q167" s="3"/>
      <c r="R167" s="3"/>
      <c r="S167" s="3"/>
    </row>
    <row r="168" customFormat="false" ht="12.8" hidden="false" customHeight="false" outlineLevel="0" collapsed="false">
      <c r="A168" s="3" t="s">
        <v>136</v>
      </c>
      <c r="B168" s="3" t="s">
        <v>265</v>
      </c>
      <c r="C168" s="3" t="n">
        <v>1.6</v>
      </c>
      <c r="D168" s="3" t="n">
        <v>65.6</v>
      </c>
      <c r="E168" s="3" t="n">
        <v>4.7</v>
      </c>
      <c r="F168" s="0"/>
      <c r="G168" s="3" t="s">
        <v>224</v>
      </c>
      <c r="H168" s="0" t="n">
        <f aca="false">$C168&gt;3/1.96</f>
        <v>1</v>
      </c>
      <c r="I168" s="0" t="n">
        <f aca="false">$C168&gt;5/1.96</f>
        <v>0</v>
      </c>
      <c r="J168" s="0" t="n">
        <f aca="false">F46</f>
        <v>0</v>
      </c>
      <c r="M168" s="3"/>
      <c r="N168" s="3"/>
      <c r="O168" s="3"/>
      <c r="P168" s="3"/>
      <c r="Q168" s="3"/>
      <c r="R168" s="3"/>
      <c r="S168" s="3"/>
    </row>
    <row r="169" customFormat="false" ht="12.8" hidden="false" customHeight="false" outlineLevel="0" collapsed="false">
      <c r="A169" s="3" t="s">
        <v>139</v>
      </c>
      <c r="B169" s="3" t="s">
        <v>266</v>
      </c>
      <c r="C169" s="3" t="n">
        <v>3.4</v>
      </c>
      <c r="D169" s="3" t="n">
        <v>28.2</v>
      </c>
      <c r="E169" s="3" t="n">
        <v>12.1</v>
      </c>
      <c r="F169" s="0"/>
      <c r="G169" s="3" t="s">
        <v>224</v>
      </c>
      <c r="H169" s="0" t="n">
        <f aca="false">$C169&gt;3/1.96</f>
        <v>1</v>
      </c>
      <c r="I169" s="0" t="n">
        <f aca="false">$C169&gt;5/1.96</f>
        <v>1</v>
      </c>
      <c r="J169" s="0" t="n">
        <f aca="false">F47</f>
        <v>1</v>
      </c>
      <c r="M169" s="3"/>
      <c r="N169" s="3"/>
      <c r="O169" s="3"/>
      <c r="P169" s="3"/>
      <c r="Q169" s="3"/>
      <c r="R169" s="3"/>
      <c r="S169" s="3"/>
    </row>
    <row r="170" customFormat="false" ht="12.8" hidden="false" customHeight="false" outlineLevel="0" collapsed="false">
      <c r="A170" s="3" t="s">
        <v>142</v>
      </c>
      <c r="B170" s="3" t="s">
        <v>267</v>
      </c>
      <c r="C170" s="3" t="n">
        <v>3.8</v>
      </c>
      <c r="D170" s="3" t="n">
        <v>49.3</v>
      </c>
      <c r="E170" s="3" t="n">
        <v>7.8</v>
      </c>
      <c r="F170" s="0"/>
      <c r="G170" s="3" t="s">
        <v>224</v>
      </c>
      <c r="H170" s="0" t="n">
        <f aca="false">$C170&gt;3/1.96</f>
        <v>1</v>
      </c>
      <c r="I170" s="0" t="n">
        <f aca="false">$C170&gt;5/1.96</f>
        <v>1</v>
      </c>
      <c r="J170" s="0" t="n">
        <f aca="false">F48</f>
        <v>0</v>
      </c>
      <c r="M170" s="3"/>
      <c r="N170" s="3"/>
      <c r="O170" s="3"/>
      <c r="P170" s="3"/>
      <c r="Q170" s="3"/>
      <c r="R170" s="3"/>
      <c r="S170" s="3"/>
    </row>
    <row r="171" customFormat="false" ht="12.8" hidden="false" customHeight="false" outlineLevel="0" collapsed="false">
      <c r="A171" s="3" t="s">
        <v>145</v>
      </c>
      <c r="B171" s="3" t="s">
        <v>268</v>
      </c>
      <c r="C171" s="3" t="n">
        <v>3.8</v>
      </c>
      <c r="D171" s="3" t="n">
        <v>92</v>
      </c>
      <c r="E171" s="3" t="n">
        <v>47.1</v>
      </c>
      <c r="F171" s="0"/>
      <c r="G171" s="3" t="s">
        <v>224</v>
      </c>
      <c r="H171" s="0" t="n">
        <f aca="false">$C171&gt;3/1.96</f>
        <v>1</v>
      </c>
      <c r="I171" s="0" t="n">
        <f aca="false">$C171&gt;5/1.96</f>
        <v>1</v>
      </c>
      <c r="J171" s="0" t="n">
        <f aca="false">F49</f>
        <v>1</v>
      </c>
      <c r="M171" s="3"/>
      <c r="N171" s="3"/>
      <c r="O171" s="3"/>
      <c r="P171" s="3"/>
      <c r="Q171" s="3"/>
      <c r="R171" s="3"/>
      <c r="S171" s="3"/>
    </row>
    <row r="172" customFormat="false" ht="12.8" hidden="false" customHeight="false" outlineLevel="0" collapsed="false">
      <c r="A172" s="3" t="s">
        <v>148</v>
      </c>
      <c r="B172" s="3" t="s">
        <v>269</v>
      </c>
      <c r="C172" s="3" t="n">
        <v>2.7</v>
      </c>
      <c r="D172" s="3" t="n">
        <v>72.4</v>
      </c>
      <c r="E172" s="3" t="n">
        <v>9.8</v>
      </c>
      <c r="F172" s="0"/>
      <c r="G172" s="3" t="s">
        <v>224</v>
      </c>
      <c r="H172" s="0" t="n">
        <f aca="false">$C172&gt;3/1.96</f>
        <v>1</v>
      </c>
      <c r="I172" s="0" t="n">
        <f aca="false">$C172&gt;5/1.96</f>
        <v>1</v>
      </c>
      <c r="J172" s="0" t="n">
        <f aca="false">F50</f>
        <v>1</v>
      </c>
      <c r="M172" s="3"/>
      <c r="N172" s="3"/>
      <c r="O172" s="3"/>
      <c r="P172" s="3"/>
      <c r="Q172" s="3"/>
      <c r="R172" s="3"/>
      <c r="S172" s="3"/>
    </row>
    <row r="173" customFormat="false" ht="12.8" hidden="false" customHeight="false" outlineLevel="0" collapsed="false">
      <c r="A173" s="3" t="s">
        <v>151</v>
      </c>
      <c r="B173" s="3" t="s">
        <v>270</v>
      </c>
      <c r="C173" s="3" t="n">
        <v>7.3</v>
      </c>
      <c r="D173" s="3" t="n">
        <v>88.2</v>
      </c>
      <c r="E173" s="3" t="n">
        <v>62.1</v>
      </c>
      <c r="F173" s="0"/>
      <c r="G173" s="3" t="s">
        <v>224</v>
      </c>
      <c r="H173" s="0" t="n">
        <f aca="false">$C173&gt;3/1.96</f>
        <v>1</v>
      </c>
      <c r="I173" s="0" t="n">
        <f aca="false">$C173&gt;5/1.96</f>
        <v>1</v>
      </c>
      <c r="J173" s="0" t="n">
        <f aca="false">F51</f>
        <v>1</v>
      </c>
      <c r="M173" s="3"/>
      <c r="N173" s="3"/>
      <c r="O173" s="3"/>
      <c r="P173" s="3"/>
      <c r="Q173" s="3"/>
      <c r="R173" s="3"/>
      <c r="S173" s="3"/>
    </row>
    <row r="174" customFormat="false" ht="12.8" hidden="false" customHeight="false" outlineLevel="0" collapsed="false">
      <c r="A174" s="3" t="s">
        <v>154</v>
      </c>
      <c r="B174" s="3" t="s">
        <v>271</v>
      </c>
      <c r="C174" s="3" t="n">
        <v>3.8</v>
      </c>
      <c r="D174" s="3" t="n">
        <v>68.1</v>
      </c>
      <c r="E174" s="3" t="n">
        <v>12</v>
      </c>
      <c r="F174" s="0"/>
      <c r="G174" s="3" t="s">
        <v>224</v>
      </c>
      <c r="H174" s="0" t="n">
        <f aca="false">$C174&gt;3/1.96</f>
        <v>1</v>
      </c>
      <c r="I174" s="0" t="n">
        <f aca="false">$C174&gt;5/1.96</f>
        <v>1</v>
      </c>
      <c r="J174" s="0" t="n">
        <f aca="false">F52</f>
        <v>0</v>
      </c>
      <c r="M174" s="3"/>
      <c r="N174" s="3"/>
      <c r="O174" s="3"/>
      <c r="P174" s="3"/>
      <c r="Q174" s="3"/>
      <c r="R174" s="3"/>
      <c r="S174" s="3"/>
    </row>
    <row r="175" customFormat="false" ht="12.8" hidden="false" customHeight="false" outlineLevel="0" collapsed="false">
      <c r="A175" s="3" t="s">
        <v>157</v>
      </c>
      <c r="B175" s="3" t="s">
        <v>272</v>
      </c>
      <c r="C175" s="3" t="n">
        <v>4</v>
      </c>
      <c r="D175" s="3" t="n">
        <v>52.8</v>
      </c>
      <c r="E175" s="3" t="n">
        <v>8.4</v>
      </c>
      <c r="F175" s="0"/>
      <c r="G175" s="3" t="s">
        <v>224</v>
      </c>
      <c r="H175" s="0" t="n">
        <f aca="false">$C175&gt;3/1.96</f>
        <v>1</v>
      </c>
      <c r="I175" s="0" t="n">
        <f aca="false">$C175&gt;5/1.96</f>
        <v>1</v>
      </c>
      <c r="J175" s="0" t="n">
        <f aca="false">F53</f>
        <v>1</v>
      </c>
      <c r="M175" s="3"/>
      <c r="N175" s="3"/>
      <c r="O175" s="3"/>
      <c r="P175" s="3"/>
      <c r="Q175" s="3"/>
      <c r="R175" s="3"/>
      <c r="S175" s="3"/>
    </row>
    <row r="176" customFormat="false" ht="12.8" hidden="false" customHeight="false" outlineLevel="0" collapsed="false">
      <c r="A176" s="3" t="s">
        <v>160</v>
      </c>
      <c r="B176" s="3" t="s">
        <v>273</v>
      </c>
      <c r="C176" s="3" t="n">
        <v>1.4</v>
      </c>
      <c r="D176" s="3" t="n">
        <v>90.8</v>
      </c>
      <c r="E176" s="3" t="n">
        <v>14.8</v>
      </c>
      <c r="F176" s="0"/>
      <c r="G176" s="3" t="s">
        <v>224</v>
      </c>
      <c r="H176" s="0" t="n">
        <f aca="false">$C176&gt;3/1.96</f>
        <v>0</v>
      </c>
      <c r="I176" s="0" t="n">
        <f aca="false">$C176&gt;5/1.96</f>
        <v>0</v>
      </c>
      <c r="J176" s="0" t="n">
        <f aca="false">F54</f>
        <v>0</v>
      </c>
      <c r="M176" s="3"/>
      <c r="N176" s="3"/>
      <c r="O176" s="3"/>
      <c r="P176" s="3"/>
      <c r="Q176" s="3"/>
      <c r="R176" s="3"/>
      <c r="S176" s="3"/>
    </row>
    <row r="177" customFormat="false" ht="12.8" hidden="false" customHeight="false" outlineLevel="0" collapsed="false">
      <c r="A177" s="3" t="s">
        <v>163</v>
      </c>
      <c r="B177" s="3" t="s">
        <v>274</v>
      </c>
      <c r="C177" s="3" t="n">
        <v>2.3</v>
      </c>
      <c r="D177" s="3" t="n">
        <v>84</v>
      </c>
      <c r="E177" s="3" t="n">
        <v>14.1</v>
      </c>
      <c r="F177" s="0"/>
      <c r="G177" s="3" t="s">
        <v>224</v>
      </c>
      <c r="H177" s="0" t="n">
        <f aca="false">$C177&gt;3/1.96</f>
        <v>1</v>
      </c>
      <c r="I177" s="0" t="n">
        <f aca="false">$C177&gt;5/1.96</f>
        <v>0</v>
      </c>
      <c r="J177" s="0" t="n">
        <f aca="false">F55</f>
        <v>0</v>
      </c>
    </row>
    <row r="178" customFormat="false" ht="12.8" hidden="false" customHeight="false" outlineLevel="0" collapsed="false">
      <c r="A178" s="3" t="s">
        <v>166</v>
      </c>
      <c r="B178" s="3" t="s">
        <v>275</v>
      </c>
      <c r="C178" s="3" t="n">
        <v>2.1</v>
      </c>
      <c r="D178" s="3" t="n">
        <v>85</v>
      </c>
      <c r="E178" s="3" t="n">
        <v>14.1</v>
      </c>
      <c r="F178" s="0"/>
      <c r="G178" s="3" t="s">
        <v>224</v>
      </c>
      <c r="H178" s="0" t="n">
        <f aca="false">$C178&gt;3/1.96</f>
        <v>1</v>
      </c>
      <c r="I178" s="0" t="n">
        <f aca="false">$C178&gt;5/1.96</f>
        <v>0</v>
      </c>
      <c r="J178" s="0" t="n">
        <f aca="false">F56</f>
        <v>0</v>
      </c>
    </row>
    <row r="179" customFormat="false" ht="12.8" hidden="false" customHeight="false" outlineLevel="0" collapsed="false">
      <c r="A179" s="3" t="s">
        <v>169</v>
      </c>
      <c r="B179" s="3" t="s">
        <v>241</v>
      </c>
      <c r="C179" s="3" t="n">
        <v>2.7</v>
      </c>
      <c r="D179" s="3" t="n">
        <v>61.8</v>
      </c>
      <c r="E179" s="3" t="n">
        <v>7.1</v>
      </c>
      <c r="F179" s="0"/>
      <c r="G179" s="3" t="s">
        <v>224</v>
      </c>
      <c r="H179" s="0" t="n">
        <f aca="false">$C179&gt;3/1.96</f>
        <v>1</v>
      </c>
      <c r="I179" s="0" t="n">
        <f aca="false">$C179&gt;5/1.96</f>
        <v>1</v>
      </c>
      <c r="J179" s="0" t="n">
        <f aca="false">F57</f>
        <v>0</v>
      </c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</row>
    <row r="185" customFormat="false" ht="12.8" hidden="false" customHeight="false" outlineLevel="0" collapsed="false">
      <c r="A185" s="12" t="s">
        <v>276</v>
      </c>
      <c r="B185" s="12" t="s">
        <v>277</v>
      </c>
      <c r="C185" s="12" t="s">
        <v>278</v>
      </c>
      <c r="D185" s="12" t="s">
        <v>279</v>
      </c>
      <c r="E185" s="12" t="s">
        <v>280</v>
      </c>
      <c r="F185" s="0"/>
      <c r="G185" s="12" t="s">
        <v>281</v>
      </c>
      <c r="H185" s="12" t="n">
        <v>51029</v>
      </c>
      <c r="I185" s="13"/>
    </row>
    <row r="186" customFormat="false" ht="12.8" hidden="false" customHeight="false" outlineLevel="0" collapsed="false">
      <c r="A186" s="12" t="s">
        <v>282</v>
      </c>
      <c r="B186" s="12" t="s">
        <v>283</v>
      </c>
      <c r="C186" s="12" t="s">
        <v>284</v>
      </c>
      <c r="D186" s="12" t="s">
        <v>285</v>
      </c>
      <c r="E186" s="12" t="s">
        <v>286</v>
      </c>
      <c r="F186" s="0"/>
      <c r="G186" s="12" t="s">
        <v>281</v>
      </c>
      <c r="H186" s="12" t="n">
        <v>13529</v>
      </c>
      <c r="I186" s="13"/>
    </row>
    <row r="187" customFormat="false" ht="12.8" hidden="false" customHeight="false" outlineLevel="0" collapsed="false">
      <c r="A187" s="12" t="s">
        <v>10</v>
      </c>
      <c r="B187" s="12" t="s">
        <v>287</v>
      </c>
      <c r="C187" s="12" t="s">
        <v>288</v>
      </c>
      <c r="D187" s="12" t="s">
        <v>289</v>
      </c>
      <c r="E187" s="12" t="s">
        <v>290</v>
      </c>
      <c r="F187" s="0"/>
      <c r="G187" s="12" t="s">
        <v>281</v>
      </c>
      <c r="H187" s="12" t="n">
        <v>4377</v>
      </c>
      <c r="I187" s="13"/>
    </row>
    <row r="188" customFormat="false" ht="12.8" hidden="false" customHeight="false" outlineLevel="0" collapsed="false">
      <c r="A188" s="12" t="s">
        <v>13</v>
      </c>
      <c r="B188" s="12" t="s">
        <v>291</v>
      </c>
      <c r="C188" s="12" t="s">
        <v>292</v>
      </c>
      <c r="D188" s="12" t="s">
        <v>293</v>
      </c>
      <c r="E188" s="12" t="s">
        <v>294</v>
      </c>
      <c r="F188" s="0"/>
      <c r="G188" s="12" t="s">
        <v>281</v>
      </c>
      <c r="H188" s="12" t="n">
        <v>4200</v>
      </c>
      <c r="I188" s="13"/>
    </row>
    <row r="189" customFormat="false" ht="12.8" hidden="false" customHeight="false" outlineLevel="0" collapsed="false">
      <c r="A189" s="12" t="s">
        <v>276</v>
      </c>
      <c r="B189" s="12" t="s">
        <v>295</v>
      </c>
      <c r="C189" s="12" t="s">
        <v>296</v>
      </c>
      <c r="D189" s="12" t="s">
        <v>297</v>
      </c>
      <c r="E189" s="12" t="s">
        <v>298</v>
      </c>
      <c r="F189" s="0"/>
      <c r="G189" s="12" t="s">
        <v>299</v>
      </c>
      <c r="H189" s="12" t="s">
        <v>298</v>
      </c>
      <c r="I189" s="13"/>
    </row>
    <row r="190" customFormat="false" ht="12.8" hidden="false" customHeight="false" outlineLevel="0" collapsed="false">
      <c r="A190" s="12" t="s">
        <v>282</v>
      </c>
      <c r="B190" s="12" t="s">
        <v>300</v>
      </c>
      <c r="C190" s="12" t="s">
        <v>301</v>
      </c>
      <c r="D190" s="12" t="s">
        <v>278</v>
      </c>
      <c r="E190" s="12" t="s">
        <v>302</v>
      </c>
      <c r="F190" s="0"/>
      <c r="G190" s="12" t="s">
        <v>299</v>
      </c>
      <c r="H190" s="12" t="s">
        <v>302</v>
      </c>
      <c r="I190" s="13"/>
    </row>
    <row r="191" customFormat="false" ht="12.8" hidden="false" customHeight="false" outlineLevel="0" collapsed="false">
      <c r="A191" s="12" t="s">
        <v>10</v>
      </c>
      <c r="B191" s="12" t="s">
        <v>303</v>
      </c>
      <c r="C191" s="12" t="s">
        <v>304</v>
      </c>
      <c r="D191" s="12" t="s">
        <v>305</v>
      </c>
      <c r="E191" s="12" t="s">
        <v>306</v>
      </c>
      <c r="F191" s="0"/>
      <c r="G191" s="12" t="s">
        <v>299</v>
      </c>
      <c r="H191" s="12" t="s">
        <v>306</v>
      </c>
      <c r="I191" s="13"/>
    </row>
    <row r="192" customFormat="false" ht="12.8" hidden="false" customHeight="false" outlineLevel="0" collapsed="false">
      <c r="A192" s="12" t="s">
        <v>13</v>
      </c>
      <c r="B192" s="12" t="s">
        <v>307</v>
      </c>
      <c r="C192" s="12" t="s">
        <v>308</v>
      </c>
      <c r="D192" s="12" t="s">
        <v>309</v>
      </c>
      <c r="E192" s="12" t="s">
        <v>310</v>
      </c>
      <c r="F192" s="0"/>
      <c r="G192" s="12" t="s">
        <v>299</v>
      </c>
      <c r="H192" s="12" t="s">
        <v>307</v>
      </c>
      <c r="I192" s="13"/>
    </row>
    <row r="193" customFormat="false" ht="12.8" hidden="false" customHeight="false" outlineLevel="0" collapsed="false">
      <c r="A193" s="12" t="s">
        <v>276</v>
      </c>
      <c r="B193" s="12" t="s">
        <v>311</v>
      </c>
      <c r="C193" s="12" t="s">
        <v>312</v>
      </c>
      <c r="D193" s="12" t="s">
        <v>297</v>
      </c>
      <c r="E193" s="12" t="s">
        <v>313</v>
      </c>
      <c r="F193" s="0"/>
      <c r="G193" s="12" t="s">
        <v>314</v>
      </c>
      <c r="H193" s="12" t="s">
        <v>313</v>
      </c>
      <c r="I193" s="13"/>
    </row>
    <row r="194" customFormat="false" ht="12.8" hidden="false" customHeight="false" outlineLevel="0" collapsed="false">
      <c r="A194" s="12" t="s">
        <v>282</v>
      </c>
      <c r="B194" s="12" t="s">
        <v>315</v>
      </c>
      <c r="C194" s="12" t="s">
        <v>304</v>
      </c>
      <c r="D194" s="12" t="s">
        <v>316</v>
      </c>
      <c r="E194" s="12" t="s">
        <v>317</v>
      </c>
      <c r="F194" s="0"/>
      <c r="G194" s="12" t="s">
        <v>314</v>
      </c>
      <c r="H194" s="12" t="s">
        <v>317</v>
      </c>
      <c r="I194" s="13"/>
    </row>
    <row r="195" customFormat="false" ht="12.8" hidden="false" customHeight="false" outlineLevel="0" collapsed="false">
      <c r="A195" s="12" t="s">
        <v>10</v>
      </c>
      <c r="B195" s="12" t="s">
        <v>318</v>
      </c>
      <c r="C195" s="12" t="s">
        <v>319</v>
      </c>
      <c r="D195" s="12" t="s">
        <v>320</v>
      </c>
      <c r="E195" s="12" t="s">
        <v>321</v>
      </c>
      <c r="F195" s="0"/>
      <c r="G195" s="12" t="s">
        <v>314</v>
      </c>
      <c r="H195" s="12" t="s">
        <v>321</v>
      </c>
      <c r="I195" s="13"/>
    </row>
    <row r="196" customFormat="false" ht="12.8" hidden="false" customHeight="false" outlineLevel="0" collapsed="false">
      <c r="A196" s="12" t="s">
        <v>13</v>
      </c>
      <c r="B196" s="12" t="s">
        <v>322</v>
      </c>
      <c r="C196" s="12" t="s">
        <v>323</v>
      </c>
      <c r="D196" s="12" t="s">
        <v>320</v>
      </c>
      <c r="E196" s="12" t="s">
        <v>324</v>
      </c>
      <c r="F196" s="0"/>
      <c r="G196" s="12" t="s">
        <v>314</v>
      </c>
      <c r="H196" s="12" t="s">
        <v>324</v>
      </c>
      <c r="I196" s="13"/>
    </row>
    <row r="197" customFormat="false" ht="12.8" hidden="false" customHeight="false" outlineLevel="0" collapsed="false">
      <c r="A197" s="12" t="s">
        <v>276</v>
      </c>
      <c r="B197" s="12" t="s">
        <v>325</v>
      </c>
      <c r="C197" s="12" t="s">
        <v>326</v>
      </c>
      <c r="D197" s="12" t="s">
        <v>327</v>
      </c>
      <c r="E197" s="12" t="s">
        <v>328</v>
      </c>
      <c r="F197" s="0"/>
      <c r="G197" s="12" t="s">
        <v>329</v>
      </c>
      <c r="H197" s="12" t="s">
        <v>328</v>
      </c>
      <c r="I197" s="13"/>
    </row>
    <row r="198" customFormat="false" ht="12.8" hidden="false" customHeight="false" outlineLevel="0" collapsed="false">
      <c r="A198" s="12" t="s">
        <v>282</v>
      </c>
      <c r="B198" s="12" t="s">
        <v>330</v>
      </c>
      <c r="C198" s="12" t="s">
        <v>331</v>
      </c>
      <c r="D198" s="12" t="s">
        <v>332</v>
      </c>
      <c r="E198" s="12" t="s">
        <v>333</v>
      </c>
      <c r="F198" s="0"/>
      <c r="G198" s="12" t="s">
        <v>329</v>
      </c>
      <c r="H198" s="12" t="s">
        <v>333</v>
      </c>
      <c r="I198" s="13"/>
    </row>
    <row r="199" customFormat="false" ht="12.8" hidden="false" customHeight="false" outlineLevel="0" collapsed="false">
      <c r="A199" s="12" t="s">
        <v>10</v>
      </c>
      <c r="B199" s="12" t="s">
        <v>334</v>
      </c>
      <c r="C199" s="12" t="s">
        <v>335</v>
      </c>
      <c r="D199" s="12" t="s">
        <v>336</v>
      </c>
      <c r="E199" s="12" t="s">
        <v>337</v>
      </c>
      <c r="F199" s="0"/>
      <c r="G199" s="12" t="s">
        <v>329</v>
      </c>
      <c r="H199" s="12" t="s">
        <v>334</v>
      </c>
      <c r="I199" s="13"/>
    </row>
    <row r="200" customFormat="false" ht="12.8" hidden="false" customHeight="false" outlineLevel="0" collapsed="false">
      <c r="A200" s="12" t="s">
        <v>13</v>
      </c>
      <c r="B200" s="12" t="s">
        <v>330</v>
      </c>
      <c r="C200" s="12" t="s">
        <v>338</v>
      </c>
      <c r="D200" s="12" t="s">
        <v>336</v>
      </c>
      <c r="E200" s="12" t="s">
        <v>339</v>
      </c>
      <c r="F200" s="0"/>
      <c r="G200" s="12" t="s">
        <v>329</v>
      </c>
      <c r="H200" s="12" t="s">
        <v>339</v>
      </c>
      <c r="I200" s="13"/>
    </row>
    <row r="201" customFormat="false" ht="12.8" hidden="false" customHeight="false" outlineLevel="0" collapsed="false">
      <c r="A201" s="3"/>
      <c r="B201" s="3"/>
      <c r="C201" s="0"/>
      <c r="D201" s="3"/>
      <c r="E201" s="3"/>
      <c r="F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</row>
    <row r="204" customFormat="false" ht="12.8" hidden="false" customHeight="false" outlineLevel="0" collapsed="false">
      <c r="A204" s="3" t="n">
        <v>21.16612</v>
      </c>
      <c r="B204" s="3" t="n">
        <v>20.195</v>
      </c>
      <c r="C204" s="3" t="n">
        <v>18.95356</v>
      </c>
      <c r="D204" s="3"/>
      <c r="E204" s="3"/>
      <c r="F204" s="3"/>
    </row>
    <row r="205" customFormat="false" ht="12.8" hidden="false" customHeight="false" outlineLevel="0" collapsed="false">
      <c r="A205" s="3" t="n">
        <v>21.25133</v>
      </c>
      <c r="B205" s="3" t="n">
        <v>19.931</v>
      </c>
      <c r="C205" s="3" t="n">
        <v>19.13976</v>
      </c>
      <c r="D205" s="3"/>
      <c r="E205" s="3"/>
      <c r="F205" s="3"/>
    </row>
    <row r="206" customFormat="false" ht="12.8" hidden="false" customHeight="false" outlineLevel="0" collapsed="false">
      <c r="A206" s="3" t="n">
        <v>21.0351</v>
      </c>
      <c r="B206" s="3" t="n">
        <v>20.787</v>
      </c>
      <c r="C206" s="3" t="n">
        <v>19.65195</v>
      </c>
      <c r="D206" s="3"/>
      <c r="E206" s="3"/>
      <c r="F206" s="3"/>
    </row>
    <row r="207" customFormat="false" ht="12.8" hidden="false" customHeight="false" outlineLevel="0" collapsed="false">
      <c r="A207" s="3" t="n">
        <v>21.35014</v>
      </c>
      <c r="B207" s="3" t="n">
        <v>19.913</v>
      </c>
      <c r="C207" s="3" t="n">
        <v>18.47417</v>
      </c>
      <c r="D207" s="3"/>
      <c r="E207" s="3"/>
      <c r="F207" s="3"/>
    </row>
    <row r="208" customFormat="false" ht="12.8" hidden="false" customHeight="false" outlineLevel="0" collapsed="false">
      <c r="A208" s="3" t="n">
        <v>21.92119</v>
      </c>
      <c r="B208" s="3" t="n">
        <v>20.416</v>
      </c>
      <c r="C208" s="3" t="n">
        <v>18.70696</v>
      </c>
      <c r="D208" s="3"/>
      <c r="E208" s="3"/>
      <c r="F208" s="3"/>
    </row>
    <row r="209" customFormat="false" ht="12.8" hidden="false" customHeight="false" outlineLevel="0" collapsed="false">
      <c r="A209" s="0" t="n">
        <v>21.9782</v>
      </c>
      <c r="B209" s="3" t="n">
        <v>19.339</v>
      </c>
      <c r="C209" s="3" t="n">
        <v>18.90316</v>
      </c>
      <c r="D209" s="3"/>
      <c r="E209" s="3"/>
      <c r="F209" s="3"/>
    </row>
    <row r="210" customFormat="false" ht="12.8" hidden="false" customHeight="false" outlineLevel="0" collapsed="false">
      <c r="A210" s="0"/>
      <c r="B210" s="3"/>
      <c r="C210" s="3"/>
      <c r="D210" s="3"/>
      <c r="E210" s="3"/>
      <c r="F210" s="3"/>
    </row>
    <row r="211" customFormat="false" ht="12.8" hidden="false" customHeight="false" outlineLevel="0" collapsed="false">
      <c r="A211" s="3" t="n">
        <f aca="false">AVERAGE(A204:A209)</f>
        <v>21.4503466666667</v>
      </c>
      <c r="B211" s="3" t="n">
        <f aca="false">AVERAGE(B204:B209)</f>
        <v>20.0968333333333</v>
      </c>
      <c r="C211" s="3" t="n">
        <f aca="false">AVERAGE(C204:C209)</f>
        <v>18.9715933333333</v>
      </c>
      <c r="D211" s="3"/>
      <c r="E211" s="3" t="n">
        <f aca="false">B211-A211</f>
        <v>-1.35351333333333</v>
      </c>
      <c r="F211" s="3"/>
    </row>
    <row r="212" customFormat="false" ht="12.8" hidden="false" customHeight="false" outlineLevel="0" collapsed="false">
      <c r="A212" s="3"/>
      <c r="B212" s="3" t="n">
        <f aca="false">E211/A211</f>
        <v>-0.063099834905543</v>
      </c>
      <c r="C212" s="0"/>
      <c r="D212" s="3"/>
      <c r="E212" s="3" t="n">
        <f aca="false">E211/4</f>
        <v>-0.338378333333333</v>
      </c>
      <c r="F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</row>
    <row r="216" customFormat="false" ht="12.8" hidden="false" customHeight="false" outlineLevel="0" collapsed="false">
      <c r="A216" s="0" t="n">
        <v>23.45034</v>
      </c>
      <c r="B216" s="3" t="n">
        <v>22.473</v>
      </c>
      <c r="C216" s="3"/>
      <c r="D216" s="3"/>
      <c r="E216" s="3"/>
      <c r="F216" s="3"/>
    </row>
  </sheetData>
  <conditionalFormatting sqref="E2:E58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H68:H179">
    <cfRule type="cellIs" priority="5" operator="equal" aboveAverage="0" equalAverage="0" bottom="0" percent="0" rank="0" text="" dxfId="0">
      <formula>1</formula>
    </cfRule>
  </conditionalFormatting>
  <conditionalFormatting sqref="H68:H179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1">
      <formula>0</formula>
    </cfRule>
    <cfRule type="cellIs" priority="8" operator="equal" aboveAverage="0" equalAverage="0" bottom="0" percent="0" rank="0" text="" dxfId="2">
      <formula>0</formula>
    </cfRule>
  </conditionalFormatting>
  <conditionalFormatting sqref="I68:J179">
    <cfRule type="cellIs" priority="9" operator="equal" aboveAverage="0" equalAverage="0" bottom="0" percent="0" rank="0" text="" dxfId="0">
      <formula>1</formula>
    </cfRule>
  </conditionalFormatting>
  <conditionalFormatting sqref="I68:J179">
    <cfRule type="cellIs" priority="10" operator="equal" aboveAverage="0" equalAverage="0" bottom="0" percent="0" rank="0" text="" dxfId="0">
      <formula>1</formula>
    </cfRule>
    <cfRule type="cellIs" priority="11" operator="equal" aboveAverage="0" equalAverage="0" bottom="0" percent="0" rank="0" text="" dxfId="1">
      <formula>0</formula>
    </cfRule>
    <cfRule type="cellIs" priority="12" operator="equal" aboveAverage="0" equalAverage="0" bottom="0" percent="0" rank="0" text="" dxfId="2">
      <formula>0</formula>
    </cfRule>
  </conditionalFormatting>
  <conditionalFormatting sqref="F3:F58">
    <cfRule type="cellIs" priority="13" operator="equal" aboveAverage="0" equalAverage="0" bottom="0" percent="0" rank="0" text="" dxfId="0">
      <formula>1</formula>
    </cfRule>
    <cfRule type="cellIs" priority="14" operator="equal" aboveAverage="0" equalAverage="0" bottom="0" percent="0" rank="0" text="" dxfId="1">
      <formula>0</formula>
    </cfRule>
    <cfRule type="cellIs" priority="15" operator="equal" aboveAverage="0" equalAverage="0" bottom="0" percent="0" rank="0" text="" dxfId="2">
      <formula>0</formula>
    </cfRule>
  </conditionalFormatting>
  <conditionalFormatting sqref="F2">
    <cfRule type="cellIs" priority="16" operator="equal" aboveAverage="0" equalAverage="0" bottom="0" percent="0" rank="0" text="" dxfId="0">
      <formula>1</formula>
    </cfRule>
  </conditionalFormatting>
  <conditionalFormatting sqref="F2">
    <cfRule type="cellIs" priority="17" operator="equal" aboveAverage="0" equalAverage="0" bottom="0" percent="0" rank="0" text="" dxfId="0">
      <formula>1</formula>
    </cfRule>
    <cfRule type="cellIs" priority="18" operator="equal" aboveAverage="0" equalAverage="0" bottom="0" percent="0" rank="0" text="" dxfId="1">
      <formula>0</formula>
    </cfRule>
    <cfRule type="cellIs" priority="19" operator="equal" aboveAverage="0" equalAverage="0" bottom="0" percent="0" rank="0" text="" dxfId="2">
      <formula>0</formula>
    </cfRule>
  </conditionalFormatting>
  <conditionalFormatting sqref="H2:L58">
    <cfRule type="cellIs" priority="20" operator="equal" aboveAverage="0" equalAverage="0" bottom="0" percent="0" rank="0" text="" dxfId="0">
      <formula>1</formula>
    </cfRule>
  </conditionalFormatting>
  <conditionalFormatting sqref="H2:L58">
    <cfRule type="cellIs" priority="21" operator="equal" aboveAverage="0" equalAverage="0" bottom="0" percent="0" rank="0" text="" dxfId="0">
      <formula>1</formula>
    </cfRule>
    <cfRule type="cellIs" priority="22" operator="equal" aboveAverage="0" equalAverage="0" bottom="0" percent="0" rank="0" text="" dxfId="1">
      <formula>0</formula>
    </cfRule>
    <cfRule type="cellIs" priority="2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78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4" t="s">
        <v>340</v>
      </c>
    </row>
    <row r="2" customFormat="false" ht="12.8" hidden="false" customHeight="false" outlineLevel="0" collapsed="false">
      <c r="A2" s="14" t="s">
        <v>341</v>
      </c>
    </row>
    <row r="3" customFormat="false" ht="12.8" hidden="false" customHeight="false" outlineLevel="0" collapsed="false">
      <c r="A3" s="14" t="s">
        <v>341</v>
      </c>
    </row>
    <row r="4" customFormat="false" ht="12.8" hidden="false" customHeight="false" outlineLevel="0" collapsed="false">
      <c r="A4" s="14" t="s">
        <v>342</v>
      </c>
    </row>
    <row r="5" customFormat="false" ht="12.8" hidden="false" customHeight="false" outlineLevel="0" collapsed="false">
      <c r="A5" s="14" t="s">
        <v>342</v>
      </c>
    </row>
    <row r="6" customFormat="false" ht="12.8" hidden="false" customHeight="false" outlineLevel="0" collapsed="false">
      <c r="A6" s="14" t="s">
        <v>342</v>
      </c>
    </row>
    <row r="7" customFormat="false" ht="12.8" hidden="false" customHeight="false" outlineLevel="0" collapsed="false">
      <c r="A7" s="14" t="s">
        <v>343</v>
      </c>
    </row>
    <row r="10" customFormat="false" ht="12.8" hidden="false" customHeight="false" outlineLevel="0" collapsed="false">
      <c r="A10" s="14" t="s">
        <v>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2019-02-26T09:24:31Z</dcterms:created>
  <dc:creator/>
  <dc:description/>
  <dc:language>fr-FR</dc:language>
  <cp:lastModifiedBy/>
  <dcterms:modified xsi:type="dcterms:W3CDTF">2019-07-03T10:00:25Z</dcterms:modified>
  <cp:revision>36</cp:revision>
  <dc:subject/>
  <dc:title/>
</cp:coreProperties>
</file>