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__Documents\_projects\Clackertron\docs\"/>
    </mc:Choice>
  </mc:AlternateContent>
  <xr:revisionPtr revIDLastSave="0" documentId="13_ncr:1_{389829E1-E98F-4D20-93E9-4816968F45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H22" i="1"/>
  <c r="J22" i="1"/>
  <c r="G22" i="1"/>
  <c r="J23" i="1"/>
  <c r="I23" i="1"/>
  <c r="G23" i="1"/>
  <c r="H23" i="1"/>
  <c r="J21" i="1"/>
  <c r="I21" i="1"/>
  <c r="H21" i="1"/>
  <c r="G21" i="1"/>
  <c r="J20" i="1"/>
  <c r="I20" i="1"/>
  <c r="H20" i="1"/>
  <c r="G20" i="1"/>
  <c r="J17" i="1"/>
  <c r="I17" i="1"/>
  <c r="G17" i="1"/>
  <c r="J15" i="1"/>
  <c r="I15" i="1"/>
  <c r="H15" i="1"/>
  <c r="G15" i="1"/>
  <c r="I14" i="1"/>
  <c r="J14" i="1"/>
  <c r="H14" i="1"/>
  <c r="G14" i="1"/>
  <c r="J11" i="1"/>
  <c r="I11" i="1"/>
  <c r="J10" i="1"/>
  <c r="I10" i="1"/>
  <c r="G10" i="1"/>
  <c r="H11" i="1"/>
  <c r="G11" i="1"/>
  <c r="H10" i="1"/>
  <c r="H17" i="1"/>
</calcChain>
</file>

<file path=xl/sharedStrings.xml><?xml version="1.0" encoding="utf-8"?>
<sst xmlns="http://schemas.openxmlformats.org/spreadsheetml/2006/main" count="39" uniqueCount="36">
  <si>
    <t>DPDT</t>
  </si>
  <si>
    <t>SPDT</t>
  </si>
  <si>
    <t>INC</t>
  </si>
  <si>
    <t>Module</t>
  </si>
  <si>
    <t>-</t>
  </si>
  <si>
    <t>Relays</t>
  </si>
  <si>
    <t>Relay Type</t>
  </si>
  <si>
    <t>op. time [ms]</t>
  </si>
  <si>
    <t>Note</t>
  </si>
  <si>
    <t>rci = req. compl. input</t>
  </si>
  <si>
    <t>ADD/SUB</t>
  </si>
  <si>
    <t>cc = carry in + carry out</t>
  </si>
  <si>
    <t>D-Latch</t>
  </si>
  <si>
    <t>QPDT</t>
  </si>
  <si>
    <t>D-Reg</t>
  </si>
  <si>
    <t>ADD</t>
  </si>
  <si>
    <t>MUX</t>
  </si>
  <si>
    <t>DEMUX</t>
  </si>
  <si>
    <t>INC/DEC</t>
  </si>
  <si>
    <t>INC_PC</t>
  </si>
  <si>
    <t>Half_ADD</t>
  </si>
  <si>
    <t>Full_ADD</t>
  </si>
  <si>
    <t>XOR_8</t>
  </si>
  <si>
    <t>LU</t>
  </si>
  <si>
    <t>ALU</t>
  </si>
  <si>
    <t>PC</t>
  </si>
  <si>
    <t>D-Reg-PG</t>
  </si>
  <si>
    <t>Electro-Mechanical</t>
  </si>
  <si>
    <t>Capacitor</t>
  </si>
  <si>
    <t>Diode</t>
  </si>
  <si>
    <t>Single</t>
  </si>
  <si>
    <t>Double</t>
  </si>
  <si>
    <t>italic mode == unsure/recheck</t>
  </si>
  <si>
    <t>HIV design</t>
  </si>
  <si>
    <t>fanout of bitwise &amp; is 1</t>
  </si>
  <si>
    <t>ALU+REG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</si>
</sst>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30"/>
  <sheetViews>
    <sheetView tabSelected="1" topLeftCell="A10" zoomScale="160" zoomScaleNormal="160" workbookViewId="0">
      <selection activeCell="F24" sqref="F24"/>
    </sheetView>
  </sheetViews>
  <sheetFormatPr baseColWidth="10" defaultColWidth="9.140625" defaultRowHeight="15" x14ac:dyDescent="0.25"/>
  <cols>
    <col min="2" max="2" width="10.5703125" bestFit="1" customWidth="1"/>
    <col min="3" max="3" width="12.85546875" bestFit="1" customWidth="1"/>
    <col min="4" max="4" width="2.85546875" customWidth="1"/>
    <col min="5" max="5" width="3.140625" customWidth="1"/>
    <col min="6" max="6" width="10.42578125" style="4" bestFit="1" customWidth="1"/>
    <col min="7" max="7" width="5.7109375" style="3" bestFit="1" customWidth="1"/>
    <col min="8" max="8" width="5.42578125" style="3" bestFit="1" customWidth="1"/>
    <col min="9" max="9" width="9" style="3" customWidth="1"/>
    <col min="10" max="10" width="8.7109375" style="3" customWidth="1"/>
    <col min="11" max="11" width="20.28515625" style="3" bestFit="1" customWidth="1"/>
    <col min="12" max="12" width="38.85546875" style="2" customWidth="1"/>
    <col min="13" max="15" width="9.140625" style="2"/>
  </cols>
  <sheetData>
    <row r="4" spans="2:16" x14ac:dyDescent="0.25">
      <c r="F4" s="10" t="s">
        <v>3</v>
      </c>
      <c r="G4" s="11" t="s">
        <v>5</v>
      </c>
      <c r="H4" s="12"/>
      <c r="I4" s="13" t="s">
        <v>27</v>
      </c>
      <c r="J4" s="13"/>
      <c r="K4" s="12"/>
      <c r="L4" s="14" t="s">
        <v>8</v>
      </c>
      <c r="M4" s="27"/>
      <c r="N4" s="27"/>
      <c r="O4" s="27"/>
      <c r="P4" s="15"/>
    </row>
    <row r="5" spans="2:16" x14ac:dyDescent="0.25">
      <c r="B5" s="1" t="s">
        <v>6</v>
      </c>
      <c r="C5" s="5" t="s">
        <v>7</v>
      </c>
      <c r="F5" s="7"/>
      <c r="G5" s="24"/>
      <c r="I5" s="18" t="s">
        <v>28</v>
      </c>
      <c r="J5" s="19"/>
      <c r="K5" s="9" t="s">
        <v>29</v>
      </c>
    </row>
    <row r="6" spans="2:16" x14ac:dyDescent="0.25">
      <c r="B6" s="6" t="s">
        <v>1</v>
      </c>
      <c r="C6" s="2">
        <v>4</v>
      </c>
      <c r="F6" s="16"/>
      <c r="G6" s="22" t="s">
        <v>0</v>
      </c>
      <c r="H6" s="17" t="s">
        <v>1</v>
      </c>
      <c r="I6" s="22" t="s">
        <v>30</v>
      </c>
      <c r="J6" s="20" t="s">
        <v>31</v>
      </c>
      <c r="K6" s="17"/>
      <c r="L6" s="27"/>
      <c r="M6" s="27"/>
      <c r="N6" s="27"/>
      <c r="O6" s="27"/>
      <c r="P6" s="15"/>
    </row>
    <row r="7" spans="2:16" x14ac:dyDescent="0.25">
      <c r="B7" s="6" t="s">
        <v>0</v>
      </c>
      <c r="C7" s="2">
        <v>4</v>
      </c>
      <c r="F7" s="8" t="s">
        <v>16</v>
      </c>
      <c r="G7" s="23">
        <v>4</v>
      </c>
      <c r="H7" s="9">
        <v>0</v>
      </c>
      <c r="I7" s="23"/>
      <c r="J7" s="21"/>
      <c r="K7" s="9"/>
    </row>
    <row r="8" spans="2:16" x14ac:dyDescent="0.25">
      <c r="B8" s="6" t="s">
        <v>13</v>
      </c>
      <c r="C8" s="2" t="s">
        <v>4</v>
      </c>
      <c r="F8" s="8" t="s">
        <v>17</v>
      </c>
      <c r="G8" s="23">
        <v>4</v>
      </c>
      <c r="H8" s="9">
        <v>0</v>
      </c>
      <c r="I8" s="23"/>
      <c r="J8" s="21"/>
      <c r="K8" s="9"/>
    </row>
    <row r="9" spans="2:16" x14ac:dyDescent="0.25">
      <c r="F9" s="8" t="s">
        <v>12</v>
      </c>
      <c r="G9" s="23">
        <v>0</v>
      </c>
      <c r="H9" s="9">
        <v>2</v>
      </c>
      <c r="I9" s="25">
        <v>1</v>
      </c>
      <c r="J9" s="26">
        <v>0</v>
      </c>
      <c r="K9" s="9"/>
    </row>
    <row r="10" spans="2:16" x14ac:dyDescent="0.25">
      <c r="B10" t="s">
        <v>9</v>
      </c>
      <c r="F10" s="8" t="s">
        <v>14</v>
      </c>
      <c r="G10" s="23">
        <f>G7+8</f>
        <v>12</v>
      </c>
      <c r="H10" s="9">
        <f>H7</f>
        <v>0</v>
      </c>
      <c r="I10" s="25">
        <f>I7+8</f>
        <v>8</v>
      </c>
      <c r="J10" s="26">
        <f>J7</f>
        <v>0</v>
      </c>
      <c r="K10" s="9"/>
    </row>
    <row r="11" spans="2:16" x14ac:dyDescent="0.25">
      <c r="B11" t="s">
        <v>11</v>
      </c>
      <c r="F11" s="8" t="s">
        <v>26</v>
      </c>
      <c r="G11" s="23">
        <f>G10</f>
        <v>12</v>
      </c>
      <c r="H11" s="9">
        <f>H10+1</f>
        <v>1</v>
      </c>
      <c r="I11" s="25">
        <f>I10</f>
        <v>8</v>
      </c>
      <c r="J11" s="26">
        <f>J10+1</f>
        <v>1</v>
      </c>
      <c r="K11" s="9"/>
    </row>
    <row r="12" spans="2:16" x14ac:dyDescent="0.25">
      <c r="F12" s="8" t="s">
        <v>20</v>
      </c>
      <c r="G12" s="23">
        <v>1</v>
      </c>
      <c r="H12" s="9">
        <v>0</v>
      </c>
      <c r="I12" s="23"/>
      <c r="J12" s="21"/>
      <c r="K12" s="9"/>
      <c r="L12" s="2" t="s">
        <v>33</v>
      </c>
    </row>
    <row r="13" spans="2:16" x14ac:dyDescent="0.25">
      <c r="B13" t="s">
        <v>32</v>
      </c>
      <c r="F13" s="8" t="s">
        <v>21</v>
      </c>
      <c r="G13" s="23">
        <v>1</v>
      </c>
      <c r="H13" s="9">
        <v>0</v>
      </c>
      <c r="I13" s="23"/>
      <c r="J13" s="21"/>
      <c r="K13" s="9"/>
      <c r="L13" s="2" t="s">
        <v>33</v>
      </c>
    </row>
    <row r="14" spans="2:16" x14ac:dyDescent="0.25">
      <c r="F14" s="8" t="s">
        <v>15</v>
      </c>
      <c r="G14" s="23">
        <f>8*G13</f>
        <v>8</v>
      </c>
      <c r="H14" s="9">
        <f>8*H13</f>
        <v>0</v>
      </c>
      <c r="I14" s="9">
        <f>8*I13</f>
        <v>0</v>
      </c>
      <c r="J14" s="9">
        <f t="shared" ref="I14:J14" si="0">8*J13</f>
        <v>0</v>
      </c>
      <c r="K14" s="9"/>
    </row>
    <row r="15" spans="2:16" x14ac:dyDescent="0.25">
      <c r="F15" s="8" t="s">
        <v>10</v>
      </c>
      <c r="G15" s="23">
        <f>G14+G7</f>
        <v>12</v>
      </c>
      <c r="H15" s="9">
        <f>H14+H7+2</f>
        <v>2</v>
      </c>
      <c r="I15" s="9">
        <f>I14+I7</f>
        <v>0</v>
      </c>
      <c r="J15" s="9">
        <f>J14+J7</f>
        <v>0</v>
      </c>
      <c r="K15" s="9"/>
    </row>
    <row r="16" spans="2:16" x14ac:dyDescent="0.25">
      <c r="F16" s="8" t="s">
        <v>2</v>
      </c>
      <c r="G16" s="23">
        <v>7</v>
      </c>
      <c r="H16" s="9">
        <v>0</v>
      </c>
      <c r="I16" s="23"/>
      <c r="J16" s="21"/>
      <c r="K16" s="9">
        <v>28</v>
      </c>
    </row>
    <row r="17" spans="6:12" x14ac:dyDescent="0.25">
      <c r="F17" s="8" t="s">
        <v>18</v>
      </c>
      <c r="G17" s="23">
        <f>4*G7+G10+G16</f>
        <v>35</v>
      </c>
      <c r="H17" s="23">
        <f>4*H7+H10+H16+1</f>
        <v>1</v>
      </c>
      <c r="I17" s="23">
        <f>4*I7+I10+I16</f>
        <v>8</v>
      </c>
      <c r="J17" s="23">
        <f>4*J7+J10+J16</f>
        <v>0</v>
      </c>
      <c r="K17" s="9"/>
    </row>
    <row r="18" spans="6:12" x14ac:dyDescent="0.25">
      <c r="F18" s="8" t="s">
        <v>19</v>
      </c>
      <c r="G18" s="23">
        <v>0</v>
      </c>
      <c r="H18" s="9">
        <v>16</v>
      </c>
      <c r="I18" s="23"/>
      <c r="J18" s="21"/>
      <c r="K18" s="9">
        <v>62</v>
      </c>
    </row>
    <row r="19" spans="6:12" x14ac:dyDescent="0.25">
      <c r="F19" s="8" t="s">
        <v>22</v>
      </c>
      <c r="G19" s="23">
        <v>0</v>
      </c>
      <c r="H19" s="9">
        <v>8</v>
      </c>
      <c r="I19" s="23"/>
      <c r="J19" s="21"/>
      <c r="K19" s="9"/>
    </row>
    <row r="20" spans="6:12" x14ac:dyDescent="0.25">
      <c r="F20" s="8" t="s">
        <v>23</v>
      </c>
      <c r="G20" s="23">
        <f>5*G7+G19</f>
        <v>20</v>
      </c>
      <c r="H20" s="23">
        <f>5*H7+H19+2</f>
        <v>10</v>
      </c>
      <c r="I20" s="23">
        <f>5*I7+I19</f>
        <v>0</v>
      </c>
      <c r="J20" s="23">
        <f>5*J7+J19</f>
        <v>0</v>
      </c>
      <c r="K20" s="9"/>
      <c r="L20" s="2" t="s">
        <v>34</v>
      </c>
    </row>
    <row r="21" spans="6:12" x14ac:dyDescent="0.25">
      <c r="F21" s="8" t="s">
        <v>24</v>
      </c>
      <c r="G21" s="23">
        <f>G15+G20+G7</f>
        <v>36</v>
      </c>
      <c r="H21" s="23">
        <f>H15+H20+H7+1</f>
        <v>13</v>
      </c>
      <c r="I21" s="23">
        <f>I15+I20+I7</f>
        <v>0</v>
      </c>
      <c r="J21" s="23">
        <f>J15+J20+J7</f>
        <v>0</v>
      </c>
      <c r="K21" s="9"/>
    </row>
    <row r="22" spans="6:12" x14ac:dyDescent="0.25">
      <c r="F22" s="8" t="s">
        <v>35</v>
      </c>
      <c r="G22" s="23">
        <f>G21+3*G10+G9</f>
        <v>72</v>
      </c>
      <c r="H22" s="23">
        <f t="shared" ref="H22:J22" si="1">H21+3*H10+H9</f>
        <v>15</v>
      </c>
      <c r="I22" s="23">
        <f>I21+3*I10+I9</f>
        <v>25</v>
      </c>
      <c r="J22" s="23">
        <f t="shared" si="1"/>
        <v>0</v>
      </c>
      <c r="K22" s="9"/>
    </row>
    <row r="23" spans="6:12" x14ac:dyDescent="0.25">
      <c r="F23" s="8" t="s">
        <v>25</v>
      </c>
      <c r="G23" s="23">
        <f>G8+6*G7+2*G11+G18</f>
        <v>52</v>
      </c>
      <c r="H23" s="23">
        <f>H8+6*H7+2*H11+H18+1</f>
        <v>19</v>
      </c>
      <c r="I23" s="23">
        <f>I8+6*I7+2*I11+I18+16</f>
        <v>32</v>
      </c>
      <c r="J23" s="23">
        <f>J8+6*J7+2*J11+J18</f>
        <v>2</v>
      </c>
      <c r="K23" s="9"/>
    </row>
    <row r="24" spans="6:12" x14ac:dyDescent="0.25">
      <c r="F24" s="8"/>
      <c r="G24" s="23"/>
      <c r="H24" s="9"/>
      <c r="I24" s="23"/>
      <c r="J24" s="21"/>
      <c r="K24" s="9"/>
    </row>
    <row r="25" spans="6:12" x14ac:dyDescent="0.25">
      <c r="F25" s="8"/>
      <c r="G25" s="23"/>
      <c r="H25" s="9"/>
      <c r="I25" s="23"/>
      <c r="J25" s="21"/>
      <c r="K25" s="9"/>
    </row>
    <row r="26" spans="6:12" x14ac:dyDescent="0.25">
      <c r="F26" s="8"/>
      <c r="G26" s="23"/>
      <c r="H26" s="9"/>
      <c r="I26" s="23"/>
      <c r="J26" s="21"/>
      <c r="K26" s="9"/>
    </row>
    <row r="27" spans="6:12" x14ac:dyDescent="0.25">
      <c r="F27" s="8"/>
      <c r="G27" s="23"/>
      <c r="H27" s="9"/>
      <c r="I27" s="23"/>
      <c r="J27" s="21"/>
      <c r="K27" s="9"/>
    </row>
    <row r="28" spans="6:12" x14ac:dyDescent="0.25">
      <c r="F28" s="8"/>
      <c r="G28" s="23"/>
      <c r="H28" s="9"/>
      <c r="I28" s="23"/>
      <c r="J28" s="21"/>
      <c r="K28" s="9"/>
    </row>
    <row r="29" spans="6:12" x14ac:dyDescent="0.25">
      <c r="F29" s="8"/>
      <c r="G29" s="23"/>
      <c r="H29" s="9"/>
      <c r="I29" s="23"/>
      <c r="J29" s="21"/>
      <c r="K29" s="9"/>
    </row>
    <row r="30" spans="6:12" x14ac:dyDescent="0.25">
      <c r="F30" s="8"/>
      <c r="G30" s="23"/>
      <c r="H30" s="9"/>
      <c r="I30" s="23"/>
      <c r="J30" s="21"/>
      <c r="K30" s="9"/>
    </row>
  </sheetData>
  <mergeCells count="3">
    <mergeCell ref="I5:J5"/>
    <mergeCell ref="I4:K4"/>
    <mergeCell ref="G4:H4"/>
  </mergeCells>
  <pageMargins left="0.7" right="0.7" top="0.75" bottom="0.75" header="0.3" footer="0.3"/>
  <pageSetup paperSize="9" orientation="portrait" r:id="rId1"/>
  <ignoredErrors>
    <ignoredError sqref="H10:H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Schubert</dc:creator>
  <cp:lastModifiedBy>Nico Schubert</cp:lastModifiedBy>
  <dcterms:created xsi:type="dcterms:W3CDTF">2015-06-05T18:19:34Z</dcterms:created>
  <dcterms:modified xsi:type="dcterms:W3CDTF">2025-03-02T19:33:00Z</dcterms:modified>
</cp:coreProperties>
</file>