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School Work et. al\Fall 2018\ABE 557\Dryer Design\"/>
    </mc:Choice>
  </mc:AlternateContent>
  <xr:revisionPtr revIDLastSave="0" documentId="13_ncr:1_{2BF14DD9-484B-445C-9CBA-D2495257085B}" xr6:coauthVersionLast="37" xr6:coauthVersionMax="37" xr10:uidLastSave="{00000000-0000-0000-0000-000000000000}"/>
  <bookViews>
    <workbookView xWindow="0" yWindow="0" windowWidth="23040" windowHeight="9000" xr2:uid="{7ADF8300-5075-489A-8605-3A40B0E3CB94}"/>
  </bookViews>
  <sheets>
    <sheet name="Sheet1" sheetId="1" r:id="rId1"/>
  </sheets>
  <definedNames>
    <definedName name="solver_adj" localSheetId="0" hidden="1">Sheet1!$N$3:$O$3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Sheet1!$K$3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-0.001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J3" i="1"/>
  <c r="N3" i="1"/>
  <c r="O3" i="1"/>
  <c r="K3" i="1"/>
  <c r="G3" i="1"/>
  <c r="M4" i="1"/>
  <c r="M5" i="1"/>
  <c r="M6" i="1"/>
  <c r="M3" i="1"/>
  <c r="I4" i="1"/>
  <c r="I5" i="1"/>
  <c r="I6" i="1"/>
  <c r="I3" i="1"/>
  <c r="E4" i="1"/>
  <c r="E5" i="1"/>
  <c r="E6" i="1"/>
  <c r="E3" i="1"/>
  <c r="B4" i="1"/>
  <c r="C4" i="1" s="1"/>
  <c r="B5" i="1"/>
  <c r="C5" i="1" s="1"/>
  <c r="B6" i="1"/>
  <c r="C6" i="1" s="1"/>
  <c r="B3" i="1"/>
  <c r="C3" i="1" s="1"/>
</calcChain>
</file>

<file path=xl/sharedStrings.xml><?xml version="1.0" encoding="utf-8"?>
<sst xmlns="http://schemas.openxmlformats.org/spreadsheetml/2006/main" count="16" uniqueCount="14">
  <si>
    <t>K</t>
  </si>
  <si>
    <t>C</t>
  </si>
  <si>
    <t>M0</t>
  </si>
  <si>
    <t>Ko</t>
  </si>
  <si>
    <t>delH</t>
  </si>
  <si>
    <t>Co</t>
  </si>
  <si>
    <t>M0o</t>
  </si>
  <si>
    <t>Temperature (K)</t>
  </si>
  <si>
    <t>Temperature ©</t>
  </si>
  <si>
    <t>Semolina</t>
  </si>
  <si>
    <t>ln(M0)</t>
  </si>
  <si>
    <t>1/Temp. (1/K)</t>
  </si>
  <si>
    <t>ln(K)</t>
  </si>
  <si>
    <t>ln©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</si>
</sst>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ln(M0)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4560621782742272E-3"/>
                  <c:y val="0.15484981044036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Sheet1!$C$3:$C$6</c:f>
              <c:numCache>
                <c:formatCode>General</c:formatCode>
                <c:ptCount val="4"/>
                <c:pt idx="0">
                  <c:v>3.4129692832764505E-3</c:v>
                </c:pt>
                <c:pt idx="1">
                  <c:v>3.246753246753247E-3</c:v>
                </c:pt>
                <c:pt idx="2">
                  <c:v>3.0959752321981426E-3</c:v>
                </c:pt>
                <c:pt idx="3">
                  <c:v>3.003003003003003E-3</c:v>
                </c:pt>
              </c:numCache>
            </c:numRef>
          </c:xVal>
          <c:yVal>
            <c:numRef>
              <c:f>Sheet1!$E$3:$E$6</c:f>
              <c:numCache>
                <c:formatCode>General</c:formatCode>
                <c:ptCount val="4"/>
                <c:pt idx="0">
                  <c:v>2.4680995314716192</c:v>
                </c:pt>
                <c:pt idx="1">
                  <c:v>1.8640801308076811</c:v>
                </c:pt>
                <c:pt idx="2">
                  <c:v>1.7783364488959144</c:v>
                </c:pt>
                <c:pt idx="3">
                  <c:v>1.2612978709452054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40-420B-BB3E-9B96B42CD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264944"/>
        <c:axId val="433426984"/>
      </c:scatterChart>
      <c:valAx>
        <c:axId val="57626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26984"/>
        <c:crosses val="autoZero"/>
        <c:crossBetween val="midCat"/>
      </c:valAx>
      <c:valAx>
        <c:axId val="43342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6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ln(K)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Sheet1!$C$3:$C$6</c:f>
              <c:numCache>
                <c:formatCode>General</c:formatCode>
                <c:ptCount val="4"/>
                <c:pt idx="0">
                  <c:v>3.4129692832764505E-3</c:v>
                </c:pt>
                <c:pt idx="1">
                  <c:v>3.246753246753247E-3</c:v>
                </c:pt>
                <c:pt idx="2">
                  <c:v>3.0959752321981426E-3</c:v>
                </c:pt>
                <c:pt idx="3">
                  <c:v>3.003003003003003E-3</c:v>
                </c:pt>
              </c:numCache>
            </c:numRef>
          </c:xVal>
          <c:yVal>
            <c:numRef>
              <c:f>Sheet1!$I$3:$I$6</c:f>
              <c:numCache>
                <c:formatCode>General</c:formatCode>
                <c:ptCount val="4"/>
                <c:pt idx="0">
                  <c:v>-0.43078291609245423</c:v>
                </c:pt>
                <c:pt idx="1">
                  <c:v>-0.34249030894677601</c:v>
                </c:pt>
                <c:pt idx="2">
                  <c:v>-0.3285040669720361</c:v>
                </c:pt>
                <c:pt idx="3">
                  <c:v>-0.2744368457017603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4-44AB-B55C-D3C07DB20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145048"/>
        <c:axId val="574146032"/>
      </c:scatterChart>
      <c:valAx>
        <c:axId val="574145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46032"/>
        <c:crosses val="autoZero"/>
        <c:crossBetween val="midCat"/>
      </c:valAx>
      <c:valAx>
        <c:axId val="5741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45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ln©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Sheet1!$C$3:$C$6</c:f>
              <c:numCache>
                <c:formatCode>General</c:formatCode>
                <c:ptCount val="4"/>
                <c:pt idx="0">
                  <c:v>3.4129692832764505E-3</c:v>
                </c:pt>
                <c:pt idx="1">
                  <c:v>3.246753246753247E-3</c:v>
                </c:pt>
                <c:pt idx="2">
                  <c:v>3.0959752321981426E-3</c:v>
                </c:pt>
                <c:pt idx="3">
                  <c:v>3.003003003003003E-3</c:v>
                </c:pt>
              </c:numCache>
            </c:numRef>
          </c:xVal>
          <c:yVal>
            <c:numRef>
              <c:f>Sheet1!$M$3:$M$6</c:f>
              <c:numCache>
                <c:formatCode>General</c:formatCode>
                <c:ptCount val="4"/>
                <c:pt idx="0">
                  <c:v>1.43746264769429</c:v>
                </c:pt>
                <c:pt idx="1">
                  <c:v>2.1713368063840917</c:v>
                </c:pt>
                <c:pt idx="2">
                  <c:v>2.3035845933271291</c:v>
                </c:pt>
                <c:pt idx="3">
                  <c:v>5.2988172415896875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8-48F9-8534-F4B984950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91128"/>
        <c:axId val="567190144"/>
      </c:scatterChart>
      <c:valAx>
        <c:axId val="567191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90144"/>
        <c:crosses val="autoZero"/>
        <c:crossBetween val="midCat"/>
      </c:valAx>
      <c:valAx>
        <c:axId val="5671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91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7</xdr:row>
      <xdr:rowOff>102870</xdr:rowOff>
    </xdr:from>
    <xdr:to>
      <xdr:col>5</xdr:col>
      <xdr:colOff>525780</xdr:colOff>
      <xdr:row>22</xdr:row>
      <xdr:rowOff>102870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A0DF90-CB2A-49F7-B293-8BFAE2001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586740</xdr:colOff>
      <xdr:row>7</xdr:row>
      <xdr:rowOff>140970</xdr:rowOff>
    </xdr:from>
    <xdr:to>
      <xdr:col>13</xdr:col>
      <xdr:colOff>289560</xdr:colOff>
      <xdr:row>22</xdr:row>
      <xdr:rowOff>140970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0FA085-50ED-4949-BD5B-C76911E78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426720</xdr:colOff>
      <xdr:row>7</xdr:row>
      <xdr:rowOff>102870</xdr:rowOff>
    </xdr:from>
    <xdr:to>
      <xdr:col>21</xdr:col>
      <xdr:colOff>121920</xdr:colOff>
      <xdr:row>22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F840D00-1E22-4980-8CA4-1B36C8C74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1E3E-6100-4D22-9685-D6F30DD531F8}">
  <dimension ref="A1:O6"/>
  <sheetViews>
    <sheetView tabSelected="1" workbookViewId="0">
      <selection activeCell="G27" sqref="G27"/>
    </sheetView>
  </sheetViews>
  <sheetFormatPr defaultRowHeight="14.4" x14ac:dyDescent="0.3"/>
  <cols>
    <col min="1" max="1" width="13.77734375" bestFit="1" customWidth="1"/>
    <col min="2" max="3" width="14.77734375" customWidth="1"/>
    <col min="5" max="5" width="13.88671875" customWidth="1"/>
    <col min="13" max="13" width="8.77734375" customWidth="1"/>
    <col min="14" max="14" width="12" bestFit="1" customWidth="1"/>
  </cols>
  <sheetData>
    <row r="1" spans="1:15" x14ac:dyDescent="0.3">
      <c r="A1" s="7"/>
      <c r="B1" s="7"/>
      <c r="C1" s="7"/>
      <c r="D1" s="6" t="s">
        <v>9</v>
      </c>
      <c r="E1" s="6"/>
      <c r="F1" s="6"/>
      <c r="G1" s="6"/>
      <c r="H1" s="6"/>
      <c r="I1" s="6"/>
      <c r="J1" s="6"/>
      <c r="K1" s="6"/>
      <c r="L1" s="6"/>
      <c r="M1" s="6"/>
    </row>
    <row r="2" spans="1:15" x14ac:dyDescent="0.3">
      <c r="A2" s="4" t="s">
        <v>8</v>
      </c>
      <c r="B2" s="2" t="s">
        <v>7</v>
      </c>
      <c r="C2" s="8" t="s">
        <v>11</v>
      </c>
      <c r="D2" s="1" t="s">
        <v>2</v>
      </c>
      <c r="E2" s="1" t="s">
        <v>10</v>
      </c>
      <c r="F2" s="1" t="s">
        <v>6</v>
      </c>
      <c r="G2" s="2" t="s">
        <v>4</v>
      </c>
      <c r="H2" s="1" t="s">
        <v>0</v>
      </c>
      <c r="I2" s="1" t="s">
        <v>12</v>
      </c>
      <c r="J2" s="1" t="s">
        <v>3</v>
      </c>
      <c r="K2" s="2" t="s">
        <v>4</v>
      </c>
      <c r="L2" s="1" t="s">
        <v>1</v>
      </c>
      <c r="M2" s="1" t="s">
        <v>13</v>
      </c>
      <c r="N2" s="1" t="s">
        <v>5</v>
      </c>
      <c r="O2" s="2" t="s">
        <v>4</v>
      </c>
    </row>
    <row r="3" spans="1:15" x14ac:dyDescent="0.3">
      <c r="A3" s="5">
        <v>20</v>
      </c>
      <c r="B3" s="3">
        <f>A3+273</f>
        <v>293</v>
      </c>
      <c r="C3" s="9">
        <f>1/B3</f>
        <v>3.4129692832764505E-3</v>
      </c>
      <c r="D3">
        <v>11.8</v>
      </c>
      <c r="E3">
        <f>LN(D3)</f>
        <v>2.4680995314716192</v>
      </c>
      <c r="F3">
        <f>EXP(INTERCEPT(E3:E6,C3:C6))</f>
        <v>1.3897404765290191E-3</v>
      </c>
      <c r="G3" s="3">
        <f>8.314*SLOPE(E3:E6,C3:C6)</f>
        <v>21951.173592758598</v>
      </c>
      <c r="H3">
        <v>0.65</v>
      </c>
      <c r="I3">
        <f>LN(H3)</f>
        <v>-0.43078291609245423</v>
      </c>
      <c r="J3">
        <f>EXP(INTERCEPT(I3:I6,C3:C6))</f>
        <v>2.1554731836170089</v>
      </c>
      <c r="K3" s="3">
        <f>8.314*SLOPE(I3:I6,C3:C6)</f>
        <v>-2898.6332308293354</v>
      </c>
      <c r="L3">
        <v>4.21</v>
      </c>
      <c r="M3">
        <f>LN(L3)</f>
        <v>1.43746264769429</v>
      </c>
      <c r="N3">
        <f>EXP(INTERCEPT(M3:M6,C3:C6))</f>
        <v>1260568748147.8464</v>
      </c>
      <c r="O3" s="3">
        <f>8.314*SLOPE(M3:M6,C3:C6)</f>
        <v>-65319.203373052194</v>
      </c>
    </row>
    <row r="4" spans="1:15" x14ac:dyDescent="0.3">
      <c r="A4" s="5">
        <v>35</v>
      </c>
      <c r="B4" s="3">
        <f t="shared" ref="B4:B6" si="0">A4+273</f>
        <v>308</v>
      </c>
      <c r="C4" s="9">
        <f t="shared" ref="C4:C6" si="1">1/B4</f>
        <v>3.246753246753247E-3</v>
      </c>
      <c r="D4">
        <v>6.45</v>
      </c>
      <c r="E4">
        <f t="shared" ref="E4:E6" si="2">LN(D4)</f>
        <v>1.8640801308076811</v>
      </c>
      <c r="G4" s="3"/>
      <c r="H4">
        <v>0.71</v>
      </c>
      <c r="I4">
        <f t="shared" ref="I4:I6" si="3">LN(H4)</f>
        <v>-0.34249030894677601</v>
      </c>
      <c r="K4" s="3"/>
      <c r="L4">
        <v>8.77</v>
      </c>
      <c r="M4">
        <f t="shared" ref="M4:M6" si="4">LN(L4)</f>
        <v>2.1713368063840917</v>
      </c>
      <c r="O4" s="3"/>
    </row>
    <row r="5" spans="1:15" x14ac:dyDescent="0.3">
      <c r="A5" s="5">
        <v>50</v>
      </c>
      <c r="B5" s="3">
        <f t="shared" si="0"/>
        <v>323</v>
      </c>
      <c r="C5" s="9">
        <f t="shared" si="1"/>
        <v>3.0959752321981426E-3</v>
      </c>
      <c r="D5">
        <v>5.92</v>
      </c>
      <c r="E5">
        <f t="shared" si="2"/>
        <v>1.7783364488959144</v>
      </c>
      <c r="G5" s="3"/>
      <c r="H5">
        <v>0.72</v>
      </c>
      <c r="I5">
        <f t="shared" si="3"/>
        <v>-0.3285040669720361</v>
      </c>
      <c r="K5" s="3"/>
      <c r="L5">
        <v>10.01</v>
      </c>
      <c r="M5">
        <f t="shared" si="4"/>
        <v>2.3035845933271291</v>
      </c>
      <c r="O5" s="3"/>
    </row>
    <row r="6" spans="1:15" x14ac:dyDescent="0.3">
      <c r="A6" s="5">
        <v>60</v>
      </c>
      <c r="B6">
        <f t="shared" si="0"/>
        <v>333</v>
      </c>
      <c r="C6" s="9">
        <f t="shared" si="1"/>
        <v>3.003003003003003E-3</v>
      </c>
      <c r="D6">
        <v>3.53</v>
      </c>
      <c r="E6">
        <f t="shared" si="2"/>
        <v>1.2612978709452054</v>
      </c>
      <c r="G6" s="3"/>
      <c r="H6">
        <v>0.76</v>
      </c>
      <c r="I6">
        <f t="shared" si="3"/>
        <v>-0.2744368457017603</v>
      </c>
      <c r="K6" s="3"/>
      <c r="L6">
        <v>200.1</v>
      </c>
      <c r="M6">
        <f t="shared" si="4"/>
        <v>5.2988172415896875</v>
      </c>
      <c r="O6" s="3"/>
    </row>
  </sheetData>
  <mergeCells count="1">
    <mergeCell ref="D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2018-10-22T18:31:02Z</dcterms:created>
  <dcterms:modified xsi:type="dcterms:W3CDTF">2018-10-22T19:09:59Z</dcterms:modified>
</cp:coreProperties>
</file>