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Documents\School Work et. al\Spring 2019\ABE 55800\Senior Design\phase3\"/>
    </mc:Choice>
  </mc:AlternateContent>
  <xr:revisionPtr revIDLastSave="0" documentId="13_ncr:1_{3B00527A-6FEB-4C21-9963-F5297AC363D3}" xr6:coauthVersionLast="43" xr6:coauthVersionMax="43" xr10:uidLastSave="{00000000-0000-0000-0000-000000000000}"/>
  <bookViews>
    <workbookView xWindow="-108" yWindow="-108" windowWidth="23256" windowHeight="12576" xr2:uid="{714B2FAC-1249-4DEF-92CA-0516CDFC9192}"/>
  </bookViews>
  <sheets>
    <sheet name="optimiz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E33" i="1"/>
  <c r="E34" i="1" s="1"/>
  <c r="F33" i="1"/>
  <c r="H33" i="1" s="1"/>
  <c r="G33" i="1"/>
  <c r="J33" i="1"/>
  <c r="K33" i="1" l="1"/>
  <c r="G34" i="1"/>
  <c r="F34" i="1"/>
  <c r="E35" i="1"/>
  <c r="J34" i="1"/>
  <c r="H2" i="1"/>
  <c r="E23" i="1"/>
  <c r="F23" i="1" s="1"/>
  <c r="E24" i="1"/>
  <c r="F24" i="1" s="1"/>
  <c r="H24" i="1" s="1"/>
  <c r="G24" i="1"/>
  <c r="E25" i="1"/>
  <c r="G25" i="1" s="1"/>
  <c r="J3" i="1"/>
  <c r="J4" i="1"/>
  <c r="J5" i="1"/>
  <c r="J6" i="1"/>
  <c r="K6" i="1" s="1"/>
  <c r="J7" i="1"/>
  <c r="J8" i="1"/>
  <c r="K8" i="1" s="1"/>
  <c r="J9" i="1"/>
  <c r="J10" i="1"/>
  <c r="K10" i="1" s="1"/>
  <c r="J11" i="1"/>
  <c r="J12" i="1"/>
  <c r="K12" i="1" s="1"/>
  <c r="J13" i="1"/>
  <c r="K13" i="1" s="1"/>
  <c r="J14" i="1"/>
  <c r="K14" i="1" s="1"/>
  <c r="J15" i="1"/>
  <c r="J16" i="1"/>
  <c r="K16" i="1" s="1"/>
  <c r="J17" i="1"/>
  <c r="J18" i="1"/>
  <c r="K18" i="1" s="1"/>
  <c r="J19" i="1"/>
  <c r="J20" i="1"/>
  <c r="K20" i="1" s="1"/>
  <c r="J21" i="1"/>
  <c r="J22" i="1"/>
  <c r="K22" i="1" s="1"/>
  <c r="J2" i="1"/>
  <c r="K4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F35" i="1" l="1"/>
  <c r="E36" i="1"/>
  <c r="G35" i="1"/>
  <c r="J35" i="1" s="1"/>
  <c r="H34" i="1"/>
  <c r="K34" i="1" s="1"/>
  <c r="K21" i="1"/>
  <c r="K5" i="1"/>
  <c r="K3" i="1"/>
  <c r="K2" i="1"/>
  <c r="K17" i="1"/>
  <c r="K9" i="1"/>
  <c r="K19" i="1"/>
  <c r="K15" i="1"/>
  <c r="K11" i="1"/>
  <c r="K7" i="1"/>
  <c r="J23" i="1"/>
  <c r="E26" i="1"/>
  <c r="J25" i="1"/>
  <c r="F25" i="1"/>
  <c r="G23" i="1"/>
  <c r="H23" i="1" s="1"/>
  <c r="H25" i="1"/>
  <c r="J24" i="1"/>
  <c r="K24" i="1" s="1"/>
  <c r="F3" i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E15" i="1"/>
  <c r="E16" i="1" s="1"/>
  <c r="E17" i="1" s="1"/>
  <c r="E18" i="1" s="1"/>
  <c r="E19" i="1" s="1"/>
  <c r="E20" i="1" s="1"/>
  <c r="E21" i="1" s="1"/>
  <c r="E22" i="1" s="1"/>
  <c r="E4" i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3" i="1"/>
  <c r="G2" i="1"/>
  <c r="F2" i="1"/>
  <c r="K23" i="1" l="1"/>
  <c r="E37" i="1"/>
  <c r="F36" i="1"/>
  <c r="G36" i="1"/>
  <c r="H36" i="1" s="1"/>
  <c r="J36" i="1"/>
  <c r="H35" i="1"/>
  <c r="K35" i="1" s="1"/>
  <c r="K25" i="1"/>
  <c r="E27" i="1"/>
  <c r="G26" i="1"/>
  <c r="J26" i="1" s="1"/>
  <c r="F26" i="1"/>
  <c r="K36" i="1" l="1"/>
  <c r="E38" i="1"/>
  <c r="F37" i="1"/>
  <c r="G37" i="1"/>
  <c r="E28" i="1"/>
  <c r="F27" i="1"/>
  <c r="J27" i="1" s="1"/>
  <c r="G27" i="1"/>
  <c r="H26" i="1"/>
  <c r="K26" i="1" s="1"/>
  <c r="H37" i="1" l="1"/>
  <c r="F38" i="1"/>
  <c r="E39" i="1"/>
  <c r="G38" i="1"/>
  <c r="H38" i="1" s="1"/>
  <c r="J37" i="1"/>
  <c r="F28" i="1"/>
  <c r="G28" i="1"/>
  <c r="J28" i="1" s="1"/>
  <c r="H28" i="1"/>
  <c r="E29" i="1"/>
  <c r="H27" i="1"/>
  <c r="K27" i="1" s="1"/>
  <c r="G39" i="1" l="1"/>
  <c r="F39" i="1"/>
  <c r="H39" i="1" s="1"/>
  <c r="J39" i="1"/>
  <c r="E40" i="1"/>
  <c r="J38" i="1"/>
  <c r="K38" i="1" s="1"/>
  <c r="K37" i="1"/>
  <c r="K28" i="1"/>
  <c r="G29" i="1"/>
  <c r="E30" i="1"/>
  <c r="F29" i="1"/>
  <c r="J29" i="1" s="1"/>
  <c r="K39" i="1" l="1"/>
  <c r="E41" i="1"/>
  <c r="G40" i="1"/>
  <c r="H40" i="1" s="1"/>
  <c r="F40" i="1"/>
  <c r="J40" i="1" s="1"/>
  <c r="K40" i="1" s="1"/>
  <c r="E31" i="1"/>
  <c r="G30" i="1"/>
  <c r="H30" i="1" s="1"/>
  <c r="F30" i="1"/>
  <c r="H29" i="1"/>
  <c r="K29" i="1" s="1"/>
  <c r="F41" i="1" l="1"/>
  <c r="E42" i="1"/>
  <c r="G41" i="1"/>
  <c r="J41" i="1"/>
  <c r="J30" i="1"/>
  <c r="K30" i="1" s="1"/>
  <c r="F31" i="1"/>
  <c r="H31" i="1" s="1"/>
  <c r="J31" i="1"/>
  <c r="G31" i="1"/>
  <c r="E32" i="1"/>
  <c r="G42" i="1" l="1"/>
  <c r="E43" i="1"/>
  <c r="F42" i="1"/>
  <c r="J42" i="1"/>
  <c r="H41" i="1"/>
  <c r="K41" i="1" s="1"/>
  <c r="K31" i="1"/>
  <c r="F32" i="1"/>
  <c r="J32" i="1" s="1"/>
  <c r="G32" i="1"/>
  <c r="H32" i="1" s="1"/>
  <c r="K32" i="1" l="1"/>
  <c r="F43" i="1"/>
  <c r="E44" i="1"/>
  <c r="J43" i="1"/>
  <c r="G43" i="1"/>
  <c r="H42" i="1"/>
  <c r="K42" i="1" s="1"/>
  <c r="E45" i="1" l="1"/>
  <c r="F44" i="1"/>
  <c r="J44" i="1" s="1"/>
  <c r="G44" i="1"/>
  <c r="H43" i="1"/>
  <c r="K43" i="1" s="1"/>
  <c r="H44" i="1" l="1"/>
  <c r="K44" i="1" s="1"/>
  <c r="G45" i="1"/>
  <c r="E46" i="1"/>
  <c r="F45" i="1"/>
  <c r="H45" i="1" s="1"/>
  <c r="J45" i="1" l="1"/>
  <c r="K45" i="1" s="1"/>
  <c r="F46" i="1"/>
  <c r="J46" i="1" s="1"/>
  <c r="E47" i="1"/>
  <c r="G46" i="1"/>
  <c r="G47" i="1" l="1"/>
  <c r="J47" i="1"/>
  <c r="E48" i="1"/>
  <c r="F47" i="1"/>
  <c r="H46" i="1"/>
  <c r="K46" i="1" s="1"/>
  <c r="E49" i="1" l="1"/>
  <c r="G48" i="1"/>
  <c r="F48" i="1"/>
  <c r="J48" i="1"/>
  <c r="H47" i="1"/>
  <c r="K47" i="1" s="1"/>
  <c r="H48" i="1" l="1"/>
  <c r="K48" i="1" s="1"/>
  <c r="F49" i="1"/>
  <c r="E50" i="1"/>
  <c r="G49" i="1"/>
  <c r="J49" i="1" s="1"/>
  <c r="G50" i="1" l="1"/>
  <c r="E51" i="1"/>
  <c r="F50" i="1"/>
  <c r="J50" i="1"/>
  <c r="H49" i="1"/>
  <c r="K49" i="1" s="1"/>
  <c r="F51" i="1" l="1"/>
  <c r="E52" i="1"/>
  <c r="G51" i="1"/>
  <c r="J51" i="1" s="1"/>
  <c r="H50" i="1"/>
  <c r="K50" i="1" s="1"/>
  <c r="E53" i="1" l="1"/>
  <c r="G52" i="1"/>
  <c r="H52" i="1" s="1"/>
  <c r="F52" i="1"/>
  <c r="H51" i="1"/>
  <c r="K51" i="1" s="1"/>
  <c r="J52" i="1" l="1"/>
  <c r="K52" i="1" s="1"/>
  <c r="E54" i="1"/>
  <c r="F53" i="1"/>
  <c r="H53" i="1" s="1"/>
  <c r="G53" i="1"/>
  <c r="J53" i="1" s="1"/>
  <c r="K53" i="1" l="1"/>
  <c r="G54" i="1"/>
  <c r="H54" i="1" s="1"/>
  <c r="F54" i="1"/>
  <c r="E55" i="1"/>
  <c r="J54" i="1"/>
  <c r="K54" i="1" l="1"/>
  <c r="E56" i="1"/>
  <c r="F55" i="1"/>
  <c r="G55" i="1"/>
  <c r="J55" i="1" s="1"/>
  <c r="H55" i="1" l="1"/>
  <c r="K55" i="1" s="1"/>
  <c r="E57" i="1"/>
  <c r="G56" i="1"/>
  <c r="F56" i="1"/>
  <c r="J56" i="1" s="1"/>
  <c r="H56" i="1" l="1"/>
  <c r="K56" i="1" s="1"/>
  <c r="E58" i="1"/>
  <c r="F57" i="1"/>
  <c r="H57" i="1" s="1"/>
  <c r="G57" i="1"/>
  <c r="G58" i="1" l="1"/>
  <c r="F58" i="1"/>
  <c r="J58" i="1" s="1"/>
  <c r="E59" i="1"/>
  <c r="J57" i="1"/>
  <c r="K57" i="1" s="1"/>
  <c r="F59" i="1" l="1"/>
  <c r="H59" i="1" s="1"/>
  <c r="G59" i="1"/>
  <c r="J59" i="1" s="1"/>
  <c r="E60" i="1"/>
  <c r="H58" i="1"/>
  <c r="K58" i="1" s="1"/>
  <c r="K59" i="1" l="1"/>
  <c r="E61" i="1"/>
  <c r="G60" i="1"/>
  <c r="F60" i="1"/>
  <c r="J60" i="1"/>
  <c r="H60" i="1" l="1"/>
  <c r="K60" i="1" s="1"/>
  <c r="E62" i="1"/>
  <c r="F61" i="1"/>
  <c r="H61" i="1" s="1"/>
  <c r="G61" i="1"/>
  <c r="G62" i="1" l="1"/>
  <c r="F62" i="1"/>
  <c r="J62" i="1" s="1"/>
  <c r="E63" i="1"/>
  <c r="J61" i="1"/>
  <c r="K61" i="1" s="1"/>
  <c r="F63" i="1" l="1"/>
  <c r="E64" i="1"/>
  <c r="G63" i="1"/>
  <c r="J63" i="1" s="1"/>
  <c r="H62" i="1"/>
  <c r="K62" i="1" s="1"/>
  <c r="E65" i="1" l="1"/>
  <c r="G64" i="1"/>
  <c r="F64" i="1"/>
  <c r="J64" i="1"/>
  <c r="H63" i="1"/>
  <c r="K63" i="1" s="1"/>
  <c r="H64" i="1" l="1"/>
  <c r="K64" i="1" s="1"/>
  <c r="E66" i="1"/>
  <c r="F65" i="1"/>
  <c r="H65" i="1" s="1"/>
  <c r="G65" i="1"/>
  <c r="G66" i="1" l="1"/>
  <c r="F66" i="1"/>
  <c r="E67" i="1"/>
  <c r="J66" i="1"/>
  <c r="J65" i="1"/>
  <c r="K65" i="1" s="1"/>
  <c r="F67" i="1" l="1"/>
  <c r="G67" i="1"/>
  <c r="J67" i="1" s="1"/>
  <c r="E68" i="1"/>
  <c r="H66" i="1"/>
  <c r="K66" i="1" s="1"/>
  <c r="G68" i="1" l="1"/>
  <c r="F68" i="1"/>
  <c r="J68" i="1"/>
  <c r="H67" i="1"/>
  <c r="K67" i="1" s="1"/>
  <c r="H68" i="1" l="1"/>
  <c r="K68" i="1" s="1"/>
</calcChain>
</file>

<file path=xl/sharedStrings.xml><?xml version="1.0" encoding="utf-8"?>
<sst xmlns="http://schemas.openxmlformats.org/spreadsheetml/2006/main" count="15" uniqueCount="15">
  <si>
    <t>Cd ($/kg)</t>
  </si>
  <si>
    <t>Ct ($/kg)</t>
  </si>
  <si>
    <t>Cf ($/kg)</t>
  </si>
  <si>
    <t>mass flow (kg/hr)</t>
  </si>
  <si>
    <t>θd (-)</t>
  </si>
  <si>
    <t>θt (-)</t>
  </si>
  <si>
    <t>θf (-)</t>
  </si>
  <si>
    <t>alpha</t>
  </si>
  <si>
    <t>mg stearate</t>
  </si>
  <si>
    <t>dextrose</t>
  </si>
  <si>
    <t>Fiber</t>
  </si>
  <si>
    <t>Angle of Repose</t>
  </si>
  <si>
    <t>Cost to pump/hr</t>
  </si>
  <si>
    <t>Cost of Material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</si>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</sst>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943569553805774"/>
          <c:y val="0.16067147856517935"/>
          <c:w val="0.79961286089238848"/>
          <c:h val="0.63581729367162443"/>
        </c:manualLayout>
      </c:layout>
      <c:scatterChart>
        <c:scatterStyle val="lineMarker"/>
        <c:varyColors val="0"/>
        <c:ser>
          <c:idx val="0"/>
          <c:order val="0"/>
          <c:tx>
            <c:strRef>
              <c:f>optimization!$K$1</c:f>
              <c:strCache>
                <c:ptCount val="1"/>
                <c:pt idx="0">
                  <c:v>Total Cost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optimization!$E$2:$E$68</c:f>
              <c:numCache>
                <c:formatCode>General</c:formatCode>
                <c:ptCount val="67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</c:numCache>
            </c:numRef>
          </c:xVal>
          <c:yVal>
            <c:numRef>
              <c:f>optimization!$K$2:$K$68</c:f>
              <c:numCache>
                <c:formatCode>General</c:formatCode>
                <c:ptCount val="67"/>
                <c:pt idx="0">
                  <c:v>1051.6500000000001</c:v>
                </c:pt>
                <c:pt idx="1">
                  <c:v>1050.6104149999999</c:v>
                </c:pt>
                <c:pt idx="2">
                  <c:v>1049.5996599999999</c:v>
                </c:pt>
                <c:pt idx="3">
                  <c:v>1048.6177349999998</c:v>
                </c:pt>
                <c:pt idx="4">
                  <c:v>1047.6646399999997</c:v>
                </c:pt>
                <c:pt idx="5">
                  <c:v>1046.7403749999999</c:v>
                </c:pt>
                <c:pt idx="6">
                  <c:v>1045.8449399999997</c:v>
                </c:pt>
                <c:pt idx="7">
                  <c:v>1044.9783349999998</c:v>
                </c:pt>
                <c:pt idx="8">
                  <c:v>1044.1405600000003</c:v>
                </c:pt>
                <c:pt idx="9">
                  <c:v>1043.3316150000001</c:v>
                </c:pt>
                <c:pt idx="10">
                  <c:v>1042.5515</c:v>
                </c:pt>
                <c:pt idx="11">
                  <c:v>1041.8002150000002</c:v>
                </c:pt>
                <c:pt idx="12">
                  <c:v>1041.0777599999999</c:v>
                </c:pt>
                <c:pt idx="13">
                  <c:v>1040.384135</c:v>
                </c:pt>
                <c:pt idx="14">
                  <c:v>1039.7193399999999</c:v>
                </c:pt>
                <c:pt idx="15">
                  <c:v>1039.0833749999999</c:v>
                </c:pt>
                <c:pt idx="16">
                  <c:v>1038.47624</c:v>
                </c:pt>
                <c:pt idx="17">
                  <c:v>1037.897935</c:v>
                </c:pt>
                <c:pt idx="18">
                  <c:v>1037.3484599999997</c:v>
                </c:pt>
                <c:pt idx="19">
                  <c:v>1036.8278150000001</c:v>
                </c:pt>
                <c:pt idx="20">
                  <c:v>1036.336</c:v>
                </c:pt>
                <c:pt idx="21">
                  <c:v>1035.8730150000001</c:v>
                </c:pt>
                <c:pt idx="22">
                  <c:v>1035.4388600000002</c:v>
                </c:pt>
                <c:pt idx="23">
                  <c:v>1035.033535</c:v>
                </c:pt>
                <c:pt idx="24">
                  <c:v>1034.6570400000001</c:v>
                </c:pt>
                <c:pt idx="25">
                  <c:v>1034.309375</c:v>
                </c:pt>
                <c:pt idx="26">
                  <c:v>1033.99054</c:v>
                </c:pt>
                <c:pt idx="27">
                  <c:v>1033.7005350000004</c:v>
                </c:pt>
                <c:pt idx="28">
                  <c:v>1033.4393599999999</c:v>
                </c:pt>
                <c:pt idx="29">
                  <c:v>1033.207015</c:v>
                </c:pt>
                <c:pt idx="30">
                  <c:v>1033.0035</c:v>
                </c:pt>
                <c:pt idx="31">
                  <c:v>1032.8288150000001</c:v>
                </c:pt>
                <c:pt idx="32">
                  <c:v>1032.6829600000001</c:v>
                </c:pt>
                <c:pt idx="33">
                  <c:v>1032.5659349999999</c:v>
                </c:pt>
                <c:pt idx="34">
                  <c:v>1032.4777400000003</c:v>
                </c:pt>
                <c:pt idx="35">
                  <c:v>1032.4183750000002</c:v>
                </c:pt>
                <c:pt idx="36">
                  <c:v>1032.3878400000001</c:v>
                </c:pt>
                <c:pt idx="37">
                  <c:v>1032.3861350000002</c:v>
                </c:pt>
                <c:pt idx="38">
                  <c:v>1032.41326</c:v>
                </c:pt>
                <c:pt idx="39">
                  <c:v>1032.4692150000001</c:v>
                </c:pt>
                <c:pt idx="40">
                  <c:v>1032.5540000000001</c:v>
                </c:pt>
                <c:pt idx="41">
                  <c:v>1032.6676150000001</c:v>
                </c:pt>
                <c:pt idx="42">
                  <c:v>1032.81006</c:v>
                </c:pt>
                <c:pt idx="43">
                  <c:v>1032.9813350000002</c:v>
                </c:pt>
                <c:pt idx="44">
                  <c:v>1033.1814400000001</c:v>
                </c:pt>
                <c:pt idx="45">
                  <c:v>1033.4103750000002</c:v>
                </c:pt>
                <c:pt idx="46">
                  <c:v>1033.6681400000002</c:v>
                </c:pt>
                <c:pt idx="47">
                  <c:v>1033.954735</c:v>
                </c:pt>
                <c:pt idx="48">
                  <c:v>1034.27016</c:v>
                </c:pt>
                <c:pt idx="49">
                  <c:v>1034.6144150000002</c:v>
                </c:pt>
                <c:pt idx="50">
                  <c:v>1034.9875</c:v>
                </c:pt>
                <c:pt idx="51">
                  <c:v>1035.3894150000001</c:v>
                </c:pt>
                <c:pt idx="52">
                  <c:v>1035.82016</c:v>
                </c:pt>
                <c:pt idx="53">
                  <c:v>1036.2797350000001</c:v>
                </c:pt>
                <c:pt idx="54">
                  <c:v>1036.7681399999999</c:v>
                </c:pt>
                <c:pt idx="55">
                  <c:v>1037.2853749999999</c:v>
                </c:pt>
                <c:pt idx="56">
                  <c:v>1037.8314399999999</c:v>
                </c:pt>
                <c:pt idx="57">
                  <c:v>1038.4063350000001</c:v>
                </c:pt>
                <c:pt idx="58">
                  <c:v>1039.0100600000001</c:v>
                </c:pt>
                <c:pt idx="59">
                  <c:v>1039.642615</c:v>
                </c:pt>
                <c:pt idx="60">
                  <c:v>1040.3040000000001</c:v>
                </c:pt>
                <c:pt idx="61">
                  <c:v>1040.9942149999999</c:v>
                </c:pt>
                <c:pt idx="62">
                  <c:v>1041.71326</c:v>
                </c:pt>
                <c:pt idx="63">
                  <c:v>1042.461135</c:v>
                </c:pt>
                <c:pt idx="64">
                  <c:v>1043.2378400000002</c:v>
                </c:pt>
                <c:pt idx="65">
                  <c:v>1044.043375</c:v>
                </c:pt>
                <c:pt idx="66">
                  <c:v>1044.8777400000001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27-43C4-A42F-61E65E3FDE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1201408"/>
        <c:axId val="581209608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optimization!$J$1</c15:sqref>
                        </c15:formulaRef>
                      </c:ext>
                    </c:extLst>
                    <c:strCache>
                      <c:ptCount val="1"/>
                      <c:pt idx="0">
                        <c:v>Cost of Material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optimization!$E$2:$E$68</c15:sqref>
                        </c15:formulaRef>
                      </c:ext>
                    </c:extLst>
                    <c:numCache>
                      <c:formatCode>General</c:formatCode>
                      <c:ptCount val="67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6.0000000000000005E-2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9.9999999999999992E-2</c:v>
                      </c:pt>
                      <c:pt idx="11">
                        <c:v>0.10999999999999999</c:v>
                      </c:pt>
                      <c:pt idx="12">
                        <c:v>0.11999999999999998</c:v>
                      </c:pt>
                      <c:pt idx="13">
                        <c:v>0.12999999999999998</c:v>
                      </c:pt>
                      <c:pt idx="14">
                        <c:v>0.13999999999999999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0.18000000000000002</c:v>
                      </c:pt>
                      <c:pt idx="19">
                        <c:v>0.19000000000000003</c:v>
                      </c:pt>
                      <c:pt idx="20">
                        <c:v>0.20000000000000004</c:v>
                      </c:pt>
                      <c:pt idx="21">
                        <c:v>0.21000000000000005</c:v>
                      </c:pt>
                      <c:pt idx="22">
                        <c:v>0.22000000000000006</c:v>
                      </c:pt>
                      <c:pt idx="23">
                        <c:v>0.23000000000000007</c:v>
                      </c:pt>
                      <c:pt idx="24">
                        <c:v>0.24000000000000007</c:v>
                      </c:pt>
                      <c:pt idx="25">
                        <c:v>0.25000000000000006</c:v>
                      </c:pt>
                      <c:pt idx="26">
                        <c:v>0.26000000000000006</c:v>
                      </c:pt>
                      <c:pt idx="27">
                        <c:v>0.27000000000000007</c:v>
                      </c:pt>
                      <c:pt idx="28">
                        <c:v>0.28000000000000008</c:v>
                      </c:pt>
                      <c:pt idx="29">
                        <c:v>0.29000000000000009</c:v>
                      </c:pt>
                      <c:pt idx="30">
                        <c:v>0.3000000000000001</c:v>
                      </c:pt>
                      <c:pt idx="31">
                        <c:v>0.31000000000000011</c:v>
                      </c:pt>
                      <c:pt idx="32">
                        <c:v>0.32000000000000012</c:v>
                      </c:pt>
                      <c:pt idx="33">
                        <c:v>0.33000000000000013</c:v>
                      </c:pt>
                      <c:pt idx="34">
                        <c:v>0.34000000000000014</c:v>
                      </c:pt>
                      <c:pt idx="35">
                        <c:v>0.35000000000000014</c:v>
                      </c:pt>
                      <c:pt idx="36">
                        <c:v>0.36000000000000015</c:v>
                      </c:pt>
                      <c:pt idx="37">
                        <c:v>0.37000000000000016</c:v>
                      </c:pt>
                      <c:pt idx="38">
                        <c:v>0.38000000000000017</c:v>
                      </c:pt>
                      <c:pt idx="39">
                        <c:v>0.39000000000000018</c:v>
                      </c:pt>
                      <c:pt idx="40">
                        <c:v>0.40000000000000019</c:v>
                      </c:pt>
                      <c:pt idx="41">
                        <c:v>0.4100000000000002</c:v>
                      </c:pt>
                      <c:pt idx="42">
                        <c:v>0.42000000000000021</c:v>
                      </c:pt>
                      <c:pt idx="43">
                        <c:v>0.43000000000000022</c:v>
                      </c:pt>
                      <c:pt idx="44">
                        <c:v>0.44000000000000022</c:v>
                      </c:pt>
                      <c:pt idx="45">
                        <c:v>0.45000000000000023</c:v>
                      </c:pt>
                      <c:pt idx="46">
                        <c:v>0.46000000000000024</c:v>
                      </c:pt>
                      <c:pt idx="47">
                        <c:v>0.47000000000000025</c:v>
                      </c:pt>
                      <c:pt idx="48">
                        <c:v>0.48000000000000026</c:v>
                      </c:pt>
                      <c:pt idx="49">
                        <c:v>0.49000000000000027</c:v>
                      </c:pt>
                      <c:pt idx="50">
                        <c:v>0.50000000000000022</c:v>
                      </c:pt>
                      <c:pt idx="51">
                        <c:v>0.51000000000000023</c:v>
                      </c:pt>
                      <c:pt idx="52">
                        <c:v>0.52000000000000024</c:v>
                      </c:pt>
                      <c:pt idx="53">
                        <c:v>0.53000000000000025</c:v>
                      </c:pt>
                      <c:pt idx="54">
                        <c:v>0.54000000000000026</c:v>
                      </c:pt>
                      <c:pt idx="55">
                        <c:v>0.55000000000000027</c:v>
                      </c:pt>
                      <c:pt idx="56">
                        <c:v>0.56000000000000028</c:v>
                      </c:pt>
                      <c:pt idx="57">
                        <c:v>0.57000000000000028</c:v>
                      </c:pt>
                      <c:pt idx="58">
                        <c:v>0.58000000000000029</c:v>
                      </c:pt>
                      <c:pt idx="59">
                        <c:v>0.5900000000000003</c:v>
                      </c:pt>
                      <c:pt idx="60">
                        <c:v>0.60000000000000031</c:v>
                      </c:pt>
                      <c:pt idx="61">
                        <c:v>0.61000000000000032</c:v>
                      </c:pt>
                      <c:pt idx="62">
                        <c:v>0.62000000000000033</c:v>
                      </c:pt>
                      <c:pt idx="63">
                        <c:v>0.63000000000000034</c:v>
                      </c:pt>
                      <c:pt idx="64">
                        <c:v>0.64000000000000035</c:v>
                      </c:pt>
                      <c:pt idx="65">
                        <c:v>0.65000000000000036</c:v>
                      </c:pt>
                      <c:pt idx="66">
                        <c:v>0.66000000000000036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optimization!$J$2:$J$68</c15:sqref>
                        </c15:formulaRef>
                      </c:ext>
                    </c:extLst>
                    <c:numCache>
                      <c:formatCode>General</c:formatCode>
                      <c:ptCount val="67"/>
                      <c:pt idx="0">
                        <c:v>207.89999999999998</c:v>
                      </c:pt>
                      <c:pt idx="1">
                        <c:v>213.82099999999997</c:v>
                      </c:pt>
                      <c:pt idx="2">
                        <c:v>219.74199999999996</c:v>
                      </c:pt>
                      <c:pt idx="3">
                        <c:v>225.66299999999998</c:v>
                      </c:pt>
                      <c:pt idx="4">
                        <c:v>231.584</c:v>
                      </c:pt>
                      <c:pt idx="5">
                        <c:v>237.505</c:v>
                      </c:pt>
                      <c:pt idx="6">
                        <c:v>243.42599999999999</c:v>
                      </c:pt>
                      <c:pt idx="7">
                        <c:v>249.34699999999998</c:v>
                      </c:pt>
                      <c:pt idx="8">
                        <c:v>255.26800000000003</c:v>
                      </c:pt>
                      <c:pt idx="9">
                        <c:v>261.18900000000002</c:v>
                      </c:pt>
                      <c:pt idx="10">
                        <c:v>267.11</c:v>
                      </c:pt>
                      <c:pt idx="11">
                        <c:v>273.03099999999995</c:v>
                      </c:pt>
                      <c:pt idx="12">
                        <c:v>278.95199999999994</c:v>
                      </c:pt>
                      <c:pt idx="13">
                        <c:v>284.87299999999999</c:v>
                      </c:pt>
                      <c:pt idx="14">
                        <c:v>290.79399999999998</c:v>
                      </c:pt>
                      <c:pt idx="15">
                        <c:v>296.71499999999997</c:v>
                      </c:pt>
                      <c:pt idx="16">
                        <c:v>302.63599999999997</c:v>
                      </c:pt>
                      <c:pt idx="17">
                        <c:v>308.55700000000002</c:v>
                      </c:pt>
                      <c:pt idx="18">
                        <c:v>314.47800000000001</c:v>
                      </c:pt>
                      <c:pt idx="19">
                        <c:v>320.399</c:v>
                      </c:pt>
                      <c:pt idx="20">
                        <c:v>326.32000000000005</c:v>
                      </c:pt>
                      <c:pt idx="21">
                        <c:v>332.2410000000001</c:v>
                      </c:pt>
                      <c:pt idx="22">
                        <c:v>338.16200000000003</c:v>
                      </c:pt>
                      <c:pt idx="23">
                        <c:v>344.08300000000003</c:v>
                      </c:pt>
                      <c:pt idx="24">
                        <c:v>350.00400000000002</c:v>
                      </c:pt>
                      <c:pt idx="25">
                        <c:v>355.92500000000001</c:v>
                      </c:pt>
                      <c:pt idx="26">
                        <c:v>361.846</c:v>
                      </c:pt>
                      <c:pt idx="27">
                        <c:v>367.76700000000005</c:v>
                      </c:pt>
                      <c:pt idx="28">
                        <c:v>373.6880000000001</c:v>
                      </c:pt>
                      <c:pt idx="29">
                        <c:v>379.60900000000004</c:v>
                      </c:pt>
                      <c:pt idx="30">
                        <c:v>385.53000000000003</c:v>
                      </c:pt>
                      <c:pt idx="31">
                        <c:v>391.45100000000008</c:v>
                      </c:pt>
                      <c:pt idx="32">
                        <c:v>397.37200000000007</c:v>
                      </c:pt>
                      <c:pt idx="33">
                        <c:v>403.29300000000001</c:v>
                      </c:pt>
                      <c:pt idx="34">
                        <c:v>409.21400000000006</c:v>
                      </c:pt>
                      <c:pt idx="35">
                        <c:v>415.1350000000001</c:v>
                      </c:pt>
                      <c:pt idx="36">
                        <c:v>421.0560000000001</c:v>
                      </c:pt>
                      <c:pt idx="37">
                        <c:v>426.97700000000009</c:v>
                      </c:pt>
                      <c:pt idx="38">
                        <c:v>432.89800000000008</c:v>
                      </c:pt>
                      <c:pt idx="39">
                        <c:v>438.81900000000007</c:v>
                      </c:pt>
                      <c:pt idx="40">
                        <c:v>444.74000000000012</c:v>
                      </c:pt>
                      <c:pt idx="41">
                        <c:v>450.66100000000012</c:v>
                      </c:pt>
                      <c:pt idx="42">
                        <c:v>456.58200000000016</c:v>
                      </c:pt>
                      <c:pt idx="43">
                        <c:v>462.50300000000016</c:v>
                      </c:pt>
                      <c:pt idx="44">
                        <c:v>468.42400000000009</c:v>
                      </c:pt>
                      <c:pt idx="45">
                        <c:v>474.3450000000002</c:v>
                      </c:pt>
                      <c:pt idx="46">
                        <c:v>480.26600000000019</c:v>
                      </c:pt>
                      <c:pt idx="47">
                        <c:v>486.18700000000018</c:v>
                      </c:pt>
                      <c:pt idx="48">
                        <c:v>492.10800000000017</c:v>
                      </c:pt>
                      <c:pt idx="49">
                        <c:v>498.02900000000022</c:v>
                      </c:pt>
                      <c:pt idx="50">
                        <c:v>503.9500000000001</c:v>
                      </c:pt>
                      <c:pt idx="51">
                        <c:v>509.87100000000009</c:v>
                      </c:pt>
                      <c:pt idx="52">
                        <c:v>515.79200000000014</c:v>
                      </c:pt>
                      <c:pt idx="53">
                        <c:v>521.71300000000008</c:v>
                      </c:pt>
                      <c:pt idx="54">
                        <c:v>527.63400000000013</c:v>
                      </c:pt>
                      <c:pt idx="55">
                        <c:v>533.55500000000018</c:v>
                      </c:pt>
                      <c:pt idx="56">
                        <c:v>539.47600000000011</c:v>
                      </c:pt>
                      <c:pt idx="57">
                        <c:v>545.39700000000016</c:v>
                      </c:pt>
                      <c:pt idx="58">
                        <c:v>551.3180000000001</c:v>
                      </c:pt>
                      <c:pt idx="59">
                        <c:v>557.23900000000015</c:v>
                      </c:pt>
                      <c:pt idx="60">
                        <c:v>563.1600000000002</c:v>
                      </c:pt>
                      <c:pt idx="61">
                        <c:v>569.08100000000013</c:v>
                      </c:pt>
                      <c:pt idx="62">
                        <c:v>575.00200000000018</c:v>
                      </c:pt>
                      <c:pt idx="63">
                        <c:v>580.92300000000023</c:v>
                      </c:pt>
                      <c:pt idx="64">
                        <c:v>586.84400000000028</c:v>
                      </c:pt>
                      <c:pt idx="65">
                        <c:v>592.76500000000021</c:v>
                      </c:pt>
                      <c:pt idx="66">
                        <c:v>598.68600000000026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7D20-4592-8109-AB510408E7FB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optimization!$I$1</c15:sqref>
                        </c15:formulaRef>
                      </c:ext>
                    </c:extLst>
                    <c:strCache>
                      <c:ptCount val="1"/>
                      <c:pt idx="0">
                        <c:v>Cost to pump/hr</c:v>
                      </c:pt>
                    </c:strCache>
                  </c:strRef>
                </c:tx>
                <c:spPr>
                  <a:ln w="9525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optimization!$E$2:$E$68</c15:sqref>
                        </c15:formulaRef>
                      </c:ext>
                    </c:extLst>
                    <c:numCache>
                      <c:formatCode>General</c:formatCode>
                      <c:ptCount val="67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6.0000000000000005E-2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9.9999999999999992E-2</c:v>
                      </c:pt>
                      <c:pt idx="11">
                        <c:v>0.10999999999999999</c:v>
                      </c:pt>
                      <c:pt idx="12">
                        <c:v>0.11999999999999998</c:v>
                      </c:pt>
                      <c:pt idx="13">
                        <c:v>0.12999999999999998</c:v>
                      </c:pt>
                      <c:pt idx="14">
                        <c:v>0.13999999999999999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0.18000000000000002</c:v>
                      </c:pt>
                      <c:pt idx="19">
                        <c:v>0.19000000000000003</c:v>
                      </c:pt>
                      <c:pt idx="20">
                        <c:v>0.20000000000000004</c:v>
                      </c:pt>
                      <c:pt idx="21">
                        <c:v>0.21000000000000005</c:v>
                      </c:pt>
                      <c:pt idx="22">
                        <c:v>0.22000000000000006</c:v>
                      </c:pt>
                      <c:pt idx="23">
                        <c:v>0.23000000000000007</c:v>
                      </c:pt>
                      <c:pt idx="24">
                        <c:v>0.24000000000000007</c:v>
                      </c:pt>
                      <c:pt idx="25">
                        <c:v>0.25000000000000006</c:v>
                      </c:pt>
                      <c:pt idx="26">
                        <c:v>0.26000000000000006</c:v>
                      </c:pt>
                      <c:pt idx="27">
                        <c:v>0.27000000000000007</c:v>
                      </c:pt>
                      <c:pt idx="28">
                        <c:v>0.28000000000000008</c:v>
                      </c:pt>
                      <c:pt idx="29">
                        <c:v>0.29000000000000009</c:v>
                      </c:pt>
                      <c:pt idx="30">
                        <c:v>0.3000000000000001</c:v>
                      </c:pt>
                      <c:pt idx="31">
                        <c:v>0.31000000000000011</c:v>
                      </c:pt>
                      <c:pt idx="32">
                        <c:v>0.32000000000000012</c:v>
                      </c:pt>
                      <c:pt idx="33">
                        <c:v>0.33000000000000013</c:v>
                      </c:pt>
                      <c:pt idx="34">
                        <c:v>0.34000000000000014</c:v>
                      </c:pt>
                      <c:pt idx="35">
                        <c:v>0.35000000000000014</c:v>
                      </c:pt>
                      <c:pt idx="36">
                        <c:v>0.36000000000000015</c:v>
                      </c:pt>
                      <c:pt idx="37">
                        <c:v>0.37000000000000016</c:v>
                      </c:pt>
                      <c:pt idx="38">
                        <c:v>0.38000000000000017</c:v>
                      </c:pt>
                      <c:pt idx="39">
                        <c:v>0.39000000000000018</c:v>
                      </c:pt>
                      <c:pt idx="40">
                        <c:v>0.40000000000000019</c:v>
                      </c:pt>
                      <c:pt idx="41">
                        <c:v>0.4100000000000002</c:v>
                      </c:pt>
                      <c:pt idx="42">
                        <c:v>0.42000000000000021</c:v>
                      </c:pt>
                      <c:pt idx="43">
                        <c:v>0.43000000000000022</c:v>
                      </c:pt>
                      <c:pt idx="44">
                        <c:v>0.44000000000000022</c:v>
                      </c:pt>
                      <c:pt idx="45">
                        <c:v>0.45000000000000023</c:v>
                      </c:pt>
                      <c:pt idx="46">
                        <c:v>0.46000000000000024</c:v>
                      </c:pt>
                      <c:pt idx="47">
                        <c:v>0.47000000000000025</c:v>
                      </c:pt>
                      <c:pt idx="48">
                        <c:v>0.48000000000000026</c:v>
                      </c:pt>
                      <c:pt idx="49">
                        <c:v>0.49000000000000027</c:v>
                      </c:pt>
                      <c:pt idx="50">
                        <c:v>0.50000000000000022</c:v>
                      </c:pt>
                      <c:pt idx="51">
                        <c:v>0.51000000000000023</c:v>
                      </c:pt>
                      <c:pt idx="52">
                        <c:v>0.52000000000000024</c:v>
                      </c:pt>
                      <c:pt idx="53">
                        <c:v>0.53000000000000025</c:v>
                      </c:pt>
                      <c:pt idx="54">
                        <c:v>0.54000000000000026</c:v>
                      </c:pt>
                      <c:pt idx="55">
                        <c:v>0.55000000000000027</c:v>
                      </c:pt>
                      <c:pt idx="56">
                        <c:v>0.56000000000000028</c:v>
                      </c:pt>
                      <c:pt idx="57">
                        <c:v>0.57000000000000028</c:v>
                      </c:pt>
                      <c:pt idx="58">
                        <c:v>0.58000000000000029</c:v>
                      </c:pt>
                      <c:pt idx="59">
                        <c:v>0.5900000000000003</c:v>
                      </c:pt>
                      <c:pt idx="60">
                        <c:v>0.60000000000000031</c:v>
                      </c:pt>
                      <c:pt idx="61">
                        <c:v>0.61000000000000032</c:v>
                      </c:pt>
                      <c:pt idx="62">
                        <c:v>0.62000000000000033</c:v>
                      </c:pt>
                      <c:pt idx="63">
                        <c:v>0.63000000000000034</c:v>
                      </c:pt>
                      <c:pt idx="64">
                        <c:v>0.64000000000000035</c:v>
                      </c:pt>
                      <c:pt idx="65">
                        <c:v>0.65000000000000036</c:v>
                      </c:pt>
                      <c:pt idx="66">
                        <c:v>0.66000000000000036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optimization!$I$2:$I$68</c15:sqref>
                        </c15:formulaRef>
                      </c:ext>
                    </c:extLst>
                    <c:numCache>
                      <c:formatCode>General</c:formatCode>
                      <c:ptCount val="67"/>
                      <c:pt idx="0">
                        <c:v>843.75</c:v>
                      </c:pt>
                      <c:pt idx="1">
                        <c:v>836.78941499999996</c:v>
                      </c:pt>
                      <c:pt idx="2">
                        <c:v>829.85765999999978</c:v>
                      </c:pt>
                      <c:pt idx="3">
                        <c:v>822.9547349999998</c:v>
                      </c:pt>
                      <c:pt idx="4">
                        <c:v>816.08063999999979</c:v>
                      </c:pt>
                      <c:pt idx="5">
                        <c:v>809.23537499999998</c:v>
                      </c:pt>
                      <c:pt idx="6">
                        <c:v>802.41893999999968</c:v>
                      </c:pt>
                      <c:pt idx="7">
                        <c:v>795.63133499999969</c:v>
                      </c:pt>
                      <c:pt idx="8">
                        <c:v>788.87256000000014</c:v>
                      </c:pt>
                      <c:pt idx="9">
                        <c:v>782.14261500000009</c:v>
                      </c:pt>
                      <c:pt idx="10">
                        <c:v>775.44150000000002</c:v>
                      </c:pt>
                      <c:pt idx="11">
                        <c:v>768.76921500000014</c:v>
                      </c:pt>
                      <c:pt idx="12">
                        <c:v>762.12576000000001</c:v>
                      </c:pt>
                      <c:pt idx="13">
                        <c:v>755.51113499999997</c:v>
                      </c:pt>
                      <c:pt idx="14">
                        <c:v>748.92533999999989</c:v>
                      </c:pt>
                      <c:pt idx="15">
                        <c:v>742.3683749999999</c:v>
                      </c:pt>
                      <c:pt idx="16">
                        <c:v>735.84023999999988</c:v>
                      </c:pt>
                      <c:pt idx="17">
                        <c:v>729.34093499999983</c:v>
                      </c:pt>
                      <c:pt idx="18">
                        <c:v>722.87045999999975</c:v>
                      </c:pt>
                      <c:pt idx="19">
                        <c:v>716.42881499999999</c:v>
                      </c:pt>
                      <c:pt idx="20">
                        <c:v>710.01599999999996</c:v>
                      </c:pt>
                      <c:pt idx="21">
                        <c:v>703.63201499999991</c:v>
                      </c:pt>
                      <c:pt idx="22">
                        <c:v>697.27686000000006</c:v>
                      </c:pt>
                      <c:pt idx="23">
                        <c:v>690.95053500000006</c:v>
                      </c:pt>
                      <c:pt idx="24">
                        <c:v>684.65304000000003</c:v>
                      </c:pt>
                      <c:pt idx="25">
                        <c:v>678.38437499999998</c:v>
                      </c:pt>
                      <c:pt idx="26">
                        <c:v>672.14454000000001</c:v>
                      </c:pt>
                      <c:pt idx="27">
                        <c:v>665.93353500000023</c:v>
                      </c:pt>
                      <c:pt idx="28">
                        <c:v>659.75135999999986</c:v>
                      </c:pt>
                      <c:pt idx="29">
                        <c:v>653.5980149999998</c:v>
                      </c:pt>
                      <c:pt idx="30">
                        <c:v>647.47350000000006</c:v>
                      </c:pt>
                      <c:pt idx="31">
                        <c:v>641.37781499999994</c:v>
                      </c:pt>
                      <c:pt idx="32">
                        <c:v>635.31095999999991</c:v>
                      </c:pt>
                      <c:pt idx="33">
                        <c:v>629.27293499999985</c:v>
                      </c:pt>
                      <c:pt idx="34">
                        <c:v>623.2637400000001</c:v>
                      </c:pt>
                      <c:pt idx="35">
                        <c:v>617.28337500000009</c:v>
                      </c:pt>
                      <c:pt idx="36">
                        <c:v>611.33183999999994</c:v>
                      </c:pt>
                      <c:pt idx="37">
                        <c:v>605.40913499999999</c:v>
                      </c:pt>
                      <c:pt idx="38">
                        <c:v>599.51526000000001</c:v>
                      </c:pt>
                      <c:pt idx="39">
                        <c:v>593.65021499999989</c:v>
                      </c:pt>
                      <c:pt idx="40">
                        <c:v>587.81399999999996</c:v>
                      </c:pt>
                      <c:pt idx="41">
                        <c:v>582.00661500000001</c:v>
                      </c:pt>
                      <c:pt idx="42">
                        <c:v>576.22805999999991</c:v>
                      </c:pt>
                      <c:pt idx="43">
                        <c:v>570.47833500000002</c:v>
                      </c:pt>
                      <c:pt idx="44">
                        <c:v>564.75743999999997</c:v>
                      </c:pt>
                      <c:pt idx="45">
                        <c:v>559.0653749999999</c:v>
                      </c:pt>
                      <c:pt idx="46">
                        <c:v>553.40213999999992</c:v>
                      </c:pt>
                      <c:pt idx="47">
                        <c:v>547.7677349999999</c:v>
                      </c:pt>
                      <c:pt idx="48">
                        <c:v>542.16215999999997</c:v>
                      </c:pt>
                      <c:pt idx="49">
                        <c:v>536.58541500000001</c:v>
                      </c:pt>
                      <c:pt idx="50">
                        <c:v>531.0374999999998</c:v>
                      </c:pt>
                      <c:pt idx="51">
                        <c:v>525.518415</c:v>
                      </c:pt>
                      <c:pt idx="52">
                        <c:v>520.02815999999984</c:v>
                      </c:pt>
                      <c:pt idx="53">
                        <c:v>514.56673499999988</c:v>
                      </c:pt>
                      <c:pt idx="54">
                        <c:v>509.13413999999977</c:v>
                      </c:pt>
                      <c:pt idx="55">
                        <c:v>503.73037499999975</c:v>
                      </c:pt>
                      <c:pt idx="56">
                        <c:v>498.35543999999976</c:v>
                      </c:pt>
                      <c:pt idx="57">
                        <c:v>493.00933499999985</c:v>
                      </c:pt>
                      <c:pt idx="58">
                        <c:v>487.69205999999991</c:v>
                      </c:pt>
                      <c:pt idx="59">
                        <c:v>482.40361499999983</c:v>
                      </c:pt>
                      <c:pt idx="60">
                        <c:v>477.14399999999983</c:v>
                      </c:pt>
                      <c:pt idx="61">
                        <c:v>471.91321499999975</c:v>
                      </c:pt>
                      <c:pt idx="62">
                        <c:v>466.71125999999987</c:v>
                      </c:pt>
                      <c:pt idx="63">
                        <c:v>461.53813499999973</c:v>
                      </c:pt>
                      <c:pt idx="64">
                        <c:v>456.39383999999984</c:v>
                      </c:pt>
                      <c:pt idx="65">
                        <c:v>451.27837499999981</c:v>
                      </c:pt>
                      <c:pt idx="66">
                        <c:v>446.19173999999987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7D20-4592-8109-AB510408E7FB}"/>
                  </c:ext>
                </c:extLst>
              </c15:ser>
            </c15:filteredScatterSeries>
          </c:ext>
        </c:extLst>
      </c:scatterChart>
      <c:valAx>
        <c:axId val="581201408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Mass Fraction Mg Stearate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81209608"/>
        <c:crosses val="autoZero"/>
        <c:crossBetween val="midCat"/>
      </c:valAx>
      <c:valAx>
        <c:axId val="58120960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Total Cost/hr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81201408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68850000000000011"/>
          <c:y val="0.21483850976961213"/>
          <c:w val="0.20991666666666667"/>
          <c:h val="7.89964275298920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60960</xdr:colOff>
      <xdr:row>0</xdr:row>
      <xdr:rowOff>60960</xdr:rowOff>
    </xdr:from>
    <xdr:to>
      <xdr:col>18</xdr:col>
      <xdr:colOff>365760</xdr:colOff>
      <xdr:row>15</xdr:row>
      <xdr:rowOff>60960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5CF9028-D5E9-4347-9057-A294FA7597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696D7-739D-49E7-95F5-AAF2C2AD075E}">
  <dimension ref="B1:K68"/>
  <sheetViews>
    <sheetView tabSelected="1" topLeftCell="B1" zoomScaleNormal="100" workbookViewId="0">
      <selection activeCell="R25" sqref="R25"/>
    </sheetView>
  </sheetViews>
  <sheetFormatPr defaultRowHeight="14.4" x14ac:dyDescent="0.3"/>
  <cols>
    <col min="2" max="2" width="17.21875" customWidth="1"/>
    <col min="5" max="5" width="11.5546875" customWidth="1"/>
    <col min="6" max="6" width="11.88671875" customWidth="1"/>
    <col min="7" max="7" width="12.21875" customWidth="1"/>
    <col min="8" max="8" width="14.21875" bestFit="1" customWidth="1"/>
    <col min="9" max="9" width="15.5546875" customWidth="1"/>
    <col min="10" max="10" width="20" customWidth="1"/>
    <col min="11" max="11" width="13.109375" customWidth="1"/>
  </cols>
  <sheetData>
    <row r="1" spans="2:11" x14ac:dyDescent="0.3"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</row>
    <row r="2" spans="2:11" x14ac:dyDescent="0.3">
      <c r="B2" s="1" t="s">
        <v>4</v>
      </c>
      <c r="C2">
        <v>35</v>
      </c>
      <c r="E2">
        <v>0</v>
      </c>
      <c r="F2">
        <f>(1-E2)/2</f>
        <v>0.5</v>
      </c>
      <c r="G2">
        <f>(1-E2)/2</f>
        <v>0.5</v>
      </c>
      <c r="H2">
        <f>E2*$C$3+F2*$C$2+G2*$C$4</f>
        <v>37.5</v>
      </c>
      <c r="I2">
        <f>$C$9*H2^2 + $C$10*H2</f>
        <v>843.75</v>
      </c>
      <c r="J2">
        <f>$C$8*(E2*$C$6 + F2*$C$5 + G2*$C$7)</f>
        <v>207.89999999999998</v>
      </c>
      <c r="K2">
        <f>I2+J2</f>
        <v>1051.6500000000001</v>
      </c>
    </row>
    <row r="3" spans="2:11" x14ac:dyDescent="0.3">
      <c r="B3" t="s">
        <v>5</v>
      </c>
      <c r="C3">
        <v>22</v>
      </c>
      <c r="E3">
        <f>E2+0.01</f>
        <v>0.01</v>
      </c>
      <c r="F3">
        <f t="shared" ref="F3:F22" si="0">(1-E3)/2</f>
        <v>0.495</v>
      </c>
      <c r="G3">
        <f t="shared" ref="G3:G22" si="1">(1-E3)/2</f>
        <v>0.495</v>
      </c>
      <c r="H3">
        <f t="shared" ref="H3:H22" si="2">E3*$C$3+F3*$C$2+G3*$C$4</f>
        <v>37.344999999999999</v>
      </c>
      <c r="I3">
        <f t="shared" ref="I3:I66" si="3">$C$9*H3^2 + $C$10*H3</f>
        <v>836.78941499999996</v>
      </c>
      <c r="J3">
        <f t="shared" ref="J3:J22" si="4">$C$8*(E3*$C$6 + F3*$C$5 + G3*$C$7)</f>
        <v>213.82099999999997</v>
      </c>
      <c r="K3">
        <f t="shared" ref="K3:K22" si="5">I3+J3</f>
        <v>1050.6104149999999</v>
      </c>
    </row>
    <row r="4" spans="2:11" x14ac:dyDescent="0.3">
      <c r="B4" t="s">
        <v>6</v>
      </c>
      <c r="C4">
        <v>40</v>
      </c>
      <c r="E4">
        <f t="shared" ref="E4:E67" si="6">E3+0.01</f>
        <v>0.02</v>
      </c>
      <c r="F4">
        <f t="shared" si="0"/>
        <v>0.49</v>
      </c>
      <c r="G4">
        <f t="shared" si="1"/>
        <v>0.49</v>
      </c>
      <c r="H4">
        <f t="shared" si="2"/>
        <v>37.19</v>
      </c>
      <c r="I4">
        <f t="shared" si="3"/>
        <v>829.85765999999978</v>
      </c>
      <c r="J4">
        <f t="shared" si="4"/>
        <v>219.74199999999996</v>
      </c>
      <c r="K4">
        <f t="shared" si="5"/>
        <v>1049.5996599999999</v>
      </c>
    </row>
    <row r="5" spans="2:11" x14ac:dyDescent="0.3">
      <c r="B5" t="s">
        <v>0</v>
      </c>
      <c r="C5">
        <v>3.71</v>
      </c>
      <c r="E5">
        <f t="shared" si="6"/>
        <v>0.03</v>
      </c>
      <c r="F5">
        <f t="shared" si="0"/>
        <v>0.48499999999999999</v>
      </c>
      <c r="G5">
        <f t="shared" si="1"/>
        <v>0.48499999999999999</v>
      </c>
      <c r="H5">
        <f t="shared" si="2"/>
        <v>37.034999999999997</v>
      </c>
      <c r="I5">
        <f t="shared" si="3"/>
        <v>822.9547349999998</v>
      </c>
      <c r="J5">
        <f t="shared" si="4"/>
        <v>225.66299999999998</v>
      </c>
      <c r="K5">
        <f t="shared" si="5"/>
        <v>1048.6177349999998</v>
      </c>
    </row>
    <row r="6" spans="2:11" x14ac:dyDescent="0.3">
      <c r="B6" t="s">
        <v>1</v>
      </c>
      <c r="C6">
        <v>40</v>
      </c>
      <c r="E6">
        <f t="shared" si="6"/>
        <v>0.04</v>
      </c>
      <c r="F6">
        <f t="shared" si="0"/>
        <v>0.48</v>
      </c>
      <c r="G6">
        <f t="shared" si="1"/>
        <v>0.48</v>
      </c>
      <c r="H6">
        <f t="shared" si="2"/>
        <v>36.879999999999995</v>
      </c>
      <c r="I6">
        <f t="shared" si="3"/>
        <v>816.08063999999979</v>
      </c>
      <c r="J6">
        <f t="shared" si="4"/>
        <v>231.584</v>
      </c>
      <c r="K6">
        <f t="shared" si="5"/>
        <v>1047.6646399999997</v>
      </c>
    </row>
    <row r="7" spans="2:11" x14ac:dyDescent="0.3">
      <c r="B7" t="s">
        <v>2</v>
      </c>
      <c r="C7">
        <v>17.079999999999998</v>
      </c>
      <c r="E7">
        <f t="shared" si="6"/>
        <v>0.05</v>
      </c>
      <c r="F7">
        <f t="shared" si="0"/>
        <v>0.47499999999999998</v>
      </c>
      <c r="G7">
        <f t="shared" si="1"/>
        <v>0.47499999999999998</v>
      </c>
      <c r="H7">
        <f t="shared" si="2"/>
        <v>36.725000000000001</v>
      </c>
      <c r="I7">
        <f t="shared" si="3"/>
        <v>809.23537499999998</v>
      </c>
      <c r="J7">
        <f t="shared" si="4"/>
        <v>237.505</v>
      </c>
      <c r="K7">
        <f t="shared" si="5"/>
        <v>1046.7403749999999</v>
      </c>
    </row>
    <row r="8" spans="2:11" x14ac:dyDescent="0.3">
      <c r="B8" t="s">
        <v>3</v>
      </c>
      <c r="C8">
        <v>20</v>
      </c>
      <c r="E8">
        <f t="shared" si="6"/>
        <v>6.0000000000000005E-2</v>
      </c>
      <c r="F8">
        <f t="shared" si="0"/>
        <v>0.47</v>
      </c>
      <c r="G8">
        <f t="shared" si="1"/>
        <v>0.47</v>
      </c>
      <c r="H8">
        <f t="shared" si="2"/>
        <v>36.569999999999993</v>
      </c>
      <c r="I8">
        <f t="shared" si="3"/>
        <v>802.41893999999968</v>
      </c>
      <c r="J8">
        <f t="shared" si="4"/>
        <v>243.42599999999999</v>
      </c>
      <c r="K8">
        <f t="shared" si="5"/>
        <v>1045.8449399999997</v>
      </c>
    </row>
    <row r="9" spans="2:11" x14ac:dyDescent="0.3">
      <c r="B9" t="s">
        <v>7</v>
      </c>
      <c r="C9">
        <v>0.6</v>
      </c>
      <c r="E9">
        <f t="shared" si="6"/>
        <v>7.0000000000000007E-2</v>
      </c>
      <c r="F9">
        <f t="shared" si="0"/>
        <v>0.46499999999999997</v>
      </c>
      <c r="G9">
        <f t="shared" si="1"/>
        <v>0.46499999999999997</v>
      </c>
      <c r="H9">
        <f t="shared" si="2"/>
        <v>36.414999999999992</v>
      </c>
      <c r="I9">
        <f t="shared" si="3"/>
        <v>795.63133499999969</v>
      </c>
      <c r="J9">
        <f t="shared" si="4"/>
        <v>249.34699999999998</v>
      </c>
      <c r="K9">
        <f t="shared" si="5"/>
        <v>1044.9783349999998</v>
      </c>
    </row>
    <row r="10" spans="2:11" x14ac:dyDescent="0.3">
      <c r="E10">
        <f t="shared" si="6"/>
        <v>0.08</v>
      </c>
      <c r="F10">
        <f t="shared" si="0"/>
        <v>0.46</v>
      </c>
      <c r="G10">
        <f t="shared" si="1"/>
        <v>0.46</v>
      </c>
      <c r="H10">
        <f t="shared" si="2"/>
        <v>36.260000000000005</v>
      </c>
      <c r="I10">
        <f t="shared" si="3"/>
        <v>788.87256000000014</v>
      </c>
      <c r="J10">
        <f t="shared" si="4"/>
        <v>255.26800000000003</v>
      </c>
      <c r="K10">
        <f t="shared" si="5"/>
        <v>1044.1405600000003</v>
      </c>
    </row>
    <row r="11" spans="2:11" x14ac:dyDescent="0.3">
      <c r="E11">
        <f t="shared" si="6"/>
        <v>0.09</v>
      </c>
      <c r="F11">
        <f t="shared" si="0"/>
        <v>0.45500000000000002</v>
      </c>
      <c r="G11">
        <f t="shared" si="1"/>
        <v>0.45500000000000002</v>
      </c>
      <c r="H11">
        <f t="shared" si="2"/>
        <v>36.105000000000004</v>
      </c>
      <c r="I11">
        <f t="shared" si="3"/>
        <v>782.14261500000009</v>
      </c>
      <c r="J11">
        <f t="shared" si="4"/>
        <v>261.18900000000002</v>
      </c>
      <c r="K11">
        <f t="shared" si="5"/>
        <v>1043.3316150000001</v>
      </c>
    </row>
    <row r="12" spans="2:11" x14ac:dyDescent="0.3">
      <c r="E12">
        <f t="shared" si="6"/>
        <v>9.9999999999999992E-2</v>
      </c>
      <c r="F12">
        <f t="shared" si="0"/>
        <v>0.45</v>
      </c>
      <c r="G12">
        <f t="shared" si="1"/>
        <v>0.45</v>
      </c>
      <c r="H12">
        <f t="shared" si="2"/>
        <v>35.950000000000003</v>
      </c>
      <c r="I12">
        <f t="shared" si="3"/>
        <v>775.44150000000002</v>
      </c>
      <c r="J12">
        <f t="shared" si="4"/>
        <v>267.11</v>
      </c>
      <c r="K12">
        <f t="shared" si="5"/>
        <v>1042.5515</v>
      </c>
    </row>
    <row r="13" spans="2:11" x14ac:dyDescent="0.3">
      <c r="E13">
        <f t="shared" si="6"/>
        <v>0.10999999999999999</v>
      </c>
      <c r="F13">
        <f t="shared" si="0"/>
        <v>0.44500000000000001</v>
      </c>
      <c r="G13">
        <f t="shared" si="1"/>
        <v>0.44500000000000001</v>
      </c>
      <c r="H13">
        <f t="shared" si="2"/>
        <v>35.795000000000002</v>
      </c>
      <c r="I13">
        <f t="shared" si="3"/>
        <v>768.76921500000014</v>
      </c>
      <c r="J13">
        <f t="shared" si="4"/>
        <v>273.03099999999995</v>
      </c>
      <c r="K13">
        <f t="shared" si="5"/>
        <v>1041.8002150000002</v>
      </c>
    </row>
    <row r="14" spans="2:11" x14ac:dyDescent="0.3">
      <c r="E14">
        <f t="shared" si="6"/>
        <v>0.11999999999999998</v>
      </c>
      <c r="F14">
        <f t="shared" si="0"/>
        <v>0.44</v>
      </c>
      <c r="G14">
        <f t="shared" si="1"/>
        <v>0.44</v>
      </c>
      <c r="H14">
        <f t="shared" si="2"/>
        <v>35.64</v>
      </c>
      <c r="I14">
        <f t="shared" si="3"/>
        <v>762.12576000000001</v>
      </c>
      <c r="J14">
        <f t="shared" si="4"/>
        <v>278.95199999999994</v>
      </c>
      <c r="K14">
        <f t="shared" si="5"/>
        <v>1041.0777599999999</v>
      </c>
    </row>
    <row r="15" spans="2:11" x14ac:dyDescent="0.3">
      <c r="E15">
        <f t="shared" si="6"/>
        <v>0.12999999999999998</v>
      </c>
      <c r="F15">
        <f t="shared" si="0"/>
        <v>0.435</v>
      </c>
      <c r="G15">
        <f t="shared" si="1"/>
        <v>0.435</v>
      </c>
      <c r="H15">
        <f t="shared" si="2"/>
        <v>35.484999999999999</v>
      </c>
      <c r="I15">
        <f t="shared" si="3"/>
        <v>755.51113499999997</v>
      </c>
      <c r="J15">
        <f t="shared" si="4"/>
        <v>284.87299999999999</v>
      </c>
      <c r="K15">
        <f t="shared" si="5"/>
        <v>1040.384135</v>
      </c>
    </row>
    <row r="16" spans="2:11" x14ac:dyDescent="0.3">
      <c r="E16">
        <f t="shared" si="6"/>
        <v>0.13999999999999999</v>
      </c>
      <c r="F16">
        <f t="shared" si="0"/>
        <v>0.43</v>
      </c>
      <c r="G16">
        <f t="shared" si="1"/>
        <v>0.43</v>
      </c>
      <c r="H16">
        <f t="shared" si="2"/>
        <v>35.33</v>
      </c>
      <c r="I16">
        <f t="shared" si="3"/>
        <v>748.92533999999989</v>
      </c>
      <c r="J16">
        <f t="shared" si="4"/>
        <v>290.79399999999998</v>
      </c>
      <c r="K16">
        <f t="shared" si="5"/>
        <v>1039.7193399999999</v>
      </c>
    </row>
    <row r="17" spans="5:11" x14ac:dyDescent="0.3">
      <c r="E17">
        <f t="shared" si="6"/>
        <v>0.15</v>
      </c>
      <c r="F17">
        <f t="shared" si="0"/>
        <v>0.42499999999999999</v>
      </c>
      <c r="G17">
        <f t="shared" si="1"/>
        <v>0.42499999999999999</v>
      </c>
      <c r="H17">
        <f t="shared" si="2"/>
        <v>35.174999999999997</v>
      </c>
      <c r="I17">
        <f t="shared" si="3"/>
        <v>742.3683749999999</v>
      </c>
      <c r="J17">
        <f t="shared" si="4"/>
        <v>296.71499999999997</v>
      </c>
      <c r="K17">
        <f t="shared" si="5"/>
        <v>1039.0833749999999</v>
      </c>
    </row>
    <row r="18" spans="5:11" x14ac:dyDescent="0.3">
      <c r="E18">
        <f t="shared" si="6"/>
        <v>0.16</v>
      </c>
      <c r="F18">
        <f t="shared" si="0"/>
        <v>0.42</v>
      </c>
      <c r="G18">
        <f t="shared" si="1"/>
        <v>0.42</v>
      </c>
      <c r="H18">
        <f t="shared" si="2"/>
        <v>35.019999999999996</v>
      </c>
      <c r="I18">
        <f t="shared" si="3"/>
        <v>735.84023999999988</v>
      </c>
      <c r="J18">
        <f t="shared" si="4"/>
        <v>302.63599999999997</v>
      </c>
      <c r="K18">
        <f t="shared" si="5"/>
        <v>1038.47624</v>
      </c>
    </row>
    <row r="19" spans="5:11" x14ac:dyDescent="0.3">
      <c r="E19">
        <f t="shared" si="6"/>
        <v>0.17</v>
      </c>
      <c r="F19">
        <f t="shared" si="0"/>
        <v>0.41499999999999998</v>
      </c>
      <c r="G19">
        <f t="shared" si="1"/>
        <v>0.41499999999999998</v>
      </c>
      <c r="H19">
        <f t="shared" si="2"/>
        <v>34.864999999999995</v>
      </c>
      <c r="I19">
        <f t="shared" si="3"/>
        <v>729.34093499999983</v>
      </c>
      <c r="J19">
        <f t="shared" si="4"/>
        <v>308.55700000000002</v>
      </c>
      <c r="K19">
        <f t="shared" si="5"/>
        <v>1037.897935</v>
      </c>
    </row>
    <row r="20" spans="5:11" x14ac:dyDescent="0.3">
      <c r="E20">
        <f t="shared" si="6"/>
        <v>0.18000000000000002</v>
      </c>
      <c r="F20">
        <f t="shared" si="0"/>
        <v>0.41</v>
      </c>
      <c r="G20">
        <f t="shared" si="1"/>
        <v>0.41</v>
      </c>
      <c r="H20">
        <f t="shared" si="2"/>
        <v>34.709999999999994</v>
      </c>
      <c r="I20">
        <f t="shared" si="3"/>
        <v>722.87045999999975</v>
      </c>
      <c r="J20">
        <f t="shared" si="4"/>
        <v>314.47800000000001</v>
      </c>
      <c r="K20">
        <f t="shared" si="5"/>
        <v>1037.3484599999997</v>
      </c>
    </row>
    <row r="21" spans="5:11" x14ac:dyDescent="0.3">
      <c r="E21">
        <f t="shared" si="6"/>
        <v>0.19000000000000003</v>
      </c>
      <c r="F21">
        <f t="shared" si="0"/>
        <v>0.40499999999999997</v>
      </c>
      <c r="G21">
        <f t="shared" si="1"/>
        <v>0.40499999999999997</v>
      </c>
      <c r="H21">
        <f t="shared" si="2"/>
        <v>34.555</v>
      </c>
      <c r="I21">
        <f t="shared" si="3"/>
        <v>716.42881499999999</v>
      </c>
      <c r="J21">
        <f t="shared" si="4"/>
        <v>320.399</v>
      </c>
      <c r="K21">
        <f t="shared" si="5"/>
        <v>1036.8278150000001</v>
      </c>
    </row>
    <row r="22" spans="5:11" x14ac:dyDescent="0.3">
      <c r="E22">
        <f t="shared" si="6"/>
        <v>0.20000000000000004</v>
      </c>
      <c r="F22">
        <f t="shared" si="0"/>
        <v>0.39999999999999997</v>
      </c>
      <c r="G22">
        <f t="shared" si="1"/>
        <v>0.39999999999999997</v>
      </c>
      <c r="H22">
        <f t="shared" si="2"/>
        <v>34.4</v>
      </c>
      <c r="I22">
        <f t="shared" si="3"/>
        <v>710.01599999999996</v>
      </c>
      <c r="J22">
        <f t="shared" si="4"/>
        <v>326.32000000000005</v>
      </c>
      <c r="K22">
        <f t="shared" si="5"/>
        <v>1036.336</v>
      </c>
    </row>
    <row r="23" spans="5:11" x14ac:dyDescent="0.3">
      <c r="E23">
        <f t="shared" si="6"/>
        <v>0.21000000000000005</v>
      </c>
      <c r="F23">
        <f t="shared" ref="F23:F32" si="7">(1-E23)/2</f>
        <v>0.39499999999999996</v>
      </c>
      <c r="G23">
        <f t="shared" ref="G23:G32" si="8">(1-E23)/2</f>
        <v>0.39499999999999996</v>
      </c>
      <c r="H23">
        <f t="shared" ref="H23:H32" si="9">E23*$C$3+F23*$C$2+G23*$C$4</f>
        <v>34.244999999999997</v>
      </c>
      <c r="I23">
        <f t="shared" si="3"/>
        <v>703.63201499999991</v>
      </c>
      <c r="J23">
        <f t="shared" ref="J23:J32" si="10">$C$8*(E23*$C$6 + F23*$C$5 + G23*$C$7)</f>
        <v>332.2410000000001</v>
      </c>
      <c r="K23">
        <f t="shared" ref="K23:K32" si="11">I23+J23</f>
        <v>1035.8730150000001</v>
      </c>
    </row>
    <row r="24" spans="5:11" x14ac:dyDescent="0.3">
      <c r="E24">
        <f t="shared" si="6"/>
        <v>0.22000000000000006</v>
      </c>
      <c r="F24">
        <f t="shared" si="7"/>
        <v>0.38999999999999996</v>
      </c>
      <c r="G24">
        <f t="shared" si="8"/>
        <v>0.38999999999999996</v>
      </c>
      <c r="H24">
        <f t="shared" si="9"/>
        <v>34.090000000000003</v>
      </c>
      <c r="I24">
        <f t="shared" si="3"/>
        <v>697.27686000000006</v>
      </c>
      <c r="J24">
        <f t="shared" si="10"/>
        <v>338.16200000000003</v>
      </c>
      <c r="K24">
        <f t="shared" si="11"/>
        <v>1035.4388600000002</v>
      </c>
    </row>
    <row r="25" spans="5:11" x14ac:dyDescent="0.3">
      <c r="E25">
        <f t="shared" si="6"/>
        <v>0.23000000000000007</v>
      </c>
      <c r="F25">
        <f t="shared" si="7"/>
        <v>0.38499999999999995</v>
      </c>
      <c r="G25">
        <f t="shared" si="8"/>
        <v>0.38499999999999995</v>
      </c>
      <c r="H25">
        <f t="shared" si="9"/>
        <v>33.935000000000002</v>
      </c>
      <c r="I25">
        <f t="shared" si="3"/>
        <v>690.95053500000006</v>
      </c>
      <c r="J25">
        <f t="shared" si="10"/>
        <v>344.08300000000003</v>
      </c>
      <c r="K25">
        <f t="shared" si="11"/>
        <v>1035.033535</v>
      </c>
    </row>
    <row r="26" spans="5:11" x14ac:dyDescent="0.3">
      <c r="E26">
        <f t="shared" si="6"/>
        <v>0.24000000000000007</v>
      </c>
      <c r="F26">
        <f t="shared" si="7"/>
        <v>0.37999999999999995</v>
      </c>
      <c r="G26">
        <f t="shared" si="8"/>
        <v>0.37999999999999995</v>
      </c>
      <c r="H26">
        <f t="shared" si="9"/>
        <v>33.78</v>
      </c>
      <c r="I26">
        <f t="shared" si="3"/>
        <v>684.65304000000003</v>
      </c>
      <c r="J26">
        <f t="shared" si="10"/>
        <v>350.00400000000002</v>
      </c>
      <c r="K26">
        <f t="shared" si="11"/>
        <v>1034.6570400000001</v>
      </c>
    </row>
    <row r="27" spans="5:11" x14ac:dyDescent="0.3">
      <c r="E27">
        <f t="shared" si="6"/>
        <v>0.25000000000000006</v>
      </c>
      <c r="F27">
        <f t="shared" si="7"/>
        <v>0.375</v>
      </c>
      <c r="G27">
        <f t="shared" si="8"/>
        <v>0.375</v>
      </c>
      <c r="H27">
        <f t="shared" si="9"/>
        <v>33.625</v>
      </c>
      <c r="I27">
        <f t="shared" si="3"/>
        <v>678.38437499999998</v>
      </c>
      <c r="J27">
        <f t="shared" si="10"/>
        <v>355.92500000000001</v>
      </c>
      <c r="K27">
        <f t="shared" si="11"/>
        <v>1034.309375</v>
      </c>
    </row>
    <row r="28" spans="5:11" x14ac:dyDescent="0.3">
      <c r="E28">
        <f t="shared" si="6"/>
        <v>0.26000000000000006</v>
      </c>
      <c r="F28">
        <f t="shared" si="7"/>
        <v>0.37</v>
      </c>
      <c r="G28">
        <f t="shared" si="8"/>
        <v>0.37</v>
      </c>
      <c r="H28">
        <f t="shared" si="9"/>
        <v>33.47</v>
      </c>
      <c r="I28">
        <f t="shared" si="3"/>
        <v>672.14454000000001</v>
      </c>
      <c r="J28">
        <f t="shared" si="10"/>
        <v>361.846</v>
      </c>
      <c r="K28">
        <f t="shared" si="11"/>
        <v>1033.99054</v>
      </c>
    </row>
    <row r="29" spans="5:11" x14ac:dyDescent="0.3">
      <c r="E29">
        <f t="shared" si="6"/>
        <v>0.27000000000000007</v>
      </c>
      <c r="F29">
        <f t="shared" si="7"/>
        <v>0.36499999999999999</v>
      </c>
      <c r="G29">
        <f t="shared" si="8"/>
        <v>0.36499999999999999</v>
      </c>
      <c r="H29">
        <f t="shared" si="9"/>
        <v>33.315000000000005</v>
      </c>
      <c r="I29">
        <f t="shared" si="3"/>
        <v>665.93353500000023</v>
      </c>
      <c r="J29">
        <f t="shared" si="10"/>
        <v>367.76700000000005</v>
      </c>
      <c r="K29">
        <f t="shared" si="11"/>
        <v>1033.7005350000004</v>
      </c>
    </row>
    <row r="30" spans="5:11" x14ac:dyDescent="0.3">
      <c r="E30">
        <f t="shared" si="6"/>
        <v>0.28000000000000008</v>
      </c>
      <c r="F30">
        <f t="shared" si="7"/>
        <v>0.36</v>
      </c>
      <c r="G30">
        <f t="shared" si="8"/>
        <v>0.36</v>
      </c>
      <c r="H30">
        <f t="shared" si="9"/>
        <v>33.159999999999997</v>
      </c>
      <c r="I30">
        <f t="shared" si="3"/>
        <v>659.75135999999986</v>
      </c>
      <c r="J30">
        <f t="shared" si="10"/>
        <v>373.6880000000001</v>
      </c>
      <c r="K30">
        <f t="shared" si="11"/>
        <v>1033.4393599999999</v>
      </c>
    </row>
    <row r="31" spans="5:11" x14ac:dyDescent="0.3">
      <c r="E31">
        <f t="shared" si="6"/>
        <v>0.29000000000000009</v>
      </c>
      <c r="F31">
        <f t="shared" si="7"/>
        <v>0.35499999999999998</v>
      </c>
      <c r="G31">
        <f t="shared" si="8"/>
        <v>0.35499999999999998</v>
      </c>
      <c r="H31">
        <f t="shared" si="9"/>
        <v>33.004999999999995</v>
      </c>
      <c r="I31">
        <f t="shared" si="3"/>
        <v>653.5980149999998</v>
      </c>
      <c r="J31">
        <f t="shared" si="10"/>
        <v>379.60900000000004</v>
      </c>
      <c r="K31">
        <f t="shared" si="11"/>
        <v>1033.207015</v>
      </c>
    </row>
    <row r="32" spans="5:11" x14ac:dyDescent="0.3">
      <c r="E32">
        <f t="shared" si="6"/>
        <v>0.3000000000000001</v>
      </c>
      <c r="F32">
        <f t="shared" si="7"/>
        <v>0.35</v>
      </c>
      <c r="G32">
        <f t="shared" si="8"/>
        <v>0.35</v>
      </c>
      <c r="H32">
        <f t="shared" si="9"/>
        <v>32.85</v>
      </c>
      <c r="I32">
        <f t="shared" si="3"/>
        <v>647.47350000000006</v>
      </c>
      <c r="J32">
        <f t="shared" si="10"/>
        <v>385.53000000000003</v>
      </c>
      <c r="K32">
        <f t="shared" si="11"/>
        <v>1033.0035</v>
      </c>
    </row>
    <row r="33" spans="5:11" x14ac:dyDescent="0.3">
      <c r="E33">
        <f t="shared" si="6"/>
        <v>0.31000000000000011</v>
      </c>
      <c r="F33">
        <f t="shared" ref="F33:F68" si="12">(1-E33)/2</f>
        <v>0.34499999999999997</v>
      </c>
      <c r="G33">
        <f t="shared" ref="G33:G68" si="13">(1-E33)/2</f>
        <v>0.34499999999999997</v>
      </c>
      <c r="H33">
        <f t="shared" ref="H33:H68" si="14">E33*$C$3+F33*$C$2+G33*$C$4</f>
        <v>32.695</v>
      </c>
      <c r="I33">
        <f t="shared" si="3"/>
        <v>641.37781499999994</v>
      </c>
      <c r="J33">
        <f t="shared" ref="J33:J68" si="15">$C$8*(E33*$C$6 + F33*$C$5 + G33*$C$7)</f>
        <v>391.45100000000008</v>
      </c>
      <c r="K33">
        <f t="shared" ref="K33:K68" si="16">I33+J33</f>
        <v>1032.8288150000001</v>
      </c>
    </row>
    <row r="34" spans="5:11" x14ac:dyDescent="0.3">
      <c r="E34">
        <f t="shared" si="6"/>
        <v>0.32000000000000012</v>
      </c>
      <c r="F34">
        <f t="shared" si="12"/>
        <v>0.33999999999999997</v>
      </c>
      <c r="G34">
        <f t="shared" si="13"/>
        <v>0.33999999999999997</v>
      </c>
      <c r="H34">
        <f t="shared" si="14"/>
        <v>32.54</v>
      </c>
      <c r="I34">
        <f t="shared" si="3"/>
        <v>635.31095999999991</v>
      </c>
      <c r="J34">
        <f t="shared" si="15"/>
        <v>397.37200000000007</v>
      </c>
      <c r="K34">
        <f t="shared" si="16"/>
        <v>1032.6829600000001</v>
      </c>
    </row>
    <row r="35" spans="5:11" x14ac:dyDescent="0.3">
      <c r="E35">
        <f t="shared" si="6"/>
        <v>0.33000000000000013</v>
      </c>
      <c r="F35">
        <f t="shared" si="12"/>
        <v>0.33499999999999996</v>
      </c>
      <c r="G35">
        <f t="shared" si="13"/>
        <v>0.33499999999999996</v>
      </c>
      <c r="H35">
        <f t="shared" si="14"/>
        <v>32.384999999999998</v>
      </c>
      <c r="I35">
        <f t="shared" si="3"/>
        <v>629.27293499999985</v>
      </c>
      <c r="J35">
        <f t="shared" si="15"/>
        <v>403.29300000000001</v>
      </c>
      <c r="K35">
        <f t="shared" si="16"/>
        <v>1032.5659349999999</v>
      </c>
    </row>
    <row r="36" spans="5:11" x14ac:dyDescent="0.3">
      <c r="E36">
        <f t="shared" si="6"/>
        <v>0.34000000000000014</v>
      </c>
      <c r="F36">
        <f t="shared" si="12"/>
        <v>0.32999999999999996</v>
      </c>
      <c r="G36">
        <f t="shared" si="13"/>
        <v>0.32999999999999996</v>
      </c>
      <c r="H36">
        <f t="shared" si="14"/>
        <v>32.230000000000004</v>
      </c>
      <c r="I36">
        <f t="shared" si="3"/>
        <v>623.2637400000001</v>
      </c>
      <c r="J36">
        <f t="shared" si="15"/>
        <v>409.21400000000006</v>
      </c>
      <c r="K36">
        <f t="shared" si="16"/>
        <v>1032.4777400000003</v>
      </c>
    </row>
    <row r="37" spans="5:11" x14ac:dyDescent="0.3">
      <c r="E37">
        <f t="shared" si="6"/>
        <v>0.35000000000000014</v>
      </c>
      <c r="F37">
        <f t="shared" si="12"/>
        <v>0.32499999999999996</v>
      </c>
      <c r="G37">
        <f t="shared" si="13"/>
        <v>0.32499999999999996</v>
      </c>
      <c r="H37">
        <f t="shared" si="14"/>
        <v>32.075000000000003</v>
      </c>
      <c r="I37">
        <f t="shared" si="3"/>
        <v>617.28337500000009</v>
      </c>
      <c r="J37">
        <f t="shared" si="15"/>
        <v>415.1350000000001</v>
      </c>
      <c r="K37">
        <f t="shared" si="16"/>
        <v>1032.4183750000002</v>
      </c>
    </row>
    <row r="38" spans="5:11" x14ac:dyDescent="0.3">
      <c r="E38">
        <f t="shared" si="6"/>
        <v>0.36000000000000015</v>
      </c>
      <c r="F38">
        <f t="shared" si="12"/>
        <v>0.31999999999999995</v>
      </c>
      <c r="G38">
        <f t="shared" si="13"/>
        <v>0.31999999999999995</v>
      </c>
      <c r="H38">
        <f t="shared" si="14"/>
        <v>31.919999999999998</v>
      </c>
      <c r="I38">
        <f t="shared" si="3"/>
        <v>611.33183999999994</v>
      </c>
      <c r="J38">
        <f t="shared" si="15"/>
        <v>421.0560000000001</v>
      </c>
      <c r="K38">
        <f t="shared" si="16"/>
        <v>1032.3878400000001</v>
      </c>
    </row>
    <row r="39" spans="5:11" x14ac:dyDescent="0.3">
      <c r="E39">
        <f t="shared" si="6"/>
        <v>0.37000000000000016</v>
      </c>
      <c r="F39">
        <f t="shared" si="12"/>
        <v>0.31499999999999995</v>
      </c>
      <c r="G39">
        <f t="shared" si="13"/>
        <v>0.31499999999999995</v>
      </c>
      <c r="H39">
        <f t="shared" si="14"/>
        <v>31.765000000000001</v>
      </c>
      <c r="I39">
        <f t="shared" si="3"/>
        <v>605.40913499999999</v>
      </c>
      <c r="J39">
        <f t="shared" si="15"/>
        <v>426.97700000000009</v>
      </c>
      <c r="K39">
        <f t="shared" si="16"/>
        <v>1032.3861350000002</v>
      </c>
    </row>
    <row r="40" spans="5:11" x14ac:dyDescent="0.3">
      <c r="E40">
        <f t="shared" si="6"/>
        <v>0.38000000000000017</v>
      </c>
      <c r="F40">
        <f t="shared" si="12"/>
        <v>0.30999999999999994</v>
      </c>
      <c r="G40">
        <f t="shared" si="13"/>
        <v>0.30999999999999994</v>
      </c>
      <c r="H40">
        <f t="shared" si="14"/>
        <v>31.61</v>
      </c>
      <c r="I40">
        <f t="shared" si="3"/>
        <v>599.51526000000001</v>
      </c>
      <c r="J40">
        <f t="shared" si="15"/>
        <v>432.89800000000008</v>
      </c>
      <c r="K40">
        <f t="shared" si="16"/>
        <v>1032.41326</v>
      </c>
    </row>
    <row r="41" spans="5:11" x14ac:dyDescent="0.3">
      <c r="E41">
        <f t="shared" si="6"/>
        <v>0.39000000000000018</v>
      </c>
      <c r="F41">
        <f t="shared" si="12"/>
        <v>0.30499999999999994</v>
      </c>
      <c r="G41">
        <f t="shared" si="13"/>
        <v>0.30499999999999994</v>
      </c>
      <c r="H41">
        <f t="shared" si="14"/>
        <v>31.454999999999998</v>
      </c>
      <c r="I41">
        <f t="shared" si="3"/>
        <v>593.65021499999989</v>
      </c>
      <c r="J41">
        <f t="shared" si="15"/>
        <v>438.81900000000007</v>
      </c>
      <c r="K41">
        <f t="shared" si="16"/>
        <v>1032.4692150000001</v>
      </c>
    </row>
    <row r="42" spans="5:11" x14ac:dyDescent="0.3">
      <c r="E42">
        <f t="shared" si="6"/>
        <v>0.40000000000000019</v>
      </c>
      <c r="F42">
        <f t="shared" si="12"/>
        <v>0.29999999999999993</v>
      </c>
      <c r="G42">
        <f t="shared" si="13"/>
        <v>0.29999999999999993</v>
      </c>
      <c r="H42">
        <f t="shared" si="14"/>
        <v>31.3</v>
      </c>
      <c r="I42">
        <f t="shared" si="3"/>
        <v>587.81399999999996</v>
      </c>
      <c r="J42">
        <f t="shared" si="15"/>
        <v>444.74000000000012</v>
      </c>
      <c r="K42">
        <f t="shared" si="16"/>
        <v>1032.5540000000001</v>
      </c>
    </row>
    <row r="43" spans="5:11" x14ac:dyDescent="0.3">
      <c r="E43">
        <f t="shared" si="6"/>
        <v>0.4100000000000002</v>
      </c>
      <c r="F43">
        <f t="shared" si="12"/>
        <v>0.29499999999999993</v>
      </c>
      <c r="G43">
        <f t="shared" si="13"/>
        <v>0.29499999999999993</v>
      </c>
      <c r="H43">
        <f t="shared" si="14"/>
        <v>31.145</v>
      </c>
      <c r="I43">
        <f t="shared" si="3"/>
        <v>582.00661500000001</v>
      </c>
      <c r="J43">
        <f t="shared" si="15"/>
        <v>450.66100000000012</v>
      </c>
      <c r="K43">
        <f t="shared" si="16"/>
        <v>1032.6676150000001</v>
      </c>
    </row>
    <row r="44" spans="5:11" x14ac:dyDescent="0.3">
      <c r="E44">
        <f t="shared" si="6"/>
        <v>0.42000000000000021</v>
      </c>
      <c r="F44">
        <f t="shared" si="12"/>
        <v>0.28999999999999992</v>
      </c>
      <c r="G44">
        <f t="shared" si="13"/>
        <v>0.28999999999999992</v>
      </c>
      <c r="H44">
        <f t="shared" si="14"/>
        <v>30.99</v>
      </c>
      <c r="I44">
        <f t="shared" si="3"/>
        <v>576.22805999999991</v>
      </c>
      <c r="J44">
        <f t="shared" si="15"/>
        <v>456.58200000000016</v>
      </c>
      <c r="K44">
        <f t="shared" si="16"/>
        <v>1032.81006</v>
      </c>
    </row>
    <row r="45" spans="5:11" x14ac:dyDescent="0.3">
      <c r="E45">
        <f t="shared" si="6"/>
        <v>0.43000000000000022</v>
      </c>
      <c r="F45">
        <f t="shared" si="12"/>
        <v>0.28499999999999992</v>
      </c>
      <c r="G45">
        <f t="shared" si="13"/>
        <v>0.28499999999999992</v>
      </c>
      <c r="H45">
        <f t="shared" si="14"/>
        <v>30.835000000000001</v>
      </c>
      <c r="I45">
        <f t="shared" si="3"/>
        <v>570.47833500000002</v>
      </c>
      <c r="J45">
        <f t="shared" si="15"/>
        <v>462.50300000000016</v>
      </c>
      <c r="K45">
        <f t="shared" si="16"/>
        <v>1032.9813350000002</v>
      </c>
    </row>
    <row r="46" spans="5:11" x14ac:dyDescent="0.3">
      <c r="E46">
        <f t="shared" si="6"/>
        <v>0.44000000000000022</v>
      </c>
      <c r="F46">
        <f t="shared" si="12"/>
        <v>0.27999999999999992</v>
      </c>
      <c r="G46">
        <f t="shared" si="13"/>
        <v>0.27999999999999992</v>
      </c>
      <c r="H46">
        <f t="shared" si="14"/>
        <v>30.68</v>
      </c>
      <c r="I46">
        <f t="shared" si="3"/>
        <v>564.75743999999997</v>
      </c>
      <c r="J46">
        <f t="shared" si="15"/>
        <v>468.42400000000009</v>
      </c>
      <c r="K46">
        <f t="shared" si="16"/>
        <v>1033.1814400000001</v>
      </c>
    </row>
    <row r="47" spans="5:11" x14ac:dyDescent="0.3">
      <c r="E47">
        <f t="shared" si="6"/>
        <v>0.45000000000000023</v>
      </c>
      <c r="F47">
        <f t="shared" si="12"/>
        <v>0.27499999999999991</v>
      </c>
      <c r="G47">
        <f t="shared" si="13"/>
        <v>0.27499999999999991</v>
      </c>
      <c r="H47">
        <f t="shared" si="14"/>
        <v>30.524999999999999</v>
      </c>
      <c r="I47">
        <f t="shared" si="3"/>
        <v>559.0653749999999</v>
      </c>
      <c r="J47">
        <f t="shared" si="15"/>
        <v>474.3450000000002</v>
      </c>
      <c r="K47">
        <f t="shared" si="16"/>
        <v>1033.4103750000002</v>
      </c>
    </row>
    <row r="48" spans="5:11" x14ac:dyDescent="0.3">
      <c r="E48">
        <f t="shared" si="6"/>
        <v>0.46000000000000024</v>
      </c>
      <c r="F48">
        <f t="shared" si="12"/>
        <v>0.26999999999999991</v>
      </c>
      <c r="G48">
        <f t="shared" si="13"/>
        <v>0.26999999999999991</v>
      </c>
      <c r="H48">
        <f t="shared" si="14"/>
        <v>30.369999999999997</v>
      </c>
      <c r="I48">
        <f t="shared" si="3"/>
        <v>553.40213999999992</v>
      </c>
      <c r="J48">
        <f t="shared" si="15"/>
        <v>480.26600000000019</v>
      </c>
      <c r="K48">
        <f t="shared" si="16"/>
        <v>1033.6681400000002</v>
      </c>
    </row>
    <row r="49" spans="5:11" x14ac:dyDescent="0.3">
      <c r="E49">
        <f t="shared" si="6"/>
        <v>0.47000000000000025</v>
      </c>
      <c r="F49">
        <f t="shared" si="12"/>
        <v>0.2649999999999999</v>
      </c>
      <c r="G49">
        <f t="shared" si="13"/>
        <v>0.2649999999999999</v>
      </c>
      <c r="H49">
        <f t="shared" si="14"/>
        <v>30.214999999999996</v>
      </c>
      <c r="I49">
        <f t="shared" si="3"/>
        <v>547.7677349999999</v>
      </c>
      <c r="J49">
        <f t="shared" si="15"/>
        <v>486.18700000000018</v>
      </c>
      <c r="K49">
        <f t="shared" si="16"/>
        <v>1033.954735</v>
      </c>
    </row>
    <row r="50" spans="5:11" x14ac:dyDescent="0.3">
      <c r="E50">
        <f t="shared" si="6"/>
        <v>0.48000000000000026</v>
      </c>
      <c r="F50">
        <f t="shared" si="12"/>
        <v>0.2599999999999999</v>
      </c>
      <c r="G50">
        <f t="shared" si="13"/>
        <v>0.2599999999999999</v>
      </c>
      <c r="H50">
        <f t="shared" si="14"/>
        <v>30.06</v>
      </c>
      <c r="I50">
        <f t="shared" si="3"/>
        <v>542.16215999999997</v>
      </c>
      <c r="J50">
        <f t="shared" si="15"/>
        <v>492.10800000000017</v>
      </c>
      <c r="K50">
        <f t="shared" si="16"/>
        <v>1034.27016</v>
      </c>
    </row>
    <row r="51" spans="5:11" x14ac:dyDescent="0.3">
      <c r="E51">
        <f t="shared" si="6"/>
        <v>0.49000000000000027</v>
      </c>
      <c r="F51">
        <f t="shared" si="12"/>
        <v>0.25499999999999989</v>
      </c>
      <c r="G51">
        <f t="shared" si="13"/>
        <v>0.25499999999999989</v>
      </c>
      <c r="H51">
        <f t="shared" si="14"/>
        <v>29.905000000000001</v>
      </c>
      <c r="I51">
        <f t="shared" si="3"/>
        <v>536.58541500000001</v>
      </c>
      <c r="J51">
        <f t="shared" si="15"/>
        <v>498.02900000000022</v>
      </c>
      <c r="K51">
        <f t="shared" si="16"/>
        <v>1034.6144150000002</v>
      </c>
    </row>
    <row r="52" spans="5:11" x14ac:dyDescent="0.3">
      <c r="E52">
        <f t="shared" si="6"/>
        <v>0.50000000000000022</v>
      </c>
      <c r="F52">
        <f t="shared" si="12"/>
        <v>0.24999999999999989</v>
      </c>
      <c r="G52">
        <f t="shared" si="13"/>
        <v>0.24999999999999989</v>
      </c>
      <c r="H52">
        <f t="shared" si="14"/>
        <v>29.749999999999996</v>
      </c>
      <c r="I52">
        <f t="shared" si="3"/>
        <v>531.0374999999998</v>
      </c>
      <c r="J52">
        <f t="shared" si="15"/>
        <v>503.9500000000001</v>
      </c>
      <c r="K52">
        <f t="shared" si="16"/>
        <v>1034.9875</v>
      </c>
    </row>
    <row r="53" spans="5:11" x14ac:dyDescent="0.3">
      <c r="E53">
        <f t="shared" si="6"/>
        <v>0.51000000000000023</v>
      </c>
      <c r="F53">
        <f t="shared" si="12"/>
        <v>0.24499999999999988</v>
      </c>
      <c r="G53">
        <f t="shared" si="13"/>
        <v>0.24499999999999988</v>
      </c>
      <c r="H53">
        <f t="shared" si="14"/>
        <v>29.594999999999999</v>
      </c>
      <c r="I53">
        <f t="shared" si="3"/>
        <v>525.518415</v>
      </c>
      <c r="J53">
        <f t="shared" si="15"/>
        <v>509.87100000000009</v>
      </c>
      <c r="K53">
        <f t="shared" si="16"/>
        <v>1035.3894150000001</v>
      </c>
    </row>
    <row r="54" spans="5:11" x14ac:dyDescent="0.3">
      <c r="E54">
        <f t="shared" si="6"/>
        <v>0.52000000000000024</v>
      </c>
      <c r="F54">
        <f t="shared" si="12"/>
        <v>0.23999999999999988</v>
      </c>
      <c r="G54">
        <f t="shared" si="13"/>
        <v>0.23999999999999988</v>
      </c>
      <c r="H54">
        <f t="shared" si="14"/>
        <v>29.439999999999994</v>
      </c>
      <c r="I54">
        <f t="shared" si="3"/>
        <v>520.02815999999984</v>
      </c>
      <c r="J54">
        <f t="shared" si="15"/>
        <v>515.79200000000014</v>
      </c>
      <c r="K54">
        <f t="shared" si="16"/>
        <v>1035.82016</v>
      </c>
    </row>
    <row r="55" spans="5:11" x14ac:dyDescent="0.3">
      <c r="E55">
        <f t="shared" si="6"/>
        <v>0.53000000000000025</v>
      </c>
      <c r="F55">
        <f t="shared" si="12"/>
        <v>0.23499999999999988</v>
      </c>
      <c r="G55">
        <f t="shared" si="13"/>
        <v>0.23499999999999988</v>
      </c>
      <c r="H55">
        <f t="shared" si="14"/>
        <v>29.284999999999997</v>
      </c>
      <c r="I55">
        <f t="shared" si="3"/>
        <v>514.56673499999988</v>
      </c>
      <c r="J55">
        <f t="shared" si="15"/>
        <v>521.71300000000008</v>
      </c>
      <c r="K55">
        <f t="shared" si="16"/>
        <v>1036.2797350000001</v>
      </c>
    </row>
    <row r="56" spans="5:11" x14ac:dyDescent="0.3">
      <c r="E56">
        <f t="shared" si="6"/>
        <v>0.54000000000000026</v>
      </c>
      <c r="F56">
        <f t="shared" si="12"/>
        <v>0.22999999999999987</v>
      </c>
      <c r="G56">
        <f t="shared" si="13"/>
        <v>0.22999999999999987</v>
      </c>
      <c r="H56">
        <f t="shared" si="14"/>
        <v>29.129999999999995</v>
      </c>
      <c r="I56">
        <f t="shared" si="3"/>
        <v>509.13413999999977</v>
      </c>
      <c r="J56">
        <f t="shared" si="15"/>
        <v>527.63400000000013</v>
      </c>
      <c r="K56">
        <f t="shared" si="16"/>
        <v>1036.7681399999999</v>
      </c>
    </row>
    <row r="57" spans="5:11" x14ac:dyDescent="0.3">
      <c r="E57">
        <f t="shared" si="6"/>
        <v>0.55000000000000027</v>
      </c>
      <c r="F57">
        <f t="shared" si="12"/>
        <v>0.22499999999999987</v>
      </c>
      <c r="G57">
        <f t="shared" si="13"/>
        <v>0.22499999999999987</v>
      </c>
      <c r="H57">
        <f t="shared" si="14"/>
        <v>28.974999999999994</v>
      </c>
      <c r="I57">
        <f t="shared" si="3"/>
        <v>503.73037499999975</v>
      </c>
      <c r="J57">
        <f t="shared" si="15"/>
        <v>533.55500000000018</v>
      </c>
      <c r="K57">
        <f t="shared" si="16"/>
        <v>1037.2853749999999</v>
      </c>
    </row>
    <row r="58" spans="5:11" x14ac:dyDescent="0.3">
      <c r="E58">
        <f t="shared" si="6"/>
        <v>0.56000000000000028</v>
      </c>
      <c r="F58">
        <f t="shared" si="12"/>
        <v>0.21999999999999986</v>
      </c>
      <c r="G58">
        <f t="shared" si="13"/>
        <v>0.21999999999999986</v>
      </c>
      <c r="H58">
        <f t="shared" si="14"/>
        <v>28.819999999999993</v>
      </c>
      <c r="I58">
        <f t="shared" si="3"/>
        <v>498.35543999999976</v>
      </c>
      <c r="J58">
        <f t="shared" si="15"/>
        <v>539.47600000000011</v>
      </c>
      <c r="K58">
        <f t="shared" si="16"/>
        <v>1037.8314399999999</v>
      </c>
    </row>
    <row r="59" spans="5:11" x14ac:dyDescent="0.3">
      <c r="E59">
        <f t="shared" si="6"/>
        <v>0.57000000000000028</v>
      </c>
      <c r="F59">
        <f t="shared" si="12"/>
        <v>0.21499999999999986</v>
      </c>
      <c r="G59">
        <f t="shared" si="13"/>
        <v>0.21499999999999986</v>
      </c>
      <c r="H59">
        <f t="shared" si="14"/>
        <v>28.664999999999996</v>
      </c>
      <c r="I59">
        <f t="shared" si="3"/>
        <v>493.00933499999985</v>
      </c>
      <c r="J59">
        <f t="shared" si="15"/>
        <v>545.39700000000016</v>
      </c>
      <c r="K59">
        <f t="shared" si="16"/>
        <v>1038.4063350000001</v>
      </c>
    </row>
    <row r="60" spans="5:11" x14ac:dyDescent="0.3">
      <c r="E60">
        <f t="shared" si="6"/>
        <v>0.58000000000000029</v>
      </c>
      <c r="F60">
        <f t="shared" si="12"/>
        <v>0.20999999999999985</v>
      </c>
      <c r="G60">
        <f t="shared" si="13"/>
        <v>0.20999999999999985</v>
      </c>
      <c r="H60">
        <f t="shared" si="14"/>
        <v>28.509999999999998</v>
      </c>
      <c r="I60">
        <f t="shared" si="3"/>
        <v>487.69205999999991</v>
      </c>
      <c r="J60">
        <f t="shared" si="15"/>
        <v>551.3180000000001</v>
      </c>
      <c r="K60">
        <f t="shared" si="16"/>
        <v>1039.0100600000001</v>
      </c>
    </row>
    <row r="61" spans="5:11" x14ac:dyDescent="0.3">
      <c r="E61">
        <f t="shared" si="6"/>
        <v>0.5900000000000003</v>
      </c>
      <c r="F61">
        <f t="shared" si="12"/>
        <v>0.20499999999999985</v>
      </c>
      <c r="G61">
        <f t="shared" si="13"/>
        <v>0.20499999999999985</v>
      </c>
      <c r="H61">
        <f t="shared" si="14"/>
        <v>28.354999999999997</v>
      </c>
      <c r="I61">
        <f t="shared" si="3"/>
        <v>482.40361499999983</v>
      </c>
      <c r="J61">
        <f t="shared" si="15"/>
        <v>557.23900000000015</v>
      </c>
      <c r="K61">
        <f t="shared" si="16"/>
        <v>1039.642615</v>
      </c>
    </row>
    <row r="62" spans="5:11" x14ac:dyDescent="0.3">
      <c r="E62">
        <f t="shared" si="6"/>
        <v>0.60000000000000031</v>
      </c>
      <c r="F62">
        <f t="shared" si="12"/>
        <v>0.19999999999999984</v>
      </c>
      <c r="G62">
        <f t="shared" si="13"/>
        <v>0.19999999999999984</v>
      </c>
      <c r="H62">
        <f t="shared" si="14"/>
        <v>28.199999999999996</v>
      </c>
      <c r="I62">
        <f t="shared" si="3"/>
        <v>477.14399999999983</v>
      </c>
      <c r="J62">
        <f t="shared" si="15"/>
        <v>563.1600000000002</v>
      </c>
      <c r="K62">
        <f t="shared" si="16"/>
        <v>1040.3040000000001</v>
      </c>
    </row>
    <row r="63" spans="5:11" x14ac:dyDescent="0.3">
      <c r="E63">
        <f t="shared" si="6"/>
        <v>0.61000000000000032</v>
      </c>
      <c r="F63">
        <f t="shared" si="12"/>
        <v>0.19499999999999984</v>
      </c>
      <c r="G63">
        <f t="shared" si="13"/>
        <v>0.19499999999999984</v>
      </c>
      <c r="H63">
        <f t="shared" si="14"/>
        <v>28.044999999999995</v>
      </c>
      <c r="I63">
        <f t="shared" si="3"/>
        <v>471.91321499999975</v>
      </c>
      <c r="J63">
        <f t="shared" si="15"/>
        <v>569.08100000000013</v>
      </c>
      <c r="K63">
        <f t="shared" si="16"/>
        <v>1040.9942149999999</v>
      </c>
    </row>
    <row r="64" spans="5:11" x14ac:dyDescent="0.3">
      <c r="E64">
        <f t="shared" si="6"/>
        <v>0.62000000000000033</v>
      </c>
      <c r="F64">
        <f t="shared" si="12"/>
        <v>0.18999999999999984</v>
      </c>
      <c r="G64">
        <f t="shared" si="13"/>
        <v>0.18999999999999984</v>
      </c>
      <c r="H64">
        <f t="shared" si="14"/>
        <v>27.889999999999997</v>
      </c>
      <c r="I64">
        <f t="shared" si="3"/>
        <v>466.71125999999987</v>
      </c>
      <c r="J64">
        <f t="shared" si="15"/>
        <v>575.00200000000018</v>
      </c>
      <c r="K64">
        <f t="shared" si="16"/>
        <v>1041.71326</v>
      </c>
    </row>
    <row r="65" spans="5:11" x14ac:dyDescent="0.3">
      <c r="E65">
        <f t="shared" si="6"/>
        <v>0.63000000000000034</v>
      </c>
      <c r="F65">
        <f t="shared" si="12"/>
        <v>0.18499999999999983</v>
      </c>
      <c r="G65">
        <f t="shared" si="13"/>
        <v>0.18499999999999983</v>
      </c>
      <c r="H65">
        <f t="shared" si="14"/>
        <v>27.734999999999992</v>
      </c>
      <c r="I65">
        <f t="shared" si="3"/>
        <v>461.53813499999973</v>
      </c>
      <c r="J65">
        <f t="shared" si="15"/>
        <v>580.92300000000023</v>
      </c>
      <c r="K65">
        <f t="shared" si="16"/>
        <v>1042.461135</v>
      </c>
    </row>
    <row r="66" spans="5:11" x14ac:dyDescent="0.3">
      <c r="E66">
        <f t="shared" si="6"/>
        <v>0.64000000000000035</v>
      </c>
      <c r="F66">
        <f t="shared" si="12"/>
        <v>0.17999999999999983</v>
      </c>
      <c r="G66">
        <f t="shared" si="13"/>
        <v>0.17999999999999983</v>
      </c>
      <c r="H66">
        <f t="shared" si="14"/>
        <v>27.579999999999995</v>
      </c>
      <c r="I66">
        <f t="shared" si="3"/>
        <v>456.39383999999984</v>
      </c>
      <c r="J66">
        <f t="shared" si="15"/>
        <v>586.84400000000028</v>
      </c>
      <c r="K66">
        <f t="shared" si="16"/>
        <v>1043.2378400000002</v>
      </c>
    </row>
    <row r="67" spans="5:11" x14ac:dyDescent="0.3">
      <c r="E67">
        <f t="shared" si="6"/>
        <v>0.65000000000000036</v>
      </c>
      <c r="F67">
        <f t="shared" si="12"/>
        <v>0.17499999999999982</v>
      </c>
      <c r="G67">
        <f t="shared" si="13"/>
        <v>0.17499999999999982</v>
      </c>
      <c r="H67">
        <f t="shared" si="14"/>
        <v>27.424999999999994</v>
      </c>
      <c r="I67">
        <f t="shared" ref="I67:I68" si="17">$C$9*H67^2 + $C$10*H67</f>
        <v>451.27837499999981</v>
      </c>
      <c r="J67">
        <f t="shared" si="15"/>
        <v>592.76500000000021</v>
      </c>
      <c r="K67">
        <f t="shared" si="16"/>
        <v>1044.043375</v>
      </c>
    </row>
    <row r="68" spans="5:11" x14ac:dyDescent="0.3">
      <c r="E68">
        <f t="shared" ref="E68" si="18">E67+0.01</f>
        <v>0.66000000000000036</v>
      </c>
      <c r="F68">
        <f t="shared" si="12"/>
        <v>0.16999999999999982</v>
      </c>
      <c r="G68">
        <f t="shared" si="13"/>
        <v>0.16999999999999982</v>
      </c>
      <c r="H68">
        <f t="shared" si="14"/>
        <v>27.269999999999996</v>
      </c>
      <c r="I68">
        <f t="shared" si="17"/>
        <v>446.19173999999987</v>
      </c>
      <c r="J68">
        <f t="shared" si="15"/>
        <v>598.68600000000026</v>
      </c>
      <c r="K68">
        <f t="shared" si="16"/>
        <v>1044.8777400000001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2019-04-15T18:39:51Z</dcterms:created>
  <dcterms:modified xsi:type="dcterms:W3CDTF">2019-04-16T18:30:24Z</dcterms:modified>
</cp:coreProperties>
</file>