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<sst xmlns="http://schemas.openxmlformats.org/spreadsheetml/2006/main" count="465" uniqueCount="42">
  <si>
    <t xml:space="preserve">COLOR</t>
  </si>
  <si>
    <t xml:space="preserve">ASPECTO</t>
  </si>
  <si>
    <t xml:space="preserve">TAMAÑO</t>
  </si>
  <si>
    <t xml:space="preserve">LONGITUD</t>
  </si>
  <si>
    <t xml:space="preserve">CLASE</t>
  </si>
  <si>
    <t xml:space="preserve">amarillo</t>
  </si>
  <si>
    <t xml:space="preserve">moteado</t>
  </si>
  <si>
    <t xml:space="preserve">grande</t>
  </si>
  <si>
    <t xml:space="preserve">largo</t>
  </si>
  <si>
    <t xml:space="preserve">venenoso</t>
  </si>
  <si>
    <t xml:space="preserve">liso</t>
  </si>
  <si>
    <t xml:space="preserve">mediano</t>
  </si>
  <si>
    <t xml:space="preserve">normal</t>
  </si>
  <si>
    <t xml:space="preserve">comestible</t>
  </si>
  <si>
    <t xml:space="preserve">blanco</t>
  </si>
  <si>
    <t xml:space="preserve">Venenoso</t>
  </si>
  <si>
    <t xml:space="preserve">Comestible</t>
  </si>
  <si>
    <t xml:space="preserve">Entropía (V)</t>
  </si>
  <si>
    <t xml:space="preserve">Entropía (C)</t>
  </si>
  <si>
    <t xml:space="preserve">Amarillo</t>
  </si>
  <si>
    <t xml:space="preserve">sv/v</t>
  </si>
  <si>
    <t xml:space="preserve">Blanco</t>
  </si>
  <si>
    <t xml:space="preserve">Ganancia</t>
  </si>
  <si>
    <t xml:space="preserve">Moteado</t>
  </si>
  <si>
    <t xml:space="preserve">Liso</t>
  </si>
  <si>
    <t xml:space="preserve">Grande</t>
  </si>
  <si>
    <t xml:space="preserve">Mediano</t>
  </si>
  <si>
    <t xml:space="preserve">Largo</t>
  </si>
  <si>
    <t xml:space="preserve">Normal</t>
  </si>
  <si>
    <t xml:space="preserve">Atributos</t>
  </si>
  <si>
    <t xml:space="preserve">Total instancias</t>
  </si>
  <si>
    <t xml:space="preserve">Entropía</t>
  </si>
  <si>
    <t xml:space="preserve">Clase</t>
  </si>
  <si>
    <t xml:space="preserve">HIJOS DE COLOR</t>
  </si>
  <si>
    <t xml:space="preserve">AMARILLO</t>
  </si>
  <si>
    <t xml:space="preserve">BLANCO</t>
  </si>
  <si>
    <t xml:space="preserve">HIJOS DE ASPECTO</t>
  </si>
  <si>
    <t xml:space="preserve">HIJOS DE TAMAÑO</t>
  </si>
  <si>
    <t xml:space="preserve">MOTEADO</t>
  </si>
  <si>
    <t xml:space="preserve">LISO</t>
  </si>
  <si>
    <t xml:space="preserve">MEDIANO</t>
  </si>
  <si>
    <t xml:space="preserve">GRANDE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</si>
</sst>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AECF00"/>
        <bgColor rgb="FFFFD32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49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1" activeCellId="0" sqref="A1"/>
    </sheetView>
  </sheetViews>
  <sheetFormatPr defaultColWidth="11" defaultRowHeight="15.75" zeroHeight="false" outlineLevelRow="0" outlineLevelCol="0"/>
  <cols>
    <col collapsed="false" customWidth="true" hidden="false" outlineLevel="0" max="5" min="1" style="0" width="12.51"/>
    <col collapsed="false" customWidth="true" hidden="false" outlineLevel="0" max="7" min="7" style="0" width="12.51"/>
  </cols>
  <sheetData>
    <row r="2" customFormat="false" ht="15.7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.7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.75" hidden="false" customHeight="false" outlineLevel="0" collapsed="false">
      <c r="A4" s="0" t="s">
        <v>5</v>
      </c>
      <c r="B4" s="0" t="s">
        <v>10</v>
      </c>
      <c r="C4" s="0" t="s">
        <v>11</v>
      </c>
      <c r="D4" s="0" t="s">
        <v>8</v>
      </c>
      <c r="E4" s="0" t="s">
        <v>9</v>
      </c>
    </row>
    <row r="5" customFormat="false" ht="15.75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12</v>
      </c>
      <c r="E5" s="0" t="s">
        <v>13</v>
      </c>
    </row>
    <row r="6" customFormat="false" ht="15.75" hidden="false" customHeight="false" outlineLevel="0" collapsed="false">
      <c r="A6" s="0" t="s">
        <v>5</v>
      </c>
      <c r="B6" s="0" t="s">
        <v>10</v>
      </c>
      <c r="C6" s="0" t="s">
        <v>7</v>
      </c>
      <c r="D6" s="0" t="s">
        <v>12</v>
      </c>
      <c r="E6" s="0" t="s">
        <v>9</v>
      </c>
    </row>
    <row r="7" customFormat="false" ht="15.75" hidden="false" customHeight="false" outlineLevel="0" collapsed="false">
      <c r="A7" s="0" t="s">
        <v>5</v>
      </c>
      <c r="B7" s="0" t="s">
        <v>6</v>
      </c>
      <c r="C7" s="0" t="s">
        <v>11</v>
      </c>
      <c r="D7" s="0" t="s">
        <v>12</v>
      </c>
      <c r="E7" s="0" t="s">
        <v>9</v>
      </c>
    </row>
    <row r="8" customFormat="false" ht="15.75" hidden="false" customHeight="false" outlineLevel="0" collapsed="false">
      <c r="A8" s="0" t="s">
        <v>14</v>
      </c>
      <c r="B8" s="0" t="s">
        <v>10</v>
      </c>
      <c r="C8" s="0" t="s">
        <v>11</v>
      </c>
      <c r="D8" s="0" t="s">
        <v>8</v>
      </c>
      <c r="E8" s="0" t="s">
        <v>13</v>
      </c>
    </row>
    <row r="9" customFormat="false" ht="15.75" hidden="false" customHeight="false" outlineLevel="0" collapsed="false">
      <c r="A9" s="0" t="s">
        <v>14</v>
      </c>
      <c r="B9" s="0" t="s">
        <v>6</v>
      </c>
      <c r="C9" s="0" t="s">
        <v>7</v>
      </c>
      <c r="D9" s="0" t="s">
        <v>8</v>
      </c>
      <c r="E9" s="0" t="s">
        <v>13</v>
      </c>
    </row>
    <row r="10" customFormat="false" ht="15.75" hidden="false" customHeight="false" outlineLevel="0" collapsed="false">
      <c r="A10" s="0" t="s">
        <v>14</v>
      </c>
      <c r="B10" s="0" t="s">
        <v>10</v>
      </c>
      <c r="C10" s="0" t="s">
        <v>11</v>
      </c>
      <c r="D10" s="0" t="s">
        <v>12</v>
      </c>
      <c r="E10" s="0" t="s">
        <v>9</v>
      </c>
    </row>
    <row r="11" customFormat="false" ht="15.75" hidden="false" customHeight="false" outlineLevel="0" collapsed="false">
      <c r="A11" s="0" t="s">
        <v>14</v>
      </c>
      <c r="B11" s="0" t="s">
        <v>6</v>
      </c>
      <c r="C11" s="0" t="s">
        <v>11</v>
      </c>
      <c r="D11" s="0" t="s">
        <v>12</v>
      </c>
      <c r="E11" s="0" t="s">
        <v>9</v>
      </c>
    </row>
    <row r="12" customFormat="false" ht="15.75" hidden="false" customHeight="false" outlineLevel="0" collapsed="false">
      <c r="A12" s="0" t="s">
        <v>14</v>
      </c>
      <c r="B12" s="0" t="s">
        <v>6</v>
      </c>
      <c r="C12" s="0" t="s">
        <v>7</v>
      </c>
      <c r="D12" s="0" t="s">
        <v>12</v>
      </c>
      <c r="E12" s="0" t="s">
        <v>13</v>
      </c>
    </row>
    <row r="14" customFormat="false" ht="16.5" hidden="false" customHeight="true" outlineLevel="0" collapsed="false"/>
    <row r="15" customFormat="false" ht="16.5" hidden="false" customHeight="false" outlineLevel="0" collapsed="false">
      <c r="A15" s="1" t="s">
        <v>4</v>
      </c>
      <c r="B15" s="2"/>
      <c r="C15" s="2"/>
      <c r="D15" s="2"/>
      <c r="E15" s="3"/>
    </row>
    <row r="16" customFormat="false" ht="15.75" hidden="false" customHeight="false" outlineLevel="0" collapsed="false">
      <c r="A16" s="4" t="s">
        <v>15</v>
      </c>
      <c r="B16" s="0" t="s">
        <v>16</v>
      </c>
      <c r="C16" s="0" t="s">
        <v>17</v>
      </c>
      <c r="D16" s="0" t="s">
        <v>18</v>
      </c>
      <c r="E16" s="5"/>
    </row>
    <row r="17" customFormat="false" ht="16.5" hidden="false" customHeight="false" outlineLevel="0" collapsed="false">
      <c r="A17" s="6" t="n">
        <f aca="false">COUNTIF(E3:E12,E3)/COUNTA(E3:E12)</f>
        <v>0.6</v>
      </c>
      <c r="B17" s="7" t="n">
        <f aca="false">COUNTIF(E3:E12,E5)/COUNTA(E3:E12)</f>
        <v>0.4</v>
      </c>
      <c r="C17" s="7" t="n">
        <f aca="false">-A17*LOG(A17,2)</f>
        <v>0.442179356499724</v>
      </c>
      <c r="D17" s="7" t="n">
        <f aca="false">-B17*LOG(B17,2)</f>
        <v>0.528771237954945</v>
      </c>
      <c r="E17" s="8" t="n">
        <f aca="false">C17+D17</f>
        <v>0.970950594454668</v>
      </c>
    </row>
    <row r="19" customFormat="false" ht="16.5" hidden="false" customHeight="false" outlineLevel="0" collapsed="false">
      <c r="A19" s="9" t="s">
        <v>0</v>
      </c>
      <c r="B19" s="10" t="s">
        <v>19</v>
      </c>
      <c r="C19" s="10"/>
      <c r="D19" s="1" t="s">
        <v>20</v>
      </c>
      <c r="E19" s="3" t="n">
        <f aca="false">COUNTIF($A$3:$A$12,B19)/COUNTA($A$3:$A$12)</f>
        <v>0.5</v>
      </c>
    </row>
    <row r="20" customFormat="false" ht="15.75" hidden="false" customHeight="false" outlineLevel="0" collapsed="false">
      <c r="A20" s="4" t="s">
        <v>15</v>
      </c>
      <c r="B20" s="0" t="s">
        <v>16</v>
      </c>
      <c r="C20" s="0" t="s">
        <v>17</v>
      </c>
      <c r="D20" s="0" t="s">
        <v>18</v>
      </c>
      <c r="E20" s="5"/>
    </row>
    <row r="21" customFormat="false" ht="15.75" hidden="false" customHeight="false" outlineLevel="0" collapsed="false">
      <c r="A21" s="4" t="n">
        <f aca="false">COUNTIFS($A$3:$A$12,$A$3,$E$3:$E$12,$E$3)/COUNTIF($A$3:$A$12,$A$3)</f>
        <v>0.8</v>
      </c>
      <c r="B21" s="0" t="n">
        <f aca="false">COUNTIFS($A$3:$A$12,$A$3,$E$3:$E$12,$E$5)/COUNTIF($A$3:$A$12,$A$3)</f>
        <v>0.2</v>
      </c>
      <c r="C21" s="0" t="n">
        <f aca="false">-A21*LOG(A21,2)</f>
        <v>0.25754247590989</v>
      </c>
      <c r="D21" s="0" t="n">
        <f aca="false">-B21*LOG(B21,2)</f>
        <v>0.464385618977472</v>
      </c>
      <c r="E21" s="5" t="n">
        <f aca="false">C21+D21</f>
        <v>0.721928094887362</v>
      </c>
    </row>
    <row r="22" customFormat="false" ht="16.5" hidden="false" customHeight="false" outlineLevel="0" collapsed="false">
      <c r="A22" s="4"/>
      <c r="E22" s="5"/>
    </row>
    <row r="23" customFormat="false" ht="16.5" hidden="false" customHeight="false" outlineLevel="0" collapsed="false">
      <c r="A23" s="9" t="s">
        <v>0</v>
      </c>
      <c r="B23" s="10" t="s">
        <v>21</v>
      </c>
      <c r="C23" s="10"/>
      <c r="D23" s="1" t="s">
        <v>20</v>
      </c>
      <c r="E23" s="3" t="n">
        <f aca="false">COUNTIF($A$3:$A$12,B23)/COUNTA($A$3:$A$12)</f>
        <v>0.5</v>
      </c>
    </row>
    <row r="24" customFormat="false" ht="15.75" hidden="false" customHeight="false" outlineLevel="0" collapsed="false">
      <c r="A24" s="4" t="s">
        <v>15</v>
      </c>
      <c r="B24" s="0" t="s">
        <v>16</v>
      </c>
      <c r="C24" s="0" t="s">
        <v>17</v>
      </c>
      <c r="D24" s="0" t="s">
        <v>18</v>
      </c>
      <c r="E24" s="5"/>
    </row>
    <row r="25" customFormat="false" ht="16.5" hidden="false" customHeight="false" outlineLevel="0" collapsed="false">
      <c r="A25" s="6" t="n">
        <f aca="false">COUNTIFS($A$3:$A$12,$A$8,$E$3:$E$12,$E$3)/COUNTIF($A$3:$A$12,$A$8)</f>
        <v>0.4</v>
      </c>
      <c r="B25" s="7" t="n">
        <f aca="false">COUNTIFS($A$3:$A$12,$A$8,$E$3:$E$12,$E$5)/COUNTIF($A$3:$A$12,$A$8)</f>
        <v>0.6</v>
      </c>
      <c r="C25" s="7" t="n">
        <f aca="false">-A25*LOG(A25,2)</f>
        <v>0.528771237954945</v>
      </c>
      <c r="D25" s="7" t="n">
        <f aca="false">-B25*LOG(B25,2)</f>
        <v>0.442179356499724</v>
      </c>
      <c r="E25" s="8" t="n">
        <f aca="false">C25+D25</f>
        <v>0.970950594454668</v>
      </c>
      <c r="F25" s="0" t="s">
        <v>22</v>
      </c>
      <c r="G25" s="0" t="n">
        <f aca="false">$E$17-(E19*E21+E23*E25)</f>
        <v>0.124511249783653</v>
      </c>
    </row>
    <row r="27" customFormat="false" ht="16.5" hidden="false" customHeight="false" outlineLevel="0" collapsed="false">
      <c r="A27" s="9" t="s">
        <v>1</v>
      </c>
      <c r="B27" s="10" t="s">
        <v>23</v>
      </c>
      <c r="C27" s="10"/>
      <c r="D27" s="1" t="s">
        <v>20</v>
      </c>
      <c r="E27" s="3" t="n">
        <f aca="false">COUNTIF($B$3:$B$12,B27)/COUNTA($B$3:$B$12)</f>
        <v>0.6</v>
      </c>
    </row>
    <row r="28" customFormat="false" ht="15.75" hidden="false" customHeight="false" outlineLevel="0" collapsed="false">
      <c r="A28" s="4" t="s">
        <v>15</v>
      </c>
      <c r="B28" s="11" t="s">
        <v>16</v>
      </c>
      <c r="C28" s="11" t="s">
        <v>17</v>
      </c>
      <c r="D28" s="0" t="s">
        <v>18</v>
      </c>
      <c r="E28" s="5"/>
    </row>
    <row r="29" customFormat="false" ht="15.75" hidden="false" customHeight="false" outlineLevel="0" collapsed="false">
      <c r="A29" s="4" t="n">
        <f aca="false">COUNTIFS($B$3:$B$12,$B$3,$E$3:$E$12,$E$3)/COUNTIF($B$3:$B$12,$B$3)</f>
        <v>0.5</v>
      </c>
      <c r="B29" s="0" t="n">
        <f aca="false">COUNTIFS($B$3:$B$12,$B$3,$E$3:$E$12,$E$5)/COUNTIF($B$3:$B$12,$B$3)</f>
        <v>0.5</v>
      </c>
      <c r="C29" s="0" t="n">
        <f aca="false">-A29*LOG(A29,2)</f>
        <v>0.5</v>
      </c>
      <c r="D29" s="0" t="n">
        <f aca="false">-B29*LOG(B29,2)</f>
        <v>0.5</v>
      </c>
      <c r="E29" s="5" t="n">
        <f aca="false">C29+D29</f>
        <v>1</v>
      </c>
    </row>
    <row r="30" customFormat="false" ht="16.5" hidden="false" customHeight="false" outlineLevel="0" collapsed="false">
      <c r="A30" s="4"/>
      <c r="E30" s="5"/>
    </row>
    <row r="31" customFormat="false" ht="16.5" hidden="false" customHeight="false" outlineLevel="0" collapsed="false">
      <c r="A31" s="9" t="s">
        <v>1</v>
      </c>
      <c r="B31" s="10" t="s">
        <v>24</v>
      </c>
      <c r="C31" s="10"/>
      <c r="D31" s="1" t="s">
        <v>20</v>
      </c>
      <c r="E31" s="3" t="n">
        <f aca="false">COUNTIF($B$3:$B$12,B31)/COUNTA($B$3:$B$12)</f>
        <v>0.4</v>
      </c>
    </row>
    <row r="32" customFormat="false" ht="15.75" hidden="false" customHeight="false" outlineLevel="0" collapsed="false">
      <c r="A32" s="4" t="s">
        <v>15</v>
      </c>
      <c r="B32" s="0" t="s">
        <v>16</v>
      </c>
      <c r="C32" s="0" t="s">
        <v>17</v>
      </c>
      <c r="D32" s="0" t="s">
        <v>18</v>
      </c>
      <c r="E32" s="5"/>
    </row>
    <row r="33" customFormat="false" ht="16.5" hidden="false" customHeight="false" outlineLevel="0" collapsed="false">
      <c r="A33" s="6" t="n">
        <f aca="false">COUNTIFS($B$3:$B$12,$B$4,$E$3:$E$12,$E$3)/COUNTIF($B$3:$B$12,$B$4)</f>
        <v>0.75</v>
      </c>
      <c r="B33" s="7" t="n">
        <f aca="false">COUNTIFS($B$3:$B$12,$B$4,$E$3:$E$12,$E$5)/COUNTIF($B$3:$B$12,$B$4)</f>
        <v>0.25</v>
      </c>
      <c r="C33" s="7" t="n">
        <f aca="false">-A33*LOG(A33,2)</f>
        <v>0.311278124459133</v>
      </c>
      <c r="D33" s="7" t="n">
        <f aca="false">-B33*LOG(B33,2)</f>
        <v>0.5</v>
      </c>
      <c r="E33" s="8" t="n">
        <f aca="false">C33+D33</f>
        <v>0.811278124459133</v>
      </c>
      <c r="F33" s="0" t="s">
        <v>22</v>
      </c>
      <c r="G33" s="0" t="n">
        <f aca="false">$E$17-(E27*E29+E31*E33)</f>
        <v>0.0464393446710154</v>
      </c>
    </row>
    <row r="35" customFormat="false" ht="16.5" hidden="false" customHeight="false" outlineLevel="0" collapsed="false">
      <c r="A35" s="9" t="s">
        <v>2</v>
      </c>
      <c r="B35" s="10" t="s">
        <v>25</v>
      </c>
      <c r="C35" s="10"/>
      <c r="D35" s="1" t="s">
        <v>20</v>
      </c>
      <c r="E35" s="3" t="n">
        <f aca="false">COUNTIF($C$3:$C$12,B35)/COUNTA($C$3:$C$12)</f>
        <v>0.5</v>
      </c>
    </row>
    <row r="36" customFormat="false" ht="15.75" hidden="false" customHeight="false" outlineLevel="0" collapsed="false">
      <c r="A36" s="4" t="s">
        <v>15</v>
      </c>
      <c r="B36" s="0" t="s">
        <v>16</v>
      </c>
      <c r="C36" s="0" t="s">
        <v>17</v>
      </c>
      <c r="D36" s="0" t="s">
        <v>18</v>
      </c>
      <c r="E36" s="5"/>
    </row>
    <row r="37" customFormat="false" ht="15.75" hidden="false" customHeight="false" outlineLevel="0" collapsed="false">
      <c r="A37" s="4" t="n">
        <f aca="false">COUNTIFS($C$3:$C$12,$C$3,$E$3:$E$12,$E$3)/COUNTIF($C$3:$C$12,$C$3)</f>
        <v>0.4</v>
      </c>
      <c r="B37" s="0" t="n">
        <f aca="false">COUNTIFS($C$3:$C$12,$C$3,$E$3:$E$12,$E$5)/COUNTIF($C$3:$C$12,$C$3)</f>
        <v>0.6</v>
      </c>
      <c r="C37" s="0" t="n">
        <f aca="false">-A37*LOG(A37,2)</f>
        <v>0.528771237954945</v>
      </c>
      <c r="D37" s="0" t="n">
        <f aca="false">-B37*LOG(B37,2)</f>
        <v>0.442179356499724</v>
      </c>
      <c r="E37" s="5" t="n">
        <f aca="false">C37+D37</f>
        <v>0.970950594454668</v>
      </c>
    </row>
    <row r="38" customFormat="false" ht="16.5" hidden="false" customHeight="false" outlineLevel="0" collapsed="false">
      <c r="A38" s="4"/>
      <c r="E38" s="5"/>
    </row>
    <row r="39" customFormat="false" ht="16.5" hidden="false" customHeight="false" outlineLevel="0" collapsed="false">
      <c r="A39" s="9" t="s">
        <v>2</v>
      </c>
      <c r="B39" s="10" t="s">
        <v>26</v>
      </c>
      <c r="C39" s="12"/>
      <c r="D39" s="1" t="s">
        <v>20</v>
      </c>
      <c r="E39" s="3" t="n">
        <f aca="false">COUNTIF($C$3:$C$12,B39)/COUNTA($C$3:$C$12)</f>
        <v>0.5</v>
      </c>
    </row>
    <row r="40" customFormat="false" ht="15.75" hidden="false" customHeight="false" outlineLevel="0" collapsed="false">
      <c r="A40" s="4" t="s">
        <v>15</v>
      </c>
      <c r="B40" s="0" t="s">
        <v>16</v>
      </c>
      <c r="C40" s="0" t="s">
        <v>17</v>
      </c>
      <c r="D40" s="0" t="s">
        <v>18</v>
      </c>
      <c r="E40" s="5"/>
    </row>
    <row r="41" customFormat="false" ht="16.5" hidden="false" customHeight="false" outlineLevel="0" collapsed="false">
      <c r="A41" s="6" t="n">
        <f aca="false">COUNTIFS($C$3:$C$12,$C$4,$E$3:$E$12,$E$3)/COUNTIF($C$3:$C$12,$C$4)</f>
        <v>0.8</v>
      </c>
      <c r="B41" s="7" t="n">
        <f aca="false">COUNTIFS($C$3:$C$12,$C$4,$E$3:$E$12,$E$5)/COUNTIF($C$3:$C$12,$C$4)</f>
        <v>0.2</v>
      </c>
      <c r="C41" s="7" t="n">
        <f aca="false">-A41*LOG(A41,2)</f>
        <v>0.25754247590989</v>
      </c>
      <c r="D41" s="7" t="n">
        <f aca="false">-B41*LOG(B41,2)</f>
        <v>0.464385618977472</v>
      </c>
      <c r="E41" s="8" t="n">
        <f aca="false">C41+D41</f>
        <v>0.721928094887362</v>
      </c>
      <c r="F41" s="0" t="s">
        <v>22</v>
      </c>
      <c r="G41" s="0" t="n">
        <f aca="false">$E$17-(E35*E37+E39*E41)</f>
        <v>0.124511249783653</v>
      </c>
    </row>
    <row r="43" customFormat="false" ht="16.5" hidden="false" customHeight="false" outlineLevel="0" collapsed="false">
      <c r="A43" s="9" t="s">
        <v>3</v>
      </c>
      <c r="B43" s="10" t="s">
        <v>27</v>
      </c>
      <c r="C43" s="10"/>
      <c r="D43" s="1" t="s">
        <v>20</v>
      </c>
      <c r="E43" s="3" t="n">
        <f aca="false">COUNTIF($D$3:$D$12,B43)/COUNTA($D$3:$D$12)</f>
        <v>0.4</v>
      </c>
    </row>
    <row r="44" customFormat="false" ht="15.75" hidden="false" customHeight="false" outlineLevel="0" collapsed="false">
      <c r="A44" s="4" t="s">
        <v>15</v>
      </c>
      <c r="B44" s="0" t="s">
        <v>16</v>
      </c>
      <c r="C44" s="0" t="s">
        <v>17</v>
      </c>
      <c r="D44" s="0" t="s">
        <v>18</v>
      </c>
      <c r="E44" s="5"/>
    </row>
    <row r="45" customFormat="false" ht="15.75" hidden="false" customHeight="false" outlineLevel="0" collapsed="false">
      <c r="A45" s="4" t="n">
        <f aca="false">COUNTIFS($D$3:$D$12,$D$3,$E$3:$E$12,$E$3)/COUNTIF($D$3:$D$12,$D$3)</f>
        <v>0.5</v>
      </c>
      <c r="B45" s="0" t="n">
        <f aca="false">COUNTIFS($D$3:$D$12,$D$3,$E$3:$E$12,$E$5)/COUNTIF($D$3:$D$12,$D$3)</f>
        <v>0.5</v>
      </c>
      <c r="C45" s="0" t="n">
        <f aca="false">-A45*LOG(A45,2)</f>
        <v>0.5</v>
      </c>
      <c r="D45" s="0" t="n">
        <f aca="false">-B45*LOG(B45,2)</f>
        <v>0.5</v>
      </c>
      <c r="E45" s="5" t="n">
        <f aca="false">C45+D45</f>
        <v>1</v>
      </c>
    </row>
    <row r="46" customFormat="false" ht="16.5" hidden="false" customHeight="false" outlineLevel="0" collapsed="false">
      <c r="A46" s="4"/>
      <c r="E46" s="5"/>
    </row>
    <row r="47" customFormat="false" ht="16.5" hidden="false" customHeight="false" outlineLevel="0" collapsed="false">
      <c r="A47" s="9" t="s">
        <v>3</v>
      </c>
      <c r="B47" s="10" t="s">
        <v>28</v>
      </c>
      <c r="C47" s="12"/>
      <c r="D47" s="1" t="s">
        <v>20</v>
      </c>
      <c r="E47" s="3" t="n">
        <f aca="false">COUNTIF($D$3:$D$12,B47)/COUNTA($D$3:$D$12)</f>
        <v>0.6</v>
      </c>
    </row>
    <row r="48" customFormat="false" ht="15.75" hidden="false" customHeight="false" outlineLevel="0" collapsed="false">
      <c r="A48" s="4" t="s">
        <v>15</v>
      </c>
      <c r="B48" s="0" t="s">
        <v>16</v>
      </c>
      <c r="C48" s="0" t="s">
        <v>17</v>
      </c>
      <c r="D48" s="0" t="s">
        <v>18</v>
      </c>
      <c r="E48" s="5"/>
    </row>
    <row r="49" customFormat="false" ht="16.5" hidden="false" customHeight="false" outlineLevel="0" collapsed="false">
      <c r="A49" s="6" t="n">
        <f aca="false">COUNTIFS($D$3:$D$12,$D$5,$E$3:$E$12,$E$3)/COUNTIF($D$3:$D$12,$D$5)</f>
        <v>0.666666666666667</v>
      </c>
      <c r="B49" s="7" t="n">
        <f aca="false">COUNTIFS($D$3:$D$12,$D$5,$E$3:$E$12,$E$5)/COUNTIF($D$3:$D$12,$D$5)</f>
        <v>0.333333333333333</v>
      </c>
      <c r="C49" s="7" t="n">
        <f aca="false">-A49*LOG(A49,2)</f>
        <v>0.389975000480771</v>
      </c>
      <c r="D49" s="7" t="n">
        <f aca="false">-B49*LOG(B49,2)</f>
        <v>0.528320833573719</v>
      </c>
      <c r="E49" s="8" t="n">
        <f aca="false">C49+D49</f>
        <v>0.91829583405449</v>
      </c>
      <c r="F49" s="0" t="s">
        <v>22</v>
      </c>
      <c r="G49" s="0" t="n">
        <f aca="false">$E$17-(E43*E45+E47*E49)</f>
        <v>0.0199730940219749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2"/>
  <sheetViews>
    <sheetView showFormulas="false" showGridLines="true" showRowColHeaders="true" showZeros="true" rightToLeft="false" tabSelected="true" showOutlineSymbols="true" defaultGridColor="true" view="normal" topLeftCell="A52" colorId="64" zoomScale="63" zoomScaleNormal="63" zoomScalePageLayoutView="100" workbookViewId="0">
      <selection pane="topLeft" activeCell="M92" activeCellId="0" sqref="M92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10</v>
      </c>
      <c r="C4" s="0" t="s">
        <v>11</v>
      </c>
      <c r="D4" s="0" t="s">
        <v>8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12</v>
      </c>
      <c r="E5" s="0" t="s">
        <v>13</v>
      </c>
    </row>
    <row r="6" customFormat="false" ht="13.8" hidden="false" customHeight="false" outlineLevel="0" collapsed="false">
      <c r="A6" s="0" t="s">
        <v>5</v>
      </c>
      <c r="B6" s="0" t="s">
        <v>10</v>
      </c>
      <c r="C6" s="0" t="s">
        <v>7</v>
      </c>
      <c r="D6" s="0" t="s">
        <v>12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11</v>
      </c>
      <c r="D7" s="0" t="s">
        <v>12</v>
      </c>
      <c r="E7" s="0" t="s">
        <v>9</v>
      </c>
    </row>
    <row r="8" customFormat="false" ht="13.8" hidden="false" customHeight="false" outlineLevel="0" collapsed="false">
      <c r="A8" s="0" t="s">
        <v>14</v>
      </c>
      <c r="B8" s="0" t="s">
        <v>10</v>
      </c>
      <c r="C8" s="0" t="s">
        <v>11</v>
      </c>
      <c r="D8" s="0" t="s">
        <v>8</v>
      </c>
      <c r="E8" s="0" t="s">
        <v>13</v>
      </c>
    </row>
    <row r="9" customFormat="false" ht="13.8" hidden="false" customHeight="false" outlineLevel="0" collapsed="false">
      <c r="A9" s="0" t="s">
        <v>14</v>
      </c>
      <c r="B9" s="0" t="s">
        <v>6</v>
      </c>
      <c r="C9" s="0" t="s">
        <v>7</v>
      </c>
      <c r="D9" s="0" t="s">
        <v>8</v>
      </c>
      <c r="E9" s="0" t="s">
        <v>13</v>
      </c>
    </row>
    <row r="10" customFormat="false" ht="13.8" hidden="false" customHeight="false" outlineLevel="0" collapsed="false">
      <c r="A10" s="0" t="s">
        <v>14</v>
      </c>
      <c r="B10" s="0" t="s">
        <v>10</v>
      </c>
      <c r="C10" s="0" t="s">
        <v>11</v>
      </c>
      <c r="D10" s="0" t="s">
        <v>12</v>
      </c>
      <c r="E10" s="0" t="s">
        <v>9</v>
      </c>
    </row>
    <row r="11" customFormat="false" ht="13.8" hidden="false" customHeight="false" outlineLevel="0" collapsed="false">
      <c r="A11" s="0" t="s">
        <v>14</v>
      </c>
      <c r="B11" s="0" t="s">
        <v>6</v>
      </c>
      <c r="C11" s="0" t="s">
        <v>11</v>
      </c>
      <c r="D11" s="0" t="s">
        <v>12</v>
      </c>
      <c r="E11" s="0" t="s">
        <v>9</v>
      </c>
    </row>
    <row r="12" customFormat="false" ht="13.8" hidden="false" customHeight="false" outlineLevel="0" collapsed="false">
      <c r="A12" s="0" t="s">
        <v>14</v>
      </c>
      <c r="B12" s="0" t="s">
        <v>6</v>
      </c>
      <c r="C12" s="0" t="s">
        <v>7</v>
      </c>
      <c r="D12" s="0" t="s">
        <v>12</v>
      </c>
      <c r="E12" s="0" t="s">
        <v>13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B15" s="0" t="s">
        <v>9</v>
      </c>
      <c r="C15" s="0" t="s">
        <v>13</v>
      </c>
      <c r="D15" s="0" t="s">
        <v>30</v>
      </c>
      <c r="E15" s="0" t="s">
        <v>31</v>
      </c>
      <c r="F15" s="0" t="s">
        <v>22</v>
      </c>
    </row>
    <row r="16" customFormat="false" ht="13.8" hidden="false" customHeight="false" outlineLevel="0" collapsed="false">
      <c r="A16" s="0" t="s">
        <v>32</v>
      </c>
      <c r="B16" s="0" t="n">
        <v>6</v>
      </c>
      <c r="C16" s="0" t="n">
        <v>4</v>
      </c>
      <c r="D16" s="0" t="n">
        <v>10</v>
      </c>
      <c r="E16" s="0" t="n">
        <f aca="false">-1*B16/D16*LOG(B16/D16,2)-1*C16/D16*LOG(C16/D16,2)</f>
        <v>0.970950594454668</v>
      </c>
    </row>
    <row r="18" customFormat="false" ht="13.8" hidden="false" customHeight="false" outlineLevel="0" collapsed="false">
      <c r="A18" s="0" t="s">
        <v>0</v>
      </c>
      <c r="F18" s="13" t="n">
        <f aca="false">$E$16-(D19/$D$16*E19+D20/$D$16*E20)</f>
        <v>0.124511249783653</v>
      </c>
    </row>
    <row r="19" customFormat="false" ht="13.8" hidden="false" customHeight="false" outlineLevel="0" collapsed="false">
      <c r="A19" s="14" t="s">
        <v>5</v>
      </c>
      <c r="B19" s="14" t="n">
        <v>4</v>
      </c>
      <c r="C19" s="14" t="n">
        <v>1</v>
      </c>
      <c r="D19" s="14" t="n">
        <v>5</v>
      </c>
      <c r="E19" s="14" t="n">
        <f aca="false">-1*B19/D19*LOG(B19/D19,2)-1*C19/D19*LOG(C19/D19,2)</f>
        <v>0.721928094887362</v>
      </c>
    </row>
    <row r="20" customFormat="false" ht="13.8" hidden="false" customHeight="false" outlineLevel="0" collapsed="false">
      <c r="A20" s="14" t="s">
        <v>14</v>
      </c>
      <c r="B20" s="14" t="n">
        <v>2</v>
      </c>
      <c r="C20" s="14" t="n">
        <v>3</v>
      </c>
      <c r="D20" s="14" t="n">
        <v>5</v>
      </c>
      <c r="E20" s="14" t="n">
        <f aca="false">-1*B20/D20*LOG(B20/D20,2)-1*C20/D20*LOG(C20/D20,2)</f>
        <v>0.970950594454668</v>
      </c>
    </row>
    <row r="22" customFormat="false" ht="13.8" hidden="false" customHeight="false" outlineLevel="0" collapsed="false">
      <c r="A22" s="0" t="s">
        <v>1</v>
      </c>
      <c r="F22" s="0" t="n">
        <f aca="false">$E$16-(D23/$D$16*E23+D24/$D$16*E24)</f>
        <v>0.0464393446710154</v>
      </c>
    </row>
    <row r="23" customFormat="false" ht="13.8" hidden="false" customHeight="false" outlineLevel="0" collapsed="false">
      <c r="A23" s="0" t="s">
        <v>6</v>
      </c>
      <c r="B23" s="0" t="n">
        <v>3</v>
      </c>
      <c r="C23" s="0" t="n">
        <v>3</v>
      </c>
      <c r="D23" s="0" t="n">
        <v>6</v>
      </c>
      <c r="E23" s="0" t="n">
        <f aca="false">-1*B23/D23*LOG(B23/D23,2)-1*C23/D23*LOG(C23/D23,2)</f>
        <v>1</v>
      </c>
    </row>
    <row r="24" customFormat="false" ht="13.8" hidden="false" customHeight="false" outlineLevel="0" collapsed="false">
      <c r="A24" s="0" t="s">
        <v>10</v>
      </c>
      <c r="B24" s="0" t="n">
        <v>3</v>
      </c>
      <c r="C24" s="0" t="n">
        <v>1</v>
      </c>
      <c r="D24" s="0" t="n">
        <v>4</v>
      </c>
      <c r="E24" s="0" t="n">
        <f aca="false">-1*B24/D24*LOG(B24/D24,2)-1*C24/D24*LOG(C24/D24,2)</f>
        <v>0.811278124459133</v>
      </c>
    </row>
    <row r="26" customFormat="false" ht="13.8" hidden="false" customHeight="false" outlineLevel="0" collapsed="false">
      <c r="A26" s="0" t="s">
        <v>2</v>
      </c>
      <c r="F26" s="0" t="n">
        <f aca="false">$E$16-(D27/$D$16*E27+D28/$D$16*E28)</f>
        <v>0.124511249783653</v>
      </c>
    </row>
    <row r="27" customFormat="false" ht="13.8" hidden="false" customHeight="false" outlineLevel="0" collapsed="false">
      <c r="A27" s="0" t="s">
        <v>7</v>
      </c>
      <c r="B27" s="0" t="n">
        <v>2</v>
      </c>
      <c r="C27" s="0" t="n">
        <v>3</v>
      </c>
      <c r="D27" s="0" t="n">
        <v>5</v>
      </c>
      <c r="E27" s="0" t="n">
        <f aca="false">-1*B27/D27*LOG(B27/D27,2)-1*C27/D27*LOG(C27/D27,2)</f>
        <v>0.970950594454668</v>
      </c>
    </row>
    <row r="28" customFormat="false" ht="13.8" hidden="false" customHeight="false" outlineLevel="0" collapsed="false">
      <c r="A28" s="0" t="s">
        <v>11</v>
      </c>
      <c r="B28" s="0" t="n">
        <v>4</v>
      </c>
      <c r="C28" s="0" t="n">
        <v>1</v>
      </c>
      <c r="D28" s="0" t="n">
        <v>5</v>
      </c>
      <c r="E28" s="0" t="n">
        <f aca="false">-1*B28/D28*LOG(B28/D28,2)-1*C28/D28*LOG(C28/D28,2)</f>
        <v>0.721928094887362</v>
      </c>
    </row>
    <row r="30" customFormat="false" ht="13.8" hidden="false" customHeight="false" outlineLevel="0" collapsed="false">
      <c r="A30" s="0" t="s">
        <v>3</v>
      </c>
      <c r="F30" s="0" t="n">
        <f aca="false">$E$16-(D31/$D$16*E31+D32/$D$16*E32)</f>
        <v>0.0199730940219749</v>
      </c>
    </row>
    <row r="31" customFormat="false" ht="13.8" hidden="false" customHeight="false" outlineLevel="0" collapsed="false">
      <c r="A31" s="0" t="s">
        <v>8</v>
      </c>
      <c r="B31" s="0" t="n">
        <v>2</v>
      </c>
      <c r="C31" s="0" t="n">
        <v>2</v>
      </c>
      <c r="D31" s="0" t="n">
        <v>4</v>
      </c>
      <c r="E31" s="0" t="n">
        <f aca="false">-1*B31/D31*LOG(B31/D31,2)-1*C31/D31*LOG(C31/D31,2)</f>
        <v>1</v>
      </c>
    </row>
    <row r="32" customFormat="false" ht="13.8" hidden="false" customHeight="false" outlineLevel="0" collapsed="false">
      <c r="A32" s="0" t="s">
        <v>12</v>
      </c>
      <c r="B32" s="0" t="n">
        <v>4</v>
      </c>
      <c r="C32" s="0" t="n">
        <v>2</v>
      </c>
      <c r="D32" s="0" t="n">
        <v>6</v>
      </c>
      <c r="E32" s="0" t="n">
        <f aca="false">-1*B32/D32*LOG(B32/D32,2)-1*C32/D32*LOG(C32/D32,2)</f>
        <v>0.91829583405449</v>
      </c>
    </row>
    <row r="34" customFormat="false" ht="18.55" hidden="false" customHeight="false" outlineLevel="0" collapsed="false">
      <c r="A34" s="15" t="s">
        <v>33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customFormat="false" ht="13.8" hidden="false" customHeight="false" outlineLevel="0" collapsed="false">
      <c r="A35" s="16" t="s">
        <v>34</v>
      </c>
      <c r="B35" s="16"/>
      <c r="C35" s="16"/>
      <c r="D35" s="16"/>
      <c r="E35" s="16"/>
      <c r="P35" s="16" t="s">
        <v>35</v>
      </c>
      <c r="Q35" s="16"/>
      <c r="R35" s="16"/>
      <c r="S35" s="16"/>
      <c r="T35" s="16"/>
    </row>
    <row r="36" customFormat="false" ht="13.8" hidden="false" customHeight="false" outlineLevel="0" collapsed="false">
      <c r="A36" s="0" t="s">
        <v>0</v>
      </c>
      <c r="B36" s="0" t="s">
        <v>1</v>
      </c>
      <c r="C36" s="0" t="s">
        <v>2</v>
      </c>
      <c r="D36" s="0" t="s">
        <v>3</v>
      </c>
      <c r="E36" s="0" t="s">
        <v>4</v>
      </c>
      <c r="P36" s="0" t="s">
        <v>0</v>
      </c>
      <c r="Q36" s="0" t="s">
        <v>1</v>
      </c>
      <c r="R36" s="0" t="s">
        <v>2</v>
      </c>
      <c r="S36" s="0" t="s">
        <v>3</v>
      </c>
      <c r="T36" s="0" t="s">
        <v>4</v>
      </c>
    </row>
    <row r="37" customFormat="false" ht="13.8" hidden="false" customHeight="false" outlineLevel="0" collapsed="false">
      <c r="A37" s="0" t="s">
        <v>5</v>
      </c>
      <c r="B37" s="0" t="s">
        <v>6</v>
      </c>
      <c r="C37" s="0" t="s">
        <v>7</v>
      </c>
      <c r="D37" s="0" t="s">
        <v>8</v>
      </c>
      <c r="E37" s="0" t="s">
        <v>9</v>
      </c>
      <c r="P37" s="0" t="s">
        <v>14</v>
      </c>
      <c r="Q37" s="0" t="s">
        <v>10</v>
      </c>
      <c r="R37" s="0" t="s">
        <v>11</v>
      </c>
      <c r="S37" s="0" t="s">
        <v>8</v>
      </c>
      <c r="T37" s="0" t="s">
        <v>13</v>
      </c>
    </row>
    <row r="38" customFormat="false" ht="13.8" hidden="false" customHeight="false" outlineLevel="0" collapsed="false">
      <c r="A38" s="0" t="s">
        <v>5</v>
      </c>
      <c r="B38" s="0" t="s">
        <v>10</v>
      </c>
      <c r="C38" s="0" t="s">
        <v>11</v>
      </c>
      <c r="D38" s="0" t="s">
        <v>8</v>
      </c>
      <c r="E38" s="0" t="s">
        <v>9</v>
      </c>
      <c r="P38" s="0" t="s">
        <v>14</v>
      </c>
      <c r="Q38" s="0" t="s">
        <v>6</v>
      </c>
      <c r="R38" s="0" t="s">
        <v>7</v>
      </c>
      <c r="S38" s="0" t="s">
        <v>8</v>
      </c>
      <c r="T38" s="0" t="s">
        <v>13</v>
      </c>
    </row>
    <row r="39" customFormat="false" ht="13.8" hidden="false" customHeight="false" outlineLevel="0" collapsed="false">
      <c r="A39" s="0" t="s">
        <v>5</v>
      </c>
      <c r="B39" s="0" t="s">
        <v>6</v>
      </c>
      <c r="C39" s="0" t="s">
        <v>7</v>
      </c>
      <c r="D39" s="0" t="s">
        <v>12</v>
      </c>
      <c r="E39" s="0" t="s">
        <v>13</v>
      </c>
      <c r="P39" s="0" t="s">
        <v>14</v>
      </c>
      <c r="Q39" s="0" t="s">
        <v>10</v>
      </c>
      <c r="R39" s="0" t="s">
        <v>11</v>
      </c>
      <c r="S39" s="0" t="s">
        <v>12</v>
      </c>
      <c r="T39" s="0" t="s">
        <v>9</v>
      </c>
    </row>
    <row r="40" customFormat="false" ht="13.8" hidden="false" customHeight="false" outlineLevel="0" collapsed="false">
      <c r="A40" s="0" t="s">
        <v>5</v>
      </c>
      <c r="B40" s="0" t="s">
        <v>10</v>
      </c>
      <c r="C40" s="0" t="s">
        <v>7</v>
      </c>
      <c r="D40" s="0" t="s">
        <v>12</v>
      </c>
      <c r="E40" s="0" t="s">
        <v>9</v>
      </c>
      <c r="P40" s="0" t="s">
        <v>14</v>
      </c>
      <c r="Q40" s="0" t="s">
        <v>6</v>
      </c>
      <c r="R40" s="0" t="s">
        <v>11</v>
      </c>
      <c r="S40" s="0" t="s">
        <v>12</v>
      </c>
      <c r="T40" s="0" t="s">
        <v>9</v>
      </c>
    </row>
    <row r="41" customFormat="false" ht="13.8" hidden="false" customHeight="false" outlineLevel="0" collapsed="false">
      <c r="A41" s="0" t="s">
        <v>5</v>
      </c>
      <c r="B41" s="0" t="s">
        <v>6</v>
      </c>
      <c r="C41" s="0" t="s">
        <v>11</v>
      </c>
      <c r="D41" s="0" t="s">
        <v>12</v>
      </c>
      <c r="E41" s="0" t="s">
        <v>9</v>
      </c>
      <c r="P41" s="0" t="s">
        <v>14</v>
      </c>
      <c r="Q41" s="0" t="s">
        <v>6</v>
      </c>
      <c r="R41" s="0" t="s">
        <v>7</v>
      </c>
      <c r="S41" s="0" t="s">
        <v>12</v>
      </c>
      <c r="T41" s="0" t="s">
        <v>13</v>
      </c>
    </row>
    <row r="43" customFormat="false" ht="13.8" hidden="false" customHeight="false" outlineLevel="0" collapsed="false">
      <c r="A43" s="0" t="s">
        <v>29</v>
      </c>
      <c r="P43" s="0" t="s">
        <v>29</v>
      </c>
    </row>
    <row r="44" customFormat="false" ht="13.8" hidden="false" customHeight="false" outlineLevel="0" collapsed="false">
      <c r="B44" s="0" t="s">
        <v>9</v>
      </c>
      <c r="C44" s="0" t="s">
        <v>13</v>
      </c>
      <c r="D44" s="0" t="s">
        <v>30</v>
      </c>
      <c r="E44" s="0" t="s">
        <v>31</v>
      </c>
      <c r="F44" s="0" t="s">
        <v>22</v>
      </c>
      <c r="Q44" s="0" t="s">
        <v>9</v>
      </c>
      <c r="R44" s="0" t="s">
        <v>13</v>
      </c>
      <c r="S44" s="0" t="s">
        <v>30</v>
      </c>
      <c r="T44" s="0" t="s">
        <v>31</v>
      </c>
      <c r="U44" s="0" t="s">
        <v>22</v>
      </c>
    </row>
    <row r="45" customFormat="false" ht="13.8" hidden="false" customHeight="false" outlineLevel="0" collapsed="false">
      <c r="A45" s="0" t="s">
        <v>32</v>
      </c>
      <c r="B45" s="0" t="n">
        <v>4</v>
      </c>
      <c r="C45" s="0" t="n">
        <v>1</v>
      </c>
      <c r="D45" s="0" t="n">
        <v>5</v>
      </c>
      <c r="E45" s="0" t="n">
        <f aca="false">-1*B45/D45*LOG(B45/D45,2)-1*C45/D45*LOG(C45/D45,2)</f>
        <v>0.721928094887362</v>
      </c>
      <c r="P45" s="0" t="s">
        <v>32</v>
      </c>
      <c r="Q45" s="0" t="n">
        <v>2</v>
      </c>
      <c r="R45" s="0" t="n">
        <v>3</v>
      </c>
      <c r="S45" s="0" t="n">
        <v>5</v>
      </c>
      <c r="T45" s="0" t="n">
        <f aca="false">-1*Q45/S45*LOG(Q45/S45,2)-1*R45/S45*LOG(R45/S45,2)</f>
        <v>0.970950594454668</v>
      </c>
    </row>
    <row r="47" customFormat="false" ht="13.8" hidden="false" customHeight="false" outlineLevel="0" collapsed="false">
      <c r="A47" s="0" t="s">
        <v>1</v>
      </c>
      <c r="F47" s="13" t="n">
        <f aca="false">$E$45-(D48/$D$45*E48+D49/$D$45*E49)</f>
        <v>0.170950594454669</v>
      </c>
      <c r="P47" s="0" t="s">
        <v>1</v>
      </c>
      <c r="U47" s="0" t="n">
        <f aca="false">$T$45-(S48/$S$45*T48+S49/$S$45*T49)</f>
        <v>0.0199730940219749</v>
      </c>
    </row>
    <row r="48" customFormat="false" ht="13.8" hidden="false" customHeight="false" outlineLevel="0" collapsed="false">
      <c r="A48" s="14" t="s">
        <v>6</v>
      </c>
      <c r="B48" s="14" t="n">
        <v>2</v>
      </c>
      <c r="C48" s="14" t="n">
        <v>1</v>
      </c>
      <c r="D48" s="14" t="n">
        <v>3</v>
      </c>
      <c r="E48" s="14" t="n">
        <f aca="false">-1*B48/D48*LOG(B48/D48,2)-1*C48/D48*LOG(C48/D48,2)</f>
        <v>0.91829583405449</v>
      </c>
      <c r="P48" s="0" t="s">
        <v>6</v>
      </c>
      <c r="Q48" s="0" t="n">
        <v>1</v>
      </c>
      <c r="R48" s="0" t="n">
        <v>2</v>
      </c>
      <c r="S48" s="0" t="n">
        <v>3</v>
      </c>
      <c r="T48" s="0" t="n">
        <f aca="false">-1*Q48/S48*LOG(Q48/S48,2)-1*R48/S48*LOG(R48/S48,2)</f>
        <v>0.91829583405449</v>
      </c>
    </row>
    <row r="49" customFormat="false" ht="13.8" hidden="false" customHeight="false" outlineLevel="0" collapsed="false">
      <c r="A49" s="17" t="s">
        <v>10</v>
      </c>
      <c r="B49" s="17" t="n">
        <v>2</v>
      </c>
      <c r="C49" s="17" t="n">
        <v>0</v>
      </c>
      <c r="D49" s="17" t="n">
        <v>2</v>
      </c>
      <c r="E49" s="17" t="n">
        <v>0</v>
      </c>
      <c r="P49" s="0" t="s">
        <v>10</v>
      </c>
      <c r="Q49" s="0" t="n">
        <v>1</v>
      </c>
      <c r="R49" s="0" t="n">
        <v>1</v>
      </c>
      <c r="S49" s="0" t="n">
        <v>2</v>
      </c>
      <c r="T49" s="0" t="n">
        <f aca="false">-1*Q49/S49*LOG(Q49/S49,2)-1*R49/S49*LOG(R49/S49,2)</f>
        <v>1</v>
      </c>
    </row>
    <row r="51" customFormat="false" ht="13.8" hidden="false" customHeight="false" outlineLevel="0" collapsed="false">
      <c r="A51" s="0" t="s">
        <v>2</v>
      </c>
      <c r="F51" s="0" t="n">
        <f aca="false">$E$45-(D52/$D$45*E52+D53/$D$45*E53)</f>
        <v>0.170950594454669</v>
      </c>
      <c r="P51" s="0" t="s">
        <v>2</v>
      </c>
      <c r="U51" s="13" t="n">
        <f aca="false">$T$45-(S52/$S$45*T52+S53/$S$45*T53)</f>
        <v>0.419973094021975</v>
      </c>
    </row>
    <row r="52" customFormat="false" ht="13.8" hidden="false" customHeight="false" outlineLevel="0" collapsed="false">
      <c r="A52" s="0" t="s">
        <v>7</v>
      </c>
      <c r="B52" s="0" t="n">
        <v>2</v>
      </c>
      <c r="C52" s="0" t="n">
        <v>1</v>
      </c>
      <c r="D52" s="0" t="n">
        <v>3</v>
      </c>
      <c r="E52" s="0" t="n">
        <f aca="false">-1*B52/D52*LOG(B52/D52,2)-1*C52/D52*LOG(C52/D52,2)</f>
        <v>0.91829583405449</v>
      </c>
      <c r="P52" s="17" t="s">
        <v>7</v>
      </c>
      <c r="Q52" s="17" t="n">
        <v>0</v>
      </c>
      <c r="R52" s="17" t="n">
        <v>2</v>
      </c>
      <c r="S52" s="17" t="n">
        <v>2</v>
      </c>
      <c r="T52" s="17" t="n">
        <v>0</v>
      </c>
    </row>
    <row r="53" customFormat="false" ht="13.8" hidden="false" customHeight="false" outlineLevel="0" collapsed="false">
      <c r="A53" s="0" t="s">
        <v>11</v>
      </c>
      <c r="B53" s="0" t="n">
        <v>2</v>
      </c>
      <c r="C53" s="0" t="n">
        <v>0</v>
      </c>
      <c r="D53" s="0" t="n">
        <v>2</v>
      </c>
      <c r="E53" s="0" t="n">
        <v>0</v>
      </c>
      <c r="P53" s="14" t="s">
        <v>11</v>
      </c>
      <c r="Q53" s="14" t="n">
        <v>2</v>
      </c>
      <c r="R53" s="14" t="n">
        <v>1</v>
      </c>
      <c r="S53" s="14" t="n">
        <v>3</v>
      </c>
      <c r="T53" s="14" t="n">
        <f aca="false">-1*Q53/S53*LOG(Q53/S53,2)-1*R53/S53*LOG(R53/S53,2)</f>
        <v>0.91829583405449</v>
      </c>
    </row>
    <row r="55" customFormat="false" ht="13.8" hidden="false" customHeight="false" outlineLevel="0" collapsed="false">
      <c r="A55" s="0" t="s">
        <v>3</v>
      </c>
      <c r="F55" s="0" t="n">
        <f aca="false">$E$45-(D56/$D$45*E56+D57/$D$45*E57)</f>
        <v>0.170950594454669</v>
      </c>
      <c r="P55" s="0" t="s">
        <v>3</v>
      </c>
      <c r="U55" s="0" t="n">
        <f aca="false">$T$45-(S56/$S$45*T56+S57/$S$45*T57)</f>
        <v>0.419973094021975</v>
      </c>
    </row>
    <row r="56" customFormat="false" ht="13.8" hidden="false" customHeight="false" outlineLevel="0" collapsed="false">
      <c r="A56" s="0" t="s">
        <v>8</v>
      </c>
      <c r="B56" s="0" t="n">
        <v>2</v>
      </c>
      <c r="C56" s="0" t="n">
        <v>0</v>
      </c>
      <c r="D56" s="0" t="n">
        <v>2</v>
      </c>
      <c r="E56" s="0" t="n">
        <v>0</v>
      </c>
      <c r="P56" s="0" t="s">
        <v>8</v>
      </c>
      <c r="Q56" s="0" t="n">
        <v>0</v>
      </c>
      <c r="R56" s="0" t="n">
        <v>2</v>
      </c>
      <c r="S56" s="0" t="n">
        <v>2</v>
      </c>
      <c r="T56" s="0" t="n">
        <v>0</v>
      </c>
    </row>
    <row r="57" customFormat="false" ht="13.8" hidden="false" customHeight="false" outlineLevel="0" collapsed="false">
      <c r="A57" s="0" t="s">
        <v>12</v>
      </c>
      <c r="B57" s="0" t="n">
        <v>2</v>
      </c>
      <c r="C57" s="0" t="n">
        <v>1</v>
      </c>
      <c r="D57" s="0" t="n">
        <v>3</v>
      </c>
      <c r="E57" s="0" t="n">
        <f aca="false">-1*B57/D57*LOG(B57/D57,2)-1*C57/D57*LOG(C57/D57,2)</f>
        <v>0.91829583405449</v>
      </c>
      <c r="P57" s="0" t="s">
        <v>12</v>
      </c>
      <c r="Q57" s="0" t="n">
        <v>2</v>
      </c>
      <c r="R57" s="0" t="n">
        <v>1</v>
      </c>
      <c r="S57" s="0" t="n">
        <v>3</v>
      </c>
      <c r="T57" s="0" t="n">
        <f aca="false">-1*Q57/S57*LOG(Q57/S57,2)-1*R57/S57*LOG(R57/S57,2)</f>
        <v>0.91829583405449</v>
      </c>
    </row>
    <row r="60" customFormat="false" ht="19.7" hidden="false" customHeight="false" outlineLevel="0" collapsed="false">
      <c r="A60" s="18" t="s">
        <v>36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P60" s="18" t="s">
        <v>37</v>
      </c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customFormat="false" ht="13.8" hidden="false" customHeight="false" outlineLevel="0" collapsed="false">
      <c r="A61" s="16" t="s">
        <v>38</v>
      </c>
      <c r="B61" s="16"/>
      <c r="C61" s="16"/>
      <c r="D61" s="16"/>
      <c r="E61" s="16"/>
      <c r="H61" s="16" t="s">
        <v>39</v>
      </c>
      <c r="I61" s="16"/>
      <c r="J61" s="16"/>
      <c r="K61" s="16"/>
      <c r="L61" s="16"/>
      <c r="P61" s="16" t="s">
        <v>40</v>
      </c>
      <c r="Q61" s="16"/>
      <c r="R61" s="16"/>
      <c r="S61" s="16"/>
      <c r="T61" s="16"/>
      <c r="W61" s="16" t="s">
        <v>41</v>
      </c>
      <c r="X61" s="16"/>
      <c r="Y61" s="16"/>
      <c r="Z61" s="16"/>
      <c r="AA61" s="16"/>
    </row>
    <row r="62" customFormat="false" ht="13.8" hidden="false" customHeight="false" outlineLevel="0" collapsed="false">
      <c r="A62" s="0" t="s">
        <v>0</v>
      </c>
      <c r="B62" s="0" t="s">
        <v>1</v>
      </c>
      <c r="C62" s="0" t="s">
        <v>2</v>
      </c>
      <c r="D62" s="0" t="s">
        <v>3</v>
      </c>
      <c r="E62" s="0" t="s">
        <v>4</v>
      </c>
      <c r="H62" s="0" t="s">
        <v>0</v>
      </c>
      <c r="I62" s="0" t="s">
        <v>1</v>
      </c>
      <c r="J62" s="0" t="s">
        <v>2</v>
      </c>
      <c r="K62" s="0" t="s">
        <v>3</v>
      </c>
      <c r="L62" s="0" t="s">
        <v>4</v>
      </c>
      <c r="P62" s="0" t="s">
        <v>0</v>
      </c>
      <c r="Q62" s="0" t="s">
        <v>1</v>
      </c>
      <c r="R62" s="0" t="s">
        <v>2</v>
      </c>
      <c r="S62" s="0" t="s">
        <v>3</v>
      </c>
      <c r="T62" s="0" t="s">
        <v>4</v>
      </c>
      <c r="W62" s="0" t="s">
        <v>0</v>
      </c>
      <c r="X62" s="0" t="s">
        <v>1</v>
      </c>
      <c r="Y62" s="0" t="s">
        <v>2</v>
      </c>
      <c r="Z62" s="0" t="s">
        <v>3</v>
      </c>
      <c r="AA62" s="0" t="s">
        <v>4</v>
      </c>
    </row>
    <row r="63" customFormat="false" ht="13.8" hidden="false" customHeight="false" outlineLevel="0" collapsed="false">
      <c r="A63" s="0" t="s">
        <v>5</v>
      </c>
      <c r="B63" s="0" t="s">
        <v>6</v>
      </c>
      <c r="C63" s="0" t="s">
        <v>7</v>
      </c>
      <c r="D63" s="0" t="s">
        <v>8</v>
      </c>
      <c r="E63" s="0" t="s">
        <v>9</v>
      </c>
      <c r="H63" s="0" t="s">
        <v>5</v>
      </c>
      <c r="I63" s="0" t="s">
        <v>10</v>
      </c>
      <c r="J63" s="0" t="s">
        <v>11</v>
      </c>
      <c r="K63" s="0" t="s">
        <v>8</v>
      </c>
      <c r="L63" s="0" t="s">
        <v>9</v>
      </c>
      <c r="P63" s="0" t="s">
        <v>14</v>
      </c>
      <c r="Q63" s="0" t="s">
        <v>10</v>
      </c>
      <c r="R63" s="0" t="s">
        <v>11</v>
      </c>
      <c r="S63" s="0" t="s">
        <v>8</v>
      </c>
      <c r="T63" s="0" t="s">
        <v>13</v>
      </c>
      <c r="W63" s="0" t="s">
        <v>14</v>
      </c>
      <c r="X63" s="0" t="s">
        <v>6</v>
      </c>
      <c r="Y63" s="0" t="s">
        <v>7</v>
      </c>
      <c r="Z63" s="0" t="s">
        <v>8</v>
      </c>
      <c r="AA63" s="0" t="s">
        <v>13</v>
      </c>
    </row>
    <row r="64" customFormat="false" ht="13.8" hidden="false" customHeight="false" outlineLevel="0" collapsed="false">
      <c r="A64" s="0" t="s">
        <v>5</v>
      </c>
      <c r="B64" s="0" t="s">
        <v>6</v>
      </c>
      <c r="C64" s="0" t="s">
        <v>7</v>
      </c>
      <c r="D64" s="0" t="s">
        <v>12</v>
      </c>
      <c r="E64" s="0" t="s">
        <v>13</v>
      </c>
      <c r="H64" s="0" t="s">
        <v>5</v>
      </c>
      <c r="I64" s="0" t="s">
        <v>10</v>
      </c>
      <c r="J64" s="0" t="s">
        <v>7</v>
      </c>
      <c r="K64" s="0" t="s">
        <v>12</v>
      </c>
      <c r="L64" s="0" t="s">
        <v>9</v>
      </c>
      <c r="P64" s="0" t="s">
        <v>14</v>
      </c>
      <c r="Q64" s="0" t="s">
        <v>10</v>
      </c>
      <c r="R64" s="0" t="s">
        <v>11</v>
      </c>
      <c r="S64" s="0" t="s">
        <v>12</v>
      </c>
      <c r="T64" s="0" t="s">
        <v>9</v>
      </c>
      <c r="W64" s="0" t="s">
        <v>14</v>
      </c>
      <c r="X64" s="0" t="s">
        <v>6</v>
      </c>
      <c r="Y64" s="0" t="s">
        <v>7</v>
      </c>
      <c r="Z64" s="0" t="s">
        <v>12</v>
      </c>
      <c r="AA64" s="0" t="s">
        <v>13</v>
      </c>
    </row>
    <row r="65" customFormat="false" ht="13.8" hidden="false" customHeight="false" outlineLevel="0" collapsed="false">
      <c r="A65" s="0" t="s">
        <v>5</v>
      </c>
      <c r="B65" s="0" t="s">
        <v>6</v>
      </c>
      <c r="C65" s="0" t="s">
        <v>11</v>
      </c>
      <c r="D65" s="0" t="s">
        <v>12</v>
      </c>
      <c r="E65" s="0" t="s">
        <v>9</v>
      </c>
      <c r="P65" s="0" t="s">
        <v>14</v>
      </c>
      <c r="Q65" s="0" t="s">
        <v>6</v>
      </c>
      <c r="R65" s="0" t="s">
        <v>11</v>
      </c>
      <c r="S65" s="0" t="s">
        <v>12</v>
      </c>
      <c r="T65" s="0" t="s">
        <v>9</v>
      </c>
    </row>
    <row r="67" customFormat="false" ht="13.8" hidden="false" customHeight="false" outlineLevel="0" collapsed="false">
      <c r="A67" s="0" t="s">
        <v>29</v>
      </c>
      <c r="H67" s="0" t="s">
        <v>29</v>
      </c>
      <c r="P67" s="0" t="s">
        <v>29</v>
      </c>
      <c r="W67" s="0" t="s">
        <v>29</v>
      </c>
    </row>
    <row r="68" customFormat="false" ht="13.8" hidden="false" customHeight="false" outlineLevel="0" collapsed="false">
      <c r="B68" s="0" t="s">
        <v>9</v>
      </c>
      <c r="C68" s="0" t="s">
        <v>13</v>
      </c>
      <c r="D68" s="0" t="s">
        <v>30</v>
      </c>
      <c r="E68" s="0" t="s">
        <v>31</v>
      </c>
      <c r="F68" s="0" t="s">
        <v>22</v>
      </c>
      <c r="I68" s="0" t="s">
        <v>9</v>
      </c>
      <c r="J68" s="0" t="s">
        <v>13</v>
      </c>
      <c r="K68" s="0" t="s">
        <v>30</v>
      </c>
      <c r="L68" s="0" t="s">
        <v>31</v>
      </c>
      <c r="M68" s="0" t="s">
        <v>22</v>
      </c>
      <c r="Q68" s="0" t="s">
        <v>9</v>
      </c>
      <c r="R68" s="0" t="s">
        <v>13</v>
      </c>
      <c r="S68" s="0" t="s">
        <v>30</v>
      </c>
      <c r="T68" s="0" t="s">
        <v>31</v>
      </c>
      <c r="U68" s="0" t="s">
        <v>22</v>
      </c>
      <c r="X68" s="0" t="s">
        <v>9</v>
      </c>
      <c r="Y68" s="0" t="s">
        <v>13</v>
      </c>
      <c r="Z68" s="0" t="s">
        <v>30</v>
      </c>
      <c r="AA68" s="0" t="s">
        <v>31</v>
      </c>
      <c r="AB68" s="0" t="s">
        <v>22</v>
      </c>
    </row>
    <row r="69" customFormat="false" ht="13.8" hidden="false" customHeight="false" outlineLevel="0" collapsed="false">
      <c r="A69" s="0" t="s">
        <v>32</v>
      </c>
      <c r="B69" s="0" t="n">
        <v>2</v>
      </c>
      <c r="C69" s="0" t="n">
        <v>1</v>
      </c>
      <c r="D69" s="0" t="n">
        <v>3</v>
      </c>
      <c r="E69" s="0" t="n">
        <f aca="false">-1*B69/D69*LOG(B69/D69,2)-1*C69/D69*LOG(C69/D69,2)</f>
        <v>0.91829583405449</v>
      </c>
      <c r="H69" s="0" t="s">
        <v>32</v>
      </c>
      <c r="I69" s="0" t="n">
        <v>2</v>
      </c>
      <c r="J69" s="0" t="n">
        <v>0</v>
      </c>
      <c r="K69" s="0" t="n">
        <v>2</v>
      </c>
      <c r="L69" s="0" t="n">
        <v>0</v>
      </c>
      <c r="P69" s="0" t="s">
        <v>32</v>
      </c>
      <c r="Q69" s="0" t="n">
        <v>2</v>
      </c>
      <c r="R69" s="0" t="n">
        <v>1</v>
      </c>
      <c r="S69" s="0" t="n">
        <v>3</v>
      </c>
      <c r="T69" s="0" t="n">
        <f aca="false">-1*Q69/S69*LOG(Q69/S69,2)-1*R69/S69*LOG(R69/S69,2)</f>
        <v>0.91829583405449</v>
      </c>
      <c r="W69" s="0" t="s">
        <v>32</v>
      </c>
      <c r="X69" s="0" t="n">
        <v>2</v>
      </c>
      <c r="Y69" s="0" t="n">
        <v>3</v>
      </c>
      <c r="Z69" s="0" t="n">
        <v>5</v>
      </c>
      <c r="AA69" s="0" t="n">
        <f aca="false">-1*X69/Z69*LOG(X69/Z69,2)-1*Y69/Z69*LOG(Y69/Z69,2)</f>
        <v>0.970950594454668</v>
      </c>
    </row>
    <row r="71" customFormat="false" ht="13.8" hidden="false" customHeight="false" outlineLevel="0" collapsed="false">
      <c r="A71" s="0" t="s">
        <v>2</v>
      </c>
      <c r="F71" s="13" t="n">
        <f aca="false">$E$69-(D72/$D$69*E72+D73/$D$69*E73)</f>
        <v>0.251629167387823</v>
      </c>
      <c r="H71" s="0" t="s">
        <v>2</v>
      </c>
      <c r="M71" s="0" t="n">
        <f aca="false">$L$69-(K72/$K$69*L72+K73/$K$69*L73)</f>
        <v>0</v>
      </c>
      <c r="P71" s="0" t="s">
        <v>1</v>
      </c>
      <c r="U71" s="0" t="n">
        <f aca="false">$T$69-(S72/$S$69*T72+S73/$S$69*T73)</f>
        <v>0.251629167387823</v>
      </c>
      <c r="W71" s="0" t="s">
        <v>1</v>
      </c>
      <c r="AB71" s="0" t="n">
        <v>0</v>
      </c>
    </row>
    <row r="72" customFormat="false" ht="13.8" hidden="false" customHeight="false" outlineLevel="0" collapsed="false">
      <c r="A72" s="14" t="s">
        <v>7</v>
      </c>
      <c r="B72" s="14" t="n">
        <v>1</v>
      </c>
      <c r="C72" s="14" t="n">
        <v>1</v>
      </c>
      <c r="D72" s="14" t="n">
        <v>2</v>
      </c>
      <c r="E72" s="14" t="n">
        <f aca="false">-1*B72/D72*LOG(B72/D72,2)-1*C72/D72*LOG(C72/D72,2)</f>
        <v>1</v>
      </c>
      <c r="H72" s="0" t="s">
        <v>7</v>
      </c>
      <c r="I72" s="0" t="n">
        <v>1</v>
      </c>
      <c r="J72" s="0" t="n">
        <v>0</v>
      </c>
      <c r="K72" s="0" t="n">
        <v>1</v>
      </c>
      <c r="L72" s="0" t="n">
        <v>0</v>
      </c>
      <c r="P72" s="0" t="s">
        <v>6</v>
      </c>
      <c r="Q72" s="0" t="n">
        <v>1</v>
      </c>
      <c r="R72" s="0" t="n">
        <v>0</v>
      </c>
      <c r="S72" s="0" t="n">
        <v>1</v>
      </c>
      <c r="T72" s="0" t="n">
        <v>0</v>
      </c>
      <c r="W72" s="0" t="s">
        <v>6</v>
      </c>
      <c r="X72" s="0" t="n">
        <v>0</v>
      </c>
      <c r="Y72" s="0" t="n">
        <v>2</v>
      </c>
      <c r="Z72" s="0" t="n">
        <v>2</v>
      </c>
      <c r="AA72" s="0" t="n">
        <v>0</v>
      </c>
    </row>
    <row r="73" customFormat="false" ht="13.8" hidden="false" customHeight="false" outlineLevel="0" collapsed="false">
      <c r="A73" s="17" t="s">
        <v>11</v>
      </c>
      <c r="B73" s="17" t="n">
        <v>1</v>
      </c>
      <c r="C73" s="17" t="n">
        <v>0</v>
      </c>
      <c r="D73" s="17" t="n">
        <v>1</v>
      </c>
      <c r="E73" s="17" t="n">
        <v>0</v>
      </c>
      <c r="H73" s="0" t="s">
        <v>11</v>
      </c>
      <c r="I73" s="0" t="n">
        <v>1</v>
      </c>
      <c r="J73" s="0" t="n">
        <v>0</v>
      </c>
      <c r="K73" s="0" t="n">
        <v>1</v>
      </c>
      <c r="L73" s="0" t="n">
        <v>0</v>
      </c>
      <c r="P73" s="0" t="s">
        <v>10</v>
      </c>
      <c r="Q73" s="0" t="n">
        <v>1</v>
      </c>
      <c r="R73" s="0" t="n">
        <v>1</v>
      </c>
      <c r="S73" s="0" t="n">
        <v>2</v>
      </c>
      <c r="T73" s="0" t="n">
        <f aca="false">-1*Q73/S73*LOG(Q73/S73,2)-1*R73/S73*LOG(R73/S73,2)</f>
        <v>1</v>
      </c>
      <c r="W73" s="0" t="s">
        <v>10</v>
      </c>
      <c r="X73" s="0" t="n">
        <v>0</v>
      </c>
      <c r="Y73" s="0" t="n">
        <v>0</v>
      </c>
      <c r="Z73" s="0" t="n">
        <v>0</v>
      </c>
      <c r="AA73" s="0" t="n">
        <v>0</v>
      </c>
    </row>
    <row r="74" customFormat="false" ht="13.8" hidden="false" customHeight="false" outlineLevel="0" collapsed="false"/>
    <row r="75" customFormat="false" ht="13.8" hidden="false" customHeight="false" outlineLevel="0" collapsed="false">
      <c r="A75" s="0" t="s">
        <v>3</v>
      </c>
      <c r="F75" s="0" t="n">
        <f aca="false">$E$69-(D76/$D$69*E76+D77/$D$69*E77)</f>
        <v>0.251629167387823</v>
      </c>
      <c r="H75" s="0" t="s">
        <v>3</v>
      </c>
      <c r="M75" s="0" t="n">
        <f aca="false">$L$69-(K76/$K$69*L76+K77/$K$69*L77)</f>
        <v>0</v>
      </c>
      <c r="P75" s="0" t="s">
        <v>3</v>
      </c>
      <c r="U75" s="0" t="n">
        <f aca="false">$T$69-(S76/$S$69*T76+S77/$S$69*T77)</f>
        <v>0.91829583405449</v>
      </c>
      <c r="W75" s="0" t="s">
        <v>3</v>
      </c>
      <c r="AB75" s="0" t="n">
        <v>0</v>
      </c>
    </row>
    <row r="76" customFormat="false" ht="13.8" hidden="false" customHeight="false" outlineLevel="0" collapsed="false">
      <c r="A76" s="0" t="s">
        <v>8</v>
      </c>
      <c r="B76" s="0" t="n">
        <v>1</v>
      </c>
      <c r="C76" s="0" t="n">
        <v>0</v>
      </c>
      <c r="D76" s="0" t="n">
        <v>1</v>
      </c>
      <c r="E76" s="0" t="n">
        <v>0</v>
      </c>
      <c r="H76" s="0" t="s">
        <v>8</v>
      </c>
      <c r="I76" s="0" t="n">
        <v>1</v>
      </c>
      <c r="J76" s="0" t="n">
        <v>0</v>
      </c>
      <c r="K76" s="0" t="n">
        <v>1</v>
      </c>
      <c r="L76" s="0" t="n">
        <v>0</v>
      </c>
      <c r="P76" s="17" t="s">
        <v>8</v>
      </c>
      <c r="Q76" s="17" t="n">
        <v>0</v>
      </c>
      <c r="R76" s="17" t="n">
        <v>1</v>
      </c>
      <c r="S76" s="17" t="n">
        <v>1</v>
      </c>
      <c r="T76" s="17" t="n">
        <v>0</v>
      </c>
      <c r="U76" s="19"/>
      <c r="W76" s="0" t="s">
        <v>8</v>
      </c>
      <c r="X76" s="0" t="n">
        <v>0</v>
      </c>
      <c r="Y76" s="0" t="n">
        <v>1</v>
      </c>
      <c r="Z76" s="0" t="n">
        <v>1</v>
      </c>
      <c r="AA76" s="0" t="n">
        <v>0</v>
      </c>
    </row>
    <row r="77" customFormat="false" ht="13.8" hidden="false" customHeight="false" outlineLevel="0" collapsed="false">
      <c r="A77" s="0" t="s">
        <v>12</v>
      </c>
      <c r="B77" s="0" t="n">
        <v>1</v>
      </c>
      <c r="C77" s="0" t="n">
        <v>1</v>
      </c>
      <c r="D77" s="0" t="n">
        <v>2</v>
      </c>
      <c r="E77" s="0" t="n">
        <f aca="false">-1*B77/D77*LOG(B77/D77,2)-1*C77/D77*LOG(C77/D77,2)</f>
        <v>1</v>
      </c>
      <c r="H77" s="0" t="s">
        <v>12</v>
      </c>
      <c r="I77" s="0" t="n">
        <v>1</v>
      </c>
      <c r="J77" s="0" t="n">
        <v>0</v>
      </c>
      <c r="K77" s="0" t="n">
        <v>1</v>
      </c>
      <c r="L77" s="0" t="n">
        <v>0</v>
      </c>
      <c r="P77" s="17" t="s">
        <v>12</v>
      </c>
      <c r="Q77" s="17" t="n">
        <v>2</v>
      </c>
      <c r="R77" s="17" t="n">
        <v>0</v>
      </c>
      <c r="S77" s="17" t="n">
        <v>2</v>
      </c>
      <c r="T77" s="17" t="n">
        <v>0</v>
      </c>
      <c r="U77" s="19"/>
      <c r="W77" s="0" t="s">
        <v>12</v>
      </c>
      <c r="X77" s="0" t="n">
        <v>0</v>
      </c>
      <c r="Y77" s="0" t="n">
        <v>1</v>
      </c>
      <c r="Z77" s="0" t="n">
        <v>1</v>
      </c>
      <c r="AA77" s="0" t="n">
        <v>0</v>
      </c>
    </row>
    <row r="79" customFormat="false" ht="19.7" hidden="false" customHeight="false" outlineLevel="0" collapsed="false">
      <c r="A79" s="18" t="s">
        <v>37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customFormat="false" ht="13.8" hidden="false" customHeight="false" outlineLevel="0" collapsed="false">
      <c r="A80" s="16" t="s">
        <v>41</v>
      </c>
      <c r="B80" s="16"/>
      <c r="C80" s="16"/>
      <c r="D80" s="16"/>
      <c r="E80" s="16"/>
      <c r="H80" s="16" t="s">
        <v>40</v>
      </c>
      <c r="I80" s="16"/>
      <c r="J80" s="16"/>
      <c r="K80" s="16"/>
      <c r="L80" s="16"/>
    </row>
    <row r="81" customFormat="false" ht="13.8" hidden="false" customHeight="false" outlineLevel="0" collapsed="false">
      <c r="A81" s="0" t="s">
        <v>0</v>
      </c>
      <c r="B81" s="0" t="s">
        <v>1</v>
      </c>
      <c r="C81" s="0" t="s">
        <v>2</v>
      </c>
      <c r="D81" s="0" t="s">
        <v>3</v>
      </c>
      <c r="E81" s="0" t="s">
        <v>4</v>
      </c>
      <c r="H81" s="0" t="s">
        <v>0</v>
      </c>
      <c r="I81" s="0" t="s">
        <v>1</v>
      </c>
      <c r="J81" s="0" t="s">
        <v>2</v>
      </c>
      <c r="K81" s="0" t="s">
        <v>3</v>
      </c>
      <c r="L81" s="0" t="s">
        <v>4</v>
      </c>
    </row>
    <row r="82" customFormat="false" ht="13.8" hidden="false" customHeight="false" outlineLevel="0" collapsed="false">
      <c r="A82" s="0" t="s">
        <v>5</v>
      </c>
      <c r="B82" s="0" t="s">
        <v>6</v>
      </c>
      <c r="C82" s="0" t="s">
        <v>7</v>
      </c>
      <c r="D82" s="0" t="s">
        <v>8</v>
      </c>
      <c r="E82" s="0" t="s">
        <v>9</v>
      </c>
      <c r="H82" s="0" t="s">
        <v>5</v>
      </c>
      <c r="I82" s="0" t="s">
        <v>6</v>
      </c>
      <c r="J82" s="0" t="s">
        <v>11</v>
      </c>
      <c r="K82" s="0" t="s">
        <v>12</v>
      </c>
      <c r="L82" s="0" t="s">
        <v>9</v>
      </c>
    </row>
    <row r="83" customFormat="false" ht="13.8" hidden="false" customHeight="false" outlineLevel="0" collapsed="false">
      <c r="A83" s="0" t="s">
        <v>5</v>
      </c>
      <c r="B83" s="0" t="s">
        <v>6</v>
      </c>
      <c r="C83" s="0" t="s">
        <v>7</v>
      </c>
      <c r="D83" s="0" t="s">
        <v>12</v>
      </c>
      <c r="E83" s="0" t="s">
        <v>13</v>
      </c>
    </row>
    <row r="85" customFormat="false" ht="13.8" hidden="false" customHeight="false" outlineLevel="0" collapsed="false">
      <c r="A85" s="0" t="s">
        <v>29</v>
      </c>
      <c r="H85" s="0" t="s">
        <v>29</v>
      </c>
    </row>
    <row r="86" customFormat="false" ht="13.8" hidden="false" customHeight="false" outlineLevel="0" collapsed="false">
      <c r="B86" s="0" t="s">
        <v>9</v>
      </c>
      <c r="C86" s="0" t="s">
        <v>13</v>
      </c>
      <c r="D86" s="0" t="s">
        <v>30</v>
      </c>
      <c r="E86" s="0" t="s">
        <v>31</v>
      </c>
      <c r="F86" s="0" t="s">
        <v>22</v>
      </c>
      <c r="I86" s="0" t="s">
        <v>9</v>
      </c>
      <c r="J86" s="0" t="s">
        <v>13</v>
      </c>
      <c r="K86" s="0" t="s">
        <v>30</v>
      </c>
      <c r="L86" s="0" t="s">
        <v>31</v>
      </c>
      <c r="M86" s="0" t="s">
        <v>22</v>
      </c>
    </row>
    <row r="87" customFormat="false" ht="13.8" hidden="false" customHeight="false" outlineLevel="0" collapsed="false">
      <c r="A87" s="0" t="s">
        <v>32</v>
      </c>
      <c r="B87" s="0" t="n">
        <v>1</v>
      </c>
      <c r="C87" s="0" t="n">
        <v>1</v>
      </c>
      <c r="D87" s="0" t="n">
        <v>2</v>
      </c>
      <c r="E87" s="0" t="n">
        <f aca="false">-1*B87/D87*LOG(B87/D87,2)-1*C87/D87*LOG(C87/D87,2)</f>
        <v>1</v>
      </c>
      <c r="H87" s="0" t="s">
        <v>32</v>
      </c>
      <c r="I87" s="0" t="n">
        <v>1</v>
      </c>
      <c r="J87" s="0" t="n">
        <v>0</v>
      </c>
      <c r="K87" s="0" t="n">
        <v>1</v>
      </c>
      <c r="L87" s="0" t="n">
        <v>0</v>
      </c>
    </row>
    <row r="89" customFormat="false" ht="13.8" hidden="false" customHeight="false" outlineLevel="0" collapsed="false">
      <c r="A89" s="0" t="s">
        <v>3</v>
      </c>
      <c r="F89" s="0" t="n">
        <f aca="false">$E$87-(D90/$D$87*E90+D91/$D$87*E91)</f>
        <v>1</v>
      </c>
      <c r="H89" s="0" t="s">
        <v>3</v>
      </c>
      <c r="M89" s="0" t="n">
        <f aca="false">$L$87-(K91/$K$87*L91)</f>
        <v>0</v>
      </c>
    </row>
    <row r="90" customFormat="false" ht="13.8" hidden="false" customHeight="false" outlineLevel="0" collapsed="false">
      <c r="A90" s="17" t="s">
        <v>8</v>
      </c>
      <c r="B90" s="17" t="n">
        <v>1</v>
      </c>
      <c r="C90" s="17" t="n">
        <v>0</v>
      </c>
      <c r="D90" s="17" t="n">
        <v>1</v>
      </c>
      <c r="E90" s="17" t="n">
        <v>0</v>
      </c>
      <c r="H90" s="0" t="s">
        <v>8</v>
      </c>
      <c r="I90" s="0" t="n">
        <v>0</v>
      </c>
      <c r="J90" s="0" t="n">
        <v>0</v>
      </c>
      <c r="K90" s="0" t="n">
        <v>0</v>
      </c>
      <c r="L90" s="0" t="n">
        <v>0</v>
      </c>
    </row>
    <row r="91" customFormat="false" ht="13.8" hidden="false" customHeight="false" outlineLevel="0" collapsed="false">
      <c r="A91" s="17" t="s">
        <v>12</v>
      </c>
      <c r="B91" s="17" t="n">
        <v>0</v>
      </c>
      <c r="C91" s="17" t="n">
        <v>1</v>
      </c>
      <c r="D91" s="17" t="n">
        <v>1</v>
      </c>
      <c r="E91" s="17" t="n">
        <v>0</v>
      </c>
      <c r="H91" s="0" t="s">
        <v>12</v>
      </c>
      <c r="I91" s="0" t="n">
        <v>1</v>
      </c>
      <c r="J91" s="0" t="n">
        <v>0</v>
      </c>
      <c r="K91" s="0" t="n">
        <v>1</v>
      </c>
      <c r="L91" s="0" t="n">
        <v>0</v>
      </c>
    </row>
    <row r="92" customFormat="false" ht="13.8" hidden="false" customHeight="false" outlineLevel="0" collapsed="false"/>
    <row r="93" customFormat="false" ht="13.8" hidden="false" customHeight="false" outlineLevel="0" collapsed="false"/>
  </sheetData>
  <mergeCells count="12">
    <mergeCell ref="A34:U34"/>
    <mergeCell ref="A35:E35"/>
    <mergeCell ref="P35:T35"/>
    <mergeCell ref="A60:L60"/>
    <mergeCell ref="P60:AA60"/>
    <mergeCell ref="A61:E61"/>
    <mergeCell ref="H61:L61"/>
    <mergeCell ref="P61:T61"/>
    <mergeCell ref="W61:AA61"/>
    <mergeCell ref="A79:K79"/>
    <mergeCell ref="A80:E80"/>
    <mergeCell ref="H80:L8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ITESM-CEM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2009-07-03T04:22:00Z</dcterms:created>
  <dc:creator>scanner</dc:creator>
  <dc:description/>
  <dc:language>es-MX</dc:language>
  <cp:lastModifiedBy/>
  <dcterms:modified xsi:type="dcterms:W3CDTF">2021-05-25T18:46:24Z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ITESM-CEM</vt:lpwstr>
  </property>
  <property fmtid="{D5CDD505-2E9C-101B-9397-08002B2CF9AE}" pid="3" name="KSOProductBuildVer">
    <vt:lpwstr>1033-11.1.0.10161</vt:lpwstr>
  </property>
</Properties>
</file>