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verity" sheetId="1" state="visible" r:id="rId2"/>
    <sheet name="Hospit" sheetId="2" state="visible" r:id="rId3"/>
    <sheet name="ICU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<sst xmlns="http://schemas.openxmlformats.org/spreadsheetml/2006/main" count="103" uniqueCount="59">
  <si>
    <t xml:space="preserve">SEVERITY</t>
  </si>
  <si>
    <t xml:space="preserve">Source</t>
  </si>
  <si>
    <t xml:space="preserve">Guan et al (NEJM)</t>
  </si>
  <si>
    <t xml:space="preserve">Data</t>
  </si>
  <si>
    <t xml:space="preserve">Mainland China</t>
  </si>
  <si>
    <t xml:space="preserve">Severity</t>
  </si>
  <si>
    <t xml:space="preserve">American Thoracic Society guidelines for community-acquired pneumonia</t>
  </si>
  <si>
    <t xml:space="preserve">Age</t>
  </si>
  <si>
    <t xml:space="preserve">Non-severe</t>
  </si>
  <si>
    <t xml:space="preserve">Severe</t>
  </si>
  <si>
    <t xml:space="preserve">N</t>
  </si>
  <si>
    <t xml:space="preserve">0-14</t>
  </si>
  <si>
    <t xml:space="preserve">15-49</t>
  </si>
  <si>
    <t xml:space="preserve">50-64</t>
  </si>
  <si>
    <t xml:space="preserve">65-Inf</t>
  </si>
  <si>
    <t xml:space="preserve">Huang Lancet</t>
  </si>
  <si>
    <t xml:space="preserve">Wuhan (Huang is included in Guan)</t>
  </si>
  <si>
    <t xml:space="preserve">Chen Lancet</t>
  </si>
  <si>
    <t xml:space="preserve">Wuhan (included in Guan)</t>
  </si>
  <si>
    <t xml:space="preserve">Wang JAMA</t>
  </si>
  <si>
    <t xml:space="preserve">included in Guan, no details by age</t>
  </si>
  <si>
    <t xml:space="preserve">Xu BMJ</t>
  </si>
  <si>
    <t xml:space="preserve">Zhejiang (China), ICU 1/62</t>
  </si>
  <si>
    <t xml:space="preserve">HOSPIT</t>
  </si>
  <si>
    <t xml:space="preserve">Non-ICU</t>
  </si>
  <si>
    <t xml:space="preserve">ICU</t>
  </si>
  <si>
    <t xml:space="preserve">Cao – Medrxiv</t>
  </si>
  <si>
    <t xml:space="preserve">Location</t>
  </si>
  <si>
    <t xml:space="preserve">Shangai</t>
  </si>
  <si>
    <t xml:space="preserve">Patients confirmed Jan 20 – Feb 15</t>
  </si>
  <si>
    <t xml:space="preserve">0-39</t>
  </si>
  <si>
    <t xml:space="preserve">40-49</t>
  </si>
  <si>
    <t xml:space="preserve">50-59</t>
  </si>
  <si>
    <t xml:space="preserve">60-69</t>
  </si>
  <si>
    <t xml:space="preserve">70-Inf</t>
  </si>
  <si>
    <t xml:space="preserve">Yang Lancet</t>
  </si>
  <si>
    <t xml:space="preserve">Wuhan (China)</t>
  </si>
  <si>
    <t xml:space="preserve">52 critical patients admitted in ICU</t>
  </si>
  <si>
    <t xml:space="preserve">Mechanical ventilation</t>
  </si>
  <si>
    <t xml:space="preserve">Survivors N = 20</t>
  </si>
  <si>
    <t xml:space="preserve">Non-Surv N = 32</t>
  </si>
  <si>
    <t xml:space="preserve">All N = 52</t>
  </si>
  <si>
    <t xml:space="preserve">Overall</t>
  </si>
  <si>
    <t xml:space="preserve">7 (35%)</t>
  </si>
  <si>
    <t xml:space="preserve">30 (94%)</t>
  </si>
  <si>
    <t xml:space="preserve">37 (71%)</t>
  </si>
  <si>
    <t xml:space="preserve">Non-invasive</t>
  </si>
  <si>
    <t xml:space="preserve">6 (30%)</t>
  </si>
  <si>
    <t xml:space="preserve">23 (72%)</t>
  </si>
  <si>
    <t xml:space="preserve">29 (56%)</t>
  </si>
  <si>
    <t xml:space="preserve">Invasive</t>
  </si>
  <si>
    <t xml:space="preserve">3 (15%)</t>
  </si>
  <si>
    <t xml:space="preserve">19 (59%)</t>
  </si>
  <si>
    <t xml:space="preserve">22 (42%)</t>
  </si>
  <si>
    <t xml:space="preserve">32/52 dead at 28 days</t>
  </si>
  <si>
    <t xml:space="preserve">Median from ICU to death</t>
  </si>
  <si>
    <t xml:space="preserve">7 days</t>
  </si>
  <si>
    <t xml:space="preserve">IQR</t>
  </si>
  <si>
    <t xml:space="preserve">3-11 days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</si>
</sst>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6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35.25" hidden="false" customHeight="false" outlineLevel="0" collapsed="false">
      <c r="A5" s="0" t="s">
        <v>5</v>
      </c>
      <c r="B5" s="1" t="s">
        <v>6</v>
      </c>
    </row>
    <row r="7" customFormat="false" ht="12.8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10</v>
      </c>
    </row>
    <row r="8" customFormat="false" ht="12.8" hidden="false" customHeight="false" outlineLevel="0" collapsed="false">
      <c r="A8" s="0" t="s">
        <v>11</v>
      </c>
      <c r="B8" s="0" t="n">
        <f aca="false">8/9</f>
        <v>0.888888888888889</v>
      </c>
      <c r="C8" s="0" t="n">
        <f aca="false">1/9</f>
        <v>0.111111111111111</v>
      </c>
      <c r="D8" s="0" t="n">
        <v>9</v>
      </c>
    </row>
    <row r="9" customFormat="false" ht="12.8" hidden="false" customHeight="false" outlineLevel="0" collapsed="false">
      <c r="A9" s="0" t="s">
        <v>12</v>
      </c>
      <c r="B9" s="0" t="n">
        <f aca="false">490/557</f>
        <v>0.879712746858169</v>
      </c>
      <c r="C9" s="0" t="n">
        <f aca="false">67/557</f>
        <v>0.120287253141831</v>
      </c>
      <c r="D9" s="0" t="n">
        <v>557</v>
      </c>
    </row>
    <row r="10" customFormat="false" ht="12.8" hidden="false" customHeight="false" outlineLevel="0" collapsed="false">
      <c r="A10" s="0" t="s">
        <v>13</v>
      </c>
      <c r="B10" s="0" t="n">
        <f aca="false">241/292</f>
        <v>0.825342465753425</v>
      </c>
      <c r="C10" s="0" t="n">
        <f aca="false">51/292</f>
        <v>0.174657534246575</v>
      </c>
      <c r="D10" s="0" t="n">
        <v>292</v>
      </c>
    </row>
    <row r="11" customFormat="false" ht="12.8" hidden="false" customHeight="false" outlineLevel="0" collapsed="false">
      <c r="A11" s="0" t="s">
        <v>14</v>
      </c>
      <c r="B11" s="0" t="n">
        <f aca="false">109/153</f>
        <v>0.712418300653595</v>
      </c>
      <c r="C11" s="0" t="n">
        <f aca="false">44/153</f>
        <v>0.287581699346405</v>
      </c>
      <c r="D11" s="0" t="n">
        <v>153</v>
      </c>
    </row>
    <row r="14" customFormat="false" ht="12.8" hidden="false" customHeight="false" outlineLevel="0" collapsed="false">
      <c r="A14" s="0" t="s">
        <v>1</v>
      </c>
      <c r="B14" s="0" t="s">
        <v>15</v>
      </c>
    </row>
    <row r="15" customFormat="false" ht="12.8" hidden="false" customHeight="false" outlineLevel="0" collapsed="false">
      <c r="A15" s="0" t="s">
        <v>3</v>
      </c>
      <c r="B15" s="0" t="s">
        <v>16</v>
      </c>
    </row>
    <row r="17" customFormat="false" ht="12.8" hidden="false" customHeight="false" outlineLevel="0" collapsed="false">
      <c r="A17" s="0" t="s">
        <v>1</v>
      </c>
      <c r="B17" s="0" t="s">
        <v>17</v>
      </c>
    </row>
    <row r="18" customFormat="false" ht="12.8" hidden="false" customHeight="false" outlineLevel="0" collapsed="false">
      <c r="A18" s="0" t="s">
        <v>3</v>
      </c>
      <c r="B18" s="0" t="s">
        <v>18</v>
      </c>
    </row>
    <row r="20" customFormat="false" ht="12.8" hidden="false" customHeight="false" outlineLevel="0" collapsed="false">
      <c r="A20" s="0" t="s">
        <v>1</v>
      </c>
      <c r="B20" s="0" t="s">
        <v>19</v>
      </c>
    </row>
    <row r="21" customFormat="false" ht="12.8" hidden="false" customHeight="false" outlineLevel="0" collapsed="false">
      <c r="A21" s="0" t="s">
        <v>3</v>
      </c>
      <c r="B21" s="0" t="s">
        <v>20</v>
      </c>
    </row>
    <row r="23" customFormat="false" ht="12.8" hidden="false" customHeight="false" outlineLevel="0" collapsed="false">
      <c r="A23" s="0" t="s">
        <v>1</v>
      </c>
      <c r="B23" s="0" t="s">
        <v>21</v>
      </c>
    </row>
    <row r="24" customFormat="false" ht="12.8" hidden="false" customHeight="false" outlineLevel="0" collapsed="false">
      <c r="A24" s="0" t="s">
        <v>3</v>
      </c>
      <c r="B24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6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7" customFormat="false" ht="12.8" hidden="false" customHeight="false" outlineLevel="0" collapsed="false">
      <c r="A7" s="0" t="s">
        <v>7</v>
      </c>
      <c r="B7" s="0" t="s">
        <v>24</v>
      </c>
      <c r="C7" s="0" t="s">
        <v>25</v>
      </c>
      <c r="D7" s="0" t="s">
        <v>10</v>
      </c>
    </row>
    <row r="8" customFormat="false" ht="12.8" hidden="false" customHeight="false" outlineLevel="0" collapsed="false">
      <c r="A8" s="0" t="s">
        <v>11</v>
      </c>
      <c r="B8" s="0" t="n">
        <f aca="false">9/9</f>
        <v>1</v>
      </c>
      <c r="C8" s="0" t="n">
        <f aca="false">0/9</f>
        <v>0</v>
      </c>
      <c r="D8" s="0" t="n">
        <v>9</v>
      </c>
    </row>
    <row r="9" customFormat="false" ht="12.8" hidden="false" customHeight="false" outlineLevel="0" collapsed="false">
      <c r="A9" s="0" t="s">
        <v>12</v>
      </c>
      <c r="B9" s="0" t="n">
        <f aca="false">545/557</f>
        <v>0.978456014362657</v>
      </c>
      <c r="C9" s="0" t="n">
        <f aca="false">12/557</f>
        <v>0.0215439856373429</v>
      </c>
      <c r="D9" s="0" t="n">
        <v>557</v>
      </c>
    </row>
    <row r="10" customFormat="false" ht="12.8" hidden="false" customHeight="false" outlineLevel="0" collapsed="false">
      <c r="A10" s="0" t="s">
        <v>13</v>
      </c>
      <c r="B10" s="0" t="n">
        <f aca="false">271/292</f>
        <v>0.928082191780822</v>
      </c>
      <c r="C10" s="0" t="n">
        <f aca="false">21/292</f>
        <v>0.0719178082191781</v>
      </c>
      <c r="D10" s="0" t="n">
        <v>292</v>
      </c>
    </row>
    <row r="11" customFormat="false" ht="12.8" hidden="false" customHeight="false" outlineLevel="0" collapsed="false">
      <c r="A11" s="0" t="s">
        <v>14</v>
      </c>
      <c r="B11" s="0" t="n">
        <f aca="false">121/153</f>
        <v>0.790849673202614</v>
      </c>
      <c r="C11" s="0" t="n">
        <f aca="false">32/153</f>
        <v>0.209150326797386</v>
      </c>
      <c r="D11" s="0" t="n">
        <v>153</v>
      </c>
    </row>
    <row r="13" customFormat="false" ht="12.8" hidden="false" customHeight="false" outlineLevel="0" collapsed="false">
      <c r="A13" s="0" t="s">
        <v>1</v>
      </c>
      <c r="B13" s="0" t="s">
        <v>15</v>
      </c>
    </row>
    <row r="14" customFormat="false" ht="12.8" hidden="false" customHeight="false" outlineLevel="0" collapsed="false">
      <c r="A14" s="0" t="s">
        <v>3</v>
      </c>
      <c r="B14" s="0" t="s">
        <v>16</v>
      </c>
    </row>
    <row r="16" customFormat="false" ht="12.8" hidden="false" customHeight="false" outlineLevel="0" collapsed="false">
      <c r="A16" s="0" t="s">
        <v>1</v>
      </c>
      <c r="B16" s="0" t="s">
        <v>17</v>
      </c>
    </row>
    <row r="17" customFormat="false" ht="12.8" hidden="false" customHeight="false" outlineLevel="0" collapsed="false">
      <c r="A17" s="0" t="s">
        <v>3</v>
      </c>
      <c r="B17" s="0" t="s">
        <v>18</v>
      </c>
    </row>
    <row r="19" customFormat="false" ht="12.8" hidden="false" customHeight="false" outlineLevel="0" collapsed="false">
      <c r="A19" s="0" t="s">
        <v>1</v>
      </c>
      <c r="B19" s="0" t="s">
        <v>19</v>
      </c>
    </row>
    <row r="20" customFormat="false" ht="12.8" hidden="false" customHeight="false" outlineLevel="0" collapsed="false">
      <c r="A20" s="0" t="s">
        <v>3</v>
      </c>
      <c r="B20" s="0" t="s">
        <v>20</v>
      </c>
    </row>
    <row r="22" customFormat="false" ht="12.8" hidden="false" customHeight="false" outlineLevel="0" collapsed="false">
      <c r="A22" s="0" t="s">
        <v>1</v>
      </c>
      <c r="B22" s="0" t="s">
        <v>21</v>
      </c>
    </row>
    <row r="23" customFormat="false" ht="12.8" hidden="false" customHeight="false" outlineLevel="0" collapsed="false">
      <c r="A23" s="0" t="s">
        <v>3</v>
      </c>
      <c r="B23" s="0" t="s">
        <v>22</v>
      </c>
    </row>
    <row r="26" customFormat="false" ht="12.8" hidden="false" customHeight="false" outlineLevel="0" collapsed="false">
      <c r="A26" s="0" t="s">
        <v>1</v>
      </c>
      <c r="B26" s="0" t="s">
        <v>26</v>
      </c>
    </row>
    <row r="27" customFormat="false" ht="12.8" hidden="false" customHeight="false" outlineLevel="0" collapsed="false">
      <c r="A27" s="0" t="s">
        <v>27</v>
      </c>
      <c r="B27" s="0" t="s">
        <v>28</v>
      </c>
    </row>
    <row r="28" customFormat="false" ht="12.8" hidden="false" customHeight="false" outlineLevel="0" collapsed="false">
      <c r="A28" s="0" t="s">
        <v>3</v>
      </c>
      <c r="B28" s="0" t="s">
        <v>29</v>
      </c>
    </row>
    <row r="30" customFormat="false" ht="12.8" hidden="false" customHeight="false" outlineLevel="0" collapsed="false">
      <c r="A30" s="0" t="s">
        <v>7</v>
      </c>
      <c r="B30" s="0" t="s">
        <v>25</v>
      </c>
      <c r="C30" s="0" t="s">
        <v>24</v>
      </c>
      <c r="D30" s="0" t="s">
        <v>10</v>
      </c>
    </row>
    <row r="31" customFormat="false" ht="12.8" hidden="false" customHeight="false" outlineLevel="0" collapsed="false">
      <c r="A31" s="0" t="s">
        <v>30</v>
      </c>
      <c r="B31" s="0" t="n">
        <f aca="false">2/66</f>
        <v>0.0303030303030303</v>
      </c>
      <c r="C31" s="0" t="n">
        <f aca="false">64/66</f>
        <v>0.96969696969697</v>
      </c>
      <c r="D31" s="0" t="n">
        <v>66</v>
      </c>
    </row>
    <row r="32" customFormat="false" ht="12.8" hidden="false" customHeight="false" outlineLevel="0" collapsed="false">
      <c r="A32" s="0" t="s">
        <v>31</v>
      </c>
      <c r="B32" s="0" t="n">
        <f aca="false">2/30</f>
        <v>0.0666666666666667</v>
      </c>
      <c r="C32" s="0" t="n">
        <f aca="false">28/30</f>
        <v>0.933333333333333</v>
      </c>
      <c r="D32" s="0" t="n">
        <v>30</v>
      </c>
    </row>
    <row r="33" customFormat="false" ht="12.8" hidden="false" customHeight="false" outlineLevel="0" collapsed="false">
      <c r="A33" s="0" t="s">
        <v>32</v>
      </c>
      <c r="B33" s="0" t="n">
        <f aca="false">0/33</f>
        <v>0</v>
      </c>
      <c r="C33" s="0" t="n">
        <f aca="false">33/33</f>
        <v>1</v>
      </c>
      <c r="D33" s="0" t="n">
        <v>33</v>
      </c>
    </row>
    <row r="34" customFormat="false" ht="12.8" hidden="false" customHeight="false" outlineLevel="0" collapsed="false">
      <c r="A34" s="0" t="s">
        <v>33</v>
      </c>
      <c r="B34" s="0" t="n">
        <f aca="false">7/45</f>
        <v>0.155555555555556</v>
      </c>
      <c r="C34" s="0" t="n">
        <f aca="false">38/45</f>
        <v>0.844444444444444</v>
      </c>
      <c r="D34" s="0" t="n">
        <v>45</v>
      </c>
    </row>
    <row r="35" customFormat="false" ht="12.8" hidden="false" customHeight="false" outlineLevel="0" collapsed="false">
      <c r="A35" s="0" t="s">
        <v>34</v>
      </c>
      <c r="B35" s="0" t="n">
        <f aca="false">8/24</f>
        <v>0.333333333333333</v>
      </c>
      <c r="C35" s="0" t="n">
        <f aca="false">16/24</f>
        <v>0.666666666666667</v>
      </c>
      <c r="D35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26.67"/>
    <col collapsed="false" customWidth="true" hidden="false" outlineLevel="0" max="2" min="2" style="0" width="20.7"/>
    <col collapsed="false" customWidth="true" hidden="false" outlineLevel="0" max="3" min="3" style="0" width="21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25</v>
      </c>
    </row>
    <row r="3" customFormat="false" ht="12.8" hidden="false" customHeight="false" outlineLevel="0" collapsed="false">
      <c r="A3" s="0" t="s">
        <v>1</v>
      </c>
      <c r="B3" s="0" t="s">
        <v>35</v>
      </c>
    </row>
    <row r="4" customFormat="false" ht="12.8" hidden="false" customHeight="false" outlineLevel="0" collapsed="false">
      <c r="A4" s="0" t="s">
        <v>27</v>
      </c>
      <c r="B4" s="0" t="s">
        <v>36</v>
      </c>
    </row>
    <row r="5" customFormat="false" ht="12.8" hidden="false" customHeight="false" outlineLevel="0" collapsed="false">
      <c r="A5" s="0" t="s">
        <v>3</v>
      </c>
      <c r="B5" s="0" t="s">
        <v>37</v>
      </c>
    </row>
    <row r="7" customFormat="false" ht="24" hidden="false" customHeight="false" outlineLevel="0" collapsed="false">
      <c r="A7" s="1" t="s">
        <v>38</v>
      </c>
      <c r="B7" s="0" t="s">
        <v>39</v>
      </c>
      <c r="C7" s="0" t="s">
        <v>40</v>
      </c>
      <c r="D7" s="0" t="s">
        <v>41</v>
      </c>
    </row>
    <row r="8" customFormat="false" ht="12.8" hidden="false" customHeight="false" outlineLevel="0" collapsed="false">
      <c r="A8" s="0" t="s">
        <v>42</v>
      </c>
      <c r="B8" s="1" t="s">
        <v>43</v>
      </c>
      <c r="C8" s="1" t="s">
        <v>44</v>
      </c>
      <c r="D8" s="1" t="s">
        <v>45</v>
      </c>
    </row>
    <row r="9" customFormat="false" ht="12.8" hidden="false" customHeight="false" outlineLevel="0" collapsed="false">
      <c r="A9" s="1" t="s">
        <v>46</v>
      </c>
      <c r="B9" s="1" t="s">
        <v>47</v>
      </c>
      <c r="C9" s="1" t="s">
        <v>48</v>
      </c>
      <c r="D9" s="1" t="s">
        <v>49</v>
      </c>
    </row>
    <row r="10" customFormat="false" ht="12.8" hidden="false" customHeight="false" outlineLevel="0" collapsed="false">
      <c r="A10" s="1" t="s">
        <v>50</v>
      </c>
      <c r="B10" s="1" t="s">
        <v>51</v>
      </c>
      <c r="C10" s="1" t="s">
        <v>52</v>
      </c>
      <c r="D10" s="1" t="s">
        <v>53</v>
      </c>
    </row>
    <row r="13" customFormat="false" ht="12.8" hidden="false" customHeight="false" outlineLevel="0" collapsed="false">
      <c r="A13" s="0" t="s">
        <v>54</v>
      </c>
    </row>
    <row r="14" customFormat="false" ht="12.8" hidden="false" customHeight="false" outlineLevel="0" collapsed="false">
      <c r="A14" s="0" t="s">
        <v>55</v>
      </c>
      <c r="B14" s="0" t="s">
        <v>56</v>
      </c>
    </row>
    <row r="15" customFormat="false" ht="12.8" hidden="false" customHeight="false" outlineLevel="0" collapsed="false">
      <c r="A15" s="0" t="s">
        <v>57</v>
      </c>
      <c r="B15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2020-03-10T10:21:51Z</dcterms:created>
  <dc:creator/>
  <dc:description/>
  <dc:language>en-US</dc:language>
  <cp:lastModifiedBy/>
  <dcterms:modified xsi:type="dcterms:W3CDTF">2020-03-10T12:06:55Z</dcterms:modified>
  <cp:revision>6</cp:revision>
  <dc:subject/>
  <dc:title/>
</cp:coreProperties>
</file>