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340" yWindow="420" windowWidth="39640" windowHeight="26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1" l="1"/>
  <c r="M20" i="1"/>
  <c r="M16" i="1"/>
  <c r="M14" i="1"/>
  <c r="M12" i="1"/>
  <c r="M10" i="1"/>
  <c r="M8" i="1"/>
  <c r="M6" i="1"/>
  <c r="M4" i="1"/>
  <c r="I10" i="1"/>
  <c r="I6" i="1"/>
  <c r="I4" i="1"/>
  <c r="E31" i="1"/>
  <c r="E29" i="1"/>
  <c r="E24" i="1"/>
  <c r="C26" i="1"/>
  <c r="E22" i="1"/>
  <c r="E8" i="1"/>
  <c r="E14" i="1"/>
  <c r="E10" i="1"/>
  <c r="E6" i="1"/>
  <c r="E16" i="1"/>
  <c r="E4" i="1"/>
</calcChain>
</file>

<file path=xl/sharedStrings.xml><?xml version="1.0" encoding="utf-8"?>
<sst xmlns="http://schemas.openxmlformats.org/spreadsheetml/2006/main" count="86" uniqueCount="44">
  <si>
    <t>PROVIDER</t>
  </si>
  <si>
    <t>GEONETWORK</t>
  </si>
  <si>
    <t>France</t>
  </si>
  <si>
    <t>records</t>
  </si>
  <si>
    <t>Exeter</t>
  </si>
  <si>
    <t>Germany</t>
  </si>
  <si>
    <t>http://oai.dwd.de/oai/provider</t>
  </si>
  <si>
    <t>Melbourne</t>
  </si>
  <si>
    <t>http://wis.bom.gov.au/openwis-user-portal/srv/oaipmh</t>
  </si>
  <si>
    <t>http://gisc.kma.go.kr/openwis-user-portal/srv/oaipmh</t>
  </si>
  <si>
    <t>Moscow</t>
  </si>
  <si>
    <t>http://meta.gisc-msk.wis.mecom.ru/openwis-portal/srv/ru/oaipmh</t>
  </si>
  <si>
    <t>Tokyo</t>
  </si>
  <si>
    <t>Beijing</t>
  </si>
  <si>
    <t>Brasilia</t>
  </si>
  <si>
    <t>http://gisc.inmet.gov.br/oai/provider</t>
  </si>
  <si>
    <t>http://wispi.meteo.fr/openwis-user-portal/srv/oaipmh</t>
  </si>
  <si>
    <t>time (sec)</t>
  </si>
  <si>
    <t>WIS-GISC-TOULOUSE</t>
  </si>
  <si>
    <t>set (iso19139)</t>
  </si>
  <si>
    <t>WIS-GISC-MELBOURNE</t>
  </si>
  <si>
    <t>rate (r/sec)</t>
  </si>
  <si>
    <t>WIS-GISC-MOSCOW</t>
  </si>
  <si>
    <t>http://wis.metoffice.gov.uk/openwis-user-portal/srv/oaipmh</t>
  </si>
  <si>
    <t>WIS-GISC-EXETER</t>
  </si>
  <si>
    <t>WIS-GISC-BRASILIA</t>
  </si>
  <si>
    <t>http://www.wis-jma.go.jp/meta/oaiprovider.jsp</t>
  </si>
  <si>
    <t>WIS-GISC-TOKYO</t>
  </si>
  <si>
    <t>WIS-GISC-BEIJING</t>
  </si>
  <si>
    <t>WIS-DE</t>
  </si>
  <si>
    <t>Seoul</t>
  </si>
  <si>
    <t>WIS-DCPC-EUMETSAT</t>
  </si>
  <si>
    <t>WIS-GISC-JEDDAH</t>
  </si>
  <si>
    <t>TOTAL:</t>
  </si>
  <si>
    <t>WIS-GISC-SEOUL</t>
  </si>
  <si>
    <t>Spatial indexing disabled (using existing db)</t>
  </si>
  <si>
    <t>WIS-GISC-SEOUL was only returning 1 record</t>
  </si>
  <si>
    <t>Did not start fetching (~30'). Could not stop it, had to restart Jetty.  Request on http://www.gisc.kishou.go.jp/xsd/my19115-2/gmd/gmd.xsd failed.Connect to www.gisc.kishou.go.jp:80 [www.gisc.kishou.go.jp/210.238.177.82] failed: Operation timed out</t>
  </si>
  <si>
    <t>3.1.0-SNAPSHOT (develop/991048eb763a39ba3cf4cf4d88d23f19e391ea1b) - Embedded Jetty/H2/Java7</t>
  </si>
  <si>
    <t>3.1.0-SNAPSHOT (develop/2f56642b5e71ddd946ba8ca4a1d52a58323571d9) - Embedded Jetty/PostGIS (8 threads)/Java8</t>
  </si>
  <si>
    <t>Had to restart it multiple times, so no accurate readings</t>
  </si>
  <si>
    <t>3.1.0-SNAPSHOT (develop/2f56642b5e71ddd946ba8ca4a1d52a58323571d9) - Embedded Jetty/PostGIS (8 threads)/Java8 - Filesystem import</t>
  </si>
  <si>
    <t>WIS-GISC-SEOUL was only returning 5 records</t>
  </si>
  <si>
    <t>It was very slow, had to restart multiple times.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</si>
</sst>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Cambria"/>
      <scheme val="major"/>
    </font>
    <font>
      <sz val="12"/>
      <color theme="1"/>
      <name val="Cambria"/>
      <scheme val="major"/>
    </font>
    <font>
      <b/>
      <sz val="12"/>
      <color theme="1"/>
      <name val="Cambria"/>
      <scheme val="major"/>
    </font>
    <font>
      <sz val="12"/>
      <color rgb="FF000000"/>
      <name val="Cambria"/>
      <scheme val="major"/>
    </font>
    <font>
      <sz val="10"/>
      <color theme="1"/>
      <name val="Cambria"/>
      <scheme val="major"/>
    </font>
    <font>
      <b/>
      <sz val="10"/>
      <color theme="0"/>
      <name val="Cambria"/>
      <scheme val="major"/>
    </font>
    <font>
      <b/>
      <sz val="10"/>
      <color theme="1"/>
      <name val="Cambria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3" xfId="0" applyFont="1" applyBorder="1" applyAlignment="1">
      <alignment wrapText="1"/>
    </xf>
    <xf numFmtId="0" fontId="4" fillId="0" borderId="0" xfId="0" applyFont="1" applyBorder="1"/>
    <xf numFmtId="0" fontId="7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Fill="1" applyBorder="1"/>
    <xf numFmtId="0" fontId="7" fillId="0" borderId="3" xfId="0" applyFont="1" applyFill="1" applyBorder="1" applyAlignment="1">
      <alignment wrapText="1"/>
    </xf>
    <xf numFmtId="0" fontId="5" fillId="0" borderId="4" xfId="0" applyFont="1" applyBorder="1"/>
    <xf numFmtId="0" fontId="7" fillId="0" borderId="3" xfId="0" applyFont="1" applyBorder="1"/>
    <xf numFmtId="0" fontId="4" fillId="0" borderId="0" xfId="0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 wrapText="1"/>
    </xf>
    <xf numFmtId="0" fontId="4" fillId="0" borderId="9" xfId="0" applyFont="1" applyBorder="1"/>
    <xf numFmtId="0" fontId="4" fillId="0" borderId="9" xfId="0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right" vertical="center" wrapText="1"/>
    </xf>
    <xf numFmtId="0" fontId="9" fillId="0" borderId="9" xfId="0" applyFont="1" applyBorder="1" applyAlignment="1">
      <alignment horizontal="right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2" fontId="4" fillId="0" borderId="2" xfId="0" applyNumberFormat="1" applyFont="1" applyBorder="1" applyAlignment="1">
      <alignment horizontal="right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5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</cellXfs>
  <cellStyles count="389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Hyperlink" xfId="1" builtinId="8" hidden="1"/>
    <cellStyle name="Hyperlink" xfId="3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HTTP</c:v>
          </c:tx>
          <c:marker>
            <c:symbol val="none"/>
          </c:marker>
          <c:cat>
            <c:strRef>
              <c:f>Sheet1!$G$24:$G$31</c:f>
              <c:strCache>
                <c:ptCount val="8"/>
                <c:pt idx="0">
                  <c:v>WIS-GISC-TOULOUSE</c:v>
                </c:pt>
                <c:pt idx="1">
                  <c:v>WIS-GISC-MOSCOW</c:v>
                </c:pt>
                <c:pt idx="2">
                  <c:v>WIS-GISC-MELBOURNE</c:v>
                </c:pt>
                <c:pt idx="3">
                  <c:v>WIS-GISC-BRASILIA</c:v>
                </c:pt>
                <c:pt idx="4">
                  <c:v>WIS-GISC-TOKYO</c:v>
                </c:pt>
                <c:pt idx="5">
                  <c:v>WIS-GISC-BEIJING</c:v>
                </c:pt>
                <c:pt idx="6">
                  <c:v>WIS-DE</c:v>
                </c:pt>
                <c:pt idx="7">
                  <c:v>WIS-GISC-EXETER</c:v>
                </c:pt>
              </c:strCache>
            </c:strRef>
          </c:cat>
          <c:val>
            <c:numRef>
              <c:f>Sheet1!$I$24:$I$31</c:f>
              <c:numCache>
                <c:formatCode>General</c:formatCode>
                <c:ptCount val="8"/>
                <c:pt idx="0">
                  <c:v>4.37</c:v>
                </c:pt>
                <c:pt idx="1">
                  <c:v>1.87</c:v>
                </c:pt>
                <c:pt idx="2">
                  <c:v>2.45</c:v>
                </c:pt>
                <c:pt idx="3">
                  <c:v>0.67</c:v>
                </c:pt>
                <c:pt idx="4">
                  <c:v>0.0</c:v>
                </c:pt>
                <c:pt idx="5">
                  <c:v>0.89</c:v>
                </c:pt>
                <c:pt idx="6">
                  <c:v>0.46</c:v>
                </c:pt>
                <c:pt idx="7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Filesystem</c:v>
          </c:tx>
          <c:marker>
            <c:symbol val="none"/>
          </c:marker>
          <c:cat>
            <c:strRef>
              <c:f>Sheet1!$G$24:$G$31</c:f>
              <c:strCache>
                <c:ptCount val="8"/>
                <c:pt idx="0">
                  <c:v>WIS-GISC-TOULOUSE</c:v>
                </c:pt>
                <c:pt idx="1">
                  <c:v>WIS-GISC-MOSCOW</c:v>
                </c:pt>
                <c:pt idx="2">
                  <c:v>WIS-GISC-MELBOURNE</c:v>
                </c:pt>
                <c:pt idx="3">
                  <c:v>WIS-GISC-BRASILIA</c:v>
                </c:pt>
                <c:pt idx="4">
                  <c:v>WIS-GISC-TOKYO</c:v>
                </c:pt>
                <c:pt idx="5">
                  <c:v>WIS-GISC-BEIJING</c:v>
                </c:pt>
                <c:pt idx="6">
                  <c:v>WIS-DE</c:v>
                </c:pt>
                <c:pt idx="7">
                  <c:v>WIS-GISC-EXETER</c:v>
                </c:pt>
              </c:strCache>
            </c:strRef>
          </c:cat>
          <c:val>
            <c:numRef>
              <c:f>Sheet1!$J$24:$J$31</c:f>
              <c:numCache>
                <c:formatCode>General</c:formatCode>
                <c:ptCount val="8"/>
                <c:pt idx="0">
                  <c:v>37.7</c:v>
                </c:pt>
                <c:pt idx="1">
                  <c:v>41.82</c:v>
                </c:pt>
                <c:pt idx="2">
                  <c:v>20.61</c:v>
                </c:pt>
                <c:pt idx="3">
                  <c:v>37.13</c:v>
                </c:pt>
                <c:pt idx="4">
                  <c:v>36.78</c:v>
                </c:pt>
                <c:pt idx="5">
                  <c:v>24.6</c:v>
                </c:pt>
                <c:pt idx="6">
                  <c:v>35.0</c:v>
                </c:pt>
                <c:pt idx="7">
                  <c:v>19.36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161896"/>
        <c:axId val="-2099448872"/>
      </c:lineChart>
      <c:catAx>
        <c:axId val="-206616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448872"/>
        <c:crosses val="autoZero"/>
        <c:auto val="1"/>
        <c:lblAlgn val="ctr"/>
        <c:lblOffset val="100"/>
        <c:noMultiLvlLbl val="0"/>
      </c:catAx>
      <c:valAx>
        <c:axId val="-2099448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Records</a:t>
                </a:r>
                <a:r>
                  <a:rPr lang="en-US" baseline="0"/>
                  <a:t> </a:t>
                </a:r>
                <a:r>
                  <a:rPr lang="en-US"/>
                  <a:t>/ 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161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43794</xdr:colOff>
      <xdr:row>11</xdr:row>
      <xdr:rowOff>69194</xdr:rowOff>
    </xdr:from>
    <xdr:to>
      <xdr:col>8</xdr:col>
      <xdr:colOff>1559035</xdr:colOff>
      <xdr:row>22</xdr:row>
      <xdr:rowOff>193566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="145" zoomScaleNormal="145" zoomScalePageLayoutView="14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5" sqref="M25"/>
    </sheetView>
  </sheetViews>
  <sheetFormatPr baseColWidth="10" defaultRowHeight="15" x14ac:dyDescent="0"/>
  <cols>
    <col min="1" max="1" width="30.33203125" style="1" customWidth="1"/>
    <col min="2" max="2" width="21.5" style="1" bestFit="1" customWidth="1"/>
    <col min="3" max="3" width="10.1640625" style="1" customWidth="1"/>
    <col min="4" max="4" width="9.83203125" style="1" bestFit="1" customWidth="1"/>
    <col min="5" max="5" width="13.1640625" style="1" bestFit="1" customWidth="1"/>
    <col min="6" max="6" width="21.5" style="1" bestFit="1" customWidth="1"/>
    <col min="7" max="8" width="10.83203125" style="1"/>
    <col min="9" max="9" width="21.33203125" style="1" customWidth="1"/>
    <col min="10" max="10" width="21.5" style="1" bestFit="1" customWidth="1"/>
    <col min="11" max="12" width="10.83203125" style="1"/>
    <col min="13" max="13" width="21.33203125" style="1" customWidth="1"/>
    <col min="14" max="16384" width="10.83203125" style="1"/>
  </cols>
  <sheetData>
    <row r="1" spans="1:13" ht="16" customHeight="1" thickBot="1">
      <c r="A1" s="41" t="s">
        <v>0</v>
      </c>
      <c r="B1" s="38" t="s">
        <v>1</v>
      </c>
      <c r="C1" s="39"/>
      <c r="D1" s="39"/>
      <c r="E1" s="40"/>
      <c r="F1" s="38" t="s">
        <v>1</v>
      </c>
      <c r="G1" s="39"/>
      <c r="H1" s="39"/>
      <c r="I1" s="40"/>
      <c r="J1" s="38" t="s">
        <v>1</v>
      </c>
      <c r="K1" s="39"/>
      <c r="L1" s="39"/>
      <c r="M1" s="40"/>
    </row>
    <row r="2" spans="1:13" ht="50" customHeight="1">
      <c r="A2" s="42"/>
      <c r="B2" s="38" t="s">
        <v>38</v>
      </c>
      <c r="C2" s="39"/>
      <c r="D2" s="39"/>
      <c r="E2" s="40"/>
      <c r="F2" s="38" t="s">
        <v>39</v>
      </c>
      <c r="G2" s="39"/>
      <c r="H2" s="39"/>
      <c r="I2" s="40"/>
      <c r="J2" s="38" t="s">
        <v>41</v>
      </c>
      <c r="K2" s="39"/>
      <c r="L2" s="39"/>
      <c r="M2" s="40"/>
    </row>
    <row r="3" spans="1:13" ht="50" customHeight="1" thickBot="1">
      <c r="A3" s="43"/>
      <c r="B3" s="2" t="s">
        <v>19</v>
      </c>
      <c r="C3" s="2" t="s">
        <v>3</v>
      </c>
      <c r="D3" s="3" t="s">
        <v>17</v>
      </c>
      <c r="E3" s="4" t="s">
        <v>21</v>
      </c>
      <c r="F3" s="16" t="s">
        <v>19</v>
      </c>
      <c r="G3" s="16" t="s">
        <v>3</v>
      </c>
      <c r="H3" s="3" t="s">
        <v>17</v>
      </c>
      <c r="I3" s="4" t="s">
        <v>21</v>
      </c>
      <c r="J3" s="16" t="s">
        <v>19</v>
      </c>
      <c r="K3" s="16" t="s">
        <v>3</v>
      </c>
      <c r="L3" s="3" t="s">
        <v>17</v>
      </c>
      <c r="M3" s="4" t="s">
        <v>21</v>
      </c>
    </row>
    <row r="4" spans="1:13">
      <c r="A4" s="9" t="s">
        <v>2</v>
      </c>
      <c r="B4" s="24" t="s">
        <v>18</v>
      </c>
      <c r="C4" s="44">
        <v>2947</v>
      </c>
      <c r="D4" s="44">
        <v>674</v>
      </c>
      <c r="E4" s="28">
        <f>C4/D4</f>
        <v>4.3724035608308602</v>
      </c>
      <c r="F4" s="24" t="s">
        <v>18</v>
      </c>
      <c r="G4" s="44">
        <v>3242</v>
      </c>
      <c r="H4" s="44">
        <v>576</v>
      </c>
      <c r="I4" s="28">
        <f>G4/H4</f>
        <v>5.6284722222222223</v>
      </c>
      <c r="J4" s="24" t="s">
        <v>18</v>
      </c>
      <c r="K4" s="44">
        <v>3242</v>
      </c>
      <c r="L4" s="44">
        <v>86</v>
      </c>
      <c r="M4" s="28">
        <f>K4/L4</f>
        <v>37.697674418604649</v>
      </c>
    </row>
    <row r="5" spans="1:13" s="7" customFormat="1" ht="27" thickBot="1">
      <c r="A5" s="5" t="s">
        <v>16</v>
      </c>
      <c r="B5" s="50"/>
      <c r="C5" s="52"/>
      <c r="D5" s="52"/>
      <c r="E5" s="51"/>
      <c r="F5" s="25"/>
      <c r="G5" s="45"/>
      <c r="H5" s="45"/>
      <c r="I5" s="29"/>
      <c r="J5" s="25"/>
      <c r="K5" s="45"/>
      <c r="L5" s="45"/>
      <c r="M5" s="29"/>
    </row>
    <row r="6" spans="1:13" s="7" customFormat="1">
      <c r="A6" s="10" t="s">
        <v>10</v>
      </c>
      <c r="B6" s="24" t="s">
        <v>22</v>
      </c>
      <c r="C6" s="26">
        <v>3429</v>
      </c>
      <c r="D6" s="26">
        <v>1837</v>
      </c>
      <c r="E6" s="28">
        <f>C6/D6</f>
        <v>1.8666303756124116</v>
      </c>
      <c r="F6" s="24" t="s">
        <v>22</v>
      </c>
      <c r="G6" s="26">
        <v>3429</v>
      </c>
      <c r="H6" s="26">
        <v>1393</v>
      </c>
      <c r="I6" s="28">
        <f>G6/H6</f>
        <v>2.4615936826992102</v>
      </c>
      <c r="J6" s="24" t="s">
        <v>22</v>
      </c>
      <c r="K6" s="26">
        <v>3429</v>
      </c>
      <c r="L6" s="26">
        <v>82</v>
      </c>
      <c r="M6" s="28">
        <f>K6/L6</f>
        <v>41.81707317073171</v>
      </c>
    </row>
    <row r="7" spans="1:13" s="7" customFormat="1" ht="41" thickBot="1">
      <c r="A7" s="11" t="s">
        <v>11</v>
      </c>
      <c r="B7" s="25"/>
      <c r="C7" s="27"/>
      <c r="D7" s="27"/>
      <c r="E7" s="29"/>
      <c r="F7" s="25"/>
      <c r="G7" s="27"/>
      <c r="H7" s="27"/>
      <c r="I7" s="29"/>
      <c r="J7" s="25"/>
      <c r="K7" s="27"/>
      <c r="L7" s="27"/>
      <c r="M7" s="29"/>
    </row>
    <row r="8" spans="1:13" s="7" customFormat="1" ht="15" customHeight="1">
      <c r="A8" s="12" t="s">
        <v>7</v>
      </c>
      <c r="B8" s="36" t="s">
        <v>20</v>
      </c>
      <c r="C8" s="26">
        <v>1113</v>
      </c>
      <c r="D8" s="26">
        <v>454</v>
      </c>
      <c r="E8" s="28">
        <f>C8/D8</f>
        <v>2.4515418502202642</v>
      </c>
      <c r="F8" s="36" t="s">
        <v>20</v>
      </c>
      <c r="G8" s="26">
        <v>1113</v>
      </c>
      <c r="H8" s="53" t="s">
        <v>43</v>
      </c>
      <c r="I8" s="48"/>
      <c r="J8" s="36" t="s">
        <v>20</v>
      </c>
      <c r="K8" s="26">
        <v>1113</v>
      </c>
      <c r="L8" s="26">
        <v>54</v>
      </c>
      <c r="M8" s="28">
        <f>K8/L8</f>
        <v>20.611111111111111</v>
      </c>
    </row>
    <row r="9" spans="1:13" s="7" customFormat="1" ht="28" thickBot="1">
      <c r="A9" s="6" t="s">
        <v>8</v>
      </c>
      <c r="B9" s="37"/>
      <c r="C9" s="27"/>
      <c r="D9" s="27"/>
      <c r="E9" s="29"/>
      <c r="F9" s="37"/>
      <c r="G9" s="27"/>
      <c r="H9" s="54"/>
      <c r="I9" s="49"/>
      <c r="J9" s="37"/>
      <c r="K9" s="27"/>
      <c r="L9" s="27"/>
      <c r="M9" s="29"/>
    </row>
    <row r="10" spans="1:13" s="7" customFormat="1">
      <c r="A10" s="10" t="s">
        <v>14</v>
      </c>
      <c r="B10" s="34" t="s">
        <v>25</v>
      </c>
      <c r="C10" s="26">
        <v>557</v>
      </c>
      <c r="D10" s="26">
        <v>836</v>
      </c>
      <c r="E10" s="28">
        <f>C10/D10</f>
        <v>0.66626794258373201</v>
      </c>
      <c r="F10" s="34" t="s">
        <v>25</v>
      </c>
      <c r="G10" s="26">
        <v>557</v>
      </c>
      <c r="H10" s="26">
        <v>321</v>
      </c>
      <c r="I10" s="28">
        <f>G10/H10</f>
        <v>1.7352024922118381</v>
      </c>
      <c r="J10" s="34" t="s">
        <v>25</v>
      </c>
      <c r="K10" s="26">
        <v>557</v>
      </c>
      <c r="L10" s="26">
        <v>15</v>
      </c>
      <c r="M10" s="28">
        <f>K10/L10</f>
        <v>37.133333333333333</v>
      </c>
    </row>
    <row r="11" spans="1:13" s="7" customFormat="1" ht="16" thickBot="1">
      <c r="A11" s="6" t="s">
        <v>15</v>
      </c>
      <c r="B11" s="35"/>
      <c r="C11" s="27"/>
      <c r="D11" s="27"/>
      <c r="E11" s="29"/>
      <c r="F11" s="35"/>
      <c r="G11" s="27"/>
      <c r="H11" s="27"/>
      <c r="I11" s="29"/>
      <c r="J11" s="35"/>
      <c r="K11" s="27"/>
      <c r="L11" s="27"/>
      <c r="M11" s="29"/>
    </row>
    <row r="12" spans="1:13" s="7" customFormat="1">
      <c r="A12" s="10" t="s">
        <v>12</v>
      </c>
      <c r="B12" s="24" t="s">
        <v>27</v>
      </c>
      <c r="C12" s="30" t="s">
        <v>37</v>
      </c>
      <c r="D12" s="30"/>
      <c r="E12" s="31"/>
      <c r="J12" s="34" t="s">
        <v>27</v>
      </c>
      <c r="K12" s="26">
        <v>24419</v>
      </c>
      <c r="L12" s="26">
        <v>664</v>
      </c>
      <c r="M12" s="28">
        <f>K12/L12</f>
        <v>36.775602409638552</v>
      </c>
    </row>
    <row r="13" spans="1:13" s="7" customFormat="1" ht="28" thickBot="1">
      <c r="A13" s="11" t="s">
        <v>26</v>
      </c>
      <c r="B13" s="25"/>
      <c r="C13" s="32"/>
      <c r="D13" s="32"/>
      <c r="E13" s="33"/>
      <c r="J13" s="35"/>
      <c r="K13" s="27"/>
      <c r="L13" s="27"/>
      <c r="M13" s="29"/>
    </row>
    <row r="14" spans="1:13" s="7" customFormat="1">
      <c r="A14" s="10" t="s">
        <v>13</v>
      </c>
      <c r="B14" s="24" t="s">
        <v>28</v>
      </c>
      <c r="C14" s="26">
        <v>61600</v>
      </c>
      <c r="D14" s="26">
        <v>69388</v>
      </c>
      <c r="E14" s="28">
        <f>C14/D14</f>
        <v>0.88776157260621436</v>
      </c>
      <c r="J14" s="24" t="s">
        <v>28</v>
      </c>
      <c r="K14" s="26">
        <v>61600</v>
      </c>
      <c r="L14" s="26">
        <v>2504</v>
      </c>
      <c r="M14" s="28">
        <f>K14/L14</f>
        <v>24.600638977635782</v>
      </c>
    </row>
    <row r="15" spans="1:13" s="7" customFormat="1" ht="16" thickBot="1">
      <c r="A15" s="11" t="s">
        <v>6</v>
      </c>
      <c r="B15" s="25"/>
      <c r="C15" s="27"/>
      <c r="D15" s="27"/>
      <c r="E15" s="29"/>
      <c r="J15" s="25"/>
      <c r="K15" s="27"/>
      <c r="L15" s="27"/>
      <c r="M15" s="29"/>
    </row>
    <row r="16" spans="1:13" s="7" customFormat="1">
      <c r="A16" s="12" t="s">
        <v>5</v>
      </c>
      <c r="B16" s="34" t="s">
        <v>29</v>
      </c>
      <c r="C16" s="26">
        <v>30245</v>
      </c>
      <c r="D16" s="26">
        <v>65094</v>
      </c>
      <c r="E16" s="28">
        <f>C16/D16</f>
        <v>0.46463575751989433</v>
      </c>
      <c r="J16" s="34" t="s">
        <v>29</v>
      </c>
      <c r="K16" s="26">
        <v>30415</v>
      </c>
      <c r="L16" s="26">
        <v>869</v>
      </c>
      <c r="M16" s="28">
        <f>K16/L16</f>
        <v>35</v>
      </c>
    </row>
    <row r="17" spans="1:13" s="7" customFormat="1" ht="16" thickBot="1">
      <c r="A17" s="13" t="s">
        <v>6</v>
      </c>
      <c r="B17" s="35"/>
      <c r="C17" s="27"/>
      <c r="D17" s="27"/>
      <c r="E17" s="29"/>
      <c r="J17" s="35"/>
      <c r="K17" s="27"/>
      <c r="L17" s="27"/>
      <c r="M17" s="29"/>
    </row>
    <row r="18" spans="1:13" s="7" customFormat="1" ht="15" customHeight="1">
      <c r="A18" s="12" t="s">
        <v>30</v>
      </c>
      <c r="B18" s="24" t="s">
        <v>34</v>
      </c>
      <c r="C18" s="30" t="s">
        <v>36</v>
      </c>
      <c r="D18" s="30"/>
      <c r="E18" s="31"/>
      <c r="J18" s="24" t="s">
        <v>34</v>
      </c>
      <c r="K18" s="30" t="s">
        <v>42</v>
      </c>
      <c r="L18" s="30"/>
      <c r="M18" s="31"/>
    </row>
    <row r="19" spans="1:13" s="7" customFormat="1" ht="28" thickBot="1">
      <c r="A19" s="6" t="s">
        <v>9</v>
      </c>
      <c r="B19" s="25"/>
      <c r="C19" s="32"/>
      <c r="D19" s="32"/>
      <c r="E19" s="33"/>
      <c r="J19" s="25"/>
      <c r="K19" s="32"/>
      <c r="L19" s="32"/>
      <c r="M19" s="33"/>
    </row>
    <row r="20" spans="1:13" s="7" customFormat="1" ht="15" customHeight="1">
      <c r="A20" s="9" t="s">
        <v>4</v>
      </c>
      <c r="B20" s="24" t="s">
        <v>24</v>
      </c>
      <c r="C20" s="26">
        <v>17033</v>
      </c>
      <c r="D20" s="30" t="s">
        <v>40</v>
      </c>
      <c r="E20" s="31"/>
      <c r="J20" s="24" t="s">
        <v>24</v>
      </c>
      <c r="K20" s="26">
        <v>17033</v>
      </c>
      <c r="L20" s="26">
        <v>880</v>
      </c>
      <c r="M20" s="28">
        <f>K20/L20</f>
        <v>19.355681818181818</v>
      </c>
    </row>
    <row r="21" spans="1:13" s="7" customFormat="1" ht="27" thickBot="1">
      <c r="A21" s="8" t="s">
        <v>23</v>
      </c>
      <c r="B21" s="25"/>
      <c r="C21" s="27"/>
      <c r="D21" s="32"/>
      <c r="E21" s="33"/>
      <c r="J21" s="25"/>
      <c r="K21" s="27"/>
      <c r="L21" s="27"/>
      <c r="M21" s="29"/>
    </row>
    <row r="22" spans="1:13" s="7" customFormat="1">
      <c r="A22" s="9" t="s">
        <v>2</v>
      </c>
      <c r="B22" s="24" t="s">
        <v>31</v>
      </c>
      <c r="C22" s="44">
        <v>21</v>
      </c>
      <c r="D22" s="44">
        <v>80</v>
      </c>
      <c r="E22" s="28">
        <f>C22/D22</f>
        <v>0.26250000000000001</v>
      </c>
      <c r="K22" s="7">
        <f>SUM(K4:K17,K20)</f>
        <v>141808</v>
      </c>
    </row>
    <row r="23" spans="1:13" s="7" customFormat="1" ht="27" thickBot="1">
      <c r="A23" s="8" t="s">
        <v>16</v>
      </c>
      <c r="B23" s="25"/>
      <c r="C23" s="45"/>
      <c r="D23" s="45"/>
      <c r="E23" s="29"/>
    </row>
    <row r="24" spans="1:13" s="7" customFormat="1" ht="15" customHeight="1">
      <c r="A24" s="9" t="s">
        <v>2</v>
      </c>
      <c r="B24" s="24" t="s">
        <v>32</v>
      </c>
      <c r="C24" s="44">
        <v>248</v>
      </c>
      <c r="D24" s="44">
        <v>724</v>
      </c>
      <c r="E24" s="28">
        <f>C24/D24</f>
        <v>0.34254143646408841</v>
      </c>
      <c r="G24" s="7" t="s">
        <v>18</v>
      </c>
      <c r="I24" s="7">
        <v>4.37</v>
      </c>
      <c r="J24" s="7">
        <v>37.700000000000003</v>
      </c>
    </row>
    <row r="25" spans="1:13" s="7" customFormat="1" ht="27" thickBot="1">
      <c r="A25" s="8" t="s">
        <v>16</v>
      </c>
      <c r="B25" s="25"/>
      <c r="C25" s="45"/>
      <c r="D25" s="45"/>
      <c r="E25" s="29"/>
      <c r="G25" s="7" t="s">
        <v>22</v>
      </c>
      <c r="I25" s="7">
        <v>1.87</v>
      </c>
      <c r="J25" s="7">
        <v>41.82</v>
      </c>
    </row>
    <row r="26" spans="1:13" s="7" customFormat="1" ht="16" customHeight="1" thickBot="1">
      <c r="A26" s="21" t="s">
        <v>33</v>
      </c>
      <c r="B26" s="22"/>
      <c r="C26" s="18">
        <f>SUM(C4:C23)</f>
        <v>116945</v>
      </c>
      <c r="D26" s="19"/>
      <c r="E26" s="20"/>
      <c r="G26" s="7" t="s">
        <v>20</v>
      </c>
      <c r="I26" s="7">
        <v>2.4500000000000002</v>
      </c>
      <c r="J26" s="7">
        <v>20.61</v>
      </c>
    </row>
    <row r="27" spans="1:13" s="7" customFormat="1" ht="16" thickBot="1">
      <c r="A27" s="17"/>
      <c r="B27" s="17"/>
      <c r="C27" s="1"/>
      <c r="D27" s="14"/>
      <c r="E27" s="15"/>
      <c r="G27" s="7" t="s">
        <v>25</v>
      </c>
      <c r="I27" s="7">
        <v>0.67</v>
      </c>
      <c r="J27" s="7">
        <v>37.130000000000003</v>
      </c>
    </row>
    <row r="28" spans="1:13" s="7" customFormat="1" ht="27" customHeight="1" thickBot="1">
      <c r="A28" s="23" t="s">
        <v>35</v>
      </c>
      <c r="B28" s="23"/>
      <c r="C28" s="23"/>
      <c r="D28" s="23"/>
      <c r="E28" s="23"/>
      <c r="G28" s="7" t="s">
        <v>27</v>
      </c>
      <c r="I28" s="7">
        <v>0</v>
      </c>
      <c r="J28" s="7">
        <v>36.78</v>
      </c>
    </row>
    <row r="29" spans="1:13" s="7" customFormat="1" ht="16" customHeight="1">
      <c r="A29" s="9" t="s">
        <v>2</v>
      </c>
      <c r="B29" s="24" t="s">
        <v>18</v>
      </c>
      <c r="C29" s="46">
        <v>2947</v>
      </c>
      <c r="D29" s="30">
        <v>818</v>
      </c>
      <c r="E29" s="48">
        <f>C29/D29</f>
        <v>3.6026894865525674</v>
      </c>
      <c r="G29" s="7" t="s">
        <v>28</v>
      </c>
      <c r="I29" s="7">
        <v>0.89</v>
      </c>
      <c r="J29" s="7">
        <v>24.6</v>
      </c>
    </row>
    <row r="30" spans="1:13" s="7" customFormat="1" ht="27" thickBot="1">
      <c r="A30" s="8" t="s">
        <v>16</v>
      </c>
      <c r="B30" s="25"/>
      <c r="C30" s="47"/>
      <c r="D30" s="32"/>
      <c r="E30" s="49"/>
      <c r="G30" s="7" t="s">
        <v>29</v>
      </c>
      <c r="I30" s="7">
        <v>0.46</v>
      </c>
      <c r="J30" s="7">
        <v>35</v>
      </c>
    </row>
    <row r="31" spans="1:13" s="7" customFormat="1">
      <c r="A31" s="9" t="s">
        <v>2</v>
      </c>
      <c r="B31" s="24" t="s">
        <v>32</v>
      </c>
      <c r="C31" s="46">
        <v>248</v>
      </c>
      <c r="D31" s="30">
        <v>74</v>
      </c>
      <c r="E31" s="48">
        <f>C31/D31</f>
        <v>3.3513513513513513</v>
      </c>
      <c r="G31" s="7" t="s">
        <v>24</v>
      </c>
      <c r="I31" s="7">
        <v>0</v>
      </c>
      <c r="J31" s="7">
        <v>19.36</v>
      </c>
    </row>
    <row r="32" spans="1:13" s="7" customFormat="1" ht="27" customHeight="1" thickBot="1">
      <c r="A32" s="8" t="s">
        <v>16</v>
      </c>
      <c r="B32" s="25"/>
      <c r="C32" s="47"/>
      <c r="D32" s="32"/>
      <c r="E32" s="49"/>
    </row>
    <row r="33" spans="1:10" s="7" customFormat="1">
      <c r="A33" s="1"/>
      <c r="B33" s="1"/>
      <c r="C33" s="1"/>
      <c r="D33" s="1"/>
      <c r="E33" s="1"/>
      <c r="G33" s="1"/>
      <c r="H33" s="1"/>
      <c r="I33" s="1"/>
      <c r="J33" s="1"/>
    </row>
  </sheetData>
  <mergeCells count="103">
    <mergeCell ref="J1:M1"/>
    <mergeCell ref="J2:M2"/>
    <mergeCell ref="J4:J5"/>
    <mergeCell ref="K4:K5"/>
    <mergeCell ref="L4:L5"/>
    <mergeCell ref="M4:M5"/>
    <mergeCell ref="C12:E13"/>
    <mergeCell ref="C6:C7"/>
    <mergeCell ref="D6:D7"/>
    <mergeCell ref="E6:E7"/>
    <mergeCell ref="J6:J7"/>
    <mergeCell ref="J10:J11"/>
    <mergeCell ref="H8:I9"/>
    <mergeCell ref="B1:E1"/>
    <mergeCell ref="B2:E2"/>
    <mergeCell ref="B4:B5"/>
    <mergeCell ref="E4:E5"/>
    <mergeCell ref="C4:C5"/>
    <mergeCell ref="D4:D5"/>
    <mergeCell ref="B6:B7"/>
    <mergeCell ref="C24:C25"/>
    <mergeCell ref="D24:D25"/>
    <mergeCell ref="E24:E25"/>
    <mergeCell ref="B24:B25"/>
    <mergeCell ref="B22:B23"/>
    <mergeCell ref="C22:C23"/>
    <mergeCell ref="D22:D23"/>
    <mergeCell ref="E22:E23"/>
    <mergeCell ref="C16:C17"/>
    <mergeCell ref="D16:D17"/>
    <mergeCell ref="B16:B17"/>
    <mergeCell ref="E16:E17"/>
    <mergeCell ref="D14:D15"/>
    <mergeCell ref="C20:C21"/>
    <mergeCell ref="E14:E15"/>
    <mergeCell ref="C18:E19"/>
    <mergeCell ref="B10:B11"/>
    <mergeCell ref="C10:C11"/>
    <mergeCell ref="D10:D11"/>
    <mergeCell ref="E10:E11"/>
    <mergeCell ref="B12:B13"/>
    <mergeCell ref="F1:I1"/>
    <mergeCell ref="F2:I2"/>
    <mergeCell ref="A1:A3"/>
    <mergeCell ref="F4:F5"/>
    <mergeCell ref="G4:G5"/>
    <mergeCell ref="H4:H5"/>
    <mergeCell ref="I4:I5"/>
    <mergeCell ref="B31:B32"/>
    <mergeCell ref="C31:C32"/>
    <mergeCell ref="D31:D32"/>
    <mergeCell ref="E31:E32"/>
    <mergeCell ref="B29:B30"/>
    <mergeCell ref="C29:C30"/>
    <mergeCell ref="D29:D30"/>
    <mergeCell ref="E29:E30"/>
    <mergeCell ref="B8:B9"/>
    <mergeCell ref="B20:B21"/>
    <mergeCell ref="D20:E21"/>
    <mergeCell ref="C8:C9"/>
    <mergeCell ref="D8:D9"/>
    <mergeCell ref="E8:E9"/>
    <mergeCell ref="B18:B19"/>
    <mergeCell ref="B14:B15"/>
    <mergeCell ref="C14:C15"/>
    <mergeCell ref="F10:F11"/>
    <mergeCell ref="G10:G11"/>
    <mergeCell ref="H10:H11"/>
    <mergeCell ref="I10:I11"/>
    <mergeCell ref="F8:F9"/>
    <mergeCell ref="F6:F7"/>
    <mergeCell ref="G6:G7"/>
    <mergeCell ref="H6:H7"/>
    <mergeCell ref="I6:I7"/>
    <mergeCell ref="G8:G9"/>
    <mergeCell ref="K10:K11"/>
    <mergeCell ref="L10:L11"/>
    <mergeCell ref="M10:M11"/>
    <mergeCell ref="J12:J13"/>
    <mergeCell ref="K12:K13"/>
    <mergeCell ref="L12:L13"/>
    <mergeCell ref="M12:M13"/>
    <mergeCell ref="K6:K7"/>
    <mergeCell ref="L6:L7"/>
    <mergeCell ref="M6:M7"/>
    <mergeCell ref="J8:J9"/>
    <mergeCell ref="K8:K9"/>
    <mergeCell ref="L8:L9"/>
    <mergeCell ref="M8:M9"/>
    <mergeCell ref="J20:J21"/>
    <mergeCell ref="K20:K21"/>
    <mergeCell ref="L20:L21"/>
    <mergeCell ref="M20:M21"/>
    <mergeCell ref="J18:J19"/>
    <mergeCell ref="K18:M19"/>
    <mergeCell ref="J14:J15"/>
    <mergeCell ref="K14:K15"/>
    <mergeCell ref="L14:L15"/>
    <mergeCell ref="M14:M15"/>
    <mergeCell ref="J16:J17"/>
    <mergeCell ref="K16:K17"/>
    <mergeCell ref="L16:L17"/>
    <mergeCell ref="M16:M17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Nassos Michas</dc:creator>
  <cp:lastModifiedBy>Nassos Michas</cp:lastModifiedBy>
  <dcterms:created xsi:type="dcterms:W3CDTF">2016-09-07T06:11:52Z</dcterms:created>
  <dcterms:modified xsi:type="dcterms:W3CDTF">2016-09-26T10:54:38Z</dcterms:modified>
</cp:coreProperties>
</file>