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19495\Documents\"/>
    </mc:Choice>
  </mc:AlternateContent>
  <xr:revisionPtr revIDLastSave="0" documentId="8_{8BAD1867-DB70-40F6-AA86-FCBE2134A1D2}" xr6:coauthVersionLast="47" xr6:coauthVersionMax="47" xr10:uidLastSave="{00000000-0000-0000-0000-000000000000}"/>
  <bookViews>
    <workbookView xWindow="-110" yWindow="-110" windowWidth="19420" windowHeight="10300" tabRatio="869" activeTab="4" xr2:uid="{026C3DF4-FACA-462D-B17E-44058FCC011D}"/>
  </bookViews>
  <sheets>
    <sheet name="Foods" sheetId="5" r:id="rId1"/>
    <sheet name="Choices" sheetId="7" r:id="rId2"/>
    <sheet name="Episode Summary" sheetId="20" r:id="rId3"/>
    <sheet name="Genre Price Comparison" sheetId="13" r:id="rId4"/>
    <sheet name="Meal Summary" sheetId="8" r:id="rId5"/>
  </sheets>
  <definedNames>
    <definedName name="_xlnm._FilterDatabase" localSheetId="1" hidden="1">Choices!$B$2:$B$141</definedName>
  </definedNames>
  <calcPr calcId="191029"/>
  <pivotCaches>
    <pivotCache cacheId="0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3" l="1" a="1"/>
  <c r="E4" i="13" s="1"/>
  <c r="G3" i="20" a="1"/>
  <c r="G3" i="20" s="1"/>
  <c r="E37" i="20"/>
  <c r="E38" i="20"/>
  <c r="D2" i="8" a="1"/>
  <c r="D2" i="8" s="1"/>
  <c r="B2" i="7" a="1"/>
  <c r="B2" i="7" s="1"/>
  <c r="H3" i="20" l="1"/>
  <c r="E3" i="20"/>
  <c r="E36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4" i="20"/>
  <c r="L6" i="5"/>
  <c r="K27" i="7" a="1"/>
  <c r="K27" i="7" s="1"/>
  <c r="E2" i="8"/>
  <c r="G2" i="7" l="1" a="1"/>
  <c r="G2" i="7" s="1"/>
  <c r="F2" i="7" a="1"/>
  <c r="F2" i="7" s="1"/>
  <c r="I2" i="7" l="1" a="1"/>
  <c r="I2" i="7" s="1"/>
  <c r="I14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<sst xmlns="http://schemas.openxmlformats.org/spreadsheetml/2006/main" count="1283" uniqueCount="622">
  <si>
    <t xml:space="preserve">Episode </t>
  </si>
  <si>
    <t xml:space="preserve">Genre </t>
  </si>
  <si>
    <t>Fancy Price</t>
  </si>
  <si>
    <t>Food</t>
  </si>
  <si>
    <t>Walmart</t>
  </si>
  <si>
    <t>Panda Express</t>
  </si>
  <si>
    <t>PF Changs</t>
  </si>
  <si>
    <t>Tao</t>
  </si>
  <si>
    <t>Chinese</t>
  </si>
  <si>
    <t>Egg Rolls</t>
  </si>
  <si>
    <t>Genre</t>
  </si>
  <si>
    <t>Rhett</t>
  </si>
  <si>
    <t>Link</t>
  </si>
  <si>
    <t>Fried Rice</t>
  </si>
  <si>
    <t>Food4Less</t>
  </si>
  <si>
    <t>Mongolian Beef</t>
  </si>
  <si>
    <t>Frozen PF Changs</t>
  </si>
  <si>
    <t>Pick up Stix</t>
  </si>
  <si>
    <t>Fancy</t>
  </si>
  <si>
    <t>Orange Chicken</t>
  </si>
  <si>
    <t>Italian</t>
  </si>
  <si>
    <t>Spaghetti and Meatballs</t>
  </si>
  <si>
    <t>Olive Garden</t>
  </si>
  <si>
    <t>Sbarro</t>
  </si>
  <si>
    <t>Stouferrs</t>
  </si>
  <si>
    <t>Il Pastaio</t>
  </si>
  <si>
    <t>Chicken Alfredo</t>
  </si>
  <si>
    <t>Dominos</t>
  </si>
  <si>
    <t>Pepperoni Pizza</t>
  </si>
  <si>
    <t>Digiorno</t>
  </si>
  <si>
    <t>CPK</t>
  </si>
  <si>
    <t>Rossoblu</t>
  </si>
  <si>
    <t>Chocolate Cake</t>
  </si>
  <si>
    <t>Pepperidge Farm</t>
  </si>
  <si>
    <t>Mexican</t>
  </si>
  <si>
    <t>Guacamole</t>
  </si>
  <si>
    <t>Wholly Guacamole</t>
  </si>
  <si>
    <t>Toca Madera</t>
  </si>
  <si>
    <t>El Torito</t>
  </si>
  <si>
    <t>Chipotle</t>
  </si>
  <si>
    <t>Carnitas Tacos</t>
  </si>
  <si>
    <t>Kroger</t>
  </si>
  <si>
    <t>Baja Fresh</t>
  </si>
  <si>
    <t>Acapulco</t>
  </si>
  <si>
    <t>Javiers</t>
  </si>
  <si>
    <t>Chicken Enchiladas</t>
  </si>
  <si>
    <t>El Monterey</t>
  </si>
  <si>
    <t>Sharky's</t>
  </si>
  <si>
    <t>Javier's</t>
  </si>
  <si>
    <t>Churros</t>
  </si>
  <si>
    <t>Tio Pepe</t>
  </si>
  <si>
    <t>Rubio's</t>
  </si>
  <si>
    <t>Don Cuco</t>
  </si>
  <si>
    <t>Seafood</t>
  </si>
  <si>
    <t>Calamari</t>
  </si>
  <si>
    <t>Fish King</t>
  </si>
  <si>
    <t>Neptune's Net</t>
  </si>
  <si>
    <t>Ocean Prime</t>
  </si>
  <si>
    <t>Albertson's</t>
  </si>
  <si>
    <t>Clam Chowder</t>
  </si>
  <si>
    <t>Bubba Gump</t>
  </si>
  <si>
    <t>King's Fish House</t>
  </si>
  <si>
    <t>Salmon</t>
  </si>
  <si>
    <t>Fish Dish</t>
  </si>
  <si>
    <t>Target</t>
  </si>
  <si>
    <t>Red Lobster</t>
  </si>
  <si>
    <t>Somke House</t>
  </si>
  <si>
    <t>Lobster Tails</t>
  </si>
  <si>
    <t>Arroyo Chop House</t>
  </si>
  <si>
    <t>Gyoza</t>
  </si>
  <si>
    <t>Ajinomoto</t>
  </si>
  <si>
    <t>Crazy Rock'n Sushi</t>
  </si>
  <si>
    <t>Kabuki</t>
  </si>
  <si>
    <t>Koi</t>
  </si>
  <si>
    <t>Shrimp Tempura</t>
  </si>
  <si>
    <t>Seapak</t>
  </si>
  <si>
    <t>Izaka-Ya</t>
  </si>
  <si>
    <t>Nobu</t>
  </si>
  <si>
    <t>Tuna Sashimi</t>
  </si>
  <si>
    <t>Rainbow Rolls</t>
  </si>
  <si>
    <t>Sushi</t>
  </si>
  <si>
    <t>Ribs</t>
  </si>
  <si>
    <t>Smart &amp; Final</t>
  </si>
  <si>
    <t>Woody's Bar-B-Cue</t>
  </si>
  <si>
    <t>The Hollywood Way</t>
  </si>
  <si>
    <t>Smoke House</t>
  </si>
  <si>
    <t>Brisket</t>
  </si>
  <si>
    <t>Jr's Barbeque</t>
  </si>
  <si>
    <t>Tam O'Shanter</t>
  </si>
  <si>
    <t>Maple Block</t>
  </si>
  <si>
    <t>Slab</t>
  </si>
  <si>
    <t>Pulled Pork</t>
  </si>
  <si>
    <t>Mac n' Cheese</t>
  </si>
  <si>
    <t>Barbeque</t>
  </si>
  <si>
    <t>Chicken Parm</t>
  </si>
  <si>
    <t>Southern</t>
  </si>
  <si>
    <t>Michael Angelos</t>
  </si>
  <si>
    <t>Victor Jrs</t>
  </si>
  <si>
    <t>Craig's</t>
  </si>
  <si>
    <t>Chicken Pot Pie</t>
  </si>
  <si>
    <t>Republic of Pie</t>
  </si>
  <si>
    <t>Mimi's Café</t>
  </si>
  <si>
    <t>Woodspoon</t>
  </si>
  <si>
    <t>fancy</t>
  </si>
  <si>
    <t>Marie Callender's</t>
  </si>
  <si>
    <t>Indian</t>
  </si>
  <si>
    <t>Chicken Tika Masala</t>
  </si>
  <si>
    <t>Saffron Road</t>
  </si>
  <si>
    <t>Royal Curry Café</t>
  </si>
  <si>
    <t>India's Flavor</t>
  </si>
  <si>
    <t>Spice Affair</t>
  </si>
  <si>
    <t>American</t>
  </si>
  <si>
    <t>Tyson</t>
  </si>
  <si>
    <t>Domino's</t>
  </si>
  <si>
    <t>Buffalo Wild Wings</t>
  </si>
  <si>
    <t>Buffalo Wings</t>
  </si>
  <si>
    <t>Cheeseburger</t>
  </si>
  <si>
    <t>Burger Bun</t>
  </si>
  <si>
    <t>Yardhouse</t>
  </si>
  <si>
    <t>The Grill on the Alley</t>
  </si>
  <si>
    <t>Beef Tacos</t>
  </si>
  <si>
    <t>Jose Ole</t>
  </si>
  <si>
    <t>Sonoratown</t>
  </si>
  <si>
    <t>Mercado</t>
  </si>
  <si>
    <t>Beef and Broccoli</t>
  </si>
  <si>
    <t>Tai Pei</t>
  </si>
  <si>
    <t>NY Strip Steak</t>
  </si>
  <si>
    <t>Stampede</t>
  </si>
  <si>
    <t>House of Pies</t>
  </si>
  <si>
    <t>Outback</t>
  </si>
  <si>
    <t>Price(Rhett)</t>
  </si>
  <si>
    <t>Price(Link)</t>
  </si>
  <si>
    <t>Grand Total</t>
  </si>
  <si>
    <t>Sum of Price(Link)</t>
  </si>
  <si>
    <t>Sum of Price(Rhett)</t>
  </si>
  <si>
    <t>Row Labels</t>
  </si>
  <si>
    <t>Turkey Club</t>
  </si>
  <si>
    <t>Panera Bread</t>
  </si>
  <si>
    <t>The Carving Block</t>
  </si>
  <si>
    <t>Du Par's</t>
  </si>
  <si>
    <t>Factor's Deli</t>
  </si>
  <si>
    <t>Tuna Salad</t>
  </si>
  <si>
    <t>Phil's Deli and Grill</t>
  </si>
  <si>
    <t>Daughter's Deli</t>
  </si>
  <si>
    <t>Ari's Delicasteen</t>
  </si>
  <si>
    <t>Reuben</t>
  </si>
  <si>
    <t>Arby's</t>
  </si>
  <si>
    <t>Spicy Chicken Sandwich</t>
  </si>
  <si>
    <t>Birdies Weho</t>
  </si>
  <si>
    <t>Howlin' Rays</t>
  </si>
  <si>
    <t>Boneyard Bistro</t>
  </si>
  <si>
    <t>Sandwich</t>
  </si>
  <si>
    <t>Soup</t>
  </si>
  <si>
    <t>Chicken Tortilla</t>
  </si>
  <si>
    <t>El Pollo Loco</t>
  </si>
  <si>
    <t>The Henry</t>
  </si>
  <si>
    <t>Polo Lounge</t>
  </si>
  <si>
    <t>Chili</t>
  </si>
  <si>
    <t>Panera</t>
  </si>
  <si>
    <t>Art's Delicasteen</t>
  </si>
  <si>
    <t>The Arbour</t>
  </si>
  <si>
    <t>Lobster Bisque</t>
  </si>
  <si>
    <t>Cousins Maine Lobster</t>
  </si>
  <si>
    <t>Delmonico's</t>
  </si>
  <si>
    <t>Morton's The Steakhouse</t>
  </si>
  <si>
    <t>Ramen</t>
  </si>
  <si>
    <t>R101 Ramen</t>
  </si>
  <si>
    <t>Tamashii Ramen</t>
  </si>
  <si>
    <t>Iroha Sushi of Tokyo</t>
  </si>
  <si>
    <t>British</t>
  </si>
  <si>
    <t>Fish and Chips</t>
  </si>
  <si>
    <t>Sizzler</t>
  </si>
  <si>
    <t>The Auld Chip Shop</t>
  </si>
  <si>
    <t>Son of a Gun</t>
  </si>
  <si>
    <t>Mac n' Cheese Bites</t>
  </si>
  <si>
    <t>Harold's Chicken</t>
  </si>
  <si>
    <t>Snapps</t>
  </si>
  <si>
    <t>The Six Chowhouse</t>
  </si>
  <si>
    <t>Fried</t>
  </si>
  <si>
    <t>Onion Rings</t>
  </si>
  <si>
    <t xml:space="preserve">The Morrison Gastropub </t>
  </si>
  <si>
    <t>Mozarella Sticks</t>
  </si>
  <si>
    <t>The Nice Guy</t>
  </si>
  <si>
    <t>Vegan</t>
  </si>
  <si>
    <t>Black Bean Burger</t>
  </si>
  <si>
    <t>Gardein</t>
  </si>
  <si>
    <t>Vegan Joint</t>
  </si>
  <si>
    <t>Café Gratitude</t>
  </si>
  <si>
    <t>None</t>
  </si>
  <si>
    <t>Cauliflower Wings</t>
  </si>
  <si>
    <t>Birds Eye</t>
  </si>
  <si>
    <t>Veggie Grill</t>
  </si>
  <si>
    <t>Sage Vegan Bistro</t>
  </si>
  <si>
    <t>Jackfruit "Pulled Pork" Sandwich</t>
  </si>
  <si>
    <t>The Jackfruit Company</t>
  </si>
  <si>
    <t>Cheese Pizza</t>
  </si>
  <si>
    <t>American Flatbread</t>
  </si>
  <si>
    <t>Blaze</t>
  </si>
  <si>
    <t>Nic's on Beverly</t>
  </si>
  <si>
    <t>Side</t>
  </si>
  <si>
    <t>Brussel Sprouts</t>
  </si>
  <si>
    <t>Lemonade</t>
  </si>
  <si>
    <t>Wood Ranch</t>
  </si>
  <si>
    <t>Castaway</t>
  </si>
  <si>
    <t>Coleslaw</t>
  </si>
  <si>
    <t>Patys</t>
  </si>
  <si>
    <t>Daily Grill</t>
  </si>
  <si>
    <t>Loaded Baked Potato</t>
  </si>
  <si>
    <t>Wendy's</t>
  </si>
  <si>
    <t>Flemings</t>
  </si>
  <si>
    <t>Cornbread</t>
  </si>
  <si>
    <t>Boston Market</t>
  </si>
  <si>
    <t>Horse Thief BBQ</t>
  </si>
  <si>
    <t>Hatchet Hall LA</t>
  </si>
  <si>
    <t>Breakfast</t>
  </si>
  <si>
    <t>Starbucks</t>
  </si>
  <si>
    <t>Fred 62</t>
  </si>
  <si>
    <t>Jimmy Dean</t>
  </si>
  <si>
    <t>Botega Louie</t>
  </si>
  <si>
    <t>Pancakes</t>
  </si>
  <si>
    <t>Eggo</t>
  </si>
  <si>
    <t>Apollo Restaurant</t>
  </si>
  <si>
    <t>Delphine</t>
  </si>
  <si>
    <t>Quiche</t>
  </si>
  <si>
    <t>Country Chef</t>
  </si>
  <si>
    <t xml:space="preserve">Sweet Lily </t>
  </si>
  <si>
    <t>Le Pain Quotidien</t>
  </si>
  <si>
    <t>Monsieur Marcel</t>
  </si>
  <si>
    <t xml:space="preserve">Breakfast Burritos </t>
  </si>
  <si>
    <t>Taco Bell</t>
  </si>
  <si>
    <t>Great Grill</t>
  </si>
  <si>
    <t>Dessert</t>
  </si>
  <si>
    <t>Cheesecake</t>
  </si>
  <si>
    <t>Jack in the Box</t>
  </si>
  <si>
    <t>The Cheesecake Factory</t>
  </si>
  <si>
    <t>Apple Pie</t>
  </si>
  <si>
    <t>Tiramisu</t>
  </si>
  <si>
    <t>Porto's</t>
  </si>
  <si>
    <t>Chocolate Lava Cake</t>
  </si>
  <si>
    <t>Trader Joe's</t>
  </si>
  <si>
    <t>Foothill</t>
  </si>
  <si>
    <t>Appetizer</t>
  </si>
  <si>
    <t>Shrimp Cocktail</t>
  </si>
  <si>
    <t>COD Seafood House</t>
  </si>
  <si>
    <t>Black Angus Steakhouse</t>
  </si>
  <si>
    <t>Mastro's</t>
  </si>
  <si>
    <t>Nachos</t>
  </si>
  <si>
    <t>AMPM</t>
  </si>
  <si>
    <t>Casita del Campo</t>
  </si>
  <si>
    <t>Spinach and Artichoke Dip</t>
  </si>
  <si>
    <t>Crab cakes</t>
  </si>
  <si>
    <t>California Poke House</t>
  </si>
  <si>
    <t>Crab Avenue</t>
  </si>
  <si>
    <t>Boa Steakhouse</t>
  </si>
  <si>
    <t>Lasagna</t>
  </si>
  <si>
    <t>Angelini Osteria</t>
  </si>
  <si>
    <t>Thai</t>
  </si>
  <si>
    <t>Pad Thai</t>
  </si>
  <si>
    <t>Sweet Earth Pad Tai</t>
  </si>
  <si>
    <t>Summer Buffalo</t>
  </si>
  <si>
    <t>Beef Stroganoff</t>
  </si>
  <si>
    <t>Michelina's</t>
  </si>
  <si>
    <t>Robert's Russian Cuisine</t>
  </si>
  <si>
    <t>Granville</t>
  </si>
  <si>
    <t>Chicken Noodle</t>
  </si>
  <si>
    <t>Erewhon</t>
  </si>
  <si>
    <t>Mediterranean</t>
  </si>
  <si>
    <t>Hummus</t>
  </si>
  <si>
    <t>Sabra</t>
  </si>
  <si>
    <t>Shawarma King</t>
  </si>
  <si>
    <t>Elena's</t>
  </si>
  <si>
    <t>Avra Beverly Hills</t>
  </si>
  <si>
    <t>Falafel</t>
  </si>
  <si>
    <t>Rodini Park</t>
  </si>
  <si>
    <t>Tabla</t>
  </si>
  <si>
    <t>Gyro</t>
  </si>
  <si>
    <t>Knight Greek</t>
  </si>
  <si>
    <t>Spitz</t>
  </si>
  <si>
    <t>Le Petit Greek</t>
  </si>
  <si>
    <t>Baklava</t>
  </si>
  <si>
    <t>Jons</t>
  </si>
  <si>
    <t>Cheesesteak</t>
  </si>
  <si>
    <t>Charleys</t>
  </si>
  <si>
    <t>Philly's Best</t>
  </si>
  <si>
    <t>Figuerora Philly</t>
  </si>
  <si>
    <t>Calzones</t>
  </si>
  <si>
    <t>Numero Uno</t>
  </si>
  <si>
    <t>Ameci Pizza Kitchen</t>
  </si>
  <si>
    <t>Desano Pizza Bakery</t>
  </si>
  <si>
    <t>French</t>
  </si>
  <si>
    <t>French Onion Soup</t>
  </si>
  <si>
    <t>Petit Trois</t>
  </si>
  <si>
    <t>Canoli</t>
  </si>
  <si>
    <t>Joe's Pizza</t>
  </si>
  <si>
    <t>Buca Di Beppo</t>
  </si>
  <si>
    <t>Dan Tana's</t>
  </si>
  <si>
    <t>Vegetable Samosas</t>
  </si>
  <si>
    <t>Deep Indian Kitchen</t>
  </si>
  <si>
    <t>Bollywood Café</t>
  </si>
  <si>
    <t>India's Claypit</t>
  </si>
  <si>
    <t>Bombay Palace</t>
  </si>
  <si>
    <t>Chicken Curry</t>
  </si>
  <si>
    <t>Saag Paneer</t>
  </si>
  <si>
    <t>Salomi</t>
  </si>
  <si>
    <t>Lamb Vindaloo</t>
  </si>
  <si>
    <t>Meat</t>
  </si>
  <si>
    <t>Bacon</t>
  </si>
  <si>
    <t>Market Pantry</t>
  </si>
  <si>
    <t>McDonalds</t>
  </si>
  <si>
    <t>Tally Rand</t>
  </si>
  <si>
    <t>Pork Buns</t>
  </si>
  <si>
    <t>Sing Woo Kitchen</t>
  </si>
  <si>
    <t>Lotus Chinese Cuisine</t>
  </si>
  <si>
    <t>Din Tai Fung</t>
  </si>
  <si>
    <t>Porkchop</t>
  </si>
  <si>
    <t>McCall's</t>
  </si>
  <si>
    <t>Pork Tamale</t>
  </si>
  <si>
    <t>Del Real Foods</t>
  </si>
  <si>
    <t>Guisados</t>
  </si>
  <si>
    <t>Pepe's Mexican</t>
  </si>
  <si>
    <t>Mijares</t>
  </si>
  <si>
    <t>PB &amp; J</t>
  </si>
  <si>
    <t>Mendocino Farms</t>
  </si>
  <si>
    <t>Lily's Café</t>
  </si>
  <si>
    <t>No Joke PB&amp;J</t>
  </si>
  <si>
    <t>Hot Dog "All the Way"</t>
  </si>
  <si>
    <t>7-Eleven</t>
  </si>
  <si>
    <t>Wienerschnitzel</t>
  </si>
  <si>
    <t>Dog Haus</t>
  </si>
  <si>
    <t>Woofers  Hot Dog</t>
  </si>
  <si>
    <t>Steak and Baked Potato</t>
  </si>
  <si>
    <t>Coconut Cream Pie</t>
  </si>
  <si>
    <t xml:space="preserve">Amazon </t>
  </si>
  <si>
    <t>Capital Grille</t>
  </si>
  <si>
    <t>French Fries</t>
  </si>
  <si>
    <t>Chocolate Chip Cookie</t>
  </si>
  <si>
    <t>Nestle</t>
  </si>
  <si>
    <t>Mrs Fields</t>
  </si>
  <si>
    <t>Last Crumb</t>
  </si>
  <si>
    <t>Stuffedcookie</t>
  </si>
  <si>
    <t xml:space="preserve">Mashed Potatoes </t>
  </si>
  <si>
    <t xml:space="preserve">Outback </t>
  </si>
  <si>
    <t>The Kitchen</t>
  </si>
  <si>
    <t xml:space="preserve">Chocolate Peanutbutter Icecream </t>
  </si>
  <si>
    <t>Haagen Das</t>
  </si>
  <si>
    <t>Baskin Robins</t>
  </si>
  <si>
    <t>Cold Stone</t>
  </si>
  <si>
    <t>Gingers Divine Ice Creams</t>
  </si>
  <si>
    <t>Noah's Bagels</t>
  </si>
  <si>
    <t>Yeastie Boys</t>
  </si>
  <si>
    <t>Hank's</t>
  </si>
  <si>
    <t>Courage Bagels</t>
  </si>
  <si>
    <t>Bagel w/ Lox</t>
  </si>
  <si>
    <t>Chicken Pho</t>
  </si>
  <si>
    <t>Thien Huong</t>
  </si>
  <si>
    <t>77 Asian Kitchen</t>
  </si>
  <si>
    <t>Gingergrass</t>
  </si>
  <si>
    <t>Mama Hong's</t>
  </si>
  <si>
    <t>Vietnamese</t>
  </si>
  <si>
    <t>Greens</t>
  </si>
  <si>
    <t>Bludso's Bar &amp;  Que</t>
  </si>
  <si>
    <t>Cuban</t>
  </si>
  <si>
    <t>Cuban Roast Pork</t>
  </si>
  <si>
    <t>Mambos LA</t>
  </si>
  <si>
    <t>El Criollo</t>
  </si>
  <si>
    <t>El Cochinito</t>
  </si>
  <si>
    <t>Pastrami Sandwich</t>
  </si>
  <si>
    <t>Togo's</t>
  </si>
  <si>
    <t>Ike's Love &amp; Sandwiches</t>
  </si>
  <si>
    <t>King's Deli</t>
  </si>
  <si>
    <t>Langer's</t>
  </si>
  <si>
    <t>Korean Chicken Wings</t>
  </si>
  <si>
    <t>Wingstop</t>
  </si>
  <si>
    <t>Kyochon</t>
  </si>
  <si>
    <t>Yangban Society</t>
  </si>
  <si>
    <t>Yangji Gamjatamg</t>
  </si>
  <si>
    <t>Carne Asada Tacos</t>
  </si>
  <si>
    <t>Brick and Flour</t>
  </si>
  <si>
    <t>Casa Vega</t>
  </si>
  <si>
    <t>Bread Pudding</t>
  </si>
  <si>
    <t>Teapot Bakery and Café</t>
  </si>
  <si>
    <t>Crème Caramel</t>
  </si>
  <si>
    <t>Marmalade Café</t>
  </si>
  <si>
    <t>Morrisons</t>
  </si>
  <si>
    <t>Shrimp &amp; Grits</t>
  </si>
  <si>
    <t>Another Broken Egg Café</t>
  </si>
  <si>
    <t>Fixins Soul Kitchen</t>
  </si>
  <si>
    <t>Yardbird</t>
  </si>
  <si>
    <t>Chicken Larb</t>
  </si>
  <si>
    <t>Sapp Coffee Shop</t>
  </si>
  <si>
    <t>Jitlada</t>
  </si>
  <si>
    <t>Ruen Pair</t>
  </si>
  <si>
    <t>Chicken and Waffles</t>
  </si>
  <si>
    <t>Dinah's</t>
  </si>
  <si>
    <t>Roscoe's</t>
  </si>
  <si>
    <t>&amp; Waffles</t>
  </si>
  <si>
    <t>Chocolate Cupcake</t>
  </si>
  <si>
    <t>Magnolia Bakery</t>
  </si>
  <si>
    <t>Sweet Lady Jane's</t>
  </si>
  <si>
    <t>Valerie Confections</t>
  </si>
  <si>
    <t>Prime Rib</t>
  </si>
  <si>
    <t>Jameson's Irish Pub</t>
  </si>
  <si>
    <t>Black Angus</t>
  </si>
  <si>
    <t>The Dresden Room</t>
  </si>
  <si>
    <t>Lawry's</t>
  </si>
  <si>
    <t>Spicy Tuna Crispy Rice</t>
  </si>
  <si>
    <t>Gyu-Kaku</t>
  </si>
  <si>
    <t>Shibuya Sushi</t>
  </si>
  <si>
    <t>Teru Sushi</t>
  </si>
  <si>
    <t>Matsuhisa</t>
  </si>
  <si>
    <t>Matzoh Ball Soup</t>
  </si>
  <si>
    <t>Sprouts</t>
  </si>
  <si>
    <t>New  York Bagel Co</t>
  </si>
  <si>
    <t>Factors</t>
  </si>
  <si>
    <t>Pasta Alla Vodka</t>
  </si>
  <si>
    <t>Vons</t>
  </si>
  <si>
    <t>Rocco's Neihborhood Pizza</t>
  </si>
  <si>
    <t>Osteria Maxima</t>
  </si>
  <si>
    <t>Jon and Vinny's</t>
  </si>
  <si>
    <t>French Toast</t>
  </si>
  <si>
    <t>Red Maple</t>
  </si>
  <si>
    <t>Blu Jam Café</t>
  </si>
  <si>
    <t>Republique</t>
  </si>
  <si>
    <t>Grilled Cheese</t>
  </si>
  <si>
    <t>Ralph's</t>
  </si>
  <si>
    <t>Carving Board</t>
  </si>
  <si>
    <t>Wild Carvery</t>
  </si>
  <si>
    <t>Chicken Tenders</t>
  </si>
  <si>
    <t>Gus' Famous Fried Chicken</t>
  </si>
  <si>
    <t>Croissant</t>
  </si>
  <si>
    <t>republique</t>
  </si>
  <si>
    <t>Creamy Spoon</t>
  </si>
  <si>
    <t>Burger King</t>
  </si>
  <si>
    <t>Bird Box</t>
  </si>
  <si>
    <t>Ihop</t>
  </si>
  <si>
    <t>Cosa Buona</t>
  </si>
  <si>
    <t>Short Rib Ravioli</t>
  </si>
  <si>
    <t>Centanna Trattoria</t>
  </si>
  <si>
    <t>Miceli's</t>
  </si>
  <si>
    <t>Osteria La Buca</t>
  </si>
  <si>
    <t>Lo Mein</t>
  </si>
  <si>
    <t>Hot Wok</t>
  </si>
  <si>
    <t>Century Dragon</t>
  </si>
  <si>
    <t>City Wok</t>
  </si>
  <si>
    <t>Wokcano</t>
  </si>
  <si>
    <t>Tres Leches</t>
  </si>
  <si>
    <t>La Monarca</t>
  </si>
  <si>
    <t>Toluca Bakery</t>
  </si>
  <si>
    <t>Mozarella Stickss</t>
  </si>
  <si>
    <t>Chicken Mole</t>
  </si>
  <si>
    <t>Isadora</t>
  </si>
  <si>
    <t>Gish Bac</t>
  </si>
  <si>
    <t>Guelaguetza</t>
  </si>
  <si>
    <t>Elote</t>
  </si>
  <si>
    <t>Tekila</t>
  </si>
  <si>
    <t>Cheesecake Factory</t>
  </si>
  <si>
    <t>Sweet Potato Fries</t>
  </si>
  <si>
    <t>Great Value</t>
  </si>
  <si>
    <t>Hook Burgers</t>
  </si>
  <si>
    <t>Pumpkin Pie</t>
  </si>
  <si>
    <t>Coco's Bakery</t>
  </si>
  <si>
    <t>Country Fried Steak</t>
  </si>
  <si>
    <t>Fast Fixin'</t>
  </si>
  <si>
    <t>Millie's Café</t>
  </si>
  <si>
    <t>Du-Par's</t>
  </si>
  <si>
    <t>Soup Dumplings</t>
  </si>
  <si>
    <t>Mason's Dumpling Shop</t>
  </si>
  <si>
    <t>Beauty &amp; Essex</t>
  </si>
  <si>
    <t>Butter Chicken</t>
  </si>
  <si>
    <t>Indimex Eats</t>
  </si>
  <si>
    <t>Star of India</t>
  </si>
  <si>
    <t>Birthday Cake</t>
  </si>
  <si>
    <t>Whole Foods</t>
  </si>
  <si>
    <t>Sweet E Bakes</t>
  </si>
  <si>
    <t>Goldstar Bakery</t>
  </si>
  <si>
    <t>Butter Cake Shoppe</t>
  </si>
  <si>
    <t>White Pizza</t>
  </si>
  <si>
    <t>Newman's Own</t>
  </si>
  <si>
    <t>North End</t>
  </si>
  <si>
    <t>Prime Pizza</t>
  </si>
  <si>
    <t>Appollonia's Pizza</t>
  </si>
  <si>
    <t>Salmon Nigiri</t>
  </si>
  <si>
    <t>Sushistop</t>
  </si>
  <si>
    <t>Sugarfish</t>
  </si>
  <si>
    <t>Leona's Sushi House</t>
  </si>
  <si>
    <t>Roasted Chicken</t>
  </si>
  <si>
    <t>Byrdie's</t>
  </si>
  <si>
    <t>The Front Yard</t>
  </si>
  <si>
    <t>The Parkway Grill</t>
  </si>
  <si>
    <t>Peanut Butter Cookies</t>
  </si>
  <si>
    <t>Pillsbury</t>
  </si>
  <si>
    <t>Insomnia Cookies</t>
  </si>
  <si>
    <t>Beverly Hills Cookie</t>
  </si>
  <si>
    <t>Chicken Marsala</t>
  </si>
  <si>
    <t>Healthy Choice</t>
  </si>
  <si>
    <t>Roma Deli</t>
  </si>
  <si>
    <t>Fish in Black Bean Sauce</t>
  </si>
  <si>
    <t>China Lites</t>
  </si>
  <si>
    <t>Dragon Street</t>
  </si>
  <si>
    <t>Sun Moon Garden</t>
  </si>
  <si>
    <t>Fortune Dragon Chinese Bistro</t>
  </si>
  <si>
    <t>Korean</t>
  </si>
  <si>
    <t>Mitzee Teriyaki</t>
  </si>
  <si>
    <t>Seoul Bistro</t>
  </si>
  <si>
    <t>Jin Cook</t>
  </si>
  <si>
    <t>Galbi Brothers</t>
  </si>
  <si>
    <t>KBBQ Galbi Wings</t>
  </si>
  <si>
    <t>Cookie Dough</t>
  </si>
  <si>
    <t>Ben &amp; Jerry's</t>
  </si>
  <si>
    <t>Cookie Dough Café</t>
  </si>
  <si>
    <t>Deux</t>
  </si>
  <si>
    <t>Chile Relleno</t>
  </si>
  <si>
    <t>La Fogata</t>
  </si>
  <si>
    <t>Tierra Caliente</t>
  </si>
  <si>
    <t>Tere's Mexican Grill</t>
  </si>
  <si>
    <t>Anejo Cantina</t>
  </si>
  <si>
    <t>Ceviche</t>
  </si>
  <si>
    <t>Vallarta Supermarket</t>
  </si>
  <si>
    <t>Madre</t>
  </si>
  <si>
    <t>Natalie Peruvian Seaood Restaurant</t>
  </si>
  <si>
    <t>Alma</t>
  </si>
  <si>
    <t>Spanish</t>
  </si>
  <si>
    <t>Paella</t>
  </si>
  <si>
    <t>Vino Wine &amp; Tap Room</t>
  </si>
  <si>
    <t>Otono</t>
  </si>
  <si>
    <t>La Paella</t>
  </si>
  <si>
    <t>Ice Cream Cake</t>
  </si>
  <si>
    <t>Coldstone</t>
  </si>
  <si>
    <t>Thai Red Curry</t>
  </si>
  <si>
    <t xml:space="preserve">Amy's </t>
  </si>
  <si>
    <t>Pad Thai Bistro</t>
  </si>
  <si>
    <t>Saraya Thai Cuisine</t>
  </si>
  <si>
    <t>Farmhouse Kitchen</t>
  </si>
  <si>
    <t>Japanese</t>
  </si>
  <si>
    <t>Shrimp Tempura Udon</t>
  </si>
  <si>
    <t>Nongshim</t>
  </si>
  <si>
    <t>Shiso Sushi</t>
  </si>
  <si>
    <t>Sushi Dan</t>
  </si>
  <si>
    <t>Pagoda</t>
  </si>
  <si>
    <t>Pick Up Stix</t>
  </si>
  <si>
    <t>Cream Cheese Wontons</t>
  </si>
  <si>
    <t>Good Day Thai Kitchen</t>
  </si>
  <si>
    <t>Crème Brulee</t>
  </si>
  <si>
    <t>Favorite Day</t>
  </si>
  <si>
    <t>Café Teramo</t>
  </si>
  <si>
    <t>Pompadour</t>
  </si>
  <si>
    <t>Low</t>
  </si>
  <si>
    <t>Mid</t>
  </si>
  <si>
    <t>High</t>
  </si>
  <si>
    <t>Low Price</t>
  </si>
  <si>
    <t>Mid Price</t>
  </si>
  <si>
    <t>High Price</t>
  </si>
  <si>
    <t>(blank)</t>
  </si>
  <si>
    <t>Sum of Difference</t>
  </si>
  <si>
    <t>% Difference</t>
  </si>
  <si>
    <t>Episode</t>
  </si>
  <si>
    <t>Theme</t>
  </si>
  <si>
    <t>Date Published</t>
  </si>
  <si>
    <t>GMM</t>
  </si>
  <si>
    <t>Barbecue</t>
  </si>
  <si>
    <t>Chicken</t>
  </si>
  <si>
    <t>Beef</t>
  </si>
  <si>
    <t>Sandwiches</t>
  </si>
  <si>
    <t>Fried Food</t>
  </si>
  <si>
    <t>Sides</t>
  </si>
  <si>
    <t>Breakfast Sandwiches</t>
  </si>
  <si>
    <t>Desserts</t>
  </si>
  <si>
    <t>Appetizers</t>
  </si>
  <si>
    <t>Noodles</t>
  </si>
  <si>
    <t>Cheese</t>
  </si>
  <si>
    <t>Pork</t>
  </si>
  <si>
    <t>Charles  Neal</t>
  </si>
  <si>
    <t>Diane McLaughlin</t>
  </si>
  <si>
    <t>Stevie</t>
  </si>
  <si>
    <t>Josh</t>
  </si>
  <si>
    <t>Jordan</t>
  </si>
  <si>
    <t>Nicole</t>
  </si>
  <si>
    <t>Trevor</t>
  </si>
  <si>
    <t>Gwynedd</t>
  </si>
  <si>
    <t>Chase</t>
  </si>
  <si>
    <t>Mythical Beasts</t>
  </si>
  <si>
    <t xml:space="preserve">Brittany </t>
  </si>
  <si>
    <t>Emily</t>
  </si>
  <si>
    <t>Jay Pharoah</t>
  </si>
  <si>
    <t>Date Difference</t>
  </si>
  <si>
    <t>Views</t>
  </si>
  <si>
    <t>View Difference</t>
  </si>
  <si>
    <t>Avocado Toast</t>
  </si>
  <si>
    <t>Sqirl</t>
  </si>
  <si>
    <t>Republik Coffee</t>
  </si>
  <si>
    <t>Riot House</t>
  </si>
  <si>
    <t>Cabana Restaurant</t>
  </si>
  <si>
    <t>Lobster roll</t>
  </si>
  <si>
    <t>Broad Street Oyster Co</t>
  </si>
  <si>
    <t>Found Oyster Co</t>
  </si>
  <si>
    <t>Saltie Girl</t>
  </si>
  <si>
    <t>Beef Bulgogi</t>
  </si>
  <si>
    <t>Laughing Tiger</t>
  </si>
  <si>
    <t>BBQ + Rice</t>
  </si>
  <si>
    <t>Haneum</t>
  </si>
  <si>
    <t>Bacchus Tables</t>
  </si>
  <si>
    <t>Banana Pudding</t>
  </si>
  <si>
    <t>Patti's Good Life</t>
  </si>
  <si>
    <t xml:space="preserve">Annie's Soul Delicious </t>
  </si>
  <si>
    <t>Little Jewel of New Orleans</t>
  </si>
  <si>
    <t>Waffles</t>
  </si>
  <si>
    <t>Belgium Waffle Haus</t>
  </si>
  <si>
    <t>Café Los Feliz</t>
  </si>
  <si>
    <t>X</t>
  </si>
  <si>
    <t>Grand Café</t>
  </si>
  <si>
    <t>Penne Arrabbiata</t>
  </si>
  <si>
    <t>Tony's Pizza</t>
  </si>
  <si>
    <t>La Pergoletta</t>
  </si>
  <si>
    <t>Mi Piace</t>
  </si>
  <si>
    <t>Spicy Tuna Hand Roll</t>
  </si>
  <si>
    <t>Rice and Nori</t>
  </si>
  <si>
    <t>I8Sushu</t>
  </si>
  <si>
    <t>Sushi Yuzu</t>
  </si>
  <si>
    <t>Cherry Pie</t>
  </si>
  <si>
    <t>Sweet Lady Jane</t>
  </si>
  <si>
    <t>Vi</t>
  </si>
  <si>
    <t>Rob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</si>
</sst>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44" fontId="1" fillId="0" borderId="0" xfId="1" applyFont="1"/>
    <xf numFmtId="44" fontId="0" fillId="0" borderId="0" xfId="1" applyFont="1"/>
    <xf numFmtId="16" fontId="0" fillId="0" borderId="0" xfId="0" applyNumberFormat="1"/>
    <xf numFmtId="44" fontId="0" fillId="0" borderId="0" xfId="0" applyNumberFormat="1"/>
    <xf numFmtId="2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ply Sirloin" refreshedDate="45505.960065046296" createdVersion="8" refreshedVersion="8" minRefreshableVersion="3" recordCount="149" xr:uid="{320ED038-7BFC-46D7-BBCC-ECA180EC8BA5}">
  <cacheSource type="worksheet">
    <worksheetSource ref="A1:G150" sheet="Choices"/>
  </cacheSource>
  <cacheFields count="8">
    <cacheField name="Episode " numFmtId="0">
      <sharedItems containsString="0" containsBlank="1" containsNumber="1" containsInteger="1" minValue="1" maxValue="37"/>
    </cacheField>
    <cacheField name="Genre" numFmtId="0">
      <sharedItems containsBlank="1" count="31">
        <s v="Chinese"/>
        <s v="Italian"/>
        <s v="Mexican"/>
        <s v="Seafood"/>
        <s v="Sushi"/>
        <s v="Barbeque"/>
        <s v="Southern"/>
        <s v="Indian"/>
        <s v="American"/>
        <s v="Sandwich"/>
        <s v="Soup"/>
        <s v="British"/>
        <s v="Fried"/>
        <s v="Vegan"/>
        <s v="Side"/>
        <s v="Breakfast"/>
        <s v="Dessert"/>
        <s v="Appetizer"/>
        <s v="Thai"/>
        <s v="Mediterranean"/>
        <s v="Meat"/>
        <s v="Vietnamese"/>
        <s v="Cuban"/>
        <s v="Korean"/>
        <s v="French"/>
        <s v="Spanish"/>
        <s v="Japanese"/>
        <m/>
        <s v="Breakfast " u="1"/>
        <s v="Thai " u="1"/>
        <s v="Asian" u="1"/>
      </sharedItems>
    </cacheField>
    <cacheField name="Food" numFmtId="0">
      <sharedItems containsBlank="1" count="149">
        <s v="Egg Rolls"/>
        <s v="Fried Rice"/>
        <s v="Mongolian Beef"/>
        <s v="Orange Chicken"/>
        <s v="Spaghetti and Meatballs"/>
        <s v="Chicken Alfredo"/>
        <s v="Pepperoni Pizza"/>
        <s v="Chocolate Cake"/>
        <s v="Guacamole"/>
        <s v="Carnitas Tacos"/>
        <s v="Chicken Enchiladas"/>
        <s v="Churros"/>
        <s v="Calamari"/>
        <s v="Clam Chowder"/>
        <s v="Salmon"/>
        <s v="Lobster Tails"/>
        <s v="Gyoza"/>
        <s v="Shrimp Tempura"/>
        <s v="Tuna Sashimi"/>
        <s v="Rainbow Rolls"/>
        <s v="Ribs"/>
        <s v="Brisket"/>
        <s v="Pulled Pork"/>
        <s v="Mac n' Cheese"/>
        <s v="Chicken Parm"/>
        <s v="Chicken Pot Pie"/>
        <s v="Chicken Tika Masala"/>
        <s v="Buffalo Wings"/>
        <s v="Cheeseburger"/>
        <s v="Beef Tacos"/>
        <s v="Beef and Broccoli"/>
        <s v="NY Strip Steak"/>
        <s v="Turkey Club"/>
        <s v="Tuna Salad"/>
        <s v="Reuben"/>
        <s v="Spicy Chicken Sandwich"/>
        <s v="Chicken Tortilla"/>
        <s v="Chili"/>
        <s v="Lobster Bisque"/>
        <s v="Ramen"/>
        <s v="Fish and Chips"/>
        <s v="Mac n' Cheese Bites"/>
        <s v="Onion Rings"/>
        <s v="Mozarella Sticks"/>
        <s v="Black Bean Burger"/>
        <s v="Cauliflower Wings"/>
        <s v="Jackfruit &quot;Pulled Pork&quot; Sandwich"/>
        <s v="Cheese Pizza"/>
        <s v="Brussel Sprouts"/>
        <s v="Coleslaw"/>
        <s v="Loaded Baked Potato"/>
        <s v="Cornbread"/>
        <s v="Sandwich"/>
        <s v="Pancakes"/>
        <s v="Quiche"/>
        <s v="Breakfast Burritos "/>
        <s v="Cheesecake"/>
        <s v="Apple Pie"/>
        <s v="Tiramisu"/>
        <s v="Chocolate Lava Cake"/>
        <s v="Shrimp Cocktail"/>
        <s v="Nachos"/>
        <s v="Spinach and Artichoke Dip"/>
        <s v="Crab cakes"/>
        <s v="Lasagna"/>
        <s v="Pad Thai"/>
        <s v="Beef Stroganoff"/>
        <s v="Chicken Noodle"/>
        <s v="Hummus"/>
        <s v="Falafel"/>
        <s v="Gyro"/>
        <s v="Baklava"/>
        <s v="Cheesesteak"/>
        <s v="Calzones"/>
        <s v="French Onion Soup"/>
        <s v="Canoli"/>
        <s v="Vegetable Samosas"/>
        <s v="Chicken Curry"/>
        <s v="Saag Paneer"/>
        <s v="Lamb Vindaloo"/>
        <s v="Bacon"/>
        <s v="Pork Buns"/>
        <s v="Porkchop"/>
        <s v="Pork Tamale"/>
        <s v="PB &amp; J"/>
        <s v="Hot Dog &quot;All the Way&quot;"/>
        <s v="Steak and Baked Potato"/>
        <s v="Coconut Cream Pie"/>
        <s v="French Fries"/>
        <s v="Chocolate Chip Cookie"/>
        <s v="Mashed Potatoes "/>
        <s v="Chocolate Peanutbutter Icecream "/>
        <s v="Bagel w/ Lox"/>
        <s v="Chicken Pho"/>
        <s v="Greens"/>
        <s v="Cuban Roast Pork"/>
        <s v="Pastrami Sandwich"/>
        <s v="Korean Chicken Wings"/>
        <s v="Carne Asada Tacos"/>
        <s v="Bread Pudding"/>
        <s v="Shrimp &amp; Grits"/>
        <s v="Chicken Larb"/>
        <s v="Chicken and Waffles"/>
        <s v="Chocolate Cupcake"/>
        <s v="Prime Rib"/>
        <s v="Spicy Tuna Crispy Rice"/>
        <s v="Matzoh Ball Soup"/>
        <s v="Pasta Alla Vodka"/>
        <s v="French Toast"/>
        <s v="Grilled Cheese"/>
        <s v="Chicken Tenders"/>
        <s v="Croissant"/>
        <s v="Mozarella Stickss"/>
        <s v="Short Rib Ravioli"/>
        <s v="Lo Mein"/>
        <s v="Tres Leches"/>
        <s v="Chicken Mole"/>
        <s v="Elote"/>
        <s v="Sweet Potato Fries"/>
        <s v="Pumpkin Pie"/>
        <s v="Country Fried Steak"/>
        <s v="Soup Dumplings"/>
        <s v="Butter Chicken"/>
        <s v="Birthday Cake"/>
        <s v="White Pizza"/>
        <s v="Salmon Nigiri"/>
        <s v="Roasted Chicken"/>
        <s v="Peanut Butter Cookies"/>
        <s v="Chicken Marsala"/>
        <s v="Fish in Black Bean Sauce"/>
        <s v="KBBQ Galbi Wings"/>
        <s v="Cookie Dough"/>
        <s v="Chile Relleno"/>
        <s v="Ceviche"/>
        <s v="Paella"/>
        <s v="Ice Cream Cake"/>
        <s v="Thai Red Curry"/>
        <s v="Shrimp Tempura Udon"/>
        <s v="Cream Cheese Wontons"/>
        <s v="Crème Brulee"/>
        <s v="Avocado Toast"/>
        <s v="Lobster roll"/>
        <s v="Beef Bulgogi"/>
        <s v="Banana Pudding"/>
        <s v="Waffles"/>
        <s v="Penne Arrabbiata"/>
        <s v="Spicy Tuna Hand Roll"/>
        <s v="Cherry Pie"/>
        <m/>
      </sharedItems>
    </cacheField>
    <cacheField name="Rhett" numFmtId="0">
      <sharedItems containsBlank="1"/>
    </cacheField>
    <cacheField name="Link" numFmtId="0">
      <sharedItems containsBlank="1"/>
    </cacheField>
    <cacheField name="Price(Rhett)" numFmtId="44">
      <sharedItems containsMixedTypes="1" containsNumber="1" minValue="1.66" maxValue="125"/>
    </cacheField>
    <cacheField name="Price(Link)" numFmtId="44">
      <sharedItems containsMixedTypes="1" containsNumber="1" minValue="0.13" maxValue="125"/>
    </cacheField>
    <cacheField name="Difference" numFmtId="0" formula=" ('Price(Link)'/100)*('Price(Rhett)'-'Price(Link)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ply Sirloin" refreshedDate="45505.961536226852" createdVersion="8" refreshedVersion="8" minRefreshableVersion="3" recordCount="148" xr:uid="{67EF6534-3628-4652-B651-51D9A548488B}">
  <cacheSource type="worksheet">
    <worksheetSource ref="A1:G149" sheet="Choices"/>
  </cacheSource>
  <cacheFields count="8">
    <cacheField name="Episode " numFmtId="0">
      <sharedItems containsSemiMixedTypes="0" containsString="0" containsNumber="1" containsInteger="1" minValue="1" maxValue="37" count="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</sharedItems>
    </cacheField>
    <cacheField name="Genre" numFmtId="0">
      <sharedItems/>
    </cacheField>
    <cacheField name="Food" numFmtId="0">
      <sharedItems count="148">
        <s v="Egg Rolls"/>
        <s v="Fried Rice"/>
        <s v="Mongolian Beef"/>
        <s v="Orange Chicken"/>
        <s v="Spaghetti and Meatballs"/>
        <s v="Chicken Alfredo"/>
        <s v="Pepperoni Pizza"/>
        <s v="Chocolate Cake"/>
        <s v="Guacamole"/>
        <s v="Carnitas Tacos"/>
        <s v="Chicken Enchiladas"/>
        <s v="Churros"/>
        <s v="Calamari"/>
        <s v="Clam Chowder"/>
        <s v="Salmon"/>
        <s v="Lobster Tails"/>
        <s v="Gyoza"/>
        <s v="Shrimp Tempura"/>
        <s v="Tuna Sashimi"/>
        <s v="Rainbow Rolls"/>
        <s v="Ribs"/>
        <s v="Brisket"/>
        <s v="Pulled Pork"/>
        <s v="Mac n' Cheese"/>
        <s v="Chicken Parm"/>
        <s v="Chicken Pot Pie"/>
        <s v="Chicken Tika Masala"/>
        <s v="Buffalo Wings"/>
        <s v="Cheeseburger"/>
        <s v="Beef Tacos"/>
        <s v="Beef and Broccoli"/>
        <s v="NY Strip Steak"/>
        <s v="Turkey Club"/>
        <s v="Tuna Salad"/>
        <s v="Reuben"/>
        <s v="Spicy Chicken Sandwich"/>
        <s v="Chicken Tortilla"/>
        <s v="Chili"/>
        <s v="Lobster Bisque"/>
        <s v="Ramen"/>
        <s v="Fish and Chips"/>
        <s v="Mac n' Cheese Bites"/>
        <s v="Onion Rings"/>
        <s v="Mozarella Sticks"/>
        <s v="Black Bean Burger"/>
        <s v="Cauliflower Wings"/>
        <s v="Jackfruit &quot;Pulled Pork&quot; Sandwich"/>
        <s v="Cheese Pizza"/>
        <s v="Brussel Sprouts"/>
        <s v="Coleslaw"/>
        <s v="Loaded Baked Potato"/>
        <s v="Cornbread"/>
        <s v="Sandwich"/>
        <s v="Pancakes"/>
        <s v="Quiche"/>
        <s v="Breakfast Burritos "/>
        <s v="Cheesecake"/>
        <s v="Apple Pie"/>
        <s v="Tiramisu"/>
        <s v="Chocolate Lava Cake"/>
        <s v="Shrimp Cocktail"/>
        <s v="Nachos"/>
        <s v="Spinach and Artichoke Dip"/>
        <s v="Crab cakes"/>
        <s v="Lasagna"/>
        <s v="Pad Thai"/>
        <s v="Beef Stroganoff"/>
        <s v="Chicken Noodle"/>
        <s v="Hummus"/>
        <s v="Falafel"/>
        <s v="Gyro"/>
        <s v="Baklava"/>
        <s v="Cheesesteak"/>
        <s v="Calzones"/>
        <s v="French Onion Soup"/>
        <s v="Canoli"/>
        <s v="Vegetable Samosas"/>
        <s v="Chicken Curry"/>
        <s v="Saag Paneer"/>
        <s v="Lamb Vindaloo"/>
        <s v="Bacon"/>
        <s v="Pork Buns"/>
        <s v="Porkchop"/>
        <s v="Pork Tamale"/>
        <s v="PB &amp; J"/>
        <s v="Hot Dog &quot;All the Way&quot;"/>
        <s v="Steak and Baked Potato"/>
        <s v="Coconut Cream Pie"/>
        <s v="French Fries"/>
        <s v="Chocolate Chip Cookie"/>
        <s v="Mashed Potatoes "/>
        <s v="Chocolate Peanutbutter Icecream "/>
        <s v="Bagel w/ Lox"/>
        <s v="Chicken Pho"/>
        <s v="Greens"/>
        <s v="Cuban Roast Pork"/>
        <s v="Pastrami Sandwich"/>
        <s v="Korean Chicken Wings"/>
        <s v="Carne Asada Tacos"/>
        <s v="Bread Pudding"/>
        <s v="Shrimp &amp; Grits"/>
        <s v="Chicken Larb"/>
        <s v="Chicken and Waffles"/>
        <s v="Chocolate Cupcake"/>
        <s v="Prime Rib"/>
        <s v="Spicy Tuna Crispy Rice"/>
        <s v="Matzoh Ball Soup"/>
        <s v="Pasta Alla Vodka"/>
        <s v="French Toast"/>
        <s v="Grilled Cheese"/>
        <s v="Chicken Tenders"/>
        <s v="Croissant"/>
        <s v="Mozarella Stickss"/>
        <s v="Short Rib Ravioli"/>
        <s v="Lo Mein"/>
        <s v="Tres Leches"/>
        <s v="Chicken Mole"/>
        <s v="Elote"/>
        <s v="Sweet Potato Fries"/>
        <s v="Pumpkin Pie"/>
        <s v="Country Fried Steak"/>
        <s v="Soup Dumplings"/>
        <s v="Butter Chicken"/>
        <s v="Birthday Cake"/>
        <s v="White Pizza"/>
        <s v="Salmon Nigiri"/>
        <s v="Roasted Chicken"/>
        <s v="Peanut Butter Cookies"/>
        <s v="Chicken Marsala"/>
        <s v="Fish in Black Bean Sauce"/>
        <s v="KBBQ Galbi Wings"/>
        <s v="Cookie Dough"/>
        <s v="Chile Relleno"/>
        <s v="Ceviche"/>
        <s v="Paella"/>
        <s v="Ice Cream Cake"/>
        <s v="Thai Red Curry"/>
        <s v="Shrimp Tempura Udon"/>
        <s v="Cream Cheese Wontons"/>
        <s v="Crème Brulee"/>
        <s v="Avocado Toast"/>
        <s v="Lobster roll"/>
        <s v="Beef Bulgogi"/>
        <s v="Banana Pudding"/>
        <s v="Waffles"/>
        <s v="Penne Arrabbiata"/>
        <s v="Spicy Tuna Hand Roll"/>
        <s v="Cherry Pie"/>
      </sharedItems>
    </cacheField>
    <cacheField name="Rhett" numFmtId="0">
      <sharedItems/>
    </cacheField>
    <cacheField name="Link" numFmtId="0">
      <sharedItems/>
    </cacheField>
    <cacheField name="Price(Rhett)" numFmtId="44">
      <sharedItems containsSemiMixedTypes="0" containsString="0" containsNumber="1" minValue="1.66" maxValue="125"/>
    </cacheField>
    <cacheField name="Price(Link)" numFmtId="44">
      <sharedItems containsSemiMixedTypes="0" containsString="0" containsNumber="1" minValue="0.13" maxValue="125"/>
    </cacheField>
    <cacheField name="Field1" numFmtId="0" formula="AVERAGE('Price(Rhett)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n v="1"/>
    <x v="0"/>
    <x v="0"/>
    <s v="Mid"/>
    <s v="Mid"/>
    <n v="3.9"/>
    <n v="3.9"/>
  </r>
  <r>
    <n v="1"/>
    <x v="0"/>
    <x v="1"/>
    <s v="Low"/>
    <s v="High"/>
    <n v="3.79"/>
    <n v="10.5"/>
  </r>
  <r>
    <n v="1"/>
    <x v="0"/>
    <x v="2"/>
    <s v="Fancy"/>
    <s v="Mid"/>
    <n v="44"/>
    <n v="9.89"/>
  </r>
  <r>
    <n v="1"/>
    <x v="0"/>
    <x v="3"/>
    <s v="Fancy"/>
    <s v="Mid"/>
    <n v="36"/>
    <n v="10.4"/>
  </r>
  <r>
    <n v="2"/>
    <x v="1"/>
    <x v="4"/>
    <s v="Fancy"/>
    <s v="High"/>
    <n v="21.95"/>
    <n v="16.78"/>
  </r>
  <r>
    <n v="2"/>
    <x v="1"/>
    <x v="5"/>
    <s v="Fancy"/>
    <s v="Mid"/>
    <n v="25.68"/>
    <n v="6.99"/>
  </r>
  <r>
    <n v="2"/>
    <x v="1"/>
    <x v="6"/>
    <s v="High"/>
    <s v="High"/>
    <n v="15.99"/>
    <n v="15.99"/>
  </r>
  <r>
    <n v="2"/>
    <x v="1"/>
    <x v="7"/>
    <s v="High"/>
    <s v="High"/>
    <n v="7.99"/>
    <n v="7.99"/>
  </r>
  <r>
    <n v="3"/>
    <x v="2"/>
    <x v="8"/>
    <s v="Mid"/>
    <s v="Mid"/>
    <n v="6.15"/>
    <n v="6.15"/>
  </r>
  <r>
    <n v="3"/>
    <x v="2"/>
    <x v="9"/>
    <s v="High"/>
    <s v="High"/>
    <n v="15"/>
    <n v="15"/>
  </r>
  <r>
    <n v="3"/>
    <x v="2"/>
    <x v="10"/>
    <s v="Fancy"/>
    <s v="Fancy"/>
    <n v="28"/>
    <n v="28"/>
  </r>
  <r>
    <n v="3"/>
    <x v="2"/>
    <x v="11"/>
    <s v="High"/>
    <s v="Low"/>
    <n v="6.5"/>
    <n v="0.88"/>
  </r>
  <r>
    <n v="4"/>
    <x v="3"/>
    <x v="12"/>
    <s v="Low"/>
    <s v="Low"/>
    <n v="6.89"/>
    <n v="6.89"/>
  </r>
  <r>
    <n v="4"/>
    <x v="3"/>
    <x v="13"/>
    <s v="Fancy"/>
    <s v="Fancy"/>
    <n v="9"/>
    <n v="9"/>
  </r>
  <r>
    <n v="4"/>
    <x v="3"/>
    <x v="14"/>
    <s v="Fancy"/>
    <s v="Mid"/>
    <n v="48"/>
    <n v="15.59"/>
  </r>
  <r>
    <n v="4"/>
    <x v="3"/>
    <x v="15"/>
    <s v="Low"/>
    <s v="Mid"/>
    <n v="7.37"/>
    <n v="13.49"/>
  </r>
  <r>
    <n v="5"/>
    <x v="4"/>
    <x v="16"/>
    <s v="Low"/>
    <s v="Low"/>
    <n v="2.08"/>
    <n v="2.08"/>
  </r>
  <r>
    <n v="5"/>
    <x v="4"/>
    <x v="17"/>
    <s v="Low"/>
    <s v="Fancy"/>
    <n v="6.89"/>
    <n v="22"/>
  </r>
  <r>
    <n v="5"/>
    <x v="4"/>
    <x v="18"/>
    <s v="Fancy"/>
    <s v="Low"/>
    <n v="60"/>
    <n v="2.98"/>
  </r>
  <r>
    <n v="5"/>
    <x v="4"/>
    <x v="19"/>
    <s v="Mid"/>
    <s v="Mid"/>
    <n v="11.75"/>
    <n v="11.75"/>
  </r>
  <r>
    <n v="6"/>
    <x v="5"/>
    <x v="20"/>
    <s v="High"/>
    <s v="High"/>
    <n v="19"/>
    <n v="19"/>
  </r>
  <r>
    <n v="6"/>
    <x v="5"/>
    <x v="21"/>
    <s v="High"/>
    <s v="High"/>
    <n v="17"/>
    <n v="17"/>
  </r>
  <r>
    <n v="6"/>
    <x v="5"/>
    <x v="22"/>
    <s v="Mid"/>
    <s v="Mid"/>
    <n v="11"/>
    <n v="11"/>
  </r>
  <r>
    <n v="6"/>
    <x v="5"/>
    <x v="23"/>
    <s v="Fancy"/>
    <s v="Mid"/>
    <n v="11"/>
    <n v="4.5"/>
  </r>
  <r>
    <n v="7"/>
    <x v="1"/>
    <x v="24"/>
    <s v="Fancy"/>
    <s v="Fancy"/>
    <n v="36"/>
    <n v="36"/>
  </r>
  <r>
    <n v="7"/>
    <x v="6"/>
    <x v="25"/>
    <s v="Low"/>
    <s v="Fancy"/>
    <n v="2.99"/>
    <n v="16"/>
  </r>
  <r>
    <n v="7"/>
    <x v="7"/>
    <x v="26"/>
    <s v="High"/>
    <s v="Fancy"/>
    <n v="16"/>
    <n v="25.95"/>
  </r>
  <r>
    <n v="7"/>
    <x v="8"/>
    <x v="27"/>
    <s v="Fancy"/>
    <s v="Fancy"/>
    <n v="18.25"/>
    <n v="18.25"/>
  </r>
  <r>
    <n v="8"/>
    <x v="8"/>
    <x v="28"/>
    <s v="High"/>
    <s v="Fancy"/>
    <n v="12.99"/>
    <n v="23.5"/>
  </r>
  <r>
    <n v="8"/>
    <x v="2"/>
    <x v="29"/>
    <s v="Fancy"/>
    <s v="Mid"/>
    <n v="19"/>
    <n v="2.75"/>
  </r>
  <r>
    <n v="8"/>
    <x v="0"/>
    <x v="30"/>
    <s v="High"/>
    <s v="High"/>
    <n v="17"/>
    <n v="17"/>
  </r>
  <r>
    <n v="8"/>
    <x v="8"/>
    <x v="31"/>
    <s v="High"/>
    <s v="Low"/>
    <n v="25.99"/>
    <n v="2.4700000000000002"/>
  </r>
  <r>
    <n v="9"/>
    <x v="9"/>
    <x v="32"/>
    <s v="Mid"/>
    <s v="High"/>
    <n v="13.5"/>
    <n v="16.95"/>
  </r>
  <r>
    <n v="9"/>
    <x v="9"/>
    <x v="33"/>
    <s v="Fancy"/>
    <s v="Fancy"/>
    <n v="19"/>
    <n v="19"/>
  </r>
  <r>
    <n v="9"/>
    <x v="9"/>
    <x v="34"/>
    <s v="Mid"/>
    <s v="Low"/>
    <n v="14"/>
    <n v="4.99"/>
  </r>
  <r>
    <n v="9"/>
    <x v="9"/>
    <x v="35"/>
    <s v="Mid"/>
    <s v="High"/>
    <n v="10"/>
    <n v="12"/>
  </r>
  <r>
    <n v="10"/>
    <x v="10"/>
    <x v="36"/>
    <s v="Fancy"/>
    <s v="Fancy"/>
    <n v="22"/>
    <n v="22"/>
  </r>
  <r>
    <n v="10"/>
    <x v="10"/>
    <x v="37"/>
    <s v="Mid"/>
    <s v="High"/>
    <n v="7.69"/>
    <n v="11"/>
  </r>
  <r>
    <n v="10"/>
    <x v="10"/>
    <x v="38"/>
    <s v="High"/>
    <s v="Fancy"/>
    <n v="10.95"/>
    <n v="16.5"/>
  </r>
  <r>
    <n v="10"/>
    <x v="10"/>
    <x v="39"/>
    <s v="Mid"/>
    <s v="Mid"/>
    <n v="12.45"/>
    <n v="12.45"/>
  </r>
  <r>
    <n v="11"/>
    <x v="11"/>
    <x v="40"/>
    <s v="Fancy"/>
    <s v="Fancy"/>
    <n v="21.5"/>
    <n v="21.5"/>
  </r>
  <r>
    <n v="11"/>
    <x v="12"/>
    <x v="41"/>
    <s v="Fancy"/>
    <s v="Mid"/>
    <n v="13"/>
    <n v="5.5"/>
  </r>
  <r>
    <n v="11"/>
    <x v="12"/>
    <x v="42"/>
    <s v="Mid"/>
    <s v="Mid"/>
    <n v="6.99"/>
    <n v="6.99"/>
  </r>
  <r>
    <n v="11"/>
    <x v="12"/>
    <x v="43"/>
    <s v="Mid"/>
    <s v="Mid"/>
    <n v="2.99"/>
    <n v="2.99"/>
  </r>
  <r>
    <n v="12"/>
    <x v="13"/>
    <x v="44"/>
    <s v="Low"/>
    <s v="Low"/>
    <n v="1.86"/>
    <n v="1.86"/>
  </r>
  <r>
    <n v="12"/>
    <x v="13"/>
    <x v="45"/>
    <s v="Low"/>
    <s v="Low"/>
    <n v="1.66"/>
    <n v="1.66"/>
  </r>
  <r>
    <n v="12"/>
    <x v="13"/>
    <x v="46"/>
    <s v="Mid"/>
    <s v="Mid"/>
    <n v="10.95"/>
    <n v="10.95"/>
  </r>
  <r>
    <n v="12"/>
    <x v="13"/>
    <x v="47"/>
    <s v="High"/>
    <s v="High"/>
    <n v="24"/>
    <n v="24"/>
  </r>
  <r>
    <n v="13"/>
    <x v="14"/>
    <x v="48"/>
    <s v="Fancy"/>
    <s v="Fancy"/>
    <n v="18"/>
    <n v="18"/>
  </r>
  <r>
    <n v="13"/>
    <x v="14"/>
    <x v="49"/>
    <s v="High"/>
    <s v="High"/>
    <n v="6"/>
    <n v="6"/>
  </r>
  <r>
    <n v="13"/>
    <x v="14"/>
    <x v="50"/>
    <s v="Fancy"/>
    <s v="Mid"/>
    <n v="13"/>
    <n v="3.99"/>
  </r>
  <r>
    <n v="13"/>
    <x v="14"/>
    <x v="51"/>
    <s v="Fancy"/>
    <s v="Fancy"/>
    <n v="20"/>
    <n v="20"/>
  </r>
  <r>
    <n v="14"/>
    <x v="15"/>
    <x v="52"/>
    <s v="Fancy"/>
    <s v="Mid"/>
    <n v="20"/>
    <n v="4.45"/>
  </r>
  <r>
    <n v="14"/>
    <x v="15"/>
    <x v="53"/>
    <s v="Fancy"/>
    <s v="High"/>
    <n v="21"/>
    <n v="10.99"/>
  </r>
  <r>
    <n v="14"/>
    <x v="15"/>
    <x v="54"/>
    <s v="High"/>
    <s v="High"/>
    <n v="14"/>
    <n v="14"/>
  </r>
  <r>
    <n v="14"/>
    <x v="15"/>
    <x v="55"/>
    <s v="Mid"/>
    <s v="High"/>
    <n v="3.29"/>
    <n v="9.99"/>
  </r>
  <r>
    <n v="15"/>
    <x v="16"/>
    <x v="56"/>
    <s v="Fancy"/>
    <s v="High"/>
    <n v="13"/>
    <n v="8.9499999999999993"/>
  </r>
  <r>
    <n v="15"/>
    <x v="16"/>
    <x v="57"/>
    <s v="High"/>
    <s v="High"/>
    <n v="4.75"/>
    <n v="4.75"/>
  </r>
  <r>
    <n v="15"/>
    <x v="16"/>
    <x v="58"/>
    <s v="Mid"/>
    <s v="Mid"/>
    <n v="3.85"/>
    <n v="3.85"/>
  </r>
  <r>
    <n v="15"/>
    <x v="16"/>
    <x v="59"/>
    <s v="High"/>
    <s v="Low"/>
    <n v="9"/>
    <n v="1.75"/>
  </r>
  <r>
    <n v="16"/>
    <x v="17"/>
    <x v="60"/>
    <s v="Fancy"/>
    <s v="Low"/>
    <n v="30"/>
    <n v="2.8"/>
  </r>
  <r>
    <n v="16"/>
    <x v="17"/>
    <x v="61"/>
    <s v="High"/>
    <s v="Fancy"/>
    <n v="14"/>
    <n v="21"/>
  </r>
  <r>
    <n v="16"/>
    <x v="17"/>
    <x v="62"/>
    <s v="Fancy"/>
    <s v="Fancy"/>
    <n v="20"/>
    <n v="20"/>
  </r>
  <r>
    <n v="16"/>
    <x v="17"/>
    <x v="63"/>
    <s v="Fancy"/>
    <s v="Fancy"/>
    <n v="24"/>
    <n v="24"/>
  </r>
  <r>
    <n v="17"/>
    <x v="1"/>
    <x v="64"/>
    <s v="High"/>
    <s v="High"/>
    <n v="19.29"/>
    <n v="19.29"/>
  </r>
  <r>
    <n v="17"/>
    <x v="18"/>
    <x v="65"/>
    <s v="Mid"/>
    <s v="High"/>
    <n v="13.25"/>
    <n v="19.5"/>
  </r>
  <r>
    <n v="17"/>
    <x v="1"/>
    <x v="66"/>
    <s v="Fancy"/>
    <s v="Fancy"/>
    <n v="26"/>
    <n v="26"/>
  </r>
  <r>
    <n v="17"/>
    <x v="10"/>
    <x v="67"/>
    <s v="High"/>
    <s v="High"/>
    <n v="11"/>
    <n v="11"/>
  </r>
  <r>
    <n v="18"/>
    <x v="19"/>
    <x v="68"/>
    <s v="Fancy"/>
    <s v="Fancy"/>
    <n v="15.5"/>
    <n v="15.5"/>
  </r>
  <r>
    <n v="18"/>
    <x v="19"/>
    <x v="69"/>
    <s v="High"/>
    <s v="High"/>
    <n v="7.99"/>
    <n v="7.99"/>
  </r>
  <r>
    <n v="18"/>
    <x v="19"/>
    <x v="70"/>
    <s v="High"/>
    <s v="Low"/>
    <n v="9.9499999999999993"/>
    <n v="1.5"/>
  </r>
  <r>
    <n v="18"/>
    <x v="19"/>
    <x v="71"/>
    <s v="Fancy"/>
    <s v="High"/>
    <n v="14.5"/>
    <n v="3.99"/>
  </r>
  <r>
    <n v="19"/>
    <x v="8"/>
    <x v="72"/>
    <s v="Mid"/>
    <s v="Fancy"/>
    <n v="9.99"/>
    <n v="16"/>
  </r>
  <r>
    <n v="19"/>
    <x v="1"/>
    <x v="73"/>
    <s v="Mid"/>
    <s v="Mid"/>
    <n v="5.95"/>
    <n v="5.95"/>
  </r>
  <r>
    <n v="19"/>
    <x v="10"/>
    <x v="74"/>
    <s v="Fancy"/>
    <s v="Low"/>
    <n v="25"/>
    <n v="4.99"/>
  </r>
  <r>
    <n v="19"/>
    <x v="1"/>
    <x v="75"/>
    <s v="Mid"/>
    <s v="Mid"/>
    <n v="3.5"/>
    <n v="3.5"/>
  </r>
  <r>
    <n v="20"/>
    <x v="7"/>
    <x v="76"/>
    <s v="High"/>
    <s v="High"/>
    <n v="5.99"/>
    <n v="5.99"/>
  </r>
  <r>
    <n v="20"/>
    <x v="7"/>
    <x v="77"/>
    <s v="High"/>
    <s v="Fancy"/>
    <n v="15.99"/>
    <n v="29.95"/>
  </r>
  <r>
    <n v="20"/>
    <x v="7"/>
    <x v="78"/>
    <s v="Fancy"/>
    <s v="Fancy"/>
    <n v="24.95"/>
    <n v="24.95"/>
  </r>
  <r>
    <n v="20"/>
    <x v="7"/>
    <x v="79"/>
    <s v="Fancy"/>
    <s v="Low"/>
    <n v="27.95"/>
    <n v="4.99"/>
  </r>
  <r>
    <n v="21"/>
    <x v="20"/>
    <x v="80"/>
    <s v="Fancy"/>
    <s v="Fancy"/>
    <n v="12"/>
    <n v="12"/>
  </r>
  <r>
    <n v="21"/>
    <x v="0"/>
    <x v="81"/>
    <s v="Mid"/>
    <s v="High"/>
    <n v="2.99"/>
    <n v="5.12"/>
  </r>
  <r>
    <n v="21"/>
    <x v="20"/>
    <x v="82"/>
    <s v="High"/>
    <s v="Fancy"/>
    <n v="28"/>
    <n v="41"/>
  </r>
  <r>
    <n v="21"/>
    <x v="2"/>
    <x v="83"/>
    <s v="Fancy"/>
    <s v="Mid"/>
    <n v="8.9499999999999993"/>
    <n v="4.75"/>
  </r>
  <r>
    <n v="22"/>
    <x v="9"/>
    <x v="84"/>
    <s v="Fancy"/>
    <s v="Low"/>
    <n v="14.95"/>
    <n v="1.04"/>
  </r>
  <r>
    <n v="22"/>
    <x v="8"/>
    <x v="85"/>
    <s v="High"/>
    <s v="High"/>
    <n v="9.77"/>
    <n v="9.77"/>
  </r>
  <r>
    <n v="22"/>
    <x v="8"/>
    <x v="86"/>
    <s v="High"/>
    <s v="High"/>
    <n v="42.95"/>
    <n v="42.95"/>
  </r>
  <r>
    <n v="22"/>
    <x v="16"/>
    <x v="87"/>
    <s v="Fancy"/>
    <s v="High"/>
    <n v="14"/>
    <n v="7.5"/>
  </r>
  <r>
    <n v="23"/>
    <x v="8"/>
    <x v="88"/>
    <s v="Fancy"/>
    <s v="Mid"/>
    <n v="11"/>
    <n v="4.79"/>
  </r>
  <r>
    <n v="23"/>
    <x v="16"/>
    <x v="89"/>
    <s v="Fancy"/>
    <s v="Low"/>
    <n v="11.66"/>
    <n v="0.13"/>
  </r>
  <r>
    <n v="23"/>
    <x v="8"/>
    <x v="90"/>
    <s v="High"/>
    <s v="Low"/>
    <n v="7.2"/>
    <n v="3.79"/>
  </r>
  <r>
    <n v="23"/>
    <x v="16"/>
    <x v="91"/>
    <s v="Mid"/>
    <s v="Mid"/>
    <n v="9.98"/>
    <n v="9.98"/>
  </r>
  <r>
    <n v="24"/>
    <x v="15"/>
    <x v="92"/>
    <s v="Fancy"/>
    <s v="High"/>
    <n v="17"/>
    <n v="15.5"/>
  </r>
  <r>
    <n v="24"/>
    <x v="21"/>
    <x v="93"/>
    <s v="Low"/>
    <s v="Fancy"/>
    <n v="7"/>
    <n v="17.95"/>
  </r>
  <r>
    <n v="24"/>
    <x v="6"/>
    <x v="94"/>
    <s v="Fancy"/>
    <s v="Mid"/>
    <n v="6.5"/>
    <n v="4.5"/>
  </r>
  <r>
    <n v="24"/>
    <x v="22"/>
    <x v="95"/>
    <s v="Mid"/>
    <s v="Mid"/>
    <n v="13.6"/>
    <n v="13.6"/>
  </r>
  <r>
    <n v="25"/>
    <x v="9"/>
    <x v="96"/>
    <s v="Fancy"/>
    <s v="High"/>
    <n v="24"/>
    <n v="16.989999999999998"/>
  </r>
  <r>
    <n v="25"/>
    <x v="23"/>
    <x v="97"/>
    <s v="Fancy"/>
    <s v="High"/>
    <n v="30"/>
    <n v="16.5"/>
  </r>
  <r>
    <n v="25"/>
    <x v="2"/>
    <x v="98"/>
    <s v="Low"/>
    <s v="Low"/>
    <n v="3.5"/>
    <n v="3.5"/>
  </r>
  <r>
    <n v="25"/>
    <x v="16"/>
    <x v="99"/>
    <s v="Mid"/>
    <s v="Mid"/>
    <n v="5.75"/>
    <n v="5.75"/>
  </r>
  <r>
    <n v="26"/>
    <x v="6"/>
    <x v="100"/>
    <s v="Fancy"/>
    <s v="Fancy"/>
    <n v="37"/>
    <n v="37"/>
  </r>
  <r>
    <n v="26"/>
    <x v="18"/>
    <x v="101"/>
    <s v="Low"/>
    <s v="Low"/>
    <n v="12"/>
    <n v="12"/>
  </r>
  <r>
    <n v="26"/>
    <x v="6"/>
    <x v="102"/>
    <s v="Mid"/>
    <s v="Mid"/>
    <n v="16.8"/>
    <n v="16.8"/>
  </r>
  <r>
    <n v="26"/>
    <x v="16"/>
    <x v="103"/>
    <s v="Fancy"/>
    <s v="High"/>
    <n v="6.67"/>
    <n v="5.5"/>
  </r>
  <r>
    <n v="27"/>
    <x v="20"/>
    <x v="104"/>
    <s v="Mid"/>
    <s v="Fancy"/>
    <n v="30.99"/>
    <n v="59"/>
  </r>
  <r>
    <n v="27"/>
    <x v="4"/>
    <x v="105"/>
    <s v="High"/>
    <s v="High"/>
    <n v="16.5"/>
    <n v="16.5"/>
  </r>
  <r>
    <n v="27"/>
    <x v="10"/>
    <x v="106"/>
    <s v="Low"/>
    <s v="Low"/>
    <n v="3.67"/>
    <n v="3.67"/>
  </r>
  <r>
    <n v="27"/>
    <x v="1"/>
    <x v="107"/>
    <s v="Fancy"/>
    <s v="Fancy"/>
    <n v="20.75"/>
    <n v="20.75"/>
  </r>
  <r>
    <n v="28"/>
    <x v="15"/>
    <x v="108"/>
    <s v="Fancy"/>
    <s v="Fancy"/>
    <n v="19"/>
    <n v="19"/>
  </r>
  <r>
    <n v="28"/>
    <x v="9"/>
    <x v="109"/>
    <s v="Fancy"/>
    <s v="High"/>
    <n v="26"/>
    <n v="13.99"/>
  </r>
  <r>
    <n v="28"/>
    <x v="8"/>
    <x v="110"/>
    <s v="High"/>
    <s v="High"/>
    <n v="14.85"/>
    <n v="14.85"/>
  </r>
  <r>
    <n v="28"/>
    <x v="24"/>
    <x v="111"/>
    <s v="Mid"/>
    <s v="Mid"/>
    <n v="2.09"/>
    <n v="2.09"/>
  </r>
  <r>
    <n v="29"/>
    <x v="17"/>
    <x v="112"/>
    <s v="Mid"/>
    <s v="Mid"/>
    <n v="5.2"/>
    <n v="5.2"/>
  </r>
  <r>
    <n v="29"/>
    <x v="1"/>
    <x v="113"/>
    <s v="Mid"/>
    <s v="Mid"/>
    <n v="16"/>
    <n v="16"/>
  </r>
  <r>
    <n v="29"/>
    <x v="0"/>
    <x v="114"/>
    <s v="Low"/>
    <s v="Fancy"/>
    <n v="5.5"/>
    <n v="21.5"/>
  </r>
  <r>
    <n v="29"/>
    <x v="16"/>
    <x v="115"/>
    <s v="High"/>
    <s v="Mid"/>
    <n v="36"/>
    <n v="24.75"/>
  </r>
  <r>
    <n v="30"/>
    <x v="2"/>
    <x v="116"/>
    <s v="Fancy"/>
    <s v="Fancy"/>
    <n v="36"/>
    <n v="36"/>
  </r>
  <r>
    <n v="30"/>
    <x v="2"/>
    <x v="117"/>
    <s v="Mid"/>
    <s v="High"/>
    <n v="8"/>
    <n v="9.9499999999999993"/>
  </r>
  <r>
    <n v="30"/>
    <x v="8"/>
    <x v="118"/>
    <s v="Fancy"/>
    <s v="Fancy"/>
    <n v="16"/>
    <n v="16"/>
  </r>
  <r>
    <n v="30"/>
    <x v="16"/>
    <x v="119"/>
    <s v="Fancy"/>
    <s v="High"/>
    <n v="39.950000000000003"/>
    <n v="26.39"/>
  </r>
  <r>
    <n v="31"/>
    <x v="6"/>
    <x v="120"/>
    <s v="Mid"/>
    <s v="Low"/>
    <n v="14.95"/>
    <n v="1.8"/>
  </r>
  <r>
    <n v="31"/>
    <x v="0"/>
    <x v="121"/>
    <s v="Mid"/>
    <s v="Mid"/>
    <n v="13.95"/>
    <n v="13.95"/>
  </r>
  <r>
    <n v="31"/>
    <x v="7"/>
    <x v="122"/>
    <s v="Fancy"/>
    <s v="Fancy"/>
    <n v="32.950000000000003"/>
    <n v="32.950000000000003"/>
  </r>
  <r>
    <n v="31"/>
    <x v="16"/>
    <x v="123"/>
    <s v="Fancy"/>
    <s v="Fancy"/>
    <n v="125"/>
    <n v="125"/>
  </r>
  <r>
    <n v="32"/>
    <x v="1"/>
    <x v="124"/>
    <s v="High"/>
    <s v="High"/>
    <n v="28"/>
    <n v="28"/>
  </r>
  <r>
    <n v="32"/>
    <x v="4"/>
    <x v="125"/>
    <s v="Mid"/>
    <s v="Fancy"/>
    <n v="6"/>
    <n v="16"/>
  </r>
  <r>
    <n v="32"/>
    <x v="5"/>
    <x v="126"/>
    <s v="Fancy"/>
    <s v="Mid"/>
    <n v="45"/>
    <n v="16"/>
  </r>
  <r>
    <n v="32"/>
    <x v="16"/>
    <x v="127"/>
    <s v="Mid"/>
    <s v="Mid"/>
    <n v="2.95"/>
    <n v="2.95"/>
  </r>
  <r>
    <n v="33"/>
    <x v="1"/>
    <x v="128"/>
    <s v="Fancy"/>
    <s v="Fancy"/>
    <n v="42"/>
    <n v="42"/>
  </r>
  <r>
    <n v="33"/>
    <x v="0"/>
    <x v="129"/>
    <s v="Low"/>
    <s v="Mid"/>
    <n v="13.5"/>
    <n v="15.99"/>
  </r>
  <r>
    <n v="33"/>
    <x v="23"/>
    <x v="130"/>
    <s v="High"/>
    <s v="High"/>
    <n v="29.99"/>
    <n v="29.99"/>
  </r>
  <r>
    <n v="33"/>
    <x v="16"/>
    <x v="131"/>
    <s v="Low"/>
    <s v="Low"/>
    <n v="2.4900000000000002"/>
    <n v="2.4900000000000002"/>
  </r>
  <r>
    <n v="34"/>
    <x v="2"/>
    <x v="132"/>
    <s v="Mid"/>
    <s v="Mid"/>
    <n v="14"/>
    <n v="14"/>
  </r>
  <r>
    <n v="34"/>
    <x v="2"/>
    <x v="133"/>
    <s v="High"/>
    <s v="High"/>
    <n v="21.99"/>
    <n v="21.99"/>
  </r>
  <r>
    <n v="34"/>
    <x v="25"/>
    <x v="134"/>
    <s v="High"/>
    <s v="Mid"/>
    <n v="40"/>
    <n v="34"/>
  </r>
  <r>
    <n v="34"/>
    <x v="16"/>
    <x v="135"/>
    <s v="Mid"/>
    <s v="Low"/>
    <n v="32.99"/>
    <n v="19.59"/>
  </r>
  <r>
    <n v="35"/>
    <x v="18"/>
    <x v="136"/>
    <s v="High"/>
    <s v="High"/>
    <n v="16.95"/>
    <n v="16.95"/>
  </r>
  <r>
    <n v="35"/>
    <x v="26"/>
    <x v="137"/>
    <s v="Mid"/>
    <s v="Mid"/>
    <n v="11.5"/>
    <n v="11.5"/>
  </r>
  <r>
    <n v="35"/>
    <x v="0"/>
    <x v="138"/>
    <s v="Fancy"/>
    <s v="Mid"/>
    <n v="5"/>
    <n v="3.29"/>
  </r>
  <r>
    <n v="35"/>
    <x v="16"/>
    <x v="139"/>
    <s v="Fancy"/>
    <s v="Mid"/>
    <n v="17"/>
    <n v="5.5"/>
  </r>
  <r>
    <n v="36"/>
    <x v="15"/>
    <x v="140"/>
    <s v="Low"/>
    <s v="Low"/>
    <n v="12"/>
    <n v="12"/>
  </r>
  <r>
    <n v="36"/>
    <x v="3"/>
    <x v="141"/>
    <s v="High"/>
    <s v="Fancy"/>
    <n v="34"/>
    <n v="42"/>
  </r>
  <r>
    <n v="36"/>
    <x v="23"/>
    <x v="142"/>
    <s v="Mid"/>
    <s v="High"/>
    <n v="12"/>
    <n v="26"/>
  </r>
  <r>
    <n v="36"/>
    <x v="16"/>
    <x v="143"/>
    <s v="Low"/>
    <s v="Fancy"/>
    <n v="2.44"/>
    <n v="11"/>
  </r>
  <r>
    <n v="37"/>
    <x v="15"/>
    <x v="144"/>
    <s v="Low"/>
    <s v="Low"/>
    <n v="7.67"/>
    <n v="7.67"/>
  </r>
  <r>
    <n v="37"/>
    <x v="1"/>
    <x v="145"/>
    <s v="Mid"/>
    <s v="Low"/>
    <n v="15.95"/>
    <n v="7.25"/>
  </r>
  <r>
    <n v="37"/>
    <x v="4"/>
    <x v="146"/>
    <s v="Fancy"/>
    <s v="Low"/>
    <n v="11"/>
    <n v="5.25"/>
  </r>
  <r>
    <n v="37"/>
    <x v="16"/>
    <x v="147"/>
    <s v="Low"/>
    <s v="Low"/>
    <n v="17.95"/>
    <n v="17.95"/>
  </r>
  <r>
    <m/>
    <x v="27"/>
    <x v="148"/>
    <m/>
    <m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s v="Chinese"/>
    <x v="0"/>
    <s v="Mid"/>
    <s v="Mid"/>
    <n v="3.9"/>
    <n v="3.9"/>
  </r>
  <r>
    <x v="0"/>
    <s v="Chinese"/>
    <x v="1"/>
    <s v="Low"/>
    <s v="High"/>
    <n v="3.79"/>
    <n v="10.5"/>
  </r>
  <r>
    <x v="0"/>
    <s v="Chinese"/>
    <x v="2"/>
    <s v="Fancy"/>
    <s v="Mid"/>
    <n v="44"/>
    <n v="9.89"/>
  </r>
  <r>
    <x v="0"/>
    <s v="Chinese"/>
    <x v="3"/>
    <s v="Fancy"/>
    <s v="Mid"/>
    <n v="36"/>
    <n v="10.4"/>
  </r>
  <r>
    <x v="1"/>
    <s v="Italian"/>
    <x v="4"/>
    <s v="Fancy"/>
    <s v="High"/>
    <n v="21.95"/>
    <n v="16.78"/>
  </r>
  <r>
    <x v="1"/>
    <s v="Italian"/>
    <x v="5"/>
    <s v="Fancy"/>
    <s v="Mid"/>
    <n v="25.68"/>
    <n v="6.99"/>
  </r>
  <r>
    <x v="1"/>
    <s v="Italian"/>
    <x v="6"/>
    <s v="High"/>
    <s v="High"/>
    <n v="15.99"/>
    <n v="15.99"/>
  </r>
  <r>
    <x v="1"/>
    <s v="Italian"/>
    <x v="7"/>
    <s v="High"/>
    <s v="High"/>
    <n v="7.99"/>
    <n v="7.99"/>
  </r>
  <r>
    <x v="2"/>
    <s v="Mexican"/>
    <x v="8"/>
    <s v="Mid"/>
    <s v="Mid"/>
    <n v="6.15"/>
    <n v="6.15"/>
  </r>
  <r>
    <x v="2"/>
    <s v="Mexican"/>
    <x v="9"/>
    <s v="High"/>
    <s v="High"/>
    <n v="15"/>
    <n v="15"/>
  </r>
  <r>
    <x v="2"/>
    <s v="Mexican"/>
    <x v="10"/>
    <s v="Fancy"/>
    <s v="Fancy"/>
    <n v="28"/>
    <n v="28"/>
  </r>
  <r>
    <x v="2"/>
    <s v="Mexican"/>
    <x v="11"/>
    <s v="High"/>
    <s v="Low"/>
    <n v="6.5"/>
    <n v="0.88"/>
  </r>
  <r>
    <x v="3"/>
    <s v="Seafood"/>
    <x v="12"/>
    <s v="Low"/>
    <s v="Low"/>
    <n v="6.89"/>
    <n v="6.89"/>
  </r>
  <r>
    <x v="3"/>
    <s v="Seafood"/>
    <x v="13"/>
    <s v="Fancy"/>
    <s v="Fancy"/>
    <n v="9"/>
    <n v="9"/>
  </r>
  <r>
    <x v="3"/>
    <s v="Seafood"/>
    <x v="14"/>
    <s v="Fancy"/>
    <s v="Mid"/>
    <n v="48"/>
    <n v="15.59"/>
  </r>
  <r>
    <x v="3"/>
    <s v="Seafood"/>
    <x v="15"/>
    <s v="Low"/>
    <s v="Mid"/>
    <n v="7.37"/>
    <n v="13.49"/>
  </r>
  <r>
    <x v="4"/>
    <s v="Sushi"/>
    <x v="16"/>
    <s v="Low"/>
    <s v="Low"/>
    <n v="2.08"/>
    <n v="2.08"/>
  </r>
  <r>
    <x v="4"/>
    <s v="Sushi"/>
    <x v="17"/>
    <s v="Low"/>
    <s v="Fancy"/>
    <n v="6.89"/>
    <n v="22"/>
  </r>
  <r>
    <x v="4"/>
    <s v="Sushi"/>
    <x v="18"/>
    <s v="Fancy"/>
    <s v="Low"/>
    <n v="60"/>
    <n v="2.98"/>
  </r>
  <r>
    <x v="4"/>
    <s v="Sushi"/>
    <x v="19"/>
    <s v="Mid"/>
    <s v="Mid"/>
    <n v="11.75"/>
    <n v="11.75"/>
  </r>
  <r>
    <x v="5"/>
    <s v="Barbeque"/>
    <x v="20"/>
    <s v="High"/>
    <s v="High"/>
    <n v="19"/>
    <n v="19"/>
  </r>
  <r>
    <x v="5"/>
    <s v="Barbeque"/>
    <x v="21"/>
    <s v="High"/>
    <s v="High"/>
    <n v="17"/>
    <n v="17"/>
  </r>
  <r>
    <x v="5"/>
    <s v="Barbeque"/>
    <x v="22"/>
    <s v="Mid"/>
    <s v="Mid"/>
    <n v="11"/>
    <n v="11"/>
  </r>
  <r>
    <x v="5"/>
    <s v="Barbeque"/>
    <x v="23"/>
    <s v="Fancy"/>
    <s v="Mid"/>
    <n v="11"/>
    <n v="4.5"/>
  </r>
  <r>
    <x v="6"/>
    <s v="Italian"/>
    <x v="24"/>
    <s v="Fancy"/>
    <s v="Fancy"/>
    <n v="36"/>
    <n v="36"/>
  </r>
  <r>
    <x v="6"/>
    <s v="Southern"/>
    <x v="25"/>
    <s v="Low"/>
    <s v="Fancy"/>
    <n v="2.99"/>
    <n v="16"/>
  </r>
  <r>
    <x v="6"/>
    <s v="Indian"/>
    <x v="26"/>
    <s v="High"/>
    <s v="Fancy"/>
    <n v="16"/>
    <n v="25.95"/>
  </r>
  <r>
    <x v="6"/>
    <s v="American"/>
    <x v="27"/>
    <s v="Fancy"/>
    <s v="Fancy"/>
    <n v="18.25"/>
    <n v="18.25"/>
  </r>
  <r>
    <x v="7"/>
    <s v="American"/>
    <x v="28"/>
    <s v="High"/>
    <s v="Fancy"/>
    <n v="12.99"/>
    <n v="23.5"/>
  </r>
  <r>
    <x v="7"/>
    <s v="Mexican"/>
    <x v="29"/>
    <s v="Fancy"/>
    <s v="Mid"/>
    <n v="19"/>
    <n v="2.75"/>
  </r>
  <r>
    <x v="7"/>
    <s v="Chinese"/>
    <x v="30"/>
    <s v="High"/>
    <s v="High"/>
    <n v="17"/>
    <n v="17"/>
  </r>
  <r>
    <x v="7"/>
    <s v="American"/>
    <x v="31"/>
    <s v="High"/>
    <s v="Low"/>
    <n v="25.99"/>
    <n v="2.4700000000000002"/>
  </r>
  <r>
    <x v="8"/>
    <s v="Sandwich"/>
    <x v="32"/>
    <s v="Mid"/>
    <s v="High"/>
    <n v="13.5"/>
    <n v="16.95"/>
  </r>
  <r>
    <x v="8"/>
    <s v="Sandwich"/>
    <x v="33"/>
    <s v="Fancy"/>
    <s v="Fancy"/>
    <n v="19"/>
    <n v="19"/>
  </r>
  <r>
    <x v="8"/>
    <s v="Sandwich"/>
    <x v="34"/>
    <s v="Mid"/>
    <s v="Low"/>
    <n v="14"/>
    <n v="4.99"/>
  </r>
  <r>
    <x v="8"/>
    <s v="Sandwich"/>
    <x v="35"/>
    <s v="Mid"/>
    <s v="High"/>
    <n v="10"/>
    <n v="12"/>
  </r>
  <r>
    <x v="9"/>
    <s v="Soup"/>
    <x v="36"/>
    <s v="Fancy"/>
    <s v="Fancy"/>
    <n v="22"/>
    <n v="22"/>
  </r>
  <r>
    <x v="9"/>
    <s v="Soup"/>
    <x v="37"/>
    <s v="Mid"/>
    <s v="High"/>
    <n v="7.69"/>
    <n v="11"/>
  </r>
  <r>
    <x v="9"/>
    <s v="Soup"/>
    <x v="38"/>
    <s v="High"/>
    <s v="Fancy"/>
    <n v="10.95"/>
    <n v="16.5"/>
  </r>
  <r>
    <x v="9"/>
    <s v="Soup"/>
    <x v="39"/>
    <s v="Mid"/>
    <s v="Mid"/>
    <n v="12.45"/>
    <n v="12.45"/>
  </r>
  <r>
    <x v="10"/>
    <s v="British"/>
    <x v="40"/>
    <s v="Fancy"/>
    <s v="Fancy"/>
    <n v="21.5"/>
    <n v="21.5"/>
  </r>
  <r>
    <x v="10"/>
    <s v="Fried"/>
    <x v="41"/>
    <s v="Fancy"/>
    <s v="Mid"/>
    <n v="13"/>
    <n v="5.5"/>
  </r>
  <r>
    <x v="10"/>
    <s v="Fried"/>
    <x v="42"/>
    <s v="Mid"/>
    <s v="Mid"/>
    <n v="6.99"/>
    <n v="6.99"/>
  </r>
  <r>
    <x v="10"/>
    <s v="Fried"/>
    <x v="43"/>
    <s v="Mid"/>
    <s v="Mid"/>
    <n v="2.99"/>
    <n v="2.99"/>
  </r>
  <r>
    <x v="11"/>
    <s v="Vegan"/>
    <x v="44"/>
    <s v="Low"/>
    <s v="Low"/>
    <n v="1.86"/>
    <n v="1.86"/>
  </r>
  <r>
    <x v="11"/>
    <s v="Vegan"/>
    <x v="45"/>
    <s v="Low"/>
    <s v="Low"/>
    <n v="1.66"/>
    <n v="1.66"/>
  </r>
  <r>
    <x v="11"/>
    <s v="Vegan"/>
    <x v="46"/>
    <s v="Mid"/>
    <s v="Mid"/>
    <n v="10.95"/>
    <n v="10.95"/>
  </r>
  <r>
    <x v="11"/>
    <s v="Vegan"/>
    <x v="47"/>
    <s v="High"/>
    <s v="High"/>
    <n v="24"/>
    <n v="24"/>
  </r>
  <r>
    <x v="12"/>
    <s v="Side"/>
    <x v="48"/>
    <s v="Fancy"/>
    <s v="Fancy"/>
    <n v="18"/>
    <n v="18"/>
  </r>
  <r>
    <x v="12"/>
    <s v="Side"/>
    <x v="49"/>
    <s v="High"/>
    <s v="High"/>
    <n v="6"/>
    <n v="6"/>
  </r>
  <r>
    <x v="12"/>
    <s v="Side"/>
    <x v="50"/>
    <s v="Fancy"/>
    <s v="Mid"/>
    <n v="13"/>
    <n v="3.99"/>
  </r>
  <r>
    <x v="12"/>
    <s v="Side"/>
    <x v="51"/>
    <s v="Fancy"/>
    <s v="Fancy"/>
    <n v="20"/>
    <n v="20"/>
  </r>
  <r>
    <x v="13"/>
    <s v="Breakfast"/>
    <x v="52"/>
    <s v="Fancy"/>
    <s v="Mid"/>
    <n v="20"/>
    <n v="4.45"/>
  </r>
  <r>
    <x v="13"/>
    <s v="Breakfast"/>
    <x v="53"/>
    <s v="Fancy"/>
    <s v="High"/>
    <n v="21"/>
    <n v="10.99"/>
  </r>
  <r>
    <x v="13"/>
    <s v="Breakfast"/>
    <x v="54"/>
    <s v="High"/>
    <s v="High"/>
    <n v="14"/>
    <n v="14"/>
  </r>
  <r>
    <x v="13"/>
    <s v="Breakfast"/>
    <x v="55"/>
    <s v="Mid"/>
    <s v="High"/>
    <n v="3.29"/>
    <n v="9.99"/>
  </r>
  <r>
    <x v="14"/>
    <s v="Dessert"/>
    <x v="56"/>
    <s v="Fancy"/>
    <s v="High"/>
    <n v="13"/>
    <n v="8.9499999999999993"/>
  </r>
  <r>
    <x v="14"/>
    <s v="Dessert"/>
    <x v="57"/>
    <s v="High"/>
    <s v="High"/>
    <n v="4.75"/>
    <n v="4.75"/>
  </r>
  <r>
    <x v="14"/>
    <s v="Dessert"/>
    <x v="58"/>
    <s v="Mid"/>
    <s v="Mid"/>
    <n v="3.85"/>
    <n v="3.85"/>
  </r>
  <r>
    <x v="14"/>
    <s v="Dessert"/>
    <x v="59"/>
    <s v="High"/>
    <s v="Low"/>
    <n v="9"/>
    <n v="1.75"/>
  </r>
  <r>
    <x v="15"/>
    <s v="Appetizer"/>
    <x v="60"/>
    <s v="Fancy"/>
    <s v="Low"/>
    <n v="30"/>
    <n v="2.8"/>
  </r>
  <r>
    <x v="15"/>
    <s v="Appetizer"/>
    <x v="61"/>
    <s v="High"/>
    <s v="Fancy"/>
    <n v="14"/>
    <n v="21"/>
  </r>
  <r>
    <x v="15"/>
    <s v="Appetizer"/>
    <x v="62"/>
    <s v="Fancy"/>
    <s v="Fancy"/>
    <n v="20"/>
    <n v="20"/>
  </r>
  <r>
    <x v="15"/>
    <s v="Appetizer"/>
    <x v="63"/>
    <s v="Fancy"/>
    <s v="Fancy"/>
    <n v="24"/>
    <n v="24"/>
  </r>
  <r>
    <x v="16"/>
    <s v="Italian"/>
    <x v="64"/>
    <s v="High"/>
    <s v="High"/>
    <n v="19.29"/>
    <n v="19.29"/>
  </r>
  <r>
    <x v="16"/>
    <s v="Thai"/>
    <x v="65"/>
    <s v="Mid"/>
    <s v="High"/>
    <n v="13.25"/>
    <n v="19.5"/>
  </r>
  <r>
    <x v="16"/>
    <s v="Italian"/>
    <x v="66"/>
    <s v="Fancy"/>
    <s v="Fancy"/>
    <n v="26"/>
    <n v="26"/>
  </r>
  <r>
    <x v="16"/>
    <s v="Soup"/>
    <x v="67"/>
    <s v="High"/>
    <s v="High"/>
    <n v="11"/>
    <n v="11"/>
  </r>
  <r>
    <x v="17"/>
    <s v="Mediterranean"/>
    <x v="68"/>
    <s v="Fancy"/>
    <s v="Fancy"/>
    <n v="15.5"/>
    <n v="15.5"/>
  </r>
  <r>
    <x v="17"/>
    <s v="Mediterranean"/>
    <x v="69"/>
    <s v="High"/>
    <s v="High"/>
    <n v="7.99"/>
    <n v="7.99"/>
  </r>
  <r>
    <x v="17"/>
    <s v="Mediterranean"/>
    <x v="70"/>
    <s v="High"/>
    <s v="Low"/>
    <n v="9.9499999999999993"/>
    <n v="1.5"/>
  </r>
  <r>
    <x v="17"/>
    <s v="Mediterranean"/>
    <x v="71"/>
    <s v="Fancy"/>
    <s v="High"/>
    <n v="14.5"/>
    <n v="3.99"/>
  </r>
  <r>
    <x v="18"/>
    <s v="American"/>
    <x v="72"/>
    <s v="Mid"/>
    <s v="Fancy"/>
    <n v="9.99"/>
    <n v="16"/>
  </r>
  <r>
    <x v="18"/>
    <s v="Italian"/>
    <x v="73"/>
    <s v="Mid"/>
    <s v="Mid"/>
    <n v="5.95"/>
    <n v="5.95"/>
  </r>
  <r>
    <x v="18"/>
    <s v="Soup"/>
    <x v="74"/>
    <s v="Fancy"/>
    <s v="Low"/>
    <n v="25"/>
    <n v="4.99"/>
  </r>
  <r>
    <x v="18"/>
    <s v="Italian"/>
    <x v="75"/>
    <s v="Mid"/>
    <s v="Mid"/>
    <n v="3.5"/>
    <n v="3.5"/>
  </r>
  <r>
    <x v="19"/>
    <s v="Indian"/>
    <x v="76"/>
    <s v="High"/>
    <s v="High"/>
    <n v="5.99"/>
    <n v="5.99"/>
  </r>
  <r>
    <x v="19"/>
    <s v="Indian"/>
    <x v="77"/>
    <s v="High"/>
    <s v="Fancy"/>
    <n v="15.99"/>
    <n v="29.95"/>
  </r>
  <r>
    <x v="19"/>
    <s v="Indian"/>
    <x v="78"/>
    <s v="Fancy"/>
    <s v="Fancy"/>
    <n v="24.95"/>
    <n v="24.95"/>
  </r>
  <r>
    <x v="19"/>
    <s v="Indian"/>
    <x v="79"/>
    <s v="Fancy"/>
    <s v="Low"/>
    <n v="27.95"/>
    <n v="4.99"/>
  </r>
  <r>
    <x v="20"/>
    <s v="Meat"/>
    <x v="80"/>
    <s v="Fancy"/>
    <s v="Fancy"/>
    <n v="12"/>
    <n v="12"/>
  </r>
  <r>
    <x v="20"/>
    <s v="Chinese"/>
    <x v="81"/>
    <s v="Mid"/>
    <s v="High"/>
    <n v="2.99"/>
    <n v="5.12"/>
  </r>
  <r>
    <x v="20"/>
    <s v="Meat"/>
    <x v="82"/>
    <s v="High"/>
    <s v="Fancy"/>
    <n v="28"/>
    <n v="41"/>
  </r>
  <r>
    <x v="20"/>
    <s v="Mexican"/>
    <x v="83"/>
    <s v="Fancy"/>
    <s v="Mid"/>
    <n v="8.9499999999999993"/>
    <n v="4.75"/>
  </r>
  <r>
    <x v="21"/>
    <s v="Sandwich"/>
    <x v="84"/>
    <s v="Fancy"/>
    <s v="Low"/>
    <n v="14.95"/>
    <n v="1.04"/>
  </r>
  <r>
    <x v="21"/>
    <s v="American"/>
    <x v="85"/>
    <s v="High"/>
    <s v="High"/>
    <n v="9.77"/>
    <n v="9.77"/>
  </r>
  <r>
    <x v="21"/>
    <s v="American"/>
    <x v="86"/>
    <s v="High"/>
    <s v="High"/>
    <n v="42.95"/>
    <n v="42.95"/>
  </r>
  <r>
    <x v="21"/>
    <s v="Dessert"/>
    <x v="87"/>
    <s v="Fancy"/>
    <s v="High"/>
    <n v="14"/>
    <n v="7.5"/>
  </r>
  <r>
    <x v="22"/>
    <s v="American"/>
    <x v="88"/>
    <s v="Fancy"/>
    <s v="Mid"/>
    <n v="11"/>
    <n v="4.79"/>
  </r>
  <r>
    <x v="22"/>
    <s v="Dessert"/>
    <x v="89"/>
    <s v="Fancy"/>
    <s v="Low"/>
    <n v="11.66"/>
    <n v="0.13"/>
  </r>
  <r>
    <x v="22"/>
    <s v="American"/>
    <x v="90"/>
    <s v="High"/>
    <s v="Low"/>
    <n v="7.2"/>
    <n v="3.79"/>
  </r>
  <r>
    <x v="22"/>
    <s v="Dessert"/>
    <x v="91"/>
    <s v="Mid"/>
    <s v="Mid"/>
    <n v="9.98"/>
    <n v="9.98"/>
  </r>
  <r>
    <x v="23"/>
    <s v="Breakfast"/>
    <x v="92"/>
    <s v="Fancy"/>
    <s v="High"/>
    <n v="17"/>
    <n v="15.5"/>
  </r>
  <r>
    <x v="23"/>
    <s v="Vietnamese"/>
    <x v="93"/>
    <s v="Low"/>
    <s v="Fancy"/>
    <n v="7"/>
    <n v="17.95"/>
  </r>
  <r>
    <x v="23"/>
    <s v="Southern"/>
    <x v="94"/>
    <s v="Fancy"/>
    <s v="Mid"/>
    <n v="6.5"/>
    <n v="4.5"/>
  </r>
  <r>
    <x v="23"/>
    <s v="Cuban"/>
    <x v="95"/>
    <s v="Mid"/>
    <s v="Mid"/>
    <n v="13.6"/>
    <n v="13.6"/>
  </r>
  <r>
    <x v="24"/>
    <s v="Sandwich"/>
    <x v="96"/>
    <s v="Fancy"/>
    <s v="High"/>
    <n v="24"/>
    <n v="16.989999999999998"/>
  </r>
  <r>
    <x v="24"/>
    <s v="Korean"/>
    <x v="97"/>
    <s v="Fancy"/>
    <s v="High"/>
    <n v="30"/>
    <n v="16.5"/>
  </r>
  <r>
    <x v="24"/>
    <s v="Mexican"/>
    <x v="98"/>
    <s v="Low"/>
    <s v="Low"/>
    <n v="3.5"/>
    <n v="3.5"/>
  </r>
  <r>
    <x v="24"/>
    <s v="Dessert"/>
    <x v="99"/>
    <s v="Mid"/>
    <s v="Mid"/>
    <n v="5.75"/>
    <n v="5.75"/>
  </r>
  <r>
    <x v="25"/>
    <s v="Southern"/>
    <x v="100"/>
    <s v="Fancy"/>
    <s v="Fancy"/>
    <n v="37"/>
    <n v="37"/>
  </r>
  <r>
    <x v="25"/>
    <s v="Thai"/>
    <x v="101"/>
    <s v="Low"/>
    <s v="Low"/>
    <n v="12"/>
    <n v="12"/>
  </r>
  <r>
    <x v="25"/>
    <s v="Southern"/>
    <x v="102"/>
    <s v="Mid"/>
    <s v="Mid"/>
    <n v="16.8"/>
    <n v="16.8"/>
  </r>
  <r>
    <x v="25"/>
    <s v="Dessert"/>
    <x v="103"/>
    <s v="Fancy"/>
    <s v="High"/>
    <n v="6.67"/>
    <n v="5.5"/>
  </r>
  <r>
    <x v="26"/>
    <s v="Meat"/>
    <x v="104"/>
    <s v="Mid"/>
    <s v="Fancy"/>
    <n v="30.99"/>
    <n v="59"/>
  </r>
  <r>
    <x v="26"/>
    <s v="Sushi"/>
    <x v="105"/>
    <s v="High"/>
    <s v="High"/>
    <n v="16.5"/>
    <n v="16.5"/>
  </r>
  <r>
    <x v="26"/>
    <s v="Soup"/>
    <x v="106"/>
    <s v="Low"/>
    <s v="Low"/>
    <n v="3.67"/>
    <n v="3.67"/>
  </r>
  <r>
    <x v="26"/>
    <s v="Italian"/>
    <x v="107"/>
    <s v="Fancy"/>
    <s v="Fancy"/>
    <n v="20.75"/>
    <n v="20.75"/>
  </r>
  <r>
    <x v="27"/>
    <s v="Breakfast"/>
    <x v="108"/>
    <s v="Fancy"/>
    <s v="Fancy"/>
    <n v="19"/>
    <n v="19"/>
  </r>
  <r>
    <x v="27"/>
    <s v="Sandwich"/>
    <x v="109"/>
    <s v="Fancy"/>
    <s v="High"/>
    <n v="26"/>
    <n v="13.99"/>
  </r>
  <r>
    <x v="27"/>
    <s v="American"/>
    <x v="110"/>
    <s v="High"/>
    <s v="High"/>
    <n v="14.85"/>
    <n v="14.85"/>
  </r>
  <r>
    <x v="27"/>
    <s v="French"/>
    <x v="111"/>
    <s v="Mid"/>
    <s v="Mid"/>
    <n v="2.09"/>
    <n v="2.09"/>
  </r>
  <r>
    <x v="28"/>
    <s v="Appetizer"/>
    <x v="112"/>
    <s v="Mid"/>
    <s v="Mid"/>
    <n v="5.2"/>
    <n v="5.2"/>
  </r>
  <r>
    <x v="28"/>
    <s v="Italian"/>
    <x v="113"/>
    <s v="Mid"/>
    <s v="Mid"/>
    <n v="16"/>
    <n v="16"/>
  </r>
  <r>
    <x v="28"/>
    <s v="Chinese"/>
    <x v="114"/>
    <s v="Low"/>
    <s v="Fancy"/>
    <n v="5.5"/>
    <n v="21.5"/>
  </r>
  <r>
    <x v="28"/>
    <s v="Dessert"/>
    <x v="115"/>
    <s v="High"/>
    <s v="Mid"/>
    <n v="36"/>
    <n v="24.75"/>
  </r>
  <r>
    <x v="29"/>
    <s v="Mexican"/>
    <x v="116"/>
    <s v="Fancy"/>
    <s v="Fancy"/>
    <n v="36"/>
    <n v="36"/>
  </r>
  <r>
    <x v="29"/>
    <s v="Mexican"/>
    <x v="117"/>
    <s v="Mid"/>
    <s v="High"/>
    <n v="8"/>
    <n v="9.9499999999999993"/>
  </r>
  <r>
    <x v="29"/>
    <s v="American"/>
    <x v="118"/>
    <s v="Fancy"/>
    <s v="Fancy"/>
    <n v="16"/>
    <n v="16"/>
  </r>
  <r>
    <x v="29"/>
    <s v="Dessert"/>
    <x v="119"/>
    <s v="Fancy"/>
    <s v="High"/>
    <n v="39.950000000000003"/>
    <n v="26.39"/>
  </r>
  <r>
    <x v="30"/>
    <s v="Southern"/>
    <x v="120"/>
    <s v="Mid"/>
    <s v="Low"/>
    <n v="14.95"/>
    <n v="1.8"/>
  </r>
  <r>
    <x v="30"/>
    <s v="Chinese"/>
    <x v="121"/>
    <s v="Mid"/>
    <s v="Mid"/>
    <n v="13.95"/>
    <n v="13.95"/>
  </r>
  <r>
    <x v="30"/>
    <s v="Indian"/>
    <x v="122"/>
    <s v="Fancy"/>
    <s v="Fancy"/>
    <n v="32.950000000000003"/>
    <n v="32.950000000000003"/>
  </r>
  <r>
    <x v="30"/>
    <s v="Dessert"/>
    <x v="123"/>
    <s v="Fancy"/>
    <s v="Fancy"/>
    <n v="125"/>
    <n v="125"/>
  </r>
  <r>
    <x v="31"/>
    <s v="Italian"/>
    <x v="124"/>
    <s v="High"/>
    <s v="High"/>
    <n v="28"/>
    <n v="28"/>
  </r>
  <r>
    <x v="31"/>
    <s v="Sushi"/>
    <x v="125"/>
    <s v="Mid"/>
    <s v="Fancy"/>
    <n v="6"/>
    <n v="16"/>
  </r>
  <r>
    <x v="31"/>
    <s v="Barbeque"/>
    <x v="126"/>
    <s v="Fancy"/>
    <s v="Mid"/>
    <n v="45"/>
    <n v="16"/>
  </r>
  <r>
    <x v="31"/>
    <s v="Dessert"/>
    <x v="127"/>
    <s v="Mid"/>
    <s v="Mid"/>
    <n v="2.95"/>
    <n v="2.95"/>
  </r>
  <r>
    <x v="32"/>
    <s v="Italian"/>
    <x v="128"/>
    <s v="Fancy"/>
    <s v="Fancy"/>
    <n v="42"/>
    <n v="42"/>
  </r>
  <r>
    <x v="32"/>
    <s v="Chinese"/>
    <x v="129"/>
    <s v="Low"/>
    <s v="Mid"/>
    <n v="13.5"/>
    <n v="15.99"/>
  </r>
  <r>
    <x v="32"/>
    <s v="Korean"/>
    <x v="130"/>
    <s v="High"/>
    <s v="High"/>
    <n v="29.99"/>
    <n v="29.99"/>
  </r>
  <r>
    <x v="32"/>
    <s v="Dessert"/>
    <x v="131"/>
    <s v="Low"/>
    <s v="Low"/>
    <n v="2.4900000000000002"/>
    <n v="2.4900000000000002"/>
  </r>
  <r>
    <x v="33"/>
    <s v="Mexican"/>
    <x v="132"/>
    <s v="Mid"/>
    <s v="Mid"/>
    <n v="14"/>
    <n v="14"/>
  </r>
  <r>
    <x v="33"/>
    <s v="Mexican"/>
    <x v="133"/>
    <s v="High"/>
    <s v="High"/>
    <n v="21.99"/>
    <n v="21.99"/>
  </r>
  <r>
    <x v="33"/>
    <s v="Spanish"/>
    <x v="134"/>
    <s v="High"/>
    <s v="Mid"/>
    <n v="40"/>
    <n v="34"/>
  </r>
  <r>
    <x v="33"/>
    <s v="Dessert"/>
    <x v="135"/>
    <s v="Mid"/>
    <s v="Low"/>
    <n v="32.99"/>
    <n v="19.59"/>
  </r>
  <r>
    <x v="34"/>
    <s v="Thai"/>
    <x v="136"/>
    <s v="High"/>
    <s v="High"/>
    <n v="16.95"/>
    <n v="16.95"/>
  </r>
  <r>
    <x v="34"/>
    <s v="Japanese"/>
    <x v="137"/>
    <s v="Mid"/>
    <s v="Mid"/>
    <n v="11.5"/>
    <n v="11.5"/>
  </r>
  <r>
    <x v="34"/>
    <s v="Chinese"/>
    <x v="138"/>
    <s v="Fancy"/>
    <s v="Mid"/>
    <n v="5"/>
    <n v="3.29"/>
  </r>
  <r>
    <x v="34"/>
    <s v="Dessert"/>
    <x v="139"/>
    <s v="Fancy"/>
    <s v="Mid"/>
    <n v="17"/>
    <n v="5.5"/>
  </r>
  <r>
    <x v="35"/>
    <s v="Breakfast"/>
    <x v="140"/>
    <s v="Low"/>
    <s v="Low"/>
    <n v="12"/>
    <n v="12"/>
  </r>
  <r>
    <x v="35"/>
    <s v="Seafood"/>
    <x v="141"/>
    <s v="High"/>
    <s v="Fancy"/>
    <n v="34"/>
    <n v="42"/>
  </r>
  <r>
    <x v="35"/>
    <s v="Korean"/>
    <x v="142"/>
    <s v="Mid"/>
    <s v="High"/>
    <n v="12"/>
    <n v="26"/>
  </r>
  <r>
    <x v="35"/>
    <s v="Dessert"/>
    <x v="143"/>
    <s v="Low"/>
    <s v="Fancy"/>
    <n v="2.44"/>
    <n v="11"/>
  </r>
  <r>
    <x v="36"/>
    <s v="Breakfast"/>
    <x v="144"/>
    <s v="Low"/>
    <s v="Low"/>
    <n v="7.67"/>
    <n v="7.67"/>
  </r>
  <r>
    <x v="36"/>
    <s v="Italian"/>
    <x v="145"/>
    <s v="Mid"/>
    <s v="Low"/>
    <n v="15.95"/>
    <n v="7.25"/>
  </r>
  <r>
    <x v="36"/>
    <s v="Sushi"/>
    <x v="146"/>
    <s v="Fancy"/>
    <s v="Low"/>
    <n v="11"/>
    <n v="5.25"/>
  </r>
  <r>
    <x v="36"/>
    <s v="Dessert"/>
    <x v="147"/>
    <s v="Low"/>
    <s v="Low"/>
    <n v="17.95"/>
    <n v="17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7A15D-2BBB-4E32-A82F-5D000A1CF78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2" firstHeaderRow="0" firstDataRow="1" firstDataCol="1"/>
  <pivotFields count="8">
    <pivotField showAll="0"/>
    <pivotField axis="axisRow" showAll="0">
      <items count="32">
        <item sd="0" x="8"/>
        <item sd="0" x="17"/>
        <item sd="0" m="1" x="30"/>
        <item sd="0" x="5"/>
        <item sd="0" x="15"/>
        <item sd="0" m="1" x="28"/>
        <item sd="0" x="11"/>
        <item sd="0" x="0"/>
        <item sd="0" x="22"/>
        <item sd="0" x="16"/>
        <item sd="0" x="24"/>
        <item sd="0" x="12"/>
        <item sd="0" x="7"/>
        <item sd="0" x="1"/>
        <item sd="0" x="26"/>
        <item sd="0" x="23"/>
        <item sd="0" x="20"/>
        <item sd="0" x="19"/>
        <item sd="0" x="2"/>
        <item sd="0" x="9"/>
        <item sd="0" x="3"/>
        <item sd="0" x="14"/>
        <item sd="0" x="10"/>
        <item sd="0" x="6"/>
        <item sd="0" x="25"/>
        <item sd="0" x="4"/>
        <item sd="0" x="18"/>
        <item sd="0" m="1" x="29"/>
        <item sd="0" x="13"/>
        <item sd="0" x="21"/>
        <item sd="0" x="27"/>
        <item t="default"/>
      </items>
    </pivotField>
    <pivotField axis="axisRow" showAll="0">
      <items count="150">
        <item x="57"/>
        <item x="80"/>
        <item x="92"/>
        <item x="71"/>
        <item x="30"/>
        <item x="66"/>
        <item x="29"/>
        <item x="123"/>
        <item x="44"/>
        <item x="99"/>
        <item x="55"/>
        <item x="21"/>
        <item x="48"/>
        <item x="27"/>
        <item x="122"/>
        <item x="12"/>
        <item x="73"/>
        <item x="75"/>
        <item x="98"/>
        <item x="9"/>
        <item x="45"/>
        <item x="133"/>
        <item x="47"/>
        <item x="28"/>
        <item x="56"/>
        <item x="72"/>
        <item x="5"/>
        <item x="102"/>
        <item x="77"/>
        <item x="10"/>
        <item x="101"/>
        <item x="128"/>
        <item x="116"/>
        <item x="67"/>
        <item x="24"/>
        <item x="93"/>
        <item x="25"/>
        <item x="110"/>
        <item x="26"/>
        <item x="36"/>
        <item x="132"/>
        <item x="37"/>
        <item x="7"/>
        <item x="89"/>
        <item x="103"/>
        <item x="59"/>
        <item x="91"/>
        <item x="11"/>
        <item x="13"/>
        <item x="87"/>
        <item x="49"/>
        <item x="131"/>
        <item x="51"/>
        <item x="120"/>
        <item x="63"/>
        <item x="138"/>
        <item x="139"/>
        <item x="111"/>
        <item x="95"/>
        <item x="0"/>
        <item x="117"/>
        <item x="69"/>
        <item x="40"/>
        <item x="129"/>
        <item x="88"/>
        <item x="74"/>
        <item x="108"/>
        <item x="1"/>
        <item x="94"/>
        <item x="109"/>
        <item x="8"/>
        <item x="16"/>
        <item x="70"/>
        <item x="85"/>
        <item x="68"/>
        <item x="135"/>
        <item x="46"/>
        <item x="130"/>
        <item x="97"/>
        <item x="79"/>
        <item x="64"/>
        <item x="114"/>
        <item x="50"/>
        <item x="38"/>
        <item x="15"/>
        <item x="23"/>
        <item x="41"/>
        <item x="90"/>
        <item x="106"/>
        <item x="2"/>
        <item x="43"/>
        <item x="112"/>
        <item x="61"/>
        <item x="31"/>
        <item x="42"/>
        <item x="3"/>
        <item x="65"/>
        <item x="134"/>
        <item x="53"/>
        <item x="107"/>
        <item x="96"/>
        <item x="84"/>
        <item x="127"/>
        <item x="6"/>
        <item x="81"/>
        <item x="83"/>
        <item x="82"/>
        <item x="104"/>
        <item x="22"/>
        <item x="119"/>
        <item x="54"/>
        <item x="19"/>
        <item x="39"/>
        <item x="34"/>
        <item x="20"/>
        <item x="126"/>
        <item x="78"/>
        <item x="14"/>
        <item x="125"/>
        <item x="52"/>
        <item x="113"/>
        <item x="100"/>
        <item x="60"/>
        <item x="17"/>
        <item x="137"/>
        <item x="121"/>
        <item x="4"/>
        <item x="35"/>
        <item x="105"/>
        <item x="62"/>
        <item x="86"/>
        <item x="118"/>
        <item x="136"/>
        <item x="58"/>
        <item x="115"/>
        <item x="33"/>
        <item x="18"/>
        <item x="32"/>
        <item x="76"/>
        <item x="124"/>
        <item x="148"/>
        <item x="140"/>
        <item x="141"/>
        <item x="142"/>
        <item x="143"/>
        <item x="144"/>
        <item x="145"/>
        <item x="146"/>
        <item x="147"/>
        <item t="default"/>
      </items>
    </pivotField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2">
    <field x="1"/>
    <field x="2"/>
  </rowFields>
  <rowItems count="29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(Rhett)" fld="5" baseField="1" baseItem="0"/>
    <dataField name="Sum of Price(Link)" fld="6" baseField="1" baseItem="0"/>
    <dataField name="Sum of Differen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D9E7B-5411-4EC8-A9C8-2C5994738BDA}" name="PivotTable2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C39" firstHeaderRow="0" firstDataRow="1" firstDataCol="1"/>
  <pivotFields count="8">
    <pivotField axis="axisRow" showAll="0">
      <items count="3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t="default"/>
      </items>
    </pivotField>
    <pivotField showAll="0"/>
    <pivotField axis="axisRow" showAll="0">
      <items count="149">
        <item x="30"/>
        <item x="29"/>
        <item x="21"/>
        <item x="27"/>
        <item x="12"/>
        <item x="9"/>
        <item x="28"/>
        <item x="5"/>
        <item x="10"/>
        <item x="24"/>
        <item x="25"/>
        <item x="26"/>
        <item x="7"/>
        <item x="11"/>
        <item x="13"/>
        <item x="0"/>
        <item x="1"/>
        <item x="8"/>
        <item x="16"/>
        <item x="15"/>
        <item x="23"/>
        <item x="2"/>
        <item x="31"/>
        <item x="3"/>
        <item x="6"/>
        <item x="22"/>
        <item x="19"/>
        <item x="20"/>
        <item x="14"/>
        <item x="17"/>
        <item x="4"/>
        <item x="1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3"/>
        <item x="114"/>
        <item x="115"/>
        <item x="112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2">
    <field x="0"/>
    <field x="2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(Link)" fld="6" baseField="0" baseItem="0"/>
    <dataField name="Sum of Price(Rhett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7107-2A3D-4427-B5D4-7810CE92AAD1}">
  <dimension ref="A1:L149"/>
  <sheetViews>
    <sheetView topLeftCell="A136" workbookViewId="0">
      <selection activeCell="H144" sqref="H14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3</v>
      </c>
      <c r="D1" s="1" t="s">
        <v>546</v>
      </c>
      <c r="E1" s="1" t="s">
        <v>547</v>
      </c>
      <c r="F1" s="1" t="s">
        <v>548</v>
      </c>
      <c r="G1" s="1" t="s">
        <v>18</v>
      </c>
      <c r="H1" s="1" t="s">
        <v>549</v>
      </c>
      <c r="I1" s="1" t="s">
        <v>550</v>
      </c>
      <c r="J1" s="1" t="s">
        <v>551</v>
      </c>
      <c r="K1" s="1" t="s">
        <v>2</v>
      </c>
      <c r="L1" s="1"/>
    </row>
    <row r="2" spans="1:12" x14ac:dyDescent="0.35">
      <c r="A2" s="2">
        <v>1</v>
      </c>
      <c r="B2" t="s">
        <v>8</v>
      </c>
      <c r="C2" t="s">
        <v>9</v>
      </c>
      <c r="D2" t="s">
        <v>4</v>
      </c>
      <c r="E2" t="s">
        <v>5</v>
      </c>
      <c r="F2" t="s">
        <v>6</v>
      </c>
      <c r="G2" t="s">
        <v>7</v>
      </c>
      <c r="H2">
        <v>2.46</v>
      </c>
      <c r="I2">
        <v>3.9</v>
      </c>
      <c r="J2">
        <v>6.5</v>
      </c>
      <c r="K2">
        <v>17</v>
      </c>
    </row>
    <row r="3" spans="1:12" x14ac:dyDescent="0.35">
      <c r="A3" s="2">
        <v>1</v>
      </c>
      <c r="B3" t="s">
        <v>8</v>
      </c>
      <c r="C3" t="s">
        <v>13</v>
      </c>
      <c r="D3" t="s">
        <v>14</v>
      </c>
      <c r="E3" t="s">
        <v>5</v>
      </c>
      <c r="F3" t="s">
        <v>6</v>
      </c>
      <c r="G3" t="s">
        <v>7</v>
      </c>
      <c r="H3">
        <v>3.79</v>
      </c>
      <c r="I3">
        <v>4.4000000000000004</v>
      </c>
      <c r="J3">
        <v>10.5</v>
      </c>
      <c r="K3">
        <v>24</v>
      </c>
    </row>
    <row r="4" spans="1:12" x14ac:dyDescent="0.35">
      <c r="A4" s="2">
        <v>1</v>
      </c>
      <c r="B4" t="s">
        <v>8</v>
      </c>
      <c r="C4" t="s">
        <v>15</v>
      </c>
      <c r="D4" t="s">
        <v>16</v>
      </c>
      <c r="E4" t="s">
        <v>17</v>
      </c>
      <c r="F4" t="s">
        <v>6</v>
      </c>
      <c r="G4" t="s">
        <v>7</v>
      </c>
      <c r="H4">
        <v>7.29</v>
      </c>
      <c r="I4">
        <v>9.89</v>
      </c>
      <c r="J4">
        <v>20</v>
      </c>
      <c r="K4">
        <v>44</v>
      </c>
    </row>
    <row r="5" spans="1:12" x14ac:dyDescent="0.35">
      <c r="A5" s="2">
        <v>1</v>
      </c>
      <c r="B5" t="s">
        <v>8</v>
      </c>
      <c r="C5" t="s">
        <v>19</v>
      </c>
      <c r="D5" t="s">
        <v>41</v>
      </c>
      <c r="E5" t="s">
        <v>5</v>
      </c>
      <c r="F5" t="s">
        <v>6</v>
      </c>
      <c r="G5" t="s">
        <v>7</v>
      </c>
      <c r="H5">
        <v>8.99</v>
      </c>
      <c r="I5">
        <v>10.4</v>
      </c>
      <c r="J5">
        <v>14</v>
      </c>
      <c r="K5">
        <v>36</v>
      </c>
    </row>
    <row r="6" spans="1:12" x14ac:dyDescent="0.35">
      <c r="A6" s="2">
        <v>2</v>
      </c>
      <c r="B6" t="s">
        <v>20</v>
      </c>
      <c r="C6" t="s">
        <v>21</v>
      </c>
      <c r="D6" t="s">
        <v>24</v>
      </c>
      <c r="E6" t="s">
        <v>23</v>
      </c>
      <c r="F6" t="s">
        <v>22</v>
      </c>
      <c r="G6" t="s">
        <v>25</v>
      </c>
      <c r="H6">
        <v>2.69</v>
      </c>
      <c r="I6">
        <v>7.89</v>
      </c>
      <c r="J6">
        <v>16.78</v>
      </c>
      <c r="K6">
        <v>21.95</v>
      </c>
      <c r="L6" t="e">
        <f>MATCH("Thai ",B:B,0)</f>
        <v>#N/A</v>
      </c>
    </row>
    <row r="7" spans="1:12" x14ac:dyDescent="0.35">
      <c r="A7" s="2">
        <v>2</v>
      </c>
      <c r="B7" t="s">
        <v>20</v>
      </c>
      <c r="C7" t="s">
        <v>26</v>
      </c>
      <c r="D7" t="s">
        <v>24</v>
      </c>
      <c r="E7" t="s">
        <v>27</v>
      </c>
      <c r="F7" t="s">
        <v>22</v>
      </c>
      <c r="G7" t="s">
        <v>25</v>
      </c>
      <c r="H7">
        <v>2.48</v>
      </c>
      <c r="I7">
        <v>6.99</v>
      </c>
      <c r="J7">
        <v>19.489999999999998</v>
      </c>
      <c r="K7">
        <v>25.68</v>
      </c>
    </row>
    <row r="8" spans="1:12" x14ac:dyDescent="0.35">
      <c r="A8" s="2">
        <v>2</v>
      </c>
      <c r="B8" t="s">
        <v>20</v>
      </c>
      <c r="C8" t="s">
        <v>28</v>
      </c>
      <c r="D8" t="s">
        <v>29</v>
      </c>
      <c r="E8" t="s">
        <v>27</v>
      </c>
      <c r="F8" t="s">
        <v>30</v>
      </c>
      <c r="G8" t="s">
        <v>31</v>
      </c>
      <c r="H8">
        <v>5.19</v>
      </c>
      <c r="I8">
        <v>14.49</v>
      </c>
      <c r="J8">
        <v>15.99</v>
      </c>
      <c r="K8">
        <v>25</v>
      </c>
    </row>
    <row r="9" spans="1:12" x14ac:dyDescent="0.35">
      <c r="A9" s="2">
        <v>2</v>
      </c>
      <c r="B9" t="s">
        <v>20</v>
      </c>
      <c r="C9" t="s">
        <v>32</v>
      </c>
      <c r="D9" t="s">
        <v>33</v>
      </c>
      <c r="E9" t="s">
        <v>23</v>
      </c>
      <c r="F9" t="s">
        <v>22</v>
      </c>
      <c r="G9" t="s">
        <v>25</v>
      </c>
      <c r="H9">
        <v>2.82</v>
      </c>
      <c r="I9">
        <v>3.25</v>
      </c>
      <c r="J9">
        <v>7.99</v>
      </c>
      <c r="K9">
        <v>10.25</v>
      </c>
    </row>
    <row r="10" spans="1:12" x14ac:dyDescent="0.35">
      <c r="A10" s="2">
        <v>3</v>
      </c>
      <c r="B10" t="s">
        <v>34</v>
      </c>
      <c r="C10" t="s">
        <v>35</v>
      </c>
      <c r="D10" t="s">
        <v>36</v>
      </c>
      <c r="E10" t="s">
        <v>39</v>
      </c>
      <c r="F10" t="s">
        <v>38</v>
      </c>
      <c r="G10" t="s">
        <v>37</v>
      </c>
      <c r="H10">
        <v>2</v>
      </c>
      <c r="I10">
        <v>6.15</v>
      </c>
      <c r="J10">
        <v>12</v>
      </c>
      <c r="K10">
        <v>13</v>
      </c>
    </row>
    <row r="11" spans="1:12" x14ac:dyDescent="0.35">
      <c r="A11" s="2">
        <v>3</v>
      </c>
      <c r="B11" t="s">
        <v>34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8.49</v>
      </c>
      <c r="I11">
        <v>9.99</v>
      </c>
      <c r="J11">
        <v>15</v>
      </c>
      <c r="K11">
        <v>24</v>
      </c>
    </row>
    <row r="12" spans="1:12" x14ac:dyDescent="0.35">
      <c r="A12" s="2">
        <v>3</v>
      </c>
      <c r="B12" t="s">
        <v>34</v>
      </c>
      <c r="C12" t="s">
        <v>45</v>
      </c>
      <c r="D12" t="s">
        <v>46</v>
      </c>
      <c r="E12" t="s">
        <v>47</v>
      </c>
      <c r="F12" t="s">
        <v>38</v>
      </c>
      <c r="G12" t="s">
        <v>48</v>
      </c>
      <c r="H12">
        <v>2.98</v>
      </c>
      <c r="I12">
        <v>10.99</v>
      </c>
      <c r="J12">
        <v>15.75</v>
      </c>
      <c r="K12">
        <v>28</v>
      </c>
    </row>
    <row r="13" spans="1:12" x14ac:dyDescent="0.35">
      <c r="A13" s="2">
        <v>3</v>
      </c>
      <c r="B13" t="s">
        <v>34</v>
      </c>
      <c r="C13" t="s">
        <v>49</v>
      </c>
      <c r="D13" t="s">
        <v>50</v>
      </c>
      <c r="E13" t="s">
        <v>51</v>
      </c>
      <c r="F13" t="s">
        <v>52</v>
      </c>
      <c r="G13" t="s">
        <v>48</v>
      </c>
      <c r="H13">
        <v>0.88</v>
      </c>
      <c r="I13">
        <v>2.99</v>
      </c>
      <c r="J13">
        <v>6.5</v>
      </c>
      <c r="K13">
        <v>12</v>
      </c>
    </row>
    <row r="14" spans="1:12" x14ac:dyDescent="0.35">
      <c r="A14" s="2">
        <v>4</v>
      </c>
      <c r="B14" t="s">
        <v>53</v>
      </c>
      <c r="C14" t="s">
        <v>54</v>
      </c>
      <c r="D14" t="s">
        <v>58</v>
      </c>
      <c r="E14" t="s">
        <v>55</v>
      </c>
      <c r="F14" t="s">
        <v>56</v>
      </c>
      <c r="G14" t="s">
        <v>57</v>
      </c>
      <c r="H14">
        <v>6.89</v>
      </c>
      <c r="I14">
        <v>12.95</v>
      </c>
      <c r="J14">
        <v>15.25</v>
      </c>
      <c r="K14">
        <v>25</v>
      </c>
    </row>
    <row r="15" spans="1:12" x14ac:dyDescent="0.35">
      <c r="A15" s="2">
        <v>4</v>
      </c>
      <c r="B15" t="s">
        <v>53</v>
      </c>
      <c r="C15" t="s">
        <v>59</v>
      </c>
      <c r="D15" t="s">
        <v>4</v>
      </c>
      <c r="E15" t="s">
        <v>55</v>
      </c>
      <c r="F15" t="s">
        <v>60</v>
      </c>
      <c r="G15" t="s">
        <v>61</v>
      </c>
      <c r="H15">
        <v>3.27</v>
      </c>
      <c r="I15">
        <v>5.95</v>
      </c>
      <c r="J15">
        <v>7.99</v>
      </c>
      <c r="K15">
        <v>9</v>
      </c>
    </row>
    <row r="16" spans="1:12" x14ac:dyDescent="0.35">
      <c r="A16" s="2">
        <v>4</v>
      </c>
      <c r="B16" t="s">
        <v>53</v>
      </c>
      <c r="C16" t="s">
        <v>62</v>
      </c>
      <c r="D16" t="s">
        <v>64</v>
      </c>
      <c r="E16" t="s">
        <v>63</v>
      </c>
      <c r="F16" t="s">
        <v>60</v>
      </c>
      <c r="G16" t="s">
        <v>57</v>
      </c>
      <c r="H16">
        <v>6</v>
      </c>
      <c r="I16">
        <v>15.59</v>
      </c>
      <c r="J16">
        <v>22.99</v>
      </c>
      <c r="K16">
        <v>48</v>
      </c>
    </row>
    <row r="17" spans="1:11" x14ac:dyDescent="0.35">
      <c r="A17" s="2">
        <v>4</v>
      </c>
      <c r="B17" t="s">
        <v>53</v>
      </c>
      <c r="C17" t="s">
        <v>67</v>
      </c>
      <c r="D17" t="s">
        <v>4</v>
      </c>
      <c r="E17" t="s">
        <v>65</v>
      </c>
      <c r="F17" t="s">
        <v>66</v>
      </c>
      <c r="G17" t="s">
        <v>68</v>
      </c>
      <c r="H17">
        <v>7.37</v>
      </c>
      <c r="I17">
        <v>13.49</v>
      </c>
      <c r="J17">
        <v>45</v>
      </c>
      <c r="K17">
        <v>84</v>
      </c>
    </row>
    <row r="18" spans="1:11" x14ac:dyDescent="0.35">
      <c r="A18" s="2">
        <v>5</v>
      </c>
      <c r="B18" t="s">
        <v>80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>
        <v>2.08</v>
      </c>
      <c r="I18">
        <v>7.5</v>
      </c>
      <c r="J18">
        <v>8.5</v>
      </c>
      <c r="K18">
        <v>23</v>
      </c>
    </row>
    <row r="19" spans="1:11" x14ac:dyDescent="0.35">
      <c r="A19" s="2">
        <v>5</v>
      </c>
      <c r="B19" t="s">
        <v>80</v>
      </c>
      <c r="C19" t="s">
        <v>74</v>
      </c>
      <c r="D19" t="s">
        <v>75</v>
      </c>
      <c r="E19" t="s">
        <v>71</v>
      </c>
      <c r="F19" t="s">
        <v>76</v>
      </c>
      <c r="G19" t="s">
        <v>73</v>
      </c>
      <c r="H19">
        <v>6.89</v>
      </c>
      <c r="I19">
        <v>8.5</v>
      </c>
      <c r="J19">
        <v>10.8</v>
      </c>
      <c r="K19">
        <v>22</v>
      </c>
    </row>
    <row r="20" spans="1:11" x14ac:dyDescent="0.35">
      <c r="A20" s="2">
        <v>5</v>
      </c>
      <c r="B20" t="s">
        <v>80</v>
      </c>
      <c r="C20" t="s">
        <v>78</v>
      </c>
      <c r="D20" t="s">
        <v>4</v>
      </c>
      <c r="E20" t="s">
        <v>71</v>
      </c>
      <c r="F20" t="s">
        <v>76</v>
      </c>
      <c r="G20" t="s">
        <v>77</v>
      </c>
      <c r="H20">
        <v>2.98</v>
      </c>
      <c r="I20">
        <v>7.5</v>
      </c>
      <c r="J20">
        <v>16.5</v>
      </c>
      <c r="K20">
        <v>60</v>
      </c>
    </row>
    <row r="21" spans="1:11" x14ac:dyDescent="0.35">
      <c r="A21" s="2">
        <v>5</v>
      </c>
      <c r="B21" t="s">
        <v>80</v>
      </c>
      <c r="C21" t="s">
        <v>79</v>
      </c>
      <c r="D21" t="s">
        <v>41</v>
      </c>
      <c r="E21" t="s">
        <v>71</v>
      </c>
      <c r="F21" t="s">
        <v>76</v>
      </c>
      <c r="G21" t="s">
        <v>73</v>
      </c>
      <c r="H21">
        <v>6.3</v>
      </c>
      <c r="I21">
        <v>11.75</v>
      </c>
      <c r="J21">
        <v>15.5</v>
      </c>
      <c r="K21">
        <v>23</v>
      </c>
    </row>
    <row r="22" spans="1:11" x14ac:dyDescent="0.35">
      <c r="A22" s="2">
        <v>6</v>
      </c>
      <c r="B22" t="s">
        <v>93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>
        <v>2.6</v>
      </c>
      <c r="I22">
        <v>12.35</v>
      </c>
      <c r="J22">
        <v>19</v>
      </c>
      <c r="K22">
        <v>24</v>
      </c>
    </row>
    <row r="23" spans="1:11" x14ac:dyDescent="0.35">
      <c r="A23" s="2">
        <v>6</v>
      </c>
      <c r="B23" t="s">
        <v>93</v>
      </c>
      <c r="C23" t="s">
        <v>86</v>
      </c>
      <c r="D23" t="s">
        <v>82</v>
      </c>
      <c r="E23" t="s">
        <v>87</v>
      </c>
      <c r="F23" t="s">
        <v>89</v>
      </c>
      <c r="G23" t="s">
        <v>88</v>
      </c>
      <c r="H23">
        <v>2.25</v>
      </c>
      <c r="I23">
        <v>10</v>
      </c>
      <c r="J23">
        <v>17</v>
      </c>
      <c r="K23">
        <v>29</v>
      </c>
    </row>
    <row r="24" spans="1:11" x14ac:dyDescent="0.35">
      <c r="A24" s="2">
        <v>6</v>
      </c>
      <c r="B24" t="s">
        <v>93</v>
      </c>
      <c r="C24" t="s">
        <v>91</v>
      </c>
      <c r="D24" t="s">
        <v>4</v>
      </c>
      <c r="E24" t="s">
        <v>90</v>
      </c>
      <c r="F24" t="s">
        <v>84</v>
      </c>
      <c r="G24" t="s">
        <v>85</v>
      </c>
      <c r="H24">
        <v>3.02</v>
      </c>
      <c r="I24">
        <v>11</v>
      </c>
      <c r="J24">
        <v>13.95</v>
      </c>
      <c r="K24">
        <v>16</v>
      </c>
    </row>
    <row r="25" spans="1:11" x14ac:dyDescent="0.35">
      <c r="A25" s="2">
        <v>6</v>
      </c>
      <c r="B25" t="s">
        <v>93</v>
      </c>
      <c r="C25" t="s">
        <v>92</v>
      </c>
      <c r="D25" t="s">
        <v>24</v>
      </c>
      <c r="E25" t="s">
        <v>87</v>
      </c>
      <c r="F25" t="s">
        <v>89</v>
      </c>
      <c r="G25" t="s">
        <v>68</v>
      </c>
      <c r="H25">
        <v>2.39</v>
      </c>
      <c r="I25">
        <v>4.5</v>
      </c>
      <c r="J25">
        <v>6</v>
      </c>
      <c r="K25">
        <v>11</v>
      </c>
    </row>
    <row r="26" spans="1:11" x14ac:dyDescent="0.35">
      <c r="A26" s="2">
        <v>7</v>
      </c>
      <c r="B26" t="s">
        <v>20</v>
      </c>
      <c r="C26" t="s">
        <v>94</v>
      </c>
      <c r="D26" t="s">
        <v>96</v>
      </c>
      <c r="E26" t="s">
        <v>97</v>
      </c>
      <c r="F26" t="s">
        <v>22</v>
      </c>
      <c r="G26" t="s">
        <v>98</v>
      </c>
      <c r="H26">
        <v>6.96</v>
      </c>
      <c r="I26">
        <v>9.9499999999999993</v>
      </c>
      <c r="J26">
        <v>18.489999999999998</v>
      </c>
      <c r="K26">
        <v>36</v>
      </c>
    </row>
    <row r="27" spans="1:11" x14ac:dyDescent="0.35">
      <c r="A27" s="2">
        <v>7</v>
      </c>
      <c r="B27" t="s">
        <v>95</v>
      </c>
      <c r="C27" t="s">
        <v>99</v>
      </c>
      <c r="D27" t="s">
        <v>104</v>
      </c>
      <c r="E27" t="s">
        <v>100</v>
      </c>
      <c r="F27" t="s">
        <v>101</v>
      </c>
      <c r="G27" t="s">
        <v>102</v>
      </c>
      <c r="H27">
        <v>2.99</v>
      </c>
      <c r="I27">
        <v>9.9700000000000006</v>
      </c>
      <c r="J27">
        <v>14</v>
      </c>
      <c r="K27">
        <v>16</v>
      </c>
    </row>
    <row r="28" spans="1:11" x14ac:dyDescent="0.35">
      <c r="A28" s="2">
        <v>7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>
        <v>5.39</v>
      </c>
      <c r="I28">
        <v>9.9499999999999993</v>
      </c>
      <c r="J28">
        <v>16</v>
      </c>
      <c r="K28">
        <v>25.95</v>
      </c>
    </row>
    <row r="29" spans="1:11" x14ac:dyDescent="0.35">
      <c r="A29" s="2">
        <v>7</v>
      </c>
      <c r="B29" t="s">
        <v>111</v>
      </c>
      <c r="C29" t="s">
        <v>115</v>
      </c>
      <c r="D29" t="s">
        <v>112</v>
      </c>
      <c r="E29" t="s">
        <v>113</v>
      </c>
      <c r="F29" t="s">
        <v>114</v>
      </c>
      <c r="G29" t="s">
        <v>89</v>
      </c>
      <c r="H29">
        <v>3.4</v>
      </c>
      <c r="I29">
        <v>6.74</v>
      </c>
      <c r="J29">
        <v>9.89</v>
      </c>
      <c r="K29">
        <v>18.25</v>
      </c>
    </row>
    <row r="30" spans="1:11" x14ac:dyDescent="0.35">
      <c r="A30" s="2">
        <v>8</v>
      </c>
      <c r="B30" t="s">
        <v>111</v>
      </c>
      <c r="C30" t="s">
        <v>116</v>
      </c>
      <c r="D30" t="s">
        <v>64</v>
      </c>
      <c r="E30" t="s">
        <v>117</v>
      </c>
      <c r="F30" t="s">
        <v>118</v>
      </c>
      <c r="G30" t="s">
        <v>119</v>
      </c>
      <c r="H30">
        <v>1.27</v>
      </c>
      <c r="I30">
        <v>7.44</v>
      </c>
      <c r="J30">
        <v>12.99</v>
      </c>
      <c r="K30">
        <v>23.5</v>
      </c>
    </row>
    <row r="31" spans="1:11" x14ac:dyDescent="0.35">
      <c r="A31" s="2">
        <v>8</v>
      </c>
      <c r="B31" t="s">
        <v>34</v>
      </c>
      <c r="C31" t="s">
        <v>120</v>
      </c>
      <c r="D31" t="s">
        <v>121</v>
      </c>
      <c r="E31" t="s">
        <v>122</v>
      </c>
      <c r="F31" t="s">
        <v>52</v>
      </c>
      <c r="G31" t="s">
        <v>123</v>
      </c>
      <c r="H31">
        <v>1.05</v>
      </c>
      <c r="I31">
        <v>2.75</v>
      </c>
      <c r="J31">
        <v>5.95</v>
      </c>
      <c r="K31">
        <v>19</v>
      </c>
    </row>
    <row r="32" spans="1:11" x14ac:dyDescent="0.35">
      <c r="A32" s="2">
        <v>8</v>
      </c>
      <c r="B32" t="s">
        <v>8</v>
      </c>
      <c r="C32" t="s">
        <v>124</v>
      </c>
      <c r="D32" t="s">
        <v>125</v>
      </c>
      <c r="E32" t="s">
        <v>5</v>
      </c>
      <c r="F32" t="s">
        <v>6</v>
      </c>
      <c r="G32" t="s">
        <v>7</v>
      </c>
      <c r="H32">
        <v>1.96</v>
      </c>
      <c r="I32">
        <v>7.9</v>
      </c>
      <c r="J32">
        <v>17</v>
      </c>
      <c r="K32">
        <v>58</v>
      </c>
    </row>
    <row r="33" spans="1:11" x14ac:dyDescent="0.35">
      <c r="A33" s="2">
        <v>8</v>
      </c>
      <c r="B33" t="s">
        <v>111</v>
      </c>
      <c r="C33" t="s">
        <v>126</v>
      </c>
      <c r="D33" t="s">
        <v>127</v>
      </c>
      <c r="E33" t="s">
        <v>128</v>
      </c>
      <c r="F33" t="s">
        <v>129</v>
      </c>
      <c r="G33" t="s">
        <v>119</v>
      </c>
      <c r="H33">
        <v>2.4700000000000002</v>
      </c>
      <c r="I33">
        <v>18.95</v>
      </c>
      <c r="J33">
        <v>25.99</v>
      </c>
      <c r="K33">
        <v>56.5</v>
      </c>
    </row>
    <row r="34" spans="1:11" x14ac:dyDescent="0.35">
      <c r="A34" s="2">
        <v>9</v>
      </c>
      <c r="B34" t="s">
        <v>151</v>
      </c>
      <c r="C34" t="s">
        <v>136</v>
      </c>
      <c r="D34" t="s">
        <v>137</v>
      </c>
      <c r="E34" t="s">
        <v>138</v>
      </c>
      <c r="F34" t="s">
        <v>139</v>
      </c>
      <c r="G34" t="s">
        <v>140</v>
      </c>
      <c r="H34">
        <v>10.09</v>
      </c>
      <c r="I34">
        <v>13.5</v>
      </c>
      <c r="J34">
        <v>16.95</v>
      </c>
      <c r="K34">
        <v>20</v>
      </c>
    </row>
    <row r="35" spans="1:11" x14ac:dyDescent="0.35">
      <c r="A35" s="2">
        <v>9</v>
      </c>
      <c r="B35" t="s">
        <v>151</v>
      </c>
      <c r="C35" t="s">
        <v>141</v>
      </c>
      <c r="D35" t="s">
        <v>41</v>
      </c>
      <c r="E35" t="s">
        <v>142</v>
      </c>
      <c r="F35" t="s">
        <v>143</v>
      </c>
      <c r="G35" t="s">
        <v>144</v>
      </c>
      <c r="H35">
        <v>5.99</v>
      </c>
      <c r="I35">
        <v>9.5</v>
      </c>
      <c r="J35">
        <v>14.5</v>
      </c>
      <c r="K35">
        <v>19</v>
      </c>
    </row>
    <row r="36" spans="1:11" x14ac:dyDescent="0.35">
      <c r="A36" s="2">
        <v>9</v>
      </c>
      <c r="B36" t="s">
        <v>151</v>
      </c>
      <c r="C36" t="s">
        <v>145</v>
      </c>
      <c r="D36" t="s">
        <v>146</v>
      </c>
      <c r="E36" t="s">
        <v>142</v>
      </c>
      <c r="F36" t="s">
        <v>139</v>
      </c>
      <c r="G36" t="s">
        <v>144</v>
      </c>
      <c r="H36">
        <v>4.99</v>
      </c>
      <c r="I36">
        <v>14</v>
      </c>
      <c r="J36">
        <v>17.05</v>
      </c>
      <c r="K36">
        <v>24</v>
      </c>
    </row>
    <row r="37" spans="1:11" x14ac:dyDescent="0.35">
      <c r="A37" s="2">
        <v>9</v>
      </c>
      <c r="B37" t="s">
        <v>151</v>
      </c>
      <c r="C37" t="s">
        <v>147</v>
      </c>
      <c r="D37" t="s">
        <v>41</v>
      </c>
      <c r="E37" t="s">
        <v>148</v>
      </c>
      <c r="F37" t="s">
        <v>149</v>
      </c>
      <c r="G37" t="s">
        <v>150</v>
      </c>
      <c r="H37">
        <v>5.81</v>
      </c>
      <c r="I37">
        <v>10</v>
      </c>
      <c r="J37">
        <v>12</v>
      </c>
      <c r="K37">
        <v>23</v>
      </c>
    </row>
    <row r="38" spans="1:11" x14ac:dyDescent="0.35">
      <c r="A38">
        <v>10</v>
      </c>
      <c r="B38" t="s">
        <v>152</v>
      </c>
      <c r="C38" t="s">
        <v>153</v>
      </c>
      <c r="D38" t="s">
        <v>64</v>
      </c>
      <c r="E38" t="s">
        <v>154</v>
      </c>
      <c r="F38" t="s">
        <v>155</v>
      </c>
      <c r="G38" t="s">
        <v>156</v>
      </c>
      <c r="H38">
        <v>4.49</v>
      </c>
      <c r="I38">
        <v>6.99</v>
      </c>
      <c r="J38">
        <v>12</v>
      </c>
      <c r="K38">
        <v>22</v>
      </c>
    </row>
    <row r="39" spans="1:11" x14ac:dyDescent="0.35">
      <c r="A39">
        <v>10</v>
      </c>
      <c r="B39" t="s">
        <v>152</v>
      </c>
      <c r="C39" t="s">
        <v>157</v>
      </c>
      <c r="D39" t="s">
        <v>41</v>
      </c>
      <c r="E39" t="s">
        <v>158</v>
      </c>
      <c r="F39" t="s">
        <v>159</v>
      </c>
      <c r="G39" t="s">
        <v>160</v>
      </c>
      <c r="H39">
        <v>5.99</v>
      </c>
      <c r="I39">
        <v>7.69</v>
      </c>
      <c r="J39">
        <v>11</v>
      </c>
      <c r="K39">
        <v>15</v>
      </c>
    </row>
    <row r="40" spans="1:11" x14ac:dyDescent="0.35">
      <c r="A40">
        <v>10</v>
      </c>
      <c r="B40" t="s">
        <v>152</v>
      </c>
      <c r="C40" t="s">
        <v>161</v>
      </c>
      <c r="D40" t="s">
        <v>64</v>
      </c>
      <c r="E40" t="s">
        <v>162</v>
      </c>
      <c r="F40" t="s">
        <v>163</v>
      </c>
      <c r="G40" t="s">
        <v>164</v>
      </c>
      <c r="H40">
        <v>4.49</v>
      </c>
      <c r="I40">
        <v>8</v>
      </c>
      <c r="J40">
        <v>10.95</v>
      </c>
      <c r="K40">
        <v>16.5</v>
      </c>
    </row>
    <row r="41" spans="1:11" x14ac:dyDescent="0.35">
      <c r="A41">
        <v>10</v>
      </c>
      <c r="B41" t="s">
        <v>152</v>
      </c>
      <c r="C41" t="s">
        <v>165</v>
      </c>
      <c r="D41" t="s">
        <v>4</v>
      </c>
      <c r="E41" t="s">
        <v>166</v>
      </c>
      <c r="F41" t="s">
        <v>167</v>
      </c>
      <c r="G41" t="s">
        <v>168</v>
      </c>
      <c r="H41">
        <v>4.12</v>
      </c>
      <c r="I41">
        <v>12.45</v>
      </c>
      <c r="J41">
        <v>17.75</v>
      </c>
      <c r="K41">
        <v>20</v>
      </c>
    </row>
    <row r="42" spans="1:11" x14ac:dyDescent="0.35">
      <c r="A42">
        <v>11</v>
      </c>
      <c r="B42" t="s">
        <v>169</v>
      </c>
      <c r="C42" t="s">
        <v>170</v>
      </c>
      <c r="D42" t="s">
        <v>4</v>
      </c>
      <c r="E42" t="s">
        <v>171</v>
      </c>
      <c r="F42" t="s">
        <v>172</v>
      </c>
      <c r="G42" t="s">
        <v>173</v>
      </c>
      <c r="H42">
        <v>1.46</v>
      </c>
      <c r="I42">
        <v>10.99</v>
      </c>
      <c r="J42">
        <v>15</v>
      </c>
      <c r="K42">
        <v>21.5</v>
      </c>
    </row>
    <row r="43" spans="1:11" x14ac:dyDescent="0.35">
      <c r="A43">
        <v>11</v>
      </c>
      <c r="B43" t="s">
        <v>178</v>
      </c>
      <c r="C43" t="s">
        <v>174</v>
      </c>
      <c r="D43" t="s">
        <v>176</v>
      </c>
      <c r="E43" t="s">
        <v>175</v>
      </c>
      <c r="F43" t="s">
        <v>129</v>
      </c>
      <c r="G43" t="s">
        <v>177</v>
      </c>
      <c r="H43">
        <v>1</v>
      </c>
      <c r="I43">
        <v>5.5</v>
      </c>
      <c r="J43">
        <v>7.5</v>
      </c>
      <c r="K43">
        <v>13</v>
      </c>
    </row>
    <row r="44" spans="1:11" x14ac:dyDescent="0.35">
      <c r="A44">
        <v>11</v>
      </c>
      <c r="B44" t="s">
        <v>178</v>
      </c>
      <c r="C44" t="s">
        <v>179</v>
      </c>
      <c r="D44" t="s">
        <v>64</v>
      </c>
      <c r="E44" t="s">
        <v>114</v>
      </c>
      <c r="F44" t="s">
        <v>180</v>
      </c>
      <c r="G44" t="s">
        <v>164</v>
      </c>
      <c r="H44">
        <v>2.79</v>
      </c>
      <c r="I44">
        <v>6.99</v>
      </c>
      <c r="J44">
        <v>9</v>
      </c>
      <c r="K44">
        <v>13.5</v>
      </c>
    </row>
    <row r="45" spans="1:11" x14ac:dyDescent="0.35">
      <c r="A45">
        <v>11</v>
      </c>
      <c r="B45" t="s">
        <v>178</v>
      </c>
      <c r="C45" t="s">
        <v>181</v>
      </c>
      <c r="D45" t="s">
        <v>176</v>
      </c>
      <c r="E45" t="s">
        <v>146</v>
      </c>
      <c r="F45" t="s">
        <v>22</v>
      </c>
      <c r="G45" t="s">
        <v>182</v>
      </c>
      <c r="H45">
        <v>1</v>
      </c>
      <c r="I45">
        <v>2.99</v>
      </c>
      <c r="J45">
        <v>8.7899999999999991</v>
      </c>
      <c r="K45">
        <v>16</v>
      </c>
    </row>
    <row r="46" spans="1:11" x14ac:dyDescent="0.35">
      <c r="A46">
        <v>12</v>
      </c>
      <c r="B46" t="s">
        <v>183</v>
      </c>
      <c r="C46" t="s">
        <v>184</v>
      </c>
      <c r="D46" t="s">
        <v>185</v>
      </c>
      <c r="E46" t="s">
        <v>186</v>
      </c>
      <c r="F46" t="s">
        <v>187</v>
      </c>
      <c r="G46" s="6" t="s">
        <v>188</v>
      </c>
      <c r="H46">
        <v>1.86</v>
      </c>
      <c r="I46">
        <v>10.95</v>
      </c>
      <c r="J46">
        <v>18.5</v>
      </c>
      <c r="K46">
        <v>0</v>
      </c>
    </row>
    <row r="47" spans="1:11" x14ac:dyDescent="0.35">
      <c r="A47">
        <v>12</v>
      </c>
      <c r="B47" t="s">
        <v>183</v>
      </c>
      <c r="C47" t="s">
        <v>189</v>
      </c>
      <c r="D47" t="s">
        <v>190</v>
      </c>
      <c r="E47" t="s">
        <v>191</v>
      </c>
      <c r="F47" t="s">
        <v>192</v>
      </c>
      <c r="G47" s="6" t="s">
        <v>188</v>
      </c>
      <c r="H47">
        <v>1.66</v>
      </c>
      <c r="I47">
        <v>8.9499999999999993</v>
      </c>
      <c r="J47">
        <v>16</v>
      </c>
      <c r="K47">
        <v>0</v>
      </c>
    </row>
    <row r="48" spans="1:11" x14ac:dyDescent="0.35">
      <c r="A48">
        <v>12</v>
      </c>
      <c r="B48" t="s">
        <v>183</v>
      </c>
      <c r="C48" t="s">
        <v>193</v>
      </c>
      <c r="D48" t="s">
        <v>194</v>
      </c>
      <c r="E48" t="s">
        <v>186</v>
      </c>
      <c r="F48" t="s">
        <v>192</v>
      </c>
      <c r="G48" s="6" t="s">
        <v>188</v>
      </c>
      <c r="H48">
        <v>2.37</v>
      </c>
      <c r="I48">
        <v>10.95</v>
      </c>
      <c r="J48">
        <v>17</v>
      </c>
      <c r="K48">
        <v>0</v>
      </c>
    </row>
    <row r="49" spans="1:11" x14ac:dyDescent="0.35">
      <c r="A49">
        <v>12</v>
      </c>
      <c r="B49" t="s">
        <v>183</v>
      </c>
      <c r="C49" t="s">
        <v>195</v>
      </c>
      <c r="D49" t="s">
        <v>196</v>
      </c>
      <c r="E49" t="s">
        <v>197</v>
      </c>
      <c r="F49" t="s">
        <v>198</v>
      </c>
      <c r="G49" s="6" t="s">
        <v>188</v>
      </c>
      <c r="H49">
        <v>5.39</v>
      </c>
      <c r="I49">
        <v>10.15</v>
      </c>
      <c r="J49">
        <v>24</v>
      </c>
      <c r="K49">
        <v>0</v>
      </c>
    </row>
    <row r="50" spans="1:11" x14ac:dyDescent="0.35">
      <c r="A50">
        <v>13</v>
      </c>
      <c r="B50" t="s">
        <v>199</v>
      </c>
      <c r="C50" t="s">
        <v>200</v>
      </c>
      <c r="D50" t="s">
        <v>190</v>
      </c>
      <c r="E50" t="s">
        <v>201</v>
      </c>
      <c r="F50" t="s">
        <v>202</v>
      </c>
      <c r="G50" t="s">
        <v>203</v>
      </c>
      <c r="H50">
        <v>2.25</v>
      </c>
      <c r="I50">
        <v>4.95</v>
      </c>
      <c r="J50">
        <v>6.95</v>
      </c>
      <c r="K50">
        <v>18</v>
      </c>
    </row>
    <row r="51" spans="1:11" x14ac:dyDescent="0.35">
      <c r="A51">
        <v>13</v>
      </c>
      <c r="B51" t="s">
        <v>199</v>
      </c>
      <c r="C51" t="s">
        <v>204</v>
      </c>
      <c r="D51" t="s">
        <v>41</v>
      </c>
      <c r="E51" t="s">
        <v>205</v>
      </c>
      <c r="F51" t="s">
        <v>206</v>
      </c>
      <c r="G51" t="s">
        <v>85</v>
      </c>
      <c r="H51">
        <v>2</v>
      </c>
      <c r="I51">
        <v>3.89</v>
      </c>
      <c r="J51">
        <v>6</v>
      </c>
      <c r="K51">
        <v>7</v>
      </c>
    </row>
    <row r="52" spans="1:11" x14ac:dyDescent="0.35">
      <c r="A52">
        <v>13</v>
      </c>
      <c r="B52" t="s">
        <v>199</v>
      </c>
      <c r="C52" t="s">
        <v>207</v>
      </c>
      <c r="D52" t="s">
        <v>41</v>
      </c>
      <c r="E52" t="s">
        <v>208</v>
      </c>
      <c r="F52" t="s">
        <v>202</v>
      </c>
      <c r="G52" t="s">
        <v>209</v>
      </c>
      <c r="H52">
        <v>1.75</v>
      </c>
      <c r="I52">
        <v>3.99</v>
      </c>
      <c r="J52">
        <v>6.95</v>
      </c>
      <c r="K52">
        <v>13</v>
      </c>
    </row>
    <row r="53" spans="1:11" x14ac:dyDescent="0.35">
      <c r="A53">
        <v>13</v>
      </c>
      <c r="B53" t="s">
        <v>199</v>
      </c>
      <c r="C53" t="s">
        <v>210</v>
      </c>
      <c r="D53" t="s">
        <v>41</v>
      </c>
      <c r="E53" t="s">
        <v>211</v>
      </c>
      <c r="F53" t="s">
        <v>212</v>
      </c>
      <c r="G53" t="s">
        <v>213</v>
      </c>
      <c r="H53">
        <v>1.32</v>
      </c>
      <c r="I53">
        <v>2.25</v>
      </c>
      <c r="J53">
        <v>3.75</v>
      </c>
      <c r="K53">
        <v>20</v>
      </c>
    </row>
    <row r="54" spans="1:11" x14ac:dyDescent="0.35">
      <c r="A54">
        <v>14</v>
      </c>
      <c r="B54" t="s">
        <v>214</v>
      </c>
      <c r="C54" t="s">
        <v>151</v>
      </c>
      <c r="D54" t="s">
        <v>217</v>
      </c>
      <c r="E54" t="s">
        <v>215</v>
      </c>
      <c r="F54" t="s">
        <v>216</v>
      </c>
      <c r="G54" t="s">
        <v>218</v>
      </c>
      <c r="H54">
        <v>1.37</v>
      </c>
      <c r="I54">
        <v>4.45</v>
      </c>
      <c r="J54">
        <v>12.99</v>
      </c>
      <c r="K54">
        <v>20</v>
      </c>
    </row>
    <row r="55" spans="1:11" x14ac:dyDescent="0.35">
      <c r="A55">
        <v>14</v>
      </c>
      <c r="B55" t="s">
        <v>214</v>
      </c>
      <c r="C55" t="s">
        <v>219</v>
      </c>
      <c r="D55" t="s">
        <v>220</v>
      </c>
      <c r="E55" t="s">
        <v>221</v>
      </c>
      <c r="F55" t="s">
        <v>216</v>
      </c>
      <c r="G55" t="s">
        <v>222</v>
      </c>
      <c r="H55">
        <v>1.07</v>
      </c>
      <c r="I55">
        <v>6.95</v>
      </c>
      <c r="J55">
        <v>10.99</v>
      </c>
      <c r="K55">
        <v>21</v>
      </c>
    </row>
    <row r="56" spans="1:11" x14ac:dyDescent="0.35">
      <c r="A56">
        <v>14</v>
      </c>
      <c r="B56" t="s">
        <v>214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  <c r="H56">
        <v>2.4500000000000002</v>
      </c>
      <c r="I56">
        <v>12</v>
      </c>
      <c r="J56">
        <v>14</v>
      </c>
      <c r="K56">
        <v>17</v>
      </c>
    </row>
    <row r="57" spans="1:11" x14ac:dyDescent="0.35">
      <c r="A57">
        <v>14</v>
      </c>
      <c r="B57" t="s">
        <v>214</v>
      </c>
      <c r="C57" t="s">
        <v>228</v>
      </c>
      <c r="D57" t="s">
        <v>46</v>
      </c>
      <c r="E57" t="s">
        <v>229</v>
      </c>
      <c r="F57" t="s">
        <v>230</v>
      </c>
      <c r="G57" t="s">
        <v>222</v>
      </c>
      <c r="H57">
        <v>1.29</v>
      </c>
      <c r="I57">
        <v>3.29</v>
      </c>
      <c r="J57">
        <v>9.99</v>
      </c>
      <c r="K57">
        <v>19</v>
      </c>
    </row>
    <row r="58" spans="1:11" x14ac:dyDescent="0.35">
      <c r="A58">
        <v>15</v>
      </c>
      <c r="B58" t="s">
        <v>231</v>
      </c>
      <c r="C58" t="s">
        <v>232</v>
      </c>
      <c r="D58" t="s">
        <v>64</v>
      </c>
      <c r="E58" t="s">
        <v>233</v>
      </c>
      <c r="F58" t="s">
        <v>234</v>
      </c>
      <c r="G58" t="s">
        <v>164</v>
      </c>
      <c r="H58">
        <v>1.54</v>
      </c>
      <c r="I58">
        <v>3.49</v>
      </c>
      <c r="J58">
        <v>8.9499999999999993</v>
      </c>
      <c r="K58">
        <v>13</v>
      </c>
    </row>
    <row r="59" spans="1:11" x14ac:dyDescent="0.35">
      <c r="A59">
        <v>15</v>
      </c>
      <c r="B59" t="s">
        <v>231</v>
      </c>
      <c r="C59" t="s">
        <v>235</v>
      </c>
      <c r="D59" t="s">
        <v>4</v>
      </c>
      <c r="E59" t="s">
        <v>211</v>
      </c>
      <c r="F59" t="s">
        <v>128</v>
      </c>
      <c r="G59" t="s">
        <v>68</v>
      </c>
      <c r="H59">
        <v>0.99</v>
      </c>
      <c r="I59">
        <v>2.99</v>
      </c>
      <c r="J59">
        <v>4.75</v>
      </c>
      <c r="K59">
        <v>11</v>
      </c>
    </row>
    <row r="60" spans="1:11" x14ac:dyDescent="0.35">
      <c r="A60">
        <v>15</v>
      </c>
      <c r="B60" t="s">
        <v>231</v>
      </c>
      <c r="C60" t="s">
        <v>236</v>
      </c>
      <c r="D60" t="s">
        <v>4</v>
      </c>
      <c r="E60" t="s">
        <v>237</v>
      </c>
      <c r="F60" t="s">
        <v>22</v>
      </c>
      <c r="G60" t="s">
        <v>218</v>
      </c>
      <c r="H60">
        <v>2.98</v>
      </c>
      <c r="I60">
        <v>3.85</v>
      </c>
      <c r="J60">
        <v>9.2899999999999991</v>
      </c>
      <c r="K60">
        <v>14</v>
      </c>
    </row>
    <row r="61" spans="1:11" x14ac:dyDescent="0.35">
      <c r="A61">
        <v>15</v>
      </c>
      <c r="B61" t="s">
        <v>231</v>
      </c>
      <c r="C61" t="s">
        <v>238</v>
      </c>
      <c r="D61" t="s">
        <v>239</v>
      </c>
      <c r="E61" t="s">
        <v>113</v>
      </c>
      <c r="F61" t="s">
        <v>240</v>
      </c>
      <c r="G61" t="s">
        <v>164</v>
      </c>
      <c r="H61">
        <v>1.75</v>
      </c>
      <c r="I61">
        <v>2.66</v>
      </c>
      <c r="J61">
        <v>9</v>
      </c>
      <c r="K61">
        <v>14</v>
      </c>
    </row>
    <row r="62" spans="1:11" x14ac:dyDescent="0.35">
      <c r="A62">
        <v>16</v>
      </c>
      <c r="B62" t="s">
        <v>241</v>
      </c>
      <c r="C62" t="s">
        <v>242</v>
      </c>
      <c r="D62" t="s">
        <v>41</v>
      </c>
      <c r="E62" t="s">
        <v>243</v>
      </c>
      <c r="F62" t="s">
        <v>244</v>
      </c>
      <c r="G62" t="s">
        <v>245</v>
      </c>
      <c r="H62">
        <v>2.8</v>
      </c>
      <c r="I62">
        <v>14.5</v>
      </c>
      <c r="J62">
        <v>16.190000000000001</v>
      </c>
      <c r="K62">
        <v>30</v>
      </c>
    </row>
    <row r="63" spans="1:11" x14ac:dyDescent="0.35">
      <c r="A63">
        <v>16</v>
      </c>
      <c r="B63" t="s">
        <v>241</v>
      </c>
      <c r="C63" t="s">
        <v>246</v>
      </c>
      <c r="D63" t="s">
        <v>247</v>
      </c>
      <c r="E63" t="s">
        <v>229</v>
      </c>
      <c r="F63" t="s">
        <v>118</v>
      </c>
      <c r="G63" t="s">
        <v>248</v>
      </c>
      <c r="H63">
        <v>4.29</v>
      </c>
      <c r="I63">
        <v>5.29</v>
      </c>
      <c r="J63">
        <v>14</v>
      </c>
      <c r="K63">
        <v>21</v>
      </c>
    </row>
    <row r="64" spans="1:11" x14ac:dyDescent="0.35">
      <c r="A64">
        <v>16</v>
      </c>
      <c r="B64" t="s">
        <v>241</v>
      </c>
      <c r="C64" t="s">
        <v>249</v>
      </c>
      <c r="D64" t="s">
        <v>64</v>
      </c>
      <c r="E64" t="s">
        <v>128</v>
      </c>
      <c r="F64" t="s">
        <v>22</v>
      </c>
      <c r="G64" t="s">
        <v>206</v>
      </c>
      <c r="H64">
        <v>5.13</v>
      </c>
      <c r="I64">
        <v>9.25</v>
      </c>
      <c r="J64">
        <v>11.29</v>
      </c>
      <c r="K64">
        <v>20</v>
      </c>
    </row>
    <row r="65" spans="1:11" x14ac:dyDescent="0.35">
      <c r="A65">
        <v>16</v>
      </c>
      <c r="B65" t="s">
        <v>241</v>
      </c>
      <c r="C65" t="s">
        <v>250</v>
      </c>
      <c r="D65" t="s">
        <v>58</v>
      </c>
      <c r="E65" t="s">
        <v>251</v>
      </c>
      <c r="F65" t="s">
        <v>252</v>
      </c>
      <c r="G65" t="s">
        <v>253</v>
      </c>
      <c r="H65">
        <v>1.38</v>
      </c>
      <c r="I65">
        <v>5.99</v>
      </c>
      <c r="J65">
        <v>15.95</v>
      </c>
      <c r="K65">
        <v>24</v>
      </c>
    </row>
    <row r="66" spans="1:11" x14ac:dyDescent="0.35">
      <c r="A66">
        <v>17</v>
      </c>
      <c r="B66" t="s">
        <v>20</v>
      </c>
      <c r="C66" t="s">
        <v>254</v>
      </c>
      <c r="D66" t="s">
        <v>24</v>
      </c>
      <c r="E66" t="s">
        <v>23</v>
      </c>
      <c r="F66" t="s">
        <v>22</v>
      </c>
      <c r="G66" t="s">
        <v>255</v>
      </c>
      <c r="H66">
        <v>3.69</v>
      </c>
      <c r="I66">
        <v>9.89</v>
      </c>
      <c r="J66">
        <v>19.29</v>
      </c>
      <c r="K66">
        <v>24</v>
      </c>
    </row>
    <row r="67" spans="1:11" x14ac:dyDescent="0.35">
      <c r="A67">
        <v>17</v>
      </c>
      <c r="B67" t="s">
        <v>256</v>
      </c>
      <c r="C67" t="s">
        <v>257</v>
      </c>
      <c r="D67" t="s">
        <v>258</v>
      </c>
      <c r="E67" t="s">
        <v>259</v>
      </c>
      <c r="F67" t="s">
        <v>6</v>
      </c>
      <c r="G67" t="s">
        <v>7</v>
      </c>
      <c r="H67">
        <v>4.9800000000000004</v>
      </c>
      <c r="I67">
        <v>13.25</v>
      </c>
      <c r="J67">
        <v>19.5</v>
      </c>
      <c r="K67">
        <v>26</v>
      </c>
    </row>
    <row r="68" spans="1:11" x14ac:dyDescent="0.35">
      <c r="A68">
        <v>17</v>
      </c>
      <c r="B68" t="s">
        <v>20</v>
      </c>
      <c r="C68" t="s">
        <v>260</v>
      </c>
      <c r="D68" t="s">
        <v>261</v>
      </c>
      <c r="E68" t="s">
        <v>262</v>
      </c>
      <c r="F68" t="s">
        <v>263</v>
      </c>
      <c r="G68" t="s">
        <v>85</v>
      </c>
      <c r="H68">
        <v>1.25</v>
      </c>
      <c r="I68">
        <v>20.95</v>
      </c>
      <c r="J68">
        <v>24</v>
      </c>
      <c r="K68">
        <v>26</v>
      </c>
    </row>
    <row r="69" spans="1:11" x14ac:dyDescent="0.35">
      <c r="A69">
        <v>17</v>
      </c>
      <c r="B69" t="s">
        <v>152</v>
      </c>
      <c r="C69" t="s">
        <v>264</v>
      </c>
      <c r="D69" t="s">
        <v>4</v>
      </c>
      <c r="E69" t="s">
        <v>158</v>
      </c>
      <c r="F69" t="s">
        <v>159</v>
      </c>
      <c r="G69" t="s">
        <v>265</v>
      </c>
      <c r="H69">
        <v>2.87</v>
      </c>
      <c r="I69">
        <v>7.79</v>
      </c>
      <c r="J69">
        <v>11</v>
      </c>
      <c r="K69">
        <v>15.5</v>
      </c>
    </row>
    <row r="70" spans="1:11" x14ac:dyDescent="0.35">
      <c r="A70">
        <v>18</v>
      </c>
      <c r="B70" t="s">
        <v>266</v>
      </c>
      <c r="C70" t="s">
        <v>267</v>
      </c>
      <c r="D70" t="s">
        <v>268</v>
      </c>
      <c r="E70" t="s">
        <v>269</v>
      </c>
      <c r="F70" t="s">
        <v>270</v>
      </c>
      <c r="G70" t="s">
        <v>271</v>
      </c>
      <c r="H70">
        <v>3.79</v>
      </c>
      <c r="I70">
        <v>3.99</v>
      </c>
      <c r="J70">
        <v>5.25</v>
      </c>
      <c r="K70">
        <v>15.5</v>
      </c>
    </row>
    <row r="71" spans="1:11" x14ac:dyDescent="0.35">
      <c r="A71">
        <v>18</v>
      </c>
      <c r="B71" t="s">
        <v>266</v>
      </c>
      <c r="C71" t="s">
        <v>272</v>
      </c>
      <c r="D71" t="s">
        <v>64</v>
      </c>
      <c r="E71" t="s">
        <v>273</v>
      </c>
      <c r="F71" t="s">
        <v>270</v>
      </c>
      <c r="G71" t="s">
        <v>274</v>
      </c>
      <c r="H71">
        <v>1.63</v>
      </c>
      <c r="I71">
        <v>6</v>
      </c>
      <c r="J71">
        <v>7.99</v>
      </c>
      <c r="K71">
        <v>10</v>
      </c>
    </row>
    <row r="72" spans="1:11" x14ac:dyDescent="0.35">
      <c r="A72">
        <v>18</v>
      </c>
      <c r="B72" t="s">
        <v>266</v>
      </c>
      <c r="C72" t="s">
        <v>275</v>
      </c>
      <c r="D72" t="s">
        <v>239</v>
      </c>
      <c r="E72" t="s">
        <v>276</v>
      </c>
      <c r="F72" t="s">
        <v>277</v>
      </c>
      <c r="G72" t="s">
        <v>278</v>
      </c>
      <c r="H72">
        <v>1.5</v>
      </c>
      <c r="I72">
        <v>9.9499999999999993</v>
      </c>
      <c r="J72">
        <v>9.9499999999999993</v>
      </c>
      <c r="K72">
        <v>14</v>
      </c>
    </row>
    <row r="73" spans="1:11" x14ac:dyDescent="0.35">
      <c r="A73">
        <v>18</v>
      </c>
      <c r="B73" t="s">
        <v>266</v>
      </c>
      <c r="C73" t="s">
        <v>279</v>
      </c>
      <c r="D73" t="s">
        <v>280</v>
      </c>
      <c r="E73" t="s">
        <v>273</v>
      </c>
      <c r="F73" t="s">
        <v>270</v>
      </c>
      <c r="G73" t="s">
        <v>271</v>
      </c>
      <c r="H73">
        <v>0.5</v>
      </c>
      <c r="I73">
        <v>2.5</v>
      </c>
      <c r="J73">
        <v>3.99</v>
      </c>
      <c r="K73">
        <v>14.5</v>
      </c>
    </row>
    <row r="74" spans="1:11" x14ac:dyDescent="0.35">
      <c r="A74">
        <v>19</v>
      </c>
      <c r="B74" t="s">
        <v>111</v>
      </c>
      <c r="C74" t="s">
        <v>281</v>
      </c>
      <c r="D74" t="s">
        <v>4</v>
      </c>
      <c r="E74" t="s">
        <v>282</v>
      </c>
      <c r="F74" t="s">
        <v>283</v>
      </c>
      <c r="G74" t="s">
        <v>284</v>
      </c>
      <c r="H74">
        <v>4.47</v>
      </c>
      <c r="I74">
        <v>9.99</v>
      </c>
      <c r="J74">
        <v>12.5</v>
      </c>
      <c r="K74">
        <v>16</v>
      </c>
    </row>
    <row r="75" spans="1:11" x14ac:dyDescent="0.35">
      <c r="A75">
        <v>19</v>
      </c>
      <c r="B75" t="s">
        <v>20</v>
      </c>
      <c r="C75" t="s">
        <v>285</v>
      </c>
      <c r="D75" t="s">
        <v>4</v>
      </c>
      <c r="E75" t="s">
        <v>286</v>
      </c>
      <c r="F75" t="s">
        <v>287</v>
      </c>
      <c r="G75" t="s">
        <v>288</v>
      </c>
      <c r="H75">
        <v>3</v>
      </c>
      <c r="I75">
        <v>5.95</v>
      </c>
      <c r="J75">
        <v>9.99</v>
      </c>
      <c r="K75">
        <v>16</v>
      </c>
    </row>
    <row r="76" spans="1:11" x14ac:dyDescent="0.35">
      <c r="A76">
        <v>19</v>
      </c>
      <c r="B76" t="s">
        <v>152</v>
      </c>
      <c r="C76" t="s">
        <v>290</v>
      </c>
      <c r="D76" t="s">
        <v>239</v>
      </c>
      <c r="E76" t="s">
        <v>158</v>
      </c>
      <c r="F76" t="s">
        <v>129</v>
      </c>
      <c r="G76" t="s">
        <v>291</v>
      </c>
      <c r="H76">
        <v>4.99</v>
      </c>
      <c r="I76">
        <v>7.89</v>
      </c>
      <c r="J76">
        <v>8.49</v>
      </c>
      <c r="K76">
        <v>25</v>
      </c>
    </row>
    <row r="77" spans="1:11" x14ac:dyDescent="0.35">
      <c r="A77">
        <v>19</v>
      </c>
      <c r="B77" t="s">
        <v>20</v>
      </c>
      <c r="C77" t="s">
        <v>292</v>
      </c>
      <c r="D77" t="s">
        <v>4</v>
      </c>
      <c r="E77" t="s">
        <v>293</v>
      </c>
      <c r="F77" t="s">
        <v>294</v>
      </c>
      <c r="G77" t="s">
        <v>295</v>
      </c>
      <c r="H77">
        <v>0.8</v>
      </c>
      <c r="I77">
        <v>3.5</v>
      </c>
      <c r="J77">
        <v>5.33</v>
      </c>
      <c r="K77">
        <v>12</v>
      </c>
    </row>
    <row r="78" spans="1:11" x14ac:dyDescent="0.35">
      <c r="A78">
        <v>20</v>
      </c>
      <c r="B78" t="s">
        <v>105</v>
      </c>
      <c r="C78" t="s">
        <v>296</v>
      </c>
      <c r="D78" t="s">
        <v>297</v>
      </c>
      <c r="E78" t="s">
        <v>298</v>
      </c>
      <c r="F78" t="s">
        <v>299</v>
      </c>
      <c r="G78" t="s">
        <v>300</v>
      </c>
      <c r="H78">
        <v>1.83</v>
      </c>
      <c r="I78">
        <v>4.95</v>
      </c>
      <c r="J78">
        <v>5.99</v>
      </c>
      <c r="K78">
        <v>9.9499999999999993</v>
      </c>
    </row>
    <row r="79" spans="1:11" x14ac:dyDescent="0.35">
      <c r="A79">
        <v>20</v>
      </c>
      <c r="B79" t="s">
        <v>105</v>
      </c>
      <c r="C79" t="s">
        <v>301</v>
      </c>
      <c r="D79" t="s">
        <v>64</v>
      </c>
      <c r="E79" t="s">
        <v>298</v>
      </c>
      <c r="F79" t="s">
        <v>299</v>
      </c>
      <c r="G79" t="s">
        <v>110</v>
      </c>
      <c r="H79">
        <v>7.29</v>
      </c>
      <c r="I79">
        <v>13.95</v>
      </c>
      <c r="J79">
        <v>15.99</v>
      </c>
      <c r="K79">
        <v>29.95</v>
      </c>
    </row>
    <row r="80" spans="1:11" x14ac:dyDescent="0.35">
      <c r="A80">
        <v>20</v>
      </c>
      <c r="B80" t="s">
        <v>105</v>
      </c>
      <c r="C80" t="s">
        <v>302</v>
      </c>
      <c r="D80" t="s">
        <v>297</v>
      </c>
      <c r="E80" t="s">
        <v>303</v>
      </c>
      <c r="F80" t="s">
        <v>299</v>
      </c>
      <c r="G80" t="s">
        <v>110</v>
      </c>
      <c r="H80">
        <v>6.49</v>
      </c>
      <c r="I80">
        <v>10.95</v>
      </c>
      <c r="J80">
        <v>14.99</v>
      </c>
      <c r="K80">
        <v>24.95</v>
      </c>
    </row>
    <row r="81" spans="1:11" x14ac:dyDescent="0.35">
      <c r="A81">
        <v>20</v>
      </c>
      <c r="B81" t="s">
        <v>105</v>
      </c>
      <c r="C81" t="s">
        <v>304</v>
      </c>
      <c r="D81" t="s">
        <v>239</v>
      </c>
      <c r="E81" t="s">
        <v>303</v>
      </c>
      <c r="F81" t="s">
        <v>299</v>
      </c>
      <c r="G81" t="s">
        <v>300</v>
      </c>
      <c r="H81">
        <v>4.99</v>
      </c>
      <c r="I81">
        <v>13.95</v>
      </c>
      <c r="J81">
        <v>16.989999999999998</v>
      </c>
      <c r="K81">
        <v>27.95</v>
      </c>
    </row>
    <row r="82" spans="1:11" x14ac:dyDescent="0.35">
      <c r="A82">
        <v>21</v>
      </c>
      <c r="B82" t="s">
        <v>305</v>
      </c>
      <c r="C82" t="s">
        <v>306</v>
      </c>
      <c r="D82" t="s">
        <v>307</v>
      </c>
      <c r="E82" t="s">
        <v>308</v>
      </c>
      <c r="F82" t="s">
        <v>309</v>
      </c>
      <c r="G82" t="s">
        <v>218</v>
      </c>
      <c r="H82">
        <v>4.6900000000000004</v>
      </c>
      <c r="I82">
        <v>1.49</v>
      </c>
      <c r="J82">
        <v>5.95</v>
      </c>
      <c r="K82">
        <v>12</v>
      </c>
    </row>
    <row r="83" spans="1:11" x14ac:dyDescent="0.35">
      <c r="A83">
        <v>21</v>
      </c>
      <c r="B83" t="s">
        <v>8</v>
      </c>
      <c r="C83" t="s">
        <v>310</v>
      </c>
      <c r="D83" t="s">
        <v>64</v>
      </c>
      <c r="E83" t="s">
        <v>311</v>
      </c>
      <c r="F83" t="s">
        <v>312</v>
      </c>
      <c r="G83" t="s">
        <v>313</v>
      </c>
      <c r="H83">
        <v>1.94</v>
      </c>
      <c r="I83">
        <v>2.99</v>
      </c>
      <c r="J83">
        <v>5.12</v>
      </c>
      <c r="K83">
        <v>7.5</v>
      </c>
    </row>
    <row r="84" spans="1:11" x14ac:dyDescent="0.35">
      <c r="A84">
        <v>21</v>
      </c>
      <c r="B84" t="s">
        <v>305</v>
      </c>
      <c r="C84" t="s">
        <v>314</v>
      </c>
      <c r="D84" t="s">
        <v>64</v>
      </c>
      <c r="E84" t="s">
        <v>315</v>
      </c>
      <c r="F84" t="s">
        <v>263</v>
      </c>
      <c r="G84" t="s">
        <v>164</v>
      </c>
      <c r="H84">
        <v>10.98</v>
      </c>
      <c r="I84">
        <v>23.99</v>
      </c>
      <c r="J84">
        <v>28</v>
      </c>
      <c r="K84">
        <v>41</v>
      </c>
    </row>
    <row r="85" spans="1:11" x14ac:dyDescent="0.35">
      <c r="A85">
        <v>21</v>
      </c>
      <c r="B85" t="s">
        <v>34</v>
      </c>
      <c r="C85" t="s">
        <v>316</v>
      </c>
      <c r="D85" t="s">
        <v>317</v>
      </c>
      <c r="E85" t="s">
        <v>318</v>
      </c>
      <c r="F85" t="s">
        <v>319</v>
      </c>
      <c r="G85" t="s">
        <v>320</v>
      </c>
      <c r="H85">
        <v>1.66</v>
      </c>
      <c r="I85">
        <v>4.75</v>
      </c>
      <c r="J85">
        <v>5.79</v>
      </c>
      <c r="K85">
        <v>8.9499999999999993</v>
      </c>
    </row>
    <row r="86" spans="1:11" x14ac:dyDescent="0.35">
      <c r="A86">
        <v>22</v>
      </c>
      <c r="B86" t="s">
        <v>151</v>
      </c>
      <c r="C86" t="s">
        <v>321</v>
      </c>
      <c r="D86" t="s">
        <v>4</v>
      </c>
      <c r="E86" t="s">
        <v>322</v>
      </c>
      <c r="F86" t="s">
        <v>323</v>
      </c>
      <c r="G86" t="s">
        <v>324</v>
      </c>
      <c r="H86">
        <v>1.04</v>
      </c>
      <c r="I86">
        <v>5.75</v>
      </c>
      <c r="J86">
        <v>9</v>
      </c>
      <c r="K86">
        <v>14.95</v>
      </c>
    </row>
    <row r="87" spans="1:11" x14ac:dyDescent="0.35">
      <c r="A87">
        <v>22</v>
      </c>
      <c r="B87" t="s">
        <v>111</v>
      </c>
      <c r="C87" t="s">
        <v>325</v>
      </c>
      <c r="D87" s="10" t="s">
        <v>326</v>
      </c>
      <c r="E87" t="s">
        <v>327</v>
      </c>
      <c r="F87" t="s">
        <v>328</v>
      </c>
      <c r="G87" t="s">
        <v>329</v>
      </c>
      <c r="H87">
        <v>2.19</v>
      </c>
      <c r="I87">
        <v>4.6900000000000004</v>
      </c>
      <c r="J87">
        <v>9.77</v>
      </c>
      <c r="K87">
        <v>21.9</v>
      </c>
    </row>
    <row r="88" spans="1:11" x14ac:dyDescent="0.35">
      <c r="A88">
        <v>22</v>
      </c>
      <c r="B88" t="s">
        <v>111</v>
      </c>
      <c r="C88" t="s">
        <v>330</v>
      </c>
      <c r="D88" t="s">
        <v>4</v>
      </c>
      <c r="E88" t="s">
        <v>171</v>
      </c>
      <c r="F88" t="s">
        <v>202</v>
      </c>
      <c r="G88" t="s">
        <v>119</v>
      </c>
      <c r="H88">
        <v>13.63</v>
      </c>
      <c r="I88">
        <v>25.49</v>
      </c>
      <c r="J88">
        <v>42.95</v>
      </c>
      <c r="K88">
        <v>91</v>
      </c>
    </row>
    <row r="89" spans="1:11" x14ac:dyDescent="0.35">
      <c r="A89">
        <v>22</v>
      </c>
      <c r="B89" t="s">
        <v>231</v>
      </c>
      <c r="C89" t="s">
        <v>331</v>
      </c>
      <c r="D89" t="s">
        <v>332</v>
      </c>
      <c r="E89" t="s">
        <v>128</v>
      </c>
      <c r="F89" t="s">
        <v>100</v>
      </c>
      <c r="G89" t="s">
        <v>333</v>
      </c>
      <c r="H89">
        <v>1.75</v>
      </c>
      <c r="I89">
        <v>4.95</v>
      </c>
      <c r="J89">
        <v>7.5</v>
      </c>
      <c r="K89">
        <v>14</v>
      </c>
    </row>
    <row r="90" spans="1:11" x14ac:dyDescent="0.35">
      <c r="A90">
        <v>23</v>
      </c>
      <c r="B90" t="s">
        <v>111</v>
      </c>
      <c r="C90" t="s">
        <v>334</v>
      </c>
      <c r="D90" t="s">
        <v>4</v>
      </c>
      <c r="E90" t="s">
        <v>308</v>
      </c>
      <c r="F90" t="s">
        <v>159</v>
      </c>
      <c r="G90" t="s">
        <v>203</v>
      </c>
      <c r="H90">
        <v>2.98</v>
      </c>
      <c r="I90">
        <v>4.79</v>
      </c>
      <c r="J90">
        <v>9</v>
      </c>
      <c r="K90">
        <v>11</v>
      </c>
    </row>
    <row r="91" spans="1:11" x14ac:dyDescent="0.35">
      <c r="A91">
        <v>23</v>
      </c>
      <c r="B91" t="s">
        <v>231</v>
      </c>
      <c r="C91" t="s">
        <v>335</v>
      </c>
      <c r="D91" t="s">
        <v>336</v>
      </c>
      <c r="E91" t="s">
        <v>337</v>
      </c>
      <c r="F91" t="s">
        <v>339</v>
      </c>
      <c r="G91" t="s">
        <v>338</v>
      </c>
      <c r="H91">
        <v>0.13</v>
      </c>
      <c r="I91">
        <v>3.69</v>
      </c>
      <c r="J91">
        <v>6.5</v>
      </c>
      <c r="K91">
        <v>11.66</v>
      </c>
    </row>
    <row r="92" spans="1:11" x14ac:dyDescent="0.35">
      <c r="A92">
        <v>23</v>
      </c>
      <c r="B92" t="s">
        <v>111</v>
      </c>
      <c r="C92" t="s">
        <v>340</v>
      </c>
      <c r="D92" t="s">
        <v>41</v>
      </c>
      <c r="E92" t="s">
        <v>341</v>
      </c>
      <c r="F92" t="s">
        <v>342</v>
      </c>
      <c r="G92" t="s">
        <v>209</v>
      </c>
      <c r="H92">
        <v>3.79</v>
      </c>
      <c r="I92">
        <v>4.99</v>
      </c>
      <c r="J92">
        <v>7.2</v>
      </c>
      <c r="K92">
        <v>15</v>
      </c>
    </row>
    <row r="93" spans="1:11" x14ac:dyDescent="0.35">
      <c r="A93">
        <v>23</v>
      </c>
      <c r="B93" t="s">
        <v>231</v>
      </c>
      <c r="C93" t="s">
        <v>343</v>
      </c>
      <c r="D93" t="s">
        <v>344</v>
      </c>
      <c r="E93" t="s">
        <v>345</v>
      </c>
      <c r="F93" t="s">
        <v>346</v>
      </c>
      <c r="G93" t="s">
        <v>347</v>
      </c>
      <c r="H93">
        <v>4.49</v>
      </c>
      <c r="I93">
        <v>9.98</v>
      </c>
      <c r="J93">
        <v>12.99</v>
      </c>
      <c r="K93">
        <v>15.95</v>
      </c>
    </row>
    <row r="94" spans="1:11" x14ac:dyDescent="0.35">
      <c r="A94">
        <v>24</v>
      </c>
      <c r="B94" t="s">
        <v>214</v>
      </c>
      <c r="C94" t="s">
        <v>352</v>
      </c>
      <c r="D94" t="s">
        <v>348</v>
      </c>
      <c r="E94" t="s">
        <v>349</v>
      </c>
      <c r="F94" t="s">
        <v>350</v>
      </c>
      <c r="G94" t="s">
        <v>351</v>
      </c>
      <c r="H94">
        <v>9.99</v>
      </c>
      <c r="I94">
        <v>13</v>
      </c>
      <c r="J94">
        <v>15.5</v>
      </c>
      <c r="K94">
        <v>17</v>
      </c>
    </row>
    <row r="95" spans="1:11" x14ac:dyDescent="0.35">
      <c r="A95">
        <v>24</v>
      </c>
      <c r="B95" t="s">
        <v>358</v>
      </c>
      <c r="C95" t="s">
        <v>353</v>
      </c>
      <c r="D95" t="s">
        <v>354</v>
      </c>
      <c r="E95" t="s">
        <v>355</v>
      </c>
      <c r="F95" t="s">
        <v>356</v>
      </c>
      <c r="G95" t="s">
        <v>357</v>
      </c>
      <c r="H95">
        <v>7</v>
      </c>
      <c r="I95">
        <v>12.99</v>
      </c>
      <c r="J95">
        <v>15</v>
      </c>
      <c r="K95">
        <v>17.95</v>
      </c>
    </row>
    <row r="96" spans="1:11" x14ac:dyDescent="0.35">
      <c r="A96">
        <v>24</v>
      </c>
      <c r="B96" t="s">
        <v>95</v>
      </c>
      <c r="C96" t="s">
        <v>359</v>
      </c>
      <c r="D96" t="s">
        <v>4</v>
      </c>
      <c r="E96" t="s">
        <v>87</v>
      </c>
      <c r="F96" s="6" t="s">
        <v>188</v>
      </c>
      <c r="G96" t="s">
        <v>360</v>
      </c>
      <c r="H96">
        <v>1.98</v>
      </c>
      <c r="I96">
        <v>4.5</v>
      </c>
      <c r="J96">
        <v>0</v>
      </c>
      <c r="K96">
        <v>6.5</v>
      </c>
    </row>
    <row r="97" spans="1:11" x14ac:dyDescent="0.35">
      <c r="A97">
        <v>24</v>
      </c>
      <c r="B97" t="s">
        <v>361</v>
      </c>
      <c r="C97" t="s">
        <v>362</v>
      </c>
      <c r="D97" t="s">
        <v>363</v>
      </c>
      <c r="E97" t="s">
        <v>237</v>
      </c>
      <c r="F97" t="s">
        <v>364</v>
      </c>
      <c r="G97" t="s">
        <v>365</v>
      </c>
      <c r="H97">
        <v>9.9499999999999993</v>
      </c>
      <c r="I97">
        <v>13.6</v>
      </c>
      <c r="J97">
        <v>16.95</v>
      </c>
      <c r="K97">
        <v>29.5</v>
      </c>
    </row>
    <row r="98" spans="1:11" x14ac:dyDescent="0.35">
      <c r="A98">
        <v>25</v>
      </c>
      <c r="B98" t="s">
        <v>151</v>
      </c>
      <c r="C98" t="s">
        <v>366</v>
      </c>
      <c r="D98" t="s">
        <v>367</v>
      </c>
      <c r="E98" t="s">
        <v>368</v>
      </c>
      <c r="F98" t="s">
        <v>369</v>
      </c>
      <c r="G98" t="s">
        <v>370</v>
      </c>
      <c r="H98">
        <v>11.5</v>
      </c>
      <c r="I98">
        <v>14.41</v>
      </c>
      <c r="J98">
        <v>16.989999999999998</v>
      </c>
      <c r="K98">
        <v>24</v>
      </c>
    </row>
    <row r="99" spans="1:11" x14ac:dyDescent="0.35">
      <c r="A99">
        <v>25</v>
      </c>
      <c r="B99" t="s">
        <v>501</v>
      </c>
      <c r="C99" t="s">
        <v>371</v>
      </c>
      <c r="D99" t="s">
        <v>372</v>
      </c>
      <c r="E99" t="s">
        <v>373</v>
      </c>
      <c r="F99" t="s">
        <v>375</v>
      </c>
      <c r="G99" t="s">
        <v>374</v>
      </c>
      <c r="H99">
        <v>7.61</v>
      </c>
      <c r="I99">
        <v>12.59</v>
      </c>
      <c r="J99">
        <v>16.5</v>
      </c>
      <c r="K99">
        <v>30</v>
      </c>
    </row>
    <row r="100" spans="1:11" x14ac:dyDescent="0.35">
      <c r="A100">
        <v>25</v>
      </c>
      <c r="B100" t="s">
        <v>34</v>
      </c>
      <c r="C100" t="s">
        <v>376</v>
      </c>
      <c r="D100" t="s">
        <v>122</v>
      </c>
      <c r="E100" t="s">
        <v>377</v>
      </c>
      <c r="F100" s="6" t="s">
        <v>188</v>
      </c>
      <c r="G100" t="s">
        <v>378</v>
      </c>
      <c r="H100">
        <v>3.5</v>
      </c>
      <c r="I100">
        <v>5</v>
      </c>
      <c r="J100">
        <v>0</v>
      </c>
      <c r="K100">
        <v>9</v>
      </c>
    </row>
    <row r="101" spans="1:11" x14ac:dyDescent="0.35">
      <c r="A101">
        <v>25</v>
      </c>
      <c r="B101" t="s">
        <v>231</v>
      </c>
      <c r="C101" t="s">
        <v>379</v>
      </c>
      <c r="D101" t="s">
        <v>380</v>
      </c>
      <c r="E101" t="s">
        <v>381</v>
      </c>
      <c r="F101" t="s">
        <v>382</v>
      </c>
      <c r="G101" t="s">
        <v>383</v>
      </c>
      <c r="H101">
        <v>3.25</v>
      </c>
      <c r="I101">
        <v>5.75</v>
      </c>
      <c r="J101">
        <v>10</v>
      </c>
      <c r="K101">
        <v>14</v>
      </c>
    </row>
    <row r="102" spans="1:11" x14ac:dyDescent="0.35">
      <c r="A102">
        <v>26</v>
      </c>
      <c r="B102" t="s">
        <v>95</v>
      </c>
      <c r="C102" t="s">
        <v>384</v>
      </c>
      <c r="D102" t="s">
        <v>4</v>
      </c>
      <c r="E102" t="s">
        <v>385</v>
      </c>
      <c r="F102" t="s">
        <v>386</v>
      </c>
      <c r="G102" t="s">
        <v>387</v>
      </c>
      <c r="H102">
        <v>1.53</v>
      </c>
      <c r="I102">
        <v>19.989999999999998</v>
      </c>
      <c r="J102">
        <v>20</v>
      </c>
      <c r="K102">
        <v>37</v>
      </c>
    </row>
    <row r="103" spans="1:11" x14ac:dyDescent="0.35">
      <c r="A103">
        <v>26</v>
      </c>
      <c r="B103" t="s">
        <v>256</v>
      </c>
      <c r="C103" t="s">
        <v>388</v>
      </c>
      <c r="D103" t="s">
        <v>389</v>
      </c>
      <c r="E103" t="s">
        <v>391</v>
      </c>
      <c r="F103" t="s">
        <v>390</v>
      </c>
      <c r="G103" s="6" t="s">
        <v>188</v>
      </c>
      <c r="H103">
        <v>12</v>
      </c>
      <c r="I103">
        <v>14.95</v>
      </c>
      <c r="J103">
        <v>17.95</v>
      </c>
      <c r="K103">
        <v>0</v>
      </c>
    </row>
    <row r="104" spans="1:11" x14ac:dyDescent="0.35">
      <c r="A104">
        <v>26</v>
      </c>
      <c r="B104" t="s">
        <v>95</v>
      </c>
      <c r="C104" t="s">
        <v>392</v>
      </c>
      <c r="D104" t="s">
        <v>393</v>
      </c>
      <c r="E104" t="s">
        <v>394</v>
      </c>
      <c r="F104" t="s">
        <v>395</v>
      </c>
      <c r="G104" t="s">
        <v>387</v>
      </c>
      <c r="H104">
        <v>14.7</v>
      </c>
      <c r="I104">
        <v>16.8</v>
      </c>
      <c r="J104">
        <v>19.989999999999998</v>
      </c>
      <c r="K104">
        <v>42</v>
      </c>
    </row>
    <row r="105" spans="1:11" x14ac:dyDescent="0.35">
      <c r="A105">
        <v>26</v>
      </c>
      <c r="B105" t="s">
        <v>231</v>
      </c>
      <c r="C105" t="s">
        <v>396</v>
      </c>
      <c r="D105" t="s">
        <v>41</v>
      </c>
      <c r="E105" t="s">
        <v>397</v>
      </c>
      <c r="F105" t="s">
        <v>398</v>
      </c>
      <c r="G105" t="s">
        <v>399</v>
      </c>
      <c r="H105">
        <v>0.42</v>
      </c>
      <c r="I105">
        <v>4.1500000000000004</v>
      </c>
      <c r="J105">
        <v>5.5</v>
      </c>
      <c r="K105">
        <v>6.67</v>
      </c>
    </row>
    <row r="106" spans="1:11" x14ac:dyDescent="0.35">
      <c r="A106">
        <v>27</v>
      </c>
      <c r="B106" t="s">
        <v>305</v>
      </c>
      <c r="C106" t="s">
        <v>400</v>
      </c>
      <c r="D106" t="s">
        <v>401</v>
      </c>
      <c r="E106" t="s">
        <v>402</v>
      </c>
      <c r="F106" t="s">
        <v>403</v>
      </c>
      <c r="G106" t="s">
        <v>404</v>
      </c>
      <c r="H106">
        <v>14.99</v>
      </c>
      <c r="I106">
        <v>30.99</v>
      </c>
      <c r="J106">
        <v>40</v>
      </c>
      <c r="K106">
        <v>59</v>
      </c>
    </row>
    <row r="107" spans="1:11" x14ac:dyDescent="0.35">
      <c r="A107">
        <v>27</v>
      </c>
      <c r="B107" t="s">
        <v>80</v>
      </c>
      <c r="C107" t="s">
        <v>405</v>
      </c>
      <c r="D107" t="s">
        <v>406</v>
      </c>
      <c r="E107" t="s">
        <v>407</v>
      </c>
      <c r="F107" t="s">
        <v>408</v>
      </c>
      <c r="G107" t="s">
        <v>409</v>
      </c>
      <c r="H107">
        <v>8.4499999999999993</v>
      </c>
      <c r="I107">
        <v>12.95</v>
      </c>
      <c r="J107">
        <v>16.5</v>
      </c>
      <c r="K107">
        <v>25</v>
      </c>
    </row>
    <row r="108" spans="1:11" x14ac:dyDescent="0.35">
      <c r="A108">
        <v>27</v>
      </c>
      <c r="B108" t="s">
        <v>152</v>
      </c>
      <c r="C108" t="s">
        <v>410</v>
      </c>
      <c r="D108" t="s">
        <v>411</v>
      </c>
      <c r="E108" t="s">
        <v>412</v>
      </c>
      <c r="F108" t="s">
        <v>413</v>
      </c>
      <c r="G108" t="s">
        <v>370</v>
      </c>
      <c r="H108">
        <v>3.67</v>
      </c>
      <c r="I108">
        <v>6.95</v>
      </c>
      <c r="J108">
        <v>10</v>
      </c>
      <c r="K108">
        <v>17</v>
      </c>
    </row>
    <row r="109" spans="1:11" x14ac:dyDescent="0.35">
      <c r="A109">
        <v>27</v>
      </c>
      <c r="B109" t="s">
        <v>20</v>
      </c>
      <c r="C109" t="s">
        <v>414</v>
      </c>
      <c r="D109" t="s">
        <v>415</v>
      </c>
      <c r="E109" t="s">
        <v>416</v>
      </c>
      <c r="F109" t="s">
        <v>417</v>
      </c>
      <c r="G109" t="s">
        <v>418</v>
      </c>
      <c r="H109">
        <v>6.99</v>
      </c>
      <c r="I109">
        <v>13</v>
      </c>
      <c r="J109">
        <v>16.25</v>
      </c>
      <c r="K109">
        <v>20.75</v>
      </c>
    </row>
    <row r="110" spans="1:11" x14ac:dyDescent="0.35">
      <c r="A110">
        <v>28</v>
      </c>
      <c r="B110" t="s">
        <v>214</v>
      </c>
      <c r="C110" t="s">
        <v>419</v>
      </c>
      <c r="D110" t="s">
        <v>41</v>
      </c>
      <c r="E110" t="s">
        <v>420</v>
      </c>
      <c r="F110" t="s">
        <v>421</v>
      </c>
      <c r="G110" t="s">
        <v>422</v>
      </c>
      <c r="H110">
        <v>0.83</v>
      </c>
      <c r="I110">
        <v>12</v>
      </c>
      <c r="J110">
        <v>16.75</v>
      </c>
      <c r="K110">
        <v>19</v>
      </c>
    </row>
    <row r="111" spans="1:11" x14ac:dyDescent="0.35">
      <c r="A111">
        <v>28</v>
      </c>
      <c r="B111" t="s">
        <v>151</v>
      </c>
      <c r="C111" t="s">
        <v>423</v>
      </c>
      <c r="D111" t="s">
        <v>424</v>
      </c>
      <c r="E111" t="s">
        <v>425</v>
      </c>
      <c r="F111" t="s">
        <v>426</v>
      </c>
      <c r="G111" t="s">
        <v>203</v>
      </c>
      <c r="H111">
        <v>2.5</v>
      </c>
      <c r="I111">
        <v>7</v>
      </c>
      <c r="J111">
        <v>13.99</v>
      </c>
      <c r="K111">
        <v>26</v>
      </c>
    </row>
    <row r="112" spans="1:11" x14ac:dyDescent="0.35">
      <c r="A112">
        <v>28</v>
      </c>
      <c r="B112" t="s">
        <v>111</v>
      </c>
      <c r="C112" t="s">
        <v>427</v>
      </c>
      <c r="D112" t="s">
        <v>41</v>
      </c>
      <c r="E112" t="s">
        <v>402</v>
      </c>
      <c r="F112" t="s">
        <v>428</v>
      </c>
      <c r="G112" s="6" t="s">
        <v>188</v>
      </c>
      <c r="H112">
        <v>2.12</v>
      </c>
      <c r="I112">
        <v>12.99</v>
      </c>
      <c r="J112">
        <v>14.85</v>
      </c>
      <c r="K112">
        <v>0</v>
      </c>
    </row>
    <row r="113" spans="1:11" x14ac:dyDescent="0.35">
      <c r="A113">
        <v>28</v>
      </c>
      <c r="B113" t="s">
        <v>289</v>
      </c>
      <c r="C113" t="s">
        <v>429</v>
      </c>
      <c r="D113" t="s">
        <v>41</v>
      </c>
      <c r="E113" t="s">
        <v>237</v>
      </c>
      <c r="F113" t="s">
        <v>430</v>
      </c>
      <c r="G113" t="s">
        <v>431</v>
      </c>
      <c r="H113">
        <v>1.1200000000000001</v>
      </c>
      <c r="I113">
        <v>2.09</v>
      </c>
      <c r="J113">
        <v>5</v>
      </c>
      <c r="K113">
        <v>7.5</v>
      </c>
    </row>
    <row r="114" spans="1:11" x14ac:dyDescent="0.35">
      <c r="A114">
        <v>29</v>
      </c>
      <c r="B114" t="s">
        <v>241</v>
      </c>
      <c r="C114" t="s">
        <v>448</v>
      </c>
      <c r="D114" t="s">
        <v>432</v>
      </c>
      <c r="E114" t="s">
        <v>433</v>
      </c>
      <c r="F114" t="s">
        <v>434</v>
      </c>
      <c r="G114" t="s">
        <v>435</v>
      </c>
      <c r="H114">
        <v>2.79</v>
      </c>
      <c r="I114">
        <v>5.2</v>
      </c>
      <c r="J114">
        <v>10</v>
      </c>
      <c r="K114">
        <v>15</v>
      </c>
    </row>
    <row r="115" spans="1:11" x14ac:dyDescent="0.35">
      <c r="A115">
        <v>29</v>
      </c>
      <c r="B115" t="s">
        <v>20</v>
      </c>
      <c r="C115" t="s">
        <v>436</v>
      </c>
      <c r="D115" t="s">
        <v>22</v>
      </c>
      <c r="E115" t="s">
        <v>437</v>
      </c>
      <c r="F115" t="s">
        <v>438</v>
      </c>
      <c r="G115" t="s">
        <v>439</v>
      </c>
      <c r="H115">
        <v>10.95</v>
      </c>
      <c r="I115">
        <v>16</v>
      </c>
      <c r="J115">
        <v>20.25</v>
      </c>
      <c r="K115">
        <v>25</v>
      </c>
    </row>
    <row r="116" spans="1:11" x14ac:dyDescent="0.35">
      <c r="A116">
        <v>29</v>
      </c>
      <c r="B116" t="s">
        <v>8</v>
      </c>
      <c r="C116" t="s">
        <v>440</v>
      </c>
      <c r="D116" t="s">
        <v>441</v>
      </c>
      <c r="E116" t="s">
        <v>442</v>
      </c>
      <c r="F116" t="s">
        <v>443</v>
      </c>
      <c r="G116" t="s">
        <v>444</v>
      </c>
      <c r="H116">
        <v>5.5</v>
      </c>
      <c r="I116">
        <v>11.95</v>
      </c>
      <c r="J116">
        <v>15.95</v>
      </c>
      <c r="K116">
        <v>21.5</v>
      </c>
    </row>
    <row r="117" spans="1:11" x14ac:dyDescent="0.35">
      <c r="A117">
        <v>29</v>
      </c>
      <c r="B117" t="s">
        <v>231</v>
      </c>
      <c r="C117" t="s">
        <v>445</v>
      </c>
      <c r="D117" t="s">
        <v>380</v>
      </c>
      <c r="E117" t="s">
        <v>237</v>
      </c>
      <c r="F117" t="s">
        <v>446</v>
      </c>
      <c r="G117" t="s">
        <v>447</v>
      </c>
      <c r="H117">
        <v>19</v>
      </c>
      <c r="I117">
        <v>24.75</v>
      </c>
      <c r="J117">
        <v>36</v>
      </c>
      <c r="K117">
        <v>45</v>
      </c>
    </row>
    <row r="118" spans="1:11" x14ac:dyDescent="0.35">
      <c r="A118">
        <v>30</v>
      </c>
      <c r="B118" t="s">
        <v>34</v>
      </c>
      <c r="C118" t="s">
        <v>449</v>
      </c>
      <c r="D118" t="s">
        <v>450</v>
      </c>
      <c r="E118" t="s">
        <v>451</v>
      </c>
      <c r="F118" t="s">
        <v>452</v>
      </c>
      <c r="G118" t="s">
        <v>48</v>
      </c>
      <c r="H118">
        <v>9.99</v>
      </c>
      <c r="I118">
        <v>16</v>
      </c>
      <c r="J118">
        <v>21.5</v>
      </c>
      <c r="K118">
        <v>36</v>
      </c>
    </row>
    <row r="119" spans="1:11" x14ac:dyDescent="0.35">
      <c r="A119">
        <v>30</v>
      </c>
      <c r="B119" t="s">
        <v>34</v>
      </c>
      <c r="C119" t="s">
        <v>453</v>
      </c>
      <c r="D119" t="s">
        <v>411</v>
      </c>
      <c r="E119" t="s">
        <v>454</v>
      </c>
      <c r="F119" t="s">
        <v>455</v>
      </c>
      <c r="G119" t="s">
        <v>37</v>
      </c>
      <c r="H119">
        <v>5.99</v>
      </c>
      <c r="I119">
        <v>8</v>
      </c>
      <c r="J119">
        <v>9.9499999999999993</v>
      </c>
      <c r="K119">
        <v>14</v>
      </c>
    </row>
    <row r="120" spans="1:11" x14ac:dyDescent="0.35">
      <c r="A120">
        <v>30</v>
      </c>
      <c r="B120" t="s">
        <v>111</v>
      </c>
      <c r="C120" t="s">
        <v>456</v>
      </c>
      <c r="D120" t="s">
        <v>457</v>
      </c>
      <c r="E120" t="s">
        <v>458</v>
      </c>
      <c r="F120" t="s">
        <v>263</v>
      </c>
      <c r="G120" t="s">
        <v>253</v>
      </c>
      <c r="H120">
        <v>1.1499999999999999</v>
      </c>
      <c r="I120">
        <v>4.5</v>
      </c>
      <c r="J120">
        <v>9.5</v>
      </c>
      <c r="K120">
        <v>16</v>
      </c>
    </row>
    <row r="121" spans="1:11" x14ac:dyDescent="0.35">
      <c r="A121">
        <v>30</v>
      </c>
      <c r="B121" t="s">
        <v>231</v>
      </c>
      <c r="C121" t="s">
        <v>459</v>
      </c>
      <c r="D121" t="s">
        <v>41</v>
      </c>
      <c r="E121" s="6" t="s">
        <v>188</v>
      </c>
      <c r="F121" t="s">
        <v>460</v>
      </c>
      <c r="G121" t="s">
        <v>100</v>
      </c>
      <c r="H121">
        <v>5.89</v>
      </c>
      <c r="I121">
        <v>0</v>
      </c>
      <c r="J121">
        <v>26.39</v>
      </c>
      <c r="K121">
        <v>39.950000000000003</v>
      </c>
    </row>
    <row r="122" spans="1:11" x14ac:dyDescent="0.35">
      <c r="A122">
        <v>31</v>
      </c>
      <c r="B122" t="s">
        <v>95</v>
      </c>
      <c r="C122" t="s">
        <v>461</v>
      </c>
      <c r="D122" t="s">
        <v>462</v>
      </c>
      <c r="E122" t="s">
        <v>128</v>
      </c>
      <c r="F122" t="s">
        <v>463</v>
      </c>
      <c r="G122" t="s">
        <v>464</v>
      </c>
      <c r="H122">
        <v>1.8</v>
      </c>
      <c r="I122">
        <v>14.95</v>
      </c>
      <c r="J122">
        <v>18.989999999999998</v>
      </c>
      <c r="K122">
        <v>34.950000000000003</v>
      </c>
    </row>
    <row r="123" spans="1:11" x14ac:dyDescent="0.35">
      <c r="A123">
        <v>31</v>
      </c>
      <c r="B123" t="s">
        <v>8</v>
      </c>
      <c r="C123" t="s">
        <v>465</v>
      </c>
      <c r="D123" t="s">
        <v>239</v>
      </c>
      <c r="E123" t="s">
        <v>466</v>
      </c>
      <c r="F123" t="s">
        <v>313</v>
      </c>
      <c r="G123" t="s">
        <v>467</v>
      </c>
      <c r="H123">
        <v>3.49</v>
      </c>
      <c r="I123">
        <v>13.95</v>
      </c>
      <c r="J123">
        <v>19</v>
      </c>
      <c r="K123">
        <v>25</v>
      </c>
    </row>
    <row r="124" spans="1:11" x14ac:dyDescent="0.35">
      <c r="A124">
        <v>31</v>
      </c>
      <c r="B124" t="s">
        <v>105</v>
      </c>
      <c r="C124" t="s">
        <v>468</v>
      </c>
      <c r="D124" t="s">
        <v>107</v>
      </c>
      <c r="E124" t="s">
        <v>469</v>
      </c>
      <c r="F124" t="s">
        <v>470</v>
      </c>
      <c r="G124" t="s">
        <v>110</v>
      </c>
      <c r="H124">
        <v>4.99</v>
      </c>
      <c r="I124">
        <v>15</v>
      </c>
      <c r="J124">
        <v>17.95</v>
      </c>
      <c r="K124">
        <v>32.950000000000003</v>
      </c>
    </row>
    <row r="125" spans="1:11" x14ac:dyDescent="0.35">
      <c r="A125">
        <v>31</v>
      </c>
      <c r="B125" t="s">
        <v>231</v>
      </c>
      <c r="C125" t="s">
        <v>471</v>
      </c>
      <c r="D125" t="s">
        <v>472</v>
      </c>
      <c r="E125" t="s">
        <v>474</v>
      </c>
      <c r="F125" t="s">
        <v>473</v>
      </c>
      <c r="G125" t="s">
        <v>475</v>
      </c>
      <c r="H125">
        <v>15.99</v>
      </c>
      <c r="I125">
        <v>25</v>
      </c>
      <c r="J125">
        <v>59</v>
      </c>
      <c r="K125">
        <v>125</v>
      </c>
    </row>
    <row r="126" spans="1:11" x14ac:dyDescent="0.35">
      <c r="A126">
        <v>32</v>
      </c>
      <c r="B126" t="s">
        <v>20</v>
      </c>
      <c r="C126" t="s">
        <v>476</v>
      </c>
      <c r="D126" t="s">
        <v>477</v>
      </c>
      <c r="E126" t="s">
        <v>478</v>
      </c>
      <c r="F126" t="s">
        <v>479</v>
      </c>
      <c r="G126" t="s">
        <v>480</v>
      </c>
      <c r="H126">
        <v>8</v>
      </c>
      <c r="I126">
        <v>15</v>
      </c>
      <c r="J126">
        <v>28</v>
      </c>
      <c r="K126">
        <v>37</v>
      </c>
    </row>
    <row r="127" spans="1:11" x14ac:dyDescent="0.35">
      <c r="A127">
        <v>32</v>
      </c>
      <c r="B127" t="s">
        <v>80</v>
      </c>
      <c r="C127" t="s">
        <v>481</v>
      </c>
      <c r="D127" t="s">
        <v>482</v>
      </c>
      <c r="E127" t="s">
        <v>483</v>
      </c>
      <c r="F127" t="s">
        <v>484</v>
      </c>
      <c r="G127" t="s">
        <v>77</v>
      </c>
      <c r="H127">
        <v>4.7</v>
      </c>
      <c r="I127">
        <v>6</v>
      </c>
      <c r="J127">
        <v>8</v>
      </c>
      <c r="K127">
        <v>16</v>
      </c>
    </row>
    <row r="128" spans="1:11" x14ac:dyDescent="0.35">
      <c r="A128">
        <v>32</v>
      </c>
      <c r="B128" t="s">
        <v>93</v>
      </c>
      <c r="C128" t="s">
        <v>485</v>
      </c>
      <c r="D128" t="s">
        <v>4</v>
      </c>
      <c r="E128" t="s">
        <v>486</v>
      </c>
      <c r="F128" t="s">
        <v>487</v>
      </c>
      <c r="G128" t="s">
        <v>488</v>
      </c>
      <c r="H128">
        <v>2.98</v>
      </c>
      <c r="I128">
        <v>16</v>
      </c>
      <c r="J128">
        <v>29</v>
      </c>
      <c r="K128">
        <v>45</v>
      </c>
    </row>
    <row r="129" spans="1:11" x14ac:dyDescent="0.35">
      <c r="A129">
        <v>32</v>
      </c>
      <c r="B129" t="s">
        <v>231</v>
      </c>
      <c r="C129" t="s">
        <v>489</v>
      </c>
      <c r="D129" t="s">
        <v>490</v>
      </c>
      <c r="E129" t="s">
        <v>491</v>
      </c>
      <c r="F129" t="s">
        <v>492</v>
      </c>
      <c r="G129" t="s">
        <v>338</v>
      </c>
      <c r="H129">
        <v>0.2</v>
      </c>
      <c r="I129">
        <v>2.95</v>
      </c>
      <c r="J129">
        <v>6</v>
      </c>
      <c r="K129">
        <v>11.6</v>
      </c>
    </row>
    <row r="130" spans="1:11" x14ac:dyDescent="0.35">
      <c r="A130">
        <v>33</v>
      </c>
      <c r="B130" t="s">
        <v>20</v>
      </c>
      <c r="C130" t="s">
        <v>493</v>
      </c>
      <c r="D130" t="s">
        <v>494</v>
      </c>
      <c r="E130" t="s">
        <v>495</v>
      </c>
      <c r="F130" t="s">
        <v>22</v>
      </c>
      <c r="G130" t="s">
        <v>295</v>
      </c>
      <c r="H130">
        <v>3.99</v>
      </c>
      <c r="I130">
        <v>17.440000000000001</v>
      </c>
      <c r="J130">
        <v>21.49</v>
      </c>
      <c r="K130">
        <v>42</v>
      </c>
    </row>
    <row r="131" spans="1:11" x14ac:dyDescent="0.35">
      <c r="A131">
        <v>33</v>
      </c>
      <c r="B131" t="s">
        <v>8</v>
      </c>
      <c r="C131" t="s">
        <v>496</v>
      </c>
      <c r="D131" t="s">
        <v>497</v>
      </c>
      <c r="E131" t="s">
        <v>499</v>
      </c>
      <c r="F131" t="s">
        <v>500</v>
      </c>
      <c r="G131" t="s">
        <v>498</v>
      </c>
      <c r="H131">
        <v>13.5</v>
      </c>
      <c r="I131">
        <v>15.99</v>
      </c>
      <c r="J131">
        <v>19.989999999999998</v>
      </c>
      <c r="K131">
        <v>25.95</v>
      </c>
    </row>
    <row r="132" spans="1:11" x14ac:dyDescent="0.35">
      <c r="A132">
        <v>33</v>
      </c>
      <c r="B132" t="s">
        <v>501</v>
      </c>
      <c r="C132" t="s">
        <v>506</v>
      </c>
      <c r="D132" t="s">
        <v>502</v>
      </c>
      <c r="E132" t="s">
        <v>503</v>
      </c>
      <c r="F132" t="s">
        <v>504</v>
      </c>
      <c r="G132" t="s">
        <v>505</v>
      </c>
      <c r="H132">
        <v>17.95</v>
      </c>
      <c r="I132">
        <v>23</v>
      </c>
      <c r="J132">
        <v>29.99</v>
      </c>
      <c r="K132">
        <v>49.99</v>
      </c>
    </row>
    <row r="133" spans="1:11" x14ac:dyDescent="0.35">
      <c r="A133">
        <v>33</v>
      </c>
      <c r="B133" t="s">
        <v>231</v>
      </c>
      <c r="C133" t="s">
        <v>507</v>
      </c>
      <c r="D133" t="s">
        <v>4</v>
      </c>
      <c r="E133" t="s">
        <v>508</v>
      </c>
      <c r="F133" t="s">
        <v>509</v>
      </c>
      <c r="G133" t="s">
        <v>510</v>
      </c>
      <c r="H133">
        <v>2.4900000000000002</v>
      </c>
      <c r="I133">
        <v>5.49</v>
      </c>
      <c r="J133">
        <v>9.99</v>
      </c>
      <c r="K133">
        <v>16</v>
      </c>
    </row>
    <row r="134" spans="1:11" x14ac:dyDescent="0.35">
      <c r="A134">
        <v>34</v>
      </c>
      <c r="B134" t="s">
        <v>34</v>
      </c>
      <c r="C134" t="s">
        <v>511</v>
      </c>
      <c r="D134" t="s">
        <v>512</v>
      </c>
      <c r="E134" t="s">
        <v>513</v>
      </c>
      <c r="F134" t="s">
        <v>514</v>
      </c>
      <c r="G134" t="s">
        <v>515</v>
      </c>
      <c r="H134">
        <v>8.5</v>
      </c>
      <c r="I134">
        <v>14</v>
      </c>
      <c r="J134">
        <v>16.95</v>
      </c>
      <c r="K134">
        <v>22</v>
      </c>
    </row>
    <row r="135" spans="1:11" x14ac:dyDescent="0.35">
      <c r="A135">
        <v>34</v>
      </c>
      <c r="B135" t="s">
        <v>34</v>
      </c>
      <c r="C135" t="s">
        <v>516</v>
      </c>
      <c r="D135" t="s">
        <v>517</v>
      </c>
      <c r="E135" t="s">
        <v>518</v>
      </c>
      <c r="F135" t="s">
        <v>519</v>
      </c>
      <c r="G135" t="s">
        <v>520</v>
      </c>
      <c r="H135">
        <v>9.99</v>
      </c>
      <c r="I135">
        <v>17</v>
      </c>
      <c r="J135">
        <v>21.99</v>
      </c>
      <c r="K135">
        <v>28.5</v>
      </c>
    </row>
    <row r="136" spans="1:11" x14ac:dyDescent="0.35">
      <c r="A136">
        <v>34</v>
      </c>
      <c r="B136" t="s">
        <v>521</v>
      </c>
      <c r="C136" t="s">
        <v>522</v>
      </c>
      <c r="D136" t="s">
        <v>4</v>
      </c>
      <c r="E136" t="s">
        <v>523</v>
      </c>
      <c r="F136" t="s">
        <v>524</v>
      </c>
      <c r="G136" t="s">
        <v>525</v>
      </c>
      <c r="H136">
        <v>13.75</v>
      </c>
      <c r="I136">
        <v>34</v>
      </c>
      <c r="J136">
        <v>40</v>
      </c>
      <c r="K136">
        <v>64</v>
      </c>
    </row>
    <row r="137" spans="1:11" x14ac:dyDescent="0.35">
      <c r="A137">
        <v>34</v>
      </c>
      <c r="B137" t="s">
        <v>231</v>
      </c>
      <c r="C137" t="s">
        <v>526</v>
      </c>
      <c r="D137" t="s">
        <v>415</v>
      </c>
      <c r="E137" t="s">
        <v>345</v>
      </c>
      <c r="F137" s="6" t="s">
        <v>188</v>
      </c>
      <c r="G137" t="s">
        <v>527</v>
      </c>
      <c r="H137">
        <v>19.59</v>
      </c>
      <c r="I137">
        <v>32.99</v>
      </c>
      <c r="J137">
        <v>0</v>
      </c>
      <c r="K137">
        <v>41.99</v>
      </c>
    </row>
    <row r="138" spans="1:11" x14ac:dyDescent="0.35">
      <c r="A138">
        <v>35</v>
      </c>
      <c r="B138" t="s">
        <v>256</v>
      </c>
      <c r="C138" t="s">
        <v>528</v>
      </c>
      <c r="D138" t="s">
        <v>529</v>
      </c>
      <c r="E138" t="s">
        <v>530</v>
      </c>
      <c r="F138" t="s">
        <v>531</v>
      </c>
      <c r="G138" t="s">
        <v>532</v>
      </c>
      <c r="H138">
        <v>6.99</v>
      </c>
      <c r="I138">
        <v>13</v>
      </c>
      <c r="J138">
        <v>16.95</v>
      </c>
      <c r="K138">
        <v>21.95</v>
      </c>
    </row>
    <row r="139" spans="1:11" x14ac:dyDescent="0.35">
      <c r="A139">
        <v>35</v>
      </c>
      <c r="B139" t="s">
        <v>533</v>
      </c>
      <c r="C139" t="s">
        <v>534</v>
      </c>
      <c r="D139" t="s">
        <v>535</v>
      </c>
      <c r="E139" t="s">
        <v>536</v>
      </c>
      <c r="F139" t="s">
        <v>72</v>
      </c>
      <c r="G139" t="s">
        <v>537</v>
      </c>
      <c r="H139">
        <v>2.99</v>
      </c>
      <c r="I139">
        <v>11.5</v>
      </c>
      <c r="J139">
        <v>16.5</v>
      </c>
      <c r="K139">
        <v>18.95</v>
      </c>
    </row>
    <row r="140" spans="1:11" x14ac:dyDescent="0.35">
      <c r="A140">
        <v>35</v>
      </c>
      <c r="B140" t="s">
        <v>8</v>
      </c>
      <c r="C140" t="s">
        <v>540</v>
      </c>
      <c r="D140" t="s">
        <v>538</v>
      </c>
      <c r="E140" t="s">
        <v>539</v>
      </c>
      <c r="F140" s="6" t="s">
        <v>188</v>
      </c>
      <c r="G140" t="s">
        <v>541</v>
      </c>
      <c r="H140">
        <v>1.5</v>
      </c>
      <c r="I140">
        <v>3.29</v>
      </c>
      <c r="J140">
        <v>0</v>
      </c>
      <c r="K140">
        <v>5</v>
      </c>
    </row>
    <row r="141" spans="1:11" x14ac:dyDescent="0.35">
      <c r="A141">
        <v>35</v>
      </c>
      <c r="B141" t="s">
        <v>231</v>
      </c>
      <c r="C141" t="s">
        <v>542</v>
      </c>
      <c r="D141" t="s">
        <v>543</v>
      </c>
      <c r="E141" t="s">
        <v>544</v>
      </c>
      <c r="F141" t="s">
        <v>545</v>
      </c>
      <c r="G141" t="s">
        <v>57</v>
      </c>
      <c r="H141">
        <v>3.95</v>
      </c>
      <c r="I141">
        <v>5.5</v>
      </c>
      <c r="J141">
        <v>11.95</v>
      </c>
      <c r="K141">
        <v>17</v>
      </c>
    </row>
    <row r="142" spans="1:11" x14ac:dyDescent="0.35">
      <c r="A142">
        <v>36</v>
      </c>
      <c r="B142" t="s">
        <v>214</v>
      </c>
      <c r="C142" t="s">
        <v>587</v>
      </c>
      <c r="D142" t="s">
        <v>588</v>
      </c>
      <c r="E142" t="s">
        <v>589</v>
      </c>
      <c r="F142" t="s">
        <v>590</v>
      </c>
      <c r="G142" t="s">
        <v>591</v>
      </c>
      <c r="H142">
        <v>12</v>
      </c>
      <c r="I142">
        <v>15.95</v>
      </c>
      <c r="J142">
        <v>18</v>
      </c>
      <c r="K142">
        <v>26</v>
      </c>
    </row>
    <row r="143" spans="1:11" x14ac:dyDescent="0.35">
      <c r="A143">
        <v>36</v>
      </c>
      <c r="B143" t="s">
        <v>53</v>
      </c>
      <c r="C143" t="s">
        <v>592</v>
      </c>
      <c r="E143" t="s">
        <v>593</v>
      </c>
      <c r="F143" t="s">
        <v>594</v>
      </c>
      <c r="G143" t="s">
        <v>595</v>
      </c>
      <c r="H143">
        <v>0</v>
      </c>
      <c r="I143">
        <v>25</v>
      </c>
      <c r="J143">
        <v>34</v>
      </c>
      <c r="K143">
        <v>42</v>
      </c>
    </row>
    <row r="144" spans="1:11" x14ac:dyDescent="0.35">
      <c r="A144">
        <v>36</v>
      </c>
      <c r="B144" t="s">
        <v>501</v>
      </c>
      <c r="C144" t="s">
        <v>596</v>
      </c>
      <c r="D144" t="s">
        <v>597</v>
      </c>
      <c r="E144" t="s">
        <v>598</v>
      </c>
      <c r="F144" t="s">
        <v>599</v>
      </c>
      <c r="G144" t="s">
        <v>600</v>
      </c>
      <c r="H144">
        <v>2.78</v>
      </c>
      <c r="I144">
        <v>12</v>
      </c>
      <c r="J144">
        <v>26</v>
      </c>
      <c r="K144">
        <v>34</v>
      </c>
    </row>
    <row r="145" spans="1:11" x14ac:dyDescent="0.35">
      <c r="A145">
        <v>36</v>
      </c>
      <c r="B145" t="s">
        <v>231</v>
      </c>
      <c r="C145" t="s">
        <v>601</v>
      </c>
      <c r="D145" t="s">
        <v>602</v>
      </c>
      <c r="E145" t="s">
        <v>603</v>
      </c>
      <c r="F145" t="s">
        <v>604</v>
      </c>
      <c r="G145" t="s">
        <v>386</v>
      </c>
      <c r="H145">
        <v>2.44</v>
      </c>
      <c r="I145">
        <v>6</v>
      </c>
      <c r="J145">
        <v>7.75</v>
      </c>
      <c r="K145">
        <v>11</v>
      </c>
    </row>
    <row r="146" spans="1:11" x14ac:dyDescent="0.35">
      <c r="A146">
        <v>37</v>
      </c>
      <c r="B146" t="s">
        <v>214</v>
      </c>
      <c r="C146" t="s">
        <v>605</v>
      </c>
      <c r="D146" t="s">
        <v>606</v>
      </c>
      <c r="E146" t="s">
        <v>607</v>
      </c>
      <c r="F146" t="s">
        <v>608</v>
      </c>
      <c r="G146" t="s">
        <v>609</v>
      </c>
      <c r="H146">
        <v>7.67</v>
      </c>
      <c r="J146">
        <v>0</v>
      </c>
      <c r="K146">
        <v>20</v>
      </c>
    </row>
    <row r="147" spans="1:11" x14ac:dyDescent="0.35">
      <c r="A147">
        <v>37</v>
      </c>
      <c r="B147" t="s">
        <v>20</v>
      </c>
      <c r="C147" t="s">
        <v>610</v>
      </c>
      <c r="D147" t="s">
        <v>611</v>
      </c>
      <c r="E147" t="s">
        <v>612</v>
      </c>
      <c r="F147" t="s">
        <v>608</v>
      </c>
      <c r="G147" t="s">
        <v>613</v>
      </c>
      <c r="H147">
        <v>7.25</v>
      </c>
      <c r="I147">
        <v>15.95</v>
      </c>
      <c r="J147">
        <v>0</v>
      </c>
      <c r="K147">
        <v>22</v>
      </c>
    </row>
    <row r="148" spans="1:11" x14ac:dyDescent="0.35">
      <c r="A148">
        <v>37</v>
      </c>
      <c r="B148" t="s">
        <v>80</v>
      </c>
      <c r="C148" t="s">
        <v>614</v>
      </c>
      <c r="D148" t="s">
        <v>615</v>
      </c>
      <c r="E148" t="s">
        <v>616</v>
      </c>
      <c r="F148" t="s">
        <v>608</v>
      </c>
      <c r="G148" t="s">
        <v>617</v>
      </c>
      <c r="H148">
        <v>5.25</v>
      </c>
      <c r="I148">
        <v>7.25</v>
      </c>
      <c r="J148">
        <v>0</v>
      </c>
      <c r="K148">
        <v>11</v>
      </c>
    </row>
    <row r="149" spans="1:11" x14ac:dyDescent="0.35">
      <c r="A149">
        <v>37</v>
      </c>
      <c r="B149" t="s">
        <v>231</v>
      </c>
      <c r="C149" t="s">
        <v>618</v>
      </c>
      <c r="D149" t="s">
        <v>128</v>
      </c>
      <c r="E149" t="s">
        <v>100</v>
      </c>
      <c r="F149" t="s">
        <v>608</v>
      </c>
      <c r="G149" t="s">
        <v>619</v>
      </c>
      <c r="H149">
        <v>17.95</v>
      </c>
      <c r="I149">
        <v>41.95</v>
      </c>
      <c r="J149">
        <v>0</v>
      </c>
      <c r="K14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ACC6-838B-41B8-918D-E61F937DC3C1}">
  <dimension ref="A1:K150"/>
  <sheetViews>
    <sheetView workbookViewId="0">
      <pane ySplit="1" topLeftCell="A2" activePane="bottomLeft" state="frozen"/>
      <selection pane="bottomLeft" activeCell="F149" sqref="F149"/>
    </sheetView>
  </sheetViews>
  <sheetFormatPr defaultRowHeight="14.5" x14ac:dyDescent="0.35"/>
  <cols>
    <col min="3" max="3" width="15.7265625" customWidth="1"/>
    <col min="6" max="7" width="8.7265625" style="9"/>
  </cols>
  <sheetData>
    <row r="1" spans="1:9" x14ac:dyDescent="0.35">
      <c r="A1" s="4" t="s">
        <v>0</v>
      </c>
      <c r="B1" s="1" t="s">
        <v>10</v>
      </c>
      <c r="C1" s="1" t="s">
        <v>3</v>
      </c>
      <c r="D1" s="1" t="s">
        <v>11</v>
      </c>
      <c r="E1" s="1" t="s">
        <v>12</v>
      </c>
      <c r="F1" s="8" t="s">
        <v>130</v>
      </c>
      <c r="G1" s="8" t="s">
        <v>131</v>
      </c>
    </row>
    <row r="2" spans="1:9" x14ac:dyDescent="0.35">
      <c r="A2" s="5">
        <v>1</v>
      </c>
      <c r="B2" s="7" t="str" cm="1">
        <f t="array" ref="B2:C149">_xlfn.IFNA(Foods!B2:C149,"")</f>
        <v>Chinese</v>
      </c>
      <c r="C2" t="str">
        <v>Egg Rolls</v>
      </c>
      <c r="D2" t="s">
        <v>547</v>
      </c>
      <c r="E2" t="s">
        <v>547</v>
      </c>
      <c r="F2" s="9" cm="1">
        <f t="array" ref="F2:F150">IFERROR((INDEX(Foods!H2:K150,MATCH(C2:C150,Foods!C2:C150,0),MATCH(D2:D150,Foods!D1:G1,0))),"")</f>
        <v>3.9</v>
      </c>
      <c r="G2" s="9" cm="1">
        <f t="array" ref="G2:G150">IFERROR((INDEX(Foods!H2:K150,MATCH(C2:C150,Foods!C2:C150,0),MATCH(E2:E150,Foods!D1:G1,0))),"")</f>
        <v>3.9</v>
      </c>
      <c r="I2" cm="1">
        <f t="array" ref="I2:I141">IF(E2:E141="Fancy",G2:G141,)</f>
        <v>0</v>
      </c>
    </row>
    <row r="3" spans="1:9" x14ac:dyDescent="0.35">
      <c r="A3" s="5">
        <v>1</v>
      </c>
      <c r="B3" t="str">
        <v>Chinese</v>
      </c>
      <c r="C3" t="str">
        <v>Fried Rice</v>
      </c>
      <c r="D3" t="s">
        <v>546</v>
      </c>
      <c r="E3" t="s">
        <v>548</v>
      </c>
      <c r="F3" s="9">
        <v>3.79</v>
      </c>
      <c r="G3" s="9">
        <v>10.5</v>
      </c>
      <c r="I3">
        <v>0</v>
      </c>
    </row>
    <row r="4" spans="1:9" x14ac:dyDescent="0.35">
      <c r="A4" s="5">
        <v>1</v>
      </c>
      <c r="B4" t="str">
        <v>Chinese</v>
      </c>
      <c r="C4" t="str">
        <v>Mongolian Beef</v>
      </c>
      <c r="D4" t="s">
        <v>18</v>
      </c>
      <c r="E4" t="s">
        <v>547</v>
      </c>
      <c r="F4" s="9">
        <v>44</v>
      </c>
      <c r="G4" s="9">
        <v>9.89</v>
      </c>
      <c r="I4">
        <v>0</v>
      </c>
    </row>
    <row r="5" spans="1:9" x14ac:dyDescent="0.35">
      <c r="A5" s="5">
        <v>1</v>
      </c>
      <c r="B5" t="str">
        <v>Chinese</v>
      </c>
      <c r="C5" t="str">
        <v>Orange Chicken</v>
      </c>
      <c r="D5" t="s">
        <v>18</v>
      </c>
      <c r="E5" t="s">
        <v>547</v>
      </c>
      <c r="F5" s="9">
        <v>36</v>
      </c>
      <c r="G5" s="9">
        <v>10.4</v>
      </c>
      <c r="I5">
        <v>0</v>
      </c>
    </row>
    <row r="6" spans="1:9" x14ac:dyDescent="0.35">
      <c r="A6" s="5">
        <v>2</v>
      </c>
      <c r="B6" t="str">
        <v>Italian</v>
      </c>
      <c r="C6" t="str">
        <v>Spaghetti and Meatballs</v>
      </c>
      <c r="D6" t="s">
        <v>18</v>
      </c>
      <c r="E6" t="s">
        <v>548</v>
      </c>
      <c r="F6" s="9">
        <v>21.95</v>
      </c>
      <c r="G6" s="9">
        <v>16.78</v>
      </c>
      <c r="I6">
        <v>0</v>
      </c>
    </row>
    <row r="7" spans="1:9" x14ac:dyDescent="0.35">
      <c r="A7" s="5">
        <v>2</v>
      </c>
      <c r="B7" t="str">
        <v>Italian</v>
      </c>
      <c r="C7" t="str">
        <v>Chicken Alfredo</v>
      </c>
      <c r="D7" t="s">
        <v>18</v>
      </c>
      <c r="E7" t="s">
        <v>547</v>
      </c>
      <c r="F7" s="9">
        <v>25.68</v>
      </c>
      <c r="G7" s="9">
        <v>6.99</v>
      </c>
      <c r="I7">
        <v>0</v>
      </c>
    </row>
    <row r="8" spans="1:9" x14ac:dyDescent="0.35">
      <c r="A8" s="5">
        <v>2</v>
      </c>
      <c r="B8" t="str">
        <v>Italian</v>
      </c>
      <c r="C8" t="str">
        <v>Pepperoni Pizza</v>
      </c>
      <c r="D8" t="s">
        <v>548</v>
      </c>
      <c r="E8" t="s">
        <v>548</v>
      </c>
      <c r="F8" s="9">
        <v>15.99</v>
      </c>
      <c r="G8" s="9">
        <v>15.99</v>
      </c>
      <c r="I8">
        <v>0</v>
      </c>
    </row>
    <row r="9" spans="1:9" ht="0.5" customHeight="1" x14ac:dyDescent="0.35">
      <c r="A9" s="5">
        <v>2</v>
      </c>
      <c r="B9" t="str">
        <v>Italian</v>
      </c>
      <c r="C9" t="str">
        <v>Chocolate Cake</v>
      </c>
      <c r="D9" t="s">
        <v>548</v>
      </c>
      <c r="E9" t="s">
        <v>548</v>
      </c>
      <c r="F9" s="9">
        <v>7.99</v>
      </c>
      <c r="G9" s="9">
        <v>7.99</v>
      </c>
      <c r="I9">
        <v>0</v>
      </c>
    </row>
    <row r="10" spans="1:9" x14ac:dyDescent="0.35">
      <c r="A10" s="5">
        <v>3</v>
      </c>
      <c r="B10" t="str">
        <v>Mexican</v>
      </c>
      <c r="C10" t="str">
        <v>Guacamole</v>
      </c>
      <c r="D10" t="s">
        <v>547</v>
      </c>
      <c r="E10" t="s">
        <v>547</v>
      </c>
      <c r="F10" s="9">
        <v>6.15</v>
      </c>
      <c r="G10" s="9">
        <v>6.15</v>
      </c>
      <c r="I10">
        <v>0</v>
      </c>
    </row>
    <row r="11" spans="1:9" x14ac:dyDescent="0.35">
      <c r="A11" s="5">
        <v>3</v>
      </c>
      <c r="B11" t="str">
        <v>Mexican</v>
      </c>
      <c r="C11" t="str">
        <v>Carnitas Tacos</v>
      </c>
      <c r="D11" t="s">
        <v>548</v>
      </c>
      <c r="E11" t="s">
        <v>548</v>
      </c>
      <c r="F11" s="9">
        <v>15</v>
      </c>
      <c r="G11" s="9">
        <v>15</v>
      </c>
      <c r="I11">
        <v>0</v>
      </c>
    </row>
    <row r="12" spans="1:9" x14ac:dyDescent="0.35">
      <c r="A12" s="5">
        <v>3</v>
      </c>
      <c r="B12" t="str">
        <v>Mexican</v>
      </c>
      <c r="C12" t="str">
        <v>Chicken Enchiladas</v>
      </c>
      <c r="D12" t="s">
        <v>18</v>
      </c>
      <c r="E12" t="s">
        <v>18</v>
      </c>
      <c r="F12" s="9">
        <v>28</v>
      </c>
      <c r="G12" s="9">
        <v>28</v>
      </c>
      <c r="I12">
        <v>28</v>
      </c>
    </row>
    <row r="13" spans="1:9" x14ac:dyDescent="0.35">
      <c r="A13" s="5">
        <v>3</v>
      </c>
      <c r="B13" t="str">
        <v>Mexican</v>
      </c>
      <c r="C13" t="str">
        <v>Churros</v>
      </c>
      <c r="D13" t="s">
        <v>548</v>
      </c>
      <c r="E13" t="s">
        <v>546</v>
      </c>
      <c r="F13" s="9">
        <v>6.5</v>
      </c>
      <c r="G13" s="9">
        <v>0.88</v>
      </c>
      <c r="I13">
        <v>0</v>
      </c>
    </row>
    <row r="14" spans="1:9" x14ac:dyDescent="0.35">
      <c r="A14" s="5">
        <v>4</v>
      </c>
      <c r="B14" t="str">
        <v>Seafood</v>
      </c>
      <c r="C14" t="str">
        <v>Calamari</v>
      </c>
      <c r="D14" t="s">
        <v>546</v>
      </c>
      <c r="E14" t="s">
        <v>546</v>
      </c>
      <c r="F14" s="9">
        <v>6.89</v>
      </c>
      <c r="G14" s="9">
        <v>6.89</v>
      </c>
      <c r="I14">
        <v>0</v>
      </c>
    </row>
    <row r="15" spans="1:9" x14ac:dyDescent="0.35">
      <c r="A15" s="5">
        <v>4</v>
      </c>
      <c r="B15" t="str">
        <v>Seafood</v>
      </c>
      <c r="C15" t="str">
        <v>Clam Chowder</v>
      </c>
      <c r="D15" t="s">
        <v>18</v>
      </c>
      <c r="E15" t="s">
        <v>18</v>
      </c>
      <c r="F15" s="9">
        <v>9</v>
      </c>
      <c r="G15" s="9">
        <v>9</v>
      </c>
      <c r="I15">
        <v>9</v>
      </c>
    </row>
    <row r="16" spans="1:9" x14ac:dyDescent="0.35">
      <c r="A16" s="5">
        <v>4</v>
      </c>
      <c r="B16" t="str">
        <v>Seafood</v>
      </c>
      <c r="C16" t="str">
        <v>Salmon</v>
      </c>
      <c r="D16" t="s">
        <v>18</v>
      </c>
      <c r="E16" t="s">
        <v>547</v>
      </c>
      <c r="F16" s="9">
        <v>48</v>
      </c>
      <c r="G16" s="9">
        <v>15.59</v>
      </c>
      <c r="I16">
        <v>0</v>
      </c>
    </row>
    <row r="17" spans="1:11" x14ac:dyDescent="0.35">
      <c r="A17" s="5">
        <v>4</v>
      </c>
      <c r="B17" t="str">
        <v>Seafood</v>
      </c>
      <c r="C17" t="str">
        <v>Lobster Tails</v>
      </c>
      <c r="D17" t="s">
        <v>546</v>
      </c>
      <c r="E17" t="s">
        <v>547</v>
      </c>
      <c r="F17" s="9">
        <v>7.37</v>
      </c>
      <c r="G17" s="9">
        <v>13.49</v>
      </c>
      <c r="I17">
        <v>0</v>
      </c>
    </row>
    <row r="18" spans="1:11" x14ac:dyDescent="0.35">
      <c r="A18" s="5">
        <v>5</v>
      </c>
      <c r="B18" t="str">
        <v>Sushi</v>
      </c>
      <c r="C18" t="str">
        <v>Gyoza</v>
      </c>
      <c r="D18" t="s">
        <v>546</v>
      </c>
      <c r="E18" t="s">
        <v>546</v>
      </c>
      <c r="F18" s="9">
        <v>2.08</v>
      </c>
      <c r="G18" s="9">
        <v>2.08</v>
      </c>
      <c r="I18">
        <v>0</v>
      </c>
    </row>
    <row r="19" spans="1:11" x14ac:dyDescent="0.35">
      <c r="A19" s="5">
        <v>5</v>
      </c>
      <c r="B19" t="str">
        <v>Sushi</v>
      </c>
      <c r="C19" t="str">
        <v>Shrimp Tempura</v>
      </c>
      <c r="D19" t="s">
        <v>546</v>
      </c>
      <c r="E19" t="s">
        <v>18</v>
      </c>
      <c r="F19" s="9">
        <v>6.89</v>
      </c>
      <c r="G19" s="9">
        <v>22</v>
      </c>
      <c r="I19">
        <v>22</v>
      </c>
    </row>
    <row r="20" spans="1:11" x14ac:dyDescent="0.35">
      <c r="A20" s="5">
        <v>5</v>
      </c>
      <c r="B20" t="str">
        <v>Sushi</v>
      </c>
      <c r="C20" t="str">
        <v>Tuna Sashimi</v>
      </c>
      <c r="D20" t="s">
        <v>18</v>
      </c>
      <c r="E20" t="s">
        <v>546</v>
      </c>
      <c r="F20" s="9">
        <v>60</v>
      </c>
      <c r="G20" s="9">
        <v>2.98</v>
      </c>
      <c r="I20">
        <v>0</v>
      </c>
    </row>
    <row r="21" spans="1:11" x14ac:dyDescent="0.35">
      <c r="A21" s="5">
        <v>5</v>
      </c>
      <c r="B21" t="str">
        <v>Sushi</v>
      </c>
      <c r="C21" t="str">
        <v>Rainbow Rolls</v>
      </c>
      <c r="D21" t="s">
        <v>547</v>
      </c>
      <c r="E21" t="s">
        <v>547</v>
      </c>
      <c r="F21" s="9">
        <v>11.75</v>
      </c>
      <c r="G21" s="9">
        <v>11.75</v>
      </c>
      <c r="I21">
        <v>0</v>
      </c>
    </row>
    <row r="22" spans="1:11" x14ac:dyDescent="0.35">
      <c r="A22" s="5">
        <v>6</v>
      </c>
      <c r="B22" t="str">
        <v>Barbeque</v>
      </c>
      <c r="C22" t="str">
        <v>Ribs</v>
      </c>
      <c r="D22" t="s">
        <v>548</v>
      </c>
      <c r="E22" t="s">
        <v>548</v>
      </c>
      <c r="F22" s="9">
        <v>19</v>
      </c>
      <c r="G22" s="9">
        <v>19</v>
      </c>
      <c r="I22">
        <v>0</v>
      </c>
    </row>
    <row r="23" spans="1:11" x14ac:dyDescent="0.35">
      <c r="A23" s="5">
        <v>6</v>
      </c>
      <c r="B23" t="str">
        <v>Barbeque</v>
      </c>
      <c r="C23" t="str">
        <v>Brisket</v>
      </c>
      <c r="D23" t="s">
        <v>548</v>
      </c>
      <c r="E23" t="s">
        <v>548</v>
      </c>
      <c r="F23" s="9">
        <v>17</v>
      </c>
      <c r="G23" s="9">
        <v>17</v>
      </c>
      <c r="I23">
        <v>0</v>
      </c>
    </row>
    <row r="24" spans="1:11" x14ac:dyDescent="0.35">
      <c r="A24" s="5">
        <v>6</v>
      </c>
      <c r="B24" t="str">
        <v>Barbeque</v>
      </c>
      <c r="C24" t="str">
        <v>Pulled Pork</v>
      </c>
      <c r="D24" t="s">
        <v>547</v>
      </c>
      <c r="E24" t="s">
        <v>547</v>
      </c>
      <c r="F24" s="9">
        <v>11</v>
      </c>
      <c r="G24" s="9">
        <v>11</v>
      </c>
      <c r="I24">
        <v>0</v>
      </c>
    </row>
    <row r="25" spans="1:11" x14ac:dyDescent="0.35">
      <c r="A25" s="5">
        <v>6</v>
      </c>
      <c r="B25" t="str">
        <v>Barbeque</v>
      </c>
      <c r="C25" t="str">
        <v>Mac n' Cheese</v>
      </c>
      <c r="D25" t="s">
        <v>18</v>
      </c>
      <c r="E25" t="s">
        <v>547</v>
      </c>
      <c r="F25" s="9">
        <v>11</v>
      </c>
      <c r="G25" s="9">
        <v>4.5</v>
      </c>
      <c r="I25">
        <v>0</v>
      </c>
    </row>
    <row r="26" spans="1:11" x14ac:dyDescent="0.35">
      <c r="A26" s="5">
        <v>7</v>
      </c>
      <c r="B26" t="str">
        <v>Italian</v>
      </c>
      <c r="C26" t="str">
        <v>Chicken Parm</v>
      </c>
      <c r="D26" t="s">
        <v>18</v>
      </c>
      <c r="E26" t="s">
        <v>18</v>
      </c>
      <c r="F26" s="9">
        <v>36</v>
      </c>
      <c r="G26" s="9">
        <v>36</v>
      </c>
      <c r="I26">
        <v>36</v>
      </c>
    </row>
    <row r="27" spans="1:11" x14ac:dyDescent="0.35">
      <c r="A27" s="5">
        <v>7</v>
      </c>
      <c r="B27" t="str">
        <v>Southern</v>
      </c>
      <c r="C27" t="str">
        <v>Chicken Pot Pie</v>
      </c>
      <c r="D27" t="s">
        <v>546</v>
      </c>
      <c r="E27" t="s">
        <v>103</v>
      </c>
      <c r="F27" s="9">
        <v>2.99</v>
      </c>
      <c r="G27" s="9">
        <v>16</v>
      </c>
      <c r="I27">
        <v>16</v>
      </c>
      <c r="K27" t="e" cm="1">
        <f t="array" ref="K27">COUNT</f>
        <v>#NAME?</v>
      </c>
    </row>
    <row r="28" spans="1:11" x14ac:dyDescent="0.35">
      <c r="A28" s="5">
        <v>7</v>
      </c>
      <c r="B28" t="str">
        <v>Indian</v>
      </c>
      <c r="C28" t="str">
        <v>Chicken Tika Masala</v>
      </c>
      <c r="D28" t="s">
        <v>548</v>
      </c>
      <c r="E28" t="s">
        <v>103</v>
      </c>
      <c r="F28" s="9">
        <v>16</v>
      </c>
      <c r="G28" s="9">
        <v>25.95</v>
      </c>
      <c r="I28">
        <v>25.95</v>
      </c>
    </row>
    <row r="29" spans="1:11" x14ac:dyDescent="0.35">
      <c r="A29" s="5">
        <v>7</v>
      </c>
      <c r="B29" t="str">
        <v>American</v>
      </c>
      <c r="C29" t="str">
        <v>Buffalo Wings</v>
      </c>
      <c r="D29" t="s">
        <v>18</v>
      </c>
      <c r="E29" t="s">
        <v>18</v>
      </c>
      <c r="F29" s="9">
        <v>18.25</v>
      </c>
      <c r="G29" s="9">
        <v>18.25</v>
      </c>
      <c r="I29">
        <v>18.25</v>
      </c>
    </row>
    <row r="30" spans="1:11" x14ac:dyDescent="0.35">
      <c r="A30" s="5">
        <v>8</v>
      </c>
      <c r="B30" t="str">
        <v>American</v>
      </c>
      <c r="C30" t="str">
        <v>Cheeseburger</v>
      </c>
      <c r="D30" t="s">
        <v>548</v>
      </c>
      <c r="E30" t="s">
        <v>18</v>
      </c>
      <c r="F30" s="9">
        <v>12.99</v>
      </c>
      <c r="G30" s="9">
        <v>23.5</v>
      </c>
      <c r="I30">
        <v>23.5</v>
      </c>
    </row>
    <row r="31" spans="1:11" x14ac:dyDescent="0.35">
      <c r="A31" s="5">
        <v>8</v>
      </c>
      <c r="B31" t="str">
        <v>Mexican</v>
      </c>
      <c r="C31" t="str">
        <v>Beef Tacos</v>
      </c>
      <c r="D31" t="s">
        <v>18</v>
      </c>
      <c r="E31" t="s">
        <v>547</v>
      </c>
      <c r="F31" s="9">
        <v>19</v>
      </c>
      <c r="G31" s="9">
        <v>2.75</v>
      </c>
      <c r="I31">
        <v>0</v>
      </c>
    </row>
    <row r="32" spans="1:11" x14ac:dyDescent="0.35">
      <c r="A32" s="5">
        <v>8</v>
      </c>
      <c r="B32" t="str">
        <v>Chinese</v>
      </c>
      <c r="C32" t="str">
        <v>Beef and Broccoli</v>
      </c>
      <c r="D32" t="s">
        <v>548</v>
      </c>
      <c r="E32" t="s">
        <v>548</v>
      </c>
      <c r="F32" s="9">
        <v>17</v>
      </c>
      <c r="G32" s="9">
        <v>17</v>
      </c>
      <c r="I32">
        <v>0</v>
      </c>
    </row>
    <row r="33" spans="1:9" x14ac:dyDescent="0.35">
      <c r="A33" s="5">
        <v>8</v>
      </c>
      <c r="B33" t="str">
        <v>American</v>
      </c>
      <c r="C33" t="str">
        <v>NY Strip Steak</v>
      </c>
      <c r="D33" t="s">
        <v>548</v>
      </c>
      <c r="E33" t="s">
        <v>546</v>
      </c>
      <c r="F33" s="9">
        <v>25.99</v>
      </c>
      <c r="G33" s="9">
        <v>2.4700000000000002</v>
      </c>
      <c r="I33">
        <v>0</v>
      </c>
    </row>
    <row r="34" spans="1:9" x14ac:dyDescent="0.35">
      <c r="A34" s="5">
        <v>9</v>
      </c>
      <c r="B34" t="str">
        <v>Sandwich</v>
      </c>
      <c r="C34" t="str">
        <v>Turkey Club</v>
      </c>
      <c r="D34" t="s">
        <v>547</v>
      </c>
      <c r="E34" t="s">
        <v>548</v>
      </c>
      <c r="F34" s="9">
        <v>13.5</v>
      </c>
      <c r="G34" s="9">
        <v>16.95</v>
      </c>
      <c r="I34">
        <v>0</v>
      </c>
    </row>
    <row r="35" spans="1:9" x14ac:dyDescent="0.35">
      <c r="A35" s="5">
        <v>9</v>
      </c>
      <c r="B35" t="str">
        <v>Sandwich</v>
      </c>
      <c r="C35" t="str">
        <v>Tuna Salad</v>
      </c>
      <c r="D35" t="s">
        <v>18</v>
      </c>
      <c r="E35" t="s">
        <v>18</v>
      </c>
      <c r="F35" s="9">
        <v>19</v>
      </c>
      <c r="G35" s="9">
        <v>19</v>
      </c>
      <c r="I35">
        <v>19</v>
      </c>
    </row>
    <row r="36" spans="1:9" x14ac:dyDescent="0.35">
      <c r="A36" s="5">
        <v>9</v>
      </c>
      <c r="B36" t="str">
        <v>Sandwich</v>
      </c>
      <c r="C36" t="str">
        <v>Reuben</v>
      </c>
      <c r="D36" t="s">
        <v>547</v>
      </c>
      <c r="E36" t="s">
        <v>546</v>
      </c>
      <c r="F36" s="9">
        <v>14</v>
      </c>
      <c r="G36" s="9">
        <v>4.99</v>
      </c>
      <c r="I36">
        <v>0</v>
      </c>
    </row>
    <row r="37" spans="1:9" x14ac:dyDescent="0.35">
      <c r="A37" s="5">
        <v>9</v>
      </c>
      <c r="B37" t="str">
        <v>Sandwich</v>
      </c>
      <c r="C37" t="str">
        <v>Spicy Chicken Sandwich</v>
      </c>
      <c r="D37" t="s">
        <v>547</v>
      </c>
      <c r="E37" t="s">
        <v>548</v>
      </c>
      <c r="F37" s="9">
        <v>10</v>
      </c>
      <c r="G37" s="9">
        <v>12</v>
      </c>
      <c r="I37">
        <v>0</v>
      </c>
    </row>
    <row r="38" spans="1:9" x14ac:dyDescent="0.35">
      <c r="A38">
        <v>10</v>
      </c>
      <c r="B38" t="str">
        <v>Soup</v>
      </c>
      <c r="C38" t="str">
        <v>Chicken Tortilla</v>
      </c>
      <c r="D38" t="s">
        <v>18</v>
      </c>
      <c r="E38" t="s">
        <v>18</v>
      </c>
      <c r="F38" s="9">
        <v>22</v>
      </c>
      <c r="G38" s="9">
        <v>22</v>
      </c>
      <c r="I38">
        <v>22</v>
      </c>
    </row>
    <row r="39" spans="1:9" x14ac:dyDescent="0.35">
      <c r="A39">
        <v>10</v>
      </c>
      <c r="B39" t="str">
        <v>Soup</v>
      </c>
      <c r="C39" t="str">
        <v>Chili</v>
      </c>
      <c r="D39" t="s">
        <v>547</v>
      </c>
      <c r="E39" t="s">
        <v>548</v>
      </c>
      <c r="F39" s="9">
        <v>7.69</v>
      </c>
      <c r="G39" s="9">
        <v>11</v>
      </c>
      <c r="I39">
        <v>0</v>
      </c>
    </row>
    <row r="40" spans="1:9" x14ac:dyDescent="0.35">
      <c r="A40">
        <v>10</v>
      </c>
      <c r="B40" t="str">
        <v>Soup</v>
      </c>
      <c r="C40" t="str">
        <v>Lobster Bisque</v>
      </c>
      <c r="D40" t="s">
        <v>548</v>
      </c>
      <c r="E40" t="s">
        <v>18</v>
      </c>
      <c r="F40" s="9">
        <v>10.95</v>
      </c>
      <c r="G40" s="9">
        <v>16.5</v>
      </c>
      <c r="I40">
        <v>16.5</v>
      </c>
    </row>
    <row r="41" spans="1:9" x14ac:dyDescent="0.35">
      <c r="A41">
        <v>10</v>
      </c>
      <c r="B41" t="str">
        <v>Soup</v>
      </c>
      <c r="C41" t="str">
        <v>Ramen</v>
      </c>
      <c r="D41" t="s">
        <v>547</v>
      </c>
      <c r="E41" t="s">
        <v>547</v>
      </c>
      <c r="F41" s="9">
        <v>12.45</v>
      </c>
      <c r="G41" s="9">
        <v>12.45</v>
      </c>
      <c r="I41">
        <v>0</v>
      </c>
    </row>
    <row r="42" spans="1:9" x14ac:dyDescent="0.35">
      <c r="A42">
        <v>11</v>
      </c>
      <c r="B42" t="str">
        <v>British</v>
      </c>
      <c r="C42" t="str">
        <v>Fish and Chips</v>
      </c>
      <c r="D42" t="s">
        <v>18</v>
      </c>
      <c r="E42" t="s">
        <v>18</v>
      </c>
      <c r="F42" s="9">
        <v>21.5</v>
      </c>
      <c r="G42" s="9">
        <v>21.5</v>
      </c>
      <c r="I42">
        <v>21.5</v>
      </c>
    </row>
    <row r="43" spans="1:9" x14ac:dyDescent="0.35">
      <c r="A43">
        <v>11</v>
      </c>
      <c r="B43" t="str">
        <v>Fried</v>
      </c>
      <c r="C43" t="str">
        <v>Mac n' Cheese Bites</v>
      </c>
      <c r="D43" t="s">
        <v>18</v>
      </c>
      <c r="E43" t="s">
        <v>547</v>
      </c>
      <c r="F43" s="9">
        <v>13</v>
      </c>
      <c r="G43" s="9">
        <v>5.5</v>
      </c>
      <c r="I43">
        <v>0</v>
      </c>
    </row>
    <row r="44" spans="1:9" x14ac:dyDescent="0.35">
      <c r="A44">
        <v>11</v>
      </c>
      <c r="B44" t="str">
        <v>Fried</v>
      </c>
      <c r="C44" t="str">
        <v>Onion Rings</v>
      </c>
      <c r="D44" t="s">
        <v>547</v>
      </c>
      <c r="E44" t="s">
        <v>547</v>
      </c>
      <c r="F44" s="9">
        <v>6.99</v>
      </c>
      <c r="G44" s="9">
        <v>6.99</v>
      </c>
      <c r="I44">
        <v>0</v>
      </c>
    </row>
    <row r="45" spans="1:9" x14ac:dyDescent="0.35">
      <c r="A45">
        <v>11</v>
      </c>
      <c r="B45" t="str">
        <v>Fried</v>
      </c>
      <c r="C45" t="str">
        <v>Mozarella Sticks</v>
      </c>
      <c r="D45" t="s">
        <v>547</v>
      </c>
      <c r="E45" t="s">
        <v>547</v>
      </c>
      <c r="F45" s="9">
        <v>2.99</v>
      </c>
      <c r="G45" s="9">
        <v>2.99</v>
      </c>
      <c r="I45">
        <v>0</v>
      </c>
    </row>
    <row r="46" spans="1:9" x14ac:dyDescent="0.35">
      <c r="A46">
        <v>12</v>
      </c>
      <c r="B46" t="str">
        <v>Vegan</v>
      </c>
      <c r="C46" t="str">
        <v>Black Bean Burger</v>
      </c>
      <c r="D46" t="s">
        <v>546</v>
      </c>
      <c r="E46" t="s">
        <v>546</v>
      </c>
      <c r="F46" s="9">
        <v>1.86</v>
      </c>
      <c r="G46" s="9">
        <v>1.86</v>
      </c>
      <c r="I46">
        <v>0</v>
      </c>
    </row>
    <row r="47" spans="1:9" x14ac:dyDescent="0.35">
      <c r="A47">
        <v>12</v>
      </c>
      <c r="B47" t="str">
        <v>Vegan</v>
      </c>
      <c r="C47" t="str">
        <v>Cauliflower Wings</v>
      </c>
      <c r="D47" t="s">
        <v>546</v>
      </c>
      <c r="E47" t="s">
        <v>546</v>
      </c>
      <c r="F47" s="9">
        <v>1.66</v>
      </c>
      <c r="G47" s="9">
        <v>1.66</v>
      </c>
      <c r="I47">
        <v>0</v>
      </c>
    </row>
    <row r="48" spans="1:9" x14ac:dyDescent="0.35">
      <c r="A48">
        <v>12</v>
      </c>
      <c r="B48" t="str">
        <v>Vegan</v>
      </c>
      <c r="C48" t="str">
        <v>Jackfruit "Pulled Pork" Sandwich</v>
      </c>
      <c r="D48" t="s">
        <v>547</v>
      </c>
      <c r="E48" t="s">
        <v>547</v>
      </c>
      <c r="F48" s="9">
        <v>10.95</v>
      </c>
      <c r="G48" s="9">
        <v>10.95</v>
      </c>
      <c r="I48">
        <v>0</v>
      </c>
    </row>
    <row r="49" spans="1:9" x14ac:dyDescent="0.35">
      <c r="A49">
        <v>12</v>
      </c>
      <c r="B49" t="str">
        <v>Vegan</v>
      </c>
      <c r="C49" t="str">
        <v>Cheese Pizza</v>
      </c>
      <c r="D49" t="s">
        <v>548</v>
      </c>
      <c r="E49" t="s">
        <v>548</v>
      </c>
      <c r="F49" s="9">
        <v>24</v>
      </c>
      <c r="G49" s="9">
        <v>24</v>
      </c>
      <c r="I49">
        <v>0</v>
      </c>
    </row>
    <row r="50" spans="1:9" x14ac:dyDescent="0.35">
      <c r="A50">
        <v>13</v>
      </c>
      <c r="B50" t="str">
        <v>Side</v>
      </c>
      <c r="C50" t="str">
        <v>Brussel Sprouts</v>
      </c>
      <c r="D50" t="s">
        <v>18</v>
      </c>
      <c r="E50" t="s">
        <v>18</v>
      </c>
      <c r="F50" s="9">
        <v>18</v>
      </c>
      <c r="G50" s="9">
        <v>18</v>
      </c>
      <c r="I50">
        <v>18</v>
      </c>
    </row>
    <row r="51" spans="1:9" x14ac:dyDescent="0.35">
      <c r="A51">
        <v>13</v>
      </c>
      <c r="B51" t="str">
        <v>Side</v>
      </c>
      <c r="C51" t="str">
        <v>Coleslaw</v>
      </c>
      <c r="D51" t="s">
        <v>548</v>
      </c>
      <c r="E51" t="s">
        <v>548</v>
      </c>
      <c r="F51" s="9">
        <v>6</v>
      </c>
      <c r="G51" s="9">
        <v>6</v>
      </c>
      <c r="I51">
        <v>0</v>
      </c>
    </row>
    <row r="52" spans="1:9" x14ac:dyDescent="0.35">
      <c r="A52">
        <v>13</v>
      </c>
      <c r="B52" t="str">
        <v>Side</v>
      </c>
      <c r="C52" t="str">
        <v>Loaded Baked Potato</v>
      </c>
      <c r="D52" t="s">
        <v>18</v>
      </c>
      <c r="E52" t="s">
        <v>547</v>
      </c>
      <c r="F52" s="9">
        <v>13</v>
      </c>
      <c r="G52" s="9">
        <v>3.99</v>
      </c>
      <c r="I52">
        <v>0</v>
      </c>
    </row>
    <row r="53" spans="1:9" x14ac:dyDescent="0.35">
      <c r="A53">
        <v>13</v>
      </c>
      <c r="B53" t="str">
        <v>Side</v>
      </c>
      <c r="C53" t="str">
        <v>Cornbread</v>
      </c>
      <c r="D53" t="s">
        <v>18</v>
      </c>
      <c r="E53" t="s">
        <v>18</v>
      </c>
      <c r="F53" s="9">
        <v>20</v>
      </c>
      <c r="G53" s="9">
        <v>20</v>
      </c>
      <c r="I53">
        <v>20</v>
      </c>
    </row>
    <row r="54" spans="1:9" x14ac:dyDescent="0.35">
      <c r="A54">
        <v>14</v>
      </c>
      <c r="B54" t="str">
        <v>Breakfast</v>
      </c>
      <c r="C54" t="str">
        <v>Sandwich</v>
      </c>
      <c r="D54" t="s">
        <v>18</v>
      </c>
      <c r="E54" t="s">
        <v>547</v>
      </c>
      <c r="F54" s="9">
        <v>20</v>
      </c>
      <c r="G54" s="9">
        <v>4.45</v>
      </c>
      <c r="I54">
        <v>0</v>
      </c>
    </row>
    <row r="55" spans="1:9" x14ac:dyDescent="0.35">
      <c r="A55">
        <v>14</v>
      </c>
      <c r="B55" t="str">
        <v>Breakfast</v>
      </c>
      <c r="C55" t="str">
        <v>Pancakes</v>
      </c>
      <c r="D55" t="s">
        <v>18</v>
      </c>
      <c r="E55" t="s">
        <v>548</v>
      </c>
      <c r="F55" s="9">
        <v>21</v>
      </c>
      <c r="G55" s="9">
        <v>10.99</v>
      </c>
      <c r="I55">
        <v>0</v>
      </c>
    </row>
    <row r="56" spans="1:9" x14ac:dyDescent="0.35">
      <c r="A56">
        <v>14</v>
      </c>
      <c r="B56" t="str">
        <v>Breakfast</v>
      </c>
      <c r="C56" t="str">
        <v>Quiche</v>
      </c>
      <c r="D56" t="s">
        <v>548</v>
      </c>
      <c r="E56" t="s">
        <v>548</v>
      </c>
      <c r="F56" s="9">
        <v>14</v>
      </c>
      <c r="G56" s="9">
        <v>14</v>
      </c>
      <c r="I56">
        <v>0</v>
      </c>
    </row>
    <row r="57" spans="1:9" x14ac:dyDescent="0.35">
      <c r="A57">
        <v>14</v>
      </c>
      <c r="B57" t="str">
        <v>Breakfast</v>
      </c>
      <c r="C57" t="str">
        <v xml:space="preserve">Breakfast Burritos </v>
      </c>
      <c r="D57" t="s">
        <v>547</v>
      </c>
      <c r="E57" t="s">
        <v>548</v>
      </c>
      <c r="F57" s="9">
        <v>3.29</v>
      </c>
      <c r="G57" s="9">
        <v>9.99</v>
      </c>
      <c r="I57">
        <v>0</v>
      </c>
    </row>
    <row r="58" spans="1:9" x14ac:dyDescent="0.35">
      <c r="A58">
        <v>15</v>
      </c>
      <c r="B58" t="str">
        <v>Dessert</v>
      </c>
      <c r="C58" t="str">
        <v>Cheesecake</v>
      </c>
      <c r="D58" t="s">
        <v>18</v>
      </c>
      <c r="E58" t="s">
        <v>548</v>
      </c>
      <c r="F58" s="9">
        <v>13</v>
      </c>
      <c r="G58" s="9">
        <v>8.9499999999999993</v>
      </c>
      <c r="I58">
        <v>0</v>
      </c>
    </row>
    <row r="59" spans="1:9" x14ac:dyDescent="0.35">
      <c r="A59">
        <v>15</v>
      </c>
      <c r="B59" t="str">
        <v>Dessert</v>
      </c>
      <c r="C59" t="str">
        <v>Apple Pie</v>
      </c>
      <c r="D59" t="s">
        <v>548</v>
      </c>
      <c r="E59" t="s">
        <v>548</v>
      </c>
      <c r="F59" s="9">
        <v>4.75</v>
      </c>
      <c r="G59" s="9">
        <v>4.75</v>
      </c>
      <c r="I59">
        <v>0</v>
      </c>
    </row>
    <row r="60" spans="1:9" x14ac:dyDescent="0.35">
      <c r="A60">
        <v>15</v>
      </c>
      <c r="B60" t="str">
        <v>Dessert</v>
      </c>
      <c r="C60" t="str">
        <v>Tiramisu</v>
      </c>
      <c r="D60" t="s">
        <v>547</v>
      </c>
      <c r="E60" t="s">
        <v>547</v>
      </c>
      <c r="F60" s="9">
        <v>3.85</v>
      </c>
      <c r="G60" s="9">
        <v>3.85</v>
      </c>
      <c r="I60">
        <v>0</v>
      </c>
    </row>
    <row r="61" spans="1:9" x14ac:dyDescent="0.35">
      <c r="A61">
        <v>15</v>
      </c>
      <c r="B61" t="str">
        <v>Dessert</v>
      </c>
      <c r="C61" t="str">
        <v>Chocolate Lava Cake</v>
      </c>
      <c r="D61" t="s">
        <v>548</v>
      </c>
      <c r="E61" t="s">
        <v>546</v>
      </c>
      <c r="F61" s="9">
        <v>9</v>
      </c>
      <c r="G61" s="9">
        <v>1.75</v>
      </c>
      <c r="I61">
        <v>0</v>
      </c>
    </row>
    <row r="62" spans="1:9" x14ac:dyDescent="0.35">
      <c r="A62">
        <v>16</v>
      </c>
      <c r="B62" t="str">
        <v>Appetizer</v>
      </c>
      <c r="C62" t="str">
        <v>Shrimp Cocktail</v>
      </c>
      <c r="D62" t="s">
        <v>18</v>
      </c>
      <c r="E62" t="s">
        <v>546</v>
      </c>
      <c r="F62" s="9">
        <v>30</v>
      </c>
      <c r="G62" s="9">
        <v>2.8</v>
      </c>
      <c r="I62">
        <v>0</v>
      </c>
    </row>
    <row r="63" spans="1:9" x14ac:dyDescent="0.35">
      <c r="A63">
        <v>16</v>
      </c>
      <c r="B63" t="str">
        <v>Appetizer</v>
      </c>
      <c r="C63" t="str">
        <v>Nachos</v>
      </c>
      <c r="D63" t="s">
        <v>548</v>
      </c>
      <c r="E63" t="s">
        <v>18</v>
      </c>
      <c r="F63" s="9">
        <v>14</v>
      </c>
      <c r="G63" s="9">
        <v>21</v>
      </c>
      <c r="I63">
        <v>21</v>
      </c>
    </row>
    <row r="64" spans="1:9" x14ac:dyDescent="0.35">
      <c r="A64">
        <v>16</v>
      </c>
      <c r="B64" t="str">
        <v>Appetizer</v>
      </c>
      <c r="C64" t="str">
        <v>Spinach and Artichoke Dip</v>
      </c>
      <c r="D64" t="s">
        <v>18</v>
      </c>
      <c r="E64" t="s">
        <v>18</v>
      </c>
      <c r="F64" s="9">
        <v>20</v>
      </c>
      <c r="G64" s="9">
        <v>20</v>
      </c>
      <c r="I64">
        <v>20</v>
      </c>
    </row>
    <row r="65" spans="1:9" x14ac:dyDescent="0.35">
      <c r="A65">
        <v>16</v>
      </c>
      <c r="B65" t="str">
        <v>Appetizer</v>
      </c>
      <c r="C65" t="str">
        <v>Crab cakes</v>
      </c>
      <c r="D65" t="s">
        <v>18</v>
      </c>
      <c r="E65" t="s">
        <v>18</v>
      </c>
      <c r="F65" s="9">
        <v>24</v>
      </c>
      <c r="G65" s="9">
        <v>24</v>
      </c>
      <c r="I65">
        <v>24</v>
      </c>
    </row>
    <row r="66" spans="1:9" x14ac:dyDescent="0.35">
      <c r="A66">
        <v>17</v>
      </c>
      <c r="B66" t="str">
        <v>Italian</v>
      </c>
      <c r="C66" t="str">
        <v>Lasagna</v>
      </c>
      <c r="D66" t="s">
        <v>548</v>
      </c>
      <c r="E66" t="s">
        <v>548</v>
      </c>
      <c r="F66" s="9">
        <v>19.29</v>
      </c>
      <c r="G66" s="9">
        <v>19.29</v>
      </c>
      <c r="I66">
        <v>0</v>
      </c>
    </row>
    <row r="67" spans="1:9" x14ac:dyDescent="0.35">
      <c r="A67">
        <v>17</v>
      </c>
      <c r="B67" t="str">
        <v>Thai</v>
      </c>
      <c r="C67" t="str">
        <v>Pad Thai</v>
      </c>
      <c r="D67" t="s">
        <v>547</v>
      </c>
      <c r="E67" t="s">
        <v>548</v>
      </c>
      <c r="F67" s="9">
        <v>13.25</v>
      </c>
      <c r="G67" s="9">
        <v>19.5</v>
      </c>
      <c r="I67">
        <v>0</v>
      </c>
    </row>
    <row r="68" spans="1:9" x14ac:dyDescent="0.35">
      <c r="A68">
        <v>17</v>
      </c>
      <c r="B68" t="str">
        <v>Italian</v>
      </c>
      <c r="C68" t="str">
        <v>Beef Stroganoff</v>
      </c>
      <c r="D68" t="s">
        <v>18</v>
      </c>
      <c r="E68" t="s">
        <v>18</v>
      </c>
      <c r="F68" s="9">
        <v>26</v>
      </c>
      <c r="G68" s="9">
        <v>26</v>
      </c>
      <c r="I68">
        <v>26</v>
      </c>
    </row>
    <row r="69" spans="1:9" x14ac:dyDescent="0.35">
      <c r="A69">
        <v>17</v>
      </c>
      <c r="B69" t="str">
        <v>Soup</v>
      </c>
      <c r="C69" t="str">
        <v>Chicken Noodle</v>
      </c>
      <c r="D69" t="s">
        <v>548</v>
      </c>
      <c r="E69" t="s">
        <v>548</v>
      </c>
      <c r="F69" s="9">
        <v>11</v>
      </c>
      <c r="G69" s="9">
        <v>11</v>
      </c>
      <c r="I69">
        <v>0</v>
      </c>
    </row>
    <row r="70" spans="1:9" x14ac:dyDescent="0.35">
      <c r="A70">
        <v>18</v>
      </c>
      <c r="B70" t="str">
        <v>Mediterranean</v>
      </c>
      <c r="C70" t="str">
        <v>Hummus</v>
      </c>
      <c r="D70" t="s">
        <v>18</v>
      </c>
      <c r="E70" t="s">
        <v>18</v>
      </c>
      <c r="F70" s="9">
        <v>15.5</v>
      </c>
      <c r="G70" s="9">
        <v>15.5</v>
      </c>
      <c r="I70">
        <v>15.5</v>
      </c>
    </row>
    <row r="71" spans="1:9" x14ac:dyDescent="0.35">
      <c r="A71">
        <v>18</v>
      </c>
      <c r="B71" t="str">
        <v>Mediterranean</v>
      </c>
      <c r="C71" t="str">
        <v>Falafel</v>
      </c>
      <c r="D71" t="s">
        <v>548</v>
      </c>
      <c r="E71" t="s">
        <v>548</v>
      </c>
      <c r="F71" s="9">
        <v>7.99</v>
      </c>
      <c r="G71" s="9">
        <v>7.99</v>
      </c>
      <c r="I71">
        <v>0</v>
      </c>
    </row>
    <row r="72" spans="1:9" x14ac:dyDescent="0.35">
      <c r="A72">
        <v>18</v>
      </c>
      <c r="B72" t="str">
        <v>Mediterranean</v>
      </c>
      <c r="C72" t="str">
        <v>Gyro</v>
      </c>
      <c r="D72" t="s">
        <v>548</v>
      </c>
      <c r="E72" t="s">
        <v>546</v>
      </c>
      <c r="F72" s="9">
        <v>9.9499999999999993</v>
      </c>
      <c r="G72" s="9">
        <v>1.5</v>
      </c>
      <c r="I72">
        <v>0</v>
      </c>
    </row>
    <row r="73" spans="1:9" x14ac:dyDescent="0.35">
      <c r="A73">
        <v>18</v>
      </c>
      <c r="B73" t="str">
        <v>Mediterranean</v>
      </c>
      <c r="C73" t="str">
        <v>Baklava</v>
      </c>
      <c r="D73" t="s">
        <v>18</v>
      </c>
      <c r="E73" t="s">
        <v>548</v>
      </c>
      <c r="F73" s="9">
        <v>14.5</v>
      </c>
      <c r="G73" s="9">
        <v>3.99</v>
      </c>
      <c r="I73">
        <v>0</v>
      </c>
    </row>
    <row r="74" spans="1:9" x14ac:dyDescent="0.35">
      <c r="A74">
        <v>19</v>
      </c>
      <c r="B74" t="str">
        <v>American</v>
      </c>
      <c r="C74" t="str">
        <v>Cheesesteak</v>
      </c>
      <c r="D74" t="s">
        <v>547</v>
      </c>
      <c r="E74" t="s">
        <v>18</v>
      </c>
      <c r="F74" s="9">
        <v>9.99</v>
      </c>
      <c r="G74" s="9">
        <v>16</v>
      </c>
      <c r="I74">
        <v>16</v>
      </c>
    </row>
    <row r="75" spans="1:9" x14ac:dyDescent="0.35">
      <c r="A75">
        <v>19</v>
      </c>
      <c r="B75" t="str">
        <v>Italian</v>
      </c>
      <c r="C75" t="str">
        <v>Calzones</v>
      </c>
      <c r="D75" t="s">
        <v>547</v>
      </c>
      <c r="E75" t="s">
        <v>547</v>
      </c>
      <c r="F75" s="9">
        <v>5.95</v>
      </c>
      <c r="G75" s="9">
        <v>5.95</v>
      </c>
      <c r="I75">
        <v>0</v>
      </c>
    </row>
    <row r="76" spans="1:9" x14ac:dyDescent="0.35">
      <c r="A76">
        <v>19</v>
      </c>
      <c r="B76" t="str">
        <v>Soup</v>
      </c>
      <c r="C76" t="str">
        <v>French Onion Soup</v>
      </c>
      <c r="D76" t="s">
        <v>18</v>
      </c>
      <c r="E76" t="s">
        <v>546</v>
      </c>
      <c r="F76" s="9">
        <v>25</v>
      </c>
      <c r="G76" s="9">
        <v>4.99</v>
      </c>
      <c r="I76">
        <v>0</v>
      </c>
    </row>
    <row r="77" spans="1:9" x14ac:dyDescent="0.35">
      <c r="A77">
        <v>19</v>
      </c>
      <c r="B77" t="str">
        <v>Italian</v>
      </c>
      <c r="C77" t="str">
        <v>Canoli</v>
      </c>
      <c r="D77" t="s">
        <v>547</v>
      </c>
      <c r="E77" t="s">
        <v>547</v>
      </c>
      <c r="F77" s="9">
        <v>3.5</v>
      </c>
      <c r="G77" s="9">
        <v>3.5</v>
      </c>
      <c r="I77">
        <v>0</v>
      </c>
    </row>
    <row r="78" spans="1:9" x14ac:dyDescent="0.35">
      <c r="A78">
        <v>20</v>
      </c>
      <c r="B78" t="str">
        <v>Indian</v>
      </c>
      <c r="C78" t="str">
        <v>Vegetable Samosas</v>
      </c>
      <c r="D78" t="s">
        <v>548</v>
      </c>
      <c r="E78" t="s">
        <v>548</v>
      </c>
      <c r="F78" s="9">
        <v>5.99</v>
      </c>
      <c r="G78" s="9">
        <v>5.99</v>
      </c>
      <c r="I78">
        <v>0</v>
      </c>
    </row>
    <row r="79" spans="1:9" x14ac:dyDescent="0.35">
      <c r="A79">
        <v>20</v>
      </c>
      <c r="B79" t="str">
        <v>Indian</v>
      </c>
      <c r="C79" t="str">
        <v>Chicken Curry</v>
      </c>
      <c r="D79" t="s">
        <v>548</v>
      </c>
      <c r="E79" t="s">
        <v>18</v>
      </c>
      <c r="F79" s="9">
        <v>15.99</v>
      </c>
      <c r="G79" s="9">
        <v>29.95</v>
      </c>
      <c r="I79">
        <v>29.95</v>
      </c>
    </row>
    <row r="80" spans="1:9" x14ac:dyDescent="0.35">
      <c r="A80">
        <v>20</v>
      </c>
      <c r="B80" t="str">
        <v>Indian</v>
      </c>
      <c r="C80" t="str">
        <v>Saag Paneer</v>
      </c>
      <c r="D80" t="s">
        <v>18</v>
      </c>
      <c r="E80" t="s">
        <v>18</v>
      </c>
      <c r="F80" s="9">
        <v>24.95</v>
      </c>
      <c r="G80" s="9">
        <v>24.95</v>
      </c>
      <c r="I80">
        <v>24.95</v>
      </c>
    </row>
    <row r="81" spans="1:9" x14ac:dyDescent="0.35">
      <c r="A81">
        <v>20</v>
      </c>
      <c r="B81" t="str">
        <v>Indian</v>
      </c>
      <c r="C81" t="str">
        <v>Lamb Vindaloo</v>
      </c>
      <c r="D81" t="s">
        <v>18</v>
      </c>
      <c r="E81" t="s">
        <v>546</v>
      </c>
      <c r="F81" s="9">
        <v>27.95</v>
      </c>
      <c r="G81" s="9">
        <v>4.99</v>
      </c>
      <c r="I81">
        <v>0</v>
      </c>
    </row>
    <row r="82" spans="1:9" x14ac:dyDescent="0.35">
      <c r="A82">
        <v>21</v>
      </c>
      <c r="B82" t="str">
        <v>Meat</v>
      </c>
      <c r="C82" t="str">
        <v>Bacon</v>
      </c>
      <c r="D82" t="s">
        <v>18</v>
      </c>
      <c r="E82" t="s">
        <v>18</v>
      </c>
      <c r="F82" s="9">
        <v>12</v>
      </c>
      <c r="G82" s="9">
        <v>12</v>
      </c>
      <c r="I82">
        <v>12</v>
      </c>
    </row>
    <row r="83" spans="1:9" x14ac:dyDescent="0.35">
      <c r="A83">
        <v>21</v>
      </c>
      <c r="B83" t="str">
        <v>Chinese</v>
      </c>
      <c r="C83" t="str">
        <v>Pork Buns</v>
      </c>
      <c r="D83" t="s">
        <v>547</v>
      </c>
      <c r="E83" t="s">
        <v>548</v>
      </c>
      <c r="F83" s="9">
        <v>2.99</v>
      </c>
      <c r="G83" s="9">
        <v>5.12</v>
      </c>
      <c r="I83">
        <v>0</v>
      </c>
    </row>
    <row r="84" spans="1:9" x14ac:dyDescent="0.35">
      <c r="A84">
        <v>21</v>
      </c>
      <c r="B84" t="str">
        <v>Meat</v>
      </c>
      <c r="C84" t="str">
        <v>Porkchop</v>
      </c>
      <c r="D84" t="s">
        <v>548</v>
      </c>
      <c r="E84" t="s">
        <v>18</v>
      </c>
      <c r="F84" s="9">
        <v>28</v>
      </c>
      <c r="G84" s="9">
        <v>41</v>
      </c>
      <c r="I84">
        <v>41</v>
      </c>
    </row>
    <row r="85" spans="1:9" x14ac:dyDescent="0.35">
      <c r="A85">
        <v>21</v>
      </c>
      <c r="B85" t="str">
        <v>Mexican</v>
      </c>
      <c r="C85" t="str">
        <v>Pork Tamale</v>
      </c>
      <c r="D85" t="s">
        <v>18</v>
      </c>
      <c r="E85" t="s">
        <v>547</v>
      </c>
      <c r="F85" s="9">
        <v>8.9499999999999993</v>
      </c>
      <c r="G85" s="9">
        <v>4.75</v>
      </c>
      <c r="I85">
        <v>0</v>
      </c>
    </row>
    <row r="86" spans="1:9" x14ac:dyDescent="0.35">
      <c r="A86">
        <v>22</v>
      </c>
      <c r="B86" t="str">
        <v>Sandwich</v>
      </c>
      <c r="C86" t="str">
        <v>PB &amp; J</v>
      </c>
      <c r="D86" t="s">
        <v>18</v>
      </c>
      <c r="E86" t="s">
        <v>546</v>
      </c>
      <c r="F86" s="9">
        <v>14.95</v>
      </c>
      <c r="G86" s="9">
        <v>1.04</v>
      </c>
      <c r="I86">
        <v>0</v>
      </c>
    </row>
    <row r="87" spans="1:9" x14ac:dyDescent="0.35">
      <c r="A87">
        <v>22</v>
      </c>
      <c r="B87" t="str">
        <v>American</v>
      </c>
      <c r="C87" t="str">
        <v>Hot Dog "All the Way"</v>
      </c>
      <c r="D87" t="s">
        <v>548</v>
      </c>
      <c r="E87" t="s">
        <v>548</v>
      </c>
      <c r="F87" s="9">
        <v>9.77</v>
      </c>
      <c r="G87" s="9">
        <v>9.77</v>
      </c>
      <c r="I87">
        <v>0</v>
      </c>
    </row>
    <row r="88" spans="1:9" x14ac:dyDescent="0.35">
      <c r="A88">
        <v>22</v>
      </c>
      <c r="B88" t="str">
        <v>American</v>
      </c>
      <c r="C88" t="str">
        <v>Steak and Baked Potato</v>
      </c>
      <c r="D88" t="s">
        <v>548</v>
      </c>
      <c r="E88" t="s">
        <v>548</v>
      </c>
      <c r="F88" s="9">
        <v>42.95</v>
      </c>
      <c r="G88" s="9">
        <v>42.95</v>
      </c>
      <c r="I88">
        <v>0</v>
      </c>
    </row>
    <row r="89" spans="1:9" x14ac:dyDescent="0.35">
      <c r="A89">
        <v>22</v>
      </c>
      <c r="B89" t="str">
        <v>Dessert</v>
      </c>
      <c r="C89" t="str">
        <v>Coconut Cream Pie</v>
      </c>
      <c r="D89" t="s">
        <v>18</v>
      </c>
      <c r="E89" t="s">
        <v>548</v>
      </c>
      <c r="F89" s="9">
        <v>14</v>
      </c>
      <c r="G89" s="9">
        <v>7.5</v>
      </c>
      <c r="I89">
        <v>0</v>
      </c>
    </row>
    <row r="90" spans="1:9" x14ac:dyDescent="0.35">
      <c r="A90">
        <v>23</v>
      </c>
      <c r="B90" t="str">
        <v>American</v>
      </c>
      <c r="C90" t="str">
        <v>French Fries</v>
      </c>
      <c r="D90" t="s">
        <v>18</v>
      </c>
      <c r="E90" t="s">
        <v>547</v>
      </c>
      <c r="F90" s="9">
        <v>11</v>
      </c>
      <c r="G90" s="9">
        <v>4.79</v>
      </c>
      <c r="I90">
        <v>0</v>
      </c>
    </row>
    <row r="91" spans="1:9" x14ac:dyDescent="0.35">
      <c r="A91">
        <v>23</v>
      </c>
      <c r="B91" t="str">
        <v>Dessert</v>
      </c>
      <c r="C91" t="str">
        <v>Chocolate Chip Cookie</v>
      </c>
      <c r="D91" t="s">
        <v>18</v>
      </c>
      <c r="E91" t="s">
        <v>546</v>
      </c>
      <c r="F91" s="9">
        <v>11.66</v>
      </c>
      <c r="G91" s="9">
        <v>0.13</v>
      </c>
      <c r="I91">
        <v>0</v>
      </c>
    </row>
    <row r="92" spans="1:9" x14ac:dyDescent="0.35">
      <c r="A92">
        <v>23</v>
      </c>
      <c r="B92" t="str">
        <v>American</v>
      </c>
      <c r="C92" t="str">
        <v xml:space="preserve">Mashed Potatoes </v>
      </c>
      <c r="D92" t="s">
        <v>548</v>
      </c>
      <c r="E92" t="s">
        <v>546</v>
      </c>
      <c r="F92" s="9">
        <v>7.2</v>
      </c>
      <c r="G92" s="9">
        <v>3.79</v>
      </c>
      <c r="I92">
        <v>0</v>
      </c>
    </row>
    <row r="93" spans="1:9" x14ac:dyDescent="0.35">
      <c r="A93">
        <v>23</v>
      </c>
      <c r="B93" t="str">
        <v>Dessert</v>
      </c>
      <c r="C93" t="str">
        <v xml:space="preserve">Chocolate Peanutbutter Icecream </v>
      </c>
      <c r="D93" t="s">
        <v>547</v>
      </c>
      <c r="E93" t="s">
        <v>547</v>
      </c>
      <c r="F93" s="9">
        <v>9.98</v>
      </c>
      <c r="G93" s="9">
        <v>9.98</v>
      </c>
      <c r="I93">
        <v>0</v>
      </c>
    </row>
    <row r="94" spans="1:9" x14ac:dyDescent="0.35">
      <c r="A94">
        <v>24</v>
      </c>
      <c r="B94" t="str">
        <v>Breakfast</v>
      </c>
      <c r="C94" t="str">
        <v>Bagel w/ Lox</v>
      </c>
      <c r="D94" t="s">
        <v>18</v>
      </c>
      <c r="E94" t="s">
        <v>548</v>
      </c>
      <c r="F94" s="9">
        <v>17</v>
      </c>
      <c r="G94" s="9">
        <v>15.5</v>
      </c>
      <c r="I94">
        <v>0</v>
      </c>
    </row>
    <row r="95" spans="1:9" x14ac:dyDescent="0.35">
      <c r="A95">
        <v>24</v>
      </c>
      <c r="B95" t="str">
        <v>Vietnamese</v>
      </c>
      <c r="C95" t="str">
        <v>Chicken Pho</v>
      </c>
      <c r="D95" t="s">
        <v>546</v>
      </c>
      <c r="E95" t="s">
        <v>18</v>
      </c>
      <c r="F95" s="9">
        <v>7</v>
      </c>
      <c r="G95" s="9">
        <v>17.95</v>
      </c>
      <c r="I95">
        <v>17.95</v>
      </c>
    </row>
    <row r="96" spans="1:9" x14ac:dyDescent="0.35">
      <c r="A96">
        <v>24</v>
      </c>
      <c r="B96" t="str">
        <v>Southern</v>
      </c>
      <c r="C96" t="str">
        <v>Greens</v>
      </c>
      <c r="D96" t="s">
        <v>18</v>
      </c>
      <c r="E96" t="s">
        <v>547</v>
      </c>
      <c r="F96" s="9">
        <v>6.5</v>
      </c>
      <c r="G96" s="9">
        <v>4.5</v>
      </c>
      <c r="I96">
        <v>0</v>
      </c>
    </row>
    <row r="97" spans="1:9" x14ac:dyDescent="0.35">
      <c r="A97">
        <v>24</v>
      </c>
      <c r="B97" t="str">
        <v>Cuban</v>
      </c>
      <c r="C97" t="str">
        <v>Cuban Roast Pork</v>
      </c>
      <c r="D97" t="s">
        <v>547</v>
      </c>
      <c r="E97" t="s">
        <v>547</v>
      </c>
      <c r="F97" s="9">
        <v>13.6</v>
      </c>
      <c r="G97" s="9">
        <v>13.6</v>
      </c>
      <c r="I97">
        <v>0</v>
      </c>
    </row>
    <row r="98" spans="1:9" x14ac:dyDescent="0.35">
      <c r="A98">
        <v>25</v>
      </c>
      <c r="B98" t="str">
        <v>Sandwich</v>
      </c>
      <c r="C98" t="str">
        <v>Pastrami Sandwich</v>
      </c>
      <c r="D98" t="s">
        <v>18</v>
      </c>
      <c r="E98" t="s">
        <v>548</v>
      </c>
      <c r="F98" s="9">
        <v>24</v>
      </c>
      <c r="G98" s="9">
        <v>16.989999999999998</v>
      </c>
      <c r="I98">
        <v>0</v>
      </c>
    </row>
    <row r="99" spans="1:9" x14ac:dyDescent="0.35">
      <c r="A99">
        <v>25</v>
      </c>
      <c r="B99" t="str">
        <v>Korean</v>
      </c>
      <c r="C99" t="str">
        <v>Korean Chicken Wings</v>
      </c>
      <c r="D99" t="s">
        <v>18</v>
      </c>
      <c r="E99" t="s">
        <v>548</v>
      </c>
      <c r="F99" s="9">
        <v>30</v>
      </c>
      <c r="G99" s="9">
        <v>16.5</v>
      </c>
      <c r="I99">
        <v>0</v>
      </c>
    </row>
    <row r="100" spans="1:9" x14ac:dyDescent="0.35">
      <c r="A100">
        <v>25</v>
      </c>
      <c r="B100" t="str">
        <v>Mexican</v>
      </c>
      <c r="C100" t="str">
        <v>Carne Asada Tacos</v>
      </c>
      <c r="D100" t="s">
        <v>546</v>
      </c>
      <c r="E100" t="s">
        <v>546</v>
      </c>
      <c r="F100" s="9">
        <v>3.5</v>
      </c>
      <c r="G100" s="9">
        <v>3.5</v>
      </c>
      <c r="I100">
        <v>0</v>
      </c>
    </row>
    <row r="101" spans="1:9" x14ac:dyDescent="0.35">
      <c r="A101">
        <v>25</v>
      </c>
      <c r="B101" t="str">
        <v>Dessert</v>
      </c>
      <c r="C101" t="str">
        <v>Bread Pudding</v>
      </c>
      <c r="D101" t="s">
        <v>547</v>
      </c>
      <c r="E101" t="s">
        <v>547</v>
      </c>
      <c r="F101" s="9">
        <v>5.75</v>
      </c>
      <c r="G101" s="9">
        <v>5.75</v>
      </c>
      <c r="I101">
        <v>0</v>
      </c>
    </row>
    <row r="102" spans="1:9" x14ac:dyDescent="0.35">
      <c r="A102">
        <v>26</v>
      </c>
      <c r="B102" t="str">
        <v>Southern</v>
      </c>
      <c r="C102" t="str">
        <v>Shrimp &amp; Grits</v>
      </c>
      <c r="D102" t="s">
        <v>18</v>
      </c>
      <c r="E102" t="s">
        <v>18</v>
      </c>
      <c r="F102" s="9">
        <v>37</v>
      </c>
      <c r="G102" s="9">
        <v>37</v>
      </c>
      <c r="I102">
        <v>37</v>
      </c>
    </row>
    <row r="103" spans="1:9" x14ac:dyDescent="0.35">
      <c r="A103">
        <v>26</v>
      </c>
      <c r="B103" t="str">
        <v>Thai</v>
      </c>
      <c r="C103" t="str">
        <v>Chicken Larb</v>
      </c>
      <c r="D103" t="s">
        <v>546</v>
      </c>
      <c r="E103" t="s">
        <v>546</v>
      </c>
      <c r="F103" s="9">
        <v>12</v>
      </c>
      <c r="G103" s="9">
        <v>12</v>
      </c>
      <c r="I103">
        <v>0</v>
      </c>
    </row>
    <row r="104" spans="1:9" x14ac:dyDescent="0.35">
      <c r="A104">
        <v>26</v>
      </c>
      <c r="B104" t="str">
        <v>Southern</v>
      </c>
      <c r="C104" t="str">
        <v>Chicken and Waffles</v>
      </c>
      <c r="D104" t="s">
        <v>547</v>
      </c>
      <c r="E104" t="s">
        <v>547</v>
      </c>
      <c r="F104" s="9">
        <v>16.8</v>
      </c>
      <c r="G104" s="9">
        <v>16.8</v>
      </c>
      <c r="I104">
        <v>0</v>
      </c>
    </row>
    <row r="105" spans="1:9" x14ac:dyDescent="0.35">
      <c r="A105">
        <v>26</v>
      </c>
      <c r="B105" t="str">
        <v>Dessert</v>
      </c>
      <c r="C105" t="str">
        <v>Chocolate Cupcake</v>
      </c>
      <c r="D105" t="s">
        <v>18</v>
      </c>
      <c r="E105" t="s">
        <v>548</v>
      </c>
      <c r="F105" s="9">
        <v>6.67</v>
      </c>
      <c r="G105" s="9">
        <v>5.5</v>
      </c>
      <c r="I105">
        <v>0</v>
      </c>
    </row>
    <row r="106" spans="1:9" x14ac:dyDescent="0.35">
      <c r="A106">
        <v>27</v>
      </c>
      <c r="B106" t="str">
        <v>Meat</v>
      </c>
      <c r="C106" t="str">
        <v>Prime Rib</v>
      </c>
      <c r="D106" t="s">
        <v>547</v>
      </c>
      <c r="E106" t="s">
        <v>18</v>
      </c>
      <c r="F106" s="9">
        <v>30.99</v>
      </c>
      <c r="G106" s="9">
        <v>59</v>
      </c>
      <c r="I106">
        <v>59</v>
      </c>
    </row>
    <row r="107" spans="1:9" x14ac:dyDescent="0.35">
      <c r="A107">
        <v>27</v>
      </c>
      <c r="B107" t="str">
        <v>Sushi</v>
      </c>
      <c r="C107" t="str">
        <v>Spicy Tuna Crispy Rice</v>
      </c>
      <c r="D107" t="s">
        <v>548</v>
      </c>
      <c r="E107" t="s">
        <v>548</v>
      </c>
      <c r="F107" s="9">
        <v>16.5</v>
      </c>
      <c r="G107" s="9">
        <v>16.5</v>
      </c>
      <c r="I107">
        <v>0</v>
      </c>
    </row>
    <row r="108" spans="1:9" x14ac:dyDescent="0.35">
      <c r="A108">
        <v>27</v>
      </c>
      <c r="B108" t="str">
        <v>Soup</v>
      </c>
      <c r="C108" t="str">
        <v>Matzoh Ball Soup</v>
      </c>
      <c r="D108" t="s">
        <v>546</v>
      </c>
      <c r="E108" t="s">
        <v>546</v>
      </c>
      <c r="F108" s="9">
        <v>3.67</v>
      </c>
      <c r="G108" s="9">
        <v>3.67</v>
      </c>
      <c r="I108">
        <v>0</v>
      </c>
    </row>
    <row r="109" spans="1:9" x14ac:dyDescent="0.35">
      <c r="A109">
        <v>27</v>
      </c>
      <c r="B109" t="str">
        <v>Italian</v>
      </c>
      <c r="C109" t="str">
        <v>Pasta Alla Vodka</v>
      </c>
      <c r="D109" t="s">
        <v>18</v>
      </c>
      <c r="E109" t="s">
        <v>18</v>
      </c>
      <c r="F109" s="9">
        <v>20.75</v>
      </c>
      <c r="G109" s="9">
        <v>20.75</v>
      </c>
      <c r="I109">
        <v>20.75</v>
      </c>
    </row>
    <row r="110" spans="1:9" x14ac:dyDescent="0.35">
      <c r="A110">
        <v>28</v>
      </c>
      <c r="B110" t="str">
        <v>Breakfast</v>
      </c>
      <c r="C110" t="str">
        <v>French Toast</v>
      </c>
      <c r="D110" t="s">
        <v>18</v>
      </c>
      <c r="E110" t="s">
        <v>18</v>
      </c>
      <c r="F110" s="9">
        <v>19</v>
      </c>
      <c r="G110" s="9">
        <v>19</v>
      </c>
      <c r="I110">
        <v>19</v>
      </c>
    </row>
    <row r="111" spans="1:9" x14ac:dyDescent="0.35">
      <c r="A111">
        <v>28</v>
      </c>
      <c r="B111" t="str">
        <v>Sandwich</v>
      </c>
      <c r="C111" t="str">
        <v>Grilled Cheese</v>
      </c>
      <c r="D111" t="s">
        <v>18</v>
      </c>
      <c r="E111" t="s">
        <v>548</v>
      </c>
      <c r="F111" s="9">
        <v>26</v>
      </c>
      <c r="G111" s="9">
        <v>13.99</v>
      </c>
      <c r="I111">
        <v>0</v>
      </c>
    </row>
    <row r="112" spans="1:9" x14ac:dyDescent="0.35">
      <c r="A112">
        <v>28</v>
      </c>
      <c r="B112" t="str">
        <v>American</v>
      </c>
      <c r="C112" t="str">
        <v>Chicken Tenders</v>
      </c>
      <c r="D112" t="s">
        <v>548</v>
      </c>
      <c r="E112" t="s">
        <v>548</v>
      </c>
      <c r="F112" s="9">
        <v>14.85</v>
      </c>
      <c r="G112" s="9">
        <v>14.85</v>
      </c>
      <c r="I112">
        <v>0</v>
      </c>
    </row>
    <row r="113" spans="1:9" x14ac:dyDescent="0.35">
      <c r="A113">
        <v>28</v>
      </c>
      <c r="B113" t="str">
        <v>French</v>
      </c>
      <c r="C113" t="str">
        <v>Croissant</v>
      </c>
      <c r="D113" t="s">
        <v>547</v>
      </c>
      <c r="E113" t="s">
        <v>547</v>
      </c>
      <c r="F113" s="9">
        <v>2.09</v>
      </c>
      <c r="G113" s="9">
        <v>2.09</v>
      </c>
      <c r="I113">
        <v>0</v>
      </c>
    </row>
    <row r="114" spans="1:9" x14ac:dyDescent="0.35">
      <c r="A114">
        <v>29</v>
      </c>
      <c r="B114" t="str">
        <v>Appetizer</v>
      </c>
      <c r="C114" t="str">
        <v>Mozarella Stickss</v>
      </c>
      <c r="D114" t="s">
        <v>547</v>
      </c>
      <c r="E114" t="s">
        <v>547</v>
      </c>
      <c r="F114" s="9">
        <v>5.2</v>
      </c>
      <c r="G114" s="9">
        <v>5.2</v>
      </c>
      <c r="I114">
        <v>0</v>
      </c>
    </row>
    <row r="115" spans="1:9" x14ac:dyDescent="0.35">
      <c r="A115">
        <v>29</v>
      </c>
      <c r="B115" t="str">
        <v>Italian</v>
      </c>
      <c r="C115" t="str">
        <v>Short Rib Ravioli</v>
      </c>
      <c r="D115" t="s">
        <v>547</v>
      </c>
      <c r="E115" t="s">
        <v>547</v>
      </c>
      <c r="F115" s="9">
        <v>16</v>
      </c>
      <c r="G115" s="9">
        <v>16</v>
      </c>
      <c r="I115">
        <v>0</v>
      </c>
    </row>
    <row r="116" spans="1:9" x14ac:dyDescent="0.35">
      <c r="A116">
        <v>29</v>
      </c>
      <c r="B116" t="str">
        <v>Chinese</v>
      </c>
      <c r="C116" t="str">
        <v>Lo Mein</v>
      </c>
      <c r="D116" t="s">
        <v>546</v>
      </c>
      <c r="E116" t="s">
        <v>18</v>
      </c>
      <c r="F116" s="9">
        <v>5.5</v>
      </c>
      <c r="G116" s="9">
        <v>21.5</v>
      </c>
      <c r="I116">
        <v>21.5</v>
      </c>
    </row>
    <row r="117" spans="1:9" x14ac:dyDescent="0.35">
      <c r="A117">
        <v>29</v>
      </c>
      <c r="B117" t="str">
        <v>Dessert</v>
      </c>
      <c r="C117" t="str">
        <v>Tres Leches</v>
      </c>
      <c r="D117" t="s">
        <v>548</v>
      </c>
      <c r="E117" t="s">
        <v>547</v>
      </c>
      <c r="F117" s="9">
        <v>36</v>
      </c>
      <c r="G117" s="9">
        <v>24.75</v>
      </c>
      <c r="I117">
        <v>0</v>
      </c>
    </row>
    <row r="118" spans="1:9" x14ac:dyDescent="0.35">
      <c r="A118">
        <v>30</v>
      </c>
      <c r="B118" t="str">
        <v>Mexican</v>
      </c>
      <c r="C118" t="str">
        <v>Chicken Mole</v>
      </c>
      <c r="D118" t="s">
        <v>18</v>
      </c>
      <c r="E118" t="s">
        <v>18</v>
      </c>
      <c r="F118" s="9">
        <v>36</v>
      </c>
      <c r="G118" s="9">
        <v>36</v>
      </c>
      <c r="I118">
        <v>36</v>
      </c>
    </row>
    <row r="119" spans="1:9" x14ac:dyDescent="0.35">
      <c r="A119">
        <v>30</v>
      </c>
      <c r="B119" t="str">
        <v>Mexican</v>
      </c>
      <c r="C119" t="str">
        <v>Elote</v>
      </c>
      <c r="D119" t="s">
        <v>547</v>
      </c>
      <c r="E119" t="s">
        <v>548</v>
      </c>
      <c r="F119" s="9">
        <v>8</v>
      </c>
      <c r="G119" s="9">
        <v>9.9499999999999993</v>
      </c>
      <c r="I119">
        <v>0</v>
      </c>
    </row>
    <row r="120" spans="1:9" x14ac:dyDescent="0.35">
      <c r="A120">
        <v>30</v>
      </c>
      <c r="B120" t="str">
        <v>American</v>
      </c>
      <c r="C120" t="str">
        <v>Sweet Potato Fries</v>
      </c>
      <c r="D120" t="s">
        <v>18</v>
      </c>
      <c r="E120" t="s">
        <v>18</v>
      </c>
      <c r="F120" s="9">
        <v>16</v>
      </c>
      <c r="G120" s="9">
        <v>16</v>
      </c>
      <c r="I120">
        <v>16</v>
      </c>
    </row>
    <row r="121" spans="1:9" x14ac:dyDescent="0.35">
      <c r="A121">
        <v>30</v>
      </c>
      <c r="B121" t="str">
        <v>Dessert</v>
      </c>
      <c r="C121" t="str">
        <v>Pumpkin Pie</v>
      </c>
      <c r="D121" t="s">
        <v>18</v>
      </c>
      <c r="E121" t="s">
        <v>548</v>
      </c>
      <c r="F121" s="9">
        <v>39.950000000000003</v>
      </c>
      <c r="G121" s="9">
        <v>26.39</v>
      </c>
      <c r="I121">
        <v>0</v>
      </c>
    </row>
    <row r="122" spans="1:9" x14ac:dyDescent="0.35">
      <c r="A122">
        <v>31</v>
      </c>
      <c r="B122" t="str">
        <v>Southern</v>
      </c>
      <c r="C122" t="str">
        <v>Country Fried Steak</v>
      </c>
      <c r="D122" t="s">
        <v>547</v>
      </c>
      <c r="E122" t="s">
        <v>546</v>
      </c>
      <c r="F122" s="9">
        <v>14.95</v>
      </c>
      <c r="G122" s="9">
        <v>1.8</v>
      </c>
      <c r="I122">
        <v>0</v>
      </c>
    </row>
    <row r="123" spans="1:9" x14ac:dyDescent="0.35">
      <c r="A123">
        <v>31</v>
      </c>
      <c r="B123" t="str">
        <v>Chinese</v>
      </c>
      <c r="C123" t="str">
        <v>Soup Dumplings</v>
      </c>
      <c r="D123" t="s">
        <v>547</v>
      </c>
      <c r="E123" t="s">
        <v>547</v>
      </c>
      <c r="F123" s="9">
        <v>13.95</v>
      </c>
      <c r="G123" s="9">
        <v>13.95</v>
      </c>
      <c r="I123">
        <v>0</v>
      </c>
    </row>
    <row r="124" spans="1:9" x14ac:dyDescent="0.35">
      <c r="A124">
        <v>31</v>
      </c>
      <c r="B124" t="str">
        <v>Indian</v>
      </c>
      <c r="C124" t="str">
        <v>Butter Chicken</v>
      </c>
      <c r="D124" t="s">
        <v>18</v>
      </c>
      <c r="E124" t="s">
        <v>18</v>
      </c>
      <c r="F124" s="9">
        <v>32.950000000000003</v>
      </c>
      <c r="G124" s="9">
        <v>32.950000000000003</v>
      </c>
      <c r="I124">
        <v>32.950000000000003</v>
      </c>
    </row>
    <row r="125" spans="1:9" x14ac:dyDescent="0.35">
      <c r="A125">
        <v>31</v>
      </c>
      <c r="B125" t="str">
        <v>Dessert</v>
      </c>
      <c r="C125" t="str">
        <v>Birthday Cake</v>
      </c>
      <c r="D125" t="s">
        <v>18</v>
      </c>
      <c r="E125" t="s">
        <v>18</v>
      </c>
      <c r="F125" s="9">
        <v>125</v>
      </c>
      <c r="G125" s="9">
        <v>125</v>
      </c>
      <c r="I125">
        <v>125</v>
      </c>
    </row>
    <row r="126" spans="1:9" x14ac:dyDescent="0.35">
      <c r="A126">
        <v>32</v>
      </c>
      <c r="B126" t="str">
        <v>Italian</v>
      </c>
      <c r="C126" t="str">
        <v>White Pizza</v>
      </c>
      <c r="D126" t="s">
        <v>548</v>
      </c>
      <c r="E126" t="s">
        <v>548</v>
      </c>
      <c r="F126" s="9">
        <v>28</v>
      </c>
      <c r="G126" s="9">
        <v>28</v>
      </c>
      <c r="I126">
        <v>0</v>
      </c>
    </row>
    <row r="127" spans="1:9" x14ac:dyDescent="0.35">
      <c r="A127">
        <v>32</v>
      </c>
      <c r="B127" t="str">
        <v>Sushi</v>
      </c>
      <c r="C127" t="str">
        <v>Salmon Nigiri</v>
      </c>
      <c r="D127" t="s">
        <v>547</v>
      </c>
      <c r="E127" t="s">
        <v>18</v>
      </c>
      <c r="F127" s="9">
        <v>6</v>
      </c>
      <c r="G127" s="9">
        <v>16</v>
      </c>
      <c r="I127">
        <v>16</v>
      </c>
    </row>
    <row r="128" spans="1:9" x14ac:dyDescent="0.35">
      <c r="A128">
        <v>32</v>
      </c>
      <c r="B128" t="str">
        <v>Barbeque</v>
      </c>
      <c r="C128" t="str">
        <v>Roasted Chicken</v>
      </c>
      <c r="D128" t="s">
        <v>18</v>
      </c>
      <c r="E128" t="s">
        <v>547</v>
      </c>
      <c r="F128" s="9">
        <v>45</v>
      </c>
      <c r="G128" s="9">
        <v>16</v>
      </c>
      <c r="I128">
        <v>0</v>
      </c>
    </row>
    <row r="129" spans="1:9" x14ac:dyDescent="0.35">
      <c r="A129">
        <v>32</v>
      </c>
      <c r="B129" t="str">
        <v>Dessert</v>
      </c>
      <c r="C129" t="str">
        <v>Peanut Butter Cookies</v>
      </c>
      <c r="D129" t="s">
        <v>547</v>
      </c>
      <c r="E129" t="s">
        <v>547</v>
      </c>
      <c r="F129" s="9">
        <v>2.95</v>
      </c>
      <c r="G129" s="9">
        <v>2.95</v>
      </c>
      <c r="I129">
        <v>0</v>
      </c>
    </row>
    <row r="130" spans="1:9" x14ac:dyDescent="0.35">
      <c r="A130">
        <v>33</v>
      </c>
      <c r="B130" t="str">
        <v>Italian</v>
      </c>
      <c r="C130" t="str">
        <v>Chicken Marsala</v>
      </c>
      <c r="D130" t="s">
        <v>18</v>
      </c>
      <c r="E130" t="s">
        <v>18</v>
      </c>
      <c r="F130" s="9">
        <v>42</v>
      </c>
      <c r="G130" s="9">
        <v>42</v>
      </c>
      <c r="I130">
        <v>42</v>
      </c>
    </row>
    <row r="131" spans="1:9" x14ac:dyDescent="0.35">
      <c r="A131">
        <v>33</v>
      </c>
      <c r="B131" t="str">
        <v>Chinese</v>
      </c>
      <c r="C131" t="str">
        <v>Fish in Black Bean Sauce</v>
      </c>
      <c r="D131" t="s">
        <v>546</v>
      </c>
      <c r="E131" t="s">
        <v>547</v>
      </c>
      <c r="F131" s="9">
        <v>13.5</v>
      </c>
      <c r="G131" s="9">
        <v>15.99</v>
      </c>
      <c r="I131">
        <v>0</v>
      </c>
    </row>
    <row r="132" spans="1:9" x14ac:dyDescent="0.35">
      <c r="A132">
        <v>33</v>
      </c>
      <c r="B132" t="str">
        <v>Korean</v>
      </c>
      <c r="C132" t="str">
        <v>KBBQ Galbi Wings</v>
      </c>
      <c r="D132" t="s">
        <v>548</v>
      </c>
      <c r="E132" t="s">
        <v>548</v>
      </c>
      <c r="F132" s="9">
        <v>29.99</v>
      </c>
      <c r="G132" s="9">
        <v>29.99</v>
      </c>
      <c r="I132">
        <v>0</v>
      </c>
    </row>
    <row r="133" spans="1:9" x14ac:dyDescent="0.35">
      <c r="A133">
        <v>33</v>
      </c>
      <c r="B133" t="str">
        <v>Dessert</v>
      </c>
      <c r="C133" t="str">
        <v>Cookie Dough</v>
      </c>
      <c r="D133" t="s">
        <v>546</v>
      </c>
      <c r="E133" t="s">
        <v>546</v>
      </c>
      <c r="F133" s="9">
        <v>2.4900000000000002</v>
      </c>
      <c r="G133" s="9">
        <v>2.4900000000000002</v>
      </c>
      <c r="I133">
        <v>0</v>
      </c>
    </row>
    <row r="134" spans="1:9" x14ac:dyDescent="0.35">
      <c r="A134">
        <v>34</v>
      </c>
      <c r="B134" t="str">
        <v>Mexican</v>
      </c>
      <c r="C134" t="str">
        <v>Chile Relleno</v>
      </c>
      <c r="D134" t="s">
        <v>547</v>
      </c>
      <c r="E134" t="s">
        <v>547</v>
      </c>
      <c r="F134" s="9">
        <v>14</v>
      </c>
      <c r="G134" s="9">
        <v>14</v>
      </c>
      <c r="I134">
        <v>0</v>
      </c>
    </row>
    <row r="135" spans="1:9" x14ac:dyDescent="0.35">
      <c r="A135">
        <v>34</v>
      </c>
      <c r="B135" t="str">
        <v>Mexican</v>
      </c>
      <c r="C135" t="str">
        <v>Ceviche</v>
      </c>
      <c r="D135" t="s">
        <v>548</v>
      </c>
      <c r="E135" t="s">
        <v>548</v>
      </c>
      <c r="F135" s="9">
        <v>21.99</v>
      </c>
      <c r="G135" s="9">
        <v>21.99</v>
      </c>
      <c r="I135">
        <v>0</v>
      </c>
    </row>
    <row r="136" spans="1:9" x14ac:dyDescent="0.35">
      <c r="A136">
        <v>34</v>
      </c>
      <c r="B136" t="str">
        <v>Spanish</v>
      </c>
      <c r="C136" t="str">
        <v>Paella</v>
      </c>
      <c r="D136" t="s">
        <v>548</v>
      </c>
      <c r="E136" t="s">
        <v>547</v>
      </c>
      <c r="F136" s="9">
        <v>40</v>
      </c>
      <c r="G136" s="9">
        <v>34</v>
      </c>
      <c r="I136">
        <v>0</v>
      </c>
    </row>
    <row r="137" spans="1:9" x14ac:dyDescent="0.35">
      <c r="A137">
        <v>34</v>
      </c>
      <c r="B137" t="str">
        <v>Dessert</v>
      </c>
      <c r="C137" t="str">
        <v>Ice Cream Cake</v>
      </c>
      <c r="D137" t="s">
        <v>547</v>
      </c>
      <c r="E137" t="s">
        <v>546</v>
      </c>
      <c r="F137" s="9">
        <v>32.99</v>
      </c>
      <c r="G137" s="9">
        <v>19.59</v>
      </c>
      <c r="I137">
        <v>0</v>
      </c>
    </row>
    <row r="138" spans="1:9" x14ac:dyDescent="0.35">
      <c r="A138">
        <v>35</v>
      </c>
      <c r="B138" t="str">
        <v>Thai</v>
      </c>
      <c r="C138" t="str">
        <v>Thai Red Curry</v>
      </c>
      <c r="D138" t="s">
        <v>548</v>
      </c>
      <c r="E138" t="s">
        <v>548</v>
      </c>
      <c r="F138" s="9">
        <v>16.95</v>
      </c>
      <c r="G138" s="9">
        <v>16.95</v>
      </c>
      <c r="I138">
        <v>0</v>
      </c>
    </row>
    <row r="139" spans="1:9" x14ac:dyDescent="0.35">
      <c r="A139">
        <v>35</v>
      </c>
      <c r="B139" t="str">
        <v>Japanese</v>
      </c>
      <c r="C139" t="str">
        <v>Shrimp Tempura Udon</v>
      </c>
      <c r="D139" t="s">
        <v>547</v>
      </c>
      <c r="E139" t="s">
        <v>547</v>
      </c>
      <c r="F139" s="9">
        <v>11.5</v>
      </c>
      <c r="G139" s="9">
        <v>11.5</v>
      </c>
      <c r="I139">
        <v>0</v>
      </c>
    </row>
    <row r="140" spans="1:9" x14ac:dyDescent="0.35">
      <c r="A140">
        <v>35</v>
      </c>
      <c r="B140" t="str">
        <v>Chinese</v>
      </c>
      <c r="C140" t="str">
        <v>Cream Cheese Wontons</v>
      </c>
      <c r="D140" t="s">
        <v>18</v>
      </c>
      <c r="E140" t="s">
        <v>547</v>
      </c>
      <c r="F140" s="9">
        <v>5</v>
      </c>
      <c r="G140" s="9">
        <v>3.29</v>
      </c>
      <c r="I140">
        <v>0</v>
      </c>
    </row>
    <row r="141" spans="1:9" x14ac:dyDescent="0.35">
      <c r="A141">
        <v>35</v>
      </c>
      <c r="B141" t="str">
        <v>Dessert</v>
      </c>
      <c r="C141" t="str">
        <v>Crème Brulee</v>
      </c>
      <c r="D141" t="s">
        <v>18</v>
      </c>
      <c r="E141" t="s">
        <v>547</v>
      </c>
      <c r="F141" s="9">
        <v>17</v>
      </c>
      <c r="G141" s="9">
        <v>5.5</v>
      </c>
      <c r="I141" s="11">
        <v>0</v>
      </c>
    </row>
    <row r="142" spans="1:9" x14ac:dyDescent="0.35">
      <c r="A142">
        <v>36</v>
      </c>
      <c r="B142" t="str">
        <v>Breakfast</v>
      </c>
      <c r="C142" t="str">
        <v>Avocado Toast</v>
      </c>
      <c r="D142" t="s">
        <v>546</v>
      </c>
      <c r="E142" t="s">
        <v>546</v>
      </c>
      <c r="F142" s="9">
        <v>12</v>
      </c>
      <c r="G142" s="9">
        <v>12</v>
      </c>
      <c r="I142" s="11">
        <f>AVERAGE(G:G)</f>
        <v>14.680608108108112</v>
      </c>
    </row>
    <row r="143" spans="1:9" x14ac:dyDescent="0.35">
      <c r="A143">
        <v>36</v>
      </c>
      <c r="B143" t="str">
        <v>Seafood</v>
      </c>
      <c r="C143" t="str">
        <v>Lobster roll</v>
      </c>
      <c r="D143" t="s">
        <v>548</v>
      </c>
      <c r="E143" t="s">
        <v>18</v>
      </c>
      <c r="F143" s="9">
        <v>34</v>
      </c>
      <c r="G143" s="9">
        <v>42</v>
      </c>
    </row>
    <row r="144" spans="1:9" x14ac:dyDescent="0.35">
      <c r="A144">
        <v>36</v>
      </c>
      <c r="B144" t="str">
        <v>Korean</v>
      </c>
      <c r="C144" t="str">
        <v>Beef Bulgogi</v>
      </c>
      <c r="D144" t="s">
        <v>547</v>
      </c>
      <c r="E144" t="s">
        <v>548</v>
      </c>
      <c r="F144" s="9">
        <v>12</v>
      </c>
      <c r="G144" s="9">
        <v>26</v>
      </c>
    </row>
    <row r="145" spans="1:7" x14ac:dyDescent="0.35">
      <c r="A145">
        <v>36</v>
      </c>
      <c r="B145" t="str">
        <v>Dessert</v>
      </c>
      <c r="C145" t="str">
        <v>Banana Pudding</v>
      </c>
      <c r="D145" t="s">
        <v>546</v>
      </c>
      <c r="E145" t="s">
        <v>18</v>
      </c>
      <c r="F145" s="9">
        <v>2.44</v>
      </c>
      <c r="G145" s="9">
        <v>11</v>
      </c>
    </row>
    <row r="146" spans="1:7" x14ac:dyDescent="0.35">
      <c r="A146">
        <v>37</v>
      </c>
      <c r="B146" t="str">
        <v>Breakfast</v>
      </c>
      <c r="C146" t="str">
        <v>Waffles</v>
      </c>
      <c r="D146" t="s">
        <v>546</v>
      </c>
      <c r="E146" t="s">
        <v>546</v>
      </c>
      <c r="F146" s="9">
        <v>7.67</v>
      </c>
      <c r="G146" s="9">
        <v>7.67</v>
      </c>
    </row>
    <row r="147" spans="1:7" x14ac:dyDescent="0.35">
      <c r="A147">
        <v>37</v>
      </c>
      <c r="B147" t="str">
        <v>Italian</v>
      </c>
      <c r="C147" t="str">
        <v>Penne Arrabbiata</v>
      </c>
      <c r="D147" t="s">
        <v>547</v>
      </c>
      <c r="E147" t="s">
        <v>546</v>
      </c>
      <c r="F147" s="9">
        <v>15.95</v>
      </c>
      <c r="G147" s="9">
        <v>7.25</v>
      </c>
    </row>
    <row r="148" spans="1:7" x14ac:dyDescent="0.35">
      <c r="A148">
        <v>37</v>
      </c>
      <c r="B148" t="str">
        <v>Sushi</v>
      </c>
      <c r="C148" t="str">
        <v>Spicy Tuna Hand Roll</v>
      </c>
      <c r="D148" t="s">
        <v>18</v>
      </c>
      <c r="E148" t="s">
        <v>546</v>
      </c>
      <c r="F148" s="9">
        <v>11</v>
      </c>
      <c r="G148" s="9">
        <v>5.25</v>
      </c>
    </row>
    <row r="149" spans="1:7" x14ac:dyDescent="0.35">
      <c r="A149">
        <v>37</v>
      </c>
      <c r="B149" t="str">
        <v>Dessert</v>
      </c>
      <c r="C149" t="str">
        <v>Cherry Pie</v>
      </c>
      <c r="D149" t="s">
        <v>546</v>
      </c>
      <c r="E149" t="s">
        <v>546</v>
      </c>
      <c r="F149" s="9">
        <v>17.95</v>
      </c>
      <c r="G149" s="9">
        <v>17.95</v>
      </c>
    </row>
    <row r="150" spans="1:7" x14ac:dyDescent="0.35">
      <c r="F150" s="9" t="str">
        <v/>
      </c>
      <c r="G150" s="9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4753-349E-4312-BC97-570EE58E922A}">
  <dimension ref="A1:H38"/>
  <sheetViews>
    <sheetView workbookViewId="0">
      <selection activeCell="F39" sqref="F39"/>
    </sheetView>
  </sheetViews>
  <sheetFormatPr defaultRowHeight="14.5" x14ac:dyDescent="0.35"/>
  <cols>
    <col min="4" max="4" width="9.36328125" bestFit="1" customWidth="1"/>
    <col min="6" max="6" width="8.90625" bestFit="1" customWidth="1"/>
  </cols>
  <sheetData>
    <row r="1" spans="1:8" x14ac:dyDescent="0.35">
      <c r="A1" t="s">
        <v>555</v>
      </c>
      <c r="B1" t="s">
        <v>558</v>
      </c>
      <c r="C1" t="s">
        <v>556</v>
      </c>
      <c r="D1" t="s">
        <v>557</v>
      </c>
      <c r="E1" t="s">
        <v>584</v>
      </c>
      <c r="F1" t="s">
        <v>585</v>
      </c>
      <c r="G1" t="s">
        <v>586</v>
      </c>
    </row>
    <row r="2" spans="1:8" x14ac:dyDescent="0.35">
      <c r="A2">
        <v>1</v>
      </c>
      <c r="B2">
        <v>1787</v>
      </c>
      <c r="C2" t="s">
        <v>8</v>
      </c>
      <c r="D2" s="13">
        <v>44048</v>
      </c>
      <c r="F2">
        <v>5952406</v>
      </c>
    </row>
    <row r="3" spans="1:8" x14ac:dyDescent="0.35">
      <c r="A3">
        <v>2</v>
      </c>
      <c r="B3">
        <v>1827</v>
      </c>
      <c r="C3" t="s">
        <v>20</v>
      </c>
      <c r="D3" s="13">
        <v>44111</v>
      </c>
      <c r="E3">
        <f t="shared" ref="E3:E38" si="0">DATEDIF(D2,D3,"d")</f>
        <v>63</v>
      </c>
      <c r="F3">
        <v>4667281</v>
      </c>
      <c r="G3" cm="1">
        <f t="array" ref="G3:G38">F3:F38-F2:F37</f>
        <v>-1285125</v>
      </c>
      <c r="H3">
        <f>E3*-1</f>
        <v>-63</v>
      </c>
    </row>
    <row r="4" spans="1:8" x14ac:dyDescent="0.35">
      <c r="A4">
        <v>3</v>
      </c>
      <c r="B4">
        <v>1872</v>
      </c>
      <c r="C4" t="s">
        <v>34</v>
      </c>
      <c r="D4" s="13">
        <v>44174</v>
      </c>
      <c r="E4">
        <f t="shared" si="0"/>
        <v>63</v>
      </c>
      <c r="F4">
        <v>4639132</v>
      </c>
      <c r="G4">
        <v>-28149</v>
      </c>
    </row>
    <row r="5" spans="1:8" x14ac:dyDescent="0.35">
      <c r="A5">
        <v>4</v>
      </c>
      <c r="B5">
        <v>1885</v>
      </c>
      <c r="C5" t="s">
        <v>53</v>
      </c>
      <c r="D5" s="13">
        <v>44214</v>
      </c>
      <c r="E5">
        <f t="shared" si="0"/>
        <v>40</v>
      </c>
      <c r="F5" s="14">
        <v>4568313</v>
      </c>
      <c r="G5">
        <v>-70819</v>
      </c>
    </row>
    <row r="6" spans="1:8" x14ac:dyDescent="0.35">
      <c r="A6">
        <v>5</v>
      </c>
      <c r="B6">
        <v>1937</v>
      </c>
      <c r="C6" t="s">
        <v>533</v>
      </c>
      <c r="D6" s="13">
        <v>44286</v>
      </c>
      <c r="E6">
        <f t="shared" si="0"/>
        <v>72</v>
      </c>
      <c r="F6">
        <v>4178189</v>
      </c>
      <c r="G6">
        <v>-390124</v>
      </c>
    </row>
    <row r="7" spans="1:8" x14ac:dyDescent="0.35">
      <c r="A7">
        <v>6</v>
      </c>
      <c r="B7">
        <v>1984</v>
      </c>
      <c r="C7" t="s">
        <v>559</v>
      </c>
      <c r="D7" s="13">
        <v>44365</v>
      </c>
      <c r="E7">
        <f t="shared" si="0"/>
        <v>79</v>
      </c>
      <c r="F7">
        <v>4668472</v>
      </c>
      <c r="G7">
        <v>490283</v>
      </c>
    </row>
    <row r="8" spans="1:8" x14ac:dyDescent="0.35">
      <c r="A8">
        <v>7</v>
      </c>
      <c r="B8">
        <v>2001</v>
      </c>
      <c r="C8" t="s">
        <v>560</v>
      </c>
      <c r="D8" s="13">
        <v>44403</v>
      </c>
      <c r="E8">
        <f t="shared" si="0"/>
        <v>38</v>
      </c>
      <c r="F8">
        <v>3584454</v>
      </c>
      <c r="G8">
        <v>-1084018</v>
      </c>
    </row>
    <row r="9" spans="1:8" x14ac:dyDescent="0.35">
      <c r="A9">
        <v>8</v>
      </c>
      <c r="B9">
        <v>2022</v>
      </c>
      <c r="C9" t="s">
        <v>561</v>
      </c>
      <c r="D9" s="13">
        <v>44455</v>
      </c>
      <c r="E9">
        <f t="shared" si="0"/>
        <v>52</v>
      </c>
      <c r="F9">
        <v>3931819</v>
      </c>
      <c r="G9">
        <v>347365</v>
      </c>
    </row>
    <row r="10" spans="1:8" x14ac:dyDescent="0.35">
      <c r="A10">
        <v>9</v>
      </c>
      <c r="B10">
        <v>2054</v>
      </c>
      <c r="C10" t="s">
        <v>562</v>
      </c>
      <c r="D10" s="13">
        <v>44501</v>
      </c>
      <c r="E10">
        <f t="shared" si="0"/>
        <v>46</v>
      </c>
      <c r="F10">
        <v>4393287</v>
      </c>
      <c r="G10">
        <v>461468</v>
      </c>
    </row>
    <row r="11" spans="1:8" x14ac:dyDescent="0.35">
      <c r="A11">
        <v>10</v>
      </c>
      <c r="B11">
        <v>2079</v>
      </c>
      <c r="C11" t="s">
        <v>152</v>
      </c>
      <c r="D11" s="13">
        <v>44536</v>
      </c>
      <c r="E11">
        <f t="shared" si="0"/>
        <v>35</v>
      </c>
      <c r="F11">
        <v>3105086</v>
      </c>
      <c r="G11">
        <v>-1288201</v>
      </c>
    </row>
    <row r="12" spans="1:8" x14ac:dyDescent="0.35">
      <c r="A12">
        <v>11</v>
      </c>
      <c r="B12">
        <v>2104</v>
      </c>
      <c r="C12" t="s">
        <v>563</v>
      </c>
      <c r="D12" s="13">
        <v>44592</v>
      </c>
      <c r="E12">
        <f t="shared" si="0"/>
        <v>56</v>
      </c>
      <c r="F12">
        <v>3101789</v>
      </c>
      <c r="G12">
        <v>-3297</v>
      </c>
    </row>
    <row r="13" spans="1:8" x14ac:dyDescent="0.35">
      <c r="A13">
        <v>12</v>
      </c>
      <c r="B13">
        <v>2119</v>
      </c>
      <c r="C13" t="s">
        <v>183</v>
      </c>
      <c r="D13" s="13">
        <v>44613</v>
      </c>
      <c r="E13">
        <f t="shared" si="0"/>
        <v>21</v>
      </c>
      <c r="F13">
        <v>2648048</v>
      </c>
      <c r="G13">
        <v>-453741</v>
      </c>
    </row>
    <row r="14" spans="1:8" x14ac:dyDescent="0.35">
      <c r="A14">
        <v>13</v>
      </c>
      <c r="B14">
        <v>2158</v>
      </c>
      <c r="C14" t="s">
        <v>564</v>
      </c>
      <c r="D14" s="13">
        <v>44676</v>
      </c>
      <c r="E14">
        <f t="shared" si="0"/>
        <v>63</v>
      </c>
      <c r="F14">
        <v>2995378</v>
      </c>
      <c r="G14">
        <v>347330</v>
      </c>
    </row>
    <row r="15" spans="1:8" x14ac:dyDescent="0.35">
      <c r="A15">
        <v>14</v>
      </c>
      <c r="B15">
        <v>2178</v>
      </c>
      <c r="C15" t="s">
        <v>565</v>
      </c>
      <c r="D15" s="13">
        <v>44704</v>
      </c>
      <c r="E15">
        <f t="shared" si="0"/>
        <v>28</v>
      </c>
      <c r="F15">
        <v>2893650</v>
      </c>
      <c r="G15">
        <v>-101728</v>
      </c>
    </row>
    <row r="16" spans="1:8" x14ac:dyDescent="0.35">
      <c r="A16">
        <v>15</v>
      </c>
      <c r="B16">
        <v>2198</v>
      </c>
      <c r="C16" t="s">
        <v>566</v>
      </c>
      <c r="D16" s="13">
        <v>44732</v>
      </c>
      <c r="E16">
        <f t="shared" si="0"/>
        <v>28</v>
      </c>
      <c r="F16">
        <v>3534313</v>
      </c>
      <c r="G16">
        <v>640663</v>
      </c>
    </row>
    <row r="17" spans="1:7" x14ac:dyDescent="0.35">
      <c r="A17">
        <v>16</v>
      </c>
      <c r="B17">
        <v>2214</v>
      </c>
      <c r="C17" t="s">
        <v>567</v>
      </c>
      <c r="D17" s="13">
        <v>44767</v>
      </c>
      <c r="E17">
        <f t="shared" si="0"/>
        <v>35</v>
      </c>
      <c r="F17">
        <v>3154942</v>
      </c>
      <c r="G17">
        <v>-379371</v>
      </c>
    </row>
    <row r="18" spans="1:7" x14ac:dyDescent="0.35">
      <c r="A18">
        <v>17</v>
      </c>
      <c r="B18">
        <v>2237</v>
      </c>
      <c r="C18" t="s">
        <v>568</v>
      </c>
      <c r="D18" s="13">
        <v>44823</v>
      </c>
      <c r="E18">
        <f t="shared" si="0"/>
        <v>56</v>
      </c>
      <c r="F18">
        <v>2727186</v>
      </c>
      <c r="G18">
        <v>-427756</v>
      </c>
    </row>
    <row r="19" spans="1:7" x14ac:dyDescent="0.35">
      <c r="A19">
        <v>18</v>
      </c>
      <c r="B19">
        <v>2257</v>
      </c>
      <c r="C19" t="s">
        <v>266</v>
      </c>
      <c r="D19" s="13">
        <v>44851</v>
      </c>
      <c r="E19">
        <f t="shared" si="0"/>
        <v>28</v>
      </c>
      <c r="F19">
        <v>2248143</v>
      </c>
      <c r="G19">
        <v>-479043</v>
      </c>
    </row>
    <row r="20" spans="1:7" x14ac:dyDescent="0.35">
      <c r="A20">
        <v>19</v>
      </c>
      <c r="B20">
        <v>2277</v>
      </c>
      <c r="C20" t="s">
        <v>569</v>
      </c>
      <c r="D20" s="13">
        <v>44879</v>
      </c>
      <c r="E20">
        <f t="shared" si="0"/>
        <v>28</v>
      </c>
      <c r="F20">
        <v>2960407</v>
      </c>
      <c r="G20">
        <v>712264</v>
      </c>
    </row>
    <row r="21" spans="1:7" x14ac:dyDescent="0.35">
      <c r="A21">
        <v>20</v>
      </c>
      <c r="B21">
        <v>2297</v>
      </c>
      <c r="C21" t="s">
        <v>105</v>
      </c>
      <c r="D21" s="13">
        <v>44907</v>
      </c>
      <c r="E21">
        <f t="shared" si="0"/>
        <v>28</v>
      </c>
      <c r="F21">
        <v>2249108</v>
      </c>
      <c r="G21">
        <v>-711299</v>
      </c>
    </row>
    <row r="22" spans="1:7" x14ac:dyDescent="0.35">
      <c r="A22">
        <v>21</v>
      </c>
      <c r="B22">
        <v>2312</v>
      </c>
      <c r="C22" t="s">
        <v>570</v>
      </c>
      <c r="D22" s="13">
        <v>44949</v>
      </c>
      <c r="E22">
        <f t="shared" si="0"/>
        <v>42</v>
      </c>
      <c r="F22">
        <v>2161985</v>
      </c>
      <c r="G22">
        <v>-87123</v>
      </c>
    </row>
    <row r="23" spans="1:7" x14ac:dyDescent="0.35">
      <c r="A23">
        <v>22</v>
      </c>
      <c r="B23">
        <v>2327</v>
      </c>
      <c r="C23" t="s">
        <v>571</v>
      </c>
      <c r="D23" s="13">
        <v>44970</v>
      </c>
      <c r="E23">
        <f t="shared" si="0"/>
        <v>21</v>
      </c>
      <c r="F23">
        <v>2807336</v>
      </c>
      <c r="G23">
        <v>645351</v>
      </c>
    </row>
    <row r="24" spans="1:7" x14ac:dyDescent="0.35">
      <c r="A24">
        <v>23</v>
      </c>
      <c r="B24">
        <v>2347</v>
      </c>
      <c r="C24" t="s">
        <v>572</v>
      </c>
      <c r="D24" s="13">
        <v>44998</v>
      </c>
      <c r="E24">
        <f t="shared" si="0"/>
        <v>28</v>
      </c>
      <c r="F24">
        <v>2420546</v>
      </c>
      <c r="G24">
        <v>-386790</v>
      </c>
    </row>
    <row r="25" spans="1:7" x14ac:dyDescent="0.35">
      <c r="A25">
        <v>24</v>
      </c>
      <c r="B25">
        <v>2368</v>
      </c>
      <c r="C25" t="s">
        <v>573</v>
      </c>
      <c r="D25" s="13">
        <v>45033</v>
      </c>
      <c r="E25">
        <f t="shared" si="0"/>
        <v>35</v>
      </c>
      <c r="F25">
        <v>2384008</v>
      </c>
      <c r="G25">
        <v>-36538</v>
      </c>
    </row>
    <row r="26" spans="1:7" x14ac:dyDescent="0.35">
      <c r="A26">
        <v>25</v>
      </c>
      <c r="B26">
        <v>2386</v>
      </c>
      <c r="C26" t="s">
        <v>574</v>
      </c>
      <c r="D26" s="13">
        <v>45061</v>
      </c>
      <c r="E26">
        <f t="shared" si="0"/>
        <v>28</v>
      </c>
      <c r="F26">
        <v>2203473</v>
      </c>
      <c r="G26">
        <v>-180535</v>
      </c>
    </row>
    <row r="27" spans="1:7" x14ac:dyDescent="0.35">
      <c r="A27">
        <v>26</v>
      </c>
      <c r="B27">
        <v>2411</v>
      </c>
      <c r="C27" t="s">
        <v>575</v>
      </c>
      <c r="D27" s="13">
        <v>45096</v>
      </c>
      <c r="E27">
        <f t="shared" si="0"/>
        <v>35</v>
      </c>
      <c r="F27">
        <v>2124275</v>
      </c>
      <c r="G27">
        <v>-79198</v>
      </c>
    </row>
    <row r="28" spans="1:7" x14ac:dyDescent="0.35">
      <c r="A28">
        <v>27</v>
      </c>
      <c r="B28">
        <v>2430</v>
      </c>
      <c r="C28" t="s">
        <v>576</v>
      </c>
      <c r="D28" s="13">
        <v>45138</v>
      </c>
      <c r="E28">
        <f t="shared" si="0"/>
        <v>42</v>
      </c>
      <c r="F28">
        <v>1894771</v>
      </c>
      <c r="G28">
        <v>-229504</v>
      </c>
    </row>
    <row r="29" spans="1:7" x14ac:dyDescent="0.35">
      <c r="A29">
        <v>28</v>
      </c>
      <c r="B29">
        <v>2450</v>
      </c>
      <c r="C29" t="s">
        <v>577</v>
      </c>
      <c r="D29" s="13">
        <v>45187</v>
      </c>
      <c r="E29">
        <f t="shared" si="0"/>
        <v>49</v>
      </c>
      <c r="F29">
        <v>1955007</v>
      </c>
      <c r="G29">
        <v>60236</v>
      </c>
    </row>
    <row r="30" spans="1:7" x14ac:dyDescent="0.35">
      <c r="A30">
        <v>29</v>
      </c>
      <c r="B30">
        <v>2470</v>
      </c>
      <c r="C30" t="s">
        <v>578</v>
      </c>
      <c r="D30" s="13">
        <v>45215</v>
      </c>
      <c r="E30">
        <f t="shared" si="0"/>
        <v>28</v>
      </c>
      <c r="F30">
        <v>2184878</v>
      </c>
      <c r="G30">
        <v>229871</v>
      </c>
    </row>
    <row r="31" spans="1:7" x14ac:dyDescent="0.35">
      <c r="A31">
        <v>30</v>
      </c>
      <c r="B31">
        <v>2495</v>
      </c>
      <c r="C31" t="s">
        <v>579</v>
      </c>
      <c r="D31" s="13">
        <v>45250</v>
      </c>
      <c r="E31">
        <f t="shared" si="0"/>
        <v>35</v>
      </c>
      <c r="F31">
        <v>1627554</v>
      </c>
      <c r="G31">
        <v>-557324</v>
      </c>
    </row>
    <row r="32" spans="1:7" x14ac:dyDescent="0.35">
      <c r="A32">
        <v>31</v>
      </c>
      <c r="B32">
        <v>2514</v>
      </c>
      <c r="C32" t="s">
        <v>580</v>
      </c>
      <c r="D32" s="13">
        <v>45275</v>
      </c>
      <c r="E32">
        <f t="shared" si="0"/>
        <v>25</v>
      </c>
      <c r="F32">
        <v>1599801</v>
      </c>
      <c r="G32">
        <v>-27753</v>
      </c>
    </row>
    <row r="33" spans="1:7" x14ac:dyDescent="0.35">
      <c r="A33">
        <v>32</v>
      </c>
      <c r="B33">
        <v>2525</v>
      </c>
      <c r="C33" t="s">
        <v>581</v>
      </c>
      <c r="D33" s="13">
        <v>45313</v>
      </c>
      <c r="E33">
        <f t="shared" si="0"/>
        <v>38</v>
      </c>
      <c r="F33">
        <v>1480516</v>
      </c>
      <c r="G33">
        <v>-119285</v>
      </c>
    </row>
    <row r="34" spans="1:7" x14ac:dyDescent="0.35">
      <c r="A34">
        <v>33</v>
      </c>
      <c r="B34">
        <v>2565</v>
      </c>
      <c r="C34" t="s">
        <v>11</v>
      </c>
      <c r="D34" s="13">
        <v>45369</v>
      </c>
      <c r="E34">
        <f t="shared" si="0"/>
        <v>56</v>
      </c>
      <c r="F34">
        <v>1561490</v>
      </c>
      <c r="G34">
        <v>80974</v>
      </c>
    </row>
    <row r="35" spans="1:7" x14ac:dyDescent="0.35">
      <c r="A35">
        <v>34</v>
      </c>
      <c r="B35">
        <v>2584</v>
      </c>
      <c r="C35" t="s">
        <v>582</v>
      </c>
      <c r="D35" s="13">
        <v>45404</v>
      </c>
      <c r="E35">
        <f t="shared" si="0"/>
        <v>35</v>
      </c>
      <c r="F35">
        <v>1298039</v>
      </c>
      <c r="G35">
        <v>-263451</v>
      </c>
    </row>
    <row r="36" spans="1:7" x14ac:dyDescent="0.35">
      <c r="A36">
        <v>35</v>
      </c>
      <c r="B36">
        <v>2609</v>
      </c>
      <c r="C36" t="s">
        <v>583</v>
      </c>
      <c r="D36" s="13">
        <v>45439</v>
      </c>
      <c r="E36">
        <f t="shared" si="0"/>
        <v>35</v>
      </c>
      <c r="F36">
        <v>1316978</v>
      </c>
      <c r="G36">
        <v>18939</v>
      </c>
    </row>
    <row r="37" spans="1:7" x14ac:dyDescent="0.35">
      <c r="A37">
        <v>36</v>
      </c>
      <c r="B37">
        <v>2629</v>
      </c>
      <c r="C37" t="s">
        <v>620</v>
      </c>
      <c r="D37" s="13">
        <v>45467</v>
      </c>
      <c r="E37">
        <f t="shared" si="0"/>
        <v>28</v>
      </c>
      <c r="F37">
        <v>1184450</v>
      </c>
      <c r="G37">
        <v>-132528</v>
      </c>
    </row>
    <row r="38" spans="1:7" x14ac:dyDescent="0.35">
      <c r="A38">
        <v>37</v>
      </c>
      <c r="B38">
        <v>2643</v>
      </c>
      <c r="C38" t="s">
        <v>621</v>
      </c>
      <c r="D38" s="13">
        <v>45502</v>
      </c>
      <c r="E38">
        <f t="shared" si="0"/>
        <v>35</v>
      </c>
      <c r="F38" s="14">
        <v>972965</v>
      </c>
      <c r="G38">
        <v>-211485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0CC9-B741-4BF1-9475-93C09D6900B3}">
  <dimension ref="A3:E32"/>
  <sheetViews>
    <sheetView workbookViewId="0">
      <selection activeCell="E5" sqref="E5"/>
    </sheetView>
  </sheetViews>
  <sheetFormatPr defaultRowHeight="14.5" x14ac:dyDescent="0.35"/>
  <cols>
    <col min="1" max="1" width="14.81640625" bestFit="1" customWidth="1"/>
    <col min="2" max="2" width="17.26953125" bestFit="1" customWidth="1"/>
    <col min="3" max="3" width="16.1796875" bestFit="1" customWidth="1"/>
    <col min="4" max="4" width="15.90625" bestFit="1" customWidth="1"/>
    <col min="5" max="5" width="5.36328125" bestFit="1" customWidth="1"/>
    <col min="6" max="7" width="4.81640625" bestFit="1" customWidth="1"/>
    <col min="8" max="8" width="3.81640625" bestFit="1" customWidth="1"/>
    <col min="9" max="14" width="4.81640625" bestFit="1" customWidth="1"/>
    <col min="15" max="15" width="3.81640625" bestFit="1" customWidth="1"/>
    <col min="16" max="19" width="4.81640625" bestFit="1" customWidth="1"/>
    <col min="20" max="20" width="3.81640625" bestFit="1" customWidth="1"/>
    <col min="21" max="23" width="4.81640625" bestFit="1" customWidth="1"/>
    <col min="24" max="24" width="3.81640625" bestFit="1" customWidth="1"/>
    <col min="25" max="26" width="4.81640625" bestFit="1" customWidth="1"/>
    <col min="27" max="27" width="3.81640625" bestFit="1" customWidth="1"/>
    <col min="28" max="31" width="4.81640625" bestFit="1" customWidth="1"/>
    <col min="32" max="33" width="3.81640625" bestFit="1" customWidth="1"/>
    <col min="34" max="36" width="4.81640625" bestFit="1" customWidth="1"/>
    <col min="37" max="37" width="1.81640625" bestFit="1" customWidth="1"/>
    <col min="38" max="40" width="4.81640625" bestFit="1" customWidth="1"/>
    <col min="41" max="41" width="3.81640625" bestFit="1" customWidth="1"/>
    <col min="42" max="43" width="4.81640625" bestFit="1" customWidth="1"/>
    <col min="44" max="44" width="1.81640625" bestFit="1" customWidth="1"/>
    <col min="45" max="51" width="4.81640625" bestFit="1" customWidth="1"/>
    <col min="52" max="53" width="5.81640625" bestFit="1" customWidth="1"/>
    <col min="54" max="54" width="2.81640625" bestFit="1" customWidth="1"/>
    <col min="55" max="55" width="4.81640625" bestFit="1" customWidth="1"/>
    <col min="56" max="56" width="5.81640625" bestFit="1" customWidth="1"/>
    <col min="57" max="57" width="2.81640625" bestFit="1" customWidth="1"/>
    <col min="58" max="59" width="5.81640625" bestFit="1" customWidth="1"/>
    <col min="60" max="60" width="4.81640625" bestFit="1" customWidth="1"/>
    <col min="61" max="62" width="5.81640625" bestFit="1" customWidth="1"/>
    <col min="63" max="63" width="2.81640625" bestFit="1" customWidth="1"/>
    <col min="64" max="64" width="5.81640625" bestFit="1" customWidth="1"/>
    <col min="65" max="65" width="2.81640625" bestFit="1" customWidth="1"/>
    <col min="66" max="66" width="4.81640625" bestFit="1" customWidth="1"/>
    <col min="67" max="68" width="5.81640625" bestFit="1" customWidth="1"/>
    <col min="69" max="69" width="2.81640625" bestFit="1" customWidth="1"/>
    <col min="70" max="70" width="4.81640625" bestFit="1" customWidth="1"/>
    <col min="71" max="71" width="5.81640625" bestFit="1" customWidth="1"/>
    <col min="72" max="72" width="4.81640625" bestFit="1" customWidth="1"/>
    <col min="73" max="74" width="5.81640625" bestFit="1" customWidth="1"/>
    <col min="75" max="75" width="2.81640625" bestFit="1" customWidth="1"/>
    <col min="76" max="76" width="5.81640625" bestFit="1" customWidth="1"/>
    <col min="77" max="77" width="2.81640625" bestFit="1" customWidth="1"/>
    <col min="78" max="78" width="5.81640625" bestFit="1" customWidth="1"/>
    <col min="79" max="79" width="2.81640625" bestFit="1" customWidth="1"/>
    <col min="80" max="80" width="5.81640625" bestFit="1" customWidth="1"/>
    <col min="81" max="81" width="4.81640625" bestFit="1" customWidth="1"/>
    <col min="82" max="82" width="5.81640625" bestFit="1" customWidth="1"/>
    <col min="83" max="83" width="2.81640625" bestFit="1" customWidth="1"/>
    <col min="84" max="84" width="5.81640625" bestFit="1" customWidth="1"/>
    <col min="85" max="85" width="2.81640625" bestFit="1" customWidth="1"/>
    <col min="86" max="86" width="4.81640625" bestFit="1" customWidth="1"/>
    <col min="87" max="87" width="5.81640625" bestFit="1" customWidth="1"/>
    <col min="88" max="88" width="2.81640625" bestFit="1" customWidth="1"/>
    <col min="89" max="89" width="4.81640625" bestFit="1" customWidth="1"/>
    <col min="90" max="90" width="2.81640625" bestFit="1" customWidth="1"/>
    <col min="91" max="93" width="5.81640625" bestFit="1" customWidth="1"/>
    <col min="94" max="94" width="2.81640625" bestFit="1" customWidth="1"/>
    <col min="95" max="95" width="5.81640625" bestFit="1" customWidth="1"/>
    <col min="96" max="96" width="2.81640625" bestFit="1" customWidth="1"/>
    <col min="97" max="99" width="5.81640625" bestFit="1" customWidth="1"/>
    <col min="100" max="104" width="2.81640625" bestFit="1" customWidth="1"/>
    <col min="105" max="105" width="5.81640625" bestFit="1" customWidth="1"/>
    <col min="106" max="106" width="2.81640625" bestFit="1" customWidth="1"/>
    <col min="107" max="107" width="3.81640625" bestFit="1" customWidth="1"/>
    <col min="108" max="108" width="1.81640625" bestFit="1" customWidth="1"/>
    <col min="109" max="109" width="10.36328125" bestFit="1" customWidth="1"/>
  </cols>
  <sheetData>
    <row r="3" spans="1:5" x14ac:dyDescent="0.35">
      <c r="A3" s="3" t="s">
        <v>135</v>
      </c>
      <c r="B3" t="s">
        <v>134</v>
      </c>
      <c r="C3" t="s">
        <v>133</v>
      </c>
      <c r="D3" t="s">
        <v>553</v>
      </c>
      <c r="E3" t="s">
        <v>554</v>
      </c>
    </row>
    <row r="4" spans="1:5" x14ac:dyDescent="0.35">
      <c r="A4" s="2" t="s">
        <v>111</v>
      </c>
      <c r="B4">
        <v>168.98999999999998</v>
      </c>
      <c r="C4">
        <v>152.37</v>
      </c>
      <c r="D4">
        <v>25.323893999999964</v>
      </c>
      <c r="E4" s="12" cm="1">
        <f t="array" ref="E4:E32">((B4:B32-C4:C32)/C4:C32)*100</f>
        <v>10.907658987989747</v>
      </c>
    </row>
    <row r="5" spans="1:5" x14ac:dyDescent="0.35">
      <c r="A5" s="2" t="s">
        <v>241</v>
      </c>
      <c r="B5">
        <v>93.2</v>
      </c>
      <c r="C5">
        <v>73</v>
      </c>
      <c r="D5">
        <v>14.746000000000002</v>
      </c>
      <c r="E5">
        <v>27.671232876712331</v>
      </c>
    </row>
    <row r="6" spans="1:5" x14ac:dyDescent="0.35">
      <c r="A6" s="2" t="s">
        <v>93</v>
      </c>
      <c r="B6">
        <v>103</v>
      </c>
      <c r="C6">
        <v>67.5</v>
      </c>
      <c r="D6">
        <v>23.962500000000002</v>
      </c>
      <c r="E6">
        <v>52.592592592592588</v>
      </c>
    </row>
    <row r="7" spans="1:5" x14ac:dyDescent="0.35">
      <c r="A7" s="2" t="s">
        <v>214</v>
      </c>
      <c r="B7">
        <v>113.96</v>
      </c>
      <c r="C7">
        <v>93.600000000000009</v>
      </c>
      <c r="D7">
        <v>19.056959999999986</v>
      </c>
      <c r="E7">
        <v>21.752136752136732</v>
      </c>
    </row>
    <row r="8" spans="1:5" x14ac:dyDescent="0.35">
      <c r="A8" s="2" t="s">
        <v>169</v>
      </c>
      <c r="B8">
        <v>21.5</v>
      </c>
      <c r="C8">
        <v>21.5</v>
      </c>
      <c r="D8">
        <v>0</v>
      </c>
      <c r="E8">
        <v>0</v>
      </c>
    </row>
    <row r="9" spans="1:5" x14ac:dyDescent="0.35">
      <c r="A9" s="2" t="s">
        <v>8</v>
      </c>
      <c r="B9">
        <v>145.63</v>
      </c>
      <c r="C9">
        <v>111.54</v>
      </c>
      <c r="D9">
        <v>38.023985999999994</v>
      </c>
      <c r="E9">
        <v>30.563026716872859</v>
      </c>
    </row>
    <row r="10" spans="1:5" x14ac:dyDescent="0.35">
      <c r="A10" s="2" t="s">
        <v>361</v>
      </c>
      <c r="B10">
        <v>13.6</v>
      </c>
      <c r="C10">
        <v>13.6</v>
      </c>
      <c r="D10">
        <v>0</v>
      </c>
      <c r="E10">
        <v>0</v>
      </c>
    </row>
    <row r="11" spans="1:5" x14ac:dyDescent="0.35">
      <c r="A11" s="2" t="s">
        <v>231</v>
      </c>
      <c r="B11">
        <v>355.43</v>
      </c>
      <c r="C11">
        <v>283.78000000000003</v>
      </c>
      <c r="D11">
        <v>203.32836999999995</v>
      </c>
      <c r="E11">
        <v>25.248431883853677</v>
      </c>
    </row>
    <row r="12" spans="1:5" x14ac:dyDescent="0.35">
      <c r="A12" s="2" t="s">
        <v>289</v>
      </c>
      <c r="B12">
        <v>2.09</v>
      </c>
      <c r="C12">
        <v>2.09</v>
      </c>
      <c r="D12">
        <v>0</v>
      </c>
      <c r="E12">
        <v>0</v>
      </c>
    </row>
    <row r="13" spans="1:5" x14ac:dyDescent="0.35">
      <c r="A13" s="2" t="s">
        <v>178</v>
      </c>
      <c r="B13">
        <v>22.980000000000004</v>
      </c>
      <c r="C13">
        <v>15.48</v>
      </c>
      <c r="D13">
        <v>1.1610000000000005</v>
      </c>
      <c r="E13">
        <v>48.449612403100794</v>
      </c>
    </row>
    <row r="14" spans="1:5" x14ac:dyDescent="0.35">
      <c r="A14" s="2" t="s">
        <v>105</v>
      </c>
      <c r="B14">
        <v>123.83000000000001</v>
      </c>
      <c r="C14">
        <v>124.78</v>
      </c>
      <c r="D14">
        <v>-1.1854099999999859</v>
      </c>
      <c r="E14">
        <v>-0.7613399583266458</v>
      </c>
    </row>
    <row r="15" spans="1:5" x14ac:dyDescent="0.35">
      <c r="A15" s="2" t="s">
        <v>20</v>
      </c>
      <c r="B15">
        <v>285.05</v>
      </c>
      <c r="C15">
        <v>252.48999999999998</v>
      </c>
      <c r="D15">
        <v>82.210744000000062</v>
      </c>
      <c r="E15">
        <v>12.895560220206754</v>
      </c>
    </row>
    <row r="16" spans="1:5" x14ac:dyDescent="0.35">
      <c r="A16" s="2" t="s">
        <v>533</v>
      </c>
      <c r="B16">
        <v>11.5</v>
      </c>
      <c r="C16">
        <v>11.5</v>
      </c>
      <c r="D16">
        <v>0</v>
      </c>
      <c r="E16">
        <v>0</v>
      </c>
    </row>
    <row r="17" spans="1:5" x14ac:dyDescent="0.35">
      <c r="A17" s="2" t="s">
        <v>501</v>
      </c>
      <c r="B17">
        <v>71.989999999999995</v>
      </c>
      <c r="C17">
        <v>72.489999999999995</v>
      </c>
      <c r="D17">
        <v>-0.36244999999999999</v>
      </c>
      <c r="E17">
        <v>-0.68975031038763968</v>
      </c>
    </row>
    <row r="18" spans="1:5" x14ac:dyDescent="0.35">
      <c r="A18" s="2" t="s">
        <v>305</v>
      </c>
      <c r="B18">
        <v>70.989999999999995</v>
      </c>
      <c r="C18">
        <v>112</v>
      </c>
      <c r="D18">
        <v>-45.931200000000011</v>
      </c>
      <c r="E18">
        <v>-36.616071428571431</v>
      </c>
    </row>
    <row r="19" spans="1:5" x14ac:dyDescent="0.35">
      <c r="A19" s="2" t="s">
        <v>266</v>
      </c>
      <c r="B19">
        <v>47.94</v>
      </c>
      <c r="C19">
        <v>28.980000000000004</v>
      </c>
      <c r="D19">
        <v>5.4946079999999995</v>
      </c>
      <c r="E19">
        <v>65.424430641821914</v>
      </c>
    </row>
    <row r="20" spans="1:5" x14ac:dyDescent="0.35">
      <c r="A20" s="2" t="s">
        <v>34</v>
      </c>
      <c r="B20">
        <v>167.09000000000003</v>
      </c>
      <c r="C20">
        <v>142.97</v>
      </c>
      <c r="D20">
        <v>34.484364000000049</v>
      </c>
      <c r="E20">
        <v>16.870672168986527</v>
      </c>
    </row>
    <row r="21" spans="1:5" x14ac:dyDescent="0.35">
      <c r="A21" s="2" t="s">
        <v>151</v>
      </c>
      <c r="B21">
        <v>121.45</v>
      </c>
      <c r="C21">
        <v>84.96</v>
      </c>
      <c r="D21">
        <v>31.001904000000003</v>
      </c>
      <c r="E21">
        <v>42.949623352165737</v>
      </c>
    </row>
    <row r="22" spans="1:5" x14ac:dyDescent="0.35">
      <c r="A22" s="2" t="s">
        <v>53</v>
      </c>
      <c r="B22">
        <v>105.26</v>
      </c>
      <c r="C22">
        <v>86.97</v>
      </c>
      <c r="D22">
        <v>15.906813000000007</v>
      </c>
      <c r="E22">
        <v>21.03024031275153</v>
      </c>
    </row>
    <row r="23" spans="1:5" x14ac:dyDescent="0.35">
      <c r="A23" s="2" t="s">
        <v>199</v>
      </c>
      <c r="B23">
        <v>57</v>
      </c>
      <c r="C23">
        <v>47.99</v>
      </c>
      <c r="D23">
        <v>4.323898999999999</v>
      </c>
      <c r="E23">
        <v>18.774744738487183</v>
      </c>
    </row>
    <row r="24" spans="1:5" x14ac:dyDescent="0.35">
      <c r="A24" s="2" t="s">
        <v>152</v>
      </c>
      <c r="B24">
        <v>92.76</v>
      </c>
      <c r="C24">
        <v>81.61</v>
      </c>
      <c r="D24">
        <v>9.0995150000000056</v>
      </c>
      <c r="E24">
        <v>13.662541355226082</v>
      </c>
    </row>
    <row r="25" spans="1:5" x14ac:dyDescent="0.35">
      <c r="A25" s="2" t="s">
        <v>95</v>
      </c>
      <c r="B25">
        <v>78.240000000000009</v>
      </c>
      <c r="C25">
        <v>76.099999999999994</v>
      </c>
      <c r="D25">
        <v>1.628540000000011</v>
      </c>
      <c r="E25">
        <v>2.812089356110401</v>
      </c>
    </row>
    <row r="26" spans="1:5" x14ac:dyDescent="0.35">
      <c r="A26" s="2" t="s">
        <v>521</v>
      </c>
      <c r="B26">
        <v>40</v>
      </c>
      <c r="C26">
        <v>34</v>
      </c>
      <c r="D26">
        <v>2.04</v>
      </c>
      <c r="E26">
        <v>17.647058823529413</v>
      </c>
    </row>
    <row r="27" spans="1:5" x14ac:dyDescent="0.35">
      <c r="A27" s="2" t="s">
        <v>80</v>
      </c>
      <c r="B27">
        <v>114.22</v>
      </c>
      <c r="C27">
        <v>76.56</v>
      </c>
      <c r="D27">
        <v>28.832495999999999</v>
      </c>
      <c r="E27">
        <v>49.190177638453498</v>
      </c>
    </row>
    <row r="28" spans="1:5" x14ac:dyDescent="0.35">
      <c r="A28" s="2" t="s">
        <v>256</v>
      </c>
      <c r="B28">
        <v>42.2</v>
      </c>
      <c r="C28">
        <v>48.45</v>
      </c>
      <c r="D28">
        <v>-3.0281250000000002</v>
      </c>
      <c r="E28">
        <v>-12.899896800825591</v>
      </c>
    </row>
    <row r="29" spans="1:5" x14ac:dyDescent="0.35">
      <c r="A29" s="2" t="s">
        <v>183</v>
      </c>
      <c r="B29">
        <v>38.47</v>
      </c>
      <c r="C29">
        <v>38.47</v>
      </c>
      <c r="D29">
        <v>0</v>
      </c>
      <c r="E29">
        <v>0</v>
      </c>
    </row>
    <row r="30" spans="1:5" x14ac:dyDescent="0.35">
      <c r="A30" s="2" t="s">
        <v>358</v>
      </c>
      <c r="B30">
        <v>7</v>
      </c>
      <c r="C30">
        <v>17.95</v>
      </c>
      <c r="D30">
        <v>-1.9655249999999997</v>
      </c>
      <c r="E30">
        <v>-61.002785515320333</v>
      </c>
    </row>
    <row r="31" spans="1:5" x14ac:dyDescent="0.35">
      <c r="A31" s="2" t="s">
        <v>552</v>
      </c>
      <c r="B31">
        <v>0</v>
      </c>
      <c r="C31">
        <v>0</v>
      </c>
      <c r="D31">
        <v>0</v>
      </c>
      <c r="E31" t="e">
        <v>#DIV/0!</v>
      </c>
    </row>
    <row r="32" spans="1:5" x14ac:dyDescent="0.35">
      <c r="A32" s="2" t="s">
        <v>132</v>
      </c>
      <c r="B32">
        <v>2515.37</v>
      </c>
      <c r="C32">
        <v>2172.7299999999996</v>
      </c>
      <c r="D32">
        <v>7444.6420719999969</v>
      </c>
      <c r="E32">
        <v>15.77002204599745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531C-DC04-44C0-86EA-1908D907BFDD}">
  <dimension ref="A1:E39"/>
  <sheetViews>
    <sheetView tabSelected="1" workbookViewId="0">
      <selection activeCell="D3" sqref="D3"/>
    </sheetView>
  </sheetViews>
  <sheetFormatPr defaultRowHeight="14.5" x14ac:dyDescent="0.35"/>
  <cols>
    <col min="1" max="1" width="12.453125" bestFit="1" customWidth="1"/>
    <col min="2" max="2" width="16.1796875" bestFit="1" customWidth="1"/>
    <col min="3" max="3" width="17.26953125" bestFit="1" customWidth="1"/>
    <col min="4" max="4" width="12.1796875" bestFit="1" customWidth="1"/>
    <col min="5" max="30" width="15.6328125" bestFit="1" customWidth="1"/>
    <col min="31" max="31" width="10.36328125" bestFit="1" customWidth="1"/>
    <col min="32" max="32" width="7.54296875" bestFit="1" customWidth="1"/>
    <col min="33" max="33" width="9.81640625" bestFit="1" customWidth="1"/>
    <col min="34" max="34" width="4.54296875" bestFit="1" customWidth="1"/>
    <col min="35" max="35" width="7.26953125" bestFit="1" customWidth="1"/>
    <col min="36" max="36" width="7.54296875" bestFit="1" customWidth="1"/>
    <col min="37" max="37" width="9.81640625" bestFit="1" customWidth="1"/>
    <col min="38" max="38" width="7.54296875" bestFit="1" customWidth="1"/>
    <col min="39" max="39" width="9.81640625" bestFit="1" customWidth="1"/>
    <col min="40" max="40" width="4.81640625" bestFit="1" customWidth="1"/>
    <col min="41" max="41" width="7.26953125" bestFit="1" customWidth="1"/>
    <col min="42" max="42" width="7.54296875" bestFit="1" customWidth="1"/>
    <col min="43" max="43" width="9.81640625" bestFit="1" customWidth="1"/>
    <col min="44" max="44" width="4.54296875" bestFit="1" customWidth="1"/>
    <col min="45" max="45" width="7.26953125" bestFit="1" customWidth="1"/>
    <col min="46" max="46" width="7.54296875" bestFit="1" customWidth="1"/>
    <col min="47" max="47" width="9.81640625" bestFit="1" customWidth="1"/>
    <col min="48" max="48" width="4.54296875" bestFit="1" customWidth="1"/>
    <col min="49" max="49" width="7.26953125" bestFit="1" customWidth="1"/>
    <col min="50" max="50" width="4.81640625" bestFit="1" customWidth="1"/>
    <col min="51" max="51" width="7.26953125" bestFit="1" customWidth="1"/>
    <col min="52" max="52" width="6.54296875" bestFit="1" customWidth="1"/>
    <col min="53" max="53" width="8.81640625" bestFit="1" customWidth="1"/>
    <col min="54" max="54" width="7.54296875" bestFit="1" customWidth="1"/>
    <col min="55" max="55" width="9.81640625" bestFit="1" customWidth="1"/>
    <col min="56" max="56" width="7.54296875" bestFit="1" customWidth="1"/>
    <col min="57" max="57" width="9.81640625" bestFit="1" customWidth="1"/>
    <col min="58" max="58" width="4.54296875" bestFit="1" customWidth="1"/>
    <col min="59" max="59" width="7.26953125" bestFit="1" customWidth="1"/>
    <col min="60" max="60" width="4.54296875" bestFit="1" customWidth="1"/>
    <col min="61" max="61" width="7.26953125" bestFit="1" customWidth="1"/>
    <col min="62" max="62" width="10.36328125" bestFit="1" customWidth="1"/>
  </cols>
  <sheetData>
    <row r="1" spans="1:5" x14ac:dyDescent="0.35">
      <c r="A1" s="3" t="s">
        <v>135</v>
      </c>
      <c r="B1" t="s">
        <v>133</v>
      </c>
      <c r="C1" t="s">
        <v>134</v>
      </c>
    </row>
    <row r="2" spans="1:5" x14ac:dyDescent="0.35">
      <c r="A2" s="2">
        <v>1</v>
      </c>
      <c r="B2">
        <v>34.69</v>
      </c>
      <c r="C2">
        <v>87.69</v>
      </c>
      <c r="D2" cm="1">
        <f t="array" ref="D2:D38">((C2:C38-B2:B38)/B2:B38)*100</f>
        <v>152.78178149322571</v>
      </c>
      <c r="E2">
        <f>AVERAGE(_xlfn.ANCHORARRAY(D2))</f>
        <v>26.500433334393023</v>
      </c>
    </row>
    <row r="3" spans="1:5" x14ac:dyDescent="0.35">
      <c r="A3" s="2">
        <v>2</v>
      </c>
      <c r="B3">
        <v>47.750000000000007</v>
      </c>
      <c r="C3">
        <v>71.61</v>
      </c>
      <c r="D3">
        <v>49.968586387434534</v>
      </c>
    </row>
    <row r="4" spans="1:5" x14ac:dyDescent="0.35">
      <c r="A4" s="2">
        <v>3</v>
      </c>
      <c r="B4">
        <v>50.03</v>
      </c>
      <c r="C4">
        <v>55.65</v>
      </c>
      <c r="D4">
        <v>11.23326004397361</v>
      </c>
    </row>
    <row r="5" spans="1:5" x14ac:dyDescent="0.35">
      <c r="A5" s="2">
        <v>4</v>
      </c>
      <c r="B5">
        <v>44.97</v>
      </c>
      <c r="C5">
        <v>71.260000000000005</v>
      </c>
      <c r="D5">
        <v>58.461196353124322</v>
      </c>
    </row>
    <row r="6" spans="1:5" x14ac:dyDescent="0.35">
      <c r="A6" s="2">
        <v>5</v>
      </c>
      <c r="B6">
        <v>38.81</v>
      </c>
      <c r="C6">
        <v>80.72</v>
      </c>
      <c r="D6">
        <v>107.98763205359442</v>
      </c>
    </row>
    <row r="7" spans="1:5" x14ac:dyDescent="0.35">
      <c r="A7" s="2">
        <v>6</v>
      </c>
      <c r="B7">
        <v>51.5</v>
      </c>
      <c r="C7">
        <v>58</v>
      </c>
      <c r="D7">
        <v>12.621359223300971</v>
      </c>
    </row>
    <row r="8" spans="1:5" x14ac:dyDescent="0.35">
      <c r="A8" s="2">
        <v>7</v>
      </c>
      <c r="B8">
        <v>96.2</v>
      </c>
      <c r="C8">
        <v>73.240000000000009</v>
      </c>
      <c r="D8">
        <v>-23.86694386694386</v>
      </c>
    </row>
    <row r="9" spans="1:5" x14ac:dyDescent="0.35">
      <c r="A9" s="2">
        <v>8</v>
      </c>
      <c r="B9">
        <v>45.72</v>
      </c>
      <c r="C9">
        <v>74.98</v>
      </c>
      <c r="D9">
        <v>63.998250218722674</v>
      </c>
    </row>
    <row r="10" spans="1:5" x14ac:dyDescent="0.35">
      <c r="A10" s="2">
        <v>9</v>
      </c>
      <c r="B10">
        <v>52.940000000000005</v>
      </c>
      <c r="C10">
        <v>56.5</v>
      </c>
      <c r="D10">
        <v>6.7245938798639866</v>
      </c>
    </row>
    <row r="11" spans="1:5" x14ac:dyDescent="0.35">
      <c r="A11" s="2">
        <v>10</v>
      </c>
      <c r="B11">
        <v>61.95</v>
      </c>
      <c r="C11">
        <v>53.09</v>
      </c>
      <c r="D11">
        <v>-14.301856335754639</v>
      </c>
    </row>
    <row r="12" spans="1:5" x14ac:dyDescent="0.35">
      <c r="A12" s="2">
        <v>11</v>
      </c>
      <c r="B12">
        <v>36.980000000000004</v>
      </c>
      <c r="C12">
        <v>44.480000000000004</v>
      </c>
      <c r="D12">
        <v>20.281233098972415</v>
      </c>
    </row>
    <row r="13" spans="1:5" x14ac:dyDescent="0.35">
      <c r="A13" s="2">
        <v>12</v>
      </c>
      <c r="B13">
        <v>38.47</v>
      </c>
      <c r="C13">
        <v>38.47</v>
      </c>
      <c r="D13">
        <v>0</v>
      </c>
    </row>
    <row r="14" spans="1:5" x14ac:dyDescent="0.35">
      <c r="A14" s="2">
        <v>13</v>
      </c>
      <c r="B14">
        <v>47.99</v>
      </c>
      <c r="C14">
        <v>57</v>
      </c>
      <c r="D14">
        <v>18.774744738487183</v>
      </c>
    </row>
    <row r="15" spans="1:5" x14ac:dyDescent="0.35">
      <c r="A15" s="2">
        <v>14</v>
      </c>
      <c r="B15">
        <v>39.43</v>
      </c>
      <c r="C15">
        <v>58.29</v>
      </c>
      <c r="D15">
        <v>47.831600304336796</v>
      </c>
    </row>
    <row r="16" spans="1:5" x14ac:dyDescent="0.35">
      <c r="A16" s="2">
        <v>15</v>
      </c>
      <c r="B16">
        <v>19.3</v>
      </c>
      <c r="C16">
        <v>30.6</v>
      </c>
      <c r="D16">
        <v>58.549222797927456</v>
      </c>
    </row>
    <row r="17" spans="1:4" x14ac:dyDescent="0.35">
      <c r="A17" s="2">
        <v>16</v>
      </c>
      <c r="B17">
        <v>67.8</v>
      </c>
      <c r="C17">
        <v>88</v>
      </c>
      <c r="D17">
        <v>29.79351032448378</v>
      </c>
    </row>
    <row r="18" spans="1:4" x14ac:dyDescent="0.35">
      <c r="A18" s="2">
        <v>17</v>
      </c>
      <c r="B18">
        <v>75.789999999999992</v>
      </c>
      <c r="C18">
        <v>69.539999999999992</v>
      </c>
      <c r="D18">
        <v>-8.2464705106214549</v>
      </c>
    </row>
    <row r="19" spans="1:4" x14ac:dyDescent="0.35">
      <c r="A19" s="2">
        <v>18</v>
      </c>
      <c r="B19">
        <v>28.980000000000004</v>
      </c>
      <c r="C19">
        <v>47.94</v>
      </c>
      <c r="D19">
        <v>65.424430641821914</v>
      </c>
    </row>
    <row r="20" spans="1:4" x14ac:dyDescent="0.35">
      <c r="A20" s="2">
        <v>19</v>
      </c>
      <c r="B20">
        <v>30.439999999999998</v>
      </c>
      <c r="C20">
        <v>44.44</v>
      </c>
      <c r="D20">
        <v>45.992115637319323</v>
      </c>
    </row>
    <row r="21" spans="1:4" x14ac:dyDescent="0.35">
      <c r="A21" s="2">
        <v>20</v>
      </c>
      <c r="B21">
        <v>65.88</v>
      </c>
      <c r="C21">
        <v>74.88</v>
      </c>
      <c r="D21">
        <v>13.661202185792352</v>
      </c>
    </row>
    <row r="22" spans="1:4" x14ac:dyDescent="0.35">
      <c r="A22" s="2">
        <v>21</v>
      </c>
      <c r="B22">
        <v>62.870000000000005</v>
      </c>
      <c r="C22">
        <v>51.94</v>
      </c>
      <c r="D22">
        <v>-17.385080324479095</v>
      </c>
    </row>
    <row r="23" spans="1:4" x14ac:dyDescent="0.35">
      <c r="A23" s="2">
        <v>22</v>
      </c>
      <c r="B23">
        <v>61.260000000000005</v>
      </c>
      <c r="C23">
        <v>81.67</v>
      </c>
      <c r="D23">
        <v>33.317009467841977</v>
      </c>
    </row>
    <row r="24" spans="1:4" x14ac:dyDescent="0.35">
      <c r="A24" s="2">
        <v>23</v>
      </c>
      <c r="B24">
        <v>18.690000000000001</v>
      </c>
      <c r="C24">
        <v>39.840000000000003</v>
      </c>
      <c r="D24">
        <v>113.16211878009632</v>
      </c>
    </row>
    <row r="25" spans="1:4" x14ac:dyDescent="0.35">
      <c r="A25" s="2">
        <v>24</v>
      </c>
      <c r="B25">
        <v>51.550000000000004</v>
      </c>
      <c r="C25">
        <v>44.1</v>
      </c>
      <c r="D25">
        <v>-14.451988360814747</v>
      </c>
    </row>
    <row r="26" spans="1:4" x14ac:dyDescent="0.35">
      <c r="A26" s="2">
        <v>25</v>
      </c>
      <c r="B26">
        <v>42.739999999999995</v>
      </c>
      <c r="C26">
        <v>63.25</v>
      </c>
      <c r="D26">
        <v>47.987833411324303</v>
      </c>
    </row>
    <row r="27" spans="1:4" x14ac:dyDescent="0.35">
      <c r="A27" s="2">
        <v>26</v>
      </c>
      <c r="B27">
        <v>71.3</v>
      </c>
      <c r="C27">
        <v>72.47</v>
      </c>
      <c r="D27">
        <v>1.6409537166900448</v>
      </c>
    </row>
    <row r="28" spans="1:4" x14ac:dyDescent="0.35">
      <c r="A28" s="2">
        <v>27</v>
      </c>
      <c r="B28">
        <v>99.92</v>
      </c>
      <c r="C28">
        <v>71.91</v>
      </c>
      <c r="D28">
        <v>-28.03242594075261</v>
      </c>
    </row>
    <row r="29" spans="1:4" x14ac:dyDescent="0.35">
      <c r="A29" s="2">
        <v>28</v>
      </c>
      <c r="B29">
        <v>49.930000000000007</v>
      </c>
      <c r="C29">
        <v>61.94</v>
      </c>
      <c r="D29">
        <v>24.053675145203261</v>
      </c>
    </row>
    <row r="30" spans="1:4" x14ac:dyDescent="0.35">
      <c r="A30" s="2">
        <v>29</v>
      </c>
      <c r="B30">
        <v>67.45</v>
      </c>
      <c r="C30">
        <v>62.7</v>
      </c>
      <c r="D30">
        <v>-7.042253521126761</v>
      </c>
    </row>
    <row r="31" spans="1:4" x14ac:dyDescent="0.35">
      <c r="A31" s="2">
        <v>30</v>
      </c>
      <c r="B31">
        <v>88.34</v>
      </c>
      <c r="C31">
        <v>99.95</v>
      </c>
      <c r="D31">
        <v>13.142404346841746</v>
      </c>
    </row>
    <row r="32" spans="1:4" x14ac:dyDescent="0.35">
      <c r="A32" s="2">
        <v>31</v>
      </c>
      <c r="B32">
        <v>173.7</v>
      </c>
      <c r="C32">
        <v>186.85</v>
      </c>
      <c r="D32">
        <v>7.5705238917674196</v>
      </c>
    </row>
    <row r="33" spans="1:4" x14ac:dyDescent="0.35">
      <c r="A33" s="2">
        <v>32</v>
      </c>
      <c r="B33">
        <v>62.95</v>
      </c>
      <c r="C33">
        <v>81.95</v>
      </c>
      <c r="D33">
        <v>30.182684670373312</v>
      </c>
    </row>
    <row r="34" spans="1:4" x14ac:dyDescent="0.35">
      <c r="A34" s="2">
        <v>33</v>
      </c>
      <c r="B34">
        <v>90.47</v>
      </c>
      <c r="C34">
        <v>87.97999999999999</v>
      </c>
      <c r="D34">
        <v>-2.7522935779816615</v>
      </c>
    </row>
    <row r="35" spans="1:4" x14ac:dyDescent="0.35">
      <c r="A35" s="2">
        <v>34</v>
      </c>
      <c r="B35">
        <v>89.58</v>
      </c>
      <c r="C35">
        <v>108.97999999999999</v>
      </c>
      <c r="D35">
        <v>21.656619781201154</v>
      </c>
    </row>
    <row r="36" spans="1:4" x14ac:dyDescent="0.35">
      <c r="A36" s="2">
        <v>35</v>
      </c>
      <c r="B36">
        <v>37.239999999999995</v>
      </c>
      <c r="C36">
        <v>50.45</v>
      </c>
      <c r="D36">
        <v>35.472610096670273</v>
      </c>
    </row>
    <row r="37" spans="1:4" x14ac:dyDescent="0.35">
      <c r="A37" s="2">
        <v>36</v>
      </c>
      <c r="B37">
        <v>91</v>
      </c>
      <c r="C37">
        <v>60.44</v>
      </c>
      <c r="D37">
        <v>-33.582417582417584</v>
      </c>
    </row>
    <row r="38" spans="1:4" x14ac:dyDescent="0.35">
      <c r="A38" s="2">
        <v>37</v>
      </c>
      <c r="B38">
        <v>38.120000000000005</v>
      </c>
      <c r="C38">
        <v>52.569999999999993</v>
      </c>
      <c r="D38">
        <v>37.906610703042986</v>
      </c>
    </row>
    <row r="39" spans="1:4" x14ac:dyDescent="0.35">
      <c r="A39" s="2" t="s">
        <v>132</v>
      </c>
      <c r="B39">
        <v>2172.7299999999996</v>
      </c>
      <c r="C39">
        <v>2515.3700000000003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</vt:lpstr>
      <vt:lpstr>Choices</vt:lpstr>
      <vt:lpstr>Episode Summary</vt:lpstr>
      <vt:lpstr>Genre Price Comparison</vt:lpstr>
      <vt:lpstr>Meal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Miraglia, Nicholas</dc:creator>
  <cp:lastModifiedBy>Nicholas Miraglia</cp:lastModifiedBy>
  <dcterms:created xsi:type="dcterms:W3CDTF">2024-03-17T21:49:34Z</dcterms:created>
  <dcterms:modified xsi:type="dcterms:W3CDTF">2024-11-08T17:59:09Z</dcterms:modified>
</cp:coreProperties>
</file>