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metadata.xml" ContentType="application/vnd.openxmlformats-officedocument.spreadsheetml.sheetMetadata+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media/image1.jpeg" ContentType="image/jpeg"/>
  <Override PartName="/xl/media/image2.jpeg" ContentType="image/jpeg"/>
  <Override PartName="/xl/drawings/drawing5.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5"/>
    <sheet name="Variable Reference" sheetId="2" r:id="rId6"/>
    <sheet name="Main_Input" sheetId="3" r:id="rId7"/>
    <sheet name="Airfoil_Data" sheetId="4" r:id="rId8"/>
    <sheet name="Component_Data" sheetId="5" r:id="rId9"/>
    <sheet name="Materials" sheetId="6" r:id="rId10"/>
    <sheet name="Benchmark_Truth" sheetId="7" r:id="rId11"/>
    <sheet name="Geometry Reference" sheetId="8" r:id="rId12"/>
  </sheets>
</workbook>
</file>

<file path=xl/comments1.xml><?xml version="1.0" encoding="utf-8"?>
<comments xmlns="http://schemas.openxmlformats.org/spreadsheetml/2006/main">
  <authors>
    <author>John Mah</author>
  </authors>
  <commentList>
    <comment ref="A1" authorId="0">
      <text>
        <r>
          <rPr>
            <sz val="11"/>
            <color indexed="8"/>
            <rFont val="Helvetica Neue"/>
          </rPr>
          <t>John Mah:
Design Configuration ID</t>
        </r>
      </text>
    </comment>
    <comment ref="B1" authorId="0">
      <text>
        <r>
          <rPr>
            <sz val="11"/>
            <color indexed="8"/>
            <rFont val="Helvetica Neue"/>
          </rPr>
          <t>John Mah:
STD Atmosphere Altitude in meters</t>
        </r>
      </text>
    </comment>
    <comment ref="C1" authorId="0">
      <text>
        <r>
          <rPr>
            <sz val="11"/>
            <color indexed="8"/>
            <rFont val="Helvetica Neue"/>
          </rPr>
          <t>John Mah:
Estimate of glide velocity (m/s)</t>
        </r>
      </text>
    </comment>
    <comment ref="D1" authorId="0">
      <text>
        <r>
          <rPr>
            <sz val="11"/>
            <color indexed="8"/>
            <rFont val="Helvetica Neue"/>
          </rPr>
          <t>John Mah:
Fuselage length in m</t>
        </r>
      </text>
    </comment>
    <comment ref="E1" authorId="0">
      <text>
        <r>
          <rPr>
            <sz val="11"/>
            <color indexed="8"/>
            <rFont val="Helvetica Neue"/>
          </rPr>
          <t>John Mah:
Fuselage max diameter in m</t>
        </r>
      </text>
    </comment>
    <comment ref="F1" authorId="0">
      <text>
        <r>
          <rPr>
            <sz val="11"/>
            <color indexed="8"/>
            <rFont val="Helvetica Neue"/>
          </rPr>
          <t>John Mah:
Fuselage finess ratio (auto calcuated from length_f and dia_f)</t>
        </r>
      </text>
    </comment>
    <comment ref="H1" authorId="0">
      <text>
        <r>
          <rPr>
            <sz val="11"/>
            <color indexed="8"/>
            <rFont val="Helvetica Neue"/>
          </rPr>
          <t>John Mah:
Max Fuselage Xsection Area in m^2 (autocalculated)</t>
        </r>
      </text>
    </comment>
    <comment ref="I1" authorId="0">
      <text>
        <r>
          <rPr>
            <sz val="11"/>
            <color indexed="8"/>
            <rFont val="Helvetica Neue"/>
          </rPr>
          <t>John Mah:
Aft Xsection Fuselage Area where departure angle &gt; 20 deg (m^2)</t>
        </r>
      </text>
    </comment>
    <comment ref="J1" authorId="0">
      <text>
        <r>
          <rPr>
            <sz val="11"/>
            <color indexed="8"/>
            <rFont val="Helvetica Neue"/>
          </rPr>
          <t>John Mah:
Wetted Fuselage Area (m^2)</t>
        </r>
      </text>
    </comment>
    <comment ref="K1" authorId="0">
      <text>
        <r>
          <rPr>
            <sz val="11"/>
            <color indexed="8"/>
            <rFont val="Helvetica Neue"/>
          </rPr>
          <t>John Mah:
Fuselage Interference Factor (default= 1)</t>
        </r>
      </text>
    </comment>
    <comment ref="M1" authorId="0">
      <text>
        <r>
          <rPr>
            <sz val="11"/>
            <color indexed="8"/>
            <rFont val="Helvetica Neue"/>
          </rPr>
          <t>John Mah:
Wing Planform Area (m^2)</t>
        </r>
      </text>
    </comment>
    <comment ref="N1" authorId="0">
      <text>
        <r>
          <rPr>
            <sz val="11"/>
            <color indexed="8"/>
            <rFont val="Helvetica Neue"/>
          </rPr>
          <t>John Mah:
Wing Wetted Area (m^2)</t>
        </r>
      </text>
    </comment>
    <comment ref="O1" authorId="0">
      <text>
        <r>
          <rPr>
            <sz val="11"/>
            <color indexed="8"/>
            <rFont val="Helvetica Neue"/>
          </rPr>
          <t>John Mah:
Wing Aspect Ratio</t>
        </r>
      </text>
    </comment>
    <comment ref="P1" authorId="0">
      <text>
        <r>
          <rPr>
            <sz val="11"/>
            <color indexed="8"/>
            <rFont val="Helvetica Neue"/>
          </rPr>
          <t>John Mah:
Wing Taper Ratio</t>
        </r>
      </text>
    </comment>
    <comment ref="Q1" authorId="0">
      <text>
        <r>
          <rPr>
            <sz val="11"/>
            <color indexed="8"/>
            <rFont val="Helvetica Neue"/>
          </rPr>
          <t>John Mah:
Wing Leading Edge Sweep (deg)</t>
        </r>
      </text>
    </comment>
    <comment ref="R1" authorId="0">
      <text>
        <r>
          <rPr>
            <sz val="11"/>
            <color indexed="8"/>
            <rFont val="Helvetica Neue"/>
          </rPr>
          <t>John Mah:
Wing Quarter Chord Sweep (deg)</t>
        </r>
      </text>
    </comment>
    <comment ref="S1" authorId="0">
      <text>
        <r>
          <rPr>
            <sz val="11"/>
            <color indexed="8"/>
            <rFont val="Helvetica Neue"/>
          </rPr>
          <t>John Mah:
Wing Interference Factor</t>
        </r>
      </text>
    </comment>
    <comment ref="U1" authorId="0">
      <text>
        <r>
          <rPr>
            <sz val="11"/>
            <color indexed="8"/>
            <rFont val="Helvetica Neue"/>
          </rPr>
          <t>John Mah:
Horz Tail 1 Planform Area (m^2)</t>
        </r>
      </text>
    </comment>
    <comment ref="V1" authorId="0">
      <text>
        <r>
          <rPr>
            <sz val="11"/>
            <color indexed="8"/>
            <rFont val="Helvetica Neue"/>
          </rPr>
          <t>John Mah:
Horz Tail 1 Wetted Area (m^2)</t>
        </r>
      </text>
    </comment>
    <comment ref="W1" authorId="0">
      <text>
        <r>
          <rPr>
            <sz val="11"/>
            <color indexed="8"/>
            <rFont val="Helvetica Neue"/>
          </rPr>
          <t>John Mah:
Horz Tail 1 Aspect Ratio</t>
        </r>
      </text>
    </comment>
    <comment ref="X1" authorId="0">
      <text>
        <r>
          <rPr>
            <sz val="11"/>
            <color indexed="8"/>
            <rFont val="Helvetica Neue"/>
          </rPr>
          <t>John Mah:
Horz Tail 1 Taper Ratio</t>
        </r>
      </text>
    </comment>
    <comment ref="Y1" authorId="0">
      <text>
        <r>
          <rPr>
            <sz val="11"/>
            <color indexed="8"/>
            <rFont val="Helvetica Neue"/>
          </rPr>
          <t>John Mah:
Horz Tail 1 Leading Edge Sweep (deg)</t>
        </r>
      </text>
    </comment>
    <comment ref="Z1" authorId="0">
      <text>
        <r>
          <rPr>
            <sz val="11"/>
            <color indexed="8"/>
            <rFont val="Helvetica Neue"/>
          </rPr>
          <t>John Mah:
Horz Tail 1 Estimated Mean Aerodynamic Chord length (m).  Calculate using following equation: 
MAC = (2/3)*(Root Chord)*(1+Taper+Taper^2)/(1+Taper)</t>
        </r>
      </text>
    </comment>
    <comment ref="AA1" authorId="0">
      <text>
        <r>
          <rPr>
            <sz val="11"/>
            <color indexed="8"/>
            <rFont val="Helvetica Neue"/>
          </rPr>
          <t>John Mah:
Horz Tail 1 Interference Factor</t>
        </r>
      </text>
    </comment>
    <comment ref="AC1" authorId="0">
      <text>
        <r>
          <rPr>
            <sz val="11"/>
            <color indexed="8"/>
            <rFont val="Helvetica Neue"/>
          </rPr>
          <t>John Mah:
Vert Tail 1 Planform Area (m^2)</t>
        </r>
      </text>
    </comment>
    <comment ref="AD1" authorId="0">
      <text>
        <r>
          <rPr>
            <sz val="11"/>
            <color indexed="8"/>
            <rFont val="Helvetica Neue"/>
          </rPr>
          <t>John Mah:
Vert Tail 1 Wetted Area (m^2)</t>
        </r>
      </text>
    </comment>
    <comment ref="AE1" authorId="0">
      <text>
        <r>
          <rPr>
            <sz val="11"/>
            <color indexed="8"/>
            <rFont val="Helvetica Neue"/>
          </rPr>
          <t>John Mah:
Vert Tail 1 Aspect Ratio</t>
        </r>
      </text>
    </comment>
    <comment ref="AF1" authorId="0">
      <text>
        <r>
          <rPr>
            <sz val="11"/>
            <color indexed="8"/>
            <rFont val="Helvetica Neue"/>
          </rPr>
          <t>John Mah:
Vert Tail 1 Taper Ratio</t>
        </r>
      </text>
    </comment>
    <comment ref="AG1" authorId="0">
      <text>
        <r>
          <rPr>
            <sz val="11"/>
            <color indexed="8"/>
            <rFont val="Helvetica Neue"/>
          </rPr>
          <t>John Mah:
Vert Tail 1 Leading Edge Sweep (deg)</t>
        </r>
      </text>
    </comment>
    <comment ref="AH1" authorId="0">
      <text>
        <r>
          <rPr>
            <sz val="11"/>
            <color indexed="8"/>
            <rFont val="Helvetica Neue"/>
          </rPr>
          <t>John Mah:
Vert Tail 1 Estimated Mean Aerodynamic Chord (m)</t>
        </r>
      </text>
    </comment>
    <comment ref="AI1" authorId="0">
      <text>
        <r>
          <rPr>
            <sz val="11"/>
            <color indexed="8"/>
            <rFont val="Helvetica Neue"/>
          </rPr>
          <t>John Mah:
Vert Tail 1 Interference Factor</t>
        </r>
      </text>
    </comment>
    <comment ref="AK1" authorId="0">
      <text>
        <r>
          <rPr>
            <sz val="11"/>
            <color indexed="8"/>
            <rFont val="Helvetica Neue"/>
          </rPr>
          <t>John Mah:
Vert Tail 2 Planform Area (m^2)</t>
        </r>
      </text>
    </comment>
    <comment ref="AL1" authorId="0">
      <text>
        <r>
          <rPr>
            <sz val="11"/>
            <color indexed="8"/>
            <rFont val="Helvetica Neue"/>
          </rPr>
          <t>John Mah:
Vert Tail 2 Wetted Area (m^2)</t>
        </r>
      </text>
    </comment>
    <comment ref="AM1" authorId="0">
      <text>
        <r>
          <rPr>
            <sz val="11"/>
            <color indexed="8"/>
            <rFont val="Helvetica Neue"/>
          </rPr>
          <t>John Mah:
Vert Tail 2 Aspect Ratio</t>
        </r>
      </text>
    </comment>
    <comment ref="AN1" authorId="0">
      <text>
        <r>
          <rPr>
            <sz val="11"/>
            <color indexed="8"/>
            <rFont val="Helvetica Neue"/>
          </rPr>
          <t>John Mah:
Vert Tail 2 Taper Ratio</t>
        </r>
      </text>
    </comment>
    <comment ref="AO1" authorId="0">
      <text>
        <r>
          <rPr>
            <sz val="11"/>
            <color indexed="8"/>
            <rFont val="Helvetica Neue"/>
          </rPr>
          <t>John Mah:
Vert Tail 2 Leading Edge Sweep (deg)</t>
        </r>
      </text>
    </comment>
    <comment ref="AP1" authorId="0">
      <text>
        <r>
          <rPr>
            <sz val="11"/>
            <color indexed="8"/>
            <rFont val="Helvetica Neue"/>
          </rPr>
          <t>John Mah:
Vert Tail 2 Estimated Mean Aerodynamic Chord (m)</t>
        </r>
      </text>
    </comment>
    <comment ref="AQ1" authorId="0">
      <text>
        <r>
          <rPr>
            <sz val="11"/>
            <color indexed="8"/>
            <rFont val="Helvetica Neue"/>
          </rPr>
          <t>John Mah:
Vert Tail 2 Interference Factor</t>
        </r>
      </text>
    </comment>
    <comment ref="AS1" authorId="0">
      <text>
        <r>
          <rPr>
            <sz val="11"/>
            <color indexed="8"/>
            <rFont val="Helvetica Neue"/>
          </rPr>
          <t>John Mah:
2 or 1.25 liter</t>
        </r>
      </text>
    </comment>
    <comment ref="AT1" authorId="0">
      <text>
        <r>
          <rPr>
            <sz val="11"/>
            <color indexed="8"/>
            <rFont val="Helvetica Neue"/>
          </rPr>
          <t>John Mah:
mL or grams</t>
        </r>
      </text>
    </comment>
    <comment ref="AU1" authorId="0">
      <text>
        <r>
          <rPr>
            <sz val="11"/>
            <color indexed="8"/>
            <rFont val="Helvetica Neue"/>
          </rPr>
          <t>John Mah:
Deg from horizontal</t>
        </r>
      </text>
    </comment>
    <comment ref="AV1" authorId="0">
      <text>
        <r>
          <rPr>
            <sz val="11"/>
            <color indexed="8"/>
            <rFont val="Helvetica Neue"/>
          </rPr>
          <t>John Mah:
Deg from North
0 = North
90 = East
180 = South
270 = West</t>
        </r>
      </text>
    </comment>
    <comment ref="AW1" authorId="0">
      <text>
        <r>
          <rPr>
            <sz val="11"/>
            <color indexed="8"/>
            <rFont val="Helvetica Neue"/>
          </rPr>
          <t>John Mah:
Wind Azimuth Direction (deg)
0 - North
90 - East
180 - South
270 - West</t>
        </r>
      </text>
    </comment>
    <comment ref="AX1" authorId="0">
      <text>
        <r>
          <rPr>
            <sz val="11"/>
            <color indexed="8"/>
            <rFont val="Helvetica Neue"/>
          </rPr>
          <t>John Mah:
Wind Velocity (m/s)</t>
        </r>
      </text>
    </comment>
  </commentList>
</comments>
</file>

<file path=xl/comments2.xml><?xml version="1.0" encoding="utf-8"?>
<comments xmlns="http://schemas.openxmlformats.org/spreadsheetml/2006/main">
  <authors>
    <author>John Mah</author>
  </authors>
  <commentList>
    <comment ref="H1" authorId="0">
      <text>
        <r>
          <rPr>
            <sz val="11"/>
            <color indexed="8"/>
            <rFont val="Helvetica Neue"/>
          </rPr>
          <t>John Mah:
Only input value if measured and known.  Otherwise leave at zero.  Model wiill assume CG is at 30% wing MAC.</t>
        </r>
      </text>
    </comment>
    <comment ref="K1" authorId="0">
      <text>
        <r>
          <rPr>
            <sz val="11"/>
            <color indexed="8"/>
            <rFont val="Helvetica Neue"/>
          </rPr>
          <t>John Mah:
Only input value if measured and known.  Otherwise leave at zero.  Model wiill assume CG is at 30% tail MAC.</t>
        </r>
      </text>
    </comment>
    <comment ref="N1" authorId="0">
      <text>
        <r>
          <rPr>
            <sz val="11"/>
            <color indexed="8"/>
            <rFont val="Helvetica Neue"/>
          </rPr>
          <t>John Mah:
Only input value if measured and known.  Otherwise leave at zero.  Model wiill assume CG is at 30% tail MAC.</t>
        </r>
      </text>
    </comment>
    <comment ref="Q1" authorId="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authors>
    <author>John Mah</author>
    <author>Tenley Hollman</author>
  </authors>
  <commentList>
    <comment ref="B1" authorId="0">
      <text>
        <r>
          <rPr>
            <sz val="11"/>
            <color indexed="8"/>
            <rFont val="Helvetica Neue"/>
          </rPr>
          <t>John Mah:
0.3 kg/m^2 by manufacture spec.  Convert to density with a standard 5 mm thickness of board (0.005 m^3 volume for 1 x 1 m square board)</t>
        </r>
      </text>
    </comment>
    <comment ref="F1" authorId="0">
      <text>
        <r>
          <rPr>
            <sz val="11"/>
            <color indexed="8"/>
            <rFont val="Helvetica Neue"/>
          </rPr>
          <t>John Mah:
User specified material density</t>
        </r>
      </text>
    </comment>
    <comment ref="G1" authorId="0">
      <text>
        <r>
          <rPr>
            <sz val="11"/>
            <color indexed="8"/>
            <rFont val="Helvetica Neue"/>
          </rPr>
          <t>John Mah:
User specified material density</t>
        </r>
      </text>
    </comment>
    <comment ref="F2" authorId="1">
      <text>
        <r>
          <rPr>
            <sz val="11"/>
            <color indexed="8"/>
            <rFont val="Helvetica Neue"/>
          </rPr>
          <t>Tenley Hollman:
2024-T3 aluminum</t>
        </r>
      </text>
    </comment>
  </commentList>
</comments>
</file>

<file path=xl/metadata.xml><?xml version="1.0" encoding="utf-8"?>
<metadata xmlns:xda="http://schemas.microsoft.com/office/spreadsheetml/2017/dynamicarray"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<sst xmlns="http://schemas.openxmlformats.org/spreadsheetml/2006/main" uniqueCount="265">
  <si>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</si>
  <si>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</si>
  <si>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</si>
  <si>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</si>
  <si>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</si>
  <si>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</si>
  <si>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Variable Reference</t>
  </si>
  <si>
    <r>
      <rPr>
        <u val="single"/>
        <sz val="12"/>
        <color indexed="11"/>
        <rFont val="Calibri"/>
      </rPr>
      <t>Variable Reference</t>
    </r>
  </si>
  <si>
    <t>Main_Input</t>
  </si>
  <si>
    <r>
      <rPr>
        <u val="single"/>
        <sz val="12"/>
        <color indexed="11"/>
        <rFont val="Calibri"/>
      </rPr>
      <t>Main_Input</t>
    </r>
  </si>
  <si>
    <t>Airfoil_Data</t>
  </si>
  <si>
    <r>
      <rPr>
        <u val="single"/>
        <sz val="12"/>
        <color indexed="11"/>
        <rFont val="Calibri"/>
      </rPr>
      <t>Airfoil_Data</t>
    </r>
  </si>
  <si>
    <t>Component_Data</t>
  </si>
  <si>
    <r>
      <rPr>
        <u val="single"/>
        <sz val="12"/>
        <color indexed="11"/>
        <rFont val="Calibri"/>
      </rPr>
      <t>Component_Data</t>
    </r>
  </si>
  <si>
    <t>Materials</t>
  </si>
  <si>
    <r>
      <rPr>
        <u val="single"/>
        <sz val="12"/>
        <color indexed="11"/>
        <rFont val="Calibri"/>
      </rPr>
      <t>Materials</t>
    </r>
  </si>
  <si>
    <t>Benchmark_Truth</t>
  </si>
  <si>
    <r>
      <rPr>
        <u val="single"/>
        <sz val="12"/>
        <color indexed="11"/>
        <rFont val="Calibri"/>
      </rPr>
      <t>Benchmark_Truth</t>
    </r>
  </si>
  <si>
    <t>Geometry Reference</t>
  </si>
  <si>
    <t>“All Drawings from the Sheet”</t>
  </si>
  <si>
    <r>
      <rPr>
        <u val="single"/>
        <sz val="12"/>
        <color indexed="11"/>
        <rFont val="Calibri"/>
      </rPr>
      <t>Geometry Reference</t>
    </r>
  </si>
  <si>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</si>
  <si>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</si>
  <si>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</si>
  <si>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</si>
  <si>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</si>
  <si>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</si>
  <si>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</si>
  <si>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</si>
  <si>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</si>
  <si>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</si>
  <si>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</si>
  <si>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</si>
  <si>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</si>
  <si>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</si>
  <si>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</si>
  <si>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</si>
  <si>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</si>
  <si>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</si>
  <si>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</si>
  <si>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</si>
  <si>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</si>
  <si>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</si>
  <si>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</si>
  <si>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</si>
  <si>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</si>
  <si>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</si>
  <si>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</si>
  <si>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</si>
  <si>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</si>
  <si>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</si>
  <si>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</si>
  <si>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</si>
  <si>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</si>
  <si>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</si>
  <si>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</si>
  <si>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</si>
  <si>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</si>
  <si>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</si>
  <si>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</si>
  <si>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</si>
  <si>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</si>
  <si>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</si>
  <si>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</si>
  <si>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</si>
  <si>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</si>
  <si>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</si>
  <si>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</si>
  <si>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</si>
  <si>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</si>
  <si>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</si>
  <si>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</si>
  <si>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</si>
  <si>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</si>
  <si>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</si>
  <si>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</si>
  <si>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</si>
  <si>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</si>
  <si>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</si>
  <si>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</si>
  <si>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</si>
  <si>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</si>
  <si>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</si>
  <si>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</si>
  <si>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</si>
  <si>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</si>
  <si>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</si>
  <si>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</si>
  <si>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</si>
  <si>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</si>
  <si>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</si>
  <si>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</si>
  <si>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</si>
  <si>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</si>
  <si>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</si>
  <si>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</si>
  <si>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</si>
  <si>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</si>
  <si>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</si>
  <si>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</si>
  <si>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</si>
  <si>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</si>
  <si>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</si>
  <si>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</si>
  <si>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</si>
  <si>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</si>
  <si>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</si>
  <si>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</si>
  <si>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</si>
  <si>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</si>
  <si>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</si>
  <si>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</si>
  <si>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</si>
  <si>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</si>
  <si>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</si>
  <si>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</si>
  <si>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</si>
  <si>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</si>
  <si>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</si>
  <si>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</si>
  <si>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</si>
  <si>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</si>
  <si>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</si>
  <si>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</si>
  <si>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</si>
  <si>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</si>
  <si>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</si>
  <si>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</si>
  <si>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</si>
  <si>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</si>
  <si>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</si>
  <si>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</si>
  <si>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</si>
  <si>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</si>
  <si>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</si>
  <si>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</si>
  <si>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</si>
  <si>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</si>
  <si>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</si>
  <si>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</si>
  <si>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</si>
  <si>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</si>
  <si>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</si>
  <si>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</si>
  <si>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</si>
  <si>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</si>
  <si>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</si>
  <si>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</si>
  <si>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</si>
  <si>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</si>
  <si>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</si>
  <si>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</si>
  <si>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</si>
  <si>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</si>
  <si>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</si>
  <si>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</si>
  <si>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</si>
  <si>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</si>
  <si>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</si>
  <si>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</si>
  <si>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</si>
  <si>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</si>
  <si>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</si>
  <si>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</si>
  <si>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</si>
  <si>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</si>
  <si>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</si>
  <si>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</si>
  <si>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</si>
  <si>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</si>
  <si>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</si>
  <si>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</si>
  <si>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</si>
  <si>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</si>
  <si>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</si>
  <si>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</si>
  <si>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</si>
  <si>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</si>
  <si>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</si>
  <si>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</si>
  <si>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</si>
  <si>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</si>
  <si>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</si>
  <si>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</si>
  <si>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</si>
  <si>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</si>
  <si>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</si>
  <si>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</si>
  <si>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</si>
  <si>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</si>
  <si>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</si>
  <si>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</si>
  <si>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</si>
  <si>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</si>
  <si>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</si>
  <si>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</si>
  <si>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</si>
  <si>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</si>
  <si>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</si>
  <si>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</si>
  <si>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</si>
  <si>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</si>
  <si>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</si>
  <si>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</si>
  <si>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</si>
  <si>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</si>
  <si>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</si>
  <si>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</si>
  <si>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</si>
  <si>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</si>
  <si>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</si>
  <si>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</si>
  <si>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</si>
  <si>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Config3</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</si>
  <si>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</si>
  <si>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</si>
  <si>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</si>
  <si>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</si>
  <si>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</si>
  <si>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</si>
  <si>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</si>
  <si>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</si>
  <si>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</si>
  <si>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</si>
  <si>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</si>
  <si>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</si>
  <si>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</si>
  <si>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</si>
  <si>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</si>
  <si>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</si>
  <si>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</si>
  <si>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</si>
  <si>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</si>
  <si>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</si>
  <si>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</si>
  <si>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</si>
  <si>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</si>
  <si>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</si>
  <si>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</si>
  <si>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</si>
  <si>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</si>
  <si>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</si>
  <si>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</si>
  <si>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</si>
  <si>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</si>
  <si>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</si>
  <si>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</si>
  <si>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</si>
  <si>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</si>
  <si>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</si>
  <si>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</si>
  <si>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</si>
  <si>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</si>
  <si>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</si>
  <si>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BACJ</t>
  </si>
  <si>
    <t>rhoA_foamboard</t>
  </si>
  <si>
    <t>rho_PLA</t>
  </si>
  <si>
    <t>rho_LWPLA</t>
  </si>
  <si>
    <t>rho_balsa</t>
  </si>
  <si>
    <t>rho_material_y</t>
  </si>
  <si>
    <t>NONE</t>
  </si>
  <si>
    <t>kg/m^3</t>
  </si>
  <si>
    <t>AoA</t>
  </si>
  <si>
    <t>CL</t>
  </si>
  <si>
    <t>CD</t>
  </si>
</sst>
</file>

<file path=xl/styles.xml><?xml version="1.0" encoding="utf-8"?>
<styleSheet xmlns="http://schemas.openxmlformats.org/spreadsheetml/2006/main">
  <numFmts count="2">
    <numFmt numFmtId="0" formatCode="General"/>
    <numFmt numFmtId="59" formatCode="0.0000"/>
  </numFmts>
  <fonts count="11">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1"/>
      <color indexed="8"/>
      <name val="Calibri"/>
    </font>
    <font>
      <sz val="11"/>
      <color indexed="8"/>
      <name val="Helvetica Neue"/>
    </font>
    <font>
      <sz val="9"/>
      <color indexed="8"/>
      <name val="Arial"/>
    </font>
    <font>
      <b val="1"/>
      <i val="1"/>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34">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8"/>
      </left>
      <right style="thin">
        <color indexed="8"/>
      </right>
      <top style="thin">
        <color indexed="8"/>
      </top>
      <bottom style="thin">
        <color indexed="8"/>
      </bottom>
      <diagonal/>
    </border>
    <border>
      <left style="thin">
        <color indexed="8"/>
      </left>
      <right style="thin">
        <color indexed="12"/>
      </right>
      <top style="thin">
        <color indexed="12"/>
      </top>
      <bottom style="thin">
        <color indexed="12"/>
      </bottom>
      <diagonal/>
    </border>
    <border>
      <left style="thin">
        <color indexed="8"/>
      </left>
      <right/>
      <top style="thin">
        <color indexed="8"/>
      </top>
      <bottom style="thin">
        <color indexed="12"/>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2"/>
      </bottom>
      <diagonal/>
    </border>
    <border>
      <left style="thin">
        <color indexed="8"/>
      </left>
      <right/>
      <top style="thin">
        <color indexed="12"/>
      </top>
      <bottom style="thin">
        <color indexed="12"/>
      </bottom>
      <diagonal/>
    </border>
    <border>
      <left/>
      <right/>
      <top style="thin">
        <color indexed="8"/>
      </top>
      <bottom style="thin">
        <color indexed="8"/>
      </bottom>
      <diagonal/>
    </border>
    <border>
      <left style="thin">
        <color indexed="8"/>
      </left>
      <right/>
      <top style="thin">
        <color indexed="12"/>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2"/>
      </left>
      <right/>
      <top style="thin">
        <color indexed="8"/>
      </top>
      <bottom/>
      <diagonal/>
    </border>
    <border>
      <left/>
      <right/>
      <top style="thin">
        <color indexed="8"/>
      </top>
      <bottom/>
      <diagonal/>
    </border>
    <border>
      <left/>
      <right style="thin">
        <color indexed="12"/>
      </right>
      <top style="thin">
        <color indexed="8"/>
      </top>
      <bottom/>
      <diagonal/>
    </border>
    <border>
      <left style="thin">
        <color indexed="12"/>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8"/>
      </left>
      <right style="thin">
        <color indexed="8"/>
      </right>
      <top style="thin">
        <color indexed="12"/>
      </top>
      <bottom style="thin">
        <color indexed="8"/>
      </bottom>
      <diagonal/>
    </border>
    <border>
      <left style="thin">
        <color indexed="12"/>
      </left>
      <right style="thin">
        <color indexed="12"/>
      </right>
      <top style="thin">
        <color indexed="8"/>
      </top>
      <bottom style="thin">
        <color indexed="12"/>
      </bottom>
      <diagonal/>
    </border>
    <border>
      <left style="medium">
        <color indexed="8"/>
      </left>
      <right style="thin">
        <color indexed="12"/>
      </right>
      <top style="thin">
        <color indexed="12"/>
      </top>
      <bottom style="thin">
        <color indexed="12"/>
      </bottom>
      <diagonal/>
    </border>
    <border>
      <left style="thin">
        <color indexed="12"/>
      </left>
      <right style="thin">
        <color indexed="12"/>
      </right>
      <top style="medium">
        <color indexed="8"/>
      </top>
      <bottom style="thin">
        <color indexed="12"/>
      </bottom>
      <diagonal/>
    </border>
  </borders>
  <cellStyleXfs count="1">
    <xf numFmtId="0" fontId="0" applyNumberFormat="0" applyFont="1" applyFill="0" applyBorder="0" applyAlignment="1" applyProtection="0">
      <alignment vertical="bottom"/>
    </xf>
  </cellStyleXfs>
  <cellXfs count="87">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borderId="2"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1" fillId="4" borderId="5" applyNumberFormat="1" applyFont="1" applyFill="1" applyBorder="1" applyAlignment="1" applyProtection="0">
      <alignment horizontal="left" vertical="bottom" wrapText="1"/>
    </xf>
    <xf numFmtId="49" fontId="2" borderId="5" applyNumberFormat="1" applyFont="1" applyFill="0" applyBorder="1" applyAlignment="1" applyProtection="0">
      <alignment horizontal="left" vertical="bottom"/>
    </xf>
    <xf numFmtId="49" fontId="1" fillId="2" borderId="5" applyNumberFormat="1" applyFont="1" applyFill="1" applyBorder="1" applyAlignment="1" applyProtection="0">
      <alignment horizontal="left" vertical="bottom"/>
    </xf>
    <xf numFmtId="0" fontId="1" fillId="2" borderId="5" applyNumberFormat="0" applyFont="1" applyFill="1" applyBorder="1" applyAlignment="1" applyProtection="0">
      <alignment horizontal="left" vertical="bottom"/>
    </xf>
    <xf numFmtId="0" fontId="1" fillId="3" borderId="5" applyNumberFormat="0" applyFont="1" applyFill="1" applyBorder="1" applyAlignment="1" applyProtection="0">
      <alignment horizontal="left" vertical="bottom"/>
    </xf>
    <xf numFmtId="49" fontId="1" fillId="3" borderId="5" applyNumberFormat="1" applyFont="1" applyFill="1" applyBorder="1" applyAlignment="1" applyProtection="0">
      <alignment horizontal="left" vertical="bottom"/>
    </xf>
    <xf numFmtId="49" fontId="4" fillId="3" borderId="5" applyNumberFormat="1" applyFont="1" applyFill="1" applyBorder="1" applyAlignment="1" applyProtection="0">
      <alignment horizontal="left" vertical="bottom"/>
    </xf>
    <xf numFmtId="0" fontId="0" borderId="7" applyNumberFormat="0" applyFont="1" applyFill="0" applyBorder="1" applyAlignment="1" applyProtection="0">
      <alignment vertical="bottom"/>
    </xf>
    <xf numFmtId="0" fontId="1" fillId="3" borderId="8" applyNumberFormat="0" applyFont="1" applyFill="1" applyBorder="1" applyAlignment="1" applyProtection="0">
      <alignment horizontal="left" vertical="bottom"/>
    </xf>
    <xf numFmtId="49" fontId="1" fillId="3" borderId="8" applyNumberFormat="1" applyFont="1" applyFill="1" applyBorder="1" applyAlignment="1" applyProtection="0">
      <alignment horizontal="left" vertical="bottom"/>
    </xf>
    <xf numFmtId="49" fontId="4" fillId="3" borderId="8" applyNumberFormat="1" applyFont="1" applyFill="1" applyBorder="1" applyAlignment="1" applyProtection="0">
      <alignment horizontal="lef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49" fontId="6" fillId="5" borderId="10" applyNumberFormat="1" applyFont="1" applyFill="1" applyBorder="1" applyAlignment="1" applyProtection="0">
      <alignment vertical="bottom"/>
    </xf>
    <xf numFmtId="49" fontId="6" fillId="5" borderId="10" applyNumberFormat="1" applyFont="1" applyFill="1" applyBorder="1" applyAlignment="1" applyProtection="0">
      <alignment horizontal="center" vertical="bottom"/>
    </xf>
    <xf numFmtId="49" fontId="6" fillId="5" borderId="10" applyNumberFormat="1" applyFont="1" applyFill="1" applyBorder="1" applyAlignment="1" applyProtection="0">
      <alignment horizontal="center" vertical="bottom" wrapText="1"/>
    </xf>
    <xf numFmtId="0" fontId="0" fillId="4" borderId="11" applyNumberFormat="0" applyFont="1" applyFill="1" applyBorder="1" applyAlignment="1" applyProtection="0">
      <alignment vertical="bottom"/>
    </xf>
    <xf numFmtId="49" fontId="0" fillId="4" borderId="10" applyNumberFormat="1" applyFont="1" applyFill="1" applyBorder="1" applyAlignment="1" applyProtection="0">
      <alignment vertical="bottom"/>
    </xf>
    <xf numFmtId="49" fontId="0" fillId="4" borderId="10"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0" fillId="6" borderId="10" applyNumberFormat="1" applyFont="1" applyFill="1" applyBorder="1" applyAlignment="1" applyProtection="0">
      <alignment vertical="bottom"/>
    </xf>
    <xf numFmtId="49" fontId="0" fillId="7" borderId="10" applyNumberFormat="1" applyFont="1" applyFill="1" applyBorder="1" applyAlignment="1" applyProtection="0">
      <alignment vertical="bottom"/>
    </xf>
    <xf numFmtId="49" fontId="0" fillId="8" borderId="10" applyNumberFormat="1" applyFont="1" applyFill="1" applyBorder="1" applyAlignment="1" applyProtection="0">
      <alignment vertical="bottom"/>
    </xf>
    <xf numFmtId="49" fontId="0" fillId="9" borderId="10" applyNumberFormat="1" applyFont="1" applyFill="1" applyBorder="1" applyAlignment="1" applyProtection="0">
      <alignment vertical="bottom"/>
    </xf>
    <xf numFmtId="49" fontId="0" fillId="10" borderId="10" applyNumberFormat="1" applyFont="1" applyFill="1" applyBorder="1" applyAlignment="1" applyProtection="0">
      <alignment vertical="bottom"/>
    </xf>
    <xf numFmtId="49" fontId="0" fillId="11" borderId="10"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49" fontId="0" fillId="4" borderId="12" applyNumberFormat="1" applyFont="1" applyFill="1" applyBorder="1" applyAlignment="1" applyProtection="0">
      <alignment vertical="bottom"/>
    </xf>
    <xf numFmtId="0" fontId="0" fillId="4" borderId="13" applyNumberFormat="1" applyFont="1" applyFill="1" applyBorder="1" applyAlignment="1" applyProtection="0">
      <alignment vertical="bottom"/>
    </xf>
    <xf numFmtId="49" fontId="0" fillId="4" borderId="14" applyNumberFormat="1" applyFont="1" applyFill="1" applyBorder="1" applyAlignment="1" applyProtection="0">
      <alignment vertical="bottom"/>
    </xf>
    <xf numFmtId="49" fontId="0" fillId="4" borderId="15" applyNumberFormat="1" applyFont="1" applyFill="1" applyBorder="1" applyAlignment="1" applyProtection="0">
      <alignment vertical="bottom"/>
    </xf>
    <xf numFmtId="0" fontId="0" fillId="4" borderId="16" applyNumberFormat="1"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10" borderId="10" applyNumberFormat="1" applyFont="1" applyFill="1" applyBorder="1" applyAlignment="1" applyProtection="0">
      <alignment horizontal="center" vertical="center"/>
    </xf>
    <xf numFmtId="49" fontId="6" fillId="10" borderId="18" applyNumberFormat="1" applyFont="1" applyFill="1" applyBorder="1" applyAlignment="1" applyProtection="0">
      <alignment horizontal="center" vertical="center"/>
    </xf>
    <xf numFmtId="0" fontId="0" fillId="4" borderId="10" applyNumberFormat="0" applyFont="1" applyFill="1" applyBorder="1" applyAlignment="1" applyProtection="0">
      <alignment vertical="center"/>
    </xf>
    <xf numFmtId="49" fontId="0" fillId="4" borderId="10" applyNumberFormat="1" applyFont="1" applyFill="1" applyBorder="1" applyAlignment="1" applyProtection="0">
      <alignment vertical="center"/>
    </xf>
    <xf numFmtId="0" fontId="0" fillId="4" borderId="10" applyNumberFormat="1" applyFont="1" applyFill="1" applyBorder="1" applyAlignment="1" applyProtection="0">
      <alignment vertical="center"/>
    </xf>
    <xf numFmtId="0" fontId="0" fillId="4" borderId="19" applyNumberFormat="1" applyFont="1" applyFill="1" applyBorder="1" applyAlignment="1" applyProtection="0">
      <alignment vertical="center"/>
    </xf>
    <xf numFmtId="0" fontId="8" fillId="4" borderId="20" applyNumberFormat="1" applyFont="1" applyFill="1" applyBorder="1" applyAlignment="1" applyProtection="0">
      <alignment horizontal="center" vertical="center" wrapText="1"/>
    </xf>
    <xf numFmtId="0" fontId="0" fillId="4" borderId="21" applyNumberFormat="1" applyFont="1" applyFill="1" applyBorder="1" applyAlignment="1" applyProtection="0">
      <alignment vertical="center"/>
    </xf>
    <xf numFmtId="0" fontId="0" fillId="4" borderId="22" applyNumberFormat="1" applyFont="1" applyFill="1" applyBorder="1" applyAlignment="1" applyProtection="0">
      <alignment vertical="center"/>
    </xf>
    <xf numFmtId="0" fontId="0" fillId="4" borderId="23" applyNumberFormat="1" applyFont="1" applyFill="1" applyBorder="1" applyAlignment="1" applyProtection="0">
      <alignment vertical="center"/>
    </xf>
    <xf numFmtId="59" fontId="0" fillId="4" borderId="23" applyNumberFormat="1" applyFont="1" applyFill="1" applyBorder="1" applyAlignment="1" applyProtection="0">
      <alignment vertical="center"/>
    </xf>
    <xf numFmtId="59" fontId="0" fillId="4" borderId="24" applyNumberFormat="1" applyFont="1" applyFill="1" applyBorder="1" applyAlignment="1" applyProtection="0">
      <alignment vertical="center"/>
    </xf>
    <xf numFmtId="59" fontId="0" fillId="4" borderId="10" applyNumberFormat="1" applyFont="1" applyFill="1" applyBorder="1" applyAlignment="1" applyProtection="0">
      <alignment vertical="center"/>
    </xf>
    <xf numFmtId="0" fontId="0" applyNumberFormat="1" applyFont="1" applyFill="0" applyBorder="0" applyAlignment="1" applyProtection="0">
      <alignment vertical="bottom"/>
    </xf>
    <xf numFmtId="49" fontId="6" fillId="12" borderId="10" applyNumberFormat="1" applyFont="1" applyFill="1" applyBorder="1" applyAlignment="1" applyProtection="0">
      <alignment horizontal="center" vertical="bottom"/>
    </xf>
    <xf numFmtId="49" fontId="6" fillId="11" borderId="10" applyNumberFormat="1" applyFont="1" applyFill="1" applyBorder="1" applyAlignment="1" applyProtection="0">
      <alignment horizontal="center" vertical="bottom"/>
    </xf>
    <xf numFmtId="0" fontId="0" fillId="4" borderId="25" applyNumberFormat="0" applyFont="1" applyFill="1" applyBorder="1" applyAlignment="1" applyProtection="0">
      <alignment vertical="bottom"/>
    </xf>
    <xf numFmtId="0" fontId="0" fillId="4" borderId="26" applyNumberFormat="0" applyFont="1" applyFill="1" applyBorder="1" applyAlignment="1" applyProtection="0">
      <alignment vertical="bottom"/>
    </xf>
    <xf numFmtId="0" fontId="0" fillId="4" borderId="27" applyNumberFormat="0" applyFont="1" applyFill="1" applyBorder="1" applyAlignment="1" applyProtection="0">
      <alignment vertical="bottom"/>
    </xf>
    <xf numFmtId="0" fontId="0" fillId="4" borderId="28" applyNumberFormat="0" applyFont="1" applyFill="1" applyBorder="1" applyAlignment="1" applyProtection="0">
      <alignment vertical="bottom"/>
    </xf>
    <xf numFmtId="0" fontId="0" fillId="4" borderId="29"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5" borderId="30" applyNumberFormat="1" applyFont="1" applyFill="1" applyBorder="1" applyAlignment="1" applyProtection="0">
      <alignment vertical="bottom"/>
    </xf>
    <xf numFmtId="49" fontId="6" fillId="5" borderId="30" applyNumberFormat="1" applyFont="1" applyFill="1" applyBorder="1" applyAlignment="1" applyProtection="0">
      <alignment horizontal="center" vertical="bottom"/>
    </xf>
    <xf numFmtId="0" fontId="0" fillId="4" borderId="10" applyNumberFormat="1" applyFont="1" applyFill="1" applyBorder="1" applyAlignment="1" applyProtection="0">
      <alignment horizontal="center" vertical="bottom"/>
    </xf>
    <xf numFmtId="0" fontId="0" fillId="11" borderId="10" applyNumberFormat="1" applyFont="1" applyFill="1" applyBorder="1" applyAlignment="1" applyProtection="0">
      <alignment horizontal="center" vertical="bottom"/>
    </xf>
    <xf numFmtId="49" fontId="0" fillId="4" borderId="10" applyNumberFormat="1" applyFont="1" applyFill="1" applyBorder="1" applyAlignment="1" applyProtection="0">
      <alignment horizontal="center" vertical="bottom"/>
    </xf>
    <xf numFmtId="0" fontId="0" fillId="4" borderId="31" applyNumberFormat="0" applyFont="1" applyFill="1" applyBorder="1" applyAlignment="1" applyProtection="0">
      <alignment vertical="bottom"/>
    </xf>
    <xf numFmtId="0" fontId="0" applyNumberFormat="1" applyFont="1" applyFill="0" applyBorder="0" applyAlignment="1" applyProtection="0">
      <alignment vertical="bottom"/>
    </xf>
    <xf numFmtId="49" fontId="8" fillId="5" borderId="20" applyNumberFormat="1" applyFont="1" applyFill="1" applyBorder="1" applyAlignment="1" applyProtection="0">
      <alignment horizontal="center" vertical="center" wrapText="1"/>
    </xf>
    <xf numFmtId="49" fontId="9" fillId="5" borderId="20" applyNumberFormat="1" applyFont="1" applyFill="1" applyBorder="1" applyAlignment="1" applyProtection="0">
      <alignment horizontal="center" vertical="center" wrapText="1"/>
    </xf>
    <xf numFmtId="0" fontId="0" fillId="4" borderId="32" applyNumberFormat="0" applyFont="1" applyFill="1" applyBorder="1" applyAlignment="1" applyProtection="0">
      <alignment vertical="bottom"/>
    </xf>
    <xf numFmtId="0" fontId="0" fillId="4" borderId="33" applyNumberFormat="0" applyFont="1" applyFill="1" applyBorder="1" applyAlignment="1" applyProtection="0">
      <alignment vertical="bottom"/>
    </xf>
    <xf numFmtId="0" fontId="6" fillId="4" borderId="29" applyNumberFormat="0" applyFont="1" applyFill="1" applyBorder="1" applyAlignment="1" applyProtection="0">
      <alignment vertical="bottom"/>
    </xf>
    <xf numFmtId="0" fontId="10" fillId="4" borderId="29" applyNumberFormat="0" applyFont="1" applyFill="1" applyBorder="1" applyAlignment="1" applyProtection="0">
      <alignment vertical="center"/>
    </xf>
    <xf numFmtId="0" fontId="0" applyNumberFormat="1" applyFont="1" applyFill="0" applyBorder="0" applyAlignment="1" applyProtection="0">
      <alignment vertical="bottom"/>
    </xf>
    <xf numFmtId="0" fontId="0" borderId="8" applyNumberFormat="0"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9cc2e5"/>
      <rgbColor rgb="ffd9dce1"/>
      <rgbColor rgb="ff8eaadb"/>
      <rgbColor rgb="fffbe4d5"/>
      <rgbColor rgb="fff4b083"/>
      <rgbColor rgb="ffc5deb5"/>
      <rgbColor rgb="ffffff00"/>
      <rgbColor rgb="ffd8d8d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heetMetadata" Target="metadata.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s>

</file>

<file path=xl/drawings/_rels/drawing2.xml.rels><?xml version="1.0" encoding="UTF-8"?>
<Relationships xmlns="http://schemas.openxmlformats.org/package/2006/relationships"><Relationship Id="rId1" Type="http://schemas.openxmlformats.org/officeDocument/2006/relationships/image" Target="../media/image1.png"/></Relationships>

</file>

<file path=xl/drawings/_rels/drawing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5.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154304</xdr:colOff>
      <xdr:row>20</xdr:row>
      <xdr:rowOff>172769</xdr:rowOff>
    </xdr:from>
    <xdr:to>
      <xdr:col>18</xdr:col>
      <xdr:colOff>207644</xdr:colOff>
      <xdr:row>55</xdr:row>
      <xdr:rowOff>55802</xdr:rowOff>
    </xdr:to>
    <xdr:pic>
      <xdr:nvPicPr>
        <xdr:cNvPr id="50" name="Picture 1" descr="Picture 1"/>
        <xdr:cNvPicPr>
          <a:picLocks noChangeAspect="1"/>
        </xdr:cNvPicPr>
      </xdr:nvPicPr>
      <xdr:blipFill>
        <a:blip r:embed="rId1">
          <a:extLst/>
        </a:blip>
        <a:stretch>
          <a:fillRect/>
        </a:stretch>
      </xdr:blipFill>
      <xdr:spPr>
        <a:xfrm>
          <a:off x="154304" y="3830369"/>
          <a:ext cx="12258041" cy="6283834"/>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4</xdr:col>
      <xdr:colOff>0</xdr:colOff>
      <xdr:row>0</xdr:row>
      <xdr:rowOff>0</xdr:rowOff>
    </xdr:from>
    <xdr:to>
      <xdr:col>15</xdr:col>
      <xdr:colOff>93474</xdr:colOff>
      <xdr:row>20</xdr:row>
      <xdr:rowOff>9523</xdr:rowOff>
    </xdr:to>
    <xdr:pic>
      <xdr:nvPicPr>
        <xdr:cNvPr id="56" name="Picture 1" descr="Picture 1"/>
        <xdr:cNvPicPr>
          <a:picLocks noChangeAspect="1"/>
        </xdr:cNvPicPr>
      </xdr:nvPicPr>
      <xdr:blipFill>
        <a:blip r:embed="rId1">
          <a:extLst/>
        </a:blip>
        <a:stretch>
          <a:fillRect/>
        </a:stretch>
      </xdr:blipFill>
      <xdr:spPr>
        <a:xfrm>
          <a:off x="2692400" y="0"/>
          <a:ext cx="7497575" cy="3811904"/>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38098</xdr:rowOff>
    </xdr:to>
    <xdr:pic>
      <xdr:nvPicPr>
        <xdr:cNvPr id="57" name="Picture 2" descr="Picture 2"/>
        <xdr:cNvPicPr>
          <a:picLocks noChangeAspect="1"/>
        </xdr:cNvPicPr>
      </xdr:nvPicPr>
      <xdr:blipFill>
        <a:blip r:embed="rId2">
          <a:extLst/>
        </a:blip>
        <a:stretch>
          <a:fillRect/>
        </a:stretch>
      </xdr:blipFill>
      <xdr:spPr>
        <a:xfrm>
          <a:off x="10229850" y="66675"/>
          <a:ext cx="5157312" cy="3773804"/>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120014</xdr:colOff>
      <xdr:row>0</xdr:row>
      <xdr:rowOff>0</xdr:rowOff>
    </xdr:from>
    <xdr:to>
      <xdr:col>17</xdr:col>
      <xdr:colOff>198753</xdr:colOff>
      <xdr:row>40</xdr:row>
      <xdr:rowOff>48259</xdr:rowOff>
    </xdr:to>
    <xdr:pic>
      <xdr:nvPicPr>
        <xdr:cNvPr id="59" name="Graphic 1" descr="Graphic 1"/>
        <xdr:cNvPicPr>
          <a:picLocks noChangeAspect="1"/>
        </xdr:cNvPicPr>
      </xdr:nvPicPr>
      <xdr:blipFill>
        <a:blip r:embed="rId1">
          <a:extLst/>
        </a:blip>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0" name="Graphic 3" descr="Graphic 3"/>
        <xdr:cNvPicPr>
          <a:picLocks noChangeAspect="1"/>
        </xdr:cNvPicPr>
      </xdr:nvPicPr>
      <xdr:blipFill>
        <a:blip r:embed="rId2">
          <a:extLst/>
        </a:blip>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141603</xdr:rowOff>
    </xdr:from>
    <xdr:to>
      <xdr:col>17</xdr:col>
      <xdr:colOff>55348</xdr:colOff>
      <xdr:row>80</xdr:row>
      <xdr:rowOff>143191</xdr:rowOff>
    </xdr:to>
    <xdr:pic>
      <xdr:nvPicPr>
        <xdr:cNvPr id="61" name="Graphic 4" descr="Graphic 4"/>
        <xdr:cNvPicPr>
          <a:picLocks noChangeAspect="1"/>
        </xdr:cNvPicPr>
      </xdr:nvPicPr>
      <xdr:blipFill>
        <a:blip r:embed="rId3">
          <a:extLst/>
        </a:blip>
        <a:stretch>
          <a:fillRect/>
        </a:stretch>
      </xdr:blipFill>
      <xdr:spPr>
        <a:xfrm>
          <a:off x="28574" y="6745603"/>
          <a:ext cx="12980775" cy="6605589"/>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3.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6.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7.xml.rels><?xml version="1.0" encoding="UTF-8"?>
<Relationships xmlns="http://schemas.openxmlformats.org/package/2006/relationships"><Relationship Id="rId1" Type="http://schemas.openxmlformats.org/officeDocument/2006/relationships/drawing" Target="../drawings/drawing4.xml"/></Relationships>

</file>

<file path=xl/worksheets/_rels/sheet8.xml.rels><?xml version="1.0" encoding="UTF-8"?>
<Relationships xmlns="http://schemas.openxmlformats.org/package/2006/relationships"><Relationship Id="rId1" Type="http://schemas.openxmlformats.org/officeDocument/2006/relationships/drawing" Target="../drawings/drawing5.xml"/></Relationships>

</file>

<file path=xl/worksheets/sheet1.xml><?xml version="1.0" encoding="utf-8"?>
<worksheet xmlns:r="http://schemas.openxmlformats.org/officeDocument/2006/relationships" xmlns="http://schemas.openxmlformats.org/spreadsheetml/2006/main">
  <sheetPr>
    <pageSetUpPr fitToPage="1"/>
  </sheetPr>
  <dimension ref="A1:E22"/>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0.5547" customWidth="1"/>
    <col min="2" max="2" width="30.5" style="6" customWidth="1"/>
    <col min="3" max="3" width="30.5" style="6" customWidth="1"/>
    <col min="4" max="4" width="30.5" style="6" customWidth="1"/>
    <col min="5" max="5" width="10" style="6" customWidth="1"/>
    <col min="6" max="16384" width="10" style="6" customWidth="1"/>
  </cols>
  <sheetData>
    <row r="1" ht="13.55" customHeight="1">
      <c r="A1" s="7"/>
      <c r="B1" s="8"/>
      <c r="C1" s="8"/>
      <c r="D1" s="8"/>
      <c r="E1" s="9"/>
    </row>
    <row r="2" ht="13.55" customHeight="1">
      <c r="A2" s="10"/>
      <c r="B2" s="11"/>
      <c r="C2" s="11"/>
      <c r="D2" s="11"/>
      <c r="E2" s="12"/>
    </row>
    <row r="3" ht="50" customHeight="1">
      <c r="A3" s="10"/>
      <c r="B3" t="s" s="13">
        <v>0</v>
      </c>
      <c r="C3" s="11"/>
      <c r="D3" s="11"/>
      <c r="E3" s="12"/>
    </row>
    <row r="4" ht="13.55" customHeight="1">
      <c r="A4" s="10"/>
      <c r="B4" s="11"/>
      <c r="C4" s="11"/>
      <c r="D4" s="11"/>
      <c r="E4" s="12"/>
    </row>
    <row r="5" ht="13.55" customHeight="1">
      <c r="A5" s="10"/>
      <c r="B5" s="11"/>
      <c r="C5" s="11"/>
      <c r="D5" s="11"/>
      <c r="E5" s="12"/>
    </row>
    <row r="6" ht="13.55" customHeight="1">
      <c r="A6" s="10"/>
      <c r="B6" s="11"/>
      <c r="C6" s="11"/>
      <c r="D6" s="11"/>
      <c r="E6" s="12"/>
    </row>
    <row r="7">
      <c r="A7" s="10"/>
      <c r="B7" t="s" s="14">
        <v>1</v>
      </c>
      <c r="C7" t="s" s="14">
        <v>2</v>
      </c>
      <c r="D7" t="s" s="14">
        <v>3</v>
      </c>
      <c r="E7" s="12"/>
    </row>
    <row r="8" ht="13.5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10"/>
      <c r="B12" s="4"/>
      <c r="C12" t="s" s="4">
        <v>5</v>
      </c>
      <c r="D12" t="s" s="5">
        <v>6</v>
      </c>
      <c r="E12" s="12"/>
    </row>
    <row r="13" ht="13" customHeight="1">
      <c r="A13" s="10"/>
      <c r="B13" t="s" s="3">
        <v>8</v>
      </c>
      <c r="C13" s="3"/>
      <c r="D13" s="3"/>
      <c r="E13" s="12"/>
    </row>
    <row r="14" ht="13" customHeight="1">
      <c r="A14" s="10"/>
      <c r="B14" s="4"/>
      <c r="C14" t="s" s="4">
        <v>5</v>
      </c>
      <c r="D14" t="s" s="5">
        <v>8</v>
      </c>
      <c r="E14" s="12"/>
    </row>
    <row r="15" ht="13" customHeight="1">
      <c r="A15" s="10"/>
      <c r="B15" t="s" s="3">
        <v>10</v>
      </c>
      <c r="C15" s="3"/>
      <c r="D15" s="3"/>
      <c r="E15" s="12"/>
    </row>
    <row r="16" ht="13" customHeight="1">
      <c r="A16" s="10"/>
      <c r="B16" s="4"/>
      <c r="C16" t="s" s="4">
        <v>5</v>
      </c>
      <c r="D16" t="s" s="5">
        <v>10</v>
      </c>
      <c r="E16" s="12"/>
    </row>
    <row r="17" ht="13" customHeight="1">
      <c r="A17" s="10"/>
      <c r="B17" t="s" s="3">
        <v>12</v>
      </c>
      <c r="C17" s="3"/>
      <c r="D17" s="3"/>
      <c r="E17" s="12"/>
    </row>
    <row r="18" ht="13" customHeight="1">
      <c r="A18" s="10"/>
      <c r="B18" s="4"/>
      <c r="C18" t="s" s="4">
        <v>5</v>
      </c>
      <c r="D18" t="s" s="5">
        <v>12</v>
      </c>
      <c r="E18" s="12"/>
    </row>
    <row r="19" ht="13" customHeight="1">
      <c r="A19" s="10"/>
      <c r="B19" t="s" s="3">
        <v>14</v>
      </c>
      <c r="C19" s="3"/>
      <c r="D19" s="3"/>
      <c r="E19" s="12"/>
    </row>
    <row r="20" ht="13" customHeight="1">
      <c r="A20" s="10"/>
      <c r="B20" s="4"/>
      <c r="C20" t="s" s="4">
        <v>5</v>
      </c>
      <c r="D20" t="s" s="5">
        <v>14</v>
      </c>
      <c r="E20" s="12"/>
    </row>
    <row r="21" ht="13" customHeight="1">
      <c r="A21" s="10"/>
      <c r="B21" t="s" s="3">
        <v>16</v>
      </c>
      <c r="C21" s="3"/>
      <c r="D21" s="3"/>
      <c r="E21" s="12"/>
    </row>
    <row r="22" ht="13" customHeight="1">
      <c r="A22" s="20"/>
      <c r="B22" s="4"/>
      <c r="C22" t="s" s="4">
        <v>5</v>
      </c>
      <c r="D22" t="s" s="5">
        <v>16</v>
      </c>
      <c r="E22" s="24"/>
    </row>
    <row r="23">
      <c r="B23" t="s" s="3">
        <v>18</v>
      </c>
      <c r="C23" s="3"/>
      <c r="D23" s="3"/>
    </row>
    <row r="24">
      <c r="B24" s="4"/>
      <c r="C24" t="s" s="4">
        <v>5</v>
      </c>
      <c r="D24" t="s" s="5">
        <v>18</v>
      </c>
    </row>
  </sheetData>
  <mergeCells count="2">
    <mergeCell ref="B3:D3"/>
    <mergeCell ref="B3:D3"/>
  </mergeCells>
  <hyperlinks>
    <hyperlink ref="D10" location="'Export Summary'!R1C1" tooltip="" display="Export Summary"/>
    <hyperlink ref="D10" location="'Variable Reference'!R1C1" tooltip="" display="Variable Reference"/>
    <hyperlink ref="D12" location="'Main_Input'!R1C1" tooltip="" display="Main_Input"/>
    <hyperlink ref="D14" location="'Airfoil_Data'!R1C1" tooltip="" display="Airfoil_Data"/>
    <hyperlink ref="D16" location="'Component_Data'!R1C1" tooltip="" display="Component_Data"/>
    <hyperlink ref="D18" location="'Materials'!R1C1" tooltip="" display="Materials"/>
    <hyperlink ref="D20" location="'Benchmark_Truth'!R1C1" tooltip="" display="Benchmark_Truth"/>
    <hyperlink ref="D22" location="'Geometry Reference'!R1C1" tooltip="" display="Geometry Reference"/>
    <hyperlink ref="D12" location="'Variable Reference'!R1C1" tooltip="" display="Variable Reference"/>
    <hyperlink ref="D14" location="'Main_Input'!R1C1" tooltip="" display="Main_Input"/>
    <hyperlink ref="D16" location="'Airfoil_Data'!R1C1" tooltip="" display="Airfoil_Data"/>
    <hyperlink ref="D18" location="'Component_Data'!R1C1" tooltip="" display="Component_Data"/>
    <hyperlink ref="D20" location="'Materials'!R1C1" tooltip="" display="Materials"/>
    <hyperlink ref="D22" location="'Benchmark_Truth'!R1C1" tooltip="" display="Benchmark_Truth"/>
    <hyperlink ref="D24" location="'Geometry Reference'!R1C1" tooltip="" display="Geometry Reference"/>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89"/>
  <sheetViews>
    <sheetView workbookViewId="0" showGridLines="0" defaultGridColor="1"/>
  </sheetViews>
  <sheetFormatPr defaultColWidth="8.83333" defaultRowHeight="14.4" customHeight="1" outlineLevelRow="0" outlineLevelCol="0"/>
  <cols>
    <col min="1" max="1" width="16.1719" style="25" customWidth="1"/>
    <col min="2" max="2" width="13.8516" style="25" customWidth="1"/>
    <col min="3" max="3" width="11.3516" style="25" customWidth="1"/>
    <col min="4" max="4" width="104.5" style="25" customWidth="1"/>
    <col min="5" max="5" width="24.3516" style="25" customWidth="1"/>
    <col min="6" max="16384" width="8.85156" style="25" customWidth="1"/>
  </cols>
  <sheetData>
    <row r="1" ht="13.55" customHeight="1">
      <c r="A1" t="s" s="26">
        <v>21</v>
      </c>
      <c r="B1" t="s" s="27">
        <v>22</v>
      </c>
      <c r="C1" t="s" s="27">
        <v>23</v>
      </c>
      <c r="D1" t="s" s="28">
        <v>24</v>
      </c>
      <c r="E1" s="29"/>
    </row>
    <row r="2" ht="13.55" customHeight="1">
      <c r="A2" t="s" s="30">
        <v>8</v>
      </c>
      <c r="B2" t="s" s="30">
        <v>25</v>
      </c>
      <c r="C2" t="s" s="30">
        <v>26</v>
      </c>
      <c r="D2" t="s" s="31">
        <v>27</v>
      </c>
      <c r="E2" s="29"/>
    </row>
    <row r="3" ht="13.55" customHeight="1">
      <c r="A3" t="s" s="30">
        <v>8</v>
      </c>
      <c r="B3" t="s" s="30">
        <v>28</v>
      </c>
      <c r="C3" t="s" s="30">
        <v>29</v>
      </c>
      <c r="D3" t="s" s="31">
        <v>30</v>
      </c>
      <c r="E3" s="29"/>
    </row>
    <row r="4" ht="28.8" customHeight="1">
      <c r="A4" t="s" s="30">
        <v>8</v>
      </c>
      <c r="B4" t="s" s="30">
        <v>31</v>
      </c>
      <c r="C4" t="s" s="30">
        <v>32</v>
      </c>
      <c r="D4" t="s" s="31">
        <v>33</v>
      </c>
      <c r="E4" s="29"/>
    </row>
    <row r="5" ht="13.55" customHeight="1">
      <c r="A5" t="s" s="30">
        <v>8</v>
      </c>
      <c r="B5" t="s" s="30">
        <v>34</v>
      </c>
      <c r="C5" t="s" s="30">
        <v>29</v>
      </c>
      <c r="D5" t="s" s="31">
        <v>35</v>
      </c>
      <c r="E5" s="29"/>
    </row>
    <row r="6" ht="13.55" customHeight="1">
      <c r="A6" t="s" s="30">
        <v>8</v>
      </c>
      <c r="B6" t="s" s="30">
        <v>36</v>
      </c>
      <c r="C6" t="s" s="30">
        <v>29</v>
      </c>
      <c r="D6" t="s" s="31">
        <v>37</v>
      </c>
      <c r="E6" s="29"/>
    </row>
    <row r="7" ht="13.55" customHeight="1">
      <c r="A7" t="s" s="30">
        <v>8</v>
      </c>
      <c r="B7" t="s" s="30">
        <v>38</v>
      </c>
      <c r="C7" t="s" s="30">
        <v>26</v>
      </c>
      <c r="D7" t="s" s="31">
        <v>39</v>
      </c>
      <c r="E7" s="29"/>
    </row>
    <row r="8" ht="13.55" customHeight="1">
      <c r="A8" t="s" s="30">
        <v>8</v>
      </c>
      <c r="B8" t="s" s="30">
        <v>40</v>
      </c>
      <c r="C8" t="s" s="30">
        <v>29</v>
      </c>
      <c r="D8" t="s" s="31">
        <v>41</v>
      </c>
      <c r="E8" s="29"/>
    </row>
    <row r="9" ht="13.55" customHeight="1">
      <c r="A9" t="s" s="30">
        <v>8</v>
      </c>
      <c r="B9" t="s" s="30">
        <v>42</v>
      </c>
      <c r="C9" t="s" s="30">
        <v>43</v>
      </c>
      <c r="D9" t="s" s="31">
        <v>44</v>
      </c>
      <c r="E9" s="29"/>
    </row>
    <row r="10" ht="28.8" customHeight="1">
      <c r="A10" t="s" s="30">
        <v>8</v>
      </c>
      <c r="B10" t="s" s="30">
        <v>45</v>
      </c>
      <c r="C10" t="s" s="30">
        <v>43</v>
      </c>
      <c r="D10" t="s" s="31">
        <v>46</v>
      </c>
      <c r="E10" s="29"/>
    </row>
    <row r="11" ht="13.55" customHeight="1">
      <c r="A11" t="s" s="30">
        <v>8</v>
      </c>
      <c r="B11" t="s" s="30">
        <v>47</v>
      </c>
      <c r="C11" t="s" s="30">
        <v>43</v>
      </c>
      <c r="D11" t="s" s="31">
        <v>48</v>
      </c>
      <c r="E11" s="29"/>
    </row>
    <row r="12" ht="28.8" customHeight="1">
      <c r="A12" t="s" s="30">
        <v>8</v>
      </c>
      <c r="B12" t="s" s="30">
        <v>49</v>
      </c>
      <c r="C12" t="s" s="30">
        <v>26</v>
      </c>
      <c r="D12" t="s" s="31">
        <v>50</v>
      </c>
      <c r="E12" s="29"/>
    </row>
    <row r="13" ht="13.55" customHeight="1">
      <c r="A13" t="s" s="30">
        <v>8</v>
      </c>
      <c r="B13" t="s" s="30">
        <v>51</v>
      </c>
      <c r="C13" t="s" s="30">
        <v>26</v>
      </c>
      <c r="D13" t="s" s="31">
        <v>52</v>
      </c>
      <c r="E13" s="29"/>
    </row>
    <row r="14" ht="28.8" customHeight="1">
      <c r="A14" t="s" s="30">
        <v>8</v>
      </c>
      <c r="B14" t="s" s="30">
        <v>53</v>
      </c>
      <c r="C14" t="s" s="30">
        <v>43</v>
      </c>
      <c r="D14" t="s" s="31">
        <v>54</v>
      </c>
      <c r="E14" s="29"/>
    </row>
    <row r="15" ht="28.8" customHeight="1">
      <c r="A15" t="s" s="30">
        <v>8</v>
      </c>
      <c r="B15" t="s" s="30">
        <v>55</v>
      </c>
      <c r="C15" t="s" s="30">
        <v>43</v>
      </c>
      <c r="D15" t="s" s="31">
        <v>56</v>
      </c>
      <c r="E15" s="29"/>
    </row>
    <row r="16" ht="13.55" customHeight="1">
      <c r="A16" t="s" s="30">
        <v>8</v>
      </c>
      <c r="B16" t="s" s="30">
        <v>57</v>
      </c>
      <c r="C16" t="s" s="30">
        <v>26</v>
      </c>
      <c r="D16" t="s" s="31">
        <v>58</v>
      </c>
      <c r="E16" s="29"/>
    </row>
    <row r="17" ht="13.55" customHeight="1">
      <c r="A17" t="s" s="30">
        <v>8</v>
      </c>
      <c r="B17" t="s" s="30">
        <v>59</v>
      </c>
      <c r="C17" t="s" s="30">
        <v>26</v>
      </c>
      <c r="D17" t="s" s="31">
        <v>60</v>
      </c>
      <c r="E17" s="29"/>
    </row>
    <row r="18" ht="13.55" customHeight="1">
      <c r="A18" t="s" s="30">
        <v>8</v>
      </c>
      <c r="B18" t="s" s="30">
        <v>61</v>
      </c>
      <c r="C18" t="s" s="30">
        <v>62</v>
      </c>
      <c r="D18" t="s" s="31">
        <v>63</v>
      </c>
      <c r="E18" s="29"/>
    </row>
    <row r="19" ht="13.55" customHeight="1">
      <c r="A19" t="s" s="30">
        <v>8</v>
      </c>
      <c r="B19" t="s" s="30">
        <v>64</v>
      </c>
      <c r="C19" t="s" s="30">
        <v>62</v>
      </c>
      <c r="D19" t="s" s="31">
        <v>65</v>
      </c>
      <c r="E19" s="29"/>
    </row>
    <row r="20" ht="43.2" customHeight="1">
      <c r="A20" t="s" s="30">
        <v>8</v>
      </c>
      <c r="B20" t="s" s="30">
        <v>66</v>
      </c>
      <c r="C20" t="s" s="30">
        <v>26</v>
      </c>
      <c r="D20" t="s" s="31">
        <v>67</v>
      </c>
      <c r="E20" s="29"/>
    </row>
    <row r="21" ht="13.55" customHeight="1">
      <c r="A21" t="s" s="30">
        <v>8</v>
      </c>
      <c r="B21" t="s" s="30">
        <v>68</v>
      </c>
      <c r="C21" t="s" s="30">
        <v>26</v>
      </c>
      <c r="D21" t="s" s="31">
        <v>69</v>
      </c>
      <c r="E21" s="29"/>
    </row>
    <row r="22" ht="28.5" customHeight="1">
      <c r="A22" t="s" s="30">
        <v>8</v>
      </c>
      <c r="B22" t="s" s="30">
        <v>70</v>
      </c>
      <c r="C22" t="s" s="30">
        <v>43</v>
      </c>
      <c r="D22" t="s" s="31">
        <v>71</v>
      </c>
      <c r="E22" s="29"/>
    </row>
    <row r="23" ht="28.8" customHeight="1">
      <c r="A23" t="s" s="30">
        <v>8</v>
      </c>
      <c r="B23" t="s" s="30">
        <v>72</v>
      </c>
      <c r="C23" t="s" s="30">
        <v>43</v>
      </c>
      <c r="D23" t="s" s="31">
        <v>73</v>
      </c>
      <c r="E23" s="29"/>
    </row>
    <row r="24" ht="13.55" customHeight="1">
      <c r="A24" t="s" s="30">
        <v>8</v>
      </c>
      <c r="B24" t="s" s="30">
        <v>74</v>
      </c>
      <c r="C24" t="s" s="30">
        <v>26</v>
      </c>
      <c r="D24" t="s" s="31">
        <v>75</v>
      </c>
      <c r="E24" s="29"/>
    </row>
    <row r="25" ht="28.8" customHeight="1">
      <c r="A25" t="s" s="30">
        <v>8</v>
      </c>
      <c r="B25" t="s" s="30">
        <v>76</v>
      </c>
      <c r="C25" t="s" s="30">
        <v>26</v>
      </c>
      <c r="D25" t="s" s="31">
        <v>77</v>
      </c>
      <c r="E25" s="29"/>
    </row>
    <row r="26" ht="13.55" customHeight="1">
      <c r="A26" t="s" s="30">
        <v>8</v>
      </c>
      <c r="B26" t="s" s="30">
        <v>78</v>
      </c>
      <c r="C26" t="s" s="30">
        <v>62</v>
      </c>
      <c r="D26" t="s" s="31">
        <v>79</v>
      </c>
      <c r="E26" s="29"/>
    </row>
    <row r="27" ht="28.8" customHeight="1">
      <c r="A27" t="s" s="30">
        <v>8</v>
      </c>
      <c r="B27" t="s" s="30">
        <v>80</v>
      </c>
      <c r="C27" t="s" s="30">
        <v>29</v>
      </c>
      <c r="D27" t="s" s="31">
        <v>81</v>
      </c>
      <c r="E27" s="29"/>
    </row>
    <row r="28" ht="43.2" customHeight="1">
      <c r="A28" t="s" s="30">
        <v>8</v>
      </c>
      <c r="B28" t="s" s="30">
        <v>82</v>
      </c>
      <c r="C28" t="s" s="30">
        <v>26</v>
      </c>
      <c r="D28" t="s" s="31">
        <v>83</v>
      </c>
      <c r="E28" s="29"/>
    </row>
    <row r="29" ht="13.55" customHeight="1">
      <c r="A29" t="s" s="30">
        <v>8</v>
      </c>
      <c r="B29" t="s" s="30">
        <v>84</v>
      </c>
      <c r="C29" t="s" s="30">
        <v>26</v>
      </c>
      <c r="D29" t="s" s="31">
        <v>85</v>
      </c>
      <c r="E29" s="29"/>
    </row>
    <row r="30" ht="28.8" customHeight="1">
      <c r="A30" t="s" s="30">
        <v>8</v>
      </c>
      <c r="B30" t="s" s="30">
        <v>86</v>
      </c>
      <c r="C30" t="s" s="30">
        <v>43</v>
      </c>
      <c r="D30" t="s" s="31">
        <v>87</v>
      </c>
      <c r="E30" s="29"/>
    </row>
    <row r="31" ht="28.8" customHeight="1">
      <c r="A31" t="s" s="30">
        <v>8</v>
      </c>
      <c r="B31" t="s" s="30">
        <v>88</v>
      </c>
      <c r="C31" t="s" s="30">
        <v>43</v>
      </c>
      <c r="D31" t="s" s="31">
        <v>89</v>
      </c>
      <c r="E31" s="29"/>
    </row>
    <row r="32" ht="13.55" customHeight="1">
      <c r="A32" t="s" s="30">
        <v>8</v>
      </c>
      <c r="B32" t="s" s="30">
        <v>90</v>
      </c>
      <c r="C32" t="s" s="30">
        <v>26</v>
      </c>
      <c r="D32" t="s" s="31">
        <v>91</v>
      </c>
      <c r="E32" s="29"/>
    </row>
    <row r="33" ht="28.8" customHeight="1">
      <c r="A33" t="s" s="30">
        <v>8</v>
      </c>
      <c r="B33" t="s" s="30">
        <v>92</v>
      </c>
      <c r="C33" t="s" s="30">
        <v>26</v>
      </c>
      <c r="D33" t="s" s="31">
        <v>93</v>
      </c>
      <c r="E33" s="29"/>
    </row>
    <row r="34" ht="13.55" customHeight="1">
      <c r="A34" t="s" s="30">
        <v>8</v>
      </c>
      <c r="B34" t="s" s="30">
        <v>94</v>
      </c>
      <c r="C34" t="s" s="30">
        <v>62</v>
      </c>
      <c r="D34" t="s" s="31">
        <v>95</v>
      </c>
      <c r="E34" s="29"/>
    </row>
    <row r="35" ht="28.8" customHeight="1">
      <c r="A35" t="s" s="30">
        <v>8</v>
      </c>
      <c r="B35" t="s" s="30">
        <v>96</v>
      </c>
      <c r="C35" t="s" s="30">
        <v>29</v>
      </c>
      <c r="D35" t="s" s="31">
        <v>97</v>
      </c>
      <c r="E35" s="29"/>
    </row>
    <row r="36" ht="43.2" customHeight="1">
      <c r="A36" t="s" s="30">
        <v>8</v>
      </c>
      <c r="B36" t="s" s="30">
        <v>98</v>
      </c>
      <c r="C36" t="s" s="30">
        <v>26</v>
      </c>
      <c r="D36" t="s" s="31">
        <v>99</v>
      </c>
      <c r="E36" s="29"/>
    </row>
    <row r="37" ht="13.55" customHeight="1">
      <c r="A37" t="s" s="30">
        <v>8</v>
      </c>
      <c r="B37" t="s" s="30">
        <v>100</v>
      </c>
      <c r="C37" t="s" s="30">
        <v>26</v>
      </c>
      <c r="D37" t="s" s="31">
        <v>101</v>
      </c>
      <c r="E37" s="29"/>
    </row>
    <row r="38" ht="28.8" customHeight="1">
      <c r="A38" t="s" s="30">
        <v>8</v>
      </c>
      <c r="B38" t="s" s="30">
        <v>102</v>
      </c>
      <c r="C38" t="s" s="30">
        <v>43</v>
      </c>
      <c r="D38" t="s" s="31">
        <v>103</v>
      </c>
      <c r="E38" s="29"/>
    </row>
    <row r="39" ht="28.8" customHeight="1">
      <c r="A39" t="s" s="30">
        <v>8</v>
      </c>
      <c r="B39" t="s" s="30">
        <v>104</v>
      </c>
      <c r="C39" t="s" s="30">
        <v>43</v>
      </c>
      <c r="D39" t="s" s="31">
        <v>105</v>
      </c>
      <c r="E39" s="29"/>
    </row>
    <row r="40" ht="13.55" customHeight="1">
      <c r="A40" t="s" s="30">
        <v>8</v>
      </c>
      <c r="B40" t="s" s="30">
        <v>106</v>
      </c>
      <c r="C40" t="s" s="30">
        <v>26</v>
      </c>
      <c r="D40" t="s" s="31">
        <v>107</v>
      </c>
      <c r="E40" s="29"/>
    </row>
    <row r="41" ht="28.8" customHeight="1">
      <c r="A41" t="s" s="30">
        <v>8</v>
      </c>
      <c r="B41" t="s" s="30">
        <v>108</v>
      </c>
      <c r="C41" t="s" s="30">
        <v>26</v>
      </c>
      <c r="D41" t="s" s="31">
        <v>109</v>
      </c>
      <c r="E41" s="29"/>
    </row>
    <row r="42" ht="13.55" customHeight="1">
      <c r="A42" t="s" s="30">
        <v>8</v>
      </c>
      <c r="B42" t="s" s="30">
        <v>110</v>
      </c>
      <c r="C42" t="s" s="30">
        <v>62</v>
      </c>
      <c r="D42" t="s" s="31">
        <v>111</v>
      </c>
      <c r="E42" s="29"/>
    </row>
    <row r="43" ht="28.8" customHeight="1">
      <c r="A43" t="s" s="30">
        <v>8</v>
      </c>
      <c r="B43" t="s" s="30">
        <v>112</v>
      </c>
      <c r="C43" t="s" s="30">
        <v>29</v>
      </c>
      <c r="D43" t="s" s="31">
        <v>113</v>
      </c>
      <c r="E43" s="29"/>
    </row>
    <row r="44" ht="43.2" customHeight="1">
      <c r="A44" t="s" s="30">
        <v>8</v>
      </c>
      <c r="B44" t="s" s="30">
        <v>114</v>
      </c>
      <c r="C44" t="s" s="30">
        <v>26</v>
      </c>
      <c r="D44" t="s" s="31">
        <v>115</v>
      </c>
      <c r="E44" s="29"/>
    </row>
    <row r="45" ht="13.55" customHeight="1">
      <c r="A45" t="s" s="30">
        <v>8</v>
      </c>
      <c r="B45" t="s" s="30">
        <v>116</v>
      </c>
      <c r="C45" t="s" s="30">
        <v>26</v>
      </c>
      <c r="D45" t="s" s="31">
        <v>117</v>
      </c>
      <c r="E45" s="29"/>
    </row>
    <row r="46" ht="13.55" customHeight="1">
      <c r="A46" t="s" s="30">
        <v>8</v>
      </c>
      <c r="B46" t="s" s="30">
        <v>118</v>
      </c>
      <c r="C46" t="s" s="30">
        <v>119</v>
      </c>
      <c r="D46" t="s" s="31">
        <v>120</v>
      </c>
      <c r="E46" s="29"/>
    </row>
    <row r="47" ht="13.55" customHeight="1">
      <c r="A47" t="s" s="30">
        <v>8</v>
      </c>
      <c r="B47" t="s" s="30">
        <v>121</v>
      </c>
      <c r="C47" t="s" s="30">
        <v>122</v>
      </c>
      <c r="D47" t="s" s="31">
        <v>123</v>
      </c>
      <c r="E47" s="29"/>
    </row>
    <row r="48" ht="13.55" customHeight="1">
      <c r="A48" t="s" s="30">
        <v>8</v>
      </c>
      <c r="B48" t="s" s="30">
        <v>124</v>
      </c>
      <c r="C48" t="s" s="30">
        <v>62</v>
      </c>
      <c r="D48" t="s" s="31">
        <v>125</v>
      </c>
      <c r="E48" s="29"/>
    </row>
    <row r="49" ht="13.55" customHeight="1">
      <c r="A49" t="s" s="30">
        <v>8</v>
      </c>
      <c r="B49" t="s" s="30">
        <v>126</v>
      </c>
      <c r="C49" t="s" s="30">
        <v>62</v>
      </c>
      <c r="D49" t="s" s="31">
        <v>127</v>
      </c>
      <c r="E49" s="29"/>
    </row>
    <row r="50" ht="28.8" customHeight="1">
      <c r="A50" t="s" s="30">
        <v>8</v>
      </c>
      <c r="B50" t="s" s="30">
        <v>128</v>
      </c>
      <c r="C50" t="s" s="30">
        <v>62</v>
      </c>
      <c r="D50" t="s" s="31">
        <v>129</v>
      </c>
      <c r="E50" s="29"/>
    </row>
    <row r="51" ht="13.55" customHeight="1">
      <c r="A51" t="s" s="30">
        <v>8</v>
      </c>
      <c r="B51" t="s" s="30">
        <v>130</v>
      </c>
      <c r="C51" t="s" s="30">
        <v>32</v>
      </c>
      <c r="D51" t="s" s="31">
        <v>131</v>
      </c>
      <c r="E51" s="29"/>
    </row>
    <row r="52" ht="13.55" customHeight="1">
      <c r="A52" t="s" s="30">
        <v>10</v>
      </c>
      <c r="B52" t="s" s="30">
        <v>132</v>
      </c>
      <c r="C52" t="s" s="30">
        <v>26</v>
      </c>
      <c r="D52" t="s" s="31">
        <v>133</v>
      </c>
      <c r="E52" s="29"/>
    </row>
    <row r="53" ht="13.55" customHeight="1">
      <c r="A53" t="s" s="30">
        <v>10</v>
      </c>
      <c r="B53" t="s" s="30">
        <v>134</v>
      </c>
      <c r="C53" t="s" s="30">
        <v>26</v>
      </c>
      <c r="D53" t="s" s="31">
        <v>135</v>
      </c>
      <c r="E53" s="29"/>
    </row>
    <row r="54" ht="13.55" customHeight="1">
      <c r="A54" t="s" s="30">
        <v>10</v>
      </c>
      <c r="B54" t="s" s="30">
        <v>136</v>
      </c>
      <c r="C54" t="s" s="30">
        <v>26</v>
      </c>
      <c r="D54" t="s" s="31">
        <v>137</v>
      </c>
      <c r="E54" s="29"/>
    </row>
    <row r="55" ht="13.55" customHeight="1">
      <c r="A55" t="s" s="30">
        <v>10</v>
      </c>
      <c r="B55" t="s" s="30">
        <v>138</v>
      </c>
      <c r="C55" t="s" s="30">
        <v>26</v>
      </c>
      <c r="D55" t="s" s="31">
        <v>139</v>
      </c>
      <c r="E55" s="29"/>
    </row>
    <row r="56" ht="13.55" customHeight="1">
      <c r="A56" t="s" s="30">
        <v>10</v>
      </c>
      <c r="B56" t="s" s="30">
        <v>140</v>
      </c>
      <c r="C56" t="s" s="30">
        <v>26</v>
      </c>
      <c r="D56" t="s" s="31">
        <v>141</v>
      </c>
      <c r="E56" s="29"/>
    </row>
    <row r="57" ht="13.55" customHeight="1">
      <c r="A57" t="s" s="30">
        <v>10</v>
      </c>
      <c r="B57" t="s" s="30">
        <v>142</v>
      </c>
      <c r="C57" t="s" s="30">
        <v>26</v>
      </c>
      <c r="D57" t="s" s="31">
        <v>143</v>
      </c>
      <c r="E57" s="29"/>
    </row>
    <row r="58" ht="13.55" customHeight="1">
      <c r="A58" t="s" s="30">
        <v>10</v>
      </c>
      <c r="B58" t="s" s="30">
        <v>144</v>
      </c>
      <c r="C58" t="s" s="30">
        <v>26</v>
      </c>
      <c r="D58" t="s" s="31">
        <v>145</v>
      </c>
      <c r="E58" s="29"/>
    </row>
    <row r="59" ht="13.55" customHeight="1">
      <c r="A59" t="s" s="30">
        <v>10</v>
      </c>
      <c r="B59" t="s" s="30">
        <v>146</v>
      </c>
      <c r="C59" t="s" s="30">
        <v>26</v>
      </c>
      <c r="D59" t="s" s="31">
        <v>147</v>
      </c>
      <c r="E59" s="29"/>
    </row>
    <row r="60" ht="13.55" customHeight="1">
      <c r="A60" t="s" s="30">
        <v>10</v>
      </c>
      <c r="B60" t="s" s="30">
        <v>148</v>
      </c>
      <c r="C60" t="s" s="30">
        <v>26</v>
      </c>
      <c r="D60" t="s" s="31">
        <v>149</v>
      </c>
      <c r="E60" s="29"/>
    </row>
    <row r="61" ht="13.55" customHeight="1">
      <c r="A61" t="s" s="30">
        <v>10</v>
      </c>
      <c r="B61" t="s" s="30">
        <v>150</v>
      </c>
      <c r="C61" t="s" s="30">
        <v>26</v>
      </c>
      <c r="D61" t="s" s="31">
        <v>151</v>
      </c>
      <c r="E61" s="29"/>
    </row>
    <row r="62" ht="13.55" customHeight="1">
      <c r="A62" t="s" s="30">
        <v>10</v>
      </c>
      <c r="B62" t="s" s="30">
        <v>152</v>
      </c>
      <c r="C62" t="s" s="30">
        <v>26</v>
      </c>
      <c r="D62" t="s" s="31">
        <v>153</v>
      </c>
      <c r="E62" s="29"/>
    </row>
    <row r="63" ht="13.55" customHeight="1">
      <c r="A63" t="s" s="30">
        <v>10</v>
      </c>
      <c r="B63" t="s" s="30">
        <v>154</v>
      </c>
      <c r="C63" t="s" s="30">
        <v>26</v>
      </c>
      <c r="D63" t="s" s="31">
        <v>155</v>
      </c>
      <c r="E63" s="29"/>
    </row>
    <row r="64" ht="13.55" customHeight="1">
      <c r="A64" t="s" s="30">
        <v>10</v>
      </c>
      <c r="B64" t="s" s="30">
        <v>156</v>
      </c>
      <c r="C64" t="s" s="30">
        <v>26</v>
      </c>
      <c r="D64" t="s" s="31">
        <v>157</v>
      </c>
      <c r="E64" s="29"/>
    </row>
    <row r="65" ht="13.55" customHeight="1">
      <c r="A65" t="s" s="30">
        <v>10</v>
      </c>
      <c r="B65" t="s" s="30">
        <v>158</v>
      </c>
      <c r="C65" t="s" s="30">
        <v>26</v>
      </c>
      <c r="D65" t="s" s="31">
        <v>159</v>
      </c>
      <c r="E65" s="29"/>
    </row>
    <row r="66" ht="13.55" customHeight="1">
      <c r="A66" t="s" s="30">
        <v>10</v>
      </c>
      <c r="B66" t="s" s="30">
        <v>160</v>
      </c>
      <c r="C66" t="s" s="30">
        <v>26</v>
      </c>
      <c r="D66" t="s" s="31">
        <v>161</v>
      </c>
      <c r="E66" s="29"/>
    </row>
    <row r="67" ht="13.55" customHeight="1">
      <c r="A67" t="s" s="30">
        <v>12</v>
      </c>
      <c r="B67" t="s" s="30">
        <v>162</v>
      </c>
      <c r="C67" t="s" s="30">
        <v>163</v>
      </c>
      <c r="D67" t="s" s="31">
        <v>164</v>
      </c>
      <c r="E67" s="29"/>
    </row>
    <row r="68" ht="13.55" customHeight="1">
      <c r="A68" t="s" s="30">
        <v>12</v>
      </c>
      <c r="B68" t="s" s="30">
        <v>165</v>
      </c>
      <c r="C68" t="s" s="30">
        <v>29</v>
      </c>
      <c r="D68" t="s" s="31">
        <v>166</v>
      </c>
      <c r="E68" s="29"/>
    </row>
    <row r="69" ht="13.55" customHeight="1">
      <c r="A69" t="s" s="30">
        <v>12</v>
      </c>
      <c r="B69" t="s" s="30">
        <v>167</v>
      </c>
      <c r="C69" t="s" s="30">
        <v>163</v>
      </c>
      <c r="D69" t="s" s="31">
        <v>168</v>
      </c>
      <c r="E69" s="29"/>
    </row>
    <row r="70" ht="13.55" customHeight="1">
      <c r="A70" t="s" s="30">
        <v>12</v>
      </c>
      <c r="B70" t="s" s="30">
        <v>169</v>
      </c>
      <c r="C70" t="s" s="30">
        <v>29</v>
      </c>
      <c r="D70" t="s" s="31">
        <v>170</v>
      </c>
      <c r="E70" s="29"/>
    </row>
    <row r="71" ht="13.55" customHeight="1">
      <c r="A71" t="s" s="30">
        <v>12</v>
      </c>
      <c r="B71" t="s" s="30">
        <v>171</v>
      </c>
      <c r="C71" t="s" s="30">
        <v>163</v>
      </c>
      <c r="D71" t="s" s="31">
        <v>172</v>
      </c>
      <c r="E71" s="29"/>
    </row>
    <row r="72" ht="13.55" customHeight="1">
      <c r="A72" t="s" s="30">
        <v>12</v>
      </c>
      <c r="B72" t="s" s="30">
        <v>173</v>
      </c>
      <c r="C72" t="s" s="30">
        <v>29</v>
      </c>
      <c r="D72" t="s" s="31">
        <v>174</v>
      </c>
      <c r="E72" s="29"/>
    </row>
    <row r="73" ht="13.55" customHeight="1">
      <c r="A73" t="s" s="30">
        <v>12</v>
      </c>
      <c r="B73" t="s" s="30">
        <v>175</v>
      </c>
      <c r="C73" t="s" s="30">
        <v>29</v>
      </c>
      <c r="D73" t="s" s="31">
        <v>176</v>
      </c>
      <c r="E73" s="29"/>
    </row>
    <row r="74" ht="13.55" customHeight="1">
      <c r="A74" t="s" s="30">
        <v>12</v>
      </c>
      <c r="B74" t="s" s="30">
        <v>177</v>
      </c>
      <c r="C74" t="s" s="30">
        <v>163</v>
      </c>
      <c r="D74" t="s" s="31">
        <v>178</v>
      </c>
      <c r="E74" s="29"/>
    </row>
    <row r="75" ht="28.8" customHeight="1">
      <c r="A75" t="s" s="30">
        <v>12</v>
      </c>
      <c r="B75" t="s" s="30">
        <v>179</v>
      </c>
      <c r="C75" t="s" s="30">
        <v>29</v>
      </c>
      <c r="D75" t="s" s="31">
        <v>180</v>
      </c>
      <c r="E75" s="29"/>
    </row>
    <row r="76" ht="13.55" customHeight="1">
      <c r="A76" t="s" s="30">
        <v>12</v>
      </c>
      <c r="B76" t="s" s="30">
        <v>181</v>
      </c>
      <c r="C76" t="s" s="30">
        <v>29</v>
      </c>
      <c r="D76" t="s" s="31">
        <v>182</v>
      </c>
      <c r="E76" s="29"/>
    </row>
    <row r="77" ht="13.55" customHeight="1">
      <c r="A77" t="s" s="30">
        <v>12</v>
      </c>
      <c r="B77" t="s" s="30">
        <v>183</v>
      </c>
      <c r="C77" t="s" s="30">
        <v>163</v>
      </c>
      <c r="D77" t="s" s="31">
        <v>184</v>
      </c>
      <c r="E77" s="29"/>
    </row>
    <row r="78" ht="28.8" customHeight="1">
      <c r="A78" t="s" s="30">
        <v>12</v>
      </c>
      <c r="B78" t="s" s="30">
        <v>185</v>
      </c>
      <c r="C78" t="s" s="30">
        <v>29</v>
      </c>
      <c r="D78" t="s" s="31">
        <v>186</v>
      </c>
      <c r="E78" s="29"/>
    </row>
    <row r="79" ht="13.55" customHeight="1">
      <c r="A79" t="s" s="30">
        <v>12</v>
      </c>
      <c r="B79" t="s" s="30">
        <v>187</v>
      </c>
      <c r="C79" t="s" s="30">
        <v>29</v>
      </c>
      <c r="D79" t="s" s="31">
        <v>188</v>
      </c>
      <c r="E79" s="29"/>
    </row>
    <row r="80" ht="13.55" customHeight="1">
      <c r="A80" t="s" s="30">
        <v>12</v>
      </c>
      <c r="B80" t="s" s="30">
        <v>189</v>
      </c>
      <c r="C80" t="s" s="30">
        <v>163</v>
      </c>
      <c r="D80" t="s" s="31">
        <v>190</v>
      </c>
      <c r="E80" s="29"/>
    </row>
    <row r="81" ht="28.8" customHeight="1">
      <c r="A81" t="s" s="30">
        <v>12</v>
      </c>
      <c r="B81" t="s" s="30">
        <v>191</v>
      </c>
      <c r="C81" t="s" s="30">
        <v>29</v>
      </c>
      <c r="D81" t="s" s="31">
        <v>192</v>
      </c>
      <c r="E81" s="29"/>
    </row>
    <row r="82" ht="13.55" customHeight="1">
      <c r="A82" t="s" s="30">
        <v>12</v>
      </c>
      <c r="B82" t="s" s="30">
        <v>193</v>
      </c>
      <c r="C82" t="s" s="30">
        <v>29</v>
      </c>
      <c r="D82" t="s" s="31">
        <v>194</v>
      </c>
      <c r="E82" s="29"/>
    </row>
    <row r="83" ht="13.55" customHeight="1">
      <c r="A83" t="s" s="30">
        <v>12</v>
      </c>
      <c r="B83" t="s" s="30">
        <v>195</v>
      </c>
      <c r="C83" t="s" s="30">
        <v>163</v>
      </c>
      <c r="D83" t="s" s="31">
        <v>196</v>
      </c>
      <c r="E83" s="29"/>
    </row>
    <row r="84" ht="13.55" customHeight="1">
      <c r="A84" t="s" s="30">
        <v>12</v>
      </c>
      <c r="B84" t="s" s="30">
        <v>197</v>
      </c>
      <c r="C84" t="s" s="30">
        <v>29</v>
      </c>
      <c r="D84" t="s" s="31">
        <v>198</v>
      </c>
      <c r="E84" s="29"/>
    </row>
    <row r="85" ht="13.55" customHeight="1">
      <c r="A85" t="s" s="30">
        <v>12</v>
      </c>
      <c r="B85" t="s" s="30">
        <v>199</v>
      </c>
      <c r="C85" t="s" s="30">
        <v>163</v>
      </c>
      <c r="D85" t="s" s="31">
        <v>200</v>
      </c>
      <c r="E85" s="29"/>
    </row>
    <row r="86" ht="13.55" customHeight="1">
      <c r="A86" t="s" s="30">
        <v>12</v>
      </c>
      <c r="B86" t="s" s="30">
        <v>201</v>
      </c>
      <c r="C86" t="s" s="30">
        <v>29</v>
      </c>
      <c r="D86" t="s" s="31">
        <v>202</v>
      </c>
      <c r="E86" s="29"/>
    </row>
    <row r="87" ht="13.55" customHeight="1">
      <c r="A87" t="s" s="30">
        <v>12</v>
      </c>
      <c r="B87" t="s" s="30">
        <v>203</v>
      </c>
      <c r="C87" t="s" s="30">
        <v>163</v>
      </c>
      <c r="D87" t="s" s="31">
        <v>204</v>
      </c>
      <c r="E87" s="29"/>
    </row>
    <row r="88" ht="13.55" customHeight="1">
      <c r="A88" t="s" s="30">
        <v>12</v>
      </c>
      <c r="B88" t="s" s="30">
        <v>205</v>
      </c>
      <c r="C88" t="s" s="30">
        <v>29</v>
      </c>
      <c r="D88" t="s" s="31">
        <v>206</v>
      </c>
      <c r="E88" s="29"/>
    </row>
    <row r="89" ht="43.2" customHeight="1">
      <c r="A89" t="s" s="30">
        <v>12</v>
      </c>
      <c r="B89" t="s" s="30">
        <v>207</v>
      </c>
      <c r="C89" t="s" s="30">
        <v>29</v>
      </c>
      <c r="D89" t="s" s="31">
        <v>208</v>
      </c>
      <c r="E89"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X10"/>
  <sheetViews>
    <sheetView workbookViewId="0" showGridLines="0" defaultGridColor="1"/>
  </sheetViews>
  <sheetFormatPr defaultColWidth="8.83333" defaultRowHeight="14.4" customHeight="1" outlineLevelRow="0" outlineLevelCol="0"/>
  <cols>
    <col min="1" max="1" width="8.85156" style="32" customWidth="1"/>
    <col min="2" max="2" width="10.5" style="32" customWidth="1"/>
    <col min="3" max="11" width="8.85156" style="32" customWidth="1"/>
    <col min="12" max="12" width="15.6719" style="32" customWidth="1"/>
    <col min="13" max="13" width="6.85156" style="32" customWidth="1"/>
    <col min="14" max="14" width="8.85156" style="32" customWidth="1"/>
    <col min="15" max="15" width="12" style="32" customWidth="1"/>
    <col min="16" max="17" width="8.85156" style="32" customWidth="1"/>
    <col min="18" max="18" width="16.1719" style="32" customWidth="1"/>
    <col min="19" max="19" width="8.85156" style="32" customWidth="1"/>
    <col min="20" max="20" width="15.6719" style="32" customWidth="1"/>
    <col min="21" max="27" width="8.85156" style="32" customWidth="1"/>
    <col min="28" max="28" width="15.6719" style="32" customWidth="1"/>
    <col min="29" max="30" width="8.85156" style="32" customWidth="1"/>
    <col min="31" max="31" width="12" style="32" customWidth="1"/>
    <col min="32" max="35" width="8.85156" style="32" customWidth="1"/>
    <col min="36" max="36" width="16.6719" style="32" customWidth="1"/>
    <col min="37" max="44" width="8.85156" style="32" customWidth="1"/>
    <col min="45" max="46" width="9.85156" style="32" customWidth="1"/>
    <col min="47" max="47" width="9.17188" style="32" customWidth="1"/>
    <col min="48" max="48" width="9.85156" style="32" customWidth="1"/>
    <col min="49" max="50" width="8.85156" style="32" customWidth="1"/>
    <col min="51" max="16384" width="8.85156" style="32" customWidth="1"/>
  </cols>
  <sheetData>
    <row r="1" ht="13.55" customHeight="1">
      <c r="A1" t="s" s="33">
        <v>25</v>
      </c>
      <c r="B1" t="s" s="33">
        <v>28</v>
      </c>
      <c r="C1" t="s" s="33">
        <v>31</v>
      </c>
      <c r="D1" t="s" s="33">
        <v>34</v>
      </c>
      <c r="E1" t="s" s="33">
        <v>36</v>
      </c>
      <c r="F1" t="s" s="33">
        <v>38</v>
      </c>
      <c r="G1" t="s" s="33">
        <v>40</v>
      </c>
      <c r="H1" t="s" s="33">
        <v>42</v>
      </c>
      <c r="I1" t="s" s="33">
        <v>45</v>
      </c>
      <c r="J1" t="s" s="33">
        <v>47</v>
      </c>
      <c r="K1" t="s" s="33">
        <v>49</v>
      </c>
      <c r="L1" t="s" s="33">
        <v>51</v>
      </c>
      <c r="M1" t="s" s="34">
        <v>53</v>
      </c>
      <c r="N1" t="s" s="34">
        <v>55</v>
      </c>
      <c r="O1" t="s" s="34">
        <v>57</v>
      </c>
      <c r="P1" t="s" s="34">
        <v>59</v>
      </c>
      <c r="Q1" t="s" s="34">
        <v>61</v>
      </c>
      <c r="R1" t="s" s="34">
        <v>64</v>
      </c>
      <c r="S1" t="s" s="34">
        <v>66</v>
      </c>
      <c r="T1" t="s" s="34">
        <v>68</v>
      </c>
      <c r="U1" t="s" s="35">
        <v>70</v>
      </c>
      <c r="V1" t="s" s="35">
        <v>72</v>
      </c>
      <c r="W1" t="s" s="35">
        <v>74</v>
      </c>
      <c r="X1" t="s" s="35">
        <v>76</v>
      </c>
      <c r="Y1" t="s" s="35">
        <v>78</v>
      </c>
      <c r="Z1" t="s" s="35">
        <v>80</v>
      </c>
      <c r="AA1" t="s" s="35">
        <v>82</v>
      </c>
      <c r="AB1" t="s" s="35">
        <v>84</v>
      </c>
      <c r="AC1" t="s" s="36">
        <v>86</v>
      </c>
      <c r="AD1" t="s" s="36">
        <v>88</v>
      </c>
      <c r="AE1" t="s" s="36">
        <v>90</v>
      </c>
      <c r="AF1" t="s" s="36">
        <v>92</v>
      </c>
      <c r="AG1" t="s" s="36">
        <v>94</v>
      </c>
      <c r="AH1" t="s" s="36">
        <v>96</v>
      </c>
      <c r="AI1" t="s" s="36">
        <v>98</v>
      </c>
      <c r="AJ1" t="s" s="36">
        <v>100</v>
      </c>
      <c r="AK1" t="s" s="37">
        <v>102</v>
      </c>
      <c r="AL1" t="s" s="37">
        <v>104</v>
      </c>
      <c r="AM1" t="s" s="37">
        <v>106</v>
      </c>
      <c r="AN1" t="s" s="37">
        <v>108</v>
      </c>
      <c r="AO1" t="s" s="37">
        <v>110</v>
      </c>
      <c r="AP1" t="s" s="37">
        <v>112</v>
      </c>
      <c r="AQ1" t="s" s="37">
        <v>114</v>
      </c>
      <c r="AR1" t="s" s="37">
        <v>116</v>
      </c>
      <c r="AS1" t="s" s="38">
        <v>118</v>
      </c>
      <c r="AT1" t="s" s="38">
        <v>121</v>
      </c>
      <c r="AU1" t="s" s="38">
        <v>124</v>
      </c>
      <c r="AV1" t="s" s="38">
        <v>126</v>
      </c>
      <c r="AW1" t="s" s="38">
        <v>128</v>
      </c>
      <c r="AX1" t="s" s="38">
        <v>130</v>
      </c>
    </row>
    <row r="2" ht="13.55" customHeight="1">
      <c r="A2" t="s" s="30">
        <v>209</v>
      </c>
      <c r="B2" s="39">
        <v>1500</v>
      </c>
      <c r="C2" s="39">
        <v>21</v>
      </c>
      <c r="D2" s="39">
        <v>1.56</v>
      </c>
      <c r="E2" s="39">
        <v>0.16</v>
      </c>
      <c r="F2" s="39" cm="1">
        <f t="array" ref="F2">D2/E2</f>
        <v>9.75</v>
      </c>
      <c r="G2" s="39">
        <v>0.001</v>
      </c>
      <c r="H2" s="39" cm="1">
        <f t="array" ref="H2">PI()*0.25*0.16*0.16</f>
        <v>0.0201061929829747</v>
      </c>
      <c r="I2" s="39">
        <v>0</v>
      </c>
      <c r="J2" s="39" cm="1">
        <f t="array" ref="J2">(PI()*E2*D2)+(0.5*PI()*(E2^2))+J5</f>
        <v>0.824353912301962</v>
      </c>
      <c r="K2" s="39">
        <v>1</v>
      </c>
      <c r="L2" t="s" s="40">
        <v>210</v>
      </c>
      <c r="M2" s="41">
        <v>0.63</v>
      </c>
      <c r="N2" s="39" cm="1">
        <f t="array" ref="N2">2*M2</f>
        <v>1.26</v>
      </c>
      <c r="O2" s="39">
        <v>16.5</v>
      </c>
      <c r="P2" s="39">
        <v>1</v>
      </c>
      <c r="Q2" s="39">
        <v>0</v>
      </c>
      <c r="R2" s="39">
        <v>0</v>
      </c>
      <c r="S2" s="39">
        <v>1.2</v>
      </c>
      <c r="T2" t="s" s="42">
        <v>210</v>
      </c>
      <c r="U2" s="39">
        <v>0.0975</v>
      </c>
      <c r="V2" s="39">
        <v>0.195</v>
      </c>
      <c r="W2" s="39" cm="1">
        <f t="array" ref="W2">(0.75^2)/U2</f>
        <v>5.76923076923077</v>
      </c>
      <c r="X2" s="39">
        <v>1</v>
      </c>
      <c r="Y2" s="39">
        <v>0</v>
      </c>
      <c r="Z2" s="39">
        <v>1.43</v>
      </c>
      <c r="AA2" s="39">
        <v>1.2</v>
      </c>
      <c r="AB2" t="s" s="42">
        <v>210</v>
      </c>
      <c r="AC2" s="39">
        <v>0.052</v>
      </c>
      <c r="AD2" s="39">
        <v>0.104</v>
      </c>
      <c r="AE2" s="39" cm="1">
        <f t="array" ref="AE2">(0.4^2)/AC2</f>
        <v>3.07692307692308</v>
      </c>
      <c r="AF2" s="39">
        <v>1</v>
      </c>
      <c r="AG2" s="39">
        <v>0</v>
      </c>
      <c r="AH2" s="39">
        <v>1.43</v>
      </c>
      <c r="AI2" s="39">
        <v>1.2</v>
      </c>
      <c r="AJ2" t="s" s="42">
        <v>210</v>
      </c>
      <c r="AK2" s="39">
        <v>0</v>
      </c>
      <c r="AL2" s="39">
        <v>0</v>
      </c>
      <c r="AM2" s="39">
        <v>0</v>
      </c>
      <c r="AN2" s="39">
        <v>0</v>
      </c>
      <c r="AO2" s="39">
        <v>0</v>
      </c>
      <c r="AP2" s="39">
        <v>0</v>
      </c>
      <c r="AQ2" s="39">
        <v>0</v>
      </c>
      <c r="AR2" t="s" s="42">
        <v>210</v>
      </c>
      <c r="AS2" s="39">
        <v>0</v>
      </c>
      <c r="AT2" s="39">
        <v>0</v>
      </c>
      <c r="AU2" s="39">
        <v>0</v>
      </c>
      <c r="AV2" s="39">
        <v>0</v>
      </c>
      <c r="AW2" s="39">
        <v>0</v>
      </c>
      <c r="AX2" s="39">
        <v>0</v>
      </c>
    </row>
    <row r="3" ht="13.55" customHeight="1">
      <c r="A3" t="s" s="30">
        <v>211</v>
      </c>
      <c r="B3" s="39">
        <v>1500</v>
      </c>
      <c r="C3" s="39">
        <v>64</v>
      </c>
      <c r="D3" s="39">
        <v>8.300000000000001</v>
      </c>
      <c r="E3" s="39">
        <v>1.2</v>
      </c>
      <c r="F3" s="39" cm="1">
        <f t="array" ref="F3">D3/E3</f>
        <v>6.91666666666667</v>
      </c>
      <c r="G3" s="39">
        <v>1.016</v>
      </c>
      <c r="H3" s="39" cm="1">
        <f t="array" ref="H3">PI()*0.25*1.2*1.2</f>
        <v>1.13097335529233</v>
      </c>
      <c r="I3" s="39">
        <v>0</v>
      </c>
      <c r="J3" s="39" cm="1">
        <f t="array" ref="J3">(PI()*E3*D3)+(0.5*PI()*(E3^2))</f>
        <v>33.552209540339</v>
      </c>
      <c r="K3" s="39">
        <v>1</v>
      </c>
      <c r="L3" t="s" s="43">
        <v>212</v>
      </c>
      <c r="M3" s="41">
        <v>16.17</v>
      </c>
      <c r="N3" s="39">
        <v>32.34</v>
      </c>
      <c r="O3" s="39" cm="1">
        <f t="array" ref="O3">(11^2)/M3</f>
        <v>7.48299319727891</v>
      </c>
      <c r="P3" s="39">
        <v>0.672</v>
      </c>
      <c r="Q3" s="39">
        <v>0</v>
      </c>
      <c r="R3" s="39">
        <v>0</v>
      </c>
      <c r="S3" s="39">
        <v>1.3</v>
      </c>
      <c r="T3" t="s" s="43">
        <v>212</v>
      </c>
      <c r="U3" s="41">
        <v>3.74</v>
      </c>
      <c r="V3" s="39">
        <v>7.48</v>
      </c>
      <c r="W3" s="39" cm="1">
        <f t="array" ref="W3">(3.4^2)/U3</f>
        <v>3.09090909090909</v>
      </c>
      <c r="X3" s="39">
        <v>0.57</v>
      </c>
      <c r="Y3" s="39">
        <v>0</v>
      </c>
      <c r="Z3" s="39" cm="1">
        <f t="array" ref="Z3">(2/3)*(1.4)+(1+X3+X3^2)/(1+X3)</f>
        <v>2.14027600849257</v>
      </c>
      <c r="AA3" s="39">
        <v>1.3</v>
      </c>
      <c r="AB3" t="s" s="43">
        <v>212</v>
      </c>
      <c r="AC3" s="44">
        <v>1.81</v>
      </c>
      <c r="AD3" s="44">
        <v>3.62</v>
      </c>
      <c r="AE3" s="44" cm="1">
        <f t="array" ref="AE3">(2.72^2)/AC3</f>
        <v>4.0875138121547</v>
      </c>
      <c r="AF3" s="44">
        <v>0.8</v>
      </c>
      <c r="AG3" s="41">
        <v>0</v>
      </c>
      <c r="AH3" s="39" cm="1">
        <f t="array" ref="AH3">(2/3)*(1.4)+(1+AF3+AF3^2)/(1+AF3)</f>
        <v>2.28888888888889</v>
      </c>
      <c r="AI3" s="39">
        <v>1.1</v>
      </c>
      <c r="AJ3" t="s" s="43">
        <v>212</v>
      </c>
      <c r="AK3" s="41">
        <v>0</v>
      </c>
      <c r="AL3" s="39">
        <v>0</v>
      </c>
      <c r="AM3" s="39">
        <v>0</v>
      </c>
      <c r="AN3" s="39">
        <v>0</v>
      </c>
      <c r="AO3" s="39">
        <v>0</v>
      </c>
      <c r="AP3" s="39">
        <v>0</v>
      </c>
      <c r="AQ3" s="39">
        <v>0</v>
      </c>
      <c r="AR3" t="s" s="43">
        <v>212</v>
      </c>
      <c r="AS3" s="41">
        <v>0</v>
      </c>
      <c r="AT3" s="39">
        <v>0</v>
      </c>
      <c r="AU3" s="39">
        <v>0</v>
      </c>
      <c r="AV3" s="39">
        <v>0</v>
      </c>
      <c r="AW3" s="39">
        <v>0</v>
      </c>
      <c r="AX3" s="39">
        <v>0</v>
      </c>
    </row>
    <row r="4" ht="13.55" customHeight="1">
      <c r="A4" t="s" s="30">
        <v>213</v>
      </c>
      <c r="B4" s="39">
        <v>1500</v>
      </c>
      <c r="C4" s="45"/>
      <c r="D4" s="45"/>
      <c r="E4" s="45"/>
      <c r="F4" s="45"/>
      <c r="G4" s="45"/>
      <c r="H4" s="45"/>
      <c r="I4" s="45"/>
      <c r="J4" s="45"/>
      <c r="K4" s="45"/>
      <c r="L4" s="46"/>
      <c r="M4" s="47"/>
      <c r="N4" s="45"/>
      <c r="O4" s="45"/>
      <c r="P4" s="45"/>
      <c r="Q4" s="45"/>
      <c r="R4" s="45"/>
      <c r="S4" s="45"/>
      <c r="T4" s="46"/>
      <c r="U4" s="47"/>
      <c r="V4" s="45"/>
      <c r="W4" s="45"/>
      <c r="X4" s="45"/>
      <c r="Y4" s="45"/>
      <c r="Z4" s="45"/>
      <c r="AA4" s="45"/>
      <c r="AB4" s="46"/>
      <c r="AC4" s="47"/>
      <c r="AD4" s="45"/>
      <c r="AE4" s="45"/>
      <c r="AF4" s="45"/>
      <c r="AG4" s="45"/>
      <c r="AH4" s="45"/>
      <c r="AI4" s="45"/>
      <c r="AJ4" s="46"/>
      <c r="AK4" s="47"/>
      <c r="AL4" s="45"/>
      <c r="AM4" s="45"/>
      <c r="AN4" s="45"/>
      <c r="AO4" s="45"/>
      <c r="AP4" s="45"/>
      <c r="AQ4" s="45"/>
      <c r="AR4" s="46"/>
      <c r="AS4" s="47"/>
      <c r="AT4" s="45"/>
      <c r="AU4" s="45"/>
      <c r="AV4" s="45"/>
      <c r="AW4" s="45"/>
      <c r="AX4" s="45"/>
    </row>
    <row r="5" ht="13.55" customHeight="1">
      <c r="A5" s="45"/>
      <c r="B5" s="45"/>
      <c r="C5" s="45"/>
      <c r="D5" s="45"/>
      <c r="E5" s="45"/>
      <c r="F5" s="45"/>
      <c r="G5" s="45"/>
      <c r="H5" s="45"/>
      <c r="I5" s="45"/>
      <c r="J5" s="45"/>
      <c r="K5" s="45"/>
      <c r="L5" s="46"/>
      <c r="M5" s="47"/>
      <c r="N5" s="45"/>
      <c r="O5" s="45"/>
      <c r="P5" s="45"/>
      <c r="Q5" s="45"/>
      <c r="R5" s="45"/>
      <c r="S5" s="45"/>
      <c r="T5" s="46"/>
      <c r="U5" s="47"/>
      <c r="V5" s="45"/>
      <c r="W5" s="45"/>
      <c r="X5" s="45"/>
      <c r="Y5" s="45"/>
      <c r="Z5" s="45"/>
      <c r="AA5" s="45"/>
      <c r="AB5" s="46"/>
      <c r="AC5" s="47"/>
      <c r="AD5" s="45"/>
      <c r="AE5" s="45"/>
      <c r="AF5" s="45"/>
      <c r="AG5" s="45"/>
      <c r="AH5" s="45"/>
      <c r="AI5" s="45"/>
      <c r="AJ5" s="46"/>
      <c r="AK5" s="47"/>
      <c r="AL5" s="45"/>
      <c r="AM5" s="45"/>
      <c r="AN5" s="45"/>
      <c r="AO5" s="45"/>
      <c r="AP5" s="45"/>
      <c r="AQ5" s="45"/>
      <c r="AR5" s="46"/>
      <c r="AS5" s="47"/>
      <c r="AT5" s="45"/>
      <c r="AU5" s="45"/>
      <c r="AV5" s="45"/>
      <c r="AW5" s="45"/>
      <c r="AX5" s="45"/>
    </row>
    <row r="6" ht="13.55" customHeight="1">
      <c r="A6" s="45"/>
      <c r="B6" s="45"/>
      <c r="C6" s="45"/>
      <c r="D6" s="45"/>
      <c r="E6" s="45"/>
      <c r="F6" s="45"/>
      <c r="G6" s="45"/>
      <c r="H6" s="45"/>
      <c r="I6" s="45"/>
      <c r="J6" s="45"/>
      <c r="K6" s="45"/>
      <c r="L6" s="46"/>
      <c r="M6" s="47"/>
      <c r="N6" s="45"/>
      <c r="O6" s="45"/>
      <c r="P6" s="45"/>
      <c r="Q6" s="45"/>
      <c r="R6" s="45"/>
      <c r="S6" s="45"/>
      <c r="T6" s="46"/>
      <c r="U6" s="47"/>
      <c r="V6" s="45"/>
      <c r="W6" s="45"/>
      <c r="X6" s="45"/>
      <c r="Y6" s="45"/>
      <c r="Z6" s="45"/>
      <c r="AA6" s="45"/>
      <c r="AB6" s="46"/>
      <c r="AC6" s="47"/>
      <c r="AD6" s="45"/>
      <c r="AE6" s="45"/>
      <c r="AF6" s="45"/>
      <c r="AG6" s="45"/>
      <c r="AH6" s="45"/>
      <c r="AI6" s="45"/>
      <c r="AJ6" s="46"/>
      <c r="AK6" s="47"/>
      <c r="AL6" s="45"/>
      <c r="AM6" s="45"/>
      <c r="AN6" s="45"/>
      <c r="AO6" s="45"/>
      <c r="AP6" s="45"/>
      <c r="AQ6" s="45"/>
      <c r="AR6" s="46"/>
      <c r="AS6" s="47"/>
      <c r="AT6" s="45"/>
      <c r="AU6" s="45"/>
      <c r="AV6" s="45"/>
      <c r="AW6" s="45"/>
      <c r="AX6" s="45"/>
    </row>
    <row r="7" ht="13.55" customHeight="1">
      <c r="A7" s="45"/>
      <c r="B7" s="45"/>
      <c r="C7" s="45"/>
      <c r="D7" s="45"/>
      <c r="E7" s="45"/>
      <c r="F7" s="45"/>
      <c r="G7" s="45"/>
      <c r="H7" s="45"/>
      <c r="I7" s="45"/>
      <c r="J7" s="45"/>
      <c r="K7" s="45"/>
      <c r="L7" s="46"/>
      <c r="M7" s="47"/>
      <c r="N7" s="45"/>
      <c r="O7" s="45"/>
      <c r="P7" s="45"/>
      <c r="Q7" s="45"/>
      <c r="R7" s="45"/>
      <c r="S7" s="45"/>
      <c r="T7" s="46"/>
      <c r="U7" s="47"/>
      <c r="V7" s="45"/>
      <c r="W7" s="45"/>
      <c r="X7" s="45"/>
      <c r="Y7" s="45"/>
      <c r="Z7" s="45"/>
      <c r="AA7" s="45"/>
      <c r="AB7" s="46"/>
      <c r="AC7" s="47"/>
      <c r="AD7" s="45"/>
      <c r="AE7" s="45"/>
      <c r="AF7" s="45"/>
      <c r="AG7" s="45"/>
      <c r="AH7" s="45"/>
      <c r="AI7" s="45"/>
      <c r="AJ7" s="46"/>
      <c r="AK7" s="47"/>
      <c r="AL7" s="45"/>
      <c r="AM7" s="45"/>
      <c r="AN7" s="45"/>
      <c r="AO7" s="45"/>
      <c r="AP7" s="45"/>
      <c r="AQ7" s="45"/>
      <c r="AR7" s="46"/>
      <c r="AS7" s="47"/>
      <c r="AT7" s="45"/>
      <c r="AU7" s="45"/>
      <c r="AV7" s="45"/>
      <c r="AW7" s="45"/>
      <c r="AX7" s="45"/>
    </row>
    <row r="8" ht="13.55" customHeight="1">
      <c r="A8" s="45"/>
      <c r="B8" s="45"/>
      <c r="C8" s="45"/>
      <c r="D8" s="45"/>
      <c r="E8" s="45"/>
      <c r="F8" s="45"/>
      <c r="G8" s="45"/>
      <c r="H8" s="45"/>
      <c r="I8" s="45"/>
      <c r="J8" s="45"/>
      <c r="K8" s="45"/>
      <c r="L8" s="46"/>
      <c r="M8" s="47"/>
      <c r="N8" s="45"/>
      <c r="O8" s="45"/>
      <c r="P8" s="45"/>
      <c r="Q8" s="45"/>
      <c r="R8" s="45"/>
      <c r="S8" s="45"/>
      <c r="T8" s="46"/>
      <c r="U8" s="47"/>
      <c r="V8" s="45"/>
      <c r="W8" s="45"/>
      <c r="X8" s="45"/>
      <c r="Y8" s="45"/>
      <c r="Z8" s="45"/>
      <c r="AA8" s="45"/>
      <c r="AB8" s="46"/>
      <c r="AC8" s="47"/>
      <c r="AD8" s="45"/>
      <c r="AE8" s="45"/>
      <c r="AF8" s="45"/>
      <c r="AG8" s="45"/>
      <c r="AH8" s="45"/>
      <c r="AI8" s="45"/>
      <c r="AJ8" s="46"/>
      <c r="AK8" s="47"/>
      <c r="AL8" s="45"/>
      <c r="AM8" s="45"/>
      <c r="AN8" s="45"/>
      <c r="AO8" s="45"/>
      <c r="AP8" s="45"/>
      <c r="AQ8" s="45"/>
      <c r="AR8" s="46"/>
      <c r="AS8" s="47"/>
      <c r="AT8" s="45"/>
      <c r="AU8" s="45"/>
      <c r="AV8" s="45"/>
      <c r="AW8" s="45"/>
      <c r="AX8" s="45"/>
    </row>
    <row r="9" ht="13.55" customHeight="1">
      <c r="A9" s="45"/>
      <c r="B9" s="45"/>
      <c r="C9" s="45"/>
      <c r="D9" s="45"/>
      <c r="E9" s="45"/>
      <c r="F9" s="45"/>
      <c r="G9" s="45"/>
      <c r="H9" s="45"/>
      <c r="I9" s="45"/>
      <c r="J9" s="45"/>
      <c r="K9" s="45"/>
      <c r="L9" s="46"/>
      <c r="M9" s="47"/>
      <c r="N9" s="45"/>
      <c r="O9" s="45"/>
      <c r="P9" s="45"/>
      <c r="Q9" s="45"/>
      <c r="R9" s="45"/>
      <c r="S9" s="45"/>
      <c r="T9" s="46"/>
      <c r="U9" s="47"/>
      <c r="V9" s="45"/>
      <c r="W9" s="45"/>
      <c r="X9" s="45"/>
      <c r="Y9" s="45"/>
      <c r="Z9" s="45"/>
      <c r="AA9" s="45"/>
      <c r="AB9" s="46"/>
      <c r="AC9" s="47"/>
      <c r="AD9" s="45"/>
      <c r="AE9" s="45"/>
      <c r="AF9" s="45"/>
      <c r="AG9" s="45"/>
      <c r="AH9" s="45"/>
      <c r="AI9" s="45"/>
      <c r="AJ9" s="46"/>
      <c r="AK9" s="47"/>
      <c r="AL9" s="45"/>
      <c r="AM9" s="45"/>
      <c r="AN9" s="45"/>
      <c r="AO9" s="45"/>
      <c r="AP9" s="45"/>
      <c r="AQ9" s="45"/>
      <c r="AR9" s="46"/>
      <c r="AS9" s="47"/>
      <c r="AT9" s="45"/>
      <c r="AU9" s="45"/>
      <c r="AV9" s="45"/>
      <c r="AW9" s="45"/>
      <c r="AX9" s="45"/>
    </row>
    <row r="10" ht="13.55" customHeight="1">
      <c r="A10" s="45"/>
      <c r="B10" s="45"/>
      <c r="C10" s="45"/>
      <c r="D10" s="45"/>
      <c r="E10" s="45"/>
      <c r="F10" s="45"/>
      <c r="G10" s="45"/>
      <c r="H10" s="45"/>
      <c r="I10" s="45"/>
      <c r="J10" s="45"/>
      <c r="K10" s="45"/>
      <c r="L10" s="48"/>
      <c r="M10" s="47"/>
      <c r="N10" s="45"/>
      <c r="O10" s="45"/>
      <c r="P10" s="45"/>
      <c r="Q10" s="45"/>
      <c r="R10" s="45"/>
      <c r="S10" s="45"/>
      <c r="T10" s="48"/>
      <c r="U10" s="47"/>
      <c r="V10" s="45"/>
      <c r="W10" s="45"/>
      <c r="X10" s="45"/>
      <c r="Y10" s="45"/>
      <c r="Z10" s="45"/>
      <c r="AA10" s="45"/>
      <c r="AB10" s="48"/>
      <c r="AC10" s="47"/>
      <c r="AD10" s="45"/>
      <c r="AE10" s="45"/>
      <c r="AF10" s="45"/>
      <c r="AG10" s="45"/>
      <c r="AH10" s="45"/>
      <c r="AI10" s="45"/>
      <c r="AJ10" s="48"/>
      <c r="AK10" s="47"/>
      <c r="AL10" s="45"/>
      <c r="AM10" s="45"/>
      <c r="AN10" s="45"/>
      <c r="AO10" s="45"/>
      <c r="AP10" s="45"/>
      <c r="AQ10" s="45"/>
      <c r="AR10" s="48"/>
      <c r="AS10" s="47"/>
      <c r="AT10" s="45"/>
      <c r="AU10" s="45"/>
      <c r="AV10" s="45"/>
      <c r="AW10" s="45"/>
      <c r="AX10" s="45"/>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4.xml><?xml version="1.0" encoding="utf-8"?>
<worksheet xmlns:r="http://schemas.openxmlformats.org/officeDocument/2006/relationships" xmlns="http://schemas.openxmlformats.org/spreadsheetml/2006/main">
  <dimension ref="A1:AY10"/>
  <sheetViews>
    <sheetView workbookViewId="0" showGridLines="0" defaultGridColor="1"/>
  </sheetViews>
  <sheetFormatPr defaultColWidth="8.83333" defaultRowHeight="14.4" customHeight="1" outlineLevelRow="0" outlineLevelCol="0"/>
  <cols>
    <col min="1" max="1" width="8.85156" style="49" customWidth="1"/>
    <col min="2" max="2" width="11.8516" style="49" customWidth="1"/>
    <col min="3" max="42" width="8.85156" style="49" customWidth="1"/>
    <col min="43" max="43" width="11.8516" style="49" customWidth="1"/>
    <col min="44" max="44" width="8.85156" style="49" customWidth="1"/>
    <col min="45" max="45" width="9.85156" style="49" customWidth="1"/>
    <col min="46" max="46" width="10.1719" style="49" customWidth="1"/>
    <col min="47" max="47" width="8.85156" style="49" customWidth="1"/>
    <col min="48" max="48" width="10.1719" style="49" customWidth="1"/>
    <col min="49" max="49" width="11.8516" style="49" customWidth="1"/>
    <col min="50" max="51" width="8.85156" style="49" customWidth="1"/>
    <col min="52" max="16384" width="8.85156" style="49" customWidth="1"/>
  </cols>
  <sheetData>
    <row r="1" ht="14.05" customHeight="1">
      <c r="A1" t="s" s="50">
        <v>25</v>
      </c>
      <c r="B1" t="s" s="50">
        <v>132</v>
      </c>
      <c r="C1" t="s" s="50">
        <v>134</v>
      </c>
      <c r="D1" t="s" s="50">
        <v>136</v>
      </c>
      <c r="E1" t="s" s="51">
        <v>214</v>
      </c>
      <c r="F1" t="s" s="51">
        <v>215</v>
      </c>
      <c r="G1" t="s" s="51">
        <v>216</v>
      </c>
      <c r="H1" t="s" s="51">
        <v>217</v>
      </c>
      <c r="I1" t="s" s="51">
        <v>218</v>
      </c>
      <c r="J1" t="s" s="51">
        <v>219</v>
      </c>
      <c r="K1" t="s" s="51">
        <v>220</v>
      </c>
      <c r="L1" t="s" s="51">
        <v>221</v>
      </c>
      <c r="M1" t="s" s="51">
        <v>222</v>
      </c>
      <c r="N1" t="s" s="51">
        <v>223</v>
      </c>
      <c r="O1" t="s" s="51">
        <v>224</v>
      </c>
      <c r="P1" t="s" s="51">
        <v>225</v>
      </c>
      <c r="Q1" t="s" s="51">
        <v>226</v>
      </c>
      <c r="R1" t="s" s="51">
        <v>227</v>
      </c>
      <c r="S1" t="s" s="51">
        <v>228</v>
      </c>
      <c r="T1" t="s" s="51">
        <v>229</v>
      </c>
      <c r="U1" t="s" s="51">
        <v>230</v>
      </c>
      <c r="V1" t="s" s="51">
        <v>231</v>
      </c>
      <c r="W1" t="s" s="50">
        <v>232</v>
      </c>
      <c r="X1" t="s" s="51">
        <v>233</v>
      </c>
      <c r="Y1" t="s" s="51">
        <v>234</v>
      </c>
      <c r="Z1" t="s" s="51">
        <v>235</v>
      </c>
      <c r="AA1" t="s" s="51">
        <v>236</v>
      </c>
      <c r="AB1" t="s" s="51">
        <v>237</v>
      </c>
      <c r="AC1" t="s" s="51">
        <v>238</v>
      </c>
      <c r="AD1" t="s" s="51">
        <v>239</v>
      </c>
      <c r="AE1" t="s" s="51">
        <v>240</v>
      </c>
      <c r="AF1" t="s" s="51">
        <v>241</v>
      </c>
      <c r="AG1" t="s" s="51">
        <v>242</v>
      </c>
      <c r="AH1" t="s" s="51">
        <v>243</v>
      </c>
      <c r="AI1" t="s" s="51">
        <v>244</v>
      </c>
      <c r="AJ1" t="s" s="51">
        <v>245</v>
      </c>
      <c r="AK1" t="s" s="51">
        <v>246</v>
      </c>
      <c r="AL1" t="s" s="51">
        <v>247</v>
      </c>
      <c r="AM1" t="s" s="51">
        <v>248</v>
      </c>
      <c r="AN1" t="s" s="51">
        <v>249</v>
      </c>
      <c r="AO1" t="s" s="51">
        <v>250</v>
      </c>
      <c r="AP1" t="s" s="50">
        <v>142</v>
      </c>
      <c r="AQ1" t="s" s="50">
        <v>144</v>
      </c>
      <c r="AR1" t="s" s="50">
        <v>146</v>
      </c>
      <c r="AS1" t="s" s="50">
        <v>148</v>
      </c>
      <c r="AT1" t="s" s="50">
        <v>150</v>
      </c>
      <c r="AU1" t="s" s="50">
        <v>152</v>
      </c>
      <c r="AV1" t="s" s="50">
        <v>154</v>
      </c>
      <c r="AW1" t="s" s="50">
        <v>156</v>
      </c>
      <c r="AX1" t="s" s="50">
        <v>158</v>
      </c>
      <c r="AY1" t="s" s="50">
        <v>160</v>
      </c>
    </row>
    <row r="2" ht="14.55" customHeight="1">
      <c r="A2" t="str" s="52" cm="1">
        <f t="array" ref="A2">'Airfoil_Data'!A2</f>
        <v>Config1</v>
      </c>
      <c r="B2" t="s" s="53">
        <v>251</v>
      </c>
      <c r="C2" s="54">
        <v>0.08699999999999999</v>
      </c>
      <c r="D2" s="55">
        <v>0.302</v>
      </c>
      <c r="E2" s="56">
        <v>-0.32438</v>
      </c>
      <c r="F2" s="56">
        <v>-0.21503</v>
      </c>
      <c r="G2" s="56">
        <v>-0.10081</v>
      </c>
      <c r="H2" s="56">
        <v>0.010503</v>
      </c>
      <c r="I2" s="56">
        <v>0.12155</v>
      </c>
      <c r="J2" s="56">
        <v>0.24163</v>
      </c>
      <c r="K2" s="56">
        <v>0.34336</v>
      </c>
      <c r="L2" s="56">
        <v>0.45256</v>
      </c>
      <c r="M2" s="56">
        <v>0.56037</v>
      </c>
      <c r="N2" s="56">
        <v>0.66625</v>
      </c>
      <c r="O2" s="56">
        <v>0.76942</v>
      </c>
      <c r="P2" s="56">
        <v>0.8692299999999999</v>
      </c>
      <c r="Q2" s="56">
        <v>0.9638600000000001</v>
      </c>
      <c r="R2" s="56">
        <v>1.0441</v>
      </c>
      <c r="S2" s="56">
        <v>1.0743</v>
      </c>
      <c r="T2" s="56">
        <v>1.0807</v>
      </c>
      <c r="U2" s="56">
        <v>1.0379</v>
      </c>
      <c r="V2" s="56">
        <v>1.034</v>
      </c>
      <c r="W2" s="57" cm="1">
        <f t="array" ref="W2">MAX(E2:V2)</f>
        <v>1.0807</v>
      </c>
      <c r="X2" s="56">
        <v>0.044251</v>
      </c>
      <c r="Y2" s="56">
        <v>0.033783</v>
      </c>
      <c r="Z2" s="56">
        <v>0.028627</v>
      </c>
      <c r="AA2" s="56">
        <v>0.025864</v>
      </c>
      <c r="AB2" s="56">
        <v>0.024643</v>
      </c>
      <c r="AC2" s="56">
        <v>0.025099</v>
      </c>
      <c r="AD2" s="56">
        <v>0.025635</v>
      </c>
      <c r="AE2" s="56">
        <v>0.02766</v>
      </c>
      <c r="AF2" s="56">
        <v>0.030677</v>
      </c>
      <c r="AG2" s="56">
        <v>0.034855</v>
      </c>
      <c r="AH2" s="56">
        <v>0.040403</v>
      </c>
      <c r="AI2" s="56">
        <v>0.04759</v>
      </c>
      <c r="AJ2" s="56">
        <v>0.057108</v>
      </c>
      <c r="AK2" s="56">
        <v>0.070132</v>
      </c>
      <c r="AL2" s="56">
        <v>0.090921</v>
      </c>
      <c r="AM2" s="56">
        <v>0.11193</v>
      </c>
      <c r="AN2" s="56">
        <v>0.13254</v>
      </c>
      <c r="AO2" s="56">
        <v>0.15645</v>
      </c>
      <c r="AP2" s="58" cm="1">
        <f t="array" ref="AP2">MIN(X2:AO2)</f>
        <v>0.024643</v>
      </c>
      <c r="AQ2" t="s" s="53">
        <v>252</v>
      </c>
      <c r="AR2" s="54">
        <v>0.08699999999999999</v>
      </c>
      <c r="AS2" s="54">
        <v>0.302</v>
      </c>
      <c r="AT2" t="s" s="53">
        <v>251</v>
      </c>
      <c r="AU2" s="54">
        <v>0.08699999999999999</v>
      </c>
      <c r="AV2" s="54">
        <v>0.302</v>
      </c>
      <c r="AW2" s="54">
        <v>0</v>
      </c>
      <c r="AX2" s="54">
        <v>0</v>
      </c>
      <c r="AY2" s="54">
        <v>0</v>
      </c>
    </row>
    <row r="3" ht="14.05" customHeight="1">
      <c r="A3" t="s" s="53">
        <v>211</v>
      </c>
      <c r="B3" t="s" s="53">
        <v>253</v>
      </c>
      <c r="C3" s="54">
        <v>0.12</v>
      </c>
      <c r="D3" s="54">
        <v>0.3</v>
      </c>
      <c r="E3" s="59">
        <v>-0.3</v>
      </c>
      <c r="F3" s="59">
        <v>-0.2</v>
      </c>
      <c r="G3" s="59">
        <v>-0.1</v>
      </c>
      <c r="H3" s="59">
        <v>0</v>
      </c>
      <c r="I3" s="59">
        <v>0.1</v>
      </c>
      <c r="J3" s="59">
        <v>0.2</v>
      </c>
      <c r="K3" s="59">
        <v>0.3</v>
      </c>
      <c r="L3" s="59">
        <v>0.4</v>
      </c>
      <c r="M3" s="59">
        <v>0.4</v>
      </c>
      <c r="N3" s="59">
        <v>0.5</v>
      </c>
      <c r="O3" s="59">
        <v>0.6</v>
      </c>
      <c r="P3" s="59">
        <v>0.7</v>
      </c>
      <c r="Q3" s="59">
        <v>0.8</v>
      </c>
      <c r="R3" s="59">
        <v>0.9</v>
      </c>
      <c r="S3" s="59">
        <v>1</v>
      </c>
      <c r="T3" s="59">
        <v>1.1</v>
      </c>
      <c r="U3" s="59">
        <v>1.2</v>
      </c>
      <c r="V3" s="59">
        <v>1.3</v>
      </c>
      <c r="W3" s="54">
        <v>1.3</v>
      </c>
      <c r="X3" s="60" cm="1">
        <f t="array" ref="X3">0.033686+(0.035*(-0.3^2))+(-0.0098*-0.3)</f>
        <v>0.039776</v>
      </c>
      <c r="Y3" s="60" cm="1">
        <f t="array" ref="Y3">0.033686+(0.035*(-0.2^2))+(-0.0098*-0.2)</f>
        <v>0.037046</v>
      </c>
      <c r="Z3" s="60" cm="1">
        <f t="array" ref="Z3">0.033686+(0.035*(-0.2^2))+(-0.0098*-0.2)</f>
        <v>0.037046</v>
      </c>
      <c r="AA3" s="60">
        <v>0.033686</v>
      </c>
      <c r="AB3" s="60">
        <v>0.033056</v>
      </c>
      <c r="AC3" s="60">
        <v>0.033126</v>
      </c>
      <c r="AD3" s="60">
        <v>0.033126</v>
      </c>
      <c r="AE3" s="60">
        <v>0.035366</v>
      </c>
      <c r="AF3" s="60">
        <v>0.037536</v>
      </c>
      <c r="AG3" s="60">
        <v>0.040406</v>
      </c>
      <c r="AH3" s="60">
        <v>0.043976</v>
      </c>
      <c r="AI3" s="60">
        <v>0.048246</v>
      </c>
      <c r="AJ3" s="60">
        <v>0.053216</v>
      </c>
      <c r="AK3" s="60">
        <v>0.058886</v>
      </c>
      <c r="AL3" s="60">
        <v>0.06525599999999999</v>
      </c>
      <c r="AM3" s="60">
        <v>0.072326</v>
      </c>
      <c r="AN3" s="60">
        <v>0.080096</v>
      </c>
      <c r="AO3" s="61">
        <v>0.08856600000000001</v>
      </c>
      <c r="AP3" s="58" cm="1">
        <f t="array" ref="AP3">MIN(X3:AO3)</f>
        <v>0.033056</v>
      </c>
      <c r="AQ3" t="s" s="53">
        <v>253</v>
      </c>
      <c r="AR3" s="54">
        <v>0.12</v>
      </c>
      <c r="AS3" s="54">
        <v>0.3</v>
      </c>
      <c r="AT3" t="s" s="53">
        <v>253</v>
      </c>
      <c r="AU3" s="54">
        <v>0.12</v>
      </c>
      <c r="AV3" s="54">
        <v>0.3</v>
      </c>
      <c r="AW3" s="54">
        <v>0</v>
      </c>
      <c r="AX3" s="54">
        <v>0</v>
      </c>
      <c r="AY3" s="54">
        <v>0</v>
      </c>
    </row>
    <row r="4" ht="13.55" customHeight="1">
      <c r="A4" t="s" s="53">
        <v>213</v>
      </c>
      <c r="B4" t="s" s="53">
        <v>254</v>
      </c>
      <c r="C4" s="52"/>
      <c r="D4" s="52"/>
      <c r="E4" s="52"/>
      <c r="F4" s="52"/>
      <c r="G4" s="52"/>
      <c r="H4" s="52"/>
      <c r="I4" s="52"/>
      <c r="J4" s="52"/>
      <c r="K4" s="52"/>
      <c r="L4" s="52"/>
      <c r="M4" s="52"/>
      <c r="N4" s="52"/>
      <c r="O4" s="52"/>
      <c r="P4" s="52"/>
      <c r="Q4" s="52"/>
      <c r="R4" s="52"/>
      <c r="S4" s="52"/>
      <c r="T4" s="52"/>
      <c r="U4" s="52"/>
      <c r="V4" s="52"/>
      <c r="W4" s="52"/>
      <c r="X4" s="62"/>
      <c r="Y4" s="62"/>
      <c r="Z4" s="62"/>
      <c r="AA4" s="62"/>
      <c r="AB4" s="62"/>
      <c r="AC4" s="62"/>
      <c r="AD4" s="62"/>
      <c r="AE4" s="62"/>
      <c r="AF4" s="62"/>
      <c r="AG4" s="62"/>
      <c r="AH4" s="62"/>
      <c r="AI4" s="62"/>
      <c r="AJ4" s="62"/>
      <c r="AK4" s="62"/>
      <c r="AL4" s="62"/>
      <c r="AM4" s="62"/>
      <c r="AN4" s="62"/>
      <c r="AO4" s="62"/>
      <c r="AP4" s="52"/>
      <c r="AQ4" s="52"/>
      <c r="AR4" s="52"/>
      <c r="AS4" s="52"/>
      <c r="AT4" s="52"/>
      <c r="AU4" s="52"/>
      <c r="AV4" s="52"/>
      <c r="AW4" s="52"/>
      <c r="AX4" s="52"/>
      <c r="AY4" s="52"/>
    </row>
    <row r="5" ht="13.55" customHeight="1">
      <c r="A5" s="52"/>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row>
    <row r="6" ht="13.55" customHeight="1">
      <c r="A6" s="52"/>
      <c r="B6" s="52"/>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c r="AX6" s="52"/>
      <c r="AY6" s="52"/>
    </row>
    <row r="7" ht="13.55" customHeight="1">
      <c r="A7" s="52"/>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row>
    <row r="8" ht="13.55" customHeight="1">
      <c r="A8" s="52"/>
      <c r="B8" s="52"/>
      <c r="C8" s="52"/>
      <c r="D8" s="52"/>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row>
    <row r="9" ht="13.55" customHeight="1">
      <c r="A9" s="5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row>
    <row r="10" ht="13.55" customHeight="1">
      <c r="A10" s="52"/>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X56"/>
  <sheetViews>
    <sheetView workbookViewId="0" showGridLines="0" defaultGridColor="1"/>
  </sheetViews>
  <sheetFormatPr defaultColWidth="8.83333" defaultRowHeight="14.4" customHeight="1" outlineLevelRow="0" outlineLevelCol="0"/>
  <cols>
    <col min="1" max="6" width="8.85156" style="63" customWidth="1"/>
    <col min="7" max="7" width="10" style="63" customWidth="1"/>
    <col min="8" max="18" width="8.85156" style="63" customWidth="1"/>
    <col min="19" max="20" width="10.1719" style="63" customWidth="1"/>
    <col min="21" max="22" width="8.85156" style="63" customWidth="1"/>
    <col min="23" max="23" width="10.5" style="63" customWidth="1"/>
    <col min="24" max="24" width="9.85156" style="63" customWidth="1"/>
    <col min="25" max="16384" width="8.85156" style="63" customWidth="1"/>
  </cols>
  <sheetData>
    <row r="1" ht="14.4" customHeight="1">
      <c r="A1" t="s" s="64">
        <v>25</v>
      </c>
      <c r="B1" t="s" s="64">
        <v>162</v>
      </c>
      <c r="C1" t="s" s="64">
        <v>165</v>
      </c>
      <c r="D1" t="s" s="64">
        <v>167</v>
      </c>
      <c r="E1" t="s" s="64">
        <v>169</v>
      </c>
      <c r="F1" t="s" s="64">
        <v>171</v>
      </c>
      <c r="G1" t="s" s="65">
        <v>173</v>
      </c>
      <c r="H1" t="s" s="64">
        <v>175</v>
      </c>
      <c r="I1" t="s" s="64">
        <v>177</v>
      </c>
      <c r="J1" t="s" s="65">
        <v>179</v>
      </c>
      <c r="K1" t="s" s="64">
        <v>181</v>
      </c>
      <c r="L1" t="s" s="64">
        <v>183</v>
      </c>
      <c r="M1" t="s" s="65">
        <v>185</v>
      </c>
      <c r="N1" t="s" s="64">
        <v>187</v>
      </c>
      <c r="O1" t="s" s="64">
        <v>189</v>
      </c>
      <c r="P1" t="s" s="65">
        <v>191</v>
      </c>
      <c r="Q1" t="s" s="64">
        <v>193</v>
      </c>
      <c r="R1" t="s" s="64">
        <v>195</v>
      </c>
      <c r="S1" t="s" s="64">
        <v>197</v>
      </c>
      <c r="T1" t="s" s="64">
        <v>199</v>
      </c>
      <c r="U1" t="s" s="64">
        <v>201</v>
      </c>
      <c r="V1" t="s" s="64">
        <v>203</v>
      </c>
      <c r="W1" t="s" s="64">
        <v>205</v>
      </c>
      <c r="X1" t="s" s="64">
        <v>207</v>
      </c>
    </row>
    <row r="2" ht="14.4" customHeight="1">
      <c r="A2" t="str" s="45" cm="1">
        <f t="array" ref="A2">'Airfoil_Data'!A2</f>
        <v>Config1</v>
      </c>
      <c r="B2" s="39">
        <v>0</v>
      </c>
      <c r="C2" s="39">
        <v>0</v>
      </c>
      <c r="D2" s="39">
        <v>0</v>
      </c>
      <c r="E2" s="39">
        <v>0</v>
      </c>
      <c r="F2" s="39">
        <v>0</v>
      </c>
      <c r="G2" s="39">
        <v>0.45</v>
      </c>
      <c r="H2" s="39">
        <v>0</v>
      </c>
      <c r="I2" s="39">
        <v>0</v>
      </c>
      <c r="J2" s="39">
        <v>1.43</v>
      </c>
      <c r="K2" s="39">
        <v>0</v>
      </c>
      <c r="L2" s="39">
        <v>0</v>
      </c>
      <c r="M2" s="39">
        <v>1.43</v>
      </c>
      <c r="N2" s="39">
        <v>0</v>
      </c>
      <c r="O2" s="39">
        <v>0</v>
      </c>
      <c r="P2" s="45"/>
      <c r="Q2" s="39">
        <v>0</v>
      </c>
      <c r="R2" s="39">
        <v>0</v>
      </c>
      <c r="S2" s="39">
        <v>0</v>
      </c>
      <c r="T2" s="39">
        <v>0</v>
      </c>
      <c r="U2" s="39">
        <v>0</v>
      </c>
      <c r="V2" s="39">
        <v>0</v>
      </c>
      <c r="W2" s="39">
        <v>0</v>
      </c>
      <c r="X2" s="39">
        <v>0</v>
      </c>
    </row>
    <row r="3" ht="14.4" customHeight="1">
      <c r="A3" s="45"/>
      <c r="B3" s="45"/>
      <c r="C3" s="45"/>
      <c r="D3" s="45"/>
      <c r="E3" s="45"/>
      <c r="F3" s="45"/>
      <c r="G3" s="45"/>
      <c r="H3" s="45"/>
      <c r="I3" s="45"/>
      <c r="J3" s="45"/>
      <c r="K3" s="45"/>
      <c r="L3" s="45"/>
      <c r="M3" s="45"/>
      <c r="N3" s="45"/>
      <c r="O3" s="45"/>
      <c r="P3" s="45"/>
      <c r="Q3" s="45"/>
      <c r="R3" s="45"/>
      <c r="S3" s="45"/>
      <c r="T3" s="45"/>
      <c r="U3" s="45"/>
      <c r="V3" s="45"/>
      <c r="W3" s="45"/>
      <c r="X3" s="45"/>
    </row>
    <row r="4" ht="14.4" customHeight="1">
      <c r="A4" s="45"/>
      <c r="B4" s="45"/>
      <c r="C4" s="45"/>
      <c r="D4" s="45"/>
      <c r="E4" s="45"/>
      <c r="F4" s="45"/>
      <c r="G4" s="45"/>
      <c r="H4" s="45"/>
      <c r="I4" s="45"/>
      <c r="J4" s="45"/>
      <c r="K4" s="45"/>
      <c r="L4" s="45"/>
      <c r="M4" s="45"/>
      <c r="N4" s="45"/>
      <c r="O4" s="45"/>
      <c r="P4" s="45"/>
      <c r="Q4" s="45"/>
      <c r="R4" s="45"/>
      <c r="S4" s="45"/>
      <c r="T4" s="45"/>
      <c r="U4" s="45"/>
      <c r="V4" s="45"/>
      <c r="W4" s="45"/>
      <c r="X4" s="45"/>
    </row>
    <row r="5" ht="14.4" customHeight="1">
      <c r="A5" s="45"/>
      <c r="B5" s="45"/>
      <c r="C5" s="45"/>
      <c r="D5" s="45"/>
      <c r="E5" s="45"/>
      <c r="F5" s="45"/>
      <c r="G5" s="45"/>
      <c r="H5" s="45"/>
      <c r="I5" s="45"/>
      <c r="J5" s="45"/>
      <c r="K5" s="45"/>
      <c r="L5" s="45"/>
      <c r="M5" s="45"/>
      <c r="N5" s="45"/>
      <c r="O5" s="45"/>
      <c r="P5" s="45"/>
      <c r="Q5" s="45"/>
      <c r="R5" s="45"/>
      <c r="S5" s="45"/>
      <c r="T5" s="45"/>
      <c r="U5" s="45"/>
      <c r="V5" s="45"/>
      <c r="W5" s="45"/>
      <c r="X5" s="45"/>
    </row>
    <row r="6" ht="14.4" customHeight="1">
      <c r="A6" s="45"/>
      <c r="B6" s="45"/>
      <c r="C6" s="45"/>
      <c r="D6" s="45"/>
      <c r="E6" s="45"/>
      <c r="F6" s="45"/>
      <c r="G6" s="45"/>
      <c r="H6" s="45"/>
      <c r="I6" s="45"/>
      <c r="J6" s="45"/>
      <c r="K6" s="45"/>
      <c r="L6" s="45"/>
      <c r="M6" s="45"/>
      <c r="N6" s="45"/>
      <c r="O6" s="45"/>
      <c r="P6" s="45"/>
      <c r="Q6" s="45"/>
      <c r="R6" s="45"/>
      <c r="S6" s="45"/>
      <c r="T6" s="45"/>
      <c r="U6" s="45"/>
      <c r="V6" s="45"/>
      <c r="W6" s="45"/>
      <c r="X6" s="45"/>
    </row>
    <row r="7" ht="14.4" customHeight="1">
      <c r="A7" s="45"/>
      <c r="B7" s="45"/>
      <c r="C7" s="45"/>
      <c r="D7" s="45"/>
      <c r="E7" s="45"/>
      <c r="F7" s="45"/>
      <c r="G7" s="45"/>
      <c r="H7" s="45"/>
      <c r="I7" s="45"/>
      <c r="J7" s="45"/>
      <c r="K7" s="45"/>
      <c r="L7" s="45"/>
      <c r="M7" s="45"/>
      <c r="N7" s="45"/>
      <c r="O7" s="45"/>
      <c r="P7" s="45"/>
      <c r="Q7" s="45"/>
      <c r="R7" s="45"/>
      <c r="S7" s="45"/>
      <c r="T7" s="45"/>
      <c r="U7" s="45"/>
      <c r="V7" s="45"/>
      <c r="W7" s="45"/>
      <c r="X7" s="45"/>
    </row>
    <row r="8" ht="14.4" customHeight="1">
      <c r="A8" s="45"/>
      <c r="B8" s="45"/>
      <c r="C8" s="45"/>
      <c r="D8" s="45"/>
      <c r="E8" s="45"/>
      <c r="F8" s="45"/>
      <c r="G8" s="45"/>
      <c r="H8" s="45"/>
      <c r="I8" s="45"/>
      <c r="J8" s="45"/>
      <c r="K8" s="45"/>
      <c r="L8" s="45"/>
      <c r="M8" s="45"/>
      <c r="N8" s="45"/>
      <c r="O8" s="45"/>
      <c r="P8" s="45"/>
      <c r="Q8" s="45"/>
      <c r="R8" s="45"/>
      <c r="S8" s="45"/>
      <c r="T8" s="45"/>
      <c r="U8" s="45"/>
      <c r="V8" s="45"/>
      <c r="W8" s="45"/>
      <c r="X8" s="45"/>
    </row>
    <row r="9" ht="14.4" customHeight="1">
      <c r="A9" s="45"/>
      <c r="B9" s="45"/>
      <c r="C9" s="45"/>
      <c r="D9" s="45"/>
      <c r="E9" s="45"/>
      <c r="F9" s="45"/>
      <c r="G9" s="45"/>
      <c r="H9" s="45"/>
      <c r="I9" s="45"/>
      <c r="J9" s="45"/>
      <c r="K9" s="45"/>
      <c r="L9" s="45"/>
      <c r="M9" s="45"/>
      <c r="N9" s="45"/>
      <c r="O9" s="45"/>
      <c r="P9" s="45"/>
      <c r="Q9" s="45"/>
      <c r="R9" s="45"/>
      <c r="S9" s="45"/>
      <c r="T9" s="45"/>
      <c r="U9" s="45"/>
      <c r="V9" s="45"/>
      <c r="W9" s="45"/>
      <c r="X9" s="45"/>
    </row>
    <row r="10" ht="14.4" customHeight="1">
      <c r="A10" s="45"/>
      <c r="B10" s="45"/>
      <c r="C10" s="45"/>
      <c r="D10" s="45"/>
      <c r="E10" s="45"/>
      <c r="F10" s="45"/>
      <c r="G10" s="45"/>
      <c r="H10" s="45"/>
      <c r="I10" s="45"/>
      <c r="J10" s="45"/>
      <c r="K10" s="45"/>
      <c r="L10" s="45"/>
      <c r="M10" s="45"/>
      <c r="N10" s="45"/>
      <c r="O10" s="45"/>
      <c r="P10" s="45"/>
      <c r="Q10" s="45"/>
      <c r="R10" s="45"/>
      <c r="S10" s="45"/>
      <c r="T10" s="45"/>
      <c r="U10" s="45"/>
      <c r="V10" s="45"/>
      <c r="W10" s="45"/>
      <c r="X10" s="45"/>
    </row>
    <row r="11" ht="14.4" customHeight="1">
      <c r="A11" s="45"/>
      <c r="B11" s="45"/>
      <c r="C11" s="45"/>
      <c r="D11" s="45"/>
      <c r="E11" s="45"/>
      <c r="F11" s="45"/>
      <c r="G11" s="45"/>
      <c r="H11" s="45"/>
      <c r="I11" s="45"/>
      <c r="J11" s="45"/>
      <c r="K11" s="45"/>
      <c r="L11" s="45"/>
      <c r="M11" s="45"/>
      <c r="N11" s="45"/>
      <c r="O11" s="45"/>
      <c r="P11" s="45"/>
      <c r="Q11" s="45"/>
      <c r="R11" s="45"/>
      <c r="S11" s="45"/>
      <c r="T11" s="45"/>
      <c r="U11" s="45"/>
      <c r="V11" s="45"/>
      <c r="W11" s="45"/>
      <c r="X11" s="45"/>
    </row>
    <row r="12" ht="14.4" customHeight="1">
      <c r="A12" s="45"/>
      <c r="B12" s="45"/>
      <c r="C12" s="45"/>
      <c r="D12" s="45"/>
      <c r="E12" s="45"/>
      <c r="F12" s="45"/>
      <c r="G12" s="45"/>
      <c r="H12" s="45"/>
      <c r="I12" s="45"/>
      <c r="J12" s="45"/>
      <c r="K12" s="45"/>
      <c r="L12" s="45"/>
      <c r="M12" s="45"/>
      <c r="N12" s="45"/>
      <c r="O12" s="45"/>
      <c r="P12" s="45"/>
      <c r="Q12" s="45"/>
      <c r="R12" s="45"/>
      <c r="S12" s="45"/>
      <c r="T12" s="45"/>
      <c r="U12" s="45"/>
      <c r="V12" s="45"/>
      <c r="W12" s="45"/>
      <c r="X12" s="45"/>
    </row>
    <row r="13" ht="14.4" customHeight="1">
      <c r="A13" s="45"/>
      <c r="B13" s="45"/>
      <c r="C13" s="45"/>
      <c r="D13" s="45"/>
      <c r="E13" s="45"/>
      <c r="F13" s="45"/>
      <c r="G13" s="45"/>
      <c r="H13" s="45"/>
      <c r="I13" s="45"/>
      <c r="J13" s="45"/>
      <c r="K13" s="45"/>
      <c r="L13" s="45"/>
      <c r="M13" s="45"/>
      <c r="N13" s="45"/>
      <c r="O13" s="45"/>
      <c r="P13" s="45"/>
      <c r="Q13" s="45"/>
      <c r="R13" s="45"/>
      <c r="S13" s="45"/>
      <c r="T13" s="45"/>
      <c r="U13" s="45"/>
      <c r="V13" s="45"/>
      <c r="W13" s="45"/>
      <c r="X13" s="45"/>
    </row>
    <row r="14" ht="14.4" customHeight="1">
      <c r="A14" s="45"/>
      <c r="B14" s="45"/>
      <c r="C14" s="45"/>
      <c r="D14" s="45"/>
      <c r="E14" s="45"/>
      <c r="F14" s="45"/>
      <c r="G14" s="45"/>
      <c r="H14" s="45"/>
      <c r="I14" s="45"/>
      <c r="J14" s="45"/>
      <c r="K14" s="45"/>
      <c r="L14" s="45"/>
      <c r="M14" s="45"/>
      <c r="N14" s="45"/>
      <c r="O14" s="45"/>
      <c r="P14" s="45"/>
      <c r="Q14" s="45"/>
      <c r="R14" s="45"/>
      <c r="S14" s="45"/>
      <c r="T14" s="45"/>
      <c r="U14" s="45"/>
      <c r="V14" s="45"/>
      <c r="W14" s="45"/>
      <c r="X14" s="45"/>
    </row>
    <row r="15" ht="14.4" customHeight="1">
      <c r="A15" s="45"/>
      <c r="B15" s="45"/>
      <c r="C15" s="45"/>
      <c r="D15" s="45"/>
      <c r="E15" s="45"/>
      <c r="F15" s="45"/>
      <c r="G15" s="45"/>
      <c r="H15" s="45"/>
      <c r="I15" s="45"/>
      <c r="J15" s="45"/>
      <c r="K15" s="45"/>
      <c r="L15" s="45"/>
      <c r="M15" s="45"/>
      <c r="N15" s="45"/>
      <c r="O15" s="45"/>
      <c r="P15" s="45"/>
      <c r="Q15" s="45"/>
      <c r="R15" s="45"/>
      <c r="S15" s="45"/>
      <c r="T15" s="45"/>
      <c r="U15" s="45"/>
      <c r="V15" s="45"/>
      <c r="W15" s="45"/>
      <c r="X15" s="45"/>
    </row>
    <row r="16" ht="14.4" customHeight="1">
      <c r="A16" s="45"/>
      <c r="B16" s="45"/>
      <c r="C16" s="45"/>
      <c r="D16" s="45"/>
      <c r="E16" s="45"/>
      <c r="F16" s="45"/>
      <c r="G16" s="45"/>
      <c r="H16" s="45"/>
      <c r="I16" s="45"/>
      <c r="J16" s="45"/>
      <c r="K16" s="45"/>
      <c r="L16" s="45"/>
      <c r="M16" s="45"/>
      <c r="N16" s="45"/>
      <c r="O16" s="45"/>
      <c r="P16" s="45"/>
      <c r="Q16" s="45"/>
      <c r="R16" s="45"/>
      <c r="S16" s="45"/>
      <c r="T16" s="45"/>
      <c r="U16" s="45"/>
      <c r="V16" s="45"/>
      <c r="W16" s="45"/>
      <c r="X16" s="45"/>
    </row>
    <row r="17" ht="14.4" customHeight="1">
      <c r="A17" s="45"/>
      <c r="B17" s="45"/>
      <c r="C17" s="45"/>
      <c r="D17" s="45"/>
      <c r="E17" s="45"/>
      <c r="F17" s="45"/>
      <c r="G17" s="45"/>
      <c r="H17" s="45"/>
      <c r="I17" s="45"/>
      <c r="J17" s="45"/>
      <c r="K17" s="45"/>
      <c r="L17" s="45"/>
      <c r="M17" s="45"/>
      <c r="N17" s="45"/>
      <c r="O17" s="45"/>
      <c r="P17" s="45"/>
      <c r="Q17" s="45"/>
      <c r="R17" s="45"/>
      <c r="S17" s="45"/>
      <c r="T17" s="45"/>
      <c r="U17" s="45"/>
      <c r="V17" s="45"/>
      <c r="W17" s="45"/>
      <c r="X17" s="45"/>
    </row>
    <row r="18" ht="14.4" customHeight="1">
      <c r="A18" s="45"/>
      <c r="B18" s="45"/>
      <c r="C18" s="45"/>
      <c r="D18" s="45"/>
      <c r="E18" s="45"/>
      <c r="F18" s="45"/>
      <c r="G18" s="45"/>
      <c r="H18" s="45"/>
      <c r="I18" s="45"/>
      <c r="J18" s="45"/>
      <c r="K18" s="45"/>
      <c r="L18" s="45"/>
      <c r="M18" s="45"/>
      <c r="N18" s="45"/>
      <c r="O18" s="45"/>
      <c r="P18" s="45"/>
      <c r="Q18" s="45"/>
      <c r="R18" s="45"/>
      <c r="S18" s="45"/>
      <c r="T18" s="45"/>
      <c r="U18" s="45"/>
      <c r="V18" s="45"/>
      <c r="W18" s="45"/>
      <c r="X18" s="45"/>
    </row>
    <row r="19" ht="14.4" customHeight="1">
      <c r="A19" s="45"/>
      <c r="B19" s="45"/>
      <c r="C19" s="45"/>
      <c r="D19" s="45"/>
      <c r="E19" s="45"/>
      <c r="F19" s="45"/>
      <c r="G19" s="45"/>
      <c r="H19" s="45"/>
      <c r="I19" s="45"/>
      <c r="J19" s="45"/>
      <c r="K19" s="45"/>
      <c r="L19" s="45"/>
      <c r="M19" s="45"/>
      <c r="N19" s="45"/>
      <c r="O19" s="45"/>
      <c r="P19" s="45"/>
      <c r="Q19" s="45"/>
      <c r="R19" s="45"/>
      <c r="S19" s="45"/>
      <c r="T19" s="45"/>
      <c r="U19" s="45"/>
      <c r="V19" s="45"/>
      <c r="W19" s="45"/>
      <c r="X19" s="45"/>
    </row>
    <row r="20" ht="14.4" customHeight="1">
      <c r="A20" s="45"/>
      <c r="B20" s="45"/>
      <c r="C20" s="45"/>
      <c r="D20" s="45"/>
      <c r="E20" s="45"/>
      <c r="F20" s="45"/>
      <c r="G20" s="45"/>
      <c r="H20" s="45"/>
      <c r="I20" s="45"/>
      <c r="J20" s="45"/>
      <c r="K20" s="45"/>
      <c r="L20" s="45"/>
      <c r="M20" s="45"/>
      <c r="N20" s="45"/>
      <c r="O20" s="45"/>
      <c r="P20" s="45"/>
      <c r="Q20" s="45"/>
      <c r="R20" s="45"/>
      <c r="S20" s="45"/>
      <c r="T20" s="45"/>
      <c r="U20" s="45"/>
      <c r="V20" s="45"/>
      <c r="W20" s="45"/>
      <c r="X20" s="45"/>
    </row>
    <row r="21" ht="14.4" customHeight="1">
      <c r="A21" s="66"/>
      <c r="B21" s="67"/>
      <c r="C21" s="67"/>
      <c r="D21" s="67"/>
      <c r="E21" s="67"/>
      <c r="F21" s="67"/>
      <c r="G21" s="67"/>
      <c r="H21" s="67"/>
      <c r="I21" s="67"/>
      <c r="J21" s="67"/>
      <c r="K21" s="67"/>
      <c r="L21" s="67"/>
      <c r="M21" s="67"/>
      <c r="N21" s="67"/>
      <c r="O21" s="67"/>
      <c r="P21" s="67"/>
      <c r="Q21" s="67"/>
      <c r="R21" s="67"/>
      <c r="S21" s="67"/>
      <c r="T21" s="67"/>
      <c r="U21" s="67"/>
      <c r="V21" s="67"/>
      <c r="W21" s="67"/>
      <c r="X21" s="68"/>
    </row>
    <row r="22" ht="14.4" customHeight="1">
      <c r="A22" s="69"/>
      <c r="B22" s="69"/>
      <c r="C22" s="69"/>
      <c r="D22" s="69"/>
      <c r="E22" s="69"/>
      <c r="F22" s="69"/>
      <c r="G22" s="69"/>
      <c r="H22" s="69"/>
      <c r="I22" s="69"/>
      <c r="J22" s="69"/>
      <c r="K22" s="69"/>
      <c r="L22" s="69"/>
      <c r="M22" s="69"/>
      <c r="N22" s="69"/>
      <c r="O22" s="69"/>
      <c r="P22" s="69"/>
      <c r="Q22" s="69"/>
      <c r="R22" s="69"/>
      <c r="S22" s="69"/>
      <c r="T22" s="69"/>
      <c r="U22" s="69"/>
      <c r="V22" s="69"/>
      <c r="W22" s="69"/>
      <c r="X22" s="69"/>
    </row>
    <row r="23" ht="14.4" customHeight="1">
      <c r="A23" s="70"/>
      <c r="B23" s="70"/>
      <c r="C23" s="70"/>
      <c r="D23" s="70"/>
      <c r="E23" s="70"/>
      <c r="F23" s="70"/>
      <c r="G23" s="70"/>
      <c r="H23" s="70"/>
      <c r="I23" s="70"/>
      <c r="J23" s="70"/>
      <c r="K23" s="70"/>
      <c r="L23" s="70"/>
      <c r="M23" s="70"/>
      <c r="N23" s="70"/>
      <c r="O23" s="70"/>
      <c r="P23" s="70"/>
      <c r="Q23" s="70"/>
      <c r="R23" s="70"/>
      <c r="S23" s="70"/>
      <c r="T23" s="70"/>
      <c r="U23" s="70"/>
      <c r="V23" s="70"/>
      <c r="W23" s="70"/>
      <c r="X23" s="70"/>
    </row>
    <row r="24" ht="14.4" customHeight="1">
      <c r="A24" s="70"/>
      <c r="B24" s="70"/>
      <c r="C24" s="70"/>
      <c r="D24" s="70"/>
      <c r="E24" s="70"/>
      <c r="F24" s="70"/>
      <c r="G24" s="70"/>
      <c r="H24" s="70"/>
      <c r="I24" s="70"/>
      <c r="J24" s="70"/>
      <c r="K24" s="70"/>
      <c r="L24" s="70"/>
      <c r="M24" s="70"/>
      <c r="N24" s="70"/>
      <c r="O24" s="70"/>
      <c r="P24" s="70"/>
      <c r="Q24" s="70"/>
      <c r="R24" s="70"/>
      <c r="S24" s="70"/>
      <c r="T24" s="70"/>
      <c r="U24" s="70"/>
      <c r="V24" s="70"/>
      <c r="W24" s="70"/>
      <c r="X24" s="70"/>
    </row>
    <row r="25" ht="14.4" customHeight="1">
      <c r="A25" s="70"/>
      <c r="B25" s="70"/>
      <c r="C25" s="70"/>
      <c r="D25" s="70"/>
      <c r="E25" s="70"/>
      <c r="F25" s="70"/>
      <c r="G25" s="70"/>
      <c r="H25" s="70"/>
      <c r="I25" s="70"/>
      <c r="J25" s="70"/>
      <c r="K25" s="70"/>
      <c r="L25" s="70"/>
      <c r="M25" s="70"/>
      <c r="N25" s="70"/>
      <c r="O25" s="70"/>
      <c r="P25" s="70"/>
      <c r="Q25" s="70"/>
      <c r="R25" s="70"/>
      <c r="S25" s="70"/>
      <c r="T25" s="70"/>
      <c r="U25" s="70"/>
      <c r="V25" s="70"/>
      <c r="W25" s="70"/>
      <c r="X25" s="70"/>
    </row>
    <row r="26" ht="14.4" customHeight="1">
      <c r="A26" s="70"/>
      <c r="B26" s="70"/>
      <c r="C26" s="70"/>
      <c r="D26" s="70"/>
      <c r="E26" s="70"/>
      <c r="F26" s="70"/>
      <c r="G26" s="70"/>
      <c r="H26" s="70"/>
      <c r="I26" s="70"/>
      <c r="J26" s="70"/>
      <c r="K26" s="70"/>
      <c r="L26" s="70"/>
      <c r="M26" s="70"/>
      <c r="N26" s="70"/>
      <c r="O26" s="70"/>
      <c r="P26" s="70"/>
      <c r="Q26" s="70"/>
      <c r="R26" s="70"/>
      <c r="S26" s="70"/>
      <c r="T26" s="70"/>
      <c r="U26" s="70"/>
      <c r="V26" s="70"/>
      <c r="W26" s="70"/>
      <c r="X26" s="70"/>
    </row>
    <row r="27" ht="14.4" customHeight="1">
      <c r="A27" s="70"/>
      <c r="B27" s="70"/>
      <c r="C27" s="70"/>
      <c r="D27" s="70"/>
      <c r="E27" s="70"/>
      <c r="F27" s="70"/>
      <c r="G27" s="70"/>
      <c r="H27" s="70"/>
      <c r="I27" s="70"/>
      <c r="J27" s="70"/>
      <c r="K27" s="70"/>
      <c r="L27" s="70"/>
      <c r="M27" s="70"/>
      <c r="N27" s="70"/>
      <c r="O27" s="70"/>
      <c r="P27" s="70"/>
      <c r="Q27" s="70"/>
      <c r="R27" s="70"/>
      <c r="S27" s="70"/>
      <c r="T27" s="70"/>
      <c r="U27" s="70"/>
      <c r="V27" s="70"/>
      <c r="W27" s="70"/>
      <c r="X27" s="70"/>
    </row>
    <row r="28" ht="14.4" customHeight="1">
      <c r="A28" s="70"/>
      <c r="B28" s="70"/>
      <c r="C28" s="70"/>
      <c r="D28" s="70"/>
      <c r="E28" s="70"/>
      <c r="F28" s="70"/>
      <c r="G28" s="70"/>
      <c r="H28" s="70"/>
      <c r="I28" s="70"/>
      <c r="J28" s="70"/>
      <c r="K28" s="70"/>
      <c r="L28" s="70"/>
      <c r="M28" s="70"/>
      <c r="N28" s="70"/>
      <c r="O28" s="70"/>
      <c r="P28" s="70"/>
      <c r="Q28" s="70"/>
      <c r="R28" s="70"/>
      <c r="S28" s="70"/>
      <c r="T28" s="70"/>
      <c r="U28" s="70"/>
      <c r="V28" s="70"/>
      <c r="W28" s="70"/>
      <c r="X28" s="70"/>
    </row>
    <row r="29" ht="14.4" customHeight="1">
      <c r="A29" s="70"/>
      <c r="B29" s="70"/>
      <c r="C29" s="70"/>
      <c r="D29" s="70"/>
      <c r="E29" s="70"/>
      <c r="F29" s="70"/>
      <c r="G29" s="70"/>
      <c r="H29" s="70"/>
      <c r="I29" s="70"/>
      <c r="J29" s="70"/>
      <c r="K29" s="70"/>
      <c r="L29" s="70"/>
      <c r="M29" s="70"/>
      <c r="N29" s="70"/>
      <c r="O29" s="70"/>
      <c r="P29" s="70"/>
      <c r="Q29" s="70"/>
      <c r="R29" s="70"/>
      <c r="S29" s="70"/>
      <c r="T29" s="70"/>
      <c r="U29" s="70"/>
      <c r="V29" s="70"/>
      <c r="W29" s="70"/>
      <c r="X29" s="70"/>
    </row>
    <row r="30" ht="14.4" customHeight="1">
      <c r="A30" s="70"/>
      <c r="B30" s="70"/>
      <c r="C30" s="70"/>
      <c r="D30" s="70"/>
      <c r="E30" s="70"/>
      <c r="F30" s="70"/>
      <c r="G30" s="70"/>
      <c r="H30" s="70"/>
      <c r="I30" s="70"/>
      <c r="J30" s="70"/>
      <c r="K30" s="70"/>
      <c r="L30" s="70"/>
      <c r="M30" s="70"/>
      <c r="N30" s="70"/>
      <c r="O30" s="70"/>
      <c r="P30" s="70"/>
      <c r="Q30" s="70"/>
      <c r="R30" s="70"/>
      <c r="S30" s="70"/>
      <c r="T30" s="70"/>
      <c r="U30" s="70"/>
      <c r="V30" s="70"/>
      <c r="W30" s="70"/>
      <c r="X30" s="70"/>
    </row>
    <row r="31" ht="14.4" customHeight="1">
      <c r="A31" s="70"/>
      <c r="B31" s="70"/>
      <c r="C31" s="70"/>
      <c r="D31" s="70"/>
      <c r="E31" s="70"/>
      <c r="F31" s="70"/>
      <c r="G31" s="70"/>
      <c r="H31" s="70"/>
      <c r="I31" s="70"/>
      <c r="J31" s="70"/>
      <c r="K31" s="70"/>
      <c r="L31" s="70"/>
      <c r="M31" s="70"/>
      <c r="N31" s="70"/>
      <c r="O31" s="70"/>
      <c r="P31" s="70"/>
      <c r="Q31" s="70"/>
      <c r="R31" s="70"/>
      <c r="S31" s="70"/>
      <c r="T31" s="70"/>
      <c r="U31" s="70"/>
      <c r="V31" s="70"/>
      <c r="W31" s="70"/>
      <c r="X31" s="70"/>
    </row>
    <row r="32" ht="14.4" customHeight="1">
      <c r="A32" s="70"/>
      <c r="B32" s="70"/>
      <c r="C32" s="70"/>
      <c r="D32" s="70"/>
      <c r="E32" s="70"/>
      <c r="F32" s="70"/>
      <c r="G32" s="70"/>
      <c r="H32" s="70"/>
      <c r="I32" s="70"/>
      <c r="J32" s="70"/>
      <c r="K32" s="70"/>
      <c r="L32" s="70"/>
      <c r="M32" s="70"/>
      <c r="N32" s="70"/>
      <c r="O32" s="70"/>
      <c r="P32" s="70"/>
      <c r="Q32" s="70"/>
      <c r="R32" s="70"/>
      <c r="S32" s="70"/>
      <c r="T32" s="70"/>
      <c r="U32" s="70"/>
      <c r="V32" s="70"/>
      <c r="W32" s="70"/>
      <c r="X32" s="70"/>
    </row>
    <row r="33" ht="14.4" customHeight="1">
      <c r="A33" s="70"/>
      <c r="B33" s="70"/>
      <c r="C33" s="70"/>
      <c r="D33" s="70"/>
      <c r="E33" s="70"/>
      <c r="F33" s="70"/>
      <c r="G33" s="70"/>
      <c r="H33" s="70"/>
      <c r="I33" s="70"/>
      <c r="J33" s="70"/>
      <c r="K33" s="70"/>
      <c r="L33" s="70"/>
      <c r="M33" s="70"/>
      <c r="N33" s="70"/>
      <c r="O33" s="70"/>
      <c r="P33" s="70"/>
      <c r="Q33" s="70"/>
      <c r="R33" s="70"/>
      <c r="S33" s="70"/>
      <c r="T33" s="70"/>
      <c r="U33" s="70"/>
      <c r="V33" s="70"/>
      <c r="W33" s="70"/>
      <c r="X33" s="70"/>
    </row>
    <row r="34" ht="14.4" customHeight="1">
      <c r="A34" s="70"/>
      <c r="B34" s="70"/>
      <c r="C34" s="70"/>
      <c r="D34" s="70"/>
      <c r="E34" s="70"/>
      <c r="F34" s="70"/>
      <c r="G34" s="70"/>
      <c r="H34" s="70"/>
      <c r="I34" s="70"/>
      <c r="J34" s="70"/>
      <c r="K34" s="70"/>
      <c r="L34" s="70"/>
      <c r="M34" s="70"/>
      <c r="N34" s="70"/>
      <c r="O34" s="70"/>
      <c r="P34" s="70"/>
      <c r="Q34" s="70"/>
      <c r="R34" s="70"/>
      <c r="S34" s="70"/>
      <c r="T34" s="70"/>
      <c r="U34" s="70"/>
      <c r="V34" s="70"/>
      <c r="W34" s="70"/>
      <c r="X34" s="70"/>
    </row>
    <row r="35" ht="14.4" customHeight="1">
      <c r="A35" s="70"/>
      <c r="B35" s="70"/>
      <c r="C35" s="70"/>
      <c r="D35" s="70"/>
      <c r="E35" s="70"/>
      <c r="F35" s="70"/>
      <c r="G35" s="70"/>
      <c r="H35" s="70"/>
      <c r="I35" s="70"/>
      <c r="J35" s="70"/>
      <c r="K35" s="70"/>
      <c r="L35" s="70"/>
      <c r="M35" s="70"/>
      <c r="N35" s="70"/>
      <c r="O35" s="70"/>
      <c r="P35" s="70"/>
      <c r="Q35" s="70"/>
      <c r="R35" s="70"/>
      <c r="S35" s="70"/>
      <c r="T35" s="70"/>
      <c r="U35" s="70"/>
      <c r="V35" s="70"/>
      <c r="W35" s="70"/>
      <c r="X35" s="70"/>
    </row>
    <row r="36" ht="14.4" customHeight="1">
      <c r="A36" s="70"/>
      <c r="B36" s="70"/>
      <c r="C36" s="70"/>
      <c r="D36" s="70"/>
      <c r="E36" s="70"/>
      <c r="F36" s="70"/>
      <c r="G36" s="70"/>
      <c r="H36" s="70"/>
      <c r="I36" s="70"/>
      <c r="J36" s="70"/>
      <c r="K36" s="70"/>
      <c r="L36" s="70"/>
      <c r="M36" s="70"/>
      <c r="N36" s="70"/>
      <c r="O36" s="70"/>
      <c r="P36" s="70"/>
      <c r="Q36" s="70"/>
      <c r="R36" s="70"/>
      <c r="S36" s="70"/>
      <c r="T36" s="70"/>
      <c r="U36" s="70"/>
      <c r="V36" s="70"/>
      <c r="W36" s="70"/>
      <c r="X36" s="70"/>
    </row>
    <row r="37" ht="14.4" customHeight="1">
      <c r="A37" s="70"/>
      <c r="B37" s="70"/>
      <c r="C37" s="70"/>
      <c r="D37" s="70"/>
      <c r="E37" s="70"/>
      <c r="F37" s="70"/>
      <c r="G37" s="70"/>
      <c r="H37" s="70"/>
      <c r="I37" s="70"/>
      <c r="J37" s="70"/>
      <c r="K37" s="70"/>
      <c r="L37" s="70"/>
      <c r="M37" s="70"/>
      <c r="N37" s="70"/>
      <c r="O37" s="70"/>
      <c r="P37" s="70"/>
      <c r="Q37" s="70"/>
      <c r="R37" s="70"/>
      <c r="S37" s="70"/>
      <c r="T37" s="70"/>
      <c r="U37" s="70"/>
      <c r="V37" s="70"/>
      <c r="W37" s="70"/>
      <c r="X37" s="70"/>
    </row>
    <row r="38" ht="14.4" customHeight="1">
      <c r="A38" s="70"/>
      <c r="B38" s="70"/>
      <c r="C38" s="70"/>
      <c r="D38" s="70"/>
      <c r="E38" s="70"/>
      <c r="F38" s="70"/>
      <c r="G38" s="70"/>
      <c r="H38" s="70"/>
      <c r="I38" s="70"/>
      <c r="J38" s="70"/>
      <c r="K38" s="70"/>
      <c r="L38" s="70"/>
      <c r="M38" s="70"/>
      <c r="N38" s="70"/>
      <c r="O38" s="70"/>
      <c r="P38" s="70"/>
      <c r="Q38" s="70"/>
      <c r="R38" s="70"/>
      <c r="S38" s="70"/>
      <c r="T38" s="70"/>
      <c r="U38" s="70"/>
      <c r="V38" s="70"/>
      <c r="W38" s="70"/>
      <c r="X38" s="70"/>
    </row>
    <row r="39" ht="14.4" customHeight="1">
      <c r="A39" s="70"/>
      <c r="B39" s="70"/>
      <c r="C39" s="70"/>
      <c r="D39" s="70"/>
      <c r="E39" s="70"/>
      <c r="F39" s="70"/>
      <c r="G39" s="70"/>
      <c r="H39" s="70"/>
      <c r="I39" s="70"/>
      <c r="J39" s="70"/>
      <c r="K39" s="70"/>
      <c r="L39" s="70"/>
      <c r="M39" s="70"/>
      <c r="N39" s="70"/>
      <c r="O39" s="70"/>
      <c r="P39" s="70"/>
      <c r="Q39" s="70"/>
      <c r="R39" s="70"/>
      <c r="S39" s="70"/>
      <c r="T39" s="70"/>
      <c r="U39" s="70"/>
      <c r="V39" s="70"/>
      <c r="W39" s="70"/>
      <c r="X39" s="70"/>
    </row>
    <row r="40" ht="14.4" customHeight="1">
      <c r="A40" s="70"/>
      <c r="B40" s="70"/>
      <c r="C40" s="70"/>
      <c r="D40" s="70"/>
      <c r="E40" s="70"/>
      <c r="F40" s="70"/>
      <c r="G40" s="70"/>
      <c r="H40" s="70"/>
      <c r="I40" s="70"/>
      <c r="J40" s="70"/>
      <c r="K40" s="70"/>
      <c r="L40" s="70"/>
      <c r="M40" s="70"/>
      <c r="N40" s="70"/>
      <c r="O40" s="70"/>
      <c r="P40" s="70"/>
      <c r="Q40" s="70"/>
      <c r="R40" s="70"/>
      <c r="S40" s="70"/>
      <c r="T40" s="70"/>
      <c r="U40" s="70"/>
      <c r="V40" s="70"/>
      <c r="W40" s="70"/>
      <c r="X40" s="70"/>
    </row>
    <row r="41" ht="14.4" customHeight="1">
      <c r="A41" s="70"/>
      <c r="B41" s="70"/>
      <c r="C41" s="70"/>
      <c r="D41" s="70"/>
      <c r="E41" s="70"/>
      <c r="F41" s="70"/>
      <c r="G41" s="70"/>
      <c r="H41" s="70"/>
      <c r="I41" s="70"/>
      <c r="J41" s="70"/>
      <c r="K41" s="70"/>
      <c r="L41" s="70"/>
      <c r="M41" s="70"/>
      <c r="N41" s="70"/>
      <c r="O41" s="70"/>
      <c r="P41" s="70"/>
      <c r="Q41" s="70"/>
      <c r="R41" s="70"/>
      <c r="S41" s="70"/>
      <c r="T41" s="70"/>
      <c r="U41" s="70"/>
      <c r="V41" s="70"/>
      <c r="W41" s="70"/>
      <c r="X41" s="70"/>
    </row>
    <row r="42" ht="14.4" customHeight="1">
      <c r="A42" s="70"/>
      <c r="B42" s="70"/>
      <c r="C42" s="70"/>
      <c r="D42" s="70"/>
      <c r="E42" s="70"/>
      <c r="F42" s="70"/>
      <c r="G42" s="70"/>
      <c r="H42" s="70"/>
      <c r="I42" s="70"/>
      <c r="J42" s="70"/>
      <c r="K42" s="70"/>
      <c r="L42" s="70"/>
      <c r="M42" s="70"/>
      <c r="N42" s="70"/>
      <c r="O42" s="70"/>
      <c r="P42" s="70"/>
      <c r="Q42" s="70"/>
      <c r="R42" s="70"/>
      <c r="S42" s="70"/>
      <c r="T42" s="70"/>
      <c r="U42" s="70"/>
      <c r="V42" s="70"/>
      <c r="W42" s="70"/>
      <c r="X42" s="70"/>
    </row>
    <row r="43" ht="14.4" customHeight="1">
      <c r="A43" s="70"/>
      <c r="B43" s="70"/>
      <c r="C43" s="70"/>
      <c r="D43" s="70"/>
      <c r="E43" s="70"/>
      <c r="F43" s="70"/>
      <c r="G43" s="70"/>
      <c r="H43" s="70"/>
      <c r="I43" s="70"/>
      <c r="J43" s="70"/>
      <c r="K43" s="70"/>
      <c r="L43" s="70"/>
      <c r="M43" s="70"/>
      <c r="N43" s="70"/>
      <c r="O43" s="70"/>
      <c r="P43" s="70"/>
      <c r="Q43" s="70"/>
      <c r="R43" s="70"/>
      <c r="S43" s="70"/>
      <c r="T43" s="70"/>
      <c r="U43" s="70"/>
      <c r="V43" s="70"/>
      <c r="W43" s="70"/>
      <c r="X43" s="70"/>
    </row>
    <row r="44" ht="14.4" customHeight="1">
      <c r="A44" s="70"/>
      <c r="B44" s="70"/>
      <c r="C44" s="70"/>
      <c r="D44" s="70"/>
      <c r="E44" s="70"/>
      <c r="F44" s="70"/>
      <c r="G44" s="70"/>
      <c r="H44" s="70"/>
      <c r="I44" s="70"/>
      <c r="J44" s="70"/>
      <c r="K44" s="70"/>
      <c r="L44" s="70"/>
      <c r="M44" s="70"/>
      <c r="N44" s="70"/>
      <c r="O44" s="70"/>
      <c r="P44" s="70"/>
      <c r="Q44" s="70"/>
      <c r="R44" s="70"/>
      <c r="S44" s="70"/>
      <c r="T44" s="70"/>
      <c r="U44" s="70"/>
      <c r="V44" s="70"/>
      <c r="W44" s="70"/>
      <c r="X44" s="70"/>
    </row>
    <row r="45" ht="14.4" customHeight="1">
      <c r="A45" s="70"/>
      <c r="B45" s="70"/>
      <c r="C45" s="70"/>
      <c r="D45" s="70"/>
      <c r="E45" s="70"/>
      <c r="F45" s="70"/>
      <c r="G45" s="70"/>
      <c r="H45" s="70"/>
      <c r="I45" s="70"/>
      <c r="J45" s="70"/>
      <c r="K45" s="70"/>
      <c r="L45" s="70"/>
      <c r="M45" s="70"/>
      <c r="N45" s="70"/>
      <c r="O45" s="70"/>
      <c r="P45" s="70"/>
      <c r="Q45" s="70"/>
      <c r="R45" s="70"/>
      <c r="S45" s="70"/>
      <c r="T45" s="70"/>
      <c r="U45" s="70"/>
      <c r="V45" s="70"/>
      <c r="W45" s="70"/>
      <c r="X45" s="70"/>
    </row>
    <row r="46" ht="14.4" customHeight="1">
      <c r="A46" s="70"/>
      <c r="B46" s="70"/>
      <c r="C46" s="70"/>
      <c r="D46" s="70"/>
      <c r="E46" s="70"/>
      <c r="F46" s="70"/>
      <c r="G46" s="70"/>
      <c r="H46" s="70"/>
      <c r="I46" s="70"/>
      <c r="J46" s="70"/>
      <c r="K46" s="70"/>
      <c r="L46" s="70"/>
      <c r="M46" s="70"/>
      <c r="N46" s="70"/>
      <c r="O46" s="70"/>
      <c r="P46" s="70"/>
      <c r="Q46" s="70"/>
      <c r="R46" s="70"/>
      <c r="S46" s="70"/>
      <c r="T46" s="70"/>
      <c r="U46" s="70"/>
      <c r="V46" s="70"/>
      <c r="W46" s="70"/>
      <c r="X46" s="70"/>
    </row>
    <row r="47" ht="14.4" customHeight="1">
      <c r="A47" s="70"/>
      <c r="B47" s="70"/>
      <c r="C47" s="70"/>
      <c r="D47" s="70"/>
      <c r="E47" s="70"/>
      <c r="F47" s="70"/>
      <c r="G47" s="70"/>
      <c r="H47" s="70"/>
      <c r="I47" s="70"/>
      <c r="J47" s="70"/>
      <c r="K47" s="70"/>
      <c r="L47" s="70"/>
      <c r="M47" s="70"/>
      <c r="N47" s="70"/>
      <c r="O47" s="70"/>
      <c r="P47" s="70"/>
      <c r="Q47" s="70"/>
      <c r="R47" s="70"/>
      <c r="S47" s="70"/>
      <c r="T47" s="70"/>
      <c r="U47" s="70"/>
      <c r="V47" s="70"/>
      <c r="W47" s="70"/>
      <c r="X47" s="70"/>
    </row>
    <row r="48" ht="14.4" customHeight="1">
      <c r="A48" s="70"/>
      <c r="B48" s="70"/>
      <c r="C48" s="70"/>
      <c r="D48" s="70"/>
      <c r="E48" s="70"/>
      <c r="F48" s="70"/>
      <c r="G48" s="70"/>
      <c r="H48" s="70"/>
      <c r="I48" s="70"/>
      <c r="J48" s="70"/>
      <c r="K48" s="70"/>
      <c r="L48" s="70"/>
      <c r="M48" s="70"/>
      <c r="N48" s="70"/>
      <c r="O48" s="70"/>
      <c r="P48" s="70"/>
      <c r="Q48" s="70"/>
      <c r="R48" s="70"/>
      <c r="S48" s="70"/>
      <c r="T48" s="70"/>
      <c r="U48" s="70"/>
      <c r="V48" s="70"/>
      <c r="W48" s="70"/>
      <c r="X48" s="70"/>
    </row>
    <row r="49" ht="14.4" customHeight="1">
      <c r="A49" s="70"/>
      <c r="B49" s="70"/>
      <c r="C49" s="70"/>
      <c r="D49" s="70"/>
      <c r="E49" s="70"/>
      <c r="F49" s="70"/>
      <c r="G49" s="70"/>
      <c r="H49" s="70"/>
      <c r="I49" s="70"/>
      <c r="J49" s="70"/>
      <c r="K49" s="70"/>
      <c r="L49" s="70"/>
      <c r="M49" s="70"/>
      <c r="N49" s="70"/>
      <c r="O49" s="70"/>
      <c r="P49" s="70"/>
      <c r="Q49" s="70"/>
      <c r="R49" s="70"/>
      <c r="S49" s="70"/>
      <c r="T49" s="70"/>
      <c r="U49" s="70"/>
      <c r="V49" s="70"/>
      <c r="W49" s="70"/>
      <c r="X49" s="70"/>
    </row>
    <row r="50" ht="14.4" customHeight="1">
      <c r="A50" s="70"/>
      <c r="B50" s="70"/>
      <c r="C50" s="70"/>
      <c r="D50" s="70"/>
      <c r="E50" s="70"/>
      <c r="F50" s="70"/>
      <c r="G50" s="70"/>
      <c r="H50" s="70"/>
      <c r="I50" s="70"/>
      <c r="J50" s="70"/>
      <c r="K50" s="70"/>
      <c r="L50" s="70"/>
      <c r="M50" s="70"/>
      <c r="N50" s="70"/>
      <c r="O50" s="70"/>
      <c r="P50" s="70"/>
      <c r="Q50" s="70"/>
      <c r="R50" s="70"/>
      <c r="S50" s="70"/>
      <c r="T50" s="70"/>
      <c r="U50" s="70"/>
      <c r="V50" s="70"/>
      <c r="W50" s="70"/>
      <c r="X50" s="70"/>
    </row>
    <row r="51" ht="14.4" customHeight="1">
      <c r="A51" s="70"/>
      <c r="B51" s="70"/>
      <c r="C51" s="70"/>
      <c r="D51" s="70"/>
      <c r="E51" s="70"/>
      <c r="F51" s="70"/>
      <c r="G51" s="70"/>
      <c r="H51" s="70"/>
      <c r="I51" s="70"/>
      <c r="J51" s="70"/>
      <c r="K51" s="70"/>
      <c r="L51" s="70"/>
      <c r="M51" s="70"/>
      <c r="N51" s="70"/>
      <c r="O51" s="70"/>
      <c r="P51" s="70"/>
      <c r="Q51" s="70"/>
      <c r="R51" s="70"/>
      <c r="S51" s="70"/>
      <c r="T51" s="70"/>
      <c r="U51" s="70"/>
      <c r="V51" s="70"/>
      <c r="W51" s="70"/>
      <c r="X51" s="70"/>
    </row>
    <row r="52" ht="14.4" customHeight="1">
      <c r="A52" s="70"/>
      <c r="B52" s="70"/>
      <c r="C52" s="70"/>
      <c r="D52" s="70"/>
      <c r="E52" s="70"/>
      <c r="F52" s="70"/>
      <c r="G52" s="70"/>
      <c r="H52" s="70"/>
      <c r="I52" s="70"/>
      <c r="J52" s="70"/>
      <c r="K52" s="70"/>
      <c r="L52" s="70"/>
      <c r="M52" s="70"/>
      <c r="N52" s="70"/>
      <c r="O52" s="70"/>
      <c r="P52" s="70"/>
      <c r="Q52" s="70"/>
      <c r="R52" s="70"/>
      <c r="S52" s="70"/>
      <c r="T52" s="70"/>
      <c r="U52" s="70"/>
      <c r="V52" s="70"/>
      <c r="W52" s="70"/>
      <c r="X52" s="70"/>
    </row>
    <row r="53" ht="14.4" customHeight="1">
      <c r="A53" s="70"/>
      <c r="B53" s="70"/>
      <c r="C53" s="70"/>
      <c r="D53" s="70"/>
      <c r="E53" s="70"/>
      <c r="F53" s="70"/>
      <c r="G53" s="70"/>
      <c r="H53" s="70"/>
      <c r="I53" s="70"/>
      <c r="J53" s="70"/>
      <c r="K53" s="70"/>
      <c r="L53" s="70"/>
      <c r="M53" s="70"/>
      <c r="N53" s="70"/>
      <c r="O53" s="70"/>
      <c r="P53" s="70"/>
      <c r="Q53" s="70"/>
      <c r="R53" s="70"/>
      <c r="S53" s="70"/>
      <c r="T53" s="70"/>
      <c r="U53" s="70"/>
      <c r="V53" s="70"/>
      <c r="W53" s="70"/>
      <c r="X53" s="70"/>
    </row>
    <row r="54" ht="14.4" customHeight="1">
      <c r="A54" s="70"/>
      <c r="B54" s="70"/>
      <c r="C54" s="70"/>
      <c r="D54" s="70"/>
      <c r="E54" s="70"/>
      <c r="F54" s="70"/>
      <c r="G54" s="70"/>
      <c r="H54" s="70"/>
      <c r="I54" s="70"/>
      <c r="J54" s="70"/>
      <c r="K54" s="70"/>
      <c r="L54" s="70"/>
      <c r="M54" s="70"/>
      <c r="N54" s="70"/>
      <c r="O54" s="70"/>
      <c r="P54" s="70"/>
      <c r="Q54" s="70"/>
      <c r="R54" s="70"/>
      <c r="S54" s="70"/>
      <c r="T54" s="70"/>
      <c r="U54" s="70"/>
      <c r="V54" s="70"/>
      <c r="W54" s="70"/>
      <c r="X54" s="70"/>
    </row>
    <row r="55" ht="14.4" customHeight="1">
      <c r="A55" s="70"/>
      <c r="B55" s="70"/>
      <c r="C55" s="70"/>
      <c r="D55" s="70"/>
      <c r="E55" s="70"/>
      <c r="F55" s="70"/>
      <c r="G55" s="70"/>
      <c r="H55" s="70"/>
      <c r="I55" s="70"/>
      <c r="J55" s="70"/>
      <c r="K55" s="70"/>
      <c r="L55" s="70"/>
      <c r="M55" s="70"/>
      <c r="N55" s="70"/>
      <c r="O55" s="70"/>
      <c r="P55" s="70"/>
      <c r="Q55" s="70"/>
      <c r="R55" s="70"/>
      <c r="S55" s="70"/>
      <c r="T55" s="70"/>
      <c r="U55" s="70"/>
      <c r="V55" s="70"/>
      <c r="W55" s="70"/>
      <c r="X55" s="70"/>
    </row>
    <row r="56" ht="14.4" customHeight="1">
      <c r="A56" s="70"/>
      <c r="B56" s="70"/>
      <c r="C56" s="70"/>
      <c r="D56" s="70"/>
      <c r="E56" s="70"/>
      <c r="F56" s="70"/>
      <c r="G56" s="70"/>
      <c r="H56" s="70"/>
      <c r="I56" s="70"/>
      <c r="J56" s="70"/>
      <c r="K56" s="70"/>
      <c r="L56" s="70"/>
      <c r="M56" s="70"/>
      <c r="N56" s="70"/>
      <c r="O56" s="70"/>
      <c r="P56" s="70"/>
      <c r="Q56" s="70"/>
      <c r="R56" s="70"/>
      <c r="S56" s="70"/>
      <c r="T56" s="70"/>
      <c r="U56" s="70"/>
      <c r="V56" s="70"/>
      <c r="W56" s="70"/>
      <c r="X56" s="70"/>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6.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4.4" customHeight="1" outlineLevelRow="0" outlineLevelCol="0"/>
  <cols>
    <col min="1" max="1" width="13.1719" style="71" customWidth="1"/>
    <col min="2" max="2" width="15.6719" style="71" customWidth="1"/>
    <col min="3" max="3" width="8.17188" style="71" customWidth="1"/>
    <col min="4" max="4" width="10.8516" style="71" customWidth="1"/>
    <col min="5" max="5" width="9.35156" style="71" customWidth="1"/>
    <col min="6" max="8" width="14.1719" style="71" customWidth="1"/>
    <col min="9" max="16384" width="8.85156" style="71" customWidth="1"/>
  </cols>
  <sheetData>
    <row r="1" ht="13.55" customHeight="1">
      <c r="A1" t="s" s="26">
        <v>210</v>
      </c>
      <c r="B1" t="s" s="26">
        <v>255</v>
      </c>
      <c r="C1" t="s" s="26">
        <v>256</v>
      </c>
      <c r="D1" t="s" s="26">
        <v>257</v>
      </c>
      <c r="E1" t="s" s="26">
        <v>258</v>
      </c>
      <c r="F1" t="s" s="72">
        <v>212</v>
      </c>
      <c r="G1" t="s" s="72">
        <v>259</v>
      </c>
      <c r="H1" t="s" s="73">
        <v>260</v>
      </c>
    </row>
    <row r="2" ht="13.55" customHeight="1">
      <c r="A2" s="74">
        <v>20.8</v>
      </c>
      <c r="B2" s="74">
        <v>60</v>
      </c>
      <c r="C2" s="74">
        <v>1240</v>
      </c>
      <c r="D2" s="74">
        <v>800</v>
      </c>
      <c r="E2" s="74">
        <v>96.09999999999999</v>
      </c>
      <c r="F2" s="75">
        <v>2780</v>
      </c>
      <c r="G2" s="75">
        <v>0</v>
      </c>
      <c r="H2" s="74">
        <v>0</v>
      </c>
    </row>
    <row r="3" ht="13.55" customHeight="1">
      <c r="A3" t="s" s="76">
        <v>261</v>
      </c>
      <c r="B3" t="s" s="76">
        <v>261</v>
      </c>
      <c r="C3" t="s" s="76">
        <v>261</v>
      </c>
      <c r="D3" t="s" s="76">
        <v>261</v>
      </c>
      <c r="E3" t="s" s="76">
        <v>261</v>
      </c>
      <c r="F3" t="s" s="76">
        <v>261</v>
      </c>
      <c r="G3" t="s" s="76">
        <v>261</v>
      </c>
      <c r="H3" t="s" s="76">
        <v>261</v>
      </c>
    </row>
    <row r="4" ht="13.55" customHeight="1">
      <c r="A4" s="77"/>
      <c r="B4" s="77"/>
      <c r="C4" s="77"/>
      <c r="D4" s="77"/>
      <c r="E4" s="77"/>
      <c r="F4" s="77"/>
      <c r="G4" s="77"/>
      <c r="H4" s="77"/>
    </row>
    <row r="5" ht="13.55" customHeight="1">
      <c r="A5" s="70"/>
      <c r="B5" s="70"/>
      <c r="C5" s="70"/>
      <c r="D5" s="70"/>
      <c r="E5" s="70"/>
      <c r="F5" s="70"/>
      <c r="G5" s="70"/>
      <c r="H5" s="70"/>
    </row>
    <row r="6" ht="13.55" customHeight="1">
      <c r="A6" s="70"/>
      <c r="B6" s="70"/>
      <c r="C6" s="70"/>
      <c r="D6" s="70"/>
      <c r="E6" s="70"/>
      <c r="F6" s="70"/>
      <c r="G6" s="70"/>
      <c r="H6" s="70"/>
    </row>
    <row r="7" ht="13.55" customHeight="1">
      <c r="A7" s="70"/>
      <c r="B7" s="70"/>
      <c r="C7" s="70"/>
      <c r="D7" s="70"/>
      <c r="E7" s="70"/>
      <c r="F7" s="70"/>
      <c r="G7" s="70"/>
      <c r="H7" s="70"/>
    </row>
    <row r="8" ht="13.55" customHeight="1">
      <c r="A8" s="70"/>
      <c r="B8" s="70"/>
      <c r="C8" s="70"/>
      <c r="D8" s="70"/>
      <c r="E8" s="70"/>
      <c r="F8" s="70"/>
      <c r="G8" s="70"/>
      <c r="H8" s="70"/>
    </row>
    <row r="9" ht="13.55" customHeight="1">
      <c r="A9" s="70"/>
      <c r="B9" s="70"/>
      <c r="C9" s="70"/>
      <c r="D9" s="70"/>
      <c r="E9" s="70"/>
      <c r="F9" s="70"/>
      <c r="G9" s="70"/>
      <c r="H9" s="70"/>
    </row>
    <row r="10" ht="13.55" customHeight="1">
      <c r="A10" s="70"/>
      <c r="B10" s="70"/>
      <c r="C10" s="70"/>
      <c r="D10" s="70"/>
      <c r="E10" s="70"/>
      <c r="F10" s="70"/>
      <c r="G10" s="70"/>
      <c r="H10" s="70"/>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7.xml><?xml version="1.0" encoding="utf-8"?>
<worksheet xmlns:r="http://schemas.openxmlformats.org/officeDocument/2006/relationships" xmlns="http://schemas.openxmlformats.org/spreadsheetml/2006/main">
  <dimension ref="A1:W21"/>
  <sheetViews>
    <sheetView workbookViewId="0" showGridLines="0" defaultGridColor="1"/>
  </sheetViews>
  <sheetFormatPr defaultColWidth="8.83333" defaultRowHeight="14.4" customHeight="1" outlineLevelRow="0" outlineLevelCol="0"/>
  <cols>
    <col min="1" max="23" width="8.85156" style="78" customWidth="1"/>
    <col min="24" max="16384" width="8.85156" style="78" customWidth="1"/>
  </cols>
  <sheetData>
    <row r="1" ht="15" customHeight="1">
      <c r="A1" t="s" s="79">
        <v>262</v>
      </c>
      <c r="B1" t="s" s="80">
        <v>263</v>
      </c>
      <c r="C1" t="s" s="80">
        <v>264</v>
      </c>
      <c r="D1" s="81"/>
      <c r="E1" s="70"/>
      <c r="F1" s="70"/>
      <c r="G1" s="70"/>
      <c r="H1" s="70"/>
      <c r="I1" s="70"/>
      <c r="J1" s="70"/>
      <c r="K1" s="70"/>
      <c r="L1" s="70"/>
      <c r="M1" s="70"/>
      <c r="N1" s="70"/>
      <c r="O1" s="70"/>
      <c r="P1" s="70"/>
      <c r="Q1" s="70"/>
      <c r="R1" s="70"/>
      <c r="S1" s="70"/>
      <c r="T1" s="70"/>
      <c r="U1" s="70"/>
      <c r="V1" s="70"/>
      <c r="W1" s="70"/>
    </row>
    <row r="2" ht="15" customHeight="1">
      <c r="A2" s="56">
        <v>-5</v>
      </c>
      <c r="B2" s="56">
        <v>-0.32438</v>
      </c>
      <c r="C2" s="56">
        <v>0.044251</v>
      </c>
      <c r="D2" s="81"/>
      <c r="E2" s="70"/>
      <c r="F2" s="70"/>
      <c r="G2" s="70"/>
      <c r="H2" s="70"/>
      <c r="I2" s="70"/>
      <c r="J2" s="70"/>
      <c r="K2" s="70"/>
      <c r="L2" s="70"/>
      <c r="M2" s="70"/>
      <c r="N2" s="70"/>
      <c r="O2" s="70"/>
      <c r="P2" s="70"/>
      <c r="Q2" s="70"/>
      <c r="R2" s="70"/>
      <c r="S2" s="70"/>
      <c r="T2" s="70"/>
      <c r="U2" s="70"/>
      <c r="V2" s="70"/>
      <c r="W2" s="70"/>
    </row>
    <row r="3" ht="15" customHeight="1">
      <c r="A3" s="56">
        <v>-4</v>
      </c>
      <c r="B3" s="56">
        <v>-0.21503</v>
      </c>
      <c r="C3" s="56">
        <v>0.033783</v>
      </c>
      <c r="D3" s="81"/>
      <c r="E3" s="70"/>
      <c r="F3" s="70"/>
      <c r="G3" s="70"/>
      <c r="H3" s="70"/>
      <c r="I3" s="70"/>
      <c r="J3" s="70"/>
      <c r="K3" s="70"/>
      <c r="L3" s="70"/>
      <c r="M3" s="70"/>
      <c r="N3" s="70"/>
      <c r="O3" s="70"/>
      <c r="P3" s="70"/>
      <c r="Q3" s="70"/>
      <c r="R3" s="70"/>
      <c r="S3" s="70"/>
      <c r="T3" s="70"/>
      <c r="U3" s="70"/>
      <c r="V3" s="70"/>
      <c r="W3" s="70"/>
    </row>
    <row r="4" ht="15" customHeight="1">
      <c r="A4" s="56">
        <v>-3</v>
      </c>
      <c r="B4" s="56">
        <v>-0.10081</v>
      </c>
      <c r="C4" s="56">
        <v>0.028627</v>
      </c>
      <c r="D4" s="81"/>
      <c r="E4" s="70"/>
      <c r="F4" s="70"/>
      <c r="G4" s="70"/>
      <c r="H4" s="70"/>
      <c r="I4" s="70"/>
      <c r="J4" s="70"/>
      <c r="K4" s="70"/>
      <c r="L4" s="70"/>
      <c r="M4" s="70"/>
      <c r="N4" s="70"/>
      <c r="O4" s="70"/>
      <c r="P4" s="70"/>
      <c r="Q4" s="70"/>
      <c r="R4" s="70"/>
      <c r="S4" s="70"/>
      <c r="T4" s="70"/>
      <c r="U4" s="70"/>
      <c r="V4" s="70"/>
      <c r="W4" s="70"/>
    </row>
    <row r="5" ht="15" customHeight="1">
      <c r="A5" s="56">
        <v>-2</v>
      </c>
      <c r="B5" s="56">
        <v>0.010503</v>
      </c>
      <c r="C5" s="56">
        <v>0.025864</v>
      </c>
      <c r="D5" s="81"/>
      <c r="E5" s="70"/>
      <c r="F5" s="70"/>
      <c r="G5" s="70"/>
      <c r="H5" s="70"/>
      <c r="I5" s="70"/>
      <c r="J5" s="70"/>
      <c r="K5" s="70"/>
      <c r="L5" s="70"/>
      <c r="M5" s="70"/>
      <c r="N5" s="70"/>
      <c r="O5" s="70"/>
      <c r="P5" s="70"/>
      <c r="Q5" s="70"/>
      <c r="R5" s="70"/>
      <c r="S5" s="70"/>
      <c r="T5" s="70"/>
      <c r="U5" s="70"/>
      <c r="V5" s="70"/>
      <c r="W5" s="70"/>
    </row>
    <row r="6" ht="15" customHeight="1">
      <c r="A6" s="56">
        <v>-1</v>
      </c>
      <c r="B6" s="56">
        <v>0.12155</v>
      </c>
      <c r="C6" s="56">
        <v>0.024643</v>
      </c>
      <c r="D6" s="81"/>
      <c r="E6" s="70"/>
      <c r="F6" s="70"/>
      <c r="G6" s="70"/>
      <c r="H6" s="70"/>
      <c r="I6" s="70"/>
      <c r="J6" s="70"/>
      <c r="K6" s="70"/>
      <c r="L6" s="70"/>
      <c r="M6" s="70"/>
      <c r="N6" s="70"/>
      <c r="O6" s="70"/>
      <c r="P6" s="70"/>
      <c r="Q6" s="70"/>
      <c r="R6" s="70"/>
      <c r="S6" s="70"/>
      <c r="T6" s="70"/>
      <c r="U6" s="70"/>
      <c r="V6" s="70"/>
      <c r="W6" s="70"/>
    </row>
    <row r="7" ht="15" customHeight="1">
      <c r="A7" s="56">
        <v>0</v>
      </c>
      <c r="B7" s="56">
        <v>0.24163</v>
      </c>
      <c r="C7" s="56">
        <v>0.025099</v>
      </c>
      <c r="D7" s="81"/>
      <c r="E7" s="70"/>
      <c r="F7" s="70"/>
      <c r="G7" s="70"/>
      <c r="H7" s="70"/>
      <c r="I7" s="70"/>
      <c r="J7" s="70"/>
      <c r="K7" s="70"/>
      <c r="L7" s="70"/>
      <c r="M7" s="70"/>
      <c r="N7" s="70"/>
      <c r="O7" s="70"/>
      <c r="P7" s="70"/>
      <c r="Q7" s="70"/>
      <c r="R7" s="70"/>
      <c r="S7" s="70"/>
      <c r="T7" s="70"/>
      <c r="U7" s="70"/>
      <c r="V7" s="70"/>
      <c r="W7" s="70"/>
    </row>
    <row r="8" ht="15" customHeight="1">
      <c r="A8" s="56">
        <v>1</v>
      </c>
      <c r="B8" s="56">
        <v>0.34336</v>
      </c>
      <c r="C8" s="56">
        <v>0.025635</v>
      </c>
      <c r="D8" s="81"/>
      <c r="E8" s="70"/>
      <c r="F8" s="70"/>
      <c r="G8" s="70"/>
      <c r="H8" s="70"/>
      <c r="I8" s="70"/>
      <c r="J8" s="70"/>
      <c r="K8" s="70"/>
      <c r="L8" s="70"/>
      <c r="M8" s="70"/>
      <c r="N8" s="70"/>
      <c r="O8" s="70"/>
      <c r="P8" s="70"/>
      <c r="Q8" s="70"/>
      <c r="R8" s="70"/>
      <c r="S8" s="70"/>
      <c r="T8" s="70"/>
      <c r="U8" s="70"/>
      <c r="V8" s="70"/>
      <c r="W8" s="70"/>
    </row>
    <row r="9" ht="15" customHeight="1">
      <c r="A9" s="56">
        <v>2</v>
      </c>
      <c r="B9" s="56">
        <v>0.45256</v>
      </c>
      <c r="C9" s="56">
        <v>0.02766</v>
      </c>
      <c r="D9" s="81"/>
      <c r="E9" s="70"/>
      <c r="F9" s="70"/>
      <c r="G9" s="70"/>
      <c r="H9" s="70"/>
      <c r="I9" s="70"/>
      <c r="J9" s="70"/>
      <c r="K9" s="70"/>
      <c r="L9" s="70"/>
      <c r="M9" s="70"/>
      <c r="N9" s="70"/>
      <c r="O9" s="70"/>
      <c r="P9" s="70"/>
      <c r="Q9" s="70"/>
      <c r="R9" s="70"/>
      <c r="S9" s="70"/>
      <c r="T9" s="70"/>
      <c r="U9" s="70"/>
      <c r="V9" s="70"/>
      <c r="W9" s="70"/>
    </row>
    <row r="10" ht="15" customHeight="1">
      <c r="A10" s="56">
        <v>3</v>
      </c>
      <c r="B10" s="56">
        <v>0.56037</v>
      </c>
      <c r="C10" s="56">
        <v>0.030677</v>
      </c>
      <c r="D10" s="81"/>
      <c r="E10" s="70"/>
      <c r="F10" s="70"/>
      <c r="G10" s="70"/>
      <c r="H10" s="70"/>
      <c r="I10" s="70"/>
      <c r="J10" s="70"/>
      <c r="K10" s="70"/>
      <c r="L10" s="70"/>
      <c r="M10" s="70"/>
      <c r="N10" s="70"/>
      <c r="O10" s="70"/>
      <c r="P10" s="70"/>
      <c r="Q10" s="70"/>
      <c r="R10" s="70"/>
      <c r="S10" s="70"/>
      <c r="T10" s="70"/>
      <c r="U10" s="70"/>
      <c r="V10" s="70"/>
      <c r="W10" s="70"/>
    </row>
    <row r="11" ht="15" customHeight="1">
      <c r="A11" s="56">
        <v>4</v>
      </c>
      <c r="B11" s="56">
        <v>0.66625</v>
      </c>
      <c r="C11" s="56">
        <v>0.034855</v>
      </c>
      <c r="D11" s="81"/>
      <c r="E11" s="70"/>
      <c r="F11" s="70"/>
      <c r="G11" s="70"/>
      <c r="H11" s="70"/>
      <c r="I11" s="70"/>
      <c r="J11" s="70"/>
      <c r="K11" s="70"/>
      <c r="L11" s="70"/>
      <c r="M11" s="70"/>
      <c r="N11" s="70"/>
      <c r="O11" s="70"/>
      <c r="P11" s="70"/>
      <c r="Q11" s="70"/>
      <c r="R11" s="70"/>
      <c r="S11" s="70"/>
      <c r="T11" s="70"/>
      <c r="U11" s="70"/>
      <c r="V11" s="70"/>
      <c r="W11" s="70"/>
    </row>
    <row r="12" ht="15" customHeight="1">
      <c r="A12" s="56">
        <v>5</v>
      </c>
      <c r="B12" s="56">
        <v>0.76942</v>
      </c>
      <c r="C12" s="56">
        <v>0.040403</v>
      </c>
      <c r="D12" s="81"/>
      <c r="E12" s="70"/>
      <c r="F12" s="70"/>
      <c r="G12" s="70"/>
      <c r="H12" s="70"/>
      <c r="I12" s="70"/>
      <c r="J12" s="70"/>
      <c r="K12" s="70"/>
      <c r="L12" s="70"/>
      <c r="M12" s="70"/>
      <c r="N12" s="70"/>
      <c r="O12" s="70"/>
      <c r="P12" s="70"/>
      <c r="Q12" s="70"/>
      <c r="R12" s="70"/>
      <c r="S12" s="70"/>
      <c r="T12" s="70"/>
      <c r="U12" s="70"/>
      <c r="V12" s="70"/>
      <c r="W12" s="70"/>
    </row>
    <row r="13" ht="15" customHeight="1">
      <c r="A13" s="56">
        <v>6</v>
      </c>
      <c r="B13" s="56">
        <v>0.8692299999999999</v>
      </c>
      <c r="C13" s="56">
        <v>0.04759</v>
      </c>
      <c r="D13" s="81"/>
      <c r="E13" s="70"/>
      <c r="F13" s="70"/>
      <c r="G13" s="70"/>
      <c r="H13" s="70"/>
      <c r="I13" s="70"/>
      <c r="J13" s="70"/>
      <c r="K13" s="70"/>
      <c r="L13" s="70"/>
      <c r="M13" s="70"/>
      <c r="N13" s="70"/>
      <c r="O13" s="70"/>
      <c r="P13" s="70"/>
      <c r="Q13" s="70"/>
      <c r="R13" s="70"/>
      <c r="S13" s="70"/>
      <c r="T13" s="70"/>
      <c r="U13" s="70"/>
      <c r="V13" s="70"/>
      <c r="W13" s="70"/>
    </row>
    <row r="14" ht="15" customHeight="1">
      <c r="A14" s="56">
        <v>7</v>
      </c>
      <c r="B14" s="56">
        <v>0.9638600000000001</v>
      </c>
      <c r="C14" s="56">
        <v>0.057108</v>
      </c>
      <c r="D14" s="81"/>
      <c r="E14" s="70"/>
      <c r="F14" s="70"/>
      <c r="G14" s="70"/>
      <c r="H14" s="70"/>
      <c r="I14" s="70"/>
      <c r="J14" s="70"/>
      <c r="K14" s="70"/>
      <c r="L14" s="70"/>
      <c r="M14" s="70"/>
      <c r="N14" s="70"/>
      <c r="O14" s="70"/>
      <c r="P14" s="70"/>
      <c r="Q14" s="70"/>
      <c r="R14" s="70"/>
      <c r="S14" s="70"/>
      <c r="T14" s="70"/>
      <c r="U14" s="70"/>
      <c r="V14" s="70"/>
      <c r="W14" s="70"/>
    </row>
    <row r="15" ht="15" customHeight="1">
      <c r="A15" s="56">
        <v>8</v>
      </c>
      <c r="B15" s="56">
        <v>1.0441</v>
      </c>
      <c r="C15" s="56">
        <v>0.070132</v>
      </c>
      <c r="D15" s="81"/>
      <c r="E15" s="70"/>
      <c r="F15" s="70"/>
      <c r="G15" s="70"/>
      <c r="H15" s="70"/>
      <c r="I15" s="70"/>
      <c r="J15" s="70"/>
      <c r="K15" s="70"/>
      <c r="L15" s="70"/>
      <c r="M15" s="70"/>
      <c r="N15" s="70"/>
      <c r="O15" s="70"/>
      <c r="P15" s="70"/>
      <c r="Q15" s="70"/>
      <c r="R15" s="70"/>
      <c r="S15" s="70"/>
      <c r="T15" s="70"/>
      <c r="U15" s="70"/>
      <c r="V15" s="70"/>
      <c r="W15" s="70"/>
    </row>
    <row r="16" ht="15" customHeight="1">
      <c r="A16" s="56">
        <v>9</v>
      </c>
      <c r="B16" s="56">
        <v>1.0743</v>
      </c>
      <c r="C16" s="56">
        <v>0.090921</v>
      </c>
      <c r="D16" s="81"/>
      <c r="E16" s="70"/>
      <c r="F16" s="70"/>
      <c r="G16" s="70"/>
      <c r="H16" s="70"/>
      <c r="I16" s="70"/>
      <c r="J16" s="70"/>
      <c r="K16" s="70"/>
      <c r="L16" s="70"/>
      <c r="M16" s="70"/>
      <c r="N16" s="70"/>
      <c r="O16" s="70"/>
      <c r="P16" s="70"/>
      <c r="Q16" s="70"/>
      <c r="R16" s="70"/>
      <c r="S16" s="70"/>
      <c r="T16" s="70"/>
      <c r="U16" s="70"/>
      <c r="V16" s="70"/>
      <c r="W16" s="70"/>
    </row>
    <row r="17" ht="15" customHeight="1">
      <c r="A17" s="56">
        <v>10</v>
      </c>
      <c r="B17" s="56">
        <v>1.0807</v>
      </c>
      <c r="C17" s="56">
        <v>0.11193</v>
      </c>
      <c r="D17" s="81"/>
      <c r="E17" s="70"/>
      <c r="F17" s="70"/>
      <c r="G17" s="70"/>
      <c r="H17" s="70"/>
      <c r="I17" s="70"/>
      <c r="J17" s="70"/>
      <c r="K17" s="70"/>
      <c r="L17" s="70"/>
      <c r="M17" s="70"/>
      <c r="N17" s="70"/>
      <c r="O17" s="70"/>
      <c r="P17" s="70"/>
      <c r="Q17" s="70"/>
      <c r="R17" s="70"/>
      <c r="S17" s="70"/>
      <c r="T17" s="70"/>
      <c r="U17" s="70"/>
      <c r="V17" s="70"/>
      <c r="W17" s="70"/>
    </row>
    <row r="18" ht="15" customHeight="1">
      <c r="A18" s="56">
        <v>11</v>
      </c>
      <c r="B18" s="56">
        <v>1.0379</v>
      </c>
      <c r="C18" s="56">
        <v>0.13254</v>
      </c>
      <c r="D18" s="81"/>
      <c r="E18" s="70"/>
      <c r="F18" s="70"/>
      <c r="G18" s="70"/>
      <c r="H18" s="70"/>
      <c r="I18" s="70"/>
      <c r="J18" s="70"/>
      <c r="K18" s="70"/>
      <c r="L18" s="70"/>
      <c r="M18" s="70"/>
      <c r="N18" s="70"/>
      <c r="O18" s="70"/>
      <c r="P18" s="70"/>
      <c r="Q18" s="70"/>
      <c r="R18" s="70"/>
      <c r="S18" s="70"/>
      <c r="T18" s="70"/>
      <c r="U18" s="70"/>
      <c r="V18" s="70"/>
      <c r="W18" s="70"/>
    </row>
    <row r="19" ht="15" customHeight="1">
      <c r="A19" s="56">
        <v>12</v>
      </c>
      <c r="B19" s="56">
        <v>1.034</v>
      </c>
      <c r="C19" s="56">
        <v>0.15645</v>
      </c>
      <c r="D19" s="81"/>
      <c r="E19" s="70"/>
      <c r="F19" s="70"/>
      <c r="G19" s="70"/>
      <c r="H19" s="70"/>
      <c r="I19" s="70"/>
      <c r="J19" s="70"/>
      <c r="K19" s="70"/>
      <c r="L19" s="70"/>
      <c r="M19" s="70"/>
      <c r="N19" s="70"/>
      <c r="O19" s="70"/>
      <c r="P19" s="70"/>
      <c r="Q19" s="70"/>
      <c r="R19" s="70"/>
      <c r="S19" s="70"/>
      <c r="T19" s="70"/>
      <c r="U19" s="70"/>
      <c r="V19" s="70"/>
      <c r="W19" s="70"/>
    </row>
    <row r="20" ht="14.4" customHeight="1">
      <c r="A20" s="82"/>
      <c r="B20" s="82"/>
      <c r="C20" s="82"/>
      <c r="D20" s="70"/>
      <c r="E20" s="70"/>
      <c r="F20" s="70"/>
      <c r="G20" s="70"/>
      <c r="H20" s="70"/>
      <c r="I20" s="70"/>
      <c r="J20" s="70"/>
      <c r="K20" s="70"/>
      <c r="L20" s="70"/>
      <c r="M20" s="70"/>
      <c r="N20" s="70"/>
      <c r="O20" s="70"/>
      <c r="P20" s="70"/>
      <c r="Q20" s="70"/>
      <c r="R20" s="70"/>
      <c r="S20" s="70"/>
      <c r="T20" s="70"/>
      <c r="U20" s="70"/>
      <c r="V20" s="70"/>
      <c r="W20" s="70"/>
    </row>
    <row r="21" ht="14.4" customHeight="1">
      <c r="A21" s="70"/>
      <c r="B21" s="70"/>
      <c r="C21" s="70"/>
      <c r="D21" s="70"/>
      <c r="E21" s="83"/>
      <c r="F21" s="84"/>
      <c r="G21" s="70"/>
      <c r="H21" s="70"/>
      <c r="I21" s="70"/>
      <c r="J21" s="70"/>
      <c r="K21" s="70"/>
      <c r="L21" s="70"/>
      <c r="M21" s="70"/>
      <c r="N21" s="70"/>
      <c r="O21" s="70"/>
      <c r="P21" s="70"/>
      <c r="Q21" s="70"/>
      <c r="R21" s="70"/>
      <c r="S21" s="70"/>
      <c r="T21" s="70"/>
      <c r="U21" s="70"/>
      <c r="V21" s="70"/>
      <c r="W21" s="70"/>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R123"/>
  <sheetViews>
    <sheetView workbookViewId="0" showGridLines="0" defaultGridColor="1"/>
  </sheetViews>
  <sheetFormatPr defaultColWidth="10" defaultRowHeight="13" customHeight="1" outlineLevelRow="0" outlineLevelCol="0"/>
  <cols>
    <col min="1" max="18" width="10" style="85" customWidth="1"/>
    <col min="19" max="16384" width="10" style="85" customWidth="1"/>
  </cols>
  <sheetData>
    <row r="1" ht="13" customHeight="1">
      <c r="A1" s="7"/>
      <c r="B1" s="8"/>
      <c r="C1" s="8"/>
      <c r="D1" s="8"/>
      <c r="E1" s="8"/>
      <c r="F1" s="8"/>
      <c r="G1" s="8"/>
      <c r="H1" s="8"/>
      <c r="I1" s="8"/>
      <c r="J1" s="8"/>
      <c r="K1" s="8"/>
      <c r="L1" s="8"/>
      <c r="M1" s="8"/>
      <c r="N1" s="8"/>
      <c r="O1" s="8"/>
      <c r="P1" s="8"/>
      <c r="Q1" s="8"/>
      <c r="R1" s="9"/>
    </row>
    <row r="2" ht="13" customHeight="1">
      <c r="A2" s="10"/>
      <c r="B2" s="11"/>
      <c r="C2" s="11"/>
      <c r="D2" s="11"/>
      <c r="E2" s="11"/>
      <c r="F2" s="11"/>
      <c r="G2" s="11"/>
      <c r="H2" s="11"/>
      <c r="I2" s="11"/>
      <c r="J2" s="11"/>
      <c r="K2" s="11"/>
      <c r="L2" s="11"/>
      <c r="M2" s="11"/>
      <c r="N2" s="11"/>
      <c r="O2" s="11"/>
      <c r="P2" s="11"/>
      <c r="Q2" s="11"/>
      <c r="R2" s="12"/>
    </row>
    <row r="3" ht="13" customHeight="1">
      <c r="A3" s="10"/>
      <c r="B3" s="11"/>
      <c r="C3" s="11"/>
      <c r="D3" s="11"/>
      <c r="E3" s="11"/>
      <c r="F3" s="11"/>
      <c r="G3" s="11"/>
      <c r="H3" s="11"/>
      <c r="I3" s="11"/>
      <c r="J3" s="11"/>
      <c r="K3" s="11"/>
      <c r="L3" s="11"/>
      <c r="M3" s="11"/>
      <c r="N3" s="11"/>
      <c r="O3" s="11"/>
      <c r="P3" s="11"/>
      <c r="Q3" s="11"/>
      <c r="R3" s="12"/>
    </row>
    <row r="4" ht="13" customHeight="1">
      <c r="A4" s="10"/>
      <c r="B4" s="11"/>
      <c r="C4" s="11"/>
      <c r="D4" s="11"/>
      <c r="E4" s="11"/>
      <c r="F4" s="11"/>
      <c r="G4" s="11"/>
      <c r="H4" s="11"/>
      <c r="I4" s="11"/>
      <c r="J4" s="11"/>
      <c r="K4" s="11"/>
      <c r="L4" s="11"/>
      <c r="M4" s="11"/>
      <c r="N4" s="11"/>
      <c r="O4" s="11"/>
      <c r="P4" s="11"/>
      <c r="Q4" s="11"/>
      <c r="R4" s="12"/>
    </row>
    <row r="5" ht="13" customHeight="1">
      <c r="A5" s="10"/>
      <c r="B5" s="11"/>
      <c r="C5" s="11"/>
      <c r="D5" s="11"/>
      <c r="E5" s="11"/>
      <c r="F5" s="11"/>
      <c r="G5" s="11"/>
      <c r="H5" s="11"/>
      <c r="I5" s="11"/>
      <c r="J5" s="11"/>
      <c r="K5" s="11"/>
      <c r="L5" s="11"/>
      <c r="M5" s="11"/>
      <c r="N5" s="11"/>
      <c r="O5" s="11"/>
      <c r="P5" s="11"/>
      <c r="Q5" s="11"/>
      <c r="R5" s="12"/>
    </row>
    <row r="6" ht="13" customHeight="1">
      <c r="A6" s="10"/>
      <c r="B6" s="11"/>
      <c r="C6" s="11"/>
      <c r="D6" s="11"/>
      <c r="E6" s="11"/>
      <c r="F6" s="11"/>
      <c r="G6" s="11"/>
      <c r="H6" s="11"/>
      <c r="I6" s="11"/>
      <c r="J6" s="11"/>
      <c r="K6" s="11"/>
      <c r="L6" s="11"/>
      <c r="M6" s="11"/>
      <c r="N6" s="11"/>
      <c r="O6" s="11"/>
      <c r="P6" s="11"/>
      <c r="Q6" s="11"/>
      <c r="R6" s="12"/>
    </row>
    <row r="7" ht="13" customHeight="1">
      <c r="A7" s="10"/>
      <c r="B7" s="11"/>
      <c r="C7" s="11"/>
      <c r="D7" s="11"/>
      <c r="E7" s="11"/>
      <c r="F7" s="11"/>
      <c r="G7" s="11"/>
      <c r="H7" s="11"/>
      <c r="I7" s="11"/>
      <c r="J7" s="11"/>
      <c r="K7" s="11"/>
      <c r="L7" s="11"/>
      <c r="M7" s="11"/>
      <c r="N7" s="11"/>
      <c r="O7" s="11"/>
      <c r="P7" s="11"/>
      <c r="Q7" s="11"/>
      <c r="R7" s="12"/>
    </row>
    <row r="8" ht="13" customHeight="1">
      <c r="A8" s="10"/>
      <c r="B8" s="11"/>
      <c r="C8" s="11"/>
      <c r="D8" s="11"/>
      <c r="E8" s="11"/>
      <c r="F8" s="11"/>
      <c r="G8" s="11"/>
      <c r="H8" s="11"/>
      <c r="I8" s="11"/>
      <c r="J8" s="11"/>
      <c r="K8" s="11"/>
      <c r="L8" s="11"/>
      <c r="M8" s="11"/>
      <c r="N8" s="11"/>
      <c r="O8" s="11"/>
      <c r="P8" s="11"/>
      <c r="Q8" s="11"/>
      <c r="R8" s="12"/>
    </row>
    <row r="9" ht="13" customHeight="1">
      <c r="A9" s="10"/>
      <c r="B9" s="11"/>
      <c r="C9" s="11"/>
      <c r="D9" s="11"/>
      <c r="E9" s="11"/>
      <c r="F9" s="11"/>
      <c r="G9" s="11"/>
      <c r="H9" s="11"/>
      <c r="I9" s="11"/>
      <c r="J9" s="11"/>
      <c r="K9" s="11"/>
      <c r="L9" s="11"/>
      <c r="M9" s="11"/>
      <c r="N9" s="11"/>
      <c r="O9" s="11"/>
      <c r="P9" s="11"/>
      <c r="Q9" s="11"/>
      <c r="R9" s="12"/>
    </row>
    <row r="10" ht="13" customHeight="1">
      <c r="A10" s="10"/>
      <c r="B10" s="11"/>
      <c r="C10" s="11"/>
      <c r="D10" s="11"/>
      <c r="E10" s="11"/>
      <c r="F10" s="11"/>
      <c r="G10" s="11"/>
      <c r="H10" s="11"/>
      <c r="I10" s="11"/>
      <c r="J10" s="11"/>
      <c r="K10" s="11"/>
      <c r="L10" s="11"/>
      <c r="M10" s="11"/>
      <c r="N10" s="11"/>
      <c r="O10" s="11"/>
      <c r="P10" s="11"/>
      <c r="Q10" s="11"/>
      <c r="R10" s="12"/>
    </row>
    <row r="11" ht="13" customHeight="1">
      <c r="A11" s="10"/>
      <c r="B11" s="11"/>
      <c r="C11" s="11"/>
      <c r="D11" s="11"/>
      <c r="E11" s="11"/>
      <c r="F11" s="11"/>
      <c r="G11" s="11"/>
      <c r="H11" s="11"/>
      <c r="I11" s="11"/>
      <c r="J11" s="11"/>
      <c r="K11" s="11"/>
      <c r="L11" s="11"/>
      <c r="M11" s="11"/>
      <c r="N11" s="11"/>
      <c r="O11" s="11"/>
      <c r="P11" s="11"/>
      <c r="Q11" s="11"/>
      <c r="R11" s="12"/>
    </row>
    <row r="12" ht="13" customHeight="1">
      <c r="A12" s="10"/>
      <c r="B12" s="11"/>
      <c r="C12" s="11"/>
      <c r="D12" s="11"/>
      <c r="E12" s="11"/>
      <c r="F12" s="11"/>
      <c r="G12" s="11"/>
      <c r="H12" s="11"/>
      <c r="I12" s="11"/>
      <c r="J12" s="11"/>
      <c r="K12" s="11"/>
      <c r="L12" s="11"/>
      <c r="M12" s="11"/>
      <c r="N12" s="11"/>
      <c r="O12" s="11"/>
      <c r="P12" s="11"/>
      <c r="Q12" s="11"/>
      <c r="R12" s="12"/>
    </row>
    <row r="13" ht="13" customHeight="1">
      <c r="A13" s="10"/>
      <c r="B13" s="11"/>
      <c r="C13" s="11"/>
      <c r="D13" s="11"/>
      <c r="E13" s="11"/>
      <c r="F13" s="11"/>
      <c r="G13" s="11"/>
      <c r="H13" s="11"/>
      <c r="I13" s="11"/>
      <c r="J13" s="11"/>
      <c r="K13" s="11"/>
      <c r="L13" s="11"/>
      <c r="M13" s="11"/>
      <c r="N13" s="11"/>
      <c r="O13" s="11"/>
      <c r="P13" s="11"/>
      <c r="Q13" s="11"/>
      <c r="R13" s="12"/>
    </row>
    <row r="14" ht="13" customHeight="1">
      <c r="A14" s="10"/>
      <c r="B14" s="11"/>
      <c r="C14" s="11"/>
      <c r="D14" s="11"/>
      <c r="E14" s="11"/>
      <c r="F14" s="11"/>
      <c r="G14" s="11"/>
      <c r="H14" s="11"/>
      <c r="I14" s="11"/>
      <c r="J14" s="11"/>
      <c r="K14" s="11"/>
      <c r="L14" s="11"/>
      <c r="M14" s="11"/>
      <c r="N14" s="11"/>
      <c r="O14" s="11"/>
      <c r="P14" s="11"/>
      <c r="Q14" s="11"/>
      <c r="R14" s="12"/>
    </row>
    <row r="15" ht="13" customHeight="1">
      <c r="A15" s="10"/>
      <c r="B15" s="11"/>
      <c r="C15" s="11"/>
      <c r="D15" s="11"/>
      <c r="E15" s="11"/>
      <c r="F15" s="11"/>
      <c r="G15" s="11"/>
      <c r="H15" s="11"/>
      <c r="I15" s="11"/>
      <c r="J15" s="11"/>
      <c r="K15" s="11"/>
      <c r="L15" s="11"/>
      <c r="M15" s="11"/>
      <c r="N15" s="11"/>
      <c r="O15" s="11"/>
      <c r="P15" s="11"/>
      <c r="Q15" s="11"/>
      <c r="R15" s="12"/>
    </row>
    <row r="16" ht="13" customHeight="1">
      <c r="A16" s="10"/>
      <c r="B16" s="11"/>
      <c r="C16" s="11"/>
      <c r="D16" s="11"/>
      <c r="E16" s="11"/>
      <c r="F16" s="11"/>
      <c r="G16" s="11"/>
      <c r="H16" s="11"/>
      <c r="I16" s="11"/>
      <c r="J16" s="11"/>
      <c r="K16" s="11"/>
      <c r="L16" s="11"/>
      <c r="M16" s="11"/>
      <c r="N16" s="11"/>
      <c r="O16" s="11"/>
      <c r="P16" s="11"/>
      <c r="Q16" s="11"/>
      <c r="R16" s="12"/>
    </row>
    <row r="17" ht="13" customHeight="1">
      <c r="A17" s="10"/>
      <c r="B17" s="11"/>
      <c r="C17" s="11"/>
      <c r="D17" s="11"/>
      <c r="E17" s="11"/>
      <c r="F17" s="11"/>
      <c r="G17" s="11"/>
      <c r="H17" s="11"/>
      <c r="I17" s="11"/>
      <c r="J17" s="11"/>
      <c r="K17" s="11"/>
      <c r="L17" s="11"/>
      <c r="M17" s="11"/>
      <c r="N17" s="11"/>
      <c r="O17" s="11"/>
      <c r="P17" s="11"/>
      <c r="Q17" s="11"/>
      <c r="R17" s="12"/>
    </row>
    <row r="18" ht="13" customHeight="1">
      <c r="A18" s="10"/>
      <c r="B18" s="11"/>
      <c r="C18" s="11"/>
      <c r="D18" s="11"/>
      <c r="E18" s="11"/>
      <c r="F18" s="11"/>
      <c r="G18" s="11"/>
      <c r="H18" s="11"/>
      <c r="I18" s="11"/>
      <c r="J18" s="11"/>
      <c r="K18" s="11"/>
      <c r="L18" s="11"/>
      <c r="M18" s="11"/>
      <c r="N18" s="11"/>
      <c r="O18" s="11"/>
      <c r="P18" s="11"/>
      <c r="Q18" s="11"/>
      <c r="R18" s="12"/>
    </row>
    <row r="19" ht="13" customHeight="1">
      <c r="A19" s="10"/>
      <c r="B19" s="11"/>
      <c r="C19" s="11"/>
      <c r="D19" s="11"/>
      <c r="E19" s="11"/>
      <c r="F19" s="11"/>
      <c r="G19" s="11"/>
      <c r="H19" s="11"/>
      <c r="I19" s="11"/>
      <c r="J19" s="11"/>
      <c r="K19" s="11"/>
      <c r="L19" s="11"/>
      <c r="M19" s="11"/>
      <c r="N19" s="11"/>
      <c r="O19" s="11"/>
      <c r="P19" s="11"/>
      <c r="Q19" s="11"/>
      <c r="R19" s="12"/>
    </row>
    <row r="20" ht="13" customHeight="1">
      <c r="A20" s="10"/>
      <c r="B20" s="11"/>
      <c r="C20" s="11"/>
      <c r="D20" s="11"/>
      <c r="E20" s="11"/>
      <c r="F20" s="11"/>
      <c r="G20" s="11"/>
      <c r="H20" s="11"/>
      <c r="I20" s="11"/>
      <c r="J20" s="11"/>
      <c r="K20" s="11"/>
      <c r="L20" s="11"/>
      <c r="M20" s="11"/>
      <c r="N20" s="11"/>
      <c r="O20" s="11"/>
      <c r="P20" s="11"/>
      <c r="Q20" s="11"/>
      <c r="R20" s="12"/>
    </row>
    <row r="21" ht="13" customHeight="1">
      <c r="A21" s="10"/>
      <c r="B21" s="11"/>
      <c r="C21" s="11"/>
      <c r="D21" s="11"/>
      <c r="E21" s="11"/>
      <c r="F21" s="11"/>
      <c r="G21" s="11"/>
      <c r="H21" s="11"/>
      <c r="I21" s="11"/>
      <c r="J21" s="11"/>
      <c r="K21" s="11"/>
      <c r="L21" s="11"/>
      <c r="M21" s="11"/>
      <c r="N21" s="11"/>
      <c r="O21" s="11"/>
      <c r="P21" s="11"/>
      <c r="Q21" s="11"/>
      <c r="R21" s="12"/>
    </row>
    <row r="22" ht="13" customHeight="1">
      <c r="A22" s="10"/>
      <c r="B22" s="11"/>
      <c r="C22" s="11"/>
      <c r="D22" s="11"/>
      <c r="E22" s="11"/>
      <c r="F22" s="11"/>
      <c r="G22" s="11"/>
      <c r="H22" s="11"/>
      <c r="I22" s="11"/>
      <c r="J22" s="11"/>
      <c r="K22" s="11"/>
      <c r="L22" s="11"/>
      <c r="M22" s="11"/>
      <c r="N22" s="11"/>
      <c r="O22" s="11"/>
      <c r="P22" s="11"/>
      <c r="Q22" s="11"/>
      <c r="R22" s="12"/>
    </row>
    <row r="23" ht="13" customHeight="1">
      <c r="A23" s="10"/>
      <c r="B23" s="11"/>
      <c r="C23" s="11"/>
      <c r="D23" s="11"/>
      <c r="E23" s="11"/>
      <c r="F23" s="11"/>
      <c r="G23" s="11"/>
      <c r="H23" s="11"/>
      <c r="I23" s="11"/>
      <c r="J23" s="11"/>
      <c r="K23" s="11"/>
      <c r="L23" s="11"/>
      <c r="M23" s="11"/>
      <c r="N23" s="11"/>
      <c r="O23" s="11"/>
      <c r="P23" s="11"/>
      <c r="Q23" s="11"/>
      <c r="R23" s="12"/>
    </row>
    <row r="24" ht="13" customHeight="1">
      <c r="A24" s="10"/>
      <c r="B24" s="11"/>
      <c r="C24" s="11"/>
      <c r="D24" s="11"/>
      <c r="E24" s="11"/>
      <c r="F24" s="11"/>
      <c r="G24" s="11"/>
      <c r="H24" s="11"/>
      <c r="I24" s="11"/>
      <c r="J24" s="11"/>
      <c r="K24" s="11"/>
      <c r="L24" s="11"/>
      <c r="M24" s="11"/>
      <c r="N24" s="11"/>
      <c r="O24" s="11"/>
      <c r="P24" s="11"/>
      <c r="Q24" s="11"/>
      <c r="R24" s="12"/>
    </row>
    <row r="25" ht="13" customHeight="1">
      <c r="A25" s="10"/>
      <c r="B25" s="11"/>
      <c r="C25" s="11"/>
      <c r="D25" s="11"/>
      <c r="E25" s="11"/>
      <c r="F25" s="11"/>
      <c r="G25" s="11"/>
      <c r="H25" s="11"/>
      <c r="I25" s="11"/>
      <c r="J25" s="11"/>
      <c r="K25" s="11"/>
      <c r="L25" s="11"/>
      <c r="M25" s="11"/>
      <c r="N25" s="11"/>
      <c r="O25" s="11"/>
      <c r="P25" s="11"/>
      <c r="Q25" s="11"/>
      <c r="R25" s="12"/>
    </row>
    <row r="26" ht="13" customHeight="1">
      <c r="A26" s="10"/>
      <c r="B26" s="11"/>
      <c r="C26" s="11"/>
      <c r="D26" s="11"/>
      <c r="E26" s="11"/>
      <c r="F26" s="11"/>
      <c r="G26" s="11"/>
      <c r="H26" s="11"/>
      <c r="I26" s="11"/>
      <c r="J26" s="11"/>
      <c r="K26" s="11"/>
      <c r="L26" s="11"/>
      <c r="M26" s="11"/>
      <c r="N26" s="11"/>
      <c r="O26" s="11"/>
      <c r="P26" s="11"/>
      <c r="Q26" s="11"/>
      <c r="R26" s="12"/>
    </row>
    <row r="27" ht="13" customHeight="1">
      <c r="A27" s="10"/>
      <c r="B27" s="11"/>
      <c r="C27" s="11"/>
      <c r="D27" s="11"/>
      <c r="E27" s="11"/>
      <c r="F27" s="11"/>
      <c r="G27" s="11"/>
      <c r="H27" s="11"/>
      <c r="I27" s="11"/>
      <c r="J27" s="11"/>
      <c r="K27" s="11"/>
      <c r="L27" s="11"/>
      <c r="M27" s="11"/>
      <c r="N27" s="11"/>
      <c r="O27" s="11"/>
      <c r="P27" s="11"/>
      <c r="Q27" s="11"/>
      <c r="R27" s="12"/>
    </row>
    <row r="28" ht="13" customHeight="1">
      <c r="A28" s="10"/>
      <c r="B28" s="11"/>
      <c r="C28" s="11"/>
      <c r="D28" s="11"/>
      <c r="E28" s="11"/>
      <c r="F28" s="11"/>
      <c r="G28" s="11"/>
      <c r="H28" s="11"/>
      <c r="I28" s="11"/>
      <c r="J28" s="11"/>
      <c r="K28" s="11"/>
      <c r="L28" s="11"/>
      <c r="M28" s="11"/>
      <c r="N28" s="11"/>
      <c r="O28" s="11"/>
      <c r="P28" s="11"/>
      <c r="Q28" s="11"/>
      <c r="R28" s="12"/>
    </row>
    <row r="29" ht="13" customHeight="1">
      <c r="A29" s="10"/>
      <c r="B29" s="11"/>
      <c r="C29" s="11"/>
      <c r="D29" s="11"/>
      <c r="E29" s="11"/>
      <c r="F29" s="11"/>
      <c r="G29" s="11"/>
      <c r="H29" s="11"/>
      <c r="I29" s="11"/>
      <c r="J29" s="11"/>
      <c r="K29" s="11"/>
      <c r="L29" s="11"/>
      <c r="M29" s="11"/>
      <c r="N29" s="11"/>
      <c r="O29" s="11"/>
      <c r="P29" s="11"/>
      <c r="Q29" s="11"/>
      <c r="R29" s="12"/>
    </row>
    <row r="30" ht="13" customHeight="1">
      <c r="A30" s="10"/>
      <c r="B30" s="11"/>
      <c r="C30" s="11"/>
      <c r="D30" s="11"/>
      <c r="E30" s="11"/>
      <c r="F30" s="11"/>
      <c r="G30" s="11"/>
      <c r="H30" s="11"/>
      <c r="I30" s="11"/>
      <c r="J30" s="11"/>
      <c r="K30" s="11"/>
      <c r="L30" s="11"/>
      <c r="M30" s="11"/>
      <c r="N30" s="11"/>
      <c r="O30" s="11"/>
      <c r="P30" s="11"/>
      <c r="Q30" s="11"/>
      <c r="R30" s="12"/>
    </row>
    <row r="31" ht="13" customHeight="1">
      <c r="A31" s="10"/>
      <c r="B31" s="11"/>
      <c r="C31" s="11"/>
      <c r="D31" s="11"/>
      <c r="E31" s="11"/>
      <c r="F31" s="11"/>
      <c r="G31" s="11"/>
      <c r="H31" s="11"/>
      <c r="I31" s="11"/>
      <c r="J31" s="11"/>
      <c r="K31" s="11"/>
      <c r="L31" s="11"/>
      <c r="M31" s="11"/>
      <c r="N31" s="11"/>
      <c r="O31" s="11"/>
      <c r="P31" s="11"/>
      <c r="Q31" s="11"/>
      <c r="R31" s="12"/>
    </row>
    <row r="32" ht="13" customHeight="1">
      <c r="A32" s="10"/>
      <c r="B32" s="11"/>
      <c r="C32" s="11"/>
      <c r="D32" s="11"/>
      <c r="E32" s="11"/>
      <c r="F32" s="11"/>
      <c r="G32" s="11"/>
      <c r="H32" s="11"/>
      <c r="I32" s="11"/>
      <c r="J32" s="11"/>
      <c r="K32" s="11"/>
      <c r="L32" s="11"/>
      <c r="M32" s="11"/>
      <c r="N32" s="11"/>
      <c r="O32" s="11"/>
      <c r="P32" s="11"/>
      <c r="Q32" s="11"/>
      <c r="R32" s="12"/>
    </row>
    <row r="33" ht="13" customHeight="1">
      <c r="A33" s="10"/>
      <c r="B33" s="11"/>
      <c r="C33" s="11"/>
      <c r="D33" s="11"/>
      <c r="E33" s="11"/>
      <c r="F33" s="11"/>
      <c r="G33" s="11"/>
      <c r="H33" s="11"/>
      <c r="I33" s="11"/>
      <c r="J33" s="11"/>
      <c r="K33" s="11"/>
      <c r="L33" s="11"/>
      <c r="M33" s="11"/>
      <c r="N33" s="11"/>
      <c r="O33" s="11"/>
      <c r="P33" s="11"/>
      <c r="Q33" s="11"/>
      <c r="R33" s="12"/>
    </row>
    <row r="34" ht="13" customHeight="1">
      <c r="A34" s="10"/>
      <c r="B34" s="11"/>
      <c r="C34" s="11"/>
      <c r="D34" s="11"/>
      <c r="E34" s="11"/>
      <c r="F34" s="11"/>
      <c r="G34" s="11"/>
      <c r="H34" s="11"/>
      <c r="I34" s="11"/>
      <c r="J34" s="11"/>
      <c r="K34" s="11"/>
      <c r="L34" s="11"/>
      <c r="M34" s="11"/>
      <c r="N34" s="11"/>
      <c r="O34" s="11"/>
      <c r="P34" s="11"/>
      <c r="Q34" s="11"/>
      <c r="R34" s="12"/>
    </row>
    <row r="35" ht="13" customHeight="1">
      <c r="A35" s="10"/>
      <c r="B35" s="11"/>
      <c r="C35" s="11"/>
      <c r="D35" s="11"/>
      <c r="E35" s="11"/>
      <c r="F35" s="11"/>
      <c r="G35" s="11"/>
      <c r="H35" s="11"/>
      <c r="I35" s="11"/>
      <c r="J35" s="11"/>
      <c r="K35" s="11"/>
      <c r="L35" s="11"/>
      <c r="M35" s="11"/>
      <c r="N35" s="11"/>
      <c r="O35" s="11"/>
      <c r="P35" s="11"/>
      <c r="Q35" s="11"/>
      <c r="R35" s="12"/>
    </row>
    <row r="36" ht="13" customHeight="1">
      <c r="A36" s="10"/>
      <c r="B36" s="11"/>
      <c r="C36" s="11"/>
      <c r="D36" s="11"/>
      <c r="E36" s="11"/>
      <c r="F36" s="11"/>
      <c r="G36" s="11"/>
      <c r="H36" s="11"/>
      <c r="I36" s="11"/>
      <c r="J36" s="11"/>
      <c r="K36" s="11"/>
      <c r="L36" s="11"/>
      <c r="M36" s="11"/>
      <c r="N36" s="11"/>
      <c r="O36" s="11"/>
      <c r="P36" s="11"/>
      <c r="Q36" s="11"/>
      <c r="R36" s="12"/>
    </row>
    <row r="37" ht="13" customHeight="1">
      <c r="A37" s="10"/>
      <c r="B37" s="11"/>
      <c r="C37" s="11"/>
      <c r="D37" s="11"/>
      <c r="E37" s="11"/>
      <c r="F37" s="11"/>
      <c r="G37" s="11"/>
      <c r="H37" s="11"/>
      <c r="I37" s="11"/>
      <c r="J37" s="11"/>
      <c r="K37" s="11"/>
      <c r="L37" s="11"/>
      <c r="M37" s="11"/>
      <c r="N37" s="11"/>
      <c r="O37" s="11"/>
      <c r="P37" s="11"/>
      <c r="Q37" s="11"/>
      <c r="R37" s="12"/>
    </row>
    <row r="38" ht="13" customHeight="1">
      <c r="A38" s="10"/>
      <c r="B38" s="11"/>
      <c r="C38" s="11"/>
      <c r="D38" s="11"/>
      <c r="E38" s="11"/>
      <c r="F38" s="11"/>
      <c r="G38" s="11"/>
      <c r="H38" s="11"/>
      <c r="I38" s="11"/>
      <c r="J38" s="11"/>
      <c r="K38" s="11"/>
      <c r="L38" s="11"/>
      <c r="M38" s="11"/>
      <c r="N38" s="11"/>
      <c r="O38" s="11"/>
      <c r="P38" s="11"/>
      <c r="Q38" s="11"/>
      <c r="R38" s="12"/>
    </row>
    <row r="39" ht="13" customHeight="1">
      <c r="A39" s="10"/>
      <c r="B39" s="11"/>
      <c r="C39" s="11"/>
      <c r="D39" s="11"/>
      <c r="E39" s="11"/>
      <c r="F39" s="11"/>
      <c r="G39" s="11"/>
      <c r="H39" s="11"/>
      <c r="I39" s="11"/>
      <c r="J39" s="11"/>
      <c r="K39" s="11"/>
      <c r="L39" s="11"/>
      <c r="M39" s="11"/>
      <c r="N39" s="11"/>
      <c r="O39" s="11"/>
      <c r="P39" s="11"/>
      <c r="Q39" s="11"/>
      <c r="R39" s="12"/>
    </row>
    <row r="40" ht="13" customHeight="1">
      <c r="A40" s="10"/>
      <c r="B40" s="11"/>
      <c r="C40" s="11"/>
      <c r="D40" s="11"/>
      <c r="E40" s="11"/>
      <c r="F40" s="11"/>
      <c r="G40" s="11"/>
      <c r="H40" s="11"/>
      <c r="I40" s="11"/>
      <c r="J40" s="11"/>
      <c r="K40" s="11"/>
      <c r="L40" s="11"/>
      <c r="M40" s="11"/>
      <c r="N40" s="11"/>
      <c r="O40" s="11"/>
      <c r="P40" s="11"/>
      <c r="Q40" s="11"/>
      <c r="R40" s="12"/>
    </row>
    <row r="41" ht="13" customHeight="1">
      <c r="A41" s="10"/>
      <c r="B41" s="11"/>
      <c r="C41" s="11"/>
      <c r="D41" s="11"/>
      <c r="E41" s="11"/>
      <c r="F41" s="11"/>
      <c r="G41" s="11"/>
      <c r="H41" s="11"/>
      <c r="I41" s="11"/>
      <c r="J41" s="11"/>
      <c r="K41" s="11"/>
      <c r="L41" s="11"/>
      <c r="M41" s="11"/>
      <c r="N41" s="11"/>
      <c r="O41" s="11"/>
      <c r="P41" s="11"/>
      <c r="Q41" s="11"/>
      <c r="R41" s="12"/>
    </row>
    <row r="42" ht="13" customHeight="1">
      <c r="A42" s="10"/>
      <c r="B42" s="11"/>
      <c r="C42" s="11"/>
      <c r="D42" s="11"/>
      <c r="E42" s="11"/>
      <c r="F42" s="11"/>
      <c r="G42" s="11"/>
      <c r="H42" s="11"/>
      <c r="I42" s="11"/>
      <c r="J42" s="11"/>
      <c r="K42" s="11"/>
      <c r="L42" s="11"/>
      <c r="M42" s="11"/>
      <c r="N42" s="11"/>
      <c r="O42" s="11"/>
      <c r="P42" s="11"/>
      <c r="Q42" s="11"/>
      <c r="R42" s="12"/>
    </row>
    <row r="43" ht="13" customHeight="1">
      <c r="A43" s="10"/>
      <c r="B43" s="11"/>
      <c r="C43" s="11"/>
      <c r="D43" s="11"/>
      <c r="E43" s="11"/>
      <c r="F43" s="11"/>
      <c r="G43" s="11"/>
      <c r="H43" s="11"/>
      <c r="I43" s="11"/>
      <c r="J43" s="11"/>
      <c r="K43" s="11"/>
      <c r="L43" s="11"/>
      <c r="M43" s="11"/>
      <c r="N43" s="11"/>
      <c r="O43" s="11"/>
      <c r="P43" s="11"/>
      <c r="Q43" s="11"/>
      <c r="R43" s="12"/>
    </row>
    <row r="44" ht="13" customHeight="1">
      <c r="A44" s="10"/>
      <c r="B44" s="11"/>
      <c r="C44" s="11"/>
      <c r="D44" s="11"/>
      <c r="E44" s="11"/>
      <c r="F44" s="11"/>
      <c r="G44" s="11"/>
      <c r="H44" s="11"/>
      <c r="I44" s="11"/>
      <c r="J44" s="11"/>
      <c r="K44" s="11"/>
      <c r="L44" s="11"/>
      <c r="M44" s="11"/>
      <c r="N44" s="11"/>
      <c r="O44" s="11"/>
      <c r="P44" s="11"/>
      <c r="Q44" s="11"/>
      <c r="R44" s="12"/>
    </row>
    <row r="45" ht="13" customHeight="1">
      <c r="A45" s="10"/>
      <c r="B45" s="11"/>
      <c r="C45" s="11"/>
      <c r="D45" s="11"/>
      <c r="E45" s="11"/>
      <c r="F45" s="11"/>
      <c r="G45" s="11"/>
      <c r="H45" s="11"/>
      <c r="I45" s="11"/>
      <c r="J45" s="11"/>
      <c r="K45" s="11"/>
      <c r="L45" s="11"/>
      <c r="M45" s="11"/>
      <c r="N45" s="11"/>
      <c r="O45" s="11"/>
      <c r="P45" s="11"/>
      <c r="Q45" s="11"/>
      <c r="R45" s="12"/>
    </row>
    <row r="46" ht="13" customHeight="1">
      <c r="A46" s="10"/>
      <c r="B46" s="11"/>
      <c r="C46" s="11"/>
      <c r="D46" s="11"/>
      <c r="E46" s="11"/>
      <c r="F46" s="11"/>
      <c r="G46" s="11"/>
      <c r="H46" s="11"/>
      <c r="I46" s="11"/>
      <c r="J46" s="11"/>
      <c r="K46" s="11"/>
      <c r="L46" s="11"/>
      <c r="M46" s="11"/>
      <c r="N46" s="11"/>
      <c r="O46" s="11"/>
      <c r="P46" s="11"/>
      <c r="Q46" s="11"/>
      <c r="R46" s="12"/>
    </row>
    <row r="47" ht="13" customHeight="1">
      <c r="A47" s="10"/>
      <c r="B47" s="11"/>
      <c r="C47" s="11"/>
      <c r="D47" s="11"/>
      <c r="E47" s="11"/>
      <c r="F47" s="11"/>
      <c r="G47" s="11"/>
      <c r="H47" s="11"/>
      <c r="I47" s="11"/>
      <c r="J47" s="11"/>
      <c r="K47" s="11"/>
      <c r="L47" s="11"/>
      <c r="M47" s="11"/>
      <c r="N47" s="11"/>
      <c r="O47" s="11"/>
      <c r="P47" s="11"/>
      <c r="Q47" s="11"/>
      <c r="R47" s="12"/>
    </row>
    <row r="48" ht="13" customHeight="1">
      <c r="A48" s="10"/>
      <c r="B48" s="11"/>
      <c r="C48" s="11"/>
      <c r="D48" s="11"/>
      <c r="E48" s="11"/>
      <c r="F48" s="11"/>
      <c r="G48" s="11"/>
      <c r="H48" s="11"/>
      <c r="I48" s="11"/>
      <c r="J48" s="11"/>
      <c r="K48" s="11"/>
      <c r="L48" s="11"/>
      <c r="M48" s="11"/>
      <c r="N48" s="11"/>
      <c r="O48" s="11"/>
      <c r="P48" s="11"/>
      <c r="Q48" s="11"/>
      <c r="R48" s="12"/>
    </row>
    <row r="49" ht="13" customHeight="1">
      <c r="A49" s="10"/>
      <c r="B49" s="11"/>
      <c r="C49" s="11"/>
      <c r="D49" s="11"/>
      <c r="E49" s="11"/>
      <c r="F49" s="11"/>
      <c r="G49" s="11"/>
      <c r="H49" s="11"/>
      <c r="I49" s="11"/>
      <c r="J49" s="11"/>
      <c r="K49" s="11"/>
      <c r="L49" s="11"/>
      <c r="M49" s="11"/>
      <c r="N49" s="11"/>
      <c r="O49" s="11"/>
      <c r="P49" s="11"/>
      <c r="Q49" s="11"/>
      <c r="R49" s="12"/>
    </row>
    <row r="50" ht="13" customHeight="1">
      <c r="A50" s="10"/>
      <c r="B50" s="11"/>
      <c r="C50" s="11"/>
      <c r="D50" s="11"/>
      <c r="E50" s="11"/>
      <c r="F50" s="11"/>
      <c r="G50" s="11"/>
      <c r="H50" s="11"/>
      <c r="I50" s="11"/>
      <c r="J50" s="11"/>
      <c r="K50" s="11"/>
      <c r="L50" s="11"/>
      <c r="M50" s="11"/>
      <c r="N50" s="11"/>
      <c r="O50" s="11"/>
      <c r="P50" s="11"/>
      <c r="Q50" s="11"/>
      <c r="R50" s="12"/>
    </row>
    <row r="51" ht="13" customHeight="1">
      <c r="A51" s="10"/>
      <c r="B51" s="11"/>
      <c r="C51" s="11"/>
      <c r="D51" s="11"/>
      <c r="E51" s="11"/>
      <c r="F51" s="11"/>
      <c r="G51" s="11"/>
      <c r="H51" s="11"/>
      <c r="I51" s="11"/>
      <c r="J51" s="11"/>
      <c r="K51" s="11"/>
      <c r="L51" s="11"/>
      <c r="M51" s="11"/>
      <c r="N51" s="11"/>
      <c r="O51" s="11"/>
      <c r="P51" s="11"/>
      <c r="Q51" s="11"/>
      <c r="R51" s="12"/>
    </row>
    <row r="52" ht="13" customHeight="1">
      <c r="A52" s="10"/>
      <c r="B52" s="11"/>
      <c r="C52" s="11"/>
      <c r="D52" s="11"/>
      <c r="E52" s="11"/>
      <c r="F52" s="11"/>
      <c r="G52" s="11"/>
      <c r="H52" s="11"/>
      <c r="I52" s="11"/>
      <c r="J52" s="11"/>
      <c r="K52" s="11"/>
      <c r="L52" s="11"/>
      <c r="M52" s="11"/>
      <c r="N52" s="11"/>
      <c r="O52" s="11"/>
      <c r="P52" s="11"/>
      <c r="Q52" s="11"/>
      <c r="R52" s="12"/>
    </row>
    <row r="53" ht="13" customHeight="1">
      <c r="A53" s="10"/>
      <c r="B53" s="11"/>
      <c r="C53" s="11"/>
      <c r="D53" s="11"/>
      <c r="E53" s="11"/>
      <c r="F53" s="11"/>
      <c r="G53" s="11"/>
      <c r="H53" s="11"/>
      <c r="I53" s="11"/>
      <c r="J53" s="11"/>
      <c r="K53" s="11"/>
      <c r="L53" s="11"/>
      <c r="M53" s="11"/>
      <c r="N53" s="11"/>
      <c r="O53" s="11"/>
      <c r="P53" s="11"/>
      <c r="Q53" s="11"/>
      <c r="R53" s="12"/>
    </row>
    <row r="54" ht="13" customHeight="1">
      <c r="A54" s="10"/>
      <c r="B54" s="11"/>
      <c r="C54" s="11"/>
      <c r="D54" s="11"/>
      <c r="E54" s="11"/>
      <c r="F54" s="11"/>
      <c r="G54" s="11"/>
      <c r="H54" s="11"/>
      <c r="I54" s="11"/>
      <c r="J54" s="11"/>
      <c r="K54" s="11"/>
      <c r="L54" s="11"/>
      <c r="M54" s="11"/>
      <c r="N54" s="11"/>
      <c r="O54" s="11"/>
      <c r="P54" s="11"/>
      <c r="Q54" s="11"/>
      <c r="R54" s="12"/>
    </row>
    <row r="55" ht="13" customHeight="1">
      <c r="A55" s="10"/>
      <c r="B55" s="11"/>
      <c r="C55" s="11"/>
      <c r="D55" s="11"/>
      <c r="E55" s="11"/>
      <c r="F55" s="11"/>
      <c r="G55" s="11"/>
      <c r="H55" s="11"/>
      <c r="I55" s="11"/>
      <c r="J55" s="11"/>
      <c r="K55" s="11"/>
      <c r="L55" s="11"/>
      <c r="M55" s="11"/>
      <c r="N55" s="11"/>
      <c r="O55" s="11"/>
      <c r="P55" s="11"/>
      <c r="Q55" s="11"/>
      <c r="R55" s="12"/>
    </row>
    <row r="56" ht="13" customHeight="1">
      <c r="A56" s="10"/>
      <c r="B56" s="11"/>
      <c r="C56" s="11"/>
      <c r="D56" s="11"/>
      <c r="E56" s="11"/>
      <c r="F56" s="11"/>
      <c r="G56" s="11"/>
      <c r="H56" s="11"/>
      <c r="I56" s="11"/>
      <c r="J56" s="11"/>
      <c r="K56" s="11"/>
      <c r="L56" s="11"/>
      <c r="M56" s="11"/>
      <c r="N56" s="11"/>
      <c r="O56" s="11"/>
      <c r="P56" s="11"/>
      <c r="Q56" s="11"/>
      <c r="R56" s="12"/>
    </row>
    <row r="57" ht="13" customHeight="1">
      <c r="A57" s="10"/>
      <c r="B57" s="11"/>
      <c r="C57" s="11"/>
      <c r="D57" s="11"/>
      <c r="E57" s="11"/>
      <c r="F57" s="11"/>
      <c r="G57" s="11"/>
      <c r="H57" s="11"/>
      <c r="I57" s="11"/>
      <c r="J57" s="11"/>
      <c r="K57" s="11"/>
      <c r="L57" s="11"/>
      <c r="M57" s="11"/>
      <c r="N57" s="11"/>
      <c r="O57" s="11"/>
      <c r="P57" s="11"/>
      <c r="Q57" s="11"/>
      <c r="R57" s="12"/>
    </row>
    <row r="58" ht="13" customHeight="1">
      <c r="A58" s="10"/>
      <c r="B58" s="11"/>
      <c r="C58" s="11"/>
      <c r="D58" s="11"/>
      <c r="E58" s="11"/>
      <c r="F58" s="11"/>
      <c r="G58" s="11"/>
      <c r="H58" s="11"/>
      <c r="I58" s="11"/>
      <c r="J58" s="11"/>
      <c r="K58" s="11"/>
      <c r="L58" s="11"/>
      <c r="M58" s="11"/>
      <c r="N58" s="11"/>
      <c r="O58" s="11"/>
      <c r="P58" s="11"/>
      <c r="Q58" s="11"/>
      <c r="R58" s="12"/>
    </row>
    <row r="59" ht="13" customHeight="1">
      <c r="A59" s="10"/>
      <c r="B59" s="11"/>
      <c r="C59" s="11"/>
      <c r="D59" s="11"/>
      <c r="E59" s="11"/>
      <c r="F59" s="11"/>
      <c r="G59" s="11"/>
      <c r="H59" s="11"/>
      <c r="I59" s="11"/>
      <c r="J59" s="11"/>
      <c r="K59" s="11"/>
      <c r="L59" s="11"/>
      <c r="M59" s="11"/>
      <c r="N59" s="11"/>
      <c r="O59" s="11"/>
      <c r="P59" s="11"/>
      <c r="Q59" s="11"/>
      <c r="R59" s="12"/>
    </row>
    <row r="60" ht="13" customHeight="1">
      <c r="A60" s="10"/>
      <c r="B60" s="11"/>
      <c r="C60" s="11"/>
      <c r="D60" s="11"/>
      <c r="E60" s="11"/>
      <c r="F60" s="11"/>
      <c r="G60" s="11"/>
      <c r="H60" s="11"/>
      <c r="I60" s="11"/>
      <c r="J60" s="11"/>
      <c r="K60" s="11"/>
      <c r="L60" s="11"/>
      <c r="M60" s="11"/>
      <c r="N60" s="11"/>
      <c r="O60" s="11"/>
      <c r="P60" s="11"/>
      <c r="Q60" s="11"/>
      <c r="R60" s="12"/>
    </row>
    <row r="61" ht="13" customHeight="1">
      <c r="A61" s="10"/>
      <c r="B61" s="11"/>
      <c r="C61" s="11"/>
      <c r="D61" s="11"/>
      <c r="E61" s="11"/>
      <c r="F61" s="11"/>
      <c r="G61" s="11"/>
      <c r="H61" s="11"/>
      <c r="I61" s="11"/>
      <c r="J61" s="11"/>
      <c r="K61" s="11"/>
      <c r="L61" s="11"/>
      <c r="M61" s="11"/>
      <c r="N61" s="11"/>
      <c r="O61" s="11"/>
      <c r="P61" s="11"/>
      <c r="Q61" s="11"/>
      <c r="R61" s="12"/>
    </row>
    <row r="62" ht="13" customHeight="1">
      <c r="A62" s="10"/>
      <c r="B62" s="11"/>
      <c r="C62" s="11"/>
      <c r="D62" s="11"/>
      <c r="E62" s="11"/>
      <c r="F62" s="11"/>
      <c r="G62" s="11"/>
      <c r="H62" s="11"/>
      <c r="I62" s="11"/>
      <c r="J62" s="11"/>
      <c r="K62" s="11"/>
      <c r="L62" s="11"/>
      <c r="M62" s="11"/>
      <c r="N62" s="11"/>
      <c r="O62" s="11"/>
      <c r="P62" s="11"/>
      <c r="Q62" s="11"/>
      <c r="R62" s="12"/>
    </row>
    <row r="63" ht="13" customHeight="1">
      <c r="A63" s="10"/>
      <c r="B63" s="11"/>
      <c r="C63" s="11"/>
      <c r="D63" s="11"/>
      <c r="E63" s="11"/>
      <c r="F63" s="11"/>
      <c r="G63" s="11"/>
      <c r="H63" s="11"/>
      <c r="I63" s="11"/>
      <c r="J63" s="11"/>
      <c r="K63" s="11"/>
      <c r="L63" s="11"/>
      <c r="M63" s="11"/>
      <c r="N63" s="11"/>
      <c r="O63" s="11"/>
      <c r="P63" s="11"/>
      <c r="Q63" s="11"/>
      <c r="R63" s="12"/>
    </row>
    <row r="64" ht="13" customHeight="1">
      <c r="A64" s="10"/>
      <c r="B64" s="11"/>
      <c r="C64" s="11"/>
      <c r="D64" s="11"/>
      <c r="E64" s="11"/>
      <c r="F64" s="11"/>
      <c r="G64" s="11"/>
      <c r="H64" s="11"/>
      <c r="I64" s="11"/>
      <c r="J64" s="11"/>
      <c r="K64" s="11"/>
      <c r="L64" s="11"/>
      <c r="M64" s="11"/>
      <c r="N64" s="11"/>
      <c r="O64" s="11"/>
      <c r="P64" s="11"/>
      <c r="Q64" s="11"/>
      <c r="R64" s="12"/>
    </row>
    <row r="65" ht="13" customHeight="1">
      <c r="A65" s="10"/>
      <c r="B65" s="11"/>
      <c r="C65" s="11"/>
      <c r="D65" s="11"/>
      <c r="E65" s="11"/>
      <c r="F65" s="11"/>
      <c r="G65" s="11"/>
      <c r="H65" s="11"/>
      <c r="I65" s="11"/>
      <c r="J65" s="11"/>
      <c r="K65" s="11"/>
      <c r="L65" s="11"/>
      <c r="M65" s="11"/>
      <c r="N65" s="11"/>
      <c r="O65" s="11"/>
      <c r="P65" s="11"/>
      <c r="Q65" s="11"/>
      <c r="R65" s="12"/>
    </row>
    <row r="66" ht="13" customHeight="1">
      <c r="A66" s="10"/>
      <c r="B66" s="11"/>
      <c r="C66" s="11"/>
      <c r="D66" s="11"/>
      <c r="E66" s="11"/>
      <c r="F66" s="11"/>
      <c r="G66" s="11"/>
      <c r="H66" s="11"/>
      <c r="I66" s="11"/>
      <c r="J66" s="11"/>
      <c r="K66" s="11"/>
      <c r="L66" s="11"/>
      <c r="M66" s="11"/>
      <c r="N66" s="11"/>
      <c r="O66" s="11"/>
      <c r="P66" s="11"/>
      <c r="Q66" s="11"/>
      <c r="R66" s="12"/>
    </row>
    <row r="67" ht="13" customHeight="1">
      <c r="A67" s="10"/>
      <c r="B67" s="11"/>
      <c r="C67" s="11"/>
      <c r="D67" s="11"/>
      <c r="E67" s="11"/>
      <c r="F67" s="11"/>
      <c r="G67" s="11"/>
      <c r="H67" s="11"/>
      <c r="I67" s="11"/>
      <c r="J67" s="11"/>
      <c r="K67" s="11"/>
      <c r="L67" s="11"/>
      <c r="M67" s="11"/>
      <c r="N67" s="11"/>
      <c r="O67" s="11"/>
      <c r="P67" s="11"/>
      <c r="Q67" s="11"/>
      <c r="R67" s="12"/>
    </row>
    <row r="68" ht="13" customHeight="1">
      <c r="A68" s="10"/>
      <c r="B68" s="11"/>
      <c r="C68" s="11"/>
      <c r="D68" s="11"/>
      <c r="E68" s="11"/>
      <c r="F68" s="11"/>
      <c r="G68" s="11"/>
      <c r="H68" s="11"/>
      <c r="I68" s="11"/>
      <c r="J68" s="11"/>
      <c r="K68" s="11"/>
      <c r="L68" s="11"/>
      <c r="M68" s="11"/>
      <c r="N68" s="11"/>
      <c r="O68" s="11"/>
      <c r="P68" s="11"/>
      <c r="Q68" s="11"/>
      <c r="R68" s="12"/>
    </row>
    <row r="69" ht="13" customHeight="1">
      <c r="A69" s="10"/>
      <c r="B69" s="11"/>
      <c r="C69" s="11"/>
      <c r="D69" s="11"/>
      <c r="E69" s="11"/>
      <c r="F69" s="11"/>
      <c r="G69" s="11"/>
      <c r="H69" s="11"/>
      <c r="I69" s="11"/>
      <c r="J69" s="11"/>
      <c r="K69" s="11"/>
      <c r="L69" s="11"/>
      <c r="M69" s="11"/>
      <c r="N69" s="11"/>
      <c r="O69" s="11"/>
      <c r="P69" s="11"/>
      <c r="Q69" s="11"/>
      <c r="R69" s="12"/>
    </row>
    <row r="70" ht="13" customHeight="1">
      <c r="A70" s="10"/>
      <c r="B70" s="11"/>
      <c r="C70" s="11"/>
      <c r="D70" s="11"/>
      <c r="E70" s="11"/>
      <c r="F70" s="11"/>
      <c r="G70" s="11"/>
      <c r="H70" s="11"/>
      <c r="I70" s="11"/>
      <c r="J70" s="11"/>
      <c r="K70" s="11"/>
      <c r="L70" s="11"/>
      <c r="M70" s="11"/>
      <c r="N70" s="11"/>
      <c r="O70" s="11"/>
      <c r="P70" s="11"/>
      <c r="Q70" s="11"/>
      <c r="R70" s="12"/>
    </row>
    <row r="71" ht="13" customHeight="1">
      <c r="A71" s="10"/>
      <c r="B71" s="11"/>
      <c r="C71" s="11"/>
      <c r="D71" s="11"/>
      <c r="E71" s="11"/>
      <c r="F71" s="11"/>
      <c r="G71" s="11"/>
      <c r="H71" s="11"/>
      <c r="I71" s="11"/>
      <c r="J71" s="11"/>
      <c r="K71" s="11"/>
      <c r="L71" s="11"/>
      <c r="M71" s="11"/>
      <c r="N71" s="11"/>
      <c r="O71" s="11"/>
      <c r="P71" s="11"/>
      <c r="Q71" s="11"/>
      <c r="R71" s="12"/>
    </row>
    <row r="72" ht="13" customHeight="1">
      <c r="A72" s="10"/>
      <c r="B72" s="11"/>
      <c r="C72" s="11"/>
      <c r="D72" s="11"/>
      <c r="E72" s="11"/>
      <c r="F72" s="11"/>
      <c r="G72" s="11"/>
      <c r="H72" s="11"/>
      <c r="I72" s="11"/>
      <c r="J72" s="11"/>
      <c r="K72" s="11"/>
      <c r="L72" s="11"/>
      <c r="M72" s="11"/>
      <c r="N72" s="11"/>
      <c r="O72" s="11"/>
      <c r="P72" s="11"/>
      <c r="Q72" s="11"/>
      <c r="R72" s="12"/>
    </row>
    <row r="73" ht="13" customHeight="1">
      <c r="A73" s="10"/>
      <c r="B73" s="11"/>
      <c r="C73" s="11"/>
      <c r="D73" s="11"/>
      <c r="E73" s="11"/>
      <c r="F73" s="11"/>
      <c r="G73" s="11"/>
      <c r="H73" s="11"/>
      <c r="I73" s="11"/>
      <c r="J73" s="11"/>
      <c r="K73" s="11"/>
      <c r="L73" s="11"/>
      <c r="M73" s="11"/>
      <c r="N73" s="11"/>
      <c r="O73" s="11"/>
      <c r="P73" s="11"/>
      <c r="Q73" s="11"/>
      <c r="R73" s="12"/>
    </row>
    <row r="74" ht="13" customHeight="1">
      <c r="A74" s="10"/>
      <c r="B74" s="11"/>
      <c r="C74" s="11"/>
      <c r="D74" s="11"/>
      <c r="E74" s="11"/>
      <c r="F74" s="11"/>
      <c r="G74" s="11"/>
      <c r="H74" s="11"/>
      <c r="I74" s="11"/>
      <c r="J74" s="11"/>
      <c r="K74" s="11"/>
      <c r="L74" s="11"/>
      <c r="M74" s="11"/>
      <c r="N74" s="11"/>
      <c r="O74" s="11"/>
      <c r="P74" s="11"/>
      <c r="Q74" s="11"/>
      <c r="R74" s="12"/>
    </row>
    <row r="75" ht="13" customHeight="1">
      <c r="A75" s="10"/>
      <c r="B75" s="11"/>
      <c r="C75" s="11"/>
      <c r="D75" s="11"/>
      <c r="E75" s="11"/>
      <c r="F75" s="11"/>
      <c r="G75" s="11"/>
      <c r="H75" s="11"/>
      <c r="I75" s="11"/>
      <c r="J75" s="11"/>
      <c r="K75" s="11"/>
      <c r="L75" s="11"/>
      <c r="M75" s="11"/>
      <c r="N75" s="11"/>
      <c r="O75" s="11"/>
      <c r="P75" s="11"/>
      <c r="Q75" s="11"/>
      <c r="R75" s="12"/>
    </row>
    <row r="76" ht="13" customHeight="1">
      <c r="A76" s="10"/>
      <c r="B76" s="11"/>
      <c r="C76" s="11"/>
      <c r="D76" s="11"/>
      <c r="E76" s="11"/>
      <c r="F76" s="11"/>
      <c r="G76" s="11"/>
      <c r="H76" s="11"/>
      <c r="I76" s="11"/>
      <c r="J76" s="11"/>
      <c r="K76" s="11"/>
      <c r="L76" s="11"/>
      <c r="M76" s="11"/>
      <c r="N76" s="11"/>
      <c r="O76" s="11"/>
      <c r="P76" s="11"/>
      <c r="Q76" s="11"/>
      <c r="R76" s="12"/>
    </row>
    <row r="77" ht="13" customHeight="1">
      <c r="A77" s="10"/>
      <c r="B77" s="11"/>
      <c r="C77" s="11"/>
      <c r="D77" s="11"/>
      <c r="E77" s="11"/>
      <c r="F77" s="11"/>
      <c r="G77" s="11"/>
      <c r="H77" s="11"/>
      <c r="I77" s="11"/>
      <c r="J77" s="11"/>
      <c r="K77" s="11"/>
      <c r="L77" s="11"/>
      <c r="M77" s="11"/>
      <c r="N77" s="11"/>
      <c r="O77" s="11"/>
      <c r="P77" s="11"/>
      <c r="Q77" s="11"/>
      <c r="R77" s="12"/>
    </row>
    <row r="78" ht="13" customHeight="1">
      <c r="A78" s="10"/>
      <c r="B78" s="11"/>
      <c r="C78" s="11"/>
      <c r="D78" s="11"/>
      <c r="E78" s="11"/>
      <c r="F78" s="11"/>
      <c r="G78" s="11"/>
      <c r="H78" s="11"/>
      <c r="I78" s="11"/>
      <c r="J78" s="11"/>
      <c r="K78" s="11"/>
      <c r="L78" s="11"/>
      <c r="M78" s="11"/>
      <c r="N78" s="11"/>
      <c r="O78" s="11"/>
      <c r="P78" s="11"/>
      <c r="Q78" s="11"/>
      <c r="R78" s="12"/>
    </row>
    <row r="79" ht="13" customHeight="1">
      <c r="A79" s="10"/>
      <c r="B79" s="11"/>
      <c r="C79" s="11"/>
      <c r="D79" s="11"/>
      <c r="E79" s="11"/>
      <c r="F79" s="11"/>
      <c r="G79" s="11"/>
      <c r="H79" s="11"/>
      <c r="I79" s="11"/>
      <c r="J79" s="11"/>
      <c r="K79" s="11"/>
      <c r="L79" s="11"/>
      <c r="M79" s="11"/>
      <c r="N79" s="11"/>
      <c r="O79" s="11"/>
      <c r="P79" s="11"/>
      <c r="Q79" s="11"/>
      <c r="R79" s="12"/>
    </row>
    <row r="80" ht="13" customHeight="1">
      <c r="A80" s="10"/>
      <c r="B80" s="11"/>
      <c r="C80" s="11"/>
      <c r="D80" s="11"/>
      <c r="E80" s="11"/>
      <c r="F80" s="11"/>
      <c r="G80" s="11"/>
      <c r="H80" s="11"/>
      <c r="I80" s="11"/>
      <c r="J80" s="11"/>
      <c r="K80" s="11"/>
      <c r="L80" s="11"/>
      <c r="M80" s="11"/>
      <c r="N80" s="11"/>
      <c r="O80" s="11"/>
      <c r="P80" s="11"/>
      <c r="Q80" s="11"/>
      <c r="R80" s="12"/>
    </row>
    <row r="81" ht="13" customHeight="1">
      <c r="A81" s="10"/>
      <c r="B81" s="11"/>
      <c r="C81" s="11"/>
      <c r="D81" s="11"/>
      <c r="E81" s="11"/>
      <c r="F81" s="11"/>
      <c r="G81" s="11"/>
      <c r="H81" s="11"/>
      <c r="I81" s="11"/>
      <c r="J81" s="11"/>
      <c r="K81" s="11"/>
      <c r="L81" s="11"/>
      <c r="M81" s="11"/>
      <c r="N81" s="11"/>
      <c r="O81" s="11"/>
      <c r="P81" s="11"/>
      <c r="Q81" s="11"/>
      <c r="R81" s="12"/>
    </row>
    <row r="82" ht="13" customHeight="1">
      <c r="A82" s="10"/>
      <c r="B82" s="11"/>
      <c r="C82" s="11"/>
      <c r="D82" s="11"/>
      <c r="E82" s="11"/>
      <c r="F82" s="11"/>
      <c r="G82" s="11"/>
      <c r="H82" s="11"/>
      <c r="I82" s="11"/>
      <c r="J82" s="11"/>
      <c r="K82" s="11"/>
      <c r="L82" s="11"/>
      <c r="M82" s="11"/>
      <c r="N82" s="11"/>
      <c r="O82" s="11"/>
      <c r="P82" s="11"/>
      <c r="Q82" s="11"/>
      <c r="R82" s="12"/>
    </row>
    <row r="83" ht="13" customHeight="1">
      <c r="A83" s="10"/>
      <c r="B83" s="11"/>
      <c r="C83" s="11"/>
      <c r="D83" s="11"/>
      <c r="E83" s="11"/>
      <c r="F83" s="11"/>
      <c r="G83" s="11"/>
      <c r="H83" s="11"/>
      <c r="I83" s="11"/>
      <c r="J83" s="11"/>
      <c r="K83" s="11"/>
      <c r="L83" s="11"/>
      <c r="M83" s="11"/>
      <c r="N83" s="11"/>
      <c r="O83" s="11"/>
      <c r="P83" s="11"/>
      <c r="Q83" s="11"/>
      <c r="R83" s="12"/>
    </row>
    <row r="84" ht="13" customHeight="1">
      <c r="A84" s="10"/>
      <c r="B84" s="11"/>
      <c r="C84" s="11"/>
      <c r="D84" s="11"/>
      <c r="E84" s="11"/>
      <c r="F84" s="11"/>
      <c r="G84" s="11"/>
      <c r="H84" s="11"/>
      <c r="I84" s="11"/>
      <c r="J84" s="11"/>
      <c r="K84" s="11"/>
      <c r="L84" s="11"/>
      <c r="M84" s="11"/>
      <c r="N84" s="11"/>
      <c r="O84" s="11"/>
      <c r="P84" s="11"/>
      <c r="Q84" s="11"/>
      <c r="R84" s="12"/>
    </row>
    <row r="85" ht="13" customHeight="1">
      <c r="A85" s="10"/>
      <c r="B85" s="11"/>
      <c r="C85" s="11"/>
      <c r="D85" s="11"/>
      <c r="E85" s="11"/>
      <c r="F85" s="11"/>
      <c r="G85" s="11"/>
      <c r="H85" s="11"/>
      <c r="I85" s="11"/>
      <c r="J85" s="11"/>
      <c r="K85" s="11"/>
      <c r="L85" s="11"/>
      <c r="M85" s="11"/>
      <c r="N85" s="11"/>
      <c r="O85" s="11"/>
      <c r="P85" s="11"/>
      <c r="Q85" s="11"/>
      <c r="R85" s="12"/>
    </row>
    <row r="86" ht="13" customHeight="1">
      <c r="A86" s="10"/>
      <c r="B86" s="11"/>
      <c r="C86" s="11"/>
      <c r="D86" s="11"/>
      <c r="E86" s="11"/>
      <c r="F86" s="11"/>
      <c r="G86" s="11"/>
      <c r="H86" s="11"/>
      <c r="I86" s="11"/>
      <c r="J86" s="11"/>
      <c r="K86" s="11"/>
      <c r="L86" s="11"/>
      <c r="M86" s="11"/>
      <c r="N86" s="11"/>
      <c r="O86" s="11"/>
      <c r="P86" s="11"/>
      <c r="Q86" s="11"/>
      <c r="R86" s="12"/>
    </row>
    <row r="87" ht="13" customHeight="1">
      <c r="A87" s="10"/>
      <c r="B87" s="11"/>
      <c r="C87" s="11"/>
      <c r="D87" s="11"/>
      <c r="E87" s="11"/>
      <c r="F87" s="11"/>
      <c r="G87" s="11"/>
      <c r="H87" s="11"/>
      <c r="I87" s="11"/>
      <c r="J87" s="11"/>
      <c r="K87" s="11"/>
      <c r="L87" s="11"/>
      <c r="M87" s="11"/>
      <c r="N87" s="11"/>
      <c r="O87" s="11"/>
      <c r="P87" s="11"/>
      <c r="Q87" s="11"/>
      <c r="R87" s="12"/>
    </row>
    <row r="88" ht="13" customHeight="1">
      <c r="A88" s="10"/>
      <c r="B88" s="11"/>
      <c r="C88" s="11"/>
      <c r="D88" s="11"/>
      <c r="E88" s="11"/>
      <c r="F88" s="11"/>
      <c r="G88" s="11"/>
      <c r="H88" s="11"/>
      <c r="I88" s="11"/>
      <c r="J88" s="11"/>
      <c r="K88" s="11"/>
      <c r="L88" s="11"/>
      <c r="M88" s="11"/>
      <c r="N88" s="11"/>
      <c r="O88" s="11"/>
      <c r="P88" s="11"/>
      <c r="Q88" s="11"/>
      <c r="R88" s="12"/>
    </row>
    <row r="89" ht="13" customHeight="1">
      <c r="A89" s="10"/>
      <c r="B89" s="11"/>
      <c r="C89" s="11"/>
      <c r="D89" s="11"/>
      <c r="E89" s="11"/>
      <c r="F89" s="11"/>
      <c r="G89" s="11"/>
      <c r="H89" s="11"/>
      <c r="I89" s="11"/>
      <c r="J89" s="11"/>
      <c r="K89" s="11"/>
      <c r="L89" s="11"/>
      <c r="M89" s="11"/>
      <c r="N89" s="11"/>
      <c r="O89" s="11"/>
      <c r="P89" s="11"/>
      <c r="Q89" s="11"/>
      <c r="R89" s="12"/>
    </row>
    <row r="90" ht="13" customHeight="1">
      <c r="A90" s="10"/>
      <c r="B90" s="11"/>
      <c r="C90" s="11"/>
      <c r="D90" s="11"/>
      <c r="E90" s="11"/>
      <c r="F90" s="11"/>
      <c r="G90" s="11"/>
      <c r="H90" s="11"/>
      <c r="I90" s="11"/>
      <c r="J90" s="11"/>
      <c r="K90" s="11"/>
      <c r="L90" s="11"/>
      <c r="M90" s="11"/>
      <c r="N90" s="11"/>
      <c r="O90" s="11"/>
      <c r="P90" s="11"/>
      <c r="Q90" s="11"/>
      <c r="R90" s="12"/>
    </row>
    <row r="91" ht="13" customHeight="1">
      <c r="A91" s="10"/>
      <c r="B91" s="11"/>
      <c r="C91" s="11"/>
      <c r="D91" s="11"/>
      <c r="E91" s="11"/>
      <c r="F91" s="11"/>
      <c r="G91" s="11"/>
      <c r="H91" s="11"/>
      <c r="I91" s="11"/>
      <c r="J91" s="11"/>
      <c r="K91" s="11"/>
      <c r="L91" s="11"/>
      <c r="M91" s="11"/>
      <c r="N91" s="11"/>
      <c r="O91" s="11"/>
      <c r="P91" s="11"/>
      <c r="Q91" s="11"/>
      <c r="R91" s="12"/>
    </row>
    <row r="92" ht="13" customHeight="1">
      <c r="A92" s="10"/>
      <c r="B92" s="11"/>
      <c r="C92" s="11"/>
      <c r="D92" s="11"/>
      <c r="E92" s="11"/>
      <c r="F92" s="11"/>
      <c r="G92" s="11"/>
      <c r="H92" s="11"/>
      <c r="I92" s="11"/>
      <c r="J92" s="11"/>
      <c r="K92" s="11"/>
      <c r="L92" s="11"/>
      <c r="M92" s="11"/>
      <c r="N92" s="11"/>
      <c r="O92" s="11"/>
      <c r="P92" s="11"/>
      <c r="Q92" s="11"/>
      <c r="R92" s="12"/>
    </row>
    <row r="93" ht="13" customHeight="1">
      <c r="A93" s="10"/>
      <c r="B93" s="11"/>
      <c r="C93" s="11"/>
      <c r="D93" s="11"/>
      <c r="E93" s="11"/>
      <c r="F93" s="11"/>
      <c r="G93" s="11"/>
      <c r="H93" s="11"/>
      <c r="I93" s="11"/>
      <c r="J93" s="11"/>
      <c r="K93" s="11"/>
      <c r="L93" s="11"/>
      <c r="M93" s="11"/>
      <c r="N93" s="11"/>
      <c r="O93" s="11"/>
      <c r="P93" s="11"/>
      <c r="Q93" s="11"/>
      <c r="R93" s="12"/>
    </row>
    <row r="94" ht="13" customHeight="1">
      <c r="A94" s="10"/>
      <c r="B94" s="11"/>
      <c r="C94" s="11"/>
      <c r="D94" s="11"/>
      <c r="E94" s="11"/>
      <c r="F94" s="11"/>
      <c r="G94" s="11"/>
      <c r="H94" s="11"/>
      <c r="I94" s="11"/>
      <c r="J94" s="11"/>
      <c r="K94" s="11"/>
      <c r="L94" s="11"/>
      <c r="M94" s="11"/>
      <c r="N94" s="11"/>
      <c r="O94" s="11"/>
      <c r="P94" s="11"/>
      <c r="Q94" s="11"/>
      <c r="R94" s="12"/>
    </row>
    <row r="95" ht="13" customHeight="1">
      <c r="A95" s="10"/>
      <c r="B95" s="11"/>
      <c r="C95" s="11"/>
      <c r="D95" s="11"/>
      <c r="E95" s="11"/>
      <c r="F95" s="11"/>
      <c r="G95" s="11"/>
      <c r="H95" s="11"/>
      <c r="I95" s="11"/>
      <c r="J95" s="11"/>
      <c r="K95" s="11"/>
      <c r="L95" s="11"/>
      <c r="M95" s="11"/>
      <c r="N95" s="11"/>
      <c r="O95" s="11"/>
      <c r="P95" s="11"/>
      <c r="Q95" s="11"/>
      <c r="R95" s="12"/>
    </row>
    <row r="96" ht="13" customHeight="1">
      <c r="A96" s="10"/>
      <c r="B96" s="11"/>
      <c r="C96" s="11"/>
      <c r="D96" s="11"/>
      <c r="E96" s="11"/>
      <c r="F96" s="11"/>
      <c r="G96" s="11"/>
      <c r="H96" s="11"/>
      <c r="I96" s="11"/>
      <c r="J96" s="11"/>
      <c r="K96" s="11"/>
      <c r="L96" s="11"/>
      <c r="M96" s="11"/>
      <c r="N96" s="11"/>
      <c r="O96" s="11"/>
      <c r="P96" s="11"/>
      <c r="Q96" s="11"/>
      <c r="R96" s="12"/>
    </row>
    <row r="97" ht="13" customHeight="1">
      <c r="A97" s="10"/>
      <c r="B97" s="11"/>
      <c r="C97" s="11"/>
      <c r="D97" s="11"/>
      <c r="E97" s="11"/>
      <c r="F97" s="11"/>
      <c r="G97" s="11"/>
      <c r="H97" s="11"/>
      <c r="I97" s="11"/>
      <c r="J97" s="11"/>
      <c r="K97" s="11"/>
      <c r="L97" s="11"/>
      <c r="M97" s="11"/>
      <c r="N97" s="11"/>
      <c r="O97" s="11"/>
      <c r="P97" s="11"/>
      <c r="Q97" s="11"/>
      <c r="R97" s="12"/>
    </row>
    <row r="98" ht="13" customHeight="1">
      <c r="A98" s="10"/>
      <c r="B98" s="11"/>
      <c r="C98" s="11"/>
      <c r="D98" s="11"/>
      <c r="E98" s="11"/>
      <c r="F98" s="11"/>
      <c r="G98" s="11"/>
      <c r="H98" s="11"/>
      <c r="I98" s="11"/>
      <c r="J98" s="11"/>
      <c r="K98" s="11"/>
      <c r="L98" s="11"/>
      <c r="M98" s="11"/>
      <c r="N98" s="11"/>
      <c r="O98" s="11"/>
      <c r="P98" s="11"/>
      <c r="Q98" s="11"/>
      <c r="R98" s="12"/>
    </row>
    <row r="99" ht="13" customHeight="1">
      <c r="A99" s="10"/>
      <c r="B99" s="11"/>
      <c r="C99" s="11"/>
      <c r="D99" s="11"/>
      <c r="E99" s="11"/>
      <c r="F99" s="11"/>
      <c r="G99" s="11"/>
      <c r="H99" s="11"/>
      <c r="I99" s="11"/>
      <c r="J99" s="11"/>
      <c r="K99" s="11"/>
      <c r="L99" s="11"/>
      <c r="M99" s="11"/>
      <c r="N99" s="11"/>
      <c r="O99" s="11"/>
      <c r="P99" s="11"/>
      <c r="Q99" s="11"/>
      <c r="R99" s="12"/>
    </row>
    <row r="100" ht="13" customHeight="1">
      <c r="A100" s="10"/>
      <c r="B100" s="11"/>
      <c r="C100" s="11"/>
      <c r="D100" s="11"/>
      <c r="E100" s="11"/>
      <c r="F100" s="11"/>
      <c r="G100" s="11"/>
      <c r="H100" s="11"/>
      <c r="I100" s="11"/>
      <c r="J100" s="11"/>
      <c r="K100" s="11"/>
      <c r="L100" s="11"/>
      <c r="M100" s="11"/>
      <c r="N100" s="11"/>
      <c r="O100" s="11"/>
      <c r="P100" s="11"/>
      <c r="Q100" s="11"/>
      <c r="R100" s="12"/>
    </row>
    <row r="101" ht="13" customHeight="1">
      <c r="A101" s="10"/>
      <c r="B101" s="11"/>
      <c r="C101" s="11"/>
      <c r="D101" s="11"/>
      <c r="E101" s="11"/>
      <c r="F101" s="11"/>
      <c r="G101" s="11"/>
      <c r="H101" s="11"/>
      <c r="I101" s="11"/>
      <c r="J101" s="11"/>
      <c r="K101" s="11"/>
      <c r="L101" s="11"/>
      <c r="M101" s="11"/>
      <c r="N101" s="11"/>
      <c r="O101" s="11"/>
      <c r="P101" s="11"/>
      <c r="Q101" s="11"/>
      <c r="R101" s="12"/>
    </row>
    <row r="102" ht="13" customHeight="1">
      <c r="A102" s="10"/>
      <c r="B102" s="11"/>
      <c r="C102" s="11"/>
      <c r="D102" s="11"/>
      <c r="E102" s="11"/>
      <c r="F102" s="11"/>
      <c r="G102" s="11"/>
      <c r="H102" s="11"/>
      <c r="I102" s="11"/>
      <c r="J102" s="11"/>
      <c r="K102" s="11"/>
      <c r="L102" s="11"/>
      <c r="M102" s="11"/>
      <c r="N102" s="11"/>
      <c r="O102" s="11"/>
      <c r="P102" s="11"/>
      <c r="Q102" s="11"/>
      <c r="R102" s="12"/>
    </row>
    <row r="103" ht="13" customHeight="1">
      <c r="A103" s="10"/>
      <c r="B103" s="11"/>
      <c r="C103" s="11"/>
      <c r="D103" s="11"/>
      <c r="E103" s="11"/>
      <c r="F103" s="11"/>
      <c r="G103" s="11"/>
      <c r="H103" s="11"/>
      <c r="I103" s="11"/>
      <c r="J103" s="11"/>
      <c r="K103" s="11"/>
      <c r="L103" s="11"/>
      <c r="M103" s="11"/>
      <c r="N103" s="11"/>
      <c r="O103" s="11"/>
      <c r="P103" s="11"/>
      <c r="Q103" s="11"/>
      <c r="R103" s="12"/>
    </row>
    <row r="104" ht="13" customHeight="1">
      <c r="A104" s="10"/>
      <c r="B104" s="11"/>
      <c r="C104" s="11"/>
      <c r="D104" s="11"/>
      <c r="E104" s="11"/>
      <c r="F104" s="11"/>
      <c r="G104" s="11"/>
      <c r="H104" s="11"/>
      <c r="I104" s="11"/>
      <c r="J104" s="11"/>
      <c r="K104" s="11"/>
      <c r="L104" s="11"/>
      <c r="M104" s="11"/>
      <c r="N104" s="11"/>
      <c r="O104" s="11"/>
      <c r="P104" s="11"/>
      <c r="Q104" s="11"/>
      <c r="R104" s="12"/>
    </row>
    <row r="105" ht="13" customHeight="1">
      <c r="A105" s="10"/>
      <c r="B105" s="11"/>
      <c r="C105" s="11"/>
      <c r="D105" s="11"/>
      <c r="E105" s="11"/>
      <c r="F105" s="11"/>
      <c r="G105" s="11"/>
      <c r="H105" s="11"/>
      <c r="I105" s="11"/>
      <c r="J105" s="11"/>
      <c r="K105" s="11"/>
      <c r="L105" s="11"/>
      <c r="M105" s="11"/>
      <c r="N105" s="11"/>
      <c r="O105" s="11"/>
      <c r="P105" s="11"/>
      <c r="Q105" s="11"/>
      <c r="R105" s="12"/>
    </row>
    <row r="106" ht="13" customHeight="1">
      <c r="A106" s="10"/>
      <c r="B106" s="11"/>
      <c r="C106" s="11"/>
      <c r="D106" s="11"/>
      <c r="E106" s="11"/>
      <c r="F106" s="11"/>
      <c r="G106" s="11"/>
      <c r="H106" s="11"/>
      <c r="I106" s="11"/>
      <c r="J106" s="11"/>
      <c r="K106" s="11"/>
      <c r="L106" s="11"/>
      <c r="M106" s="11"/>
      <c r="N106" s="11"/>
      <c r="O106" s="11"/>
      <c r="P106" s="11"/>
      <c r="Q106" s="11"/>
      <c r="R106" s="12"/>
    </row>
    <row r="107" ht="13" customHeight="1">
      <c r="A107" s="10"/>
      <c r="B107" s="11"/>
      <c r="C107" s="11"/>
      <c r="D107" s="11"/>
      <c r="E107" s="11"/>
      <c r="F107" s="11"/>
      <c r="G107" s="11"/>
      <c r="H107" s="11"/>
      <c r="I107" s="11"/>
      <c r="J107" s="11"/>
      <c r="K107" s="11"/>
      <c r="L107" s="11"/>
      <c r="M107" s="11"/>
      <c r="N107" s="11"/>
      <c r="O107" s="11"/>
      <c r="P107" s="11"/>
      <c r="Q107" s="11"/>
      <c r="R107" s="12"/>
    </row>
    <row r="108" ht="13" customHeight="1">
      <c r="A108" s="10"/>
      <c r="B108" s="11"/>
      <c r="C108" s="11"/>
      <c r="D108" s="11"/>
      <c r="E108" s="11"/>
      <c r="F108" s="11"/>
      <c r="G108" s="11"/>
      <c r="H108" s="11"/>
      <c r="I108" s="11"/>
      <c r="J108" s="11"/>
      <c r="K108" s="11"/>
      <c r="L108" s="11"/>
      <c r="M108" s="11"/>
      <c r="N108" s="11"/>
      <c r="O108" s="11"/>
      <c r="P108" s="11"/>
      <c r="Q108" s="11"/>
      <c r="R108" s="12"/>
    </row>
    <row r="109" ht="13" customHeight="1">
      <c r="A109" s="10"/>
      <c r="B109" s="11"/>
      <c r="C109" s="11"/>
      <c r="D109" s="11"/>
      <c r="E109" s="11"/>
      <c r="F109" s="11"/>
      <c r="G109" s="11"/>
      <c r="H109" s="11"/>
      <c r="I109" s="11"/>
      <c r="J109" s="11"/>
      <c r="K109" s="11"/>
      <c r="L109" s="11"/>
      <c r="M109" s="11"/>
      <c r="N109" s="11"/>
      <c r="O109" s="11"/>
      <c r="P109" s="11"/>
      <c r="Q109" s="11"/>
      <c r="R109" s="12"/>
    </row>
    <row r="110" ht="13" customHeight="1">
      <c r="A110" s="10"/>
      <c r="B110" s="11"/>
      <c r="C110" s="11"/>
      <c r="D110" s="11"/>
      <c r="E110" s="11"/>
      <c r="F110" s="11"/>
      <c r="G110" s="11"/>
      <c r="H110" s="11"/>
      <c r="I110" s="11"/>
      <c r="J110" s="11"/>
      <c r="K110" s="11"/>
      <c r="L110" s="11"/>
      <c r="M110" s="11"/>
      <c r="N110" s="11"/>
      <c r="O110" s="11"/>
      <c r="P110" s="11"/>
      <c r="Q110" s="11"/>
      <c r="R110" s="12"/>
    </row>
    <row r="111" ht="13" customHeight="1">
      <c r="A111" s="10"/>
      <c r="B111" s="11"/>
      <c r="C111" s="11"/>
      <c r="D111" s="11"/>
      <c r="E111" s="11"/>
      <c r="F111" s="11"/>
      <c r="G111" s="11"/>
      <c r="H111" s="11"/>
      <c r="I111" s="11"/>
      <c r="J111" s="11"/>
      <c r="K111" s="11"/>
      <c r="L111" s="11"/>
      <c r="M111" s="11"/>
      <c r="N111" s="11"/>
      <c r="O111" s="11"/>
      <c r="P111" s="11"/>
      <c r="Q111" s="11"/>
      <c r="R111" s="12"/>
    </row>
    <row r="112" ht="13" customHeight="1">
      <c r="A112" s="10"/>
      <c r="B112" s="11"/>
      <c r="C112" s="11"/>
      <c r="D112" s="11"/>
      <c r="E112" s="11"/>
      <c r="F112" s="11"/>
      <c r="G112" s="11"/>
      <c r="H112" s="11"/>
      <c r="I112" s="11"/>
      <c r="J112" s="11"/>
      <c r="K112" s="11"/>
      <c r="L112" s="11"/>
      <c r="M112" s="11"/>
      <c r="N112" s="11"/>
      <c r="O112" s="11"/>
      <c r="P112" s="11"/>
      <c r="Q112" s="11"/>
      <c r="R112" s="12"/>
    </row>
    <row r="113" ht="13" customHeight="1">
      <c r="A113" s="10"/>
      <c r="B113" s="11"/>
      <c r="C113" s="11"/>
      <c r="D113" s="11"/>
      <c r="E113" s="11"/>
      <c r="F113" s="11"/>
      <c r="G113" s="11"/>
      <c r="H113" s="11"/>
      <c r="I113" s="11"/>
      <c r="J113" s="11"/>
      <c r="K113" s="11"/>
      <c r="L113" s="11"/>
      <c r="M113" s="11"/>
      <c r="N113" s="11"/>
      <c r="O113" s="11"/>
      <c r="P113" s="11"/>
      <c r="Q113" s="11"/>
      <c r="R113" s="12"/>
    </row>
    <row r="114" ht="13" customHeight="1">
      <c r="A114" s="10"/>
      <c r="B114" s="11"/>
      <c r="C114" s="11"/>
      <c r="D114" s="11"/>
      <c r="E114" s="11"/>
      <c r="F114" s="11"/>
      <c r="G114" s="11"/>
      <c r="H114" s="11"/>
      <c r="I114" s="11"/>
      <c r="J114" s="11"/>
      <c r="K114" s="11"/>
      <c r="L114" s="11"/>
      <c r="M114" s="11"/>
      <c r="N114" s="11"/>
      <c r="O114" s="11"/>
      <c r="P114" s="11"/>
      <c r="Q114" s="11"/>
      <c r="R114" s="12"/>
    </row>
    <row r="115" ht="13" customHeight="1">
      <c r="A115" s="10"/>
      <c r="B115" s="11"/>
      <c r="C115" s="11"/>
      <c r="D115" s="11"/>
      <c r="E115" s="11"/>
      <c r="F115" s="11"/>
      <c r="G115" s="11"/>
      <c r="H115" s="11"/>
      <c r="I115" s="11"/>
      <c r="J115" s="11"/>
      <c r="K115" s="11"/>
      <c r="L115" s="11"/>
      <c r="M115" s="11"/>
      <c r="N115" s="11"/>
      <c r="O115" s="11"/>
      <c r="P115" s="11"/>
      <c r="Q115" s="11"/>
      <c r="R115" s="12"/>
    </row>
    <row r="116" ht="13" customHeight="1">
      <c r="A116" s="10"/>
      <c r="B116" s="11"/>
      <c r="C116" s="11"/>
      <c r="D116" s="11"/>
      <c r="E116" s="11"/>
      <c r="F116" s="11"/>
      <c r="G116" s="11"/>
      <c r="H116" s="11"/>
      <c r="I116" s="11"/>
      <c r="J116" s="11"/>
      <c r="K116" s="11"/>
      <c r="L116" s="11"/>
      <c r="M116" s="11"/>
      <c r="N116" s="11"/>
      <c r="O116" s="11"/>
      <c r="P116" s="11"/>
      <c r="Q116" s="11"/>
      <c r="R116" s="12"/>
    </row>
    <row r="117" ht="13" customHeight="1">
      <c r="A117" s="10"/>
      <c r="B117" s="11"/>
      <c r="C117" s="11"/>
      <c r="D117" s="11"/>
      <c r="E117" s="11"/>
      <c r="F117" s="11"/>
      <c r="G117" s="11"/>
      <c r="H117" s="11"/>
      <c r="I117" s="11"/>
      <c r="J117" s="11"/>
      <c r="K117" s="11"/>
      <c r="L117" s="11"/>
      <c r="M117" s="11"/>
      <c r="N117" s="11"/>
      <c r="O117" s="11"/>
      <c r="P117" s="11"/>
      <c r="Q117" s="11"/>
      <c r="R117" s="12"/>
    </row>
    <row r="118" ht="13" customHeight="1">
      <c r="A118" s="10"/>
      <c r="B118" s="11"/>
      <c r="C118" s="11"/>
      <c r="D118" s="11"/>
      <c r="E118" s="11"/>
      <c r="F118" s="11"/>
      <c r="G118" s="11"/>
      <c r="H118" s="11"/>
      <c r="I118" s="11"/>
      <c r="J118" s="11"/>
      <c r="K118" s="11"/>
      <c r="L118" s="11"/>
      <c r="M118" s="11"/>
      <c r="N118" s="11"/>
      <c r="O118" s="11"/>
      <c r="P118" s="11"/>
      <c r="Q118" s="11"/>
      <c r="R118" s="12"/>
    </row>
    <row r="119" ht="13" customHeight="1">
      <c r="A119" s="10"/>
      <c r="B119" s="11"/>
      <c r="C119" s="11"/>
      <c r="D119" s="11"/>
      <c r="E119" s="11"/>
      <c r="F119" s="11"/>
      <c r="G119" s="11"/>
      <c r="H119" s="11"/>
      <c r="I119" s="11"/>
      <c r="J119" s="11"/>
      <c r="K119" s="11"/>
      <c r="L119" s="11"/>
      <c r="M119" s="11"/>
      <c r="N119" s="11"/>
      <c r="O119" s="11"/>
      <c r="P119" s="11"/>
      <c r="Q119" s="11"/>
      <c r="R119" s="12"/>
    </row>
    <row r="120" ht="13" customHeight="1">
      <c r="A120" s="10"/>
      <c r="B120" s="11"/>
      <c r="C120" s="11"/>
      <c r="D120" s="11"/>
      <c r="E120" s="11"/>
      <c r="F120" s="11"/>
      <c r="G120" s="11"/>
      <c r="H120" s="11"/>
      <c r="I120" s="11"/>
      <c r="J120" s="11"/>
      <c r="K120" s="11"/>
      <c r="L120" s="11"/>
      <c r="M120" s="11"/>
      <c r="N120" s="11"/>
      <c r="O120" s="11"/>
      <c r="P120" s="11"/>
      <c r="Q120" s="11"/>
      <c r="R120" s="12"/>
    </row>
    <row r="121" ht="13" customHeight="1">
      <c r="A121" s="10"/>
      <c r="B121" s="11"/>
      <c r="C121" s="11"/>
      <c r="D121" s="11"/>
      <c r="E121" s="11"/>
      <c r="F121" s="11"/>
      <c r="G121" s="11"/>
      <c r="H121" s="11"/>
      <c r="I121" s="11"/>
      <c r="J121" s="11"/>
      <c r="K121" s="11"/>
      <c r="L121" s="11"/>
      <c r="M121" s="11"/>
      <c r="N121" s="11"/>
      <c r="O121" s="11"/>
      <c r="P121" s="11"/>
      <c r="Q121" s="11"/>
      <c r="R121" s="12"/>
    </row>
    <row r="122" ht="13" customHeight="1">
      <c r="A122" s="10"/>
      <c r="B122" s="11"/>
      <c r="C122" s="11"/>
      <c r="D122" s="11"/>
      <c r="E122" s="11"/>
      <c r="F122" s="11"/>
      <c r="G122" s="11"/>
      <c r="H122" s="11"/>
      <c r="I122" s="11"/>
      <c r="J122" s="11"/>
      <c r="K122" s="11"/>
      <c r="L122" s="11"/>
      <c r="M122" s="11"/>
      <c r="N122" s="11"/>
      <c r="O122" s="11"/>
      <c r="P122" s="11"/>
      <c r="Q122" s="11"/>
      <c r="R122" s="12"/>
    </row>
    <row r="123" ht="13" customHeight="1">
      <c r="A123" s="20"/>
      <c r="B123" s="86"/>
      <c r="C123" s="86"/>
      <c r="D123" s="86"/>
      <c r="E123" s="86"/>
      <c r="F123" s="86"/>
      <c r="G123" s="86"/>
      <c r="H123" s="86"/>
      <c r="I123" s="86"/>
      <c r="J123" s="86"/>
      <c r="K123" s="86"/>
      <c r="L123" s="86"/>
      <c r="M123" s="86"/>
      <c r="N123" s="86"/>
      <c r="O123" s="86"/>
      <c r="P123" s="86"/>
      <c r="Q123" s="86"/>
      <c r="R123" s="2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