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573BF888-0F88-4D71-B3CC-970A12761C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E3" i="1" s="1"/>
  <c r="B4" i="1"/>
  <c r="D4" i="1" s="1"/>
  <c r="E4" i="1" s="1"/>
  <c r="B5" i="1"/>
  <c r="D5" i="1" s="1"/>
  <c r="E5" i="1" s="1"/>
  <c r="B6" i="1"/>
  <c r="D6" i="1" s="1"/>
  <c r="E6" i="1" s="1"/>
  <c r="B7" i="1"/>
  <c r="D7" i="1" s="1"/>
  <c r="E7" i="1" s="1"/>
  <c r="B8" i="1"/>
  <c r="D8" i="1" s="1"/>
  <c r="E8" i="1" s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2" i="1"/>
  <c r="D2" i="1" s="1"/>
  <c r="E2" i="1" s="1"/>
  <c r="G14" i="1" l="1"/>
  <c r="I14" i="1"/>
  <c r="I13" i="1"/>
  <c r="I12" i="1"/>
  <c r="I7" i="1"/>
  <c r="I5" i="1"/>
  <c r="I10" i="1"/>
  <c r="I11" i="1"/>
  <c r="I9" i="1"/>
  <c r="I8" i="1"/>
  <c r="I6" i="1"/>
  <c r="I4" i="1"/>
  <c r="G13" i="1"/>
  <c r="I2" i="1"/>
  <c r="I3" i="1"/>
  <c r="G12" i="1"/>
  <c r="G11" i="1"/>
  <c r="G10" i="1"/>
  <c r="G9" i="1"/>
  <c r="G8" i="1"/>
  <c r="G7" i="1"/>
  <c r="G6" i="1"/>
  <c r="G5" i="1"/>
  <c r="G4" i="1"/>
  <c r="G2" i="1"/>
  <c r="G3" i="1"/>
</calcChain>
</file>

<file path=xl/sharedStrings.xml><?xml version="1.0" encoding="utf-8"?>
<sst xmlns="http://schemas.openxmlformats.org/spreadsheetml/2006/main" count="9" uniqueCount="7">
  <si>
    <t>temperature</t>
  </si>
  <si>
    <t>voltage</t>
  </si>
  <si>
    <t>volt diff</t>
  </si>
  <si>
    <t>ppm</t>
  </si>
  <si>
    <t>corrected ppm</t>
  </si>
  <si>
    <t>ppm/C</t>
  </si>
  <si>
    <t>dppm/dc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</si>
</sst>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LTZ1000ACH</a:t>
            </a:r>
            <a:r>
              <a:rPr lang="en-IN" baseline="0"/>
              <a:t> Unheated Tempco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508577587497379E-2"/>
                  <c:y val="0.7327601809954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41.169434000000003</c:v>
                </c:pt>
                <c:pt idx="1">
                  <c:v>44.472656000000001</c:v>
                </c:pt>
                <c:pt idx="2">
                  <c:v>49.145508</c:v>
                </c:pt>
                <c:pt idx="3">
                  <c:v>53.334961</c:v>
                </c:pt>
                <c:pt idx="4">
                  <c:v>58.168945000000001</c:v>
                </c:pt>
                <c:pt idx="5">
                  <c:v>62.761229999999998</c:v>
                </c:pt>
                <c:pt idx="6">
                  <c:v>67.353515999999999</c:v>
                </c:pt>
                <c:pt idx="7">
                  <c:v>72.268066000000005</c:v>
                </c:pt>
                <c:pt idx="8">
                  <c:v>76.296386999999996</c:v>
                </c:pt>
                <c:pt idx="9">
                  <c:v>81.694336000000007</c:v>
                </c:pt>
                <c:pt idx="10">
                  <c:v>85.803223000000003</c:v>
                </c:pt>
                <c:pt idx="11">
                  <c:v>90.637207000000004</c:v>
                </c:pt>
                <c:pt idx="12">
                  <c:v>96.921386999999996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132.68264566316753</c:v>
                </c:pt>
                <c:pt idx="2">
                  <c:v>257.33128322921266</c:v>
                </c:pt>
                <c:pt idx="3">
                  <c:v>377.19760392879192</c:v>
                </c:pt>
                <c:pt idx="4">
                  <c:v>494.5668872630394</c:v>
                </c:pt>
                <c:pt idx="5">
                  <c:v>609.50877172417154</c:v>
                </c:pt>
                <c:pt idx="6">
                  <c:v>716.26315916663862</c:v>
                </c:pt>
                <c:pt idx="7">
                  <c:v>809.85729276544157</c:v>
                </c:pt>
                <c:pt idx="8">
                  <c:v>894.45953370037034</c:v>
                </c:pt>
                <c:pt idx="9">
                  <c:v>969.54119790753396</c:v>
                </c:pt>
                <c:pt idx="10">
                  <c:v>1057.1009429729277</c:v>
                </c:pt>
                <c:pt idx="11">
                  <c:v>1108.3534520832509</c:v>
                </c:pt>
                <c:pt idx="12">
                  <c:v>1164.4707072959079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8-438C-9749-8094C1D4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98399"/>
        <c:axId val="1215997983"/>
      </c:scatterChart>
      <c:valAx>
        <c:axId val="121599839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97983"/>
        <c:crosses val="autoZero"/>
        <c:crossBetween val="midCat"/>
      </c:valAx>
      <c:valAx>
        <c:axId val="1215997983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9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16</xdr:row>
      <xdr:rowOff>3810</xdr:rowOff>
    </xdr:from>
    <xdr:to>
      <xdr:col>11</xdr:col>
      <xdr:colOff>472440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31A4-A7F9-4172-D269-B1237AD7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N27" sqref="N27"/>
    </sheetView>
  </sheetViews>
  <sheetFormatPr defaultRowHeight="14.4" x14ac:dyDescent="0.3"/>
  <cols>
    <col min="1" max="1" width="12" style="1" customWidth="1"/>
    <col min="3" max="3" width="12" style="2" customWidth="1"/>
    <col min="5" max="5" width="12.88671875" customWidth="1"/>
    <col min="6" max="6" width="12" style="2" customWidth="1"/>
    <col min="8" max="8" width="12" style="2" customWidth="1"/>
  </cols>
  <sheetData>
    <row r="1" spans="1:9" x14ac:dyDescent="0.3">
      <c r="A1" s="1" t="s">
        <v>1</v>
      </c>
      <c r="B1" t="s">
        <v>2</v>
      </c>
      <c r="C1" s="2" t="s">
        <v>0</v>
      </c>
      <c r="D1" t="s">
        <v>3</v>
      </c>
      <c r="E1" t="s">
        <v>4</v>
      </c>
      <c r="F1" s="2" t="s">
        <v>0</v>
      </c>
      <c r="G1" t="s">
        <v>5</v>
      </c>
      <c r="H1" s="2" t="s">
        <v>0</v>
      </c>
      <c r="I1" t="s">
        <v>6</v>
      </c>
    </row>
    <row r="2" spans="1:9" x14ac:dyDescent="0.3">
      <c r="A2" s="1">
        <v>7.0363384399999997</v>
      </c>
      <c r="B2" s="1">
        <f>SUM(A2, -7.03633844)</f>
        <v>0</v>
      </c>
      <c r="C2" s="2">
        <v>41.169434000000003</v>
      </c>
      <c r="D2">
        <f t="shared" ref="D2:D14" si="0">B2/(7.03633844/1000000)</f>
        <v>0</v>
      </c>
      <c r="E2">
        <f>SUM(D2, -(8/100))</f>
        <v>-0.08</v>
      </c>
      <c r="F2" s="2">
        <v>41.169434000000003</v>
      </c>
      <c r="G2">
        <f t="shared" ref="G2:G14" si="1">D2/C2</f>
        <v>0</v>
      </c>
      <c r="H2" s="2">
        <v>41.169434000000003</v>
      </c>
      <c r="I2">
        <f t="shared" ref="I2:I14" si="2">(C3 - C2)/(D3 - D2)</f>
        <v>2.4895659741257077E-2</v>
      </c>
    </row>
    <row r="3" spans="1:9" x14ac:dyDescent="0.3">
      <c r="A3" s="1">
        <v>7.0372720400000004</v>
      </c>
      <c r="B3" s="1">
        <f t="shared" ref="B3:B14" si="3">SUM(A3, -7.03633844)</f>
        <v>9.3360000000064503E-4</v>
      </c>
      <c r="C3" s="2">
        <v>44.472656000000001</v>
      </c>
      <c r="D3">
        <f t="shared" si="0"/>
        <v>132.68264566316753</v>
      </c>
      <c r="E3">
        <f t="shared" ref="E3:E14" si="4">SUM(D3, -(8/100))</f>
        <v>132.60264566316752</v>
      </c>
      <c r="F3" s="2">
        <v>44.472656000000001</v>
      </c>
      <c r="G3">
        <f t="shared" si="1"/>
        <v>2.9834657427064291</v>
      </c>
      <c r="H3" s="2">
        <v>44.472656000000001</v>
      </c>
      <c r="I3">
        <f t="shared" si="2"/>
        <v>3.7488191537786257E-2</v>
      </c>
    </row>
    <row r="4" spans="1:9" x14ac:dyDescent="0.3">
      <c r="A4" s="1">
        <v>7.03814911</v>
      </c>
      <c r="B4" s="1">
        <f t="shared" si="3"/>
        <v>1.8106700000002363E-3</v>
      </c>
      <c r="C4" s="2">
        <v>49.145508</v>
      </c>
      <c r="D4">
        <f t="shared" si="0"/>
        <v>257.33128322921266</v>
      </c>
      <c r="E4">
        <f t="shared" si="4"/>
        <v>257.25128322921267</v>
      </c>
      <c r="F4" s="2">
        <v>49.145508</v>
      </c>
      <c r="G4">
        <f t="shared" si="1"/>
        <v>5.2361099457800426</v>
      </c>
      <c r="H4" s="2">
        <v>49.145508</v>
      </c>
      <c r="I4">
        <f t="shared" si="2"/>
        <v>3.4951043592136431E-2</v>
      </c>
    </row>
    <row r="5" spans="1:9" x14ac:dyDescent="0.3">
      <c r="A5" s="1">
        <v>7.0389925299999998</v>
      </c>
      <c r="B5" s="1">
        <f t="shared" si="3"/>
        <v>2.6540900000000534E-3</v>
      </c>
      <c r="C5" s="2">
        <v>53.334961</v>
      </c>
      <c r="D5">
        <f t="shared" si="0"/>
        <v>377.19760392879192</v>
      </c>
      <c r="E5">
        <f t="shared" si="4"/>
        <v>377.11760392879194</v>
      </c>
      <c r="F5" s="2">
        <v>53.334961</v>
      </c>
      <c r="G5">
        <f t="shared" si="1"/>
        <v>7.0722392377636112</v>
      </c>
      <c r="H5" s="2">
        <v>53.334961</v>
      </c>
      <c r="I5">
        <f t="shared" si="2"/>
        <v>4.1186108176477894E-2</v>
      </c>
    </row>
    <row r="6" spans="1:9" x14ac:dyDescent="0.3">
      <c r="A6" s="1">
        <v>7.0398183799999998</v>
      </c>
      <c r="B6" s="1">
        <f t="shared" si="3"/>
        <v>3.4799400000000702E-3</v>
      </c>
      <c r="C6" s="2">
        <v>58.168945000000001</v>
      </c>
      <c r="D6">
        <f t="shared" si="0"/>
        <v>494.5668872630394</v>
      </c>
      <c r="E6">
        <f t="shared" si="4"/>
        <v>494.48688726303942</v>
      </c>
      <c r="F6" s="2">
        <v>58.168945000000001</v>
      </c>
      <c r="G6">
        <f t="shared" si="1"/>
        <v>8.5022495639733435</v>
      </c>
      <c r="H6" s="2">
        <v>58.168945000000001</v>
      </c>
      <c r="I6">
        <f t="shared" si="2"/>
        <v>3.9953103444661971E-2</v>
      </c>
    </row>
    <row r="7" spans="1:9" x14ac:dyDescent="0.3">
      <c r="A7" s="1">
        <v>7.0406271499999997</v>
      </c>
      <c r="B7" s="1">
        <f t="shared" si="3"/>
        <v>4.2887099999999734E-3</v>
      </c>
      <c r="C7" s="2">
        <v>62.761229999999998</v>
      </c>
      <c r="D7">
        <f t="shared" si="0"/>
        <v>609.50877172417154</v>
      </c>
      <c r="E7">
        <f t="shared" si="4"/>
        <v>609.4287717241715</v>
      </c>
      <c r="F7" s="2">
        <v>62.761229999999998</v>
      </c>
      <c r="G7">
        <f t="shared" si="1"/>
        <v>9.7115491797112892</v>
      </c>
      <c r="H7" s="2">
        <v>62.761229999999998</v>
      </c>
      <c r="I7">
        <f t="shared" si="2"/>
        <v>4.301730458127459E-2</v>
      </c>
    </row>
    <row r="8" spans="1:9" x14ac:dyDescent="0.3">
      <c r="A8" s="1">
        <v>7.0413783099999998</v>
      </c>
      <c r="B8" s="1">
        <f t="shared" si="3"/>
        <v>5.0398700000000574E-3</v>
      </c>
      <c r="C8" s="2">
        <v>67.353515999999999</v>
      </c>
      <c r="D8">
        <f t="shared" si="0"/>
        <v>716.26315916663862</v>
      </c>
      <c r="E8">
        <f t="shared" si="4"/>
        <v>716.18315916663857</v>
      </c>
      <c r="F8" s="2">
        <v>67.353515999999999</v>
      </c>
      <c r="G8">
        <f t="shared" si="1"/>
        <v>10.634384093127947</v>
      </c>
      <c r="H8" s="2">
        <v>67.353515999999999</v>
      </c>
      <c r="I8">
        <f t="shared" si="2"/>
        <v>5.2509167092315082E-2</v>
      </c>
    </row>
    <row r="9" spans="1:9" x14ac:dyDescent="0.3">
      <c r="A9" s="1">
        <v>7.0420368699999996</v>
      </c>
      <c r="B9" s="1">
        <f t="shared" si="3"/>
        <v>5.69842999999981E-3</v>
      </c>
      <c r="C9" s="2">
        <v>72.268066000000005</v>
      </c>
      <c r="D9">
        <f t="shared" si="0"/>
        <v>809.85729276544157</v>
      </c>
      <c r="E9">
        <f t="shared" si="4"/>
        <v>809.77729276544153</v>
      </c>
      <c r="F9" s="2">
        <v>72.268066000000005</v>
      </c>
      <c r="G9">
        <f t="shared" si="1"/>
        <v>11.206295361016601</v>
      </c>
      <c r="H9" s="2">
        <v>72.268066000000005</v>
      </c>
      <c r="I9">
        <f t="shared" si="2"/>
        <v>4.7614826220718505E-2</v>
      </c>
    </row>
    <row r="10" spans="1:9" x14ac:dyDescent="0.3">
      <c r="A10" s="1">
        <v>7.0426321600000001</v>
      </c>
      <c r="B10" s="1">
        <f t="shared" si="3"/>
        <v>6.2937200000003912E-3</v>
      </c>
      <c r="C10" s="2">
        <v>76.296386999999996</v>
      </c>
      <c r="D10">
        <f t="shared" si="0"/>
        <v>894.45953370037034</v>
      </c>
      <c r="E10">
        <f t="shared" si="4"/>
        <v>894.3795337003703</v>
      </c>
      <c r="F10" s="2">
        <v>76.296386999999996</v>
      </c>
      <c r="G10">
        <f t="shared" si="1"/>
        <v>11.723484805386269</v>
      </c>
      <c r="H10" s="2">
        <v>76.296386999999996</v>
      </c>
      <c r="I10">
        <f t="shared" si="2"/>
        <v>7.1894370709553179E-2</v>
      </c>
    </row>
    <row r="11" spans="1:9" x14ac:dyDescent="0.3">
      <c r="A11" s="1">
        <v>7.0431604600000002</v>
      </c>
      <c r="B11" s="1">
        <f t="shared" si="3"/>
        <v>6.8220200000004283E-3</v>
      </c>
      <c r="C11" s="2">
        <v>81.694336000000007</v>
      </c>
      <c r="D11">
        <f t="shared" si="0"/>
        <v>969.54119790753396</v>
      </c>
      <c r="E11">
        <f t="shared" si="4"/>
        <v>969.46119790753391</v>
      </c>
      <c r="F11" s="2">
        <v>81.694336000000007</v>
      </c>
      <c r="G11">
        <f t="shared" si="1"/>
        <v>11.867912090105413</v>
      </c>
      <c r="H11" s="2">
        <v>81.694336000000007</v>
      </c>
      <c r="I11">
        <f t="shared" si="2"/>
        <v>4.6926667008124416E-2</v>
      </c>
    </row>
    <row r="12" spans="1:9" x14ac:dyDescent="0.3">
      <c r="A12" s="1">
        <v>7.0437765600000004</v>
      </c>
      <c r="B12" s="1">
        <f t="shared" si="3"/>
        <v>7.4381200000006586E-3</v>
      </c>
      <c r="C12" s="2">
        <v>85.803223000000003</v>
      </c>
      <c r="D12">
        <f t="shared" si="0"/>
        <v>1057.1009429729277</v>
      </c>
      <c r="E12">
        <f t="shared" si="4"/>
        <v>1057.0209429729277</v>
      </c>
      <c r="F12" s="2">
        <v>85.803223000000003</v>
      </c>
      <c r="G12">
        <f t="shared" si="1"/>
        <v>12.320061018837574</v>
      </c>
      <c r="H12" s="2">
        <v>85.803223000000003</v>
      </c>
      <c r="I12">
        <f t="shared" si="2"/>
        <v>9.4317021428056202E-2</v>
      </c>
    </row>
    <row r="13" spans="1:9" x14ac:dyDescent="0.3">
      <c r="A13" s="1">
        <v>7.0441371899999998</v>
      </c>
      <c r="B13" s="1">
        <f t="shared" si="3"/>
        <v>7.7987500000000765E-3</v>
      </c>
      <c r="C13" s="2">
        <v>90.637207000000004</v>
      </c>
      <c r="D13">
        <f t="shared" si="0"/>
        <v>1108.3534520832509</v>
      </c>
      <c r="E13">
        <f t="shared" si="4"/>
        <v>1108.273452083251</v>
      </c>
      <c r="F13" s="2">
        <v>90.637207000000004</v>
      </c>
      <c r="G13">
        <f t="shared" si="1"/>
        <v>12.228459909220843</v>
      </c>
      <c r="H13" s="2">
        <v>90.637207000000004</v>
      </c>
      <c r="I13">
        <f t="shared" si="2"/>
        <v>0.11198302511742626</v>
      </c>
    </row>
    <row r="14" spans="1:9" x14ac:dyDescent="0.3">
      <c r="A14" s="1">
        <v>7.0445320499999999</v>
      </c>
      <c r="B14" s="1">
        <f t="shared" si="3"/>
        <v>8.1936100000001844E-3</v>
      </c>
      <c r="C14" s="2">
        <v>96.921386999999996</v>
      </c>
      <c r="D14">
        <f t="shared" si="0"/>
        <v>1164.4707072959079</v>
      </c>
      <c r="E14">
        <f t="shared" si="4"/>
        <v>1164.390707295908</v>
      </c>
      <c r="F14" s="2">
        <v>96.921386999999996</v>
      </c>
      <c r="G14">
        <f t="shared" si="1"/>
        <v>12.014589796325428</v>
      </c>
      <c r="H14" s="2">
        <v>96.921386999999996</v>
      </c>
      <c r="I14">
        <f t="shared" si="2"/>
        <v>8.3232138337826778E-2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2022-08-06T20:06:35Z</dcterms:created>
  <dcterms:modified xsi:type="dcterms:W3CDTF">2022-10-08T20:22:32Z</dcterms:modified>
</cp:coreProperties>
</file>