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DA36DD49-C3FB-4364-8707-4A23769995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2" i="1"/>
  <c r="G2" i="1" s="1"/>
  <c r="D11" i="1" l="1"/>
  <c r="D13" i="1"/>
  <c r="D12" i="1"/>
  <c r="D10" i="1"/>
  <c r="D9" i="1"/>
  <c r="D8" i="1"/>
  <c r="D7" i="1"/>
  <c r="D6" i="1"/>
  <c r="D5" i="1"/>
  <c r="D4" i="1"/>
  <c r="D2" i="1"/>
  <c r="D3" i="1"/>
  <c r="D14" i="1"/>
</calcChain>
</file>

<file path=xl/sharedStrings.xml><?xml version="1.0" encoding="utf-8"?>
<sst xmlns="http://schemas.openxmlformats.org/spreadsheetml/2006/main" count="6" uniqueCount="6">
  <si>
    <t>resistance</t>
  </si>
  <si>
    <t>temperature</t>
  </si>
  <si>
    <t>res diff</t>
  </si>
  <si>
    <t>ppm</t>
  </si>
  <si>
    <t>ppm prev</t>
  </si>
  <si>
    <t>ppm recalc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</si>
</sst>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sweepLog!$C$2:$C$13</c:f>
              <c:numCache>
                <c:formatCode>0.00</c:formatCode>
                <c:ptCount val="12"/>
                <c:pt idx="0">
                  <c:v>45.761718999999999</c:v>
                </c:pt>
                <c:pt idx="1">
                  <c:v>46.164551000000003</c:v>
                </c:pt>
                <c:pt idx="2">
                  <c:v>50.756836</c:v>
                </c:pt>
                <c:pt idx="3">
                  <c:v>54.462890999999999</c:v>
                </c:pt>
                <c:pt idx="4">
                  <c:v>58.330078</c:v>
                </c:pt>
                <c:pt idx="5">
                  <c:v>63.164062000000001</c:v>
                </c:pt>
                <c:pt idx="6">
                  <c:v>67.434082000000004</c:v>
                </c:pt>
                <c:pt idx="7">
                  <c:v>72.509765999999999</c:v>
                </c:pt>
                <c:pt idx="8">
                  <c:v>77.021484000000001</c:v>
                </c:pt>
                <c:pt idx="9">
                  <c:v>81.613770000000002</c:v>
                </c:pt>
                <c:pt idx="10">
                  <c:v>83.789062000000001</c:v>
                </c:pt>
                <c:pt idx="11">
                  <c:v>91.684569999999994</c:v>
                </c:pt>
              </c:numCache>
            </c:numRef>
          </c:xVal>
          <c:yVal>
            <c:numRef>
              <c:f>sweepLog!$D$2:$D$13</c:f>
              <c:numCache>
                <c:formatCode>General</c:formatCode>
                <c:ptCount val="12"/>
                <c:pt idx="0">
                  <c:v>0</c:v>
                </c:pt>
                <c:pt idx="1">
                  <c:v>-4.8616893824598746</c:v>
                </c:pt>
                <c:pt idx="2">
                  <c:v>-47.578936812969225</c:v>
                </c:pt>
                <c:pt idx="3">
                  <c:v>-84.46337215363998</c:v>
                </c:pt>
                <c:pt idx="4">
                  <c:v>-120.8921190497876</c:v>
                </c:pt>
                <c:pt idx="5">
                  <c:v>-156.87327862926546</c:v>
                </c:pt>
                <c:pt idx="6">
                  <c:v>-196.192102904629</c:v>
                </c:pt>
                <c:pt idx="7">
                  <c:v>-231.03809193679766</c:v>
                </c:pt>
                <c:pt idx="8">
                  <c:v>-268.86934660099917</c:v>
                </c:pt>
                <c:pt idx="9">
                  <c:v>-308.46158394310538</c:v>
                </c:pt>
                <c:pt idx="10">
                  <c:v>-337.52741821669832</c:v>
                </c:pt>
                <c:pt idx="11">
                  <c:v>-374.94855328085777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E-4D07-86BA-CD364087494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sweepLog!$C$2:$C$13</c:f>
              <c:numCache>
                <c:formatCode>0.00</c:formatCode>
                <c:ptCount val="12"/>
                <c:pt idx="0">
                  <c:v>45.761718999999999</c:v>
                </c:pt>
                <c:pt idx="1">
                  <c:v>46.164551000000003</c:v>
                </c:pt>
                <c:pt idx="2">
                  <c:v>50.756836</c:v>
                </c:pt>
                <c:pt idx="3">
                  <c:v>54.462890999999999</c:v>
                </c:pt>
                <c:pt idx="4">
                  <c:v>58.330078</c:v>
                </c:pt>
                <c:pt idx="5">
                  <c:v>63.164062000000001</c:v>
                </c:pt>
                <c:pt idx="6">
                  <c:v>67.434082000000004</c:v>
                </c:pt>
                <c:pt idx="7">
                  <c:v>72.509765999999999</c:v>
                </c:pt>
                <c:pt idx="8">
                  <c:v>77.021484000000001</c:v>
                </c:pt>
                <c:pt idx="9">
                  <c:v>81.613770000000002</c:v>
                </c:pt>
                <c:pt idx="10">
                  <c:v>83.789062000000001</c:v>
                </c:pt>
                <c:pt idx="11">
                  <c:v>91.684569999999994</c:v>
                </c:pt>
              </c:numCache>
            </c:numRef>
          </c:xVal>
          <c:yVal>
            <c:numRef>
              <c:f>sweepLog!$E$2:$E$13</c:f>
              <c:numCache>
                <c:formatCode>General</c:formatCode>
                <c:ptCount val="12"/>
                <c:pt idx="0">
                  <c:v>0</c:v>
                </c:pt>
                <c:pt idx="1">
                  <c:v>-26.073315533890874</c:v>
                </c:pt>
                <c:pt idx="2">
                  <c:v>-50.751962400986912</c:v>
                </c:pt>
                <c:pt idx="3">
                  <c:v>-80.478560346996517</c:v>
                </c:pt>
                <c:pt idx="4">
                  <c:v>-110.43101966735141</c:v>
                </c:pt>
                <c:pt idx="5">
                  <c:v>-166.6684762584907</c:v>
                </c:pt>
                <c:pt idx="6">
                  <c:v>-206.93662212329193</c:v>
                </c:pt>
                <c:pt idx="7">
                  <c:v>-213.79146419826313</c:v>
                </c:pt>
                <c:pt idx="8">
                  <c:v>-216.70335411629435</c:v>
                </c:pt>
                <c:pt idx="9">
                  <c:v>-234.26888693315612</c:v>
                </c:pt>
                <c:pt idx="10">
                  <c:v>-259.08021469742653</c:v>
                </c:pt>
                <c:pt idx="11">
                  <c:v>-282.25278145737866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E-4D07-86BA-CD364087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82191"/>
        <c:axId val="1818396335"/>
      </c:scatterChart>
      <c:valAx>
        <c:axId val="181838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96335"/>
        <c:crosses val="autoZero"/>
        <c:crossBetween val="midCat"/>
      </c:valAx>
      <c:valAx>
        <c:axId val="18183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8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0</xdr:row>
      <xdr:rowOff>163830</xdr:rowOff>
    </xdr:from>
    <xdr:to>
      <xdr:col>16</xdr:col>
      <xdr:colOff>571500</xdr:colOff>
      <xdr:row>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E4690C-8ABF-25FF-D6D6-221B22F90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S19" sqref="S19"/>
    </sheetView>
  </sheetViews>
  <sheetFormatPr defaultRowHeight="14.4" x14ac:dyDescent="0.3"/>
  <cols>
    <col min="1" max="1" width="9.5546875" style="1" customWidth="1"/>
    <col min="3" max="3" width="11.109375" style="2" customWidth="1"/>
    <col min="4" max="4" width="10.21875" customWidth="1"/>
  </cols>
  <sheetData>
    <row r="1" spans="1:7" x14ac:dyDescent="0.3">
      <c r="A1" s="1" t="s">
        <v>0</v>
      </c>
      <c r="B1" t="s">
        <v>2</v>
      </c>
      <c r="C1" s="2" t="s">
        <v>1</v>
      </c>
      <c r="D1" t="s">
        <v>5</v>
      </c>
      <c r="E1" t="s">
        <v>4</v>
      </c>
      <c r="G1" t="s">
        <v>3</v>
      </c>
    </row>
    <row r="2" spans="1:7" x14ac:dyDescent="0.3">
      <c r="A2" s="1">
        <v>98.751681199999993</v>
      </c>
      <c r="B2" s="1">
        <f>SUM(A2, -98.7516812)</f>
        <v>0</v>
      </c>
      <c r="C2" s="2">
        <v>45.761718999999999</v>
      </c>
      <c r="D2">
        <f>B2/(98.7516812/1000000)</f>
        <v>0</v>
      </c>
      <c r="E2">
        <v>0</v>
      </c>
      <c r="G2">
        <f>B2/0.000987516812</f>
        <v>0</v>
      </c>
    </row>
    <row r="3" spans="1:7" x14ac:dyDescent="0.3">
      <c r="A3" s="1">
        <v>98.751201100000003</v>
      </c>
      <c r="B3" s="1">
        <f t="shared" ref="B3:B14" si="0">SUM(A3, -98.7516812)</f>
        <v>-4.8009999999010233E-4</v>
      </c>
      <c r="C3" s="2">
        <v>46.164551000000003</v>
      </c>
      <c r="D3">
        <f>B3/(98.7516812/1000000)</f>
        <v>-4.8616893824598746</v>
      </c>
      <c r="E3">
        <v>-26.073315533890874</v>
      </c>
      <c r="G3">
        <f>B3/0.000987516812</f>
        <v>-0.48616893824598745</v>
      </c>
    </row>
    <row r="4" spans="1:7" x14ac:dyDescent="0.3">
      <c r="A4" s="1">
        <v>98.746982700000004</v>
      </c>
      <c r="B4" s="1">
        <f t="shared" si="0"/>
        <v>-4.6984999999892807E-3</v>
      </c>
      <c r="C4" s="2">
        <v>50.756836</v>
      </c>
      <c r="D4">
        <f>B4/(98.7516812/1000000)</f>
        <v>-47.578936812969225</v>
      </c>
      <c r="E4">
        <v>-50.751962400986912</v>
      </c>
      <c r="G4">
        <f>B4/0.000987516812</f>
        <v>-4.757893681296923</v>
      </c>
    </row>
    <row r="5" spans="1:7" x14ac:dyDescent="0.3">
      <c r="A5" s="1">
        <v>98.7433403</v>
      </c>
      <c r="B5" s="1">
        <f t="shared" si="0"/>
        <v>-8.3408999999932121E-3</v>
      </c>
      <c r="C5" s="2">
        <v>54.462890999999999</v>
      </c>
      <c r="D5">
        <f>B5/(98.7516812/1000000)</f>
        <v>-84.46337215363998</v>
      </c>
      <c r="E5">
        <v>-80.478560346996517</v>
      </c>
      <c r="G5">
        <f>B5/0.000987516812</f>
        <v>-8.4463372153639984</v>
      </c>
    </row>
    <row r="6" spans="1:7" x14ac:dyDescent="0.3">
      <c r="A6" s="1">
        <v>98.739742899999996</v>
      </c>
      <c r="B6" s="1">
        <f t="shared" si="0"/>
        <v>-1.1938299999997071E-2</v>
      </c>
      <c r="C6" s="2">
        <v>58.330078</v>
      </c>
      <c r="D6">
        <f>B6/(98.7516812/1000000)</f>
        <v>-120.8921190497876</v>
      </c>
      <c r="E6">
        <v>-110.43101966735141</v>
      </c>
      <c r="G6">
        <f>B6/0.000987516812</f>
        <v>-12.089211904978759</v>
      </c>
    </row>
    <row r="7" spans="1:7" x14ac:dyDescent="0.3">
      <c r="A7" s="1">
        <v>98.736189699999997</v>
      </c>
      <c r="B7" s="1">
        <f t="shared" si="0"/>
        <v>-1.5491499999995995E-2</v>
      </c>
      <c r="C7" s="2">
        <v>63.164062000000001</v>
      </c>
      <c r="D7">
        <f>B7/(98.7516812/1000000)</f>
        <v>-156.87327862926546</v>
      </c>
      <c r="E7">
        <v>-166.6684762584907</v>
      </c>
      <c r="G7">
        <f>B7/0.000987516812</f>
        <v>-15.687327862926546</v>
      </c>
    </row>
    <row r="8" spans="1:7" x14ac:dyDescent="0.3">
      <c r="A8" s="1">
        <v>98.732306899999998</v>
      </c>
      <c r="B8" s="1">
        <f t="shared" si="0"/>
        <v>-1.9374299999995515E-2</v>
      </c>
      <c r="C8" s="2">
        <v>67.434082000000004</v>
      </c>
      <c r="D8">
        <f>B8/(98.7516812/1000000)</f>
        <v>-196.192102904629</v>
      </c>
      <c r="E8">
        <v>-206.93662212329193</v>
      </c>
      <c r="G8">
        <f>B8/0.000987516812</f>
        <v>-19.619210290462899</v>
      </c>
    </row>
    <row r="9" spans="1:7" x14ac:dyDescent="0.3">
      <c r="A9" s="1">
        <v>98.728865799999994</v>
      </c>
      <c r="B9" s="1">
        <f t="shared" si="0"/>
        <v>-2.2815399999998931E-2</v>
      </c>
      <c r="C9" s="2">
        <v>72.509765999999999</v>
      </c>
      <c r="D9">
        <f>B9/(98.7516812/1000000)</f>
        <v>-231.03809193679766</v>
      </c>
      <c r="E9">
        <v>-213.79146419826313</v>
      </c>
      <c r="G9">
        <f>B9/0.000987516812</f>
        <v>-23.103809193679766</v>
      </c>
    </row>
    <row r="10" spans="1:7" x14ac:dyDescent="0.3">
      <c r="A10" s="1">
        <v>98.725129899999999</v>
      </c>
      <c r="B10" s="1">
        <f t="shared" si="0"/>
        <v>-2.6551299999994171E-2</v>
      </c>
      <c r="C10" s="2">
        <v>77.021484000000001</v>
      </c>
      <c r="D10">
        <f>B10/(98.7516812/1000000)</f>
        <v>-268.86934660099917</v>
      </c>
      <c r="E10">
        <v>-216.70335411629435</v>
      </c>
      <c r="G10">
        <f>B10/0.000987516812</f>
        <v>-26.886934660099918</v>
      </c>
    </row>
    <row r="11" spans="1:7" x14ac:dyDescent="0.3">
      <c r="A11" s="1">
        <v>98.721220099999996</v>
      </c>
      <c r="B11" s="1">
        <f t="shared" si="0"/>
        <v>-3.0461099999996577E-2</v>
      </c>
      <c r="C11" s="2">
        <v>81.613770000000002</v>
      </c>
      <c r="D11">
        <f>B11/(98.7516812/1000000)</f>
        <v>-308.46158394310538</v>
      </c>
      <c r="E11">
        <v>-234.26888693315612</v>
      </c>
      <c r="G11">
        <f>B11/0.000987516812</f>
        <v>-30.846158394310535</v>
      </c>
    </row>
    <row r="12" spans="1:7" x14ac:dyDescent="0.3">
      <c r="A12" s="1">
        <v>98.718349799999999</v>
      </c>
      <c r="B12" s="1">
        <f t="shared" si="0"/>
        <v>-3.333139999999446E-2</v>
      </c>
      <c r="C12" s="2">
        <v>83.789062000000001</v>
      </c>
      <c r="D12">
        <f>B12/(98.7516812/1000000)</f>
        <v>-337.52741821669832</v>
      </c>
      <c r="E12">
        <v>-259.08021469742653</v>
      </c>
      <c r="G12">
        <f>B12/0.000987516812</f>
        <v>-33.752741821669829</v>
      </c>
    </row>
    <row r="13" spans="1:7" x14ac:dyDescent="0.3">
      <c r="A13" s="1">
        <v>98.714654400000001</v>
      </c>
      <c r="B13" s="1">
        <f t="shared" si="0"/>
        <v>-3.7026799999992477E-2</v>
      </c>
      <c r="C13" s="2">
        <v>91.684569999999994</v>
      </c>
      <c r="D13">
        <f>B13/(98.7516812/1000000)</f>
        <v>-374.94855328085777</v>
      </c>
      <c r="E13">
        <v>-282.25278145737866</v>
      </c>
      <c r="G13">
        <f>B13/0.000987516812</f>
        <v>-37.494855328085777</v>
      </c>
    </row>
    <row r="14" spans="1:7" x14ac:dyDescent="0.3">
      <c r="A14" s="1">
        <v>98.710964300000001</v>
      </c>
      <c r="B14" s="1">
        <f t="shared" si="0"/>
        <v>-4.0716899999992506E-2</v>
      </c>
      <c r="C14" s="2">
        <v>102.561035</v>
      </c>
      <c r="D14">
        <f>B14/(98.7516812/1000000)</f>
        <v>-412.31601837268278</v>
      </c>
      <c r="G14">
        <f>B14/0.000987516812</f>
        <v>-41.231601837268272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2022-07-29T19:55:25Z</dcterms:created>
  <dcterms:modified xsi:type="dcterms:W3CDTF">2022-07-30T07:21:42Z</dcterms:modified>
</cp:coreProperties>
</file>