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codeName="ThisWorkbook" hidePivotFieldList="1" defaultThemeVersion="166925"/>
  <mc:AlternateContent xmlns:mc="http://schemas.openxmlformats.org/markup-compatibility/2006">
    <mc:Choice Requires="x15">
      <x15ac:absPath xmlns:x15ac="http://schemas.microsoft.com/office/spreadsheetml/2010/11/ac" url="/Users/waseem/Documents/GitHub/CBAS-SAP-SecurityAptitudeAssessment/Analysis/"/>
    </mc:Choice>
  </mc:AlternateContent>
  <xr:revisionPtr revIDLastSave="0" documentId="13_ncr:1_{1B19CDA6-FBAE-B44F-BC59-FD11BB0B9C3A}" xr6:coauthVersionLast="46" xr6:coauthVersionMax="46" xr10:uidLastSave="{00000000-0000-0000-0000-000000000000}"/>
  <bookViews>
    <workbookView xWindow="0" yWindow="500" windowWidth="35840" windowHeight="21900" activeTab="1" xr2:uid="{1B611E9F-6123-6041-A9CE-2CAE7CD1F40A}"/>
  </bookViews>
  <sheets>
    <sheet name="Guideline" sheetId="14" r:id="rId1"/>
    <sheet name="Analysis" sheetId="12" r:id="rId2"/>
    <sheet name="Data" sheetId="21" r:id="rId3"/>
    <sheet name="Data Tabels" sheetId="23" r:id="rId4"/>
    <sheet name="Calculations" sheetId="16" state="hidden" r:id="rId5"/>
    <sheet name="Tables" sheetId="13" state="hidden" r:id="rId6"/>
  </sheets>
  <externalReferences>
    <externalReference r:id="rId7"/>
  </externalReferences>
  <definedNames>
    <definedName name="_xlnm._FilterDatabase" localSheetId="2" hidden="1">Data!$A$1:$A$1088</definedName>
    <definedName name="_xlchart.v1.0" hidden="1">Calculations!$A$29:$A$31</definedName>
    <definedName name="_xlchart.v1.1" hidden="1">Calculations!$B$29:$B$31</definedName>
    <definedName name="ansTable">Tables!$A$15:$B$17</definedName>
    <definedName name="ansTable2">OFFSET(Data!#REF!,0,0,COUNTA(Data!#REF!),3)</definedName>
    <definedName name="Export">OFFSET(Data!$A$1,0,0,COUNTA(Data!$A:$A),6)</definedName>
    <definedName name="_xlnm.Extract" localSheetId="2">Data!$AA$1</definedName>
    <definedName name="Monkey">INDEX(#REF!, MATCH(Analysis!$I$73,#REF!,0))</definedName>
    <definedName name="Questions">Tables!$A$19:$C$43</definedName>
    <definedName name="Table2">Tables!$A$3:$D$10</definedName>
  </definedNames>
  <calcPr calcId="191029"/>
  <pivotCaches>
    <pivotCache cacheId="7"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04" i="21" l="1"/>
  <c r="B504" i="21"/>
  <c r="A504" i="21"/>
  <c r="C503" i="21"/>
  <c r="B503" i="21"/>
  <c r="A503" i="21"/>
  <c r="C502" i="21"/>
  <c r="B502" i="21"/>
  <c r="A502" i="21"/>
  <c r="C501" i="21"/>
  <c r="B501" i="21"/>
  <c r="A501" i="21"/>
  <c r="C500" i="21"/>
  <c r="B500" i="21"/>
  <c r="A500" i="21"/>
  <c r="C499" i="21"/>
  <c r="B499" i="21"/>
  <c r="A499" i="21"/>
  <c r="C498" i="21"/>
  <c r="B498" i="21"/>
  <c r="A498" i="21"/>
  <c r="C497" i="21"/>
  <c r="B497" i="21"/>
  <c r="A497" i="21"/>
  <c r="C496" i="21"/>
  <c r="B496" i="21"/>
  <c r="A496" i="21"/>
  <c r="C495" i="21"/>
  <c r="B495" i="21"/>
  <c r="A495" i="21"/>
  <c r="C494" i="21"/>
  <c r="B494" i="21"/>
  <c r="A494" i="21"/>
  <c r="C493" i="21"/>
  <c r="B493" i="21"/>
  <c r="A493" i="21"/>
  <c r="C492" i="21"/>
  <c r="B492" i="21"/>
  <c r="A492" i="21"/>
  <c r="C491" i="21"/>
  <c r="B491" i="21"/>
  <c r="A491" i="21"/>
  <c r="C490" i="21"/>
  <c r="B490" i="21"/>
  <c r="A490" i="21"/>
  <c r="C489" i="21"/>
  <c r="B489" i="21"/>
  <c r="A489" i="21"/>
  <c r="C488" i="21"/>
  <c r="B488" i="21"/>
  <c r="A488" i="21"/>
  <c r="C487" i="21"/>
  <c r="B487" i="21"/>
  <c r="A487" i="21"/>
  <c r="C486" i="21"/>
  <c r="B486" i="21"/>
  <c r="A486" i="21"/>
  <c r="C485" i="21"/>
  <c r="B485" i="21"/>
  <c r="A485" i="21"/>
  <c r="C484" i="21"/>
  <c r="B484" i="21"/>
  <c r="A484" i="21"/>
  <c r="C483" i="21"/>
  <c r="B483" i="21"/>
  <c r="A483" i="21"/>
  <c r="C482" i="21"/>
  <c r="B482" i="21"/>
  <c r="A482" i="21"/>
  <c r="C481" i="21"/>
  <c r="B481" i="21"/>
  <c r="A481" i="21"/>
  <c r="C480" i="21"/>
  <c r="B480" i="21"/>
  <c r="A480" i="21"/>
  <c r="C479" i="21"/>
  <c r="B479" i="21"/>
  <c r="A479" i="21"/>
  <c r="C478" i="21"/>
  <c r="B478" i="21"/>
  <c r="A478" i="21"/>
  <c r="C477" i="21"/>
  <c r="B477" i="21"/>
  <c r="A477" i="21"/>
  <c r="C476" i="21"/>
  <c r="B476" i="21"/>
  <c r="A476" i="21"/>
  <c r="C475" i="21"/>
  <c r="B475" i="21"/>
  <c r="A475" i="21"/>
  <c r="C474" i="21"/>
  <c r="B474" i="21"/>
  <c r="A474" i="21"/>
  <c r="C473" i="21"/>
  <c r="B473" i="21"/>
  <c r="A473" i="21"/>
  <c r="C472" i="21"/>
  <c r="B472" i="21"/>
  <c r="A472" i="21"/>
  <c r="C471" i="21"/>
  <c r="B471" i="21"/>
  <c r="A471" i="21"/>
  <c r="C470" i="21"/>
  <c r="B470" i="21"/>
  <c r="A470" i="21"/>
  <c r="C469" i="21"/>
  <c r="B469" i="21"/>
  <c r="A469" i="21"/>
  <c r="C468" i="21"/>
  <c r="B468" i="21"/>
  <c r="A468" i="21"/>
  <c r="C467" i="21"/>
  <c r="B467" i="21"/>
  <c r="A467" i="21"/>
  <c r="C466" i="21"/>
  <c r="B466" i="21"/>
  <c r="A466" i="21"/>
  <c r="C465" i="21"/>
  <c r="B465" i="21"/>
  <c r="A465" i="21"/>
  <c r="C464" i="21"/>
  <c r="B464" i="21"/>
  <c r="A464" i="21"/>
  <c r="C463" i="21"/>
  <c r="B463" i="21"/>
  <c r="A463" i="21"/>
  <c r="C462" i="21"/>
  <c r="B462" i="21"/>
  <c r="A462" i="21"/>
  <c r="C461" i="21"/>
  <c r="B461" i="21"/>
  <c r="A461" i="21"/>
  <c r="C460" i="21"/>
  <c r="B460" i="21"/>
  <c r="A460" i="21"/>
  <c r="C459" i="21"/>
  <c r="B459" i="21"/>
  <c r="A459" i="21"/>
  <c r="C458" i="21"/>
  <c r="B458" i="21"/>
  <c r="A458" i="21"/>
  <c r="C457" i="21"/>
  <c r="B457" i="21"/>
  <c r="A457" i="21"/>
  <c r="C456" i="21"/>
  <c r="B456" i="21"/>
  <c r="A456" i="21"/>
  <c r="C455" i="21"/>
  <c r="B455" i="21"/>
  <c r="A455" i="21"/>
  <c r="C454" i="21"/>
  <c r="B454" i="21"/>
  <c r="A454" i="21"/>
  <c r="C453" i="21"/>
  <c r="B453" i="21"/>
  <c r="A453" i="21"/>
  <c r="C452" i="21"/>
  <c r="B452" i="21"/>
  <c r="A452" i="21"/>
  <c r="C451" i="21"/>
  <c r="B451" i="21"/>
  <c r="A451" i="21"/>
  <c r="C450" i="21"/>
  <c r="B450" i="21"/>
  <c r="A450" i="21"/>
  <c r="C449" i="21"/>
  <c r="B449" i="21"/>
  <c r="A449" i="21"/>
  <c r="C448" i="21"/>
  <c r="B448" i="21"/>
  <c r="A448" i="21"/>
  <c r="C447" i="21"/>
  <c r="B447" i="21"/>
  <c r="A447" i="21"/>
  <c r="C446" i="21"/>
  <c r="B446" i="21"/>
  <c r="A446" i="21"/>
  <c r="C445" i="21"/>
  <c r="B445" i="21"/>
  <c r="A445" i="21"/>
  <c r="C444" i="21"/>
  <c r="B444" i="21"/>
  <c r="A444" i="21"/>
  <c r="C443" i="21"/>
  <c r="B443" i="21"/>
  <c r="A443" i="21"/>
  <c r="C442" i="21"/>
  <c r="B442" i="21"/>
  <c r="A442" i="21"/>
  <c r="C441" i="21"/>
  <c r="B441" i="21"/>
  <c r="A441" i="21"/>
  <c r="C440" i="21"/>
  <c r="B440" i="21"/>
  <c r="A440" i="21"/>
  <c r="C439" i="21"/>
  <c r="B439" i="21"/>
  <c r="A439" i="21"/>
  <c r="C438" i="21"/>
  <c r="B438" i="21"/>
  <c r="A438" i="21"/>
  <c r="C437" i="21"/>
  <c r="B437" i="21"/>
  <c r="A437" i="21"/>
  <c r="C436" i="21"/>
  <c r="B436" i="21"/>
  <c r="A436" i="21"/>
  <c r="C435" i="21"/>
  <c r="B435" i="21"/>
  <c r="A435" i="21"/>
  <c r="C434" i="21"/>
  <c r="B434" i="21"/>
  <c r="A434" i="21"/>
  <c r="C433" i="21"/>
  <c r="B433" i="21"/>
  <c r="A433" i="21"/>
  <c r="C432" i="21"/>
  <c r="B432" i="21"/>
  <c r="A432" i="21"/>
  <c r="C431" i="21"/>
  <c r="B431" i="21"/>
  <c r="A431" i="21"/>
  <c r="C430" i="21"/>
  <c r="B430" i="21"/>
  <c r="A430" i="21"/>
  <c r="C429" i="21"/>
  <c r="B429" i="21"/>
  <c r="A429" i="21"/>
  <c r="C428" i="21"/>
  <c r="B428" i="21"/>
  <c r="A428" i="21"/>
  <c r="C427" i="21"/>
  <c r="B427" i="21"/>
  <c r="A427" i="21"/>
  <c r="C426" i="21"/>
  <c r="B426" i="21"/>
  <c r="A426" i="21"/>
  <c r="C425" i="21"/>
  <c r="B425" i="21"/>
  <c r="A425" i="21"/>
  <c r="C424" i="21"/>
  <c r="B424" i="21"/>
  <c r="A424" i="21"/>
  <c r="C423" i="21"/>
  <c r="B423" i="21"/>
  <c r="A423" i="21"/>
  <c r="C422" i="21"/>
  <c r="B422" i="21"/>
  <c r="A422" i="21"/>
  <c r="C421" i="21"/>
  <c r="B421" i="21"/>
  <c r="A421" i="21"/>
  <c r="C420" i="21"/>
  <c r="B420" i="21"/>
  <c r="A420" i="21"/>
  <c r="C419" i="21"/>
  <c r="B419" i="21"/>
  <c r="A419" i="21"/>
  <c r="C418" i="21"/>
  <c r="B418" i="21"/>
  <c r="A418" i="21"/>
  <c r="C417" i="21"/>
  <c r="B417" i="21"/>
  <c r="A417" i="21"/>
  <c r="C416" i="21"/>
  <c r="B416" i="21"/>
  <c r="A416" i="21"/>
  <c r="C415" i="21"/>
  <c r="B415" i="21"/>
  <c r="A415" i="21"/>
  <c r="C414" i="21"/>
  <c r="B414" i="21"/>
  <c r="A414" i="21"/>
  <c r="C413" i="21"/>
  <c r="B413" i="21"/>
  <c r="A413" i="21"/>
  <c r="C412" i="21"/>
  <c r="B412" i="21"/>
  <c r="A412" i="21"/>
  <c r="C411" i="21"/>
  <c r="B411" i="21"/>
  <c r="A411" i="21"/>
  <c r="C410" i="21"/>
  <c r="B410" i="21"/>
  <c r="A410" i="21"/>
  <c r="C409" i="21"/>
  <c r="B409" i="21"/>
  <c r="A409" i="21"/>
  <c r="C408" i="21"/>
  <c r="B408" i="21"/>
  <c r="A408" i="21"/>
  <c r="C407" i="21"/>
  <c r="B407" i="21"/>
  <c r="A407" i="21"/>
  <c r="C406" i="21"/>
  <c r="B406" i="21"/>
  <c r="A406" i="21"/>
  <c r="C405" i="21"/>
  <c r="B405" i="21"/>
  <c r="A405" i="21"/>
  <c r="C404" i="21"/>
  <c r="B404" i="21"/>
  <c r="A404" i="21"/>
  <c r="C403" i="21"/>
  <c r="B403" i="21"/>
  <c r="A403" i="21"/>
  <c r="C402" i="21"/>
  <c r="B402" i="21"/>
  <c r="A402" i="21"/>
  <c r="C401" i="21"/>
  <c r="B401" i="21"/>
  <c r="A401" i="21"/>
  <c r="C400" i="21"/>
  <c r="B400" i="21"/>
  <c r="A400" i="21"/>
  <c r="C399" i="21"/>
  <c r="B399" i="21"/>
  <c r="A399" i="21"/>
  <c r="C398" i="21"/>
  <c r="B398" i="21"/>
  <c r="A398" i="21"/>
  <c r="C397" i="21"/>
  <c r="B397" i="21"/>
  <c r="A397" i="21"/>
  <c r="C396" i="21"/>
  <c r="B396" i="21"/>
  <c r="A396" i="21"/>
  <c r="C395" i="21"/>
  <c r="B395" i="21"/>
  <c r="A395" i="21"/>
  <c r="C394" i="21"/>
  <c r="B394" i="21"/>
  <c r="A394" i="21"/>
  <c r="C393" i="21"/>
  <c r="B393" i="21"/>
  <c r="A393" i="21"/>
  <c r="C392" i="21"/>
  <c r="B392" i="21"/>
  <c r="A392" i="21"/>
  <c r="C391" i="21"/>
  <c r="B391" i="21"/>
  <c r="A391" i="21"/>
  <c r="C390" i="21"/>
  <c r="B390" i="21"/>
  <c r="A390" i="21"/>
  <c r="C389" i="21"/>
  <c r="B389" i="21"/>
  <c r="A389" i="21"/>
  <c r="C388" i="21"/>
  <c r="B388" i="21"/>
  <c r="A388" i="21"/>
  <c r="C387" i="21"/>
  <c r="B387" i="21"/>
  <c r="A387" i="21"/>
  <c r="C386" i="21"/>
  <c r="B386" i="21"/>
  <c r="A386" i="21"/>
  <c r="C385" i="21"/>
  <c r="B385" i="21"/>
  <c r="A385" i="21"/>
  <c r="C384" i="21"/>
  <c r="B384" i="21"/>
  <c r="A384" i="21"/>
  <c r="C383" i="21"/>
  <c r="B383" i="21"/>
  <c r="A383" i="21"/>
  <c r="C382" i="21"/>
  <c r="B382" i="21"/>
  <c r="A382" i="21"/>
  <c r="C381" i="21"/>
  <c r="B381" i="21"/>
  <c r="A381" i="21"/>
  <c r="C380" i="21"/>
  <c r="B380" i="21"/>
  <c r="A380" i="21"/>
  <c r="C379" i="21"/>
  <c r="B379" i="21"/>
  <c r="A379" i="21"/>
  <c r="C378" i="21"/>
  <c r="B378" i="21"/>
  <c r="A378" i="21"/>
  <c r="C377" i="21"/>
  <c r="B377" i="21"/>
  <c r="A377" i="21"/>
  <c r="C376" i="21"/>
  <c r="B376" i="21"/>
  <c r="A376" i="21"/>
  <c r="C375" i="21"/>
  <c r="B375" i="21"/>
  <c r="A375" i="21"/>
  <c r="C374" i="21"/>
  <c r="B374" i="21"/>
  <c r="A374" i="21"/>
  <c r="C373" i="21"/>
  <c r="B373" i="21"/>
  <c r="A373" i="21"/>
  <c r="C372" i="21"/>
  <c r="B372" i="21"/>
  <c r="A372" i="21"/>
  <c r="C371" i="21"/>
  <c r="B371" i="21"/>
  <c r="A371" i="21"/>
  <c r="C370" i="21"/>
  <c r="B370" i="21"/>
  <c r="A370" i="21"/>
  <c r="C369" i="21"/>
  <c r="B369" i="21"/>
  <c r="A369" i="21"/>
  <c r="C368" i="21"/>
  <c r="B368" i="21"/>
  <c r="A368" i="21"/>
  <c r="C367" i="21"/>
  <c r="B367" i="21"/>
  <c r="A367" i="21"/>
  <c r="C366" i="21"/>
  <c r="B366" i="21"/>
  <c r="A366" i="21"/>
  <c r="C365" i="21"/>
  <c r="B365" i="21"/>
  <c r="A365" i="21"/>
  <c r="C364" i="21"/>
  <c r="B364" i="21"/>
  <c r="A364" i="21"/>
  <c r="C363" i="21"/>
  <c r="B363" i="21"/>
  <c r="A363" i="21"/>
  <c r="C362" i="21"/>
  <c r="B362" i="21"/>
  <c r="A362" i="21"/>
  <c r="C361" i="21"/>
  <c r="B361" i="21"/>
  <c r="A361" i="21"/>
  <c r="C360" i="21"/>
  <c r="B360" i="21"/>
  <c r="A360" i="21"/>
  <c r="C359" i="21"/>
  <c r="B359" i="21"/>
  <c r="A359" i="21"/>
  <c r="C358" i="21"/>
  <c r="B358" i="21"/>
  <c r="A358" i="21"/>
  <c r="C357" i="21"/>
  <c r="B357" i="21"/>
  <c r="A357" i="21"/>
  <c r="C356" i="21"/>
  <c r="B356" i="21"/>
  <c r="A356" i="21"/>
  <c r="C355" i="21"/>
  <c r="B355" i="21"/>
  <c r="A355" i="21"/>
  <c r="C354" i="21"/>
  <c r="B354" i="21"/>
  <c r="A354" i="21"/>
  <c r="C353" i="21"/>
  <c r="B353" i="21"/>
  <c r="A353" i="21"/>
  <c r="C352" i="21"/>
  <c r="B352" i="21"/>
  <c r="A352" i="21"/>
  <c r="C351" i="21"/>
  <c r="B351" i="21"/>
  <c r="A351" i="21"/>
  <c r="C350" i="21"/>
  <c r="B350" i="21"/>
  <c r="A350" i="21"/>
  <c r="C349" i="21"/>
  <c r="B349" i="21"/>
  <c r="A349" i="21"/>
  <c r="C348" i="21"/>
  <c r="B348" i="21"/>
  <c r="A348" i="21"/>
  <c r="C347" i="21"/>
  <c r="B347" i="21"/>
  <c r="A347" i="21"/>
  <c r="C346" i="21"/>
  <c r="B346" i="21"/>
  <c r="A346" i="21"/>
  <c r="C345" i="21"/>
  <c r="B345" i="21"/>
  <c r="A345" i="21"/>
  <c r="C344" i="21"/>
  <c r="B344" i="21"/>
  <c r="A344" i="21"/>
  <c r="C343" i="21"/>
  <c r="B343" i="21"/>
  <c r="A343" i="21"/>
  <c r="C342" i="21"/>
  <c r="B342" i="21"/>
  <c r="A342" i="21"/>
  <c r="C341" i="21"/>
  <c r="B341" i="21"/>
  <c r="A341" i="21"/>
  <c r="C340" i="21"/>
  <c r="B340" i="21"/>
  <c r="A340" i="21"/>
  <c r="C339" i="21"/>
  <c r="B339" i="21"/>
  <c r="A339" i="21"/>
  <c r="C338" i="21"/>
  <c r="B338" i="21"/>
  <c r="A338" i="21"/>
  <c r="C337" i="21"/>
  <c r="B337" i="21"/>
  <c r="A337" i="21"/>
  <c r="C336" i="21"/>
  <c r="B336" i="21"/>
  <c r="A336" i="21"/>
  <c r="C335" i="21"/>
  <c r="B335" i="21"/>
  <c r="A335" i="21"/>
  <c r="C334" i="21"/>
  <c r="B334" i="21"/>
  <c r="A334" i="21"/>
  <c r="C333" i="21"/>
  <c r="B333" i="21"/>
  <c r="A333" i="21"/>
  <c r="C332" i="21"/>
  <c r="B332" i="21"/>
  <c r="A332" i="21"/>
  <c r="C331" i="21"/>
  <c r="B331" i="21"/>
  <c r="A331" i="21"/>
  <c r="C330" i="21"/>
  <c r="B330" i="21"/>
  <c r="A330" i="21"/>
  <c r="C329" i="21"/>
  <c r="B329" i="21"/>
  <c r="A329" i="21"/>
  <c r="C328" i="21"/>
  <c r="B328" i="21"/>
  <c r="A328" i="21"/>
  <c r="C327" i="21"/>
  <c r="B327" i="21"/>
  <c r="A327" i="21"/>
  <c r="C326" i="21"/>
  <c r="B326" i="21"/>
  <c r="A326" i="21"/>
  <c r="C325" i="21"/>
  <c r="B325" i="21"/>
  <c r="A325" i="21"/>
  <c r="C324" i="21"/>
  <c r="B324" i="21"/>
  <c r="A324" i="21"/>
  <c r="C323" i="21"/>
  <c r="B323" i="21"/>
  <c r="A323" i="21"/>
  <c r="C322" i="21"/>
  <c r="B322" i="21"/>
  <c r="A322" i="21"/>
  <c r="C321" i="21"/>
  <c r="B321" i="21"/>
  <c r="A321" i="21"/>
  <c r="C320" i="21"/>
  <c r="B320" i="21"/>
  <c r="A320" i="21"/>
  <c r="C319" i="21"/>
  <c r="B319" i="21"/>
  <c r="A319" i="21"/>
  <c r="C318" i="21"/>
  <c r="B318" i="21"/>
  <c r="A318" i="21"/>
  <c r="C317" i="21"/>
  <c r="B317" i="21"/>
  <c r="A317" i="21"/>
  <c r="C316" i="21"/>
  <c r="B316" i="21"/>
  <c r="A316" i="21"/>
  <c r="C315" i="21"/>
  <c r="B315" i="21"/>
  <c r="A315" i="21"/>
  <c r="C314" i="21"/>
  <c r="B314" i="21"/>
  <c r="A314" i="21"/>
  <c r="C313" i="21"/>
  <c r="B313" i="21"/>
  <c r="A313" i="21"/>
  <c r="C312" i="21"/>
  <c r="B312" i="21"/>
  <c r="A312" i="21"/>
  <c r="C311" i="21"/>
  <c r="B311" i="21"/>
  <c r="A311" i="21"/>
  <c r="C310" i="21"/>
  <c r="B310" i="21"/>
  <c r="A310" i="21"/>
  <c r="C309" i="21"/>
  <c r="B309" i="21"/>
  <c r="A309" i="21"/>
  <c r="C308" i="21"/>
  <c r="B308" i="21"/>
  <c r="A308" i="21"/>
  <c r="C307" i="21"/>
  <c r="B307" i="21"/>
  <c r="A307" i="21"/>
  <c r="C306" i="21"/>
  <c r="B306" i="21"/>
  <c r="A306" i="21"/>
  <c r="C305" i="21"/>
  <c r="B305" i="21"/>
  <c r="A305" i="21"/>
  <c r="C304" i="21"/>
  <c r="B304" i="21"/>
  <c r="A304" i="21"/>
  <c r="C303" i="21"/>
  <c r="B303" i="21"/>
  <c r="A303" i="21"/>
  <c r="C302" i="21"/>
  <c r="B302" i="21"/>
  <c r="A302" i="21"/>
  <c r="C301" i="21"/>
  <c r="B301" i="21"/>
  <c r="A301" i="21"/>
  <c r="C300" i="21"/>
  <c r="B300" i="21"/>
  <c r="A300" i="21"/>
  <c r="C299" i="21"/>
  <c r="B299" i="21"/>
  <c r="A299" i="21"/>
  <c r="C298" i="21"/>
  <c r="B298" i="21"/>
  <c r="A298" i="21"/>
  <c r="C297" i="21"/>
  <c r="B297" i="21"/>
  <c r="A297" i="21"/>
  <c r="C296" i="21"/>
  <c r="B296" i="21"/>
  <c r="A296" i="21"/>
  <c r="C295" i="21"/>
  <c r="B295" i="21"/>
  <c r="A295" i="21"/>
  <c r="C294" i="21"/>
  <c r="B294" i="21"/>
  <c r="A294" i="21"/>
  <c r="C293" i="21"/>
  <c r="B293" i="21"/>
  <c r="A293" i="21"/>
  <c r="C292" i="21"/>
  <c r="B292" i="21"/>
  <c r="A292" i="21"/>
  <c r="C291" i="21"/>
  <c r="B291" i="21"/>
  <c r="A291" i="21"/>
  <c r="C290" i="21"/>
  <c r="B290" i="21"/>
  <c r="A290" i="21"/>
  <c r="C289" i="21"/>
  <c r="B289" i="21"/>
  <c r="A289" i="21"/>
  <c r="C288" i="21"/>
  <c r="B288" i="21"/>
  <c r="A288" i="21"/>
  <c r="C287" i="21"/>
  <c r="B287" i="21"/>
  <c r="A287" i="21"/>
  <c r="C286" i="21"/>
  <c r="B286" i="21"/>
  <c r="A286" i="21"/>
  <c r="C285" i="21"/>
  <c r="B285" i="21"/>
  <c r="A285" i="21"/>
  <c r="C284" i="21"/>
  <c r="B284" i="21"/>
  <c r="A284" i="21"/>
  <c r="C283" i="21"/>
  <c r="B283" i="21"/>
  <c r="A283" i="21"/>
  <c r="C282" i="21"/>
  <c r="B282" i="21"/>
  <c r="A282" i="21"/>
  <c r="C281" i="21"/>
  <c r="B281" i="21"/>
  <c r="A281" i="21"/>
  <c r="C280" i="21"/>
  <c r="B280" i="21"/>
  <c r="A280" i="21"/>
  <c r="C279" i="21"/>
  <c r="B279" i="21"/>
  <c r="A279" i="21"/>
  <c r="C278" i="21"/>
  <c r="B278" i="21"/>
  <c r="A278" i="21"/>
  <c r="C277" i="21"/>
  <c r="B277" i="21"/>
  <c r="A277" i="21"/>
  <c r="C276" i="21"/>
  <c r="B276" i="21"/>
  <c r="A276" i="21"/>
  <c r="C275" i="21"/>
  <c r="B275" i="21"/>
  <c r="A275" i="21"/>
  <c r="C274" i="21"/>
  <c r="B274" i="21"/>
  <c r="A274" i="21"/>
  <c r="C273" i="21"/>
  <c r="B273" i="21"/>
  <c r="A273" i="21"/>
  <c r="C272" i="21"/>
  <c r="B272" i="21"/>
  <c r="A272" i="21"/>
  <c r="C271" i="21"/>
  <c r="B271" i="21"/>
  <c r="A271" i="21"/>
  <c r="C270" i="21"/>
  <c r="B270" i="21"/>
  <c r="A270" i="21"/>
  <c r="C269" i="21"/>
  <c r="B269" i="21"/>
  <c r="A269" i="21"/>
  <c r="C268" i="21"/>
  <c r="B268" i="21"/>
  <c r="A268" i="21"/>
  <c r="C267" i="21"/>
  <c r="B267" i="21"/>
  <c r="A267" i="21"/>
  <c r="C266" i="21"/>
  <c r="B266" i="21"/>
  <c r="A266" i="21"/>
  <c r="C265" i="21"/>
  <c r="B265" i="21"/>
  <c r="A265" i="21"/>
  <c r="C264" i="21"/>
  <c r="B264" i="21"/>
  <c r="A264" i="21"/>
  <c r="C263" i="21"/>
  <c r="B263" i="21"/>
  <c r="A263" i="21"/>
  <c r="C262" i="21"/>
  <c r="B262" i="21"/>
  <c r="A262" i="21"/>
  <c r="C261" i="21"/>
  <c r="B261" i="21"/>
  <c r="A261" i="21"/>
  <c r="C260" i="21"/>
  <c r="B260" i="21"/>
  <c r="A260" i="21"/>
  <c r="C259" i="21"/>
  <c r="B259" i="21"/>
  <c r="A259" i="21"/>
  <c r="C258" i="21"/>
  <c r="B258" i="21"/>
  <c r="A258" i="21"/>
  <c r="C257" i="21"/>
  <c r="B257" i="21"/>
  <c r="A257" i="21"/>
  <c r="C256" i="21"/>
  <c r="B256" i="21"/>
  <c r="A256" i="21"/>
  <c r="C255" i="21"/>
  <c r="B255" i="21"/>
  <c r="A255" i="21"/>
  <c r="C254" i="21"/>
  <c r="B254" i="21"/>
  <c r="A254" i="21"/>
  <c r="C253" i="21"/>
  <c r="B253" i="21"/>
  <c r="A253" i="21"/>
  <c r="C252" i="21"/>
  <c r="B252" i="21"/>
  <c r="A252" i="21"/>
  <c r="C251" i="21"/>
  <c r="B251" i="21"/>
  <c r="A251" i="21"/>
  <c r="C250" i="21"/>
  <c r="B250" i="21"/>
  <c r="A250" i="21"/>
  <c r="C249" i="21"/>
  <c r="B249" i="21"/>
  <c r="A249" i="21"/>
  <c r="C248" i="21"/>
  <c r="B248" i="21"/>
  <c r="A248" i="21"/>
  <c r="C247" i="21"/>
  <c r="B247" i="21"/>
  <c r="A247" i="21"/>
  <c r="C246" i="21"/>
  <c r="B246" i="21"/>
  <c r="A246" i="21"/>
  <c r="C245" i="21"/>
  <c r="B245" i="21"/>
  <c r="A245" i="21"/>
  <c r="C244" i="21"/>
  <c r="B244" i="21"/>
  <c r="A244" i="21"/>
  <c r="C243" i="21"/>
  <c r="B243" i="21"/>
  <c r="A243" i="21"/>
  <c r="C242" i="21"/>
  <c r="B242" i="21"/>
  <c r="A242" i="21"/>
  <c r="C241" i="21"/>
  <c r="B241" i="21"/>
  <c r="A241" i="21"/>
  <c r="C240" i="21"/>
  <c r="B240" i="21"/>
  <c r="A240" i="21"/>
  <c r="C239" i="21"/>
  <c r="B239" i="21"/>
  <c r="A239" i="21"/>
  <c r="C238" i="21"/>
  <c r="B238" i="21"/>
  <c r="A238" i="21"/>
  <c r="C237" i="21"/>
  <c r="B237" i="21"/>
  <c r="A237" i="21"/>
  <c r="C236" i="21"/>
  <c r="B236" i="21"/>
  <c r="A236" i="21"/>
  <c r="C235" i="21"/>
  <c r="B235" i="21"/>
  <c r="A235" i="21"/>
  <c r="C234" i="21"/>
  <c r="B234" i="21"/>
  <c r="A234" i="21"/>
  <c r="C233" i="21"/>
  <c r="B233" i="21"/>
  <c r="A233" i="21"/>
  <c r="C232" i="21"/>
  <c r="B232" i="21"/>
  <c r="A232" i="21"/>
  <c r="C231" i="21"/>
  <c r="B231" i="21"/>
  <c r="A231" i="21"/>
  <c r="C230" i="21"/>
  <c r="B230" i="21"/>
  <c r="A230" i="21"/>
  <c r="C229" i="21"/>
  <c r="B229" i="21"/>
  <c r="A229" i="21"/>
  <c r="C228" i="21"/>
  <c r="B228" i="21"/>
  <c r="A228" i="21"/>
  <c r="C227" i="21"/>
  <c r="B227" i="21"/>
  <c r="A227" i="21"/>
  <c r="C226" i="21"/>
  <c r="B226" i="21"/>
  <c r="A226" i="21"/>
  <c r="C225" i="21"/>
  <c r="B225" i="21"/>
  <c r="A225" i="21"/>
  <c r="C224" i="21"/>
  <c r="B224" i="21"/>
  <c r="A224" i="21"/>
  <c r="C223" i="21"/>
  <c r="B223" i="21"/>
  <c r="A223" i="21"/>
  <c r="C222" i="21"/>
  <c r="B222" i="21"/>
  <c r="A222" i="21"/>
  <c r="C221" i="21"/>
  <c r="B221" i="21"/>
  <c r="A221" i="21"/>
  <c r="C220" i="21"/>
  <c r="B220" i="21"/>
  <c r="A220" i="21"/>
  <c r="C219" i="21"/>
  <c r="B219" i="21"/>
  <c r="A219" i="21"/>
  <c r="C218" i="21"/>
  <c r="B218" i="21"/>
  <c r="A218" i="21"/>
  <c r="C217" i="21"/>
  <c r="B217" i="21"/>
  <c r="A217" i="21"/>
  <c r="C216" i="21"/>
  <c r="B216" i="21"/>
  <c r="A216" i="21"/>
  <c r="C215" i="21"/>
  <c r="B215" i="21"/>
  <c r="A215" i="21"/>
  <c r="C214" i="21"/>
  <c r="B214" i="21"/>
  <c r="A214" i="21"/>
  <c r="C213" i="21"/>
  <c r="B213" i="21"/>
  <c r="A213" i="21"/>
  <c r="C212" i="21"/>
  <c r="B212" i="21"/>
  <c r="A212" i="21"/>
  <c r="C211" i="21"/>
  <c r="B211" i="21"/>
  <c r="A211" i="21"/>
  <c r="C210" i="21"/>
  <c r="B210" i="21"/>
  <c r="A210" i="21"/>
  <c r="C209" i="21"/>
  <c r="B209" i="21"/>
  <c r="A209" i="21"/>
  <c r="C208" i="21"/>
  <c r="B208" i="21"/>
  <c r="A208" i="21"/>
  <c r="C207" i="21"/>
  <c r="B207" i="21"/>
  <c r="A207" i="21"/>
  <c r="C206" i="21"/>
  <c r="B206" i="21"/>
  <c r="A206" i="21"/>
  <c r="C205" i="21"/>
  <c r="B205" i="21"/>
  <c r="A205" i="21"/>
  <c r="C204" i="21"/>
  <c r="B204" i="21"/>
  <c r="A204" i="21"/>
  <c r="C203" i="21"/>
  <c r="B203" i="21"/>
  <c r="A203" i="21"/>
  <c r="C202" i="21"/>
  <c r="B202" i="21"/>
  <c r="A202" i="21"/>
  <c r="C201" i="21"/>
  <c r="B201" i="21"/>
  <c r="A201" i="21"/>
  <c r="C200" i="21"/>
  <c r="B200" i="21"/>
  <c r="A200" i="21"/>
  <c r="C199" i="21"/>
  <c r="B199" i="21"/>
  <c r="A199" i="21"/>
  <c r="C198" i="21"/>
  <c r="B198" i="21"/>
  <c r="A198" i="21"/>
  <c r="C197" i="21"/>
  <c r="B197" i="21"/>
  <c r="A197" i="21"/>
  <c r="C196" i="21"/>
  <c r="B196" i="21"/>
  <c r="A196" i="21"/>
  <c r="C195" i="21"/>
  <c r="B195" i="21"/>
  <c r="A195" i="21"/>
  <c r="C194" i="21"/>
  <c r="B194" i="21"/>
  <c r="A194" i="21"/>
  <c r="C193" i="21"/>
  <c r="B193" i="21"/>
  <c r="A193" i="21"/>
  <c r="C192" i="21"/>
  <c r="B192" i="21"/>
  <c r="A192" i="21"/>
  <c r="C191" i="21"/>
  <c r="B191" i="21"/>
  <c r="A191" i="21"/>
  <c r="C190" i="21"/>
  <c r="B190" i="21"/>
  <c r="A190" i="21"/>
  <c r="C189" i="21"/>
  <c r="B189" i="21"/>
  <c r="A189" i="21"/>
  <c r="C188" i="21"/>
  <c r="B188" i="21"/>
  <c r="A188" i="21"/>
  <c r="C187" i="21"/>
  <c r="B187" i="21"/>
  <c r="A187" i="21"/>
  <c r="C186" i="21"/>
  <c r="B186" i="21"/>
  <c r="A186" i="21"/>
  <c r="C185" i="21"/>
  <c r="B185" i="21"/>
  <c r="A185" i="21"/>
  <c r="C184" i="21"/>
  <c r="B184" i="21"/>
  <c r="A184" i="21"/>
  <c r="C183" i="21"/>
  <c r="B183" i="21"/>
  <c r="A183" i="21"/>
  <c r="C182" i="21"/>
  <c r="B182" i="21"/>
  <c r="A182" i="21"/>
  <c r="C181" i="21"/>
  <c r="B181" i="21"/>
  <c r="A181" i="21"/>
  <c r="C180" i="21"/>
  <c r="B180" i="21"/>
  <c r="A180" i="21"/>
  <c r="C179" i="21"/>
  <c r="B179" i="21"/>
  <c r="A179" i="21"/>
  <c r="C178" i="21"/>
  <c r="B178" i="21"/>
  <c r="A178" i="21"/>
  <c r="C177" i="21"/>
  <c r="B177" i="21"/>
  <c r="A177" i="21"/>
  <c r="C176" i="21"/>
  <c r="B176" i="21"/>
  <c r="A176" i="21"/>
  <c r="C175" i="21"/>
  <c r="B175" i="21"/>
  <c r="A175" i="21"/>
  <c r="C174" i="21"/>
  <c r="B174" i="21"/>
  <c r="A174" i="21"/>
  <c r="C173" i="21"/>
  <c r="B173" i="21"/>
  <c r="A173" i="21"/>
  <c r="C172" i="21"/>
  <c r="B172" i="21"/>
  <c r="A172" i="21"/>
  <c r="C171" i="21"/>
  <c r="B171" i="21"/>
  <c r="A171" i="21"/>
  <c r="C170" i="21"/>
  <c r="B170" i="21"/>
  <c r="A170" i="21"/>
  <c r="C169" i="21"/>
  <c r="B169" i="21"/>
  <c r="A169" i="21"/>
  <c r="C168" i="21"/>
  <c r="B168" i="21"/>
  <c r="A168" i="21"/>
  <c r="C167" i="21"/>
  <c r="B167" i="21"/>
  <c r="A167" i="21"/>
  <c r="C166" i="21"/>
  <c r="B166" i="21"/>
  <c r="A166" i="21"/>
  <c r="C165" i="21"/>
  <c r="B165" i="21"/>
  <c r="A165" i="21"/>
  <c r="C164" i="21"/>
  <c r="B164" i="21"/>
  <c r="A164" i="21"/>
  <c r="C163" i="21"/>
  <c r="B163" i="21"/>
  <c r="A163" i="21"/>
  <c r="C162" i="21"/>
  <c r="B162" i="21"/>
  <c r="A162" i="21"/>
  <c r="C161" i="21"/>
  <c r="B161" i="21"/>
  <c r="A161" i="21"/>
  <c r="C160" i="21"/>
  <c r="B160" i="21"/>
  <c r="A160" i="21"/>
  <c r="C159" i="21"/>
  <c r="B159" i="21"/>
  <c r="A159" i="21"/>
  <c r="C158" i="21"/>
  <c r="B158" i="21"/>
  <c r="A158" i="21"/>
  <c r="C157" i="21"/>
  <c r="B157" i="21"/>
  <c r="A157" i="21"/>
  <c r="C156" i="21"/>
  <c r="B156" i="21"/>
  <c r="A156" i="21"/>
  <c r="C155" i="21"/>
  <c r="B155" i="21"/>
  <c r="A155" i="21"/>
  <c r="C154" i="21"/>
  <c r="B154" i="21"/>
  <c r="A154" i="21"/>
  <c r="C153" i="21"/>
  <c r="B153" i="21"/>
  <c r="A153" i="21"/>
  <c r="C152" i="21"/>
  <c r="B152" i="21"/>
  <c r="A152" i="21"/>
  <c r="C151" i="21"/>
  <c r="B151" i="21"/>
  <c r="A151" i="21"/>
  <c r="C150" i="21"/>
  <c r="B150" i="21"/>
  <c r="A150" i="21"/>
  <c r="C149" i="21"/>
  <c r="B149" i="21"/>
  <c r="A149" i="21"/>
  <c r="C148" i="21"/>
  <c r="B148" i="21"/>
  <c r="A148" i="21"/>
  <c r="C147" i="21"/>
  <c r="B147" i="21"/>
  <c r="A147" i="21"/>
  <c r="C146" i="21"/>
  <c r="B146" i="21"/>
  <c r="A146" i="21"/>
  <c r="C145" i="21"/>
  <c r="B145" i="21"/>
  <c r="A145" i="21"/>
  <c r="C144" i="21"/>
  <c r="B144" i="21"/>
  <c r="A144" i="21"/>
  <c r="C143" i="21"/>
  <c r="B143" i="21"/>
  <c r="A143" i="21"/>
  <c r="C142" i="21"/>
  <c r="B142" i="21"/>
  <c r="A142" i="21"/>
  <c r="C141" i="21"/>
  <c r="B141" i="21"/>
  <c r="A141" i="21"/>
  <c r="C140" i="21"/>
  <c r="B140" i="21"/>
  <c r="A140" i="21"/>
  <c r="C139" i="21"/>
  <c r="B139" i="21"/>
  <c r="A139" i="21"/>
  <c r="C138" i="21"/>
  <c r="B138" i="21"/>
  <c r="A138" i="21"/>
  <c r="C137" i="21"/>
  <c r="B137" i="21"/>
  <c r="A137" i="21"/>
  <c r="C136" i="21"/>
  <c r="B136" i="21"/>
  <c r="A136" i="21"/>
  <c r="C135" i="21"/>
  <c r="B135" i="21"/>
  <c r="A135" i="21"/>
  <c r="C134" i="21"/>
  <c r="B134" i="21"/>
  <c r="A134" i="21"/>
  <c r="C133" i="21"/>
  <c r="B133" i="21"/>
  <c r="A133" i="21"/>
  <c r="C132" i="21"/>
  <c r="B132" i="21"/>
  <c r="A132" i="21"/>
  <c r="C131" i="21"/>
  <c r="B131" i="21"/>
  <c r="A131" i="21"/>
  <c r="C130" i="21"/>
  <c r="B130" i="21"/>
  <c r="A130" i="21"/>
  <c r="C129" i="21"/>
  <c r="B129" i="21"/>
  <c r="A129" i="21"/>
  <c r="C128" i="21"/>
  <c r="B128" i="21"/>
  <c r="A128" i="21"/>
  <c r="C127" i="21"/>
  <c r="B127" i="21"/>
  <c r="A127" i="21"/>
  <c r="C126" i="21"/>
  <c r="B126" i="21"/>
  <c r="A126" i="21"/>
  <c r="C125" i="21"/>
  <c r="B125" i="21"/>
  <c r="A125" i="21"/>
  <c r="C124" i="21"/>
  <c r="B124" i="21"/>
  <c r="A124" i="21"/>
  <c r="C123" i="21"/>
  <c r="B123" i="21"/>
  <c r="A123" i="21"/>
  <c r="C122" i="21"/>
  <c r="B122" i="21"/>
  <c r="A122" i="21"/>
  <c r="C121" i="21"/>
  <c r="B121" i="21"/>
  <c r="A121" i="21"/>
  <c r="C120" i="21"/>
  <c r="B120" i="21"/>
  <c r="A120" i="21"/>
  <c r="C119" i="21"/>
  <c r="B119" i="21"/>
  <c r="A119" i="21"/>
  <c r="C118" i="21"/>
  <c r="B118" i="21"/>
  <c r="A118" i="21"/>
  <c r="C117" i="21"/>
  <c r="B117" i="21"/>
  <c r="A117" i="21"/>
  <c r="C116" i="21"/>
  <c r="B116" i="21"/>
  <c r="A116" i="21"/>
  <c r="C115" i="21"/>
  <c r="B115" i="21"/>
  <c r="A115" i="21"/>
  <c r="C114" i="21"/>
  <c r="B114" i="21"/>
  <c r="A114" i="21"/>
  <c r="C113" i="21"/>
  <c r="B113" i="21"/>
  <c r="A113" i="21"/>
  <c r="C112" i="21"/>
  <c r="B112" i="21"/>
  <c r="A112" i="21"/>
  <c r="C111" i="21"/>
  <c r="B111" i="21"/>
  <c r="A111" i="21"/>
  <c r="C110" i="21"/>
  <c r="B110" i="21"/>
  <c r="A110" i="21"/>
  <c r="C109" i="21"/>
  <c r="B109" i="21"/>
  <c r="A109" i="21"/>
  <c r="C108" i="21"/>
  <c r="B108" i="21"/>
  <c r="A108" i="21"/>
  <c r="C107" i="21"/>
  <c r="B107" i="21"/>
  <c r="A107" i="21"/>
  <c r="C106" i="21"/>
  <c r="B106" i="21"/>
  <c r="A106" i="21"/>
  <c r="C105" i="21"/>
  <c r="B105" i="21"/>
  <c r="A105" i="21"/>
  <c r="C104" i="21"/>
  <c r="B104" i="21"/>
  <c r="A104" i="21"/>
  <c r="C103" i="21"/>
  <c r="B103" i="21"/>
  <c r="A103" i="21"/>
  <c r="C102" i="21"/>
  <c r="B102" i="21"/>
  <c r="A102" i="21"/>
  <c r="C101" i="21"/>
  <c r="B101" i="21"/>
  <c r="A101" i="21"/>
  <c r="C100" i="21"/>
  <c r="B100" i="21"/>
  <c r="A100" i="21"/>
  <c r="C99" i="21"/>
  <c r="B99" i="21"/>
  <c r="A99" i="21"/>
  <c r="C98" i="21"/>
  <c r="B98" i="21"/>
  <c r="A98" i="21"/>
  <c r="C97" i="21"/>
  <c r="B97" i="21"/>
  <c r="A97" i="21"/>
  <c r="C96" i="21"/>
  <c r="B96" i="21"/>
  <c r="A96" i="21"/>
  <c r="C95" i="21"/>
  <c r="B95" i="21"/>
  <c r="A95" i="21"/>
  <c r="C94" i="21"/>
  <c r="B94" i="21"/>
  <c r="A94" i="21"/>
  <c r="C93" i="21"/>
  <c r="B93" i="21"/>
  <c r="A93" i="21"/>
  <c r="C92" i="21"/>
  <c r="B92" i="21"/>
  <c r="A92" i="21"/>
  <c r="C91" i="21"/>
  <c r="B91" i="21"/>
  <c r="A91" i="21"/>
  <c r="C90" i="21"/>
  <c r="B90" i="21"/>
  <c r="A90" i="21"/>
  <c r="C89" i="21"/>
  <c r="B89" i="21"/>
  <c r="A89" i="21"/>
  <c r="C88" i="21"/>
  <c r="B88" i="21"/>
  <c r="A88" i="21"/>
  <c r="C87" i="21"/>
  <c r="B87" i="21"/>
  <c r="A87" i="21"/>
  <c r="C86" i="21"/>
  <c r="B86" i="21"/>
  <c r="A86" i="21"/>
  <c r="C85" i="21"/>
  <c r="B85" i="21"/>
  <c r="A85" i="21"/>
  <c r="C84" i="21"/>
  <c r="B84" i="21"/>
  <c r="A84" i="21"/>
  <c r="C83" i="21"/>
  <c r="B83" i="21"/>
  <c r="A83" i="21"/>
  <c r="C82" i="21"/>
  <c r="B82" i="21"/>
  <c r="A82" i="21"/>
  <c r="C81" i="21"/>
  <c r="B81" i="21"/>
  <c r="A81" i="21"/>
  <c r="C80" i="21"/>
  <c r="B80" i="21"/>
  <c r="A80" i="21"/>
  <c r="C79" i="21"/>
  <c r="B79" i="21"/>
  <c r="A79" i="21"/>
  <c r="C78" i="21"/>
  <c r="B78" i="21"/>
  <c r="A78" i="21"/>
  <c r="C77" i="21"/>
  <c r="B77" i="21"/>
  <c r="A77" i="21"/>
  <c r="C76" i="21"/>
  <c r="B76" i="21"/>
  <c r="A76" i="21"/>
  <c r="C75" i="21"/>
  <c r="B75" i="21"/>
  <c r="A75" i="21"/>
  <c r="C74" i="21"/>
  <c r="B74" i="21"/>
  <c r="A74" i="21"/>
  <c r="C73" i="21"/>
  <c r="B73" i="21"/>
  <c r="A73" i="21"/>
  <c r="C72" i="21"/>
  <c r="B72" i="21"/>
  <c r="A72" i="21"/>
  <c r="C71" i="21"/>
  <c r="B71" i="21"/>
  <c r="A71" i="21"/>
  <c r="C70" i="21"/>
  <c r="B70" i="21"/>
  <c r="A70" i="21"/>
  <c r="C69" i="21"/>
  <c r="B69" i="21"/>
  <c r="A69" i="21"/>
  <c r="C68" i="21"/>
  <c r="B68" i="21"/>
  <c r="A68" i="21"/>
  <c r="C67" i="21"/>
  <c r="B67" i="21"/>
  <c r="A67" i="21"/>
  <c r="C66" i="21"/>
  <c r="B66" i="21"/>
  <c r="A66" i="21"/>
  <c r="C65" i="21"/>
  <c r="B65" i="21"/>
  <c r="A65" i="21"/>
  <c r="C64" i="21"/>
  <c r="B64" i="21"/>
  <c r="A64" i="21"/>
  <c r="C63" i="21"/>
  <c r="B63" i="21"/>
  <c r="A63" i="21"/>
  <c r="C62" i="21"/>
  <c r="B62" i="21"/>
  <c r="A62" i="21"/>
  <c r="C61" i="21"/>
  <c r="B61" i="21"/>
  <c r="A61" i="21"/>
  <c r="C60" i="21"/>
  <c r="B60" i="21"/>
  <c r="A60" i="21"/>
  <c r="C59" i="21"/>
  <c r="B59" i="21"/>
  <c r="A59" i="21"/>
  <c r="C58" i="21"/>
  <c r="B58" i="21"/>
  <c r="A58" i="21"/>
  <c r="C57" i="21"/>
  <c r="B57" i="21"/>
  <c r="A57" i="21"/>
  <c r="C56" i="21"/>
  <c r="B56" i="21"/>
  <c r="A56" i="21"/>
  <c r="C55" i="21"/>
  <c r="B55" i="21"/>
  <c r="A55" i="21"/>
  <c r="C54" i="21"/>
  <c r="B54" i="21"/>
  <c r="A54" i="21"/>
  <c r="C53" i="21"/>
  <c r="B53" i="21"/>
  <c r="A53" i="21"/>
  <c r="C52" i="21"/>
  <c r="B52" i="21"/>
  <c r="A52" i="21"/>
  <c r="C51" i="21"/>
  <c r="B51" i="21"/>
  <c r="A51" i="21"/>
  <c r="C50" i="21"/>
  <c r="B50" i="21"/>
  <c r="A50" i="21"/>
  <c r="C49" i="21"/>
  <c r="B49" i="21"/>
  <c r="A49" i="21"/>
  <c r="C48" i="21"/>
  <c r="B48" i="21"/>
  <c r="A48" i="21"/>
  <c r="C47" i="21"/>
  <c r="B47" i="21"/>
  <c r="A47" i="21"/>
  <c r="C46" i="21"/>
  <c r="B46" i="21"/>
  <c r="A46" i="21"/>
  <c r="C45" i="21"/>
  <c r="B45" i="21"/>
  <c r="A45" i="21"/>
  <c r="C44" i="21"/>
  <c r="B44" i="21"/>
  <c r="A44" i="21"/>
  <c r="C43" i="21"/>
  <c r="B43" i="21"/>
  <c r="A43" i="21"/>
  <c r="C42" i="21"/>
  <c r="B42" i="21"/>
  <c r="A42" i="21"/>
  <c r="C41" i="21"/>
  <c r="B41" i="21"/>
  <c r="A41" i="21"/>
  <c r="C40" i="21"/>
  <c r="B40" i="21"/>
  <c r="A40" i="21"/>
  <c r="C39" i="21"/>
  <c r="B39" i="21"/>
  <c r="A39" i="21"/>
  <c r="C38" i="21"/>
  <c r="B38" i="21"/>
  <c r="A38" i="21"/>
  <c r="C37" i="21"/>
  <c r="B37" i="21"/>
  <c r="A37" i="21"/>
  <c r="C36" i="21"/>
  <c r="B36" i="21"/>
  <c r="A36" i="21"/>
  <c r="C35" i="21"/>
  <c r="B35" i="21"/>
  <c r="A35" i="21"/>
  <c r="C34" i="21"/>
  <c r="B34" i="21"/>
  <c r="A34" i="21"/>
  <c r="C33" i="21"/>
  <c r="B33" i="21"/>
  <c r="A33" i="21"/>
  <c r="C32" i="21"/>
  <c r="B32" i="21"/>
  <c r="A32" i="21"/>
  <c r="C31" i="21"/>
  <c r="B31" i="21"/>
  <c r="A31" i="21"/>
  <c r="C30" i="21"/>
  <c r="B30" i="21"/>
  <c r="A30" i="21"/>
  <c r="C29" i="21"/>
  <c r="B29" i="21"/>
  <c r="A29" i="21"/>
  <c r="C28" i="21"/>
  <c r="B28" i="21"/>
  <c r="A28" i="21"/>
  <c r="C27" i="21"/>
  <c r="B27" i="21"/>
  <c r="A27" i="21"/>
  <c r="C26" i="21"/>
  <c r="B26" i="21"/>
  <c r="A26" i="21"/>
  <c r="C25" i="21"/>
  <c r="B25" i="21"/>
  <c r="A25" i="21"/>
  <c r="C24" i="21"/>
  <c r="B24" i="21"/>
  <c r="A24" i="21"/>
  <c r="C23" i="21"/>
  <c r="B23" i="21"/>
  <c r="A23" i="21"/>
  <c r="C22" i="21"/>
  <c r="B22" i="21"/>
  <c r="A22" i="21"/>
  <c r="C21" i="21"/>
  <c r="B21" i="21"/>
  <c r="A21" i="21"/>
  <c r="C20" i="21"/>
  <c r="B20" i="21"/>
  <c r="A20" i="21"/>
  <c r="C19" i="21"/>
  <c r="B19" i="21"/>
  <c r="A19" i="21"/>
  <c r="C18" i="21"/>
  <c r="B18" i="21"/>
  <c r="A18" i="21"/>
  <c r="C17" i="21"/>
  <c r="B17" i="21"/>
  <c r="A17" i="21"/>
  <c r="C16" i="21"/>
  <c r="B16" i="21"/>
  <c r="A16" i="21"/>
  <c r="C15" i="21"/>
  <c r="B15" i="21"/>
  <c r="A15" i="21"/>
  <c r="C14" i="21"/>
  <c r="B14" i="21"/>
  <c r="A14" i="21"/>
  <c r="C13" i="21"/>
  <c r="B13" i="21"/>
  <c r="A13" i="21"/>
  <c r="C12" i="21"/>
  <c r="B12" i="21"/>
  <c r="A12" i="21"/>
  <c r="C11" i="21"/>
  <c r="B11" i="21"/>
  <c r="A11" i="21"/>
  <c r="C10" i="21"/>
  <c r="B10" i="21"/>
  <c r="A10" i="21"/>
  <c r="C9" i="21"/>
  <c r="B9" i="21"/>
  <c r="A9" i="21"/>
  <c r="C8" i="21"/>
  <c r="B8" i="21"/>
  <c r="A8" i="21"/>
  <c r="C7" i="21"/>
  <c r="B7" i="21"/>
  <c r="A7" i="21"/>
  <c r="C6" i="21"/>
  <c r="B6" i="21"/>
  <c r="A6" i="21"/>
  <c r="C5" i="21"/>
  <c r="B5" i="21"/>
  <c r="A5" i="21"/>
  <c r="C4" i="21"/>
  <c r="B4" i="21"/>
  <c r="A4" i="21"/>
  <c r="C3" i="21"/>
  <c r="B3" i="21"/>
  <c r="A3" i="21"/>
  <c r="C2" i="21"/>
  <c r="B2" i="21"/>
  <c r="A2" i="21"/>
  <c r="B37" i="16"/>
  <c r="B36" i="16"/>
  <c r="B35" i="16"/>
  <c r="F509" i="21" l="1"/>
  <c r="F510" i="21"/>
  <c r="F511" i="21"/>
  <c r="F512" i="21"/>
  <c r="F513" i="21"/>
  <c r="F514" i="21"/>
  <c r="F515" i="21"/>
  <c r="F516" i="21"/>
  <c r="F517" i="21"/>
  <c r="F518" i="21"/>
  <c r="F519" i="21"/>
  <c r="F520" i="21"/>
  <c r="F521" i="21"/>
  <c r="F522" i="21"/>
  <c r="F523" i="21"/>
  <c r="F524" i="21"/>
  <c r="F525" i="21"/>
  <c r="F526" i="21"/>
  <c r="F527" i="21"/>
  <c r="F528" i="21"/>
  <c r="F529" i="21"/>
  <c r="F530" i="21"/>
  <c r="F531" i="21"/>
  <c r="F532" i="21"/>
  <c r="F533" i="21"/>
  <c r="F534" i="21"/>
  <c r="F535" i="21"/>
  <c r="F536" i="21"/>
  <c r="F537" i="21"/>
  <c r="F538" i="21"/>
  <c r="F539" i="21"/>
  <c r="F540" i="21"/>
  <c r="F541" i="21"/>
  <c r="F542" i="21"/>
  <c r="F543" i="21"/>
  <c r="F544" i="21"/>
  <c r="F545" i="21"/>
  <c r="F546" i="21"/>
  <c r="F547" i="21"/>
  <c r="F548" i="21"/>
  <c r="F549" i="21"/>
  <c r="F550" i="21"/>
  <c r="F551" i="21"/>
  <c r="F552" i="21"/>
  <c r="F553" i="21"/>
  <c r="F554" i="21"/>
  <c r="F555" i="21"/>
  <c r="F556" i="21"/>
  <c r="F557" i="21"/>
  <c r="F558" i="21"/>
  <c r="F559" i="21"/>
  <c r="F560" i="21"/>
  <c r="F561" i="21"/>
  <c r="F562" i="21"/>
  <c r="F563" i="21"/>
  <c r="F564" i="21"/>
  <c r="F565" i="21"/>
  <c r="F566" i="21"/>
  <c r="F567" i="21"/>
  <c r="F568" i="21"/>
  <c r="F569" i="21"/>
  <c r="F570" i="21"/>
  <c r="F571" i="21"/>
  <c r="F572" i="21"/>
  <c r="F573" i="21"/>
  <c r="F574" i="21"/>
  <c r="F575" i="21"/>
  <c r="F576" i="21"/>
  <c r="F577" i="21"/>
  <c r="F578" i="21"/>
  <c r="F579" i="21"/>
  <c r="F580" i="21"/>
  <c r="F581" i="21"/>
  <c r="F582" i="21"/>
  <c r="F583" i="21"/>
  <c r="F584" i="21"/>
  <c r="F585" i="21"/>
  <c r="F586" i="21"/>
  <c r="F587" i="21"/>
  <c r="F588" i="21"/>
  <c r="F589" i="21"/>
  <c r="F590" i="21"/>
  <c r="F591" i="21"/>
  <c r="F592" i="21"/>
  <c r="F593" i="21"/>
  <c r="F594" i="21"/>
  <c r="F595" i="21"/>
  <c r="F596" i="21"/>
  <c r="F597" i="21"/>
  <c r="F598" i="21"/>
  <c r="F599" i="21"/>
  <c r="F600" i="21"/>
  <c r="F601" i="21"/>
  <c r="F602" i="21"/>
  <c r="F603" i="21"/>
  <c r="F604" i="21"/>
  <c r="F605" i="21"/>
  <c r="F606" i="21"/>
  <c r="F607" i="21"/>
  <c r="F608" i="21"/>
  <c r="F609" i="21"/>
  <c r="F610" i="21"/>
  <c r="F611" i="21"/>
  <c r="F612" i="21"/>
  <c r="F613" i="21"/>
  <c r="F614" i="21"/>
  <c r="F615" i="21"/>
  <c r="F616" i="21"/>
  <c r="F617" i="21"/>
  <c r="F618" i="21"/>
  <c r="F619" i="21"/>
  <c r="F620" i="21"/>
  <c r="F621" i="21"/>
  <c r="F622" i="21"/>
  <c r="F623" i="21"/>
  <c r="F624" i="21"/>
  <c r="F625" i="21"/>
  <c r="F626" i="21"/>
  <c r="F627" i="21"/>
  <c r="F628" i="21"/>
  <c r="F629" i="21"/>
  <c r="F630" i="21"/>
  <c r="F631" i="21"/>
  <c r="F632" i="21"/>
  <c r="F633" i="21"/>
  <c r="F634" i="21"/>
  <c r="F635" i="21"/>
  <c r="F636" i="21"/>
  <c r="F637" i="21"/>
  <c r="F638" i="21"/>
  <c r="F639" i="21"/>
  <c r="F640" i="21"/>
  <c r="F641" i="21"/>
  <c r="F642" i="21"/>
  <c r="F643" i="21"/>
  <c r="F644" i="21"/>
  <c r="F645" i="21"/>
  <c r="F646" i="21"/>
  <c r="F647" i="21"/>
  <c r="F648" i="21"/>
  <c r="F649" i="21"/>
  <c r="F650" i="21"/>
  <c r="F651" i="21"/>
  <c r="F652" i="21"/>
  <c r="F653" i="21"/>
  <c r="F654" i="21"/>
  <c r="F655" i="21"/>
  <c r="F656" i="21"/>
  <c r="F657" i="21"/>
  <c r="F658" i="21"/>
  <c r="F659" i="21"/>
  <c r="F660" i="21"/>
  <c r="F661" i="21"/>
  <c r="F662" i="21"/>
  <c r="F663" i="21"/>
  <c r="F664" i="21"/>
  <c r="F665" i="21"/>
  <c r="F666" i="21"/>
  <c r="F667" i="21"/>
  <c r="F668" i="21"/>
  <c r="F669" i="21"/>
  <c r="F670" i="21"/>
  <c r="F671" i="21"/>
  <c r="F672" i="21"/>
  <c r="F673" i="21"/>
  <c r="F674" i="21"/>
  <c r="F675" i="21"/>
  <c r="F676" i="21"/>
  <c r="F677" i="21"/>
  <c r="F678" i="21"/>
  <c r="F679" i="21"/>
  <c r="F680" i="21"/>
  <c r="F681" i="21"/>
  <c r="F682" i="21"/>
  <c r="F683" i="21"/>
  <c r="F684" i="21"/>
  <c r="F685" i="21"/>
  <c r="F686" i="21"/>
  <c r="F687" i="21"/>
  <c r="F688" i="21"/>
  <c r="F689" i="21"/>
  <c r="F690" i="21"/>
  <c r="F691" i="21"/>
  <c r="F692" i="21"/>
  <c r="F693" i="21"/>
  <c r="F694" i="21"/>
  <c r="F695" i="21"/>
  <c r="F696" i="21"/>
  <c r="F697" i="21"/>
  <c r="F698" i="21"/>
  <c r="F699" i="21"/>
  <c r="F700" i="21"/>
  <c r="F701" i="21"/>
  <c r="F702" i="21"/>
  <c r="F703" i="21"/>
  <c r="F704" i="21"/>
  <c r="F705" i="21"/>
  <c r="F706" i="21"/>
  <c r="F707" i="21"/>
  <c r="F708" i="21"/>
  <c r="F709" i="21"/>
  <c r="F710" i="21"/>
  <c r="F711" i="21"/>
  <c r="F712" i="21"/>
  <c r="F713" i="21"/>
  <c r="F714" i="21"/>
  <c r="F715" i="21"/>
  <c r="F716" i="21"/>
  <c r="F717" i="21"/>
  <c r="F718" i="21"/>
  <c r="F719" i="21"/>
  <c r="F720" i="21"/>
  <c r="F721" i="21"/>
  <c r="F722" i="21"/>
  <c r="F723" i="21"/>
  <c r="F724" i="21"/>
  <c r="F725" i="21"/>
  <c r="F726" i="21"/>
  <c r="F727" i="21"/>
  <c r="F728" i="21"/>
  <c r="F729" i="21"/>
  <c r="F730" i="21"/>
  <c r="F731" i="21"/>
  <c r="F732" i="21"/>
  <c r="F733" i="21"/>
  <c r="F734" i="21"/>
  <c r="F735" i="21"/>
  <c r="F736" i="21"/>
  <c r="F737" i="21"/>
  <c r="F738" i="21"/>
  <c r="F739" i="21"/>
  <c r="F740" i="21"/>
  <c r="F741" i="21"/>
  <c r="F742" i="21"/>
  <c r="F743" i="21"/>
  <c r="F744" i="21"/>
  <c r="F745" i="21"/>
  <c r="F746" i="21"/>
  <c r="F747" i="21"/>
  <c r="F748" i="21"/>
  <c r="F749" i="21"/>
  <c r="F750" i="21"/>
  <c r="F751" i="21"/>
  <c r="F752" i="21"/>
  <c r="F753" i="21"/>
  <c r="F754" i="21"/>
  <c r="F755" i="21"/>
  <c r="F756" i="21"/>
  <c r="F757" i="21"/>
  <c r="F758" i="21"/>
  <c r="F759" i="21"/>
  <c r="F760" i="21"/>
  <c r="F761" i="21"/>
  <c r="F762" i="21"/>
  <c r="F763" i="21"/>
  <c r="F764" i="21"/>
  <c r="F765" i="21"/>
  <c r="F766" i="21"/>
  <c r="F767" i="21"/>
  <c r="F768" i="21"/>
  <c r="F769" i="21"/>
  <c r="F770" i="21"/>
  <c r="F771" i="21"/>
  <c r="F772" i="21"/>
  <c r="F773" i="21"/>
  <c r="F774" i="21"/>
  <c r="F775" i="21"/>
  <c r="F776" i="21"/>
  <c r="F777" i="21"/>
  <c r="F778" i="21"/>
  <c r="F779" i="21"/>
  <c r="F780" i="21"/>
  <c r="F781" i="21"/>
  <c r="F782" i="21"/>
  <c r="F783" i="21"/>
  <c r="F784" i="21"/>
  <c r="F785" i="21"/>
  <c r="F786" i="21"/>
  <c r="F787" i="21"/>
  <c r="F788" i="21"/>
  <c r="F789" i="21"/>
  <c r="F790" i="21"/>
  <c r="F791" i="21"/>
  <c r="F792" i="21"/>
  <c r="F793" i="21"/>
  <c r="F794" i="21"/>
  <c r="F795" i="21"/>
  <c r="F796" i="21"/>
  <c r="F797" i="21"/>
  <c r="F798" i="21"/>
  <c r="F799" i="21"/>
  <c r="F800" i="21"/>
  <c r="F801" i="21"/>
  <c r="F802" i="21"/>
  <c r="F803" i="21"/>
  <c r="F804" i="21"/>
  <c r="F805" i="21"/>
  <c r="F806" i="21"/>
  <c r="F807" i="21"/>
  <c r="F808" i="21"/>
  <c r="F809" i="21"/>
  <c r="F810" i="21"/>
  <c r="F811" i="21"/>
  <c r="F812" i="21"/>
  <c r="F813" i="21"/>
  <c r="F814" i="21"/>
  <c r="F815" i="21"/>
  <c r="F816" i="21"/>
  <c r="F817" i="21"/>
  <c r="F818" i="21"/>
  <c r="F819" i="21"/>
  <c r="F820" i="21"/>
  <c r="F821" i="21"/>
  <c r="F822" i="21"/>
  <c r="F823" i="21"/>
  <c r="F824" i="21"/>
  <c r="F825" i="21"/>
  <c r="F826" i="21"/>
  <c r="F827" i="21"/>
  <c r="F828" i="21"/>
  <c r="F829" i="21"/>
  <c r="F830" i="21"/>
  <c r="F831" i="21"/>
  <c r="F832" i="21"/>
  <c r="F833" i="21"/>
  <c r="F834" i="21"/>
  <c r="F835" i="21"/>
  <c r="F836" i="21"/>
  <c r="F837" i="21"/>
  <c r="F838" i="21"/>
  <c r="F839" i="21"/>
  <c r="F840" i="21"/>
  <c r="F841" i="21"/>
  <c r="F842" i="21"/>
  <c r="F843" i="21"/>
  <c r="F844" i="21"/>
  <c r="F845" i="21"/>
  <c r="F846" i="21"/>
  <c r="F847" i="21"/>
  <c r="F848" i="21"/>
  <c r="F849" i="21"/>
  <c r="F850" i="21"/>
  <c r="F851" i="21"/>
  <c r="F852" i="21"/>
  <c r="F853" i="21"/>
  <c r="F854" i="21"/>
  <c r="F855" i="21"/>
  <c r="F856" i="21"/>
  <c r="F857" i="21"/>
  <c r="F858" i="21"/>
  <c r="F859" i="21"/>
  <c r="F860" i="21"/>
  <c r="F861" i="21"/>
  <c r="F862" i="21"/>
  <c r="F863" i="21"/>
  <c r="F864" i="21"/>
  <c r="F865" i="21"/>
  <c r="F866" i="21"/>
  <c r="F867" i="21"/>
  <c r="F868" i="21"/>
  <c r="F869" i="21"/>
  <c r="F870"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01" i="21"/>
  <c r="E202" i="21"/>
  <c r="E203" i="21"/>
  <c r="E204" i="21"/>
  <c r="E205" i="21"/>
  <c r="E206" i="21"/>
  <c r="E207" i="21"/>
  <c r="E208" i="21"/>
  <c r="E209" i="21"/>
  <c r="E210" i="21"/>
  <c r="E211" i="21"/>
  <c r="E212" i="21"/>
  <c r="E213" i="21"/>
  <c r="E214" i="21"/>
  <c r="E215" i="21"/>
  <c r="E216" i="21"/>
  <c r="E217" i="21"/>
  <c r="E218" i="21"/>
  <c r="E219" i="21"/>
  <c r="E220" i="21"/>
  <c r="E221" i="21"/>
  <c r="E222" i="21"/>
  <c r="E223" i="21"/>
  <c r="E224" i="21"/>
  <c r="E225" i="21"/>
  <c r="E226" i="21"/>
  <c r="E227" i="21"/>
  <c r="E228" i="21"/>
  <c r="E229" i="21"/>
  <c r="E230" i="21"/>
  <c r="E231" i="21"/>
  <c r="E232" i="21"/>
  <c r="E233" i="21"/>
  <c r="E234" i="21"/>
  <c r="E235" i="21"/>
  <c r="E236" i="21"/>
  <c r="E237" i="21"/>
  <c r="E238" i="21"/>
  <c r="E239" i="21"/>
  <c r="E240" i="21"/>
  <c r="E241" i="21"/>
  <c r="E242" i="21"/>
  <c r="E243" i="21"/>
  <c r="E244" i="21"/>
  <c r="E245" i="21"/>
  <c r="E246" i="21"/>
  <c r="E247" i="21"/>
  <c r="E248" i="21"/>
  <c r="E249" i="21"/>
  <c r="E250" i="21"/>
  <c r="E251" i="21"/>
  <c r="E252" i="21"/>
  <c r="E253" i="21"/>
  <c r="E254" i="21"/>
  <c r="E255" i="21"/>
  <c r="E256" i="21"/>
  <c r="E257" i="21"/>
  <c r="E258" i="21"/>
  <c r="E259" i="21"/>
  <c r="E260" i="21"/>
  <c r="E261" i="21"/>
  <c r="E262" i="21"/>
  <c r="E263" i="21"/>
  <c r="E264" i="21"/>
  <c r="E265" i="21"/>
  <c r="E266" i="21"/>
  <c r="E267" i="21"/>
  <c r="E268" i="21"/>
  <c r="E269" i="21"/>
  <c r="E270" i="21"/>
  <c r="E271" i="21"/>
  <c r="E272" i="21"/>
  <c r="E273" i="21"/>
  <c r="E274" i="21"/>
  <c r="E275" i="21"/>
  <c r="E276" i="21"/>
  <c r="E277" i="21"/>
  <c r="E278" i="21"/>
  <c r="E279" i="21"/>
  <c r="E280" i="21"/>
  <c r="E281" i="21"/>
  <c r="E282" i="21"/>
  <c r="E283" i="21"/>
  <c r="E284" i="21"/>
  <c r="E285" i="21"/>
  <c r="E286" i="21"/>
  <c r="E287" i="21"/>
  <c r="E288" i="21"/>
  <c r="E289" i="21"/>
  <c r="E290" i="21"/>
  <c r="E291" i="21"/>
  <c r="E292" i="21"/>
  <c r="E293" i="21"/>
  <c r="E294" i="21"/>
  <c r="E295" i="21"/>
  <c r="E296" i="21"/>
  <c r="E297" i="21"/>
  <c r="E298" i="21"/>
  <c r="E299" i="21"/>
  <c r="E300" i="21"/>
  <c r="E301" i="21"/>
  <c r="E302" i="21"/>
  <c r="E303" i="21"/>
  <c r="E304" i="21"/>
  <c r="E305" i="21"/>
  <c r="E306" i="21"/>
  <c r="E307" i="21"/>
  <c r="E308" i="21"/>
  <c r="E309" i="21"/>
  <c r="E310" i="21"/>
  <c r="E311" i="21"/>
  <c r="E312" i="21"/>
  <c r="E313" i="21"/>
  <c r="E314" i="21"/>
  <c r="E315" i="21"/>
  <c r="E316" i="21"/>
  <c r="E317" i="21"/>
  <c r="E318" i="21"/>
  <c r="E319" i="21"/>
  <c r="E320" i="21"/>
  <c r="E321" i="21"/>
  <c r="E322" i="21"/>
  <c r="E323" i="21"/>
  <c r="E324" i="21"/>
  <c r="E325" i="21"/>
  <c r="E326" i="21"/>
  <c r="E327" i="21"/>
  <c r="E328" i="21"/>
  <c r="E329" i="21"/>
  <c r="E330" i="21"/>
  <c r="E331" i="21"/>
  <c r="E332" i="21"/>
  <c r="E333" i="21"/>
  <c r="E334" i="21"/>
  <c r="E335" i="21"/>
  <c r="E336" i="21"/>
  <c r="E337" i="21"/>
  <c r="E338" i="21"/>
  <c r="E339" i="21"/>
  <c r="E340" i="21"/>
  <c r="E341" i="21"/>
  <c r="E342" i="21"/>
  <c r="E343" i="21"/>
  <c r="E344" i="21"/>
  <c r="E345" i="21"/>
  <c r="E346" i="21"/>
  <c r="E347" i="21"/>
  <c r="E348" i="21"/>
  <c r="E349" i="21"/>
  <c r="E350" i="21"/>
  <c r="E351" i="21"/>
  <c r="E352" i="21"/>
  <c r="E353" i="21"/>
  <c r="E354" i="21"/>
  <c r="E355" i="21"/>
  <c r="E356" i="21"/>
  <c r="E357" i="21"/>
  <c r="E358" i="21"/>
  <c r="E359" i="21"/>
  <c r="E360" i="21"/>
  <c r="E361" i="21"/>
  <c r="E362" i="21"/>
  <c r="E363" i="21"/>
  <c r="E364" i="21"/>
  <c r="E365" i="21"/>
  <c r="E366" i="21"/>
  <c r="E367" i="21"/>
  <c r="E368" i="21"/>
  <c r="E369" i="21"/>
  <c r="E370" i="21"/>
  <c r="E371" i="21"/>
  <c r="E372" i="21"/>
  <c r="E373" i="21"/>
  <c r="E374" i="21"/>
  <c r="E375" i="21"/>
  <c r="E376" i="21"/>
  <c r="E377" i="21"/>
  <c r="E378" i="21"/>
  <c r="E379" i="21"/>
  <c r="E380" i="21"/>
  <c r="E381" i="21"/>
  <c r="E382" i="21"/>
  <c r="E383" i="21"/>
  <c r="E384" i="21"/>
  <c r="E385" i="21"/>
  <c r="E386" i="21"/>
  <c r="E387" i="21"/>
  <c r="E388" i="21"/>
  <c r="E389" i="21"/>
  <c r="E390" i="21"/>
  <c r="E391" i="21"/>
  <c r="E392" i="21"/>
  <c r="E393" i="21"/>
  <c r="E394" i="21"/>
  <c r="E395" i="21"/>
  <c r="E396" i="21"/>
  <c r="E397" i="21"/>
  <c r="E398" i="21"/>
  <c r="E399" i="21"/>
  <c r="E400" i="21"/>
  <c r="E401" i="21"/>
  <c r="E402" i="21"/>
  <c r="E403" i="21"/>
  <c r="E404" i="21"/>
  <c r="E405" i="21"/>
  <c r="E406" i="21"/>
  <c r="E407" i="21"/>
  <c r="E408" i="21"/>
  <c r="E409" i="21"/>
  <c r="E410" i="21"/>
  <c r="E411" i="21"/>
  <c r="E412" i="21"/>
  <c r="E413" i="21"/>
  <c r="E414" i="21"/>
  <c r="E415" i="21"/>
  <c r="E416" i="21"/>
  <c r="E417" i="21"/>
  <c r="E418" i="21"/>
  <c r="E419" i="21"/>
  <c r="E420" i="21"/>
  <c r="E421" i="21"/>
  <c r="E422" i="21"/>
  <c r="E423" i="21"/>
  <c r="E424" i="21"/>
  <c r="E425" i="21"/>
  <c r="E426" i="21"/>
  <c r="E427" i="21"/>
  <c r="E428" i="21"/>
  <c r="E429" i="21"/>
  <c r="E430" i="21"/>
  <c r="E431" i="21"/>
  <c r="E432" i="21"/>
  <c r="E433" i="21"/>
  <c r="E434" i="21"/>
  <c r="E435" i="21"/>
  <c r="E436" i="21"/>
  <c r="E437" i="21"/>
  <c r="E438" i="21"/>
  <c r="E439" i="21"/>
  <c r="E440" i="21"/>
  <c r="E441" i="21"/>
  <c r="E442" i="21"/>
  <c r="E443" i="21"/>
  <c r="E444" i="21"/>
  <c r="E445" i="21"/>
  <c r="E446" i="21"/>
  <c r="E447" i="21"/>
  <c r="E448" i="21"/>
  <c r="E449" i="21"/>
  <c r="E450" i="21"/>
  <c r="E451" i="21"/>
  <c r="E452" i="21"/>
  <c r="E453" i="21"/>
  <c r="E454" i="21"/>
  <c r="E455" i="21"/>
  <c r="E456" i="21"/>
  <c r="E457" i="21"/>
  <c r="E458" i="21"/>
  <c r="E459" i="21"/>
  <c r="E460" i="21"/>
  <c r="E461" i="21"/>
  <c r="E462" i="21"/>
  <c r="E463" i="21"/>
  <c r="E464" i="21"/>
  <c r="E465" i="21"/>
  <c r="E466" i="21"/>
  <c r="E467" i="21"/>
  <c r="E468" i="21"/>
  <c r="E469" i="21"/>
  <c r="E470" i="21"/>
  <c r="E471" i="21"/>
  <c r="E472" i="21"/>
  <c r="E473" i="21"/>
  <c r="E474" i="21"/>
  <c r="E475" i="21"/>
  <c r="E476" i="21"/>
  <c r="E477" i="21"/>
  <c r="E478" i="21"/>
  <c r="E479" i="21"/>
  <c r="E480" i="21"/>
  <c r="E481" i="21"/>
  <c r="E482" i="21"/>
  <c r="E483" i="21"/>
  <c r="E484" i="21"/>
  <c r="E485" i="21"/>
  <c r="E486" i="21"/>
  <c r="E487" i="21"/>
  <c r="E488" i="21"/>
  <c r="E489" i="21"/>
  <c r="E490" i="21"/>
  <c r="E491" i="21"/>
  <c r="E492" i="21"/>
  <c r="E493" i="21"/>
  <c r="E494" i="21"/>
  <c r="E495" i="21"/>
  <c r="E496" i="21"/>
  <c r="E497" i="21"/>
  <c r="E498" i="21"/>
  <c r="E499" i="21"/>
  <c r="E500" i="21"/>
  <c r="E501" i="21"/>
  <c r="E502" i="21"/>
  <c r="E503" i="21"/>
  <c r="E504" i="21"/>
  <c r="E505" i="21"/>
  <c r="E506" i="21"/>
  <c r="E507" i="21"/>
  <c r="E508" i="21"/>
  <c r="E509" i="21"/>
  <c r="E510" i="21"/>
  <c r="E511" i="21"/>
  <c r="E512" i="21"/>
  <c r="E513" i="21"/>
  <c r="E514" i="21"/>
  <c r="E515" i="21"/>
  <c r="E516" i="21"/>
  <c r="E517" i="21"/>
  <c r="E518" i="21"/>
  <c r="E519" i="21"/>
  <c r="E520" i="21"/>
  <c r="E521" i="21"/>
  <c r="E522" i="21"/>
  <c r="E523" i="21"/>
  <c r="E524" i="21"/>
  <c r="E525" i="21"/>
  <c r="E526" i="21"/>
  <c r="E527" i="21"/>
  <c r="E528" i="21"/>
  <c r="E529" i="21"/>
  <c r="E530" i="21"/>
  <c r="E531" i="21"/>
  <c r="E532" i="21"/>
  <c r="E533" i="21"/>
  <c r="E534" i="21"/>
  <c r="E535" i="21"/>
  <c r="E536" i="21"/>
  <c r="E537" i="21"/>
  <c r="E538" i="21"/>
  <c r="E539" i="21"/>
  <c r="E540" i="21"/>
  <c r="E541" i="21"/>
  <c r="E542" i="21"/>
  <c r="E543" i="21"/>
  <c r="E544" i="21"/>
  <c r="E545" i="21"/>
  <c r="E546" i="21"/>
  <c r="E547" i="21"/>
  <c r="E548" i="21"/>
  <c r="E549" i="21"/>
  <c r="E550" i="21"/>
  <c r="E551" i="21"/>
  <c r="E552" i="21"/>
  <c r="E553" i="21"/>
  <c r="E554" i="21"/>
  <c r="E555" i="21"/>
  <c r="E556" i="21"/>
  <c r="E557" i="21"/>
  <c r="E558" i="21"/>
  <c r="E559" i="21"/>
  <c r="E560" i="21"/>
  <c r="E561" i="21"/>
  <c r="E562" i="21"/>
  <c r="E563" i="21"/>
  <c r="E564" i="21"/>
  <c r="E565" i="21"/>
  <c r="E566" i="21"/>
  <c r="E567" i="21"/>
  <c r="E568" i="21"/>
  <c r="E569" i="21"/>
  <c r="E570" i="21"/>
  <c r="E571" i="21"/>
  <c r="E572" i="21"/>
  <c r="E573" i="21"/>
  <c r="E574" i="21"/>
  <c r="E575" i="21"/>
  <c r="E576" i="21"/>
  <c r="E577" i="21"/>
  <c r="E578" i="21"/>
  <c r="E579" i="21"/>
  <c r="E580" i="21"/>
  <c r="E581" i="21"/>
  <c r="E582" i="21"/>
  <c r="E583" i="21"/>
  <c r="E584" i="21"/>
  <c r="E585" i="21"/>
  <c r="E586" i="21"/>
  <c r="E587" i="21"/>
  <c r="E588" i="21"/>
  <c r="E589" i="21"/>
  <c r="E590" i="21"/>
  <c r="E591" i="21"/>
  <c r="E592" i="21"/>
  <c r="E593" i="21"/>
  <c r="E594" i="21"/>
  <c r="E595" i="21"/>
  <c r="E596" i="21"/>
  <c r="E597" i="21"/>
  <c r="E598" i="21"/>
  <c r="E599" i="21"/>
  <c r="E600" i="21"/>
  <c r="E601" i="21"/>
  <c r="E602" i="21"/>
  <c r="E603" i="21"/>
  <c r="E604" i="21"/>
  <c r="E605" i="21"/>
  <c r="E606" i="21"/>
  <c r="E607" i="21"/>
  <c r="E608" i="21"/>
  <c r="E609" i="21"/>
  <c r="E610" i="21"/>
  <c r="E611" i="21"/>
  <c r="E612" i="21"/>
  <c r="E613" i="21"/>
  <c r="E614" i="21"/>
  <c r="E615" i="21"/>
  <c r="E616" i="21"/>
  <c r="E617" i="21"/>
  <c r="E618" i="21"/>
  <c r="E619" i="21"/>
  <c r="E620" i="21"/>
  <c r="E621" i="21"/>
  <c r="E622" i="21"/>
  <c r="E623" i="21"/>
  <c r="E624" i="21"/>
  <c r="E625" i="21"/>
  <c r="E626" i="21"/>
  <c r="E627" i="21"/>
  <c r="E628" i="21"/>
  <c r="E629" i="21"/>
  <c r="E630" i="21"/>
  <c r="E631" i="21"/>
  <c r="E632" i="21"/>
  <c r="E633" i="21"/>
  <c r="E634" i="21"/>
  <c r="E635" i="21"/>
  <c r="E636" i="21"/>
  <c r="E637" i="21"/>
  <c r="E638" i="21"/>
  <c r="E639" i="21"/>
  <c r="E640" i="21"/>
  <c r="E641" i="21"/>
  <c r="E642" i="21"/>
  <c r="E643" i="21"/>
  <c r="E644" i="21"/>
  <c r="E645" i="21"/>
  <c r="E646" i="21"/>
  <c r="E647" i="21"/>
  <c r="E648" i="21"/>
  <c r="E649" i="21"/>
  <c r="E650" i="21"/>
  <c r="E651" i="21"/>
  <c r="E652" i="21"/>
  <c r="E653" i="21"/>
  <c r="E654" i="21"/>
  <c r="E655" i="21"/>
  <c r="E656" i="21"/>
  <c r="D50" i="21"/>
  <c r="F50" i="21" s="1"/>
  <c r="D51" i="21"/>
  <c r="F51" i="21" s="1"/>
  <c r="D52" i="21"/>
  <c r="F52" i="21" s="1"/>
  <c r="D53" i="21"/>
  <c r="F53" i="21" s="1"/>
  <c r="D54" i="21"/>
  <c r="F54" i="21" s="1"/>
  <c r="D55" i="21"/>
  <c r="F55" i="21" s="1"/>
  <c r="D56" i="21"/>
  <c r="F56" i="21" s="1"/>
  <c r="D57" i="21"/>
  <c r="F57" i="21" s="1"/>
  <c r="D58" i="21"/>
  <c r="F58" i="21" s="1"/>
  <c r="D59" i="21"/>
  <c r="F59" i="21" s="1"/>
  <c r="D60" i="21"/>
  <c r="F60" i="21" s="1"/>
  <c r="D61" i="21"/>
  <c r="F61" i="21" s="1"/>
  <c r="D62" i="21"/>
  <c r="F62" i="21" s="1"/>
  <c r="D63" i="21"/>
  <c r="F63" i="21" s="1"/>
  <c r="D64" i="21"/>
  <c r="F64" i="21" s="1"/>
  <c r="D65" i="21"/>
  <c r="F65" i="21" s="1"/>
  <c r="D66" i="21"/>
  <c r="F66" i="21" s="1"/>
  <c r="D67" i="21"/>
  <c r="F67" i="21" s="1"/>
  <c r="D68" i="21"/>
  <c r="F68" i="21" s="1"/>
  <c r="D69" i="21"/>
  <c r="F69" i="21" s="1"/>
  <c r="D70" i="21"/>
  <c r="F70" i="21" s="1"/>
  <c r="D71" i="21"/>
  <c r="F71" i="21" s="1"/>
  <c r="D72" i="21"/>
  <c r="F72" i="21" s="1"/>
  <c r="D73" i="21"/>
  <c r="F73" i="21" s="1"/>
  <c r="D74" i="21"/>
  <c r="F74" i="21" s="1"/>
  <c r="D75" i="21"/>
  <c r="F75" i="21" s="1"/>
  <c r="D76" i="21"/>
  <c r="F76" i="21" s="1"/>
  <c r="D77" i="21"/>
  <c r="F77" i="21" s="1"/>
  <c r="D78" i="21"/>
  <c r="F78" i="21" s="1"/>
  <c r="D79" i="21"/>
  <c r="F79" i="21" s="1"/>
  <c r="D80" i="21"/>
  <c r="F80" i="21" s="1"/>
  <c r="D81" i="21"/>
  <c r="F81" i="21" s="1"/>
  <c r="D82" i="21"/>
  <c r="F82" i="21" s="1"/>
  <c r="D83" i="21"/>
  <c r="F83" i="21" s="1"/>
  <c r="D84" i="21"/>
  <c r="F84" i="21" s="1"/>
  <c r="D85" i="21"/>
  <c r="F85" i="21" s="1"/>
  <c r="D86" i="21"/>
  <c r="F86" i="21" s="1"/>
  <c r="D87" i="21"/>
  <c r="F87" i="21" s="1"/>
  <c r="D88" i="21"/>
  <c r="F88" i="21" s="1"/>
  <c r="D89" i="21"/>
  <c r="F89" i="21" s="1"/>
  <c r="D90" i="21"/>
  <c r="F90" i="21" s="1"/>
  <c r="D91" i="21"/>
  <c r="F91" i="21" s="1"/>
  <c r="D92" i="21"/>
  <c r="F92" i="21" s="1"/>
  <c r="D93" i="21"/>
  <c r="F93" i="21" s="1"/>
  <c r="D94" i="21"/>
  <c r="F94" i="21" s="1"/>
  <c r="D95" i="21"/>
  <c r="F95" i="21" s="1"/>
  <c r="D96" i="21"/>
  <c r="F96" i="21" s="1"/>
  <c r="D97" i="21"/>
  <c r="F97" i="21" s="1"/>
  <c r="D98" i="21"/>
  <c r="F98" i="21" s="1"/>
  <c r="D99" i="21"/>
  <c r="F99" i="21" s="1"/>
  <c r="D100" i="21"/>
  <c r="F100" i="21" s="1"/>
  <c r="D101" i="21"/>
  <c r="F101" i="21" s="1"/>
  <c r="D102" i="21"/>
  <c r="F102" i="21" s="1"/>
  <c r="D103" i="21"/>
  <c r="F103" i="21" s="1"/>
  <c r="D104" i="21"/>
  <c r="F104" i="21" s="1"/>
  <c r="D105" i="21"/>
  <c r="F105" i="21" s="1"/>
  <c r="D106" i="21"/>
  <c r="F106" i="21" s="1"/>
  <c r="D107" i="21"/>
  <c r="F107" i="21" s="1"/>
  <c r="D108" i="21"/>
  <c r="F108" i="21" s="1"/>
  <c r="D109" i="21"/>
  <c r="F109" i="21" s="1"/>
  <c r="D110" i="21"/>
  <c r="F110" i="21" s="1"/>
  <c r="D111" i="21"/>
  <c r="F111" i="21" s="1"/>
  <c r="D112" i="21"/>
  <c r="F112" i="21" s="1"/>
  <c r="D113" i="21"/>
  <c r="F113" i="21" s="1"/>
  <c r="D114" i="21"/>
  <c r="F114" i="21" s="1"/>
  <c r="D115" i="21"/>
  <c r="F115" i="21" s="1"/>
  <c r="D116" i="21"/>
  <c r="F116" i="21" s="1"/>
  <c r="D117" i="21"/>
  <c r="F117" i="21" s="1"/>
  <c r="D118" i="21"/>
  <c r="F118" i="21" s="1"/>
  <c r="D119" i="21"/>
  <c r="F119" i="21" s="1"/>
  <c r="D120" i="21"/>
  <c r="F120" i="21" s="1"/>
  <c r="D121" i="21"/>
  <c r="F121" i="21" s="1"/>
  <c r="D122" i="21"/>
  <c r="F122" i="21" s="1"/>
  <c r="D123" i="21"/>
  <c r="F123" i="21" s="1"/>
  <c r="D124" i="21"/>
  <c r="F124" i="21" s="1"/>
  <c r="D125" i="21"/>
  <c r="F125" i="21" s="1"/>
  <c r="D126" i="21"/>
  <c r="F126" i="21" s="1"/>
  <c r="D127" i="21"/>
  <c r="F127" i="21" s="1"/>
  <c r="D128" i="21"/>
  <c r="F128" i="21" s="1"/>
  <c r="D129" i="21"/>
  <c r="F129" i="21" s="1"/>
  <c r="D130" i="21"/>
  <c r="F130" i="21" s="1"/>
  <c r="D131" i="21"/>
  <c r="F131" i="21" s="1"/>
  <c r="D132" i="21"/>
  <c r="F132" i="21" s="1"/>
  <c r="D133" i="21"/>
  <c r="F133" i="21" s="1"/>
  <c r="D134" i="21"/>
  <c r="F134" i="21" s="1"/>
  <c r="D135" i="21"/>
  <c r="F135" i="21" s="1"/>
  <c r="D136" i="21"/>
  <c r="F136" i="21" s="1"/>
  <c r="D137" i="21"/>
  <c r="F137" i="21" s="1"/>
  <c r="D138" i="21"/>
  <c r="F138" i="21" s="1"/>
  <c r="D139" i="21"/>
  <c r="F139" i="21" s="1"/>
  <c r="D140" i="21"/>
  <c r="F140" i="21" s="1"/>
  <c r="D141" i="21"/>
  <c r="F141" i="21" s="1"/>
  <c r="D142" i="21"/>
  <c r="F142" i="21" s="1"/>
  <c r="D143" i="21"/>
  <c r="F143" i="21" s="1"/>
  <c r="D144" i="21"/>
  <c r="F144" i="21" s="1"/>
  <c r="D145" i="21"/>
  <c r="F145" i="21" s="1"/>
  <c r="D146" i="21"/>
  <c r="F146" i="21" s="1"/>
  <c r="D147" i="21"/>
  <c r="F147" i="21" s="1"/>
  <c r="D148" i="21"/>
  <c r="F148" i="21" s="1"/>
  <c r="D149" i="21"/>
  <c r="F149" i="21" s="1"/>
  <c r="D150" i="21"/>
  <c r="F150" i="21" s="1"/>
  <c r="D151" i="21"/>
  <c r="F151" i="21" s="1"/>
  <c r="D152" i="21"/>
  <c r="F152" i="21" s="1"/>
  <c r="D153" i="21"/>
  <c r="F153" i="21" s="1"/>
  <c r="D154" i="21"/>
  <c r="F154" i="21" s="1"/>
  <c r="D155" i="21"/>
  <c r="F155" i="21" s="1"/>
  <c r="D156" i="21"/>
  <c r="F156" i="21" s="1"/>
  <c r="D157" i="21"/>
  <c r="F157" i="21" s="1"/>
  <c r="D158" i="21"/>
  <c r="F158" i="21" s="1"/>
  <c r="D159" i="21"/>
  <c r="F159" i="21" s="1"/>
  <c r="D160" i="21"/>
  <c r="F160" i="21" s="1"/>
  <c r="D161" i="21"/>
  <c r="F161" i="21" s="1"/>
  <c r="D162" i="21"/>
  <c r="F162" i="21" s="1"/>
  <c r="D163" i="21"/>
  <c r="F163" i="21" s="1"/>
  <c r="D164" i="21"/>
  <c r="F164" i="21" s="1"/>
  <c r="D165" i="21"/>
  <c r="F165" i="21" s="1"/>
  <c r="D166" i="21"/>
  <c r="F166" i="21" s="1"/>
  <c r="D167" i="21"/>
  <c r="F167" i="21" s="1"/>
  <c r="D168" i="21"/>
  <c r="F168" i="21" s="1"/>
  <c r="D169" i="21"/>
  <c r="F169" i="21" s="1"/>
  <c r="D170" i="21"/>
  <c r="F170" i="21" s="1"/>
  <c r="D171" i="21"/>
  <c r="F171" i="21" s="1"/>
  <c r="D172" i="21"/>
  <c r="F172" i="21" s="1"/>
  <c r="D173" i="21"/>
  <c r="F173" i="21" s="1"/>
  <c r="D174" i="21"/>
  <c r="F174" i="21" s="1"/>
  <c r="D175" i="21"/>
  <c r="F175" i="21" s="1"/>
  <c r="D176" i="21"/>
  <c r="F176" i="21" s="1"/>
  <c r="D177" i="21"/>
  <c r="F177" i="21" s="1"/>
  <c r="D178" i="21"/>
  <c r="F178" i="21" s="1"/>
  <c r="D179" i="21"/>
  <c r="F179" i="21" s="1"/>
  <c r="D180" i="21"/>
  <c r="F180" i="21" s="1"/>
  <c r="D181" i="21"/>
  <c r="F181" i="21" s="1"/>
  <c r="D182" i="21"/>
  <c r="F182" i="21" s="1"/>
  <c r="D183" i="21"/>
  <c r="F183" i="21" s="1"/>
  <c r="D184" i="21"/>
  <c r="F184" i="21" s="1"/>
  <c r="D185" i="21"/>
  <c r="F185" i="21" s="1"/>
  <c r="D186" i="21"/>
  <c r="F186" i="21" s="1"/>
  <c r="D187" i="21"/>
  <c r="F187" i="21" s="1"/>
  <c r="D188" i="21"/>
  <c r="F188" i="21" s="1"/>
  <c r="D189" i="21"/>
  <c r="F189" i="21" s="1"/>
  <c r="D190" i="21"/>
  <c r="F190" i="21" s="1"/>
  <c r="D191" i="21"/>
  <c r="F191" i="21" s="1"/>
  <c r="D192" i="21"/>
  <c r="F192" i="21" s="1"/>
  <c r="D193" i="21"/>
  <c r="F193" i="21" s="1"/>
  <c r="D194" i="21"/>
  <c r="F194" i="21" s="1"/>
  <c r="D195" i="21"/>
  <c r="F195" i="21" s="1"/>
  <c r="D196" i="21"/>
  <c r="F196" i="21" s="1"/>
  <c r="D197" i="21"/>
  <c r="F197" i="21" s="1"/>
  <c r="D198" i="21"/>
  <c r="F198" i="21" s="1"/>
  <c r="D199" i="21"/>
  <c r="F199" i="21" s="1"/>
  <c r="D200" i="21"/>
  <c r="F200" i="21" s="1"/>
  <c r="D201" i="21"/>
  <c r="F201" i="21" s="1"/>
  <c r="D202" i="21"/>
  <c r="F202" i="21" s="1"/>
  <c r="D203" i="21"/>
  <c r="F203" i="21" s="1"/>
  <c r="D204" i="21"/>
  <c r="F204" i="21" s="1"/>
  <c r="D205" i="21"/>
  <c r="F205" i="21" s="1"/>
  <c r="D206" i="21"/>
  <c r="F206" i="21" s="1"/>
  <c r="D207" i="21"/>
  <c r="F207" i="21" s="1"/>
  <c r="D208" i="21"/>
  <c r="F208" i="21" s="1"/>
  <c r="D209" i="21"/>
  <c r="F209" i="21" s="1"/>
  <c r="D210" i="21"/>
  <c r="F210" i="21" s="1"/>
  <c r="D211" i="21"/>
  <c r="F211" i="21" s="1"/>
  <c r="D212" i="21"/>
  <c r="F212" i="21" s="1"/>
  <c r="D213" i="21"/>
  <c r="F213" i="21" s="1"/>
  <c r="D214" i="21"/>
  <c r="F214" i="21" s="1"/>
  <c r="D215" i="21"/>
  <c r="F215" i="21" s="1"/>
  <c r="D216" i="21"/>
  <c r="F216" i="21" s="1"/>
  <c r="D217" i="21"/>
  <c r="F217" i="21" s="1"/>
  <c r="D218" i="21"/>
  <c r="F218" i="21" s="1"/>
  <c r="D219" i="21"/>
  <c r="F219" i="21" s="1"/>
  <c r="D220" i="21"/>
  <c r="F220" i="21" s="1"/>
  <c r="D221" i="21"/>
  <c r="F221" i="21" s="1"/>
  <c r="D222" i="21"/>
  <c r="F222" i="21" s="1"/>
  <c r="D223" i="21"/>
  <c r="F223" i="21" s="1"/>
  <c r="D224" i="21"/>
  <c r="F224" i="21" s="1"/>
  <c r="D225" i="21"/>
  <c r="F225" i="21" s="1"/>
  <c r="D226" i="21"/>
  <c r="F226" i="21" s="1"/>
  <c r="D227" i="21"/>
  <c r="F227" i="21" s="1"/>
  <c r="D228" i="21"/>
  <c r="F228" i="21" s="1"/>
  <c r="D229" i="21"/>
  <c r="F229" i="21" s="1"/>
  <c r="D230" i="21"/>
  <c r="F230" i="21" s="1"/>
  <c r="D231" i="21"/>
  <c r="F231" i="21" s="1"/>
  <c r="D232" i="21"/>
  <c r="F232" i="21" s="1"/>
  <c r="D233" i="21"/>
  <c r="F233" i="21" s="1"/>
  <c r="D234" i="21"/>
  <c r="F234" i="21" s="1"/>
  <c r="D235" i="21"/>
  <c r="F235" i="21" s="1"/>
  <c r="D236" i="21"/>
  <c r="F236" i="21" s="1"/>
  <c r="D237" i="21"/>
  <c r="F237" i="21" s="1"/>
  <c r="D238" i="21"/>
  <c r="F238" i="21" s="1"/>
  <c r="D239" i="21"/>
  <c r="F239" i="21" s="1"/>
  <c r="D240" i="21"/>
  <c r="F240" i="21" s="1"/>
  <c r="D241" i="21"/>
  <c r="F241" i="21" s="1"/>
  <c r="D242" i="21"/>
  <c r="F242" i="21" s="1"/>
  <c r="D243" i="21"/>
  <c r="F243" i="21" s="1"/>
  <c r="D244" i="21"/>
  <c r="F244" i="21" s="1"/>
  <c r="D245" i="21"/>
  <c r="F245" i="21" s="1"/>
  <c r="D246" i="21"/>
  <c r="F246" i="21" s="1"/>
  <c r="D247" i="21"/>
  <c r="F247" i="21" s="1"/>
  <c r="D248" i="21"/>
  <c r="F248" i="21" s="1"/>
  <c r="D249" i="21"/>
  <c r="F249" i="21" s="1"/>
  <c r="D250" i="21"/>
  <c r="F250" i="21" s="1"/>
  <c r="D251" i="21"/>
  <c r="F251" i="21" s="1"/>
  <c r="D252" i="21"/>
  <c r="F252" i="21" s="1"/>
  <c r="D253" i="21"/>
  <c r="F253" i="21" s="1"/>
  <c r="D254" i="21"/>
  <c r="F254" i="21" s="1"/>
  <c r="D255" i="21"/>
  <c r="F255" i="21" s="1"/>
  <c r="D256" i="21"/>
  <c r="F256" i="21" s="1"/>
  <c r="D257" i="21"/>
  <c r="F257" i="21" s="1"/>
  <c r="D258" i="21"/>
  <c r="F258" i="21" s="1"/>
  <c r="D259" i="21"/>
  <c r="F259" i="21" s="1"/>
  <c r="D260" i="21"/>
  <c r="F260" i="21" s="1"/>
  <c r="D261" i="21"/>
  <c r="F261" i="21" s="1"/>
  <c r="D262" i="21"/>
  <c r="F262" i="21" s="1"/>
  <c r="D263" i="21"/>
  <c r="F263" i="21" s="1"/>
  <c r="D264" i="21"/>
  <c r="F264" i="21" s="1"/>
  <c r="D265" i="21"/>
  <c r="F265" i="21" s="1"/>
  <c r="D266" i="21"/>
  <c r="F266" i="21" s="1"/>
  <c r="D267" i="21"/>
  <c r="F267" i="21" s="1"/>
  <c r="D268" i="21"/>
  <c r="F268" i="21" s="1"/>
  <c r="D269" i="21"/>
  <c r="F269" i="21" s="1"/>
  <c r="D270" i="21"/>
  <c r="F270" i="21" s="1"/>
  <c r="D271" i="21"/>
  <c r="F271" i="21" s="1"/>
  <c r="D272" i="21"/>
  <c r="F272" i="21" s="1"/>
  <c r="D273" i="21"/>
  <c r="F273" i="21" s="1"/>
  <c r="D274" i="21"/>
  <c r="F274" i="21" s="1"/>
  <c r="D275" i="21"/>
  <c r="F275" i="21" s="1"/>
  <c r="D276" i="21"/>
  <c r="F276" i="21" s="1"/>
  <c r="D277" i="21"/>
  <c r="F277" i="21" s="1"/>
  <c r="D278" i="21"/>
  <c r="F278" i="21" s="1"/>
  <c r="D279" i="21"/>
  <c r="F279" i="21" s="1"/>
  <c r="D280" i="21"/>
  <c r="F280" i="21" s="1"/>
  <c r="D281" i="21"/>
  <c r="F281" i="21" s="1"/>
  <c r="D282" i="21"/>
  <c r="F282" i="21" s="1"/>
  <c r="D283" i="21"/>
  <c r="F283" i="21" s="1"/>
  <c r="D284" i="21"/>
  <c r="F284" i="21" s="1"/>
  <c r="D285" i="21"/>
  <c r="F285" i="21" s="1"/>
  <c r="D286" i="21"/>
  <c r="F286" i="21" s="1"/>
  <c r="D287" i="21"/>
  <c r="F287" i="21" s="1"/>
  <c r="D288" i="21"/>
  <c r="F288" i="21" s="1"/>
  <c r="D289" i="21"/>
  <c r="F289" i="21" s="1"/>
  <c r="D290" i="21"/>
  <c r="F290" i="21" s="1"/>
  <c r="D291" i="21"/>
  <c r="F291" i="21" s="1"/>
  <c r="D292" i="21"/>
  <c r="F292" i="21" s="1"/>
  <c r="D293" i="21"/>
  <c r="F293" i="21" s="1"/>
  <c r="D294" i="21"/>
  <c r="F294" i="21" s="1"/>
  <c r="D295" i="21"/>
  <c r="F295" i="21" s="1"/>
  <c r="D296" i="21"/>
  <c r="F296" i="21" s="1"/>
  <c r="D297" i="21"/>
  <c r="F297" i="21" s="1"/>
  <c r="D298" i="21"/>
  <c r="F298" i="21" s="1"/>
  <c r="D299" i="21"/>
  <c r="F299" i="21" s="1"/>
  <c r="D300" i="21"/>
  <c r="F300" i="21" s="1"/>
  <c r="D301" i="21"/>
  <c r="F301" i="21" s="1"/>
  <c r="D302" i="21"/>
  <c r="F302" i="21" s="1"/>
  <c r="D303" i="21"/>
  <c r="F303" i="21" s="1"/>
  <c r="D304" i="21"/>
  <c r="F304" i="21" s="1"/>
  <c r="D305" i="21"/>
  <c r="F305" i="21" s="1"/>
  <c r="D306" i="21"/>
  <c r="F306" i="21" s="1"/>
  <c r="D307" i="21"/>
  <c r="F307" i="21" s="1"/>
  <c r="D308" i="21"/>
  <c r="F308" i="21" s="1"/>
  <c r="D309" i="21"/>
  <c r="F309" i="21" s="1"/>
  <c r="D310" i="21"/>
  <c r="F310" i="21" s="1"/>
  <c r="D311" i="21"/>
  <c r="F311" i="21" s="1"/>
  <c r="D312" i="21"/>
  <c r="F312" i="21" s="1"/>
  <c r="D313" i="21"/>
  <c r="F313" i="21" s="1"/>
  <c r="D314" i="21"/>
  <c r="F314" i="21" s="1"/>
  <c r="D315" i="21"/>
  <c r="F315" i="21" s="1"/>
  <c r="D316" i="21"/>
  <c r="F316" i="21" s="1"/>
  <c r="D317" i="21"/>
  <c r="F317" i="21" s="1"/>
  <c r="D318" i="21"/>
  <c r="F318" i="21" s="1"/>
  <c r="D319" i="21"/>
  <c r="F319" i="21" s="1"/>
  <c r="D320" i="21"/>
  <c r="F320" i="21" s="1"/>
  <c r="D321" i="21"/>
  <c r="F321" i="21" s="1"/>
  <c r="D322" i="21"/>
  <c r="F322" i="21" s="1"/>
  <c r="D323" i="21"/>
  <c r="F323" i="21" s="1"/>
  <c r="D324" i="21"/>
  <c r="F324" i="21" s="1"/>
  <c r="D325" i="21"/>
  <c r="F325" i="21" s="1"/>
  <c r="D326" i="21"/>
  <c r="F326" i="21" s="1"/>
  <c r="D327" i="21"/>
  <c r="F327" i="21" s="1"/>
  <c r="D328" i="21"/>
  <c r="F328" i="21" s="1"/>
  <c r="D329" i="21"/>
  <c r="F329" i="21" s="1"/>
  <c r="D330" i="21"/>
  <c r="F330" i="21" s="1"/>
  <c r="D331" i="21"/>
  <c r="F331" i="21" s="1"/>
  <c r="D332" i="21"/>
  <c r="F332" i="21" s="1"/>
  <c r="D333" i="21"/>
  <c r="F333" i="21" s="1"/>
  <c r="D334" i="21"/>
  <c r="F334" i="21" s="1"/>
  <c r="D335" i="21"/>
  <c r="F335" i="21" s="1"/>
  <c r="D336" i="21"/>
  <c r="F336" i="21" s="1"/>
  <c r="D337" i="21"/>
  <c r="F337" i="21" s="1"/>
  <c r="D338" i="21"/>
  <c r="F338" i="21" s="1"/>
  <c r="D339" i="21"/>
  <c r="F339" i="21" s="1"/>
  <c r="D340" i="21"/>
  <c r="F340" i="21" s="1"/>
  <c r="D341" i="21"/>
  <c r="F341" i="21" s="1"/>
  <c r="D342" i="21"/>
  <c r="F342" i="21" s="1"/>
  <c r="D343" i="21"/>
  <c r="F343" i="21" s="1"/>
  <c r="D344" i="21"/>
  <c r="F344" i="21" s="1"/>
  <c r="D345" i="21"/>
  <c r="F345" i="21" s="1"/>
  <c r="D346" i="21"/>
  <c r="F346" i="21" s="1"/>
  <c r="D347" i="21"/>
  <c r="F347" i="21" s="1"/>
  <c r="D348" i="21"/>
  <c r="F348" i="21" s="1"/>
  <c r="D349" i="21"/>
  <c r="F349" i="21" s="1"/>
  <c r="D350" i="21"/>
  <c r="F350" i="21" s="1"/>
  <c r="D351" i="21"/>
  <c r="F351" i="21" s="1"/>
  <c r="D352" i="21"/>
  <c r="F352" i="21" s="1"/>
  <c r="D353" i="21"/>
  <c r="F353" i="21" s="1"/>
  <c r="D354" i="21"/>
  <c r="F354" i="21" s="1"/>
  <c r="D355" i="21"/>
  <c r="F355" i="21" s="1"/>
  <c r="D356" i="21"/>
  <c r="F356" i="21" s="1"/>
  <c r="D357" i="21"/>
  <c r="F357" i="21" s="1"/>
  <c r="D358" i="21"/>
  <c r="F358" i="21" s="1"/>
  <c r="D359" i="21"/>
  <c r="F359" i="21" s="1"/>
  <c r="D360" i="21"/>
  <c r="F360" i="21" s="1"/>
  <c r="D361" i="21"/>
  <c r="F361" i="21" s="1"/>
  <c r="D362" i="21"/>
  <c r="F362" i="21" s="1"/>
  <c r="D363" i="21"/>
  <c r="F363" i="21" s="1"/>
  <c r="D364" i="21"/>
  <c r="F364" i="21" s="1"/>
  <c r="D365" i="21"/>
  <c r="F365" i="21" s="1"/>
  <c r="D366" i="21"/>
  <c r="F366" i="21" s="1"/>
  <c r="D367" i="21"/>
  <c r="F367" i="21" s="1"/>
  <c r="D368" i="21"/>
  <c r="F368" i="21" s="1"/>
  <c r="D369" i="21"/>
  <c r="F369" i="21" s="1"/>
  <c r="D370" i="21"/>
  <c r="F370" i="21" s="1"/>
  <c r="D371" i="21"/>
  <c r="F371" i="21" s="1"/>
  <c r="D372" i="21"/>
  <c r="F372" i="21" s="1"/>
  <c r="D373" i="21"/>
  <c r="F373" i="21" s="1"/>
  <c r="D374" i="21"/>
  <c r="F374" i="21" s="1"/>
  <c r="D375" i="21"/>
  <c r="F375" i="21" s="1"/>
  <c r="D376" i="21"/>
  <c r="F376" i="21" s="1"/>
  <c r="D377" i="21"/>
  <c r="F377" i="21" s="1"/>
  <c r="D378" i="21"/>
  <c r="F378" i="21" s="1"/>
  <c r="D379" i="21"/>
  <c r="F379" i="21" s="1"/>
  <c r="D380" i="21"/>
  <c r="F380" i="21" s="1"/>
  <c r="D381" i="21"/>
  <c r="F381" i="21" s="1"/>
  <c r="D382" i="21"/>
  <c r="F382" i="21" s="1"/>
  <c r="D383" i="21"/>
  <c r="F383" i="21" s="1"/>
  <c r="D384" i="21"/>
  <c r="F384" i="21" s="1"/>
  <c r="D385" i="21"/>
  <c r="F385" i="21" s="1"/>
  <c r="D386" i="21"/>
  <c r="F386" i="21" s="1"/>
  <c r="D387" i="21"/>
  <c r="F387" i="21" s="1"/>
  <c r="D388" i="21"/>
  <c r="F388" i="21" s="1"/>
  <c r="D389" i="21"/>
  <c r="F389" i="21" s="1"/>
  <c r="D390" i="21"/>
  <c r="F390" i="21" s="1"/>
  <c r="D391" i="21"/>
  <c r="F391" i="21" s="1"/>
  <c r="D392" i="21"/>
  <c r="F392" i="21" s="1"/>
  <c r="D393" i="21"/>
  <c r="F393" i="21" s="1"/>
  <c r="D394" i="21"/>
  <c r="F394" i="21" s="1"/>
  <c r="D395" i="21"/>
  <c r="F395" i="21" s="1"/>
  <c r="D396" i="21"/>
  <c r="F396" i="21" s="1"/>
  <c r="D397" i="21"/>
  <c r="F397" i="21" s="1"/>
  <c r="D398" i="21"/>
  <c r="F398" i="21" s="1"/>
  <c r="D399" i="21"/>
  <c r="F399" i="21" s="1"/>
  <c r="D400" i="21"/>
  <c r="F400" i="21" s="1"/>
  <c r="D401" i="21"/>
  <c r="F401" i="21" s="1"/>
  <c r="D402" i="21"/>
  <c r="F402" i="21" s="1"/>
  <c r="D403" i="21"/>
  <c r="F403" i="21" s="1"/>
  <c r="D404" i="21"/>
  <c r="F404" i="21" s="1"/>
  <c r="D405" i="21"/>
  <c r="F405" i="21" s="1"/>
  <c r="D406" i="21"/>
  <c r="F406" i="21" s="1"/>
  <c r="D407" i="21"/>
  <c r="F407" i="21" s="1"/>
  <c r="D408" i="21"/>
  <c r="F408" i="21" s="1"/>
  <c r="D409" i="21"/>
  <c r="F409" i="21" s="1"/>
  <c r="D410" i="21"/>
  <c r="F410" i="21" s="1"/>
  <c r="D411" i="21"/>
  <c r="F411" i="21" s="1"/>
  <c r="D412" i="21"/>
  <c r="F412" i="21" s="1"/>
  <c r="D413" i="21"/>
  <c r="F413" i="21" s="1"/>
  <c r="D414" i="21"/>
  <c r="F414" i="21" s="1"/>
  <c r="D415" i="21"/>
  <c r="F415" i="21" s="1"/>
  <c r="D416" i="21"/>
  <c r="F416" i="21" s="1"/>
  <c r="D417" i="21"/>
  <c r="F417" i="21" s="1"/>
  <c r="D418" i="21"/>
  <c r="F418" i="21" s="1"/>
  <c r="D419" i="21"/>
  <c r="F419" i="21" s="1"/>
  <c r="D420" i="21"/>
  <c r="F420" i="21" s="1"/>
  <c r="D421" i="21"/>
  <c r="F421" i="21" s="1"/>
  <c r="D422" i="21"/>
  <c r="F422" i="21" s="1"/>
  <c r="D423" i="21"/>
  <c r="F423" i="21" s="1"/>
  <c r="D424" i="21"/>
  <c r="F424" i="21" s="1"/>
  <c r="D425" i="21"/>
  <c r="F425" i="21" s="1"/>
  <c r="D426" i="21"/>
  <c r="F426" i="21" s="1"/>
  <c r="D427" i="21"/>
  <c r="F427" i="21" s="1"/>
  <c r="D428" i="21"/>
  <c r="F428" i="21" s="1"/>
  <c r="D429" i="21"/>
  <c r="F429" i="21" s="1"/>
  <c r="D430" i="21"/>
  <c r="F430" i="21" s="1"/>
  <c r="D431" i="21"/>
  <c r="F431" i="21" s="1"/>
  <c r="D432" i="21"/>
  <c r="F432" i="21" s="1"/>
  <c r="D433" i="21"/>
  <c r="F433" i="21" s="1"/>
  <c r="D434" i="21"/>
  <c r="F434" i="21" s="1"/>
  <c r="D435" i="21"/>
  <c r="F435" i="21" s="1"/>
  <c r="D436" i="21"/>
  <c r="F436" i="21" s="1"/>
  <c r="D437" i="21"/>
  <c r="F437" i="21" s="1"/>
  <c r="D438" i="21"/>
  <c r="F438" i="21" s="1"/>
  <c r="D439" i="21"/>
  <c r="F439" i="21" s="1"/>
  <c r="D440" i="21"/>
  <c r="F440" i="21" s="1"/>
  <c r="D441" i="21"/>
  <c r="F441" i="21" s="1"/>
  <c r="D442" i="21"/>
  <c r="F442" i="21" s="1"/>
  <c r="D443" i="21"/>
  <c r="F443" i="21" s="1"/>
  <c r="D444" i="21"/>
  <c r="F444" i="21" s="1"/>
  <c r="D445" i="21"/>
  <c r="F445" i="21" s="1"/>
  <c r="D446" i="21"/>
  <c r="F446" i="21" s="1"/>
  <c r="D447" i="21"/>
  <c r="F447" i="21" s="1"/>
  <c r="D448" i="21"/>
  <c r="F448" i="21" s="1"/>
  <c r="D449" i="21"/>
  <c r="F449" i="21" s="1"/>
  <c r="D450" i="21"/>
  <c r="F450" i="21" s="1"/>
  <c r="D451" i="21"/>
  <c r="F451" i="21" s="1"/>
  <c r="D452" i="21"/>
  <c r="F452" i="21" s="1"/>
  <c r="D453" i="21"/>
  <c r="F453" i="21" s="1"/>
  <c r="D454" i="21"/>
  <c r="F454" i="21" s="1"/>
  <c r="D455" i="21"/>
  <c r="F455" i="21" s="1"/>
  <c r="D456" i="21"/>
  <c r="F456" i="21" s="1"/>
  <c r="D457" i="21"/>
  <c r="F457" i="21" s="1"/>
  <c r="D458" i="21"/>
  <c r="F458" i="21" s="1"/>
  <c r="D459" i="21"/>
  <c r="F459" i="21" s="1"/>
  <c r="D460" i="21"/>
  <c r="F460" i="21" s="1"/>
  <c r="D461" i="21"/>
  <c r="F461" i="21" s="1"/>
  <c r="D462" i="21"/>
  <c r="F462" i="21" s="1"/>
  <c r="D463" i="21"/>
  <c r="F463" i="21" s="1"/>
  <c r="D464" i="21"/>
  <c r="F464" i="21" s="1"/>
  <c r="D465" i="21"/>
  <c r="F465" i="21" s="1"/>
  <c r="D466" i="21"/>
  <c r="F466" i="21" s="1"/>
  <c r="D467" i="21"/>
  <c r="F467" i="21" s="1"/>
  <c r="D468" i="21"/>
  <c r="F468" i="21" s="1"/>
  <c r="D469" i="21"/>
  <c r="F469" i="21" s="1"/>
  <c r="D470" i="21"/>
  <c r="F470" i="21" s="1"/>
  <c r="D471" i="21"/>
  <c r="F471" i="21" s="1"/>
  <c r="D472" i="21"/>
  <c r="F472" i="21" s="1"/>
  <c r="D473" i="21"/>
  <c r="F473" i="21" s="1"/>
  <c r="D474" i="21"/>
  <c r="F474" i="21" s="1"/>
  <c r="D475" i="21"/>
  <c r="F475" i="21" s="1"/>
  <c r="D476" i="21"/>
  <c r="F476" i="21" s="1"/>
  <c r="D477" i="21"/>
  <c r="F477" i="21" s="1"/>
  <c r="D478" i="21"/>
  <c r="F478" i="21" s="1"/>
  <c r="D479" i="21"/>
  <c r="F479" i="21" s="1"/>
  <c r="D480" i="21"/>
  <c r="F480" i="21" s="1"/>
  <c r="D481" i="21"/>
  <c r="F481" i="21" s="1"/>
  <c r="D482" i="21"/>
  <c r="F482" i="21" s="1"/>
  <c r="D483" i="21"/>
  <c r="F483" i="21" s="1"/>
  <c r="D484" i="21"/>
  <c r="F484" i="21" s="1"/>
  <c r="D485" i="21"/>
  <c r="F485" i="21" s="1"/>
  <c r="D486" i="21"/>
  <c r="F486" i="21" s="1"/>
  <c r="D487" i="21"/>
  <c r="F487" i="21" s="1"/>
  <c r="D488" i="21"/>
  <c r="F488" i="21" s="1"/>
  <c r="D489" i="21"/>
  <c r="F489" i="21" s="1"/>
  <c r="D490" i="21"/>
  <c r="F490" i="21" s="1"/>
  <c r="D491" i="21"/>
  <c r="F491" i="21" s="1"/>
  <c r="D492" i="21"/>
  <c r="F492" i="21" s="1"/>
  <c r="D493" i="21"/>
  <c r="F493" i="21" s="1"/>
  <c r="D494" i="21"/>
  <c r="F494" i="21" s="1"/>
  <c r="D495" i="21"/>
  <c r="F495" i="21" s="1"/>
  <c r="D496" i="21"/>
  <c r="F496" i="21" s="1"/>
  <c r="D497" i="21"/>
  <c r="F497" i="21" s="1"/>
  <c r="D498" i="21"/>
  <c r="F498" i="21" s="1"/>
  <c r="D499" i="21"/>
  <c r="F499" i="21" s="1"/>
  <c r="D500" i="21"/>
  <c r="F500" i="21" s="1"/>
  <c r="D501" i="21"/>
  <c r="F501" i="21" s="1"/>
  <c r="D502" i="21"/>
  <c r="F502" i="21" s="1"/>
  <c r="D503" i="21"/>
  <c r="F503" i="21" s="1"/>
  <c r="D504" i="21"/>
  <c r="F504" i="21" s="1"/>
  <c r="D505" i="21"/>
  <c r="F505" i="21" s="1"/>
  <c r="D506" i="21"/>
  <c r="F506" i="21" s="1"/>
  <c r="D507" i="21"/>
  <c r="F507" i="21" s="1"/>
  <c r="D508" i="21"/>
  <c r="F508" i="21" s="1"/>
  <c r="D10" i="21"/>
  <c r="F10" i="21" s="1"/>
  <c r="D18" i="21"/>
  <c r="F18" i="21" s="1"/>
  <c r="D2" i="21"/>
  <c r="F2" i="21" s="1"/>
  <c r="E3" i="21"/>
  <c r="E4" i="21"/>
  <c r="E5" i="21"/>
  <c r="E6" i="21"/>
  <c r="E7" i="21"/>
  <c r="E8" i="21"/>
  <c r="E9" i="21"/>
  <c r="E10" i="21"/>
  <c r="E11" i="21"/>
  <c r="E12" i="21"/>
  <c r="E13" i="21"/>
  <c r="E14" i="21"/>
  <c r="E15" i="21"/>
  <c r="E16" i="21"/>
  <c r="E17" i="21"/>
  <c r="E18" i="21"/>
  <c r="E19" i="21"/>
  <c r="E20" i="21"/>
  <c r="E21" i="21"/>
  <c r="E22" i="21"/>
  <c r="E23" i="21"/>
  <c r="E24" i="21"/>
  <c r="E25" i="21"/>
  <c r="D26" i="21"/>
  <c r="F26" i="21" s="1"/>
  <c r="E27" i="21"/>
  <c r="E28" i="21"/>
  <c r="E29" i="21"/>
  <c r="E30" i="21"/>
  <c r="E31" i="21"/>
  <c r="E32" i="21"/>
  <c r="E33" i="21"/>
  <c r="D34" i="21"/>
  <c r="F34" i="21" s="1"/>
  <c r="E35" i="21"/>
  <c r="E36" i="21"/>
  <c r="E37" i="21"/>
  <c r="E38" i="21"/>
  <c r="E39" i="21"/>
  <c r="E40" i="21"/>
  <c r="E41" i="21"/>
  <c r="D42" i="21"/>
  <c r="F42" i="21" s="1"/>
  <c r="E43" i="21"/>
  <c r="E44" i="21"/>
  <c r="E45" i="21"/>
  <c r="E46" i="21"/>
  <c r="E47" i="21"/>
  <c r="E48" i="21"/>
  <c r="E49" i="21"/>
  <c r="E2" i="21" l="1"/>
  <c r="E42" i="21"/>
  <c r="E34" i="21"/>
  <c r="E26" i="21"/>
  <c r="D49" i="21"/>
  <c r="F49" i="21" s="1"/>
  <c r="D41" i="21"/>
  <c r="F41" i="21" s="1"/>
  <c r="D33" i="21"/>
  <c r="F33" i="21" s="1"/>
  <c r="D25" i="21"/>
  <c r="F25" i="21" s="1"/>
  <c r="D17" i="21"/>
  <c r="F17" i="21" s="1"/>
  <c r="D9" i="21"/>
  <c r="F9" i="21" s="1"/>
  <c r="D48" i="21"/>
  <c r="F48" i="21" s="1"/>
  <c r="D40" i="21"/>
  <c r="F40" i="21" s="1"/>
  <c r="D32" i="21"/>
  <c r="F32" i="21" s="1"/>
  <c r="D24" i="21"/>
  <c r="F24" i="21" s="1"/>
  <c r="D16" i="21"/>
  <c r="F16" i="21" s="1"/>
  <c r="D8" i="21"/>
  <c r="F8" i="21" s="1"/>
  <c r="D47" i="21"/>
  <c r="F47" i="21" s="1"/>
  <c r="D39" i="21"/>
  <c r="F39" i="21" s="1"/>
  <c r="D31" i="21"/>
  <c r="F31" i="21" s="1"/>
  <c r="D23" i="21"/>
  <c r="F23" i="21" s="1"/>
  <c r="D15" i="21"/>
  <c r="F15" i="21" s="1"/>
  <c r="D7" i="21"/>
  <c r="F7" i="21" s="1"/>
  <c r="D46" i="21"/>
  <c r="F46" i="21" s="1"/>
  <c r="D38" i="21"/>
  <c r="F38" i="21" s="1"/>
  <c r="D30" i="21"/>
  <c r="F30" i="21" s="1"/>
  <c r="D22" i="21"/>
  <c r="F22" i="21" s="1"/>
  <c r="D14" i="21"/>
  <c r="F14" i="21" s="1"/>
  <c r="D6" i="21"/>
  <c r="F6" i="21" s="1"/>
  <c r="D45" i="21"/>
  <c r="F45" i="21" s="1"/>
  <c r="D37" i="21"/>
  <c r="F37" i="21" s="1"/>
  <c r="D29" i="21"/>
  <c r="F29" i="21" s="1"/>
  <c r="D21" i="21"/>
  <c r="F21" i="21" s="1"/>
  <c r="D13" i="21"/>
  <c r="F13" i="21" s="1"/>
  <c r="D5" i="21"/>
  <c r="F5" i="21" s="1"/>
  <c r="D44" i="21"/>
  <c r="F44" i="21" s="1"/>
  <c r="D36" i="21"/>
  <c r="F36" i="21" s="1"/>
  <c r="D28" i="21"/>
  <c r="F28" i="21" s="1"/>
  <c r="D20" i="21"/>
  <c r="F20" i="21" s="1"/>
  <c r="D12" i="21"/>
  <c r="F12" i="21" s="1"/>
  <c r="D4" i="21"/>
  <c r="F4" i="21" s="1"/>
  <c r="D43" i="21"/>
  <c r="F43" i="21" s="1"/>
  <c r="D35" i="21"/>
  <c r="F35" i="21" s="1"/>
  <c r="D27" i="21"/>
  <c r="F27" i="21" s="1"/>
  <c r="D19" i="21"/>
  <c r="F19" i="21" s="1"/>
  <c r="D11" i="21"/>
  <c r="F11" i="21" s="1"/>
  <c r="D3" i="21"/>
  <c r="F3" i="21" s="1"/>
  <c r="D509" i="21"/>
  <c r="D510" i="21"/>
  <c r="D511" i="21"/>
  <c r="D512" i="21"/>
  <c r="D513" i="21"/>
  <c r="D514" i="21"/>
  <c r="D515" i="21"/>
  <c r="D516" i="21"/>
  <c r="D517" i="21"/>
  <c r="D518" i="21"/>
  <c r="D519" i="21"/>
  <c r="D520" i="21"/>
  <c r="D521" i="21"/>
  <c r="D522" i="21"/>
  <c r="D523" i="21"/>
  <c r="D524" i="21"/>
  <c r="D525" i="21"/>
  <c r="D526" i="21"/>
  <c r="D527" i="21"/>
  <c r="D528" i="21"/>
  <c r="D529" i="21"/>
  <c r="D530" i="21"/>
  <c r="D531" i="21"/>
  <c r="D532" i="21"/>
  <c r="D533" i="21"/>
  <c r="D534" i="21"/>
  <c r="D535" i="21"/>
  <c r="D536" i="21"/>
  <c r="D537" i="21"/>
  <c r="D538" i="21"/>
  <c r="D539" i="21"/>
  <c r="D540" i="21"/>
  <c r="D541" i="21"/>
  <c r="D542" i="21"/>
  <c r="D543" i="21"/>
  <c r="D544" i="21"/>
  <c r="D545" i="21"/>
  <c r="D546" i="21"/>
  <c r="D547" i="21"/>
  <c r="D548" i="21"/>
  <c r="D549" i="21"/>
  <c r="D550" i="21"/>
  <c r="D551" i="21"/>
  <c r="D552" i="21"/>
  <c r="D553" i="21"/>
  <c r="D554" i="21"/>
  <c r="D555" i="21"/>
  <c r="D556" i="21"/>
  <c r="D557" i="21"/>
  <c r="D558" i="21"/>
  <c r="D559" i="21"/>
  <c r="D560" i="21"/>
  <c r="D561" i="21"/>
  <c r="D562" i="21"/>
  <c r="D563" i="21"/>
  <c r="D564" i="21"/>
  <c r="D565" i="21"/>
  <c r="D566" i="21"/>
  <c r="D567" i="21"/>
  <c r="D568" i="21"/>
  <c r="D569" i="21"/>
  <c r="D570" i="21"/>
  <c r="D571" i="21"/>
  <c r="D572" i="21"/>
  <c r="D573" i="21"/>
  <c r="D574" i="21"/>
  <c r="D575" i="21"/>
  <c r="D576" i="21"/>
  <c r="D577" i="21"/>
  <c r="D578" i="21"/>
  <c r="D579" i="21"/>
  <c r="D580" i="21"/>
  <c r="D581" i="21"/>
  <c r="D582" i="21"/>
  <c r="D583" i="21"/>
  <c r="D584" i="21"/>
  <c r="D585" i="21"/>
  <c r="D586" i="21"/>
  <c r="D587" i="21"/>
  <c r="D588" i="21"/>
  <c r="D589" i="21"/>
  <c r="D590" i="21"/>
  <c r="D591" i="21"/>
  <c r="D592" i="21"/>
  <c r="D593" i="21"/>
  <c r="D594" i="21"/>
  <c r="D595" i="21"/>
  <c r="D596" i="21"/>
  <c r="D597" i="21"/>
  <c r="D598" i="21"/>
  <c r="D599" i="21"/>
  <c r="D600" i="21"/>
  <c r="D601" i="21"/>
  <c r="D602" i="21"/>
  <c r="D603" i="21"/>
  <c r="D604" i="21"/>
  <c r="D605" i="21"/>
  <c r="D606" i="21"/>
  <c r="D607" i="21"/>
  <c r="D608" i="21"/>
  <c r="D609" i="21"/>
  <c r="D610" i="21"/>
  <c r="D611" i="21"/>
  <c r="D612" i="21"/>
  <c r="D613" i="21"/>
  <c r="D614" i="21"/>
  <c r="D615" i="21"/>
  <c r="D616" i="21"/>
  <c r="D617" i="21"/>
  <c r="D618" i="21"/>
  <c r="D619" i="21"/>
  <c r="D620" i="21"/>
  <c r="D621" i="21"/>
  <c r="D622" i="21"/>
  <c r="D623" i="21"/>
  <c r="D624" i="21"/>
  <c r="D625" i="21"/>
  <c r="D626" i="21"/>
  <c r="D627" i="21"/>
  <c r="D628" i="21"/>
  <c r="D629" i="21"/>
  <c r="D630" i="21"/>
  <c r="D631" i="21"/>
  <c r="D632" i="21"/>
  <c r="D633" i="21"/>
  <c r="D634" i="21"/>
  <c r="D635" i="21"/>
  <c r="D636" i="21"/>
  <c r="D637" i="21"/>
  <c r="D638" i="21"/>
  <c r="D639" i="21"/>
  <c r="D640" i="21"/>
  <c r="D641" i="21"/>
  <c r="D642" i="21"/>
  <c r="D643" i="21"/>
  <c r="D644" i="21"/>
  <c r="D645" i="21"/>
  <c r="D646" i="21"/>
  <c r="D647" i="21"/>
  <c r="D648" i="21"/>
  <c r="D649" i="21"/>
  <c r="D650" i="21"/>
  <c r="D651" i="21"/>
  <c r="D652" i="21"/>
  <c r="D653" i="21"/>
  <c r="D654" i="21"/>
  <c r="D655" i="21"/>
  <c r="D656" i="21"/>
  <c r="D657" i="21"/>
  <c r="D658" i="21"/>
  <c r="D659" i="21"/>
  <c r="D660" i="21"/>
  <c r="D661" i="21"/>
  <c r="D662" i="21"/>
  <c r="D663" i="21"/>
  <c r="D664" i="21"/>
  <c r="D665" i="21"/>
  <c r="D666" i="21"/>
  <c r="D667" i="21"/>
  <c r="D668" i="21"/>
  <c r="D669" i="21"/>
  <c r="D670" i="21"/>
  <c r="D671" i="21"/>
  <c r="D672" i="21"/>
  <c r="D673" i="21"/>
  <c r="D674" i="21"/>
  <c r="D675" i="21"/>
  <c r="D676" i="21"/>
  <c r="D677" i="21"/>
  <c r="D678" i="21"/>
  <c r="D679" i="21"/>
  <c r="D680" i="21"/>
  <c r="D681" i="21"/>
  <c r="D682" i="21"/>
  <c r="D683" i="21"/>
  <c r="D684" i="21"/>
  <c r="D685" i="21"/>
  <c r="D686" i="21"/>
  <c r="D687" i="21"/>
  <c r="D688" i="21"/>
  <c r="D689" i="21"/>
  <c r="D690" i="21"/>
  <c r="D691" i="21"/>
  <c r="D692" i="21"/>
  <c r="D693" i="21"/>
  <c r="D694" i="21"/>
  <c r="D695" i="21"/>
  <c r="D696" i="21"/>
  <c r="D697" i="21"/>
  <c r="D698" i="21"/>
  <c r="D699" i="21"/>
  <c r="D700" i="21"/>
  <c r="D701" i="21"/>
  <c r="D702" i="21"/>
  <c r="D703" i="21"/>
  <c r="D704" i="21"/>
  <c r="D705" i="21"/>
  <c r="D706" i="21"/>
  <c r="D707" i="21"/>
  <c r="D708" i="21"/>
  <c r="D709" i="21"/>
  <c r="D710" i="21"/>
  <c r="D711" i="21"/>
  <c r="D712" i="21"/>
  <c r="D713" i="21"/>
  <c r="D714" i="21"/>
  <c r="D715" i="21"/>
  <c r="D716" i="21"/>
  <c r="D717" i="21"/>
  <c r="D718" i="21"/>
  <c r="D719" i="21"/>
  <c r="D720" i="21"/>
  <c r="D721" i="21"/>
  <c r="D722" i="21"/>
  <c r="D723" i="21"/>
  <c r="D724" i="21"/>
  <c r="D725" i="21"/>
  <c r="D726" i="21"/>
  <c r="D727" i="21"/>
  <c r="D728" i="21"/>
  <c r="D729" i="21"/>
  <c r="D730" i="21"/>
  <c r="D731" i="21"/>
  <c r="D732" i="21"/>
  <c r="D733" i="21"/>
  <c r="D734" i="21"/>
  <c r="D735" i="21"/>
  <c r="D736" i="21"/>
  <c r="D737" i="21"/>
  <c r="D738" i="21"/>
  <c r="D739" i="21"/>
  <c r="D740" i="21"/>
  <c r="D741" i="21"/>
  <c r="D742" i="21"/>
  <c r="D743" i="21"/>
  <c r="D744" i="21"/>
  <c r="D745" i="21"/>
  <c r="D746" i="21"/>
  <c r="D747" i="21"/>
  <c r="D748" i="21"/>
  <c r="D749" i="21"/>
  <c r="D750" i="21"/>
  <c r="D751" i="21"/>
  <c r="D752" i="21"/>
  <c r="D753" i="21"/>
  <c r="D754" i="21"/>
  <c r="D755" i="21"/>
  <c r="D756" i="21"/>
  <c r="D757" i="21"/>
  <c r="D758" i="21"/>
  <c r="D759" i="21"/>
  <c r="D760" i="21"/>
  <c r="D761" i="21"/>
  <c r="D762" i="21"/>
  <c r="D763" i="21"/>
  <c r="D764" i="21"/>
  <c r="D765" i="21"/>
  <c r="D766" i="21"/>
  <c r="D767" i="21"/>
  <c r="D768" i="21"/>
  <c r="D769" i="21"/>
  <c r="D770" i="21"/>
  <c r="D771" i="21"/>
  <c r="D772" i="21"/>
  <c r="D773" i="21"/>
  <c r="D774" i="21"/>
  <c r="D775" i="21"/>
  <c r="D776" i="21"/>
  <c r="D777" i="21"/>
  <c r="D778" i="21"/>
  <c r="D779" i="21"/>
  <c r="D780" i="21"/>
  <c r="D781" i="21"/>
  <c r="D782" i="21"/>
  <c r="D783" i="21"/>
  <c r="D784" i="21"/>
  <c r="D785" i="21"/>
  <c r="D786" i="21"/>
  <c r="D787" i="21"/>
  <c r="D788" i="21"/>
  <c r="D789" i="21"/>
  <c r="D790" i="21"/>
  <c r="D791" i="21"/>
  <c r="D792" i="21"/>
  <c r="D793" i="21"/>
  <c r="D794" i="21"/>
  <c r="D795" i="21"/>
  <c r="D796" i="21"/>
  <c r="D797" i="21"/>
  <c r="D798" i="21"/>
  <c r="D799" i="21"/>
  <c r="D800" i="21"/>
  <c r="D801" i="21"/>
  <c r="D802" i="21"/>
  <c r="D803" i="21"/>
  <c r="D804" i="21"/>
  <c r="D805" i="21"/>
  <c r="D806" i="21"/>
  <c r="D807" i="21"/>
  <c r="D808" i="21"/>
  <c r="D809" i="21"/>
  <c r="D810" i="21"/>
  <c r="D811" i="21"/>
  <c r="D812" i="21"/>
  <c r="D813" i="21"/>
  <c r="D814" i="21"/>
  <c r="D815" i="21"/>
  <c r="D816" i="21"/>
  <c r="D817" i="21"/>
  <c r="D818" i="21"/>
  <c r="D819" i="21"/>
  <c r="D820" i="21"/>
  <c r="D821" i="21"/>
  <c r="D822" i="21"/>
  <c r="D823" i="21"/>
  <c r="D824" i="21"/>
  <c r="D825" i="21"/>
  <c r="D826" i="21"/>
  <c r="D827" i="21"/>
  <c r="D828" i="21"/>
  <c r="D829" i="21"/>
  <c r="D830" i="21"/>
  <c r="D831" i="21"/>
  <c r="D832" i="21"/>
  <c r="D833" i="21"/>
  <c r="D834" i="21"/>
  <c r="D835" i="21"/>
  <c r="D836" i="21"/>
  <c r="D837" i="21"/>
  <c r="D838" i="21"/>
  <c r="D839" i="21"/>
  <c r="D840" i="21"/>
  <c r="D841" i="21"/>
  <c r="D842" i="21"/>
  <c r="D843" i="21"/>
  <c r="D844" i="21"/>
  <c r="D845" i="21"/>
  <c r="D846" i="21"/>
  <c r="D847" i="21"/>
  <c r="D848" i="21"/>
  <c r="D849" i="21"/>
  <c r="D850" i="21"/>
  <c r="D851" i="21"/>
  <c r="D852" i="21"/>
  <c r="D853" i="21"/>
  <c r="D854" i="21"/>
  <c r="D855" i="21"/>
  <c r="D856" i="21"/>
  <c r="D857" i="21"/>
  <c r="D858" i="21"/>
  <c r="D859" i="21"/>
  <c r="D860" i="21"/>
  <c r="D861" i="21"/>
  <c r="D862" i="21"/>
  <c r="D863" i="21"/>
  <c r="D864" i="21"/>
  <c r="D865" i="21"/>
  <c r="D866" i="21"/>
  <c r="D867" i="21"/>
  <c r="D868" i="21"/>
  <c r="D869" i="21"/>
  <c r="D870" i="21"/>
  <c r="D871" i="21"/>
  <c r="F871" i="21" s="1"/>
  <c r="D872" i="21"/>
  <c r="D873" i="21"/>
  <c r="F873" i="21" s="1"/>
  <c r="D874" i="21"/>
  <c r="F874" i="21" s="1"/>
  <c r="D875" i="21"/>
  <c r="D876" i="21"/>
  <c r="D877" i="21"/>
  <c r="D878" i="21"/>
  <c r="D879" i="21"/>
  <c r="F879" i="21" s="1"/>
  <c r="D880" i="21"/>
  <c r="F880" i="21" s="1"/>
  <c r="D881" i="21"/>
  <c r="F881" i="21" s="1"/>
  <c r="D882" i="21"/>
  <c r="F882" i="21" s="1"/>
  <c r="D883" i="21"/>
  <c r="D884" i="21"/>
  <c r="F884" i="21" s="1"/>
  <c r="D885" i="21"/>
  <c r="D886" i="21"/>
  <c r="D887" i="21"/>
  <c r="F887" i="21" s="1"/>
  <c r="D888" i="21"/>
  <c r="D889" i="21"/>
  <c r="F889" i="21" s="1"/>
  <c r="D890" i="21"/>
  <c r="F890" i="21" s="1"/>
  <c r="D891" i="21"/>
  <c r="D892" i="21"/>
  <c r="D893" i="21"/>
  <c r="D894" i="21"/>
  <c r="D895" i="21"/>
  <c r="F895" i="21" s="1"/>
  <c r="D896" i="21"/>
  <c r="F896" i="21" s="1"/>
  <c r="D897" i="21"/>
  <c r="F897" i="21" s="1"/>
  <c r="D898" i="21"/>
  <c r="F898" i="21" s="1"/>
  <c r="D899" i="21"/>
  <c r="D900" i="21"/>
  <c r="D901" i="21"/>
  <c r="D902" i="21"/>
  <c r="D903" i="21"/>
  <c r="F903" i="21" s="1"/>
  <c r="D904" i="21"/>
  <c r="F904" i="21" s="1"/>
  <c r="D905" i="21"/>
  <c r="F905" i="21" s="1"/>
  <c r="D906" i="21"/>
  <c r="F906" i="21" s="1"/>
  <c r="D907" i="21"/>
  <c r="D908" i="21"/>
  <c r="F908" i="21" s="1"/>
  <c r="D909" i="21"/>
  <c r="D910" i="21"/>
  <c r="D911" i="21"/>
  <c r="F911" i="21" s="1"/>
  <c r="D912" i="21"/>
  <c r="F912" i="21" s="1"/>
  <c r="D913" i="21"/>
  <c r="F913" i="21" s="1"/>
  <c r="D914" i="21"/>
  <c r="F914" i="21" s="1"/>
  <c r="D915" i="21"/>
  <c r="D916" i="21"/>
  <c r="F916" i="21" s="1"/>
  <c r="D917" i="21"/>
  <c r="D918" i="21"/>
  <c r="D919" i="21"/>
  <c r="F919" i="21" s="1"/>
  <c r="D920" i="21"/>
  <c r="F920" i="21" s="1"/>
  <c r="D921" i="21"/>
  <c r="F921" i="21" s="1"/>
  <c r="D922" i="21"/>
  <c r="F922" i="21" s="1"/>
  <c r="D923" i="21"/>
  <c r="D924" i="21"/>
  <c r="F924" i="21" s="1"/>
  <c r="D925" i="21"/>
  <c r="D926" i="21"/>
  <c r="D927" i="21"/>
  <c r="F927" i="21" s="1"/>
  <c r="D928" i="21"/>
  <c r="F928" i="21" s="1"/>
  <c r="D929" i="21"/>
  <c r="F929" i="21" s="1"/>
  <c r="D930" i="21"/>
  <c r="F930" i="21" s="1"/>
  <c r="D931" i="21"/>
  <c r="D932" i="21"/>
  <c r="F932" i="21" s="1"/>
  <c r="D933" i="21"/>
  <c r="D934" i="21"/>
  <c r="D935" i="21"/>
  <c r="F935" i="21" s="1"/>
  <c r="D936" i="21"/>
  <c r="F936" i="21" s="1"/>
  <c r="D937" i="21"/>
  <c r="F937" i="21" s="1"/>
  <c r="D938" i="21"/>
  <c r="F938" i="21" s="1"/>
  <c r="D939" i="21"/>
  <c r="D940" i="21"/>
  <c r="F940" i="21" s="1"/>
  <c r="D941" i="21"/>
  <c r="D942" i="21"/>
  <c r="D943" i="21"/>
  <c r="D944" i="21"/>
  <c r="F944" i="21" s="1"/>
  <c r="D945" i="21"/>
  <c r="F945" i="21" s="1"/>
  <c r="D946" i="21"/>
  <c r="F946" i="21" s="1"/>
  <c r="D947" i="21"/>
  <c r="D948" i="21"/>
  <c r="D949" i="21"/>
  <c r="D950" i="21"/>
  <c r="D951" i="21"/>
  <c r="F951" i="21" s="1"/>
  <c r="D952" i="21"/>
  <c r="F952" i="21" s="1"/>
  <c r="D953" i="21"/>
  <c r="F953" i="21" s="1"/>
  <c r="D954" i="21"/>
  <c r="F954" i="21" s="1"/>
  <c r="D955" i="21"/>
  <c r="D956" i="21"/>
  <c r="F956" i="21" s="1"/>
  <c r="D957" i="21"/>
  <c r="D958" i="21"/>
  <c r="D959" i="21"/>
  <c r="F959" i="21" s="1"/>
  <c r="D960" i="21"/>
  <c r="F960" i="21" s="1"/>
  <c r="D961" i="21"/>
  <c r="F961" i="21" s="1"/>
  <c r="D962" i="21"/>
  <c r="F962" i="21" s="1"/>
  <c r="D963" i="21"/>
  <c r="D964" i="21"/>
  <c r="F964" i="21" s="1"/>
  <c r="D965" i="21"/>
  <c r="D966" i="21"/>
  <c r="D967" i="21"/>
  <c r="D968" i="21"/>
  <c r="D969" i="21"/>
  <c r="F969" i="21" s="1"/>
  <c r="D970" i="21"/>
  <c r="F970" i="21" s="1"/>
  <c r="D971" i="21"/>
  <c r="D972" i="21"/>
  <c r="F972" i="21" s="1"/>
  <c r="D973" i="21"/>
  <c r="D974" i="21"/>
  <c r="D975" i="21"/>
  <c r="F975" i="21" s="1"/>
  <c r="D976" i="21"/>
  <c r="F976" i="21" s="1"/>
  <c r="D977" i="21"/>
  <c r="F977" i="21" s="1"/>
  <c r="D978" i="21"/>
  <c r="F978" i="21" s="1"/>
  <c r="D979" i="21"/>
  <c r="D980" i="21"/>
  <c r="F980" i="21" s="1"/>
  <c r="D981" i="21"/>
  <c r="D982" i="21"/>
  <c r="D983" i="21"/>
  <c r="D984" i="21"/>
  <c r="D985" i="21"/>
  <c r="F985" i="21" s="1"/>
  <c r="D986" i="21"/>
  <c r="F986" i="21" s="1"/>
  <c r="D987" i="21"/>
  <c r="D988" i="21"/>
  <c r="F988" i="21" s="1"/>
  <c r="D989" i="21"/>
  <c r="D990" i="21"/>
  <c r="D991" i="21"/>
  <c r="F991" i="21" s="1"/>
  <c r="D992" i="21"/>
  <c r="F992" i="21" s="1"/>
  <c r="D993" i="21"/>
  <c r="F993" i="21" s="1"/>
  <c r="D994" i="21"/>
  <c r="F994" i="21" s="1"/>
  <c r="D995" i="21"/>
  <c r="D996" i="21"/>
  <c r="F996" i="21" s="1"/>
  <c r="D997" i="21"/>
  <c r="D998" i="21"/>
  <c r="D999" i="21"/>
  <c r="F999" i="21" s="1"/>
  <c r="D1000" i="21"/>
  <c r="F1000" i="21" s="1"/>
  <c r="D1001" i="21"/>
  <c r="F1001" i="21" s="1"/>
  <c r="D1002" i="21"/>
  <c r="F1002" i="21" s="1"/>
  <c r="D1003" i="21"/>
  <c r="D1004" i="21"/>
  <c r="F1004" i="21" s="1"/>
  <c r="D1005" i="21"/>
  <c r="D1006" i="21"/>
  <c r="D1007" i="21"/>
  <c r="F1007" i="21" s="1"/>
  <c r="D1008" i="21"/>
  <c r="F1008" i="21" s="1"/>
  <c r="D1009" i="21"/>
  <c r="F1009" i="21" s="1"/>
  <c r="D1010" i="21"/>
  <c r="F1010" i="21" s="1"/>
  <c r="D1011" i="21"/>
  <c r="D1012" i="21"/>
  <c r="F1012" i="21" s="1"/>
  <c r="D1013" i="21"/>
  <c r="D1014" i="21"/>
  <c r="D1015" i="21"/>
  <c r="F1015" i="21" s="1"/>
  <c r="D1016" i="21"/>
  <c r="D1017" i="21"/>
  <c r="F1017" i="21" s="1"/>
  <c r="D1018" i="21"/>
  <c r="F1018" i="21" s="1"/>
  <c r="D1019" i="21"/>
  <c r="D1020" i="21"/>
  <c r="D1021" i="21"/>
  <c r="D1022" i="21"/>
  <c r="D1023" i="21"/>
  <c r="F1023" i="21" s="1"/>
  <c r="D1024" i="21"/>
  <c r="F1024" i="21" s="1"/>
  <c r="D1025" i="21"/>
  <c r="F1025" i="21" s="1"/>
  <c r="D1026" i="21"/>
  <c r="F1026" i="21" s="1"/>
  <c r="D1027" i="21"/>
  <c r="D1028" i="21"/>
  <c r="F1028" i="21" s="1"/>
  <c r="D1029" i="21"/>
  <c r="D1030" i="21"/>
  <c r="D1031" i="21"/>
  <c r="F1031" i="21" s="1"/>
  <c r="D1032" i="21"/>
  <c r="F1032" i="21" s="1"/>
  <c r="D1033" i="21"/>
  <c r="F1033" i="21" s="1"/>
  <c r="D1034" i="21"/>
  <c r="F1034" i="21" s="1"/>
  <c r="D1035" i="21"/>
  <c r="D1036" i="21"/>
  <c r="F1036" i="21" s="1"/>
  <c r="D1037" i="21"/>
  <c r="F1037" i="21" s="1"/>
  <c r="D1038" i="21"/>
  <c r="D1039" i="21"/>
  <c r="F1039" i="21" s="1"/>
  <c r="D1040" i="21"/>
  <c r="F1040" i="21" s="1"/>
  <c r="D1041" i="21"/>
  <c r="F1041" i="21" s="1"/>
  <c r="D1042" i="21"/>
  <c r="F1042" i="21" s="1"/>
  <c r="D1043" i="21"/>
  <c r="D1044" i="21"/>
  <c r="D1045" i="21"/>
  <c r="D1046" i="21"/>
  <c r="D1047" i="21"/>
  <c r="F1047" i="21" s="1"/>
  <c r="D1048" i="21"/>
  <c r="F1048" i="21" s="1"/>
  <c r="D1049" i="21"/>
  <c r="F1049" i="21" s="1"/>
  <c r="F943" i="21"/>
  <c r="D1050" i="21"/>
  <c r="F1050" i="21" s="1"/>
  <c r="D1051" i="21"/>
  <c r="D1052" i="21"/>
  <c r="F1052" i="21" s="1"/>
  <c r="D1053" i="21"/>
  <c r="F1053" i="21" s="1"/>
  <c r="D1054" i="21"/>
  <c r="F1054" i="21" s="1"/>
  <c r="D1055" i="21"/>
  <c r="F1055" i="21" s="1"/>
  <c r="D1056" i="21"/>
  <c r="D1057" i="21"/>
  <c r="D1058" i="21"/>
  <c r="D1059" i="21"/>
  <c r="D1060" i="21"/>
  <c r="E657" i="21"/>
  <c r="E658" i="21"/>
  <c r="E659" i="21"/>
  <c r="E660" i="21"/>
  <c r="E661" i="21"/>
  <c r="E662" i="21"/>
  <c r="E663" i="21"/>
  <c r="E664" i="21"/>
  <c r="E665" i="21"/>
  <c r="E666" i="21"/>
  <c r="E667" i="21"/>
  <c r="E668" i="21"/>
  <c r="E669" i="21"/>
  <c r="E670" i="21"/>
  <c r="E671" i="21"/>
  <c r="E672" i="21"/>
  <c r="E673" i="21"/>
  <c r="E674" i="21"/>
  <c r="E675" i="21"/>
  <c r="E676" i="21"/>
  <c r="E677" i="21"/>
  <c r="E678" i="21"/>
  <c r="E679" i="21"/>
  <c r="E680" i="21"/>
  <c r="E681" i="21"/>
  <c r="E682" i="21"/>
  <c r="E683" i="21"/>
  <c r="E684" i="21"/>
  <c r="E685" i="21"/>
  <c r="E686" i="21"/>
  <c r="E687" i="21"/>
  <c r="E688" i="21"/>
  <c r="E689" i="21"/>
  <c r="E690" i="21"/>
  <c r="E691" i="21"/>
  <c r="E692" i="21"/>
  <c r="E693" i="21"/>
  <c r="E694" i="21"/>
  <c r="E695" i="21"/>
  <c r="E696" i="21"/>
  <c r="E697" i="21"/>
  <c r="E698" i="21"/>
  <c r="E699" i="21"/>
  <c r="E700" i="21"/>
  <c r="E701" i="21"/>
  <c r="E702" i="21"/>
  <c r="E703" i="21"/>
  <c r="E704" i="21"/>
  <c r="E705" i="21"/>
  <c r="E706" i="21"/>
  <c r="E707" i="21"/>
  <c r="E708" i="21"/>
  <c r="E709" i="21"/>
  <c r="E710" i="21"/>
  <c r="E711" i="21"/>
  <c r="E712" i="21"/>
  <c r="E713" i="21"/>
  <c r="E714" i="21"/>
  <c r="E715" i="21"/>
  <c r="E716" i="21"/>
  <c r="E717" i="21"/>
  <c r="E718" i="21"/>
  <c r="E719" i="21"/>
  <c r="E720" i="21"/>
  <c r="E721" i="21"/>
  <c r="E722" i="21"/>
  <c r="E723" i="21"/>
  <c r="E724" i="21"/>
  <c r="E725" i="21"/>
  <c r="E726" i="21"/>
  <c r="E727" i="21"/>
  <c r="E728" i="21"/>
  <c r="E729" i="21"/>
  <c r="E730" i="21"/>
  <c r="E731" i="21"/>
  <c r="E732" i="21"/>
  <c r="E733" i="21"/>
  <c r="E734" i="21"/>
  <c r="E735" i="21"/>
  <c r="E736" i="21"/>
  <c r="E737" i="21"/>
  <c r="E738" i="21"/>
  <c r="E739" i="21"/>
  <c r="E740" i="21"/>
  <c r="E741" i="21"/>
  <c r="E742" i="21"/>
  <c r="E743" i="21"/>
  <c r="E744" i="21"/>
  <c r="E745" i="21"/>
  <c r="E746" i="21"/>
  <c r="E747" i="21"/>
  <c r="E748" i="21"/>
  <c r="E749" i="21"/>
  <c r="E750" i="21"/>
  <c r="E751" i="21"/>
  <c r="E752" i="21"/>
  <c r="E753" i="21"/>
  <c r="E754" i="21"/>
  <c r="E755" i="21"/>
  <c r="E756" i="21"/>
  <c r="E757" i="21"/>
  <c r="E758" i="21"/>
  <c r="E759" i="21"/>
  <c r="E760" i="21"/>
  <c r="E761" i="21"/>
  <c r="E762" i="21"/>
  <c r="E763" i="21"/>
  <c r="E764" i="21"/>
  <c r="E765" i="21"/>
  <c r="E766" i="21"/>
  <c r="E767" i="21"/>
  <c r="E768" i="21"/>
  <c r="E769" i="21"/>
  <c r="E770" i="21"/>
  <c r="E771" i="21"/>
  <c r="E772" i="21"/>
  <c r="E773" i="21"/>
  <c r="E774" i="21"/>
  <c r="E775" i="21"/>
  <c r="E776" i="21"/>
  <c r="E777" i="21"/>
  <c r="E778" i="21"/>
  <c r="E779" i="21"/>
  <c r="E780" i="21"/>
  <c r="E781" i="21"/>
  <c r="E782" i="21"/>
  <c r="E783" i="21"/>
  <c r="E784" i="21"/>
  <c r="E785" i="21"/>
  <c r="E786" i="21"/>
  <c r="E787" i="21"/>
  <c r="E788" i="21"/>
  <c r="E789" i="21"/>
  <c r="E790" i="21"/>
  <c r="E791" i="21"/>
  <c r="E792" i="21"/>
  <c r="E793" i="21"/>
  <c r="E794" i="21"/>
  <c r="E795" i="21"/>
  <c r="E796" i="21"/>
  <c r="E797" i="21"/>
  <c r="E798" i="21"/>
  <c r="E799" i="21"/>
  <c r="E800" i="21"/>
  <c r="E801" i="21"/>
  <c r="E802" i="21"/>
  <c r="E803" i="21"/>
  <c r="E804" i="21"/>
  <c r="E805" i="21"/>
  <c r="E806" i="21"/>
  <c r="E807" i="21"/>
  <c r="E808" i="21"/>
  <c r="E809" i="21"/>
  <c r="E810" i="21"/>
  <c r="E811" i="21"/>
  <c r="E812" i="21"/>
  <c r="E813" i="21"/>
  <c r="E814" i="21"/>
  <c r="E815" i="21"/>
  <c r="E816" i="21"/>
  <c r="E817" i="21"/>
  <c r="E818" i="21"/>
  <c r="E819" i="21"/>
  <c r="E820" i="21"/>
  <c r="E821" i="21"/>
  <c r="E822" i="21"/>
  <c r="E823" i="21"/>
  <c r="E824" i="21"/>
  <c r="E825" i="21"/>
  <c r="E826" i="21"/>
  <c r="E827" i="21"/>
  <c r="E828" i="21"/>
  <c r="E829" i="21"/>
  <c r="E830" i="21"/>
  <c r="E831" i="21"/>
  <c r="E832" i="21"/>
  <c r="E833" i="21"/>
  <c r="E834" i="21"/>
  <c r="E835" i="21"/>
  <c r="E836" i="21"/>
  <c r="E837" i="21"/>
  <c r="E838" i="21"/>
  <c r="E839" i="21"/>
  <c r="E840" i="21"/>
  <c r="E841" i="21"/>
  <c r="E842" i="21"/>
  <c r="E843" i="21"/>
  <c r="E844" i="21"/>
  <c r="E845" i="21"/>
  <c r="E846" i="21"/>
  <c r="E847" i="21"/>
  <c r="E848" i="21"/>
  <c r="E849" i="21"/>
  <c r="E850" i="21"/>
  <c r="E851" i="21"/>
  <c r="E852" i="21"/>
  <c r="E853" i="21"/>
  <c r="E854" i="21"/>
  <c r="E855" i="21"/>
  <c r="E856" i="21"/>
  <c r="E857" i="21"/>
  <c r="E858" i="21"/>
  <c r="E859" i="21"/>
  <c r="E860" i="21"/>
  <c r="E861" i="21"/>
  <c r="E862" i="21"/>
  <c r="E863" i="21"/>
  <c r="E864" i="21"/>
  <c r="E865" i="21"/>
  <c r="E866" i="21"/>
  <c r="E867" i="21"/>
  <c r="E868" i="21"/>
  <c r="E869" i="21"/>
  <c r="E870" i="21"/>
  <c r="E871" i="21"/>
  <c r="E872" i="21"/>
  <c r="E873" i="21"/>
  <c r="E874" i="21"/>
  <c r="E875" i="21"/>
  <c r="E876" i="21"/>
  <c r="E877" i="21"/>
  <c r="E878" i="21"/>
  <c r="E879" i="21"/>
  <c r="E880" i="21"/>
  <c r="E881" i="21"/>
  <c r="E882" i="21"/>
  <c r="E883" i="21"/>
  <c r="E884" i="21"/>
  <c r="E885" i="21"/>
  <c r="E886" i="21"/>
  <c r="E887" i="21"/>
  <c r="E888" i="21"/>
  <c r="E889" i="21"/>
  <c r="E890" i="21"/>
  <c r="E891" i="21"/>
  <c r="E892" i="21"/>
  <c r="E893" i="21"/>
  <c r="E894" i="21"/>
  <c r="E895" i="21"/>
  <c r="E896" i="21"/>
  <c r="E897" i="21"/>
  <c r="E898" i="21"/>
  <c r="E899" i="21"/>
  <c r="E900" i="21"/>
  <c r="E901" i="21"/>
  <c r="E902" i="21"/>
  <c r="E903" i="21"/>
  <c r="E904" i="21"/>
  <c r="E905" i="21"/>
  <c r="E906" i="21"/>
  <c r="E907" i="21"/>
  <c r="E908" i="21"/>
  <c r="E909" i="21"/>
  <c r="E910" i="21"/>
  <c r="E911" i="21"/>
  <c r="E912" i="21"/>
  <c r="E913" i="21"/>
  <c r="E914" i="21"/>
  <c r="E915" i="21"/>
  <c r="E916" i="21"/>
  <c r="E917" i="21"/>
  <c r="E918" i="21"/>
  <c r="E919" i="21"/>
  <c r="E920" i="21"/>
  <c r="E921" i="21"/>
  <c r="E922" i="21"/>
  <c r="E923" i="21"/>
  <c r="E924" i="21"/>
  <c r="E925" i="21"/>
  <c r="E926" i="21"/>
  <c r="E927" i="21"/>
  <c r="E928" i="21"/>
  <c r="E929" i="21"/>
  <c r="E930" i="21"/>
  <c r="E931" i="21"/>
  <c r="E932" i="21"/>
  <c r="E933" i="21"/>
  <c r="E934" i="21"/>
  <c r="E935" i="21"/>
  <c r="E936" i="21"/>
  <c r="E937" i="21"/>
  <c r="E938" i="21"/>
  <c r="E939" i="21"/>
  <c r="E940" i="21"/>
  <c r="E941" i="21"/>
  <c r="E942" i="21"/>
  <c r="E943" i="21"/>
  <c r="E944" i="21"/>
  <c r="E945" i="21"/>
  <c r="E946" i="21"/>
  <c r="E947" i="21"/>
  <c r="E948" i="21"/>
  <c r="E949" i="21"/>
  <c r="E950" i="21"/>
  <c r="E951" i="21"/>
  <c r="E952" i="21"/>
  <c r="E953" i="21"/>
  <c r="E954" i="21"/>
  <c r="E955" i="21"/>
  <c r="E956" i="21"/>
  <c r="E957" i="21"/>
  <c r="E958" i="21"/>
  <c r="E959" i="21"/>
  <c r="E960" i="21"/>
  <c r="E961" i="21"/>
  <c r="E962" i="21"/>
  <c r="E963" i="21"/>
  <c r="E964" i="21"/>
  <c r="E965" i="21"/>
  <c r="E966" i="21"/>
  <c r="E967" i="21"/>
  <c r="E968" i="21"/>
  <c r="E969" i="21"/>
  <c r="E970" i="21"/>
  <c r="E971" i="21"/>
  <c r="E972" i="21"/>
  <c r="E973" i="21"/>
  <c r="E974" i="21"/>
  <c r="E975" i="21"/>
  <c r="E976" i="21"/>
  <c r="E977" i="21"/>
  <c r="E978" i="21"/>
  <c r="E979" i="21"/>
  <c r="E980" i="21"/>
  <c r="E981" i="21"/>
  <c r="E982" i="21"/>
  <c r="E983" i="21"/>
  <c r="E984" i="21"/>
  <c r="E985" i="21"/>
  <c r="E986" i="21"/>
  <c r="E987" i="21"/>
  <c r="E988" i="21"/>
  <c r="E989" i="21"/>
  <c r="E990" i="21"/>
  <c r="E991" i="21"/>
  <c r="E992" i="21"/>
  <c r="E993" i="21"/>
  <c r="E994" i="21"/>
  <c r="E995" i="21"/>
  <c r="E996" i="21"/>
  <c r="E997" i="21"/>
  <c r="E998" i="21"/>
  <c r="E999" i="21"/>
  <c r="E1000" i="21"/>
  <c r="E1001" i="21"/>
  <c r="E1002" i="21"/>
  <c r="E1003" i="21"/>
  <c r="E1004" i="21"/>
  <c r="E1005" i="21"/>
  <c r="E1006" i="21"/>
  <c r="E1007" i="21"/>
  <c r="E1008" i="21"/>
  <c r="E1009" i="21"/>
  <c r="E1010" i="21"/>
  <c r="E1011" i="21"/>
  <c r="E1012" i="21"/>
  <c r="E1013" i="21"/>
  <c r="E1014" i="21"/>
  <c r="E1015" i="21"/>
  <c r="E1016" i="21"/>
  <c r="E1017" i="21"/>
  <c r="E1018" i="21"/>
  <c r="E1019" i="21"/>
  <c r="E1020" i="21"/>
  <c r="E1021" i="21"/>
  <c r="E1022" i="21"/>
  <c r="E1023" i="21"/>
  <c r="E1024" i="21"/>
  <c r="E1025" i="21"/>
  <c r="E1026" i="21"/>
  <c r="E1027" i="21"/>
  <c r="E1028" i="21"/>
  <c r="E1029" i="21"/>
  <c r="E1030" i="21"/>
  <c r="E1031" i="21"/>
  <c r="E1032" i="21"/>
  <c r="F872" i="21"/>
  <c r="F875" i="21"/>
  <c r="F876" i="21"/>
  <c r="F877" i="21"/>
  <c r="F878" i="21"/>
  <c r="F883" i="21"/>
  <c r="F885" i="21"/>
  <c r="F886" i="21"/>
  <c r="F888" i="21"/>
  <c r="F891" i="21"/>
  <c r="F892" i="21"/>
  <c r="F893" i="21"/>
  <c r="F894" i="21"/>
  <c r="F899" i="21"/>
  <c r="F900" i="21"/>
  <c r="F901" i="21"/>
  <c r="F902" i="21"/>
  <c r="F907" i="21"/>
  <c r="F909" i="21"/>
  <c r="F910" i="21"/>
  <c r="F915" i="21"/>
  <c r="F917" i="21"/>
  <c r="F918" i="21"/>
  <c r="F923" i="21"/>
  <c r="F925" i="21"/>
  <c r="F926" i="21"/>
  <c r="F931" i="21"/>
  <c r="F933" i="21"/>
  <c r="F934" i="21"/>
  <c r="F939" i="21"/>
  <c r="F941" i="21"/>
  <c r="F942" i="21"/>
  <c r="F947" i="21"/>
  <c r="F948" i="21"/>
  <c r="F949" i="21"/>
  <c r="F950" i="21"/>
  <c r="F955" i="21"/>
  <c r="F957" i="21"/>
  <c r="F958" i="21"/>
  <c r="F963" i="21"/>
  <c r="F965" i="21"/>
  <c r="F966" i="21"/>
  <c r="F967" i="21"/>
  <c r="F968" i="21"/>
  <c r="F971" i="21"/>
  <c r="F973" i="21"/>
  <c r="F974" i="21"/>
  <c r="F979" i="21"/>
  <c r="F981" i="21"/>
  <c r="F982" i="21"/>
  <c r="F983" i="21"/>
  <c r="F984" i="21"/>
  <c r="F987" i="21"/>
  <c r="F989" i="21"/>
  <c r="F990" i="21"/>
  <c r="F995" i="21"/>
  <c r="F997" i="21"/>
  <c r="F998" i="21"/>
  <c r="F1003" i="21"/>
  <c r="F1005" i="21"/>
  <c r="F1006" i="21"/>
  <c r="F1011" i="21"/>
  <c r="F1013" i="21"/>
  <c r="F1014" i="21"/>
  <c r="F1016" i="21"/>
  <c r="F1019" i="21"/>
  <c r="F1020" i="21"/>
  <c r="F1021" i="21"/>
  <c r="F1022" i="21"/>
  <c r="F1027" i="21"/>
  <c r="F1029" i="21"/>
  <c r="F1030" i="21"/>
  <c r="F1035" i="21"/>
  <c r="F1038" i="21"/>
  <c r="F1043" i="21"/>
  <c r="F1044" i="21"/>
  <c r="F1045" i="21"/>
  <c r="F1046" i="21"/>
  <c r="F1051" i="21"/>
  <c r="V56" i="12"/>
  <c r="Q54" i="12"/>
  <c r="Q55" i="12"/>
  <c r="Q57" i="12"/>
  <c r="V53" i="12"/>
  <c r="Q56" i="12"/>
  <c r="V55" i="12"/>
  <c r="V54" i="12"/>
  <c r="Q53" i="12"/>
  <c r="B11" i="13" l="1" a="1"/>
  <c r="B11" i="13" s="1"/>
  <c r="AO14" i="12"/>
  <c r="AO15" i="12"/>
  <c r="AO16" i="12"/>
  <c r="AO13" i="12"/>
  <c r="AE14" i="12"/>
  <c r="AE15" i="12"/>
  <c r="AE16" i="12"/>
  <c r="AE13" i="12"/>
  <c r="AT12" i="12"/>
  <c r="AS12" i="12"/>
  <c r="AR12" i="12"/>
  <c r="AQ12" i="12"/>
  <c r="AP12" i="12"/>
  <c r="E1033" i="21"/>
  <c r="E1034" i="21"/>
  <c r="E1035" i="21"/>
  <c r="E1036" i="21"/>
  <c r="E1037" i="21"/>
  <c r="E1038" i="21"/>
  <c r="E1039" i="21"/>
  <c r="E1040" i="21"/>
  <c r="E1041" i="21"/>
  <c r="E1042" i="21"/>
  <c r="E1043" i="21"/>
  <c r="E1044" i="21"/>
  <c r="E1045" i="21"/>
  <c r="E1046" i="21"/>
  <c r="E1047" i="21"/>
  <c r="E1048" i="21"/>
  <c r="E1049" i="21"/>
  <c r="E1050" i="21"/>
  <c r="E1051" i="21"/>
  <c r="E1052" i="21"/>
  <c r="E1053" i="21"/>
  <c r="E1054" i="21"/>
  <c r="E1055" i="21"/>
  <c r="E1056" i="21"/>
  <c r="F1056" i="21"/>
  <c r="F1057" i="21"/>
  <c r="F1058" i="21"/>
  <c r="F1059" i="21"/>
  <c r="F1060" i="21"/>
  <c r="D1061" i="21"/>
  <c r="F1061" i="21" s="1"/>
  <c r="D1062" i="21"/>
  <c r="F1062" i="21" s="1"/>
  <c r="D1063" i="21"/>
  <c r="D1064" i="21"/>
  <c r="E1057" i="21"/>
  <c r="E1058" i="21"/>
  <c r="E1059" i="21"/>
  <c r="E1060" i="21"/>
  <c r="E1061" i="21"/>
  <c r="E1062" i="21"/>
  <c r="E1063" i="21"/>
  <c r="E1064" i="21"/>
  <c r="N44" i="16"/>
  <c r="B30" i="16"/>
  <c r="B29" i="16"/>
  <c r="B44" i="16"/>
  <c r="B45" i="16"/>
  <c r="N45" i="16"/>
  <c r="B42" i="16"/>
  <c r="B31" i="16"/>
  <c r="N42" i="16"/>
  <c r="B43" i="16"/>
  <c r="B46" i="16"/>
  <c r="N43" i="16"/>
  <c r="M14" i="16"/>
  <c r="C23" i="16" l="1"/>
  <c r="C13" i="16"/>
  <c r="C18" i="16"/>
  <c r="C8" i="16"/>
  <c r="AJ12" i="12"/>
  <c r="AI12" i="12"/>
  <c r="AH12" i="12"/>
  <c r="AG12" i="12"/>
  <c r="AF12" i="12"/>
  <c r="W16" i="12"/>
  <c r="P13" i="12"/>
  <c r="W14" i="12"/>
  <c r="W15" i="12"/>
  <c r="N6" i="16"/>
  <c r="M11" i="16"/>
  <c r="N13" i="16"/>
  <c r="X16" i="12"/>
  <c r="N7" i="16"/>
  <c r="M5" i="16"/>
  <c r="O13" i="12"/>
  <c r="M6" i="16"/>
  <c r="X13" i="12"/>
  <c r="P14" i="12"/>
  <c r="O14" i="12"/>
  <c r="O15" i="12"/>
  <c r="M15" i="16"/>
  <c r="N4" i="16"/>
  <c r="O16" i="12"/>
  <c r="N12" i="16"/>
  <c r="M13" i="16"/>
  <c r="O17" i="12"/>
  <c r="P17" i="12"/>
  <c r="M12" i="16"/>
  <c r="P16" i="12"/>
  <c r="M4" i="16"/>
  <c r="N11" i="16"/>
  <c r="M7" i="16"/>
  <c r="N15" i="16"/>
  <c r="P15" i="12"/>
  <c r="N5" i="16"/>
  <c r="X14" i="12"/>
  <c r="X15" i="12"/>
  <c r="W13" i="12"/>
  <c r="N14" i="16"/>
  <c r="B23" i="16" l="1"/>
  <c r="B22" i="16"/>
  <c r="B21" i="16"/>
  <c r="B24" i="16"/>
  <c r="B20" i="16"/>
  <c r="C12" i="16"/>
  <c r="C7" i="16"/>
  <c r="C22" i="16"/>
  <c r="C17" i="16"/>
  <c r="F11" i="16"/>
  <c r="F6" i="16"/>
  <c r="F16" i="16"/>
  <c r="F21" i="16"/>
  <c r="F5" i="16"/>
  <c r="F20" i="16"/>
  <c r="F15" i="16"/>
  <c r="F10" i="16"/>
  <c r="E6" i="16"/>
  <c r="E7" i="16"/>
  <c r="E8" i="16"/>
  <c r="E5" i="16"/>
  <c r="E9" i="16"/>
  <c r="B8" i="16"/>
  <c r="B5" i="16"/>
  <c r="AF13" i="12" s="1"/>
  <c r="B9" i="16"/>
  <c r="B6" i="16"/>
  <c r="B7" i="16"/>
  <c r="C16" i="16"/>
  <c r="C6" i="16"/>
  <c r="C21" i="16"/>
  <c r="C11" i="16"/>
  <c r="F17" i="16"/>
  <c r="F12" i="16"/>
  <c r="F22" i="16"/>
  <c r="F7" i="16"/>
  <c r="C24" i="16"/>
  <c r="C14" i="16"/>
  <c r="C19" i="16"/>
  <c r="C9" i="16"/>
  <c r="F23" i="16"/>
  <c r="F13" i="16"/>
  <c r="F18" i="16"/>
  <c r="F8" i="16"/>
  <c r="B17" i="16"/>
  <c r="B18" i="16"/>
  <c r="B19" i="16"/>
  <c r="B15" i="16"/>
  <c r="B16" i="16"/>
  <c r="E22" i="16"/>
  <c r="E24" i="16"/>
  <c r="E20" i="16"/>
  <c r="E21" i="16"/>
  <c r="E23" i="16"/>
  <c r="E11" i="16"/>
  <c r="E10" i="16"/>
  <c r="E12" i="16"/>
  <c r="E13" i="16"/>
  <c r="AS14" i="12" s="1"/>
  <c r="E14" i="16"/>
  <c r="E16" i="16"/>
  <c r="E19" i="16"/>
  <c r="E17" i="16"/>
  <c r="E18" i="16"/>
  <c r="E15" i="16"/>
  <c r="C10" i="16"/>
  <c r="C15" i="16"/>
  <c r="C20" i="16"/>
  <c r="C5" i="16"/>
  <c r="F24" i="16"/>
  <c r="F14" i="16"/>
  <c r="F19" i="16"/>
  <c r="F9" i="16"/>
  <c r="B12" i="16"/>
  <c r="B11" i="16"/>
  <c r="B13" i="16"/>
  <c r="B14" i="16"/>
  <c r="B10" i="16"/>
  <c r="AS15" i="12" l="1"/>
  <c r="AT14" i="12"/>
  <c r="AQ14" i="12"/>
  <c r="AQ13" i="12"/>
  <c r="AT15" i="12"/>
  <c r="AR13" i="12"/>
  <c r="AR14" i="12"/>
  <c r="AT16" i="12"/>
  <c r="AP14" i="12"/>
  <c r="AP15" i="12"/>
  <c r="AQ16" i="12"/>
  <c r="AP13" i="12"/>
  <c r="AR15" i="12"/>
  <c r="AS13" i="12"/>
  <c r="AT13" i="12"/>
  <c r="AS16" i="12"/>
  <c r="AQ15" i="12"/>
  <c r="AP16" i="12"/>
  <c r="AR16" i="12"/>
  <c r="D28" i="16"/>
  <c r="I14" i="16" l="1"/>
  <c r="I4" i="16"/>
  <c r="I5" i="16"/>
  <c r="I6" i="16"/>
  <c r="I7" i="16"/>
  <c r="I8" i="16"/>
  <c r="I12" i="16" l="1"/>
  <c r="I11" i="16"/>
  <c r="AG16" i="12"/>
  <c r="I13" i="16"/>
  <c r="AF16" i="12" l="1"/>
  <c r="AJ16" i="12"/>
  <c r="AI16" i="12"/>
  <c r="AH16" i="12"/>
  <c r="AF14" i="12" l="1"/>
  <c r="AI15" i="12"/>
  <c r="AI13" i="12"/>
  <c r="AH15" i="12"/>
  <c r="AH13" i="12"/>
  <c r="AF15" i="12"/>
  <c r="AJ15" i="12"/>
  <c r="AJ14" i="12"/>
  <c r="AH14" i="12"/>
  <c r="AG14" i="12"/>
  <c r="AI14" i="12"/>
  <c r="AG13" i="12"/>
  <c r="AJ13" i="12"/>
  <c r="AG15"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<sst xmlns="http://schemas.openxmlformats.org/spreadsheetml/2006/main" count="1244" uniqueCount="106">
  <si>
    <t xml:space="preserve">Identify </t>
  </si>
  <si>
    <t>Protect</t>
  </si>
  <si>
    <t>Detect</t>
  </si>
  <si>
    <t xml:space="preserve">Respond </t>
  </si>
  <si>
    <t>Integration</t>
  </si>
  <si>
    <t>Platform</t>
  </si>
  <si>
    <t>Access</t>
  </si>
  <si>
    <t>Audit</t>
  </si>
  <si>
    <t>Recover</t>
  </si>
  <si>
    <t>Customization</t>
  </si>
  <si>
    <t>Following a system or application baseline to protect SAP solutions or any application and system, is highly important</t>
  </si>
  <si>
    <t>IPAC</t>
  </si>
  <si>
    <t>NIST</t>
  </si>
  <si>
    <t>Operations</t>
  </si>
  <si>
    <t>Highly</t>
  </si>
  <si>
    <t xml:space="preserve">Moderately High </t>
  </si>
  <si>
    <t>Moderate</t>
  </si>
  <si>
    <t>Moderately Low</t>
  </si>
  <si>
    <t>Low</t>
  </si>
  <si>
    <t>Security</t>
  </si>
  <si>
    <t>I/IY</t>
  </si>
  <si>
    <t>I/PT</t>
  </si>
  <si>
    <t>I/DT</t>
  </si>
  <si>
    <t>I/RD</t>
  </si>
  <si>
    <t>I/RR</t>
  </si>
  <si>
    <t>P/IY</t>
  </si>
  <si>
    <t>P/PT</t>
  </si>
  <si>
    <t>P/DT</t>
  </si>
  <si>
    <t>P/RD</t>
  </si>
  <si>
    <t>P/RR</t>
  </si>
  <si>
    <t>A/IY</t>
  </si>
  <si>
    <t>A/PT</t>
  </si>
  <si>
    <t>A/DT</t>
  </si>
  <si>
    <t>A/RD</t>
  </si>
  <si>
    <t>A/RR</t>
  </si>
  <si>
    <t>C/IY</t>
  </si>
  <si>
    <t>C/PT</t>
  </si>
  <si>
    <t>C/DT</t>
  </si>
  <si>
    <t>C/RD</t>
  </si>
  <si>
    <t>C/RR</t>
  </si>
  <si>
    <t>Initial - LOD</t>
  </si>
  <si>
    <t>Knowledge - IPAC</t>
  </si>
  <si>
    <t>Knowledge - NIST</t>
  </si>
  <si>
    <t>Identify</t>
  </si>
  <si>
    <t>Respond</t>
  </si>
  <si>
    <t>Not my responsibility</t>
  </si>
  <si>
    <t>Your company recently planned to invest in SAP solutions in order to better integrate business functions together. What are your considerations about securing the solutions?</t>
  </si>
  <si>
    <t>When you determine that a breach is occurring on one of the instances of your SAP application, how would you handle the incident:</t>
  </si>
  <si>
    <t>Responsibility - NIST</t>
  </si>
  <si>
    <t>Responsibility - IPAC</t>
  </si>
  <si>
    <t>Gap - NIST - R/K - Average</t>
  </si>
  <si>
    <t>Gap - IPAC - R/K - Average</t>
  </si>
  <si>
    <t>Survey Taker</t>
  </si>
  <si>
    <t>Question ID</t>
  </si>
  <si>
    <t>Answer ID</t>
  </si>
  <si>
    <t>Yes</t>
  </si>
  <si>
    <t>No</t>
  </si>
  <si>
    <t>Q6</t>
  </si>
  <si>
    <t>Overrated</t>
  </si>
  <si>
    <t>Trait</t>
  </si>
  <si>
    <t>AREA/CSF</t>
  </si>
  <si>
    <t>R</t>
  </si>
  <si>
    <t>K</t>
  </si>
  <si>
    <t>I</t>
  </si>
  <si>
    <t>P</t>
  </si>
  <si>
    <t>A</t>
  </si>
  <si>
    <t>C</t>
  </si>
  <si>
    <t>IY</t>
  </si>
  <si>
    <t>PT</t>
  </si>
  <si>
    <t>DT</t>
  </si>
  <si>
    <t>RR</t>
  </si>
  <si>
    <t>RD</t>
  </si>
  <si>
    <t>Grand Total</t>
  </si>
  <si>
    <t>Area/CSF</t>
  </si>
  <si>
    <t>(Multiple Items)</t>
  </si>
  <si>
    <t>Average of Answer ID</t>
  </si>
  <si>
    <t>Total</t>
  </si>
  <si>
    <t>-</t>
  </si>
  <si>
    <t>Number Rep</t>
  </si>
  <si>
    <t>Sum of Number Rep</t>
  </si>
  <si>
    <t>Heatmap against NIST/IPAC Matrix - Responsibility</t>
  </si>
  <si>
    <t>Heatmap against NIST/IPAC Matrix - Knowledge</t>
  </si>
  <si>
    <t xml:space="preserve">Integration </t>
  </si>
  <si>
    <t>Q7</t>
  </si>
  <si>
    <t>Q</t>
  </si>
  <si>
    <t>Q8</t>
  </si>
  <si>
    <t>SAP solutions are secure by default. There is not so much to do about it.</t>
  </si>
  <si>
    <t>I prefer not to handle it</t>
  </si>
  <si>
    <t>If the SAP solutions only run in our corporate network, I'm not worried.</t>
  </si>
  <si>
    <t>I take actions that I see fit</t>
  </si>
  <si>
    <t>A penetration test before go-live will provide evidence in regard to security.</t>
  </si>
  <si>
    <t>I follow the incident response plan</t>
  </si>
  <si>
    <t xml:space="preserve">When service providers configure SAP solutions security best practices are inherently provided </t>
  </si>
  <si>
    <t>Restart affected instance</t>
  </si>
  <si>
    <t>We, the organization, need to determine the threats to the solutions and implement measures to mitigate and monitor them on a risk-based approach.</t>
  </si>
  <si>
    <t>Number of Survey Takers</t>
  </si>
  <si>
    <t>B</t>
  </si>
  <si>
    <t>Count of Survey Taker</t>
  </si>
  <si>
    <t/>
  </si>
  <si>
    <t>Version</t>
  </si>
  <si>
    <t>License</t>
  </si>
  <si>
    <t>Creative Commons Attribution Share Alike 4.0 International</t>
  </si>
  <si>
    <t>Authors</t>
  </si>
  <si>
    <t>Waseem Ajrab &amp; Marco hammel</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</si>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</sst>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0"/>
      <name val="Calibri"/>
      <family val="2"/>
      <scheme val="minor"/>
    </font>
    <font>
      <b/>
      <sz val="12"/>
      <color theme="1"/>
      <name val="Calibri"/>
      <family val="2"/>
      <scheme val="minor"/>
    </font>
    <font>
      <sz val="22"/>
      <color theme="1"/>
      <name val="Calibri"/>
      <family val="2"/>
      <scheme val="minor"/>
    </font>
    <font>
      <sz val="26"/>
      <color theme="1"/>
      <name val="Calibri"/>
      <family val="2"/>
      <scheme val="minor"/>
    </font>
    <font>
      <b/>
      <sz val="18"/>
      <color theme="1"/>
      <name val="Calibri"/>
      <family val="2"/>
      <scheme val="minor"/>
    </font>
    <font>
      <sz val="12"/>
      <color theme="0"/>
      <name val="Calibri"/>
      <family val="2"/>
      <scheme val="minor"/>
    </font>
    <font>
      <b/>
      <sz val="16"/>
      <color theme="0"/>
      <name val="Calibri"/>
      <family val="2"/>
      <scheme val="minor"/>
    </font>
    <font>
      <sz val="12"/>
      <color rgb="FF000000"/>
      <name val="Calibri"/>
      <family val="2"/>
      <scheme val="minor"/>
    </font>
    <font>
      <sz val="16"/>
      <color theme="0"/>
      <name val="Calibri"/>
      <family val="2"/>
      <scheme val="minor"/>
    </font>
    <font>
      <sz val="16"/>
      <color theme="1"/>
      <name val="Calibri"/>
      <family val="2"/>
      <scheme val="minor"/>
    </font>
    <font>
      <sz val="22"/>
      <color theme="0"/>
      <name val="Calibri"/>
      <family val="2"/>
      <scheme val="minor"/>
    </font>
    <font>
      <sz val="12"/>
      <color theme="1"/>
      <name val="Menlo"/>
      <family val="2"/>
    </font>
    <font>
      <sz val="18"/>
      <color theme="1"/>
      <name val="Calibri"/>
      <family val="2"/>
      <scheme val="minor"/>
    </font>
    <font>
      <sz val="18"/>
      <color theme="0"/>
      <name val="Calibri"/>
      <family val="2"/>
      <scheme val="minor"/>
    </font>
  </fonts>
  <fills count="6">
    <fill>
      <patternFill patternType="none"/>
    </fill>
    <fill>
      <patternFill patternType="gray125"/>
    </fill>
    <fill>
      <patternFill patternType="solid">
        <fgColor rgb="FF000000"/>
        <bgColor indexed="64"/>
      </patternFill>
    </fill>
    <fill>
      <patternFill patternType="solid">
        <fgColor rgb="FF7C7C7B"/>
        <bgColor indexed="64"/>
      </patternFill>
    </fill>
    <fill>
      <patternFill patternType="solid">
        <fgColor rgb="FFD0D0D0"/>
        <bgColor indexed="64"/>
      </patternFill>
    </fill>
    <fill>
      <patternFill patternType="solid">
        <fgColor rgb="FFA8A8A7"/>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91">
    <xf numFmtId="0" fontId="0" fillId="0" borderId="0" xfId="0"/>
    <xf numFmtId="9" fontId="0" fillId="0" borderId="0" xfId="0" applyNumberFormat="1"/>
    <xf numFmtId="0" fontId="0" fillId="0" borderId="0" xfId="0" applyNumberFormat="1" applyAlignment="1">
      <alignment vertical="center" wrapText="1"/>
    </xf>
    <xf numFmtId="0" fontId="0" fillId="0" borderId="0" xfId="0" applyNumberFormat="1" applyAlignment="1">
      <alignment horizontal="center" vertical="center" wrapText="1"/>
    </xf>
    <xf numFmtId="0" fontId="0" fillId="0" borderId="0" xfId="0" applyAlignment="1">
      <alignment horizontal="center" vertical="center"/>
    </xf>
    <xf numFmtId="0" fontId="3" fillId="0" borderId="0" xfId="0" applyFont="1"/>
    <xf numFmtId="0" fontId="0" fillId="0" borderId="0" xfId="0" applyAlignment="1">
      <alignment wrapText="1"/>
    </xf>
    <xf numFmtId="9" fontId="0" fillId="0" borderId="0" xfId="0" applyNumberFormat="1" applyAlignment="1">
      <alignment horizontal="center" vertical="center" wrapText="1"/>
    </xf>
    <xf numFmtId="10" fontId="0" fillId="0" borderId="0" xfId="0" applyNumberFormat="1" applyAlignment="1">
      <alignment vertical="center" wrapText="1"/>
    </xf>
    <xf numFmtId="0" fontId="4" fillId="0" borderId="0" xfId="0" applyFont="1"/>
    <xf numFmtId="0" fontId="0" fillId="0" borderId="0" xfId="0" applyBorder="1"/>
    <xf numFmtId="0" fontId="5" fillId="0" borderId="0" xfId="0" applyFont="1" applyBorder="1" applyAlignment="1">
      <alignment vertical="center"/>
    </xf>
    <xf numFmtId="0" fontId="0" fillId="0" borderId="0" xfId="0" applyBorder="1" applyAlignment="1"/>
    <xf numFmtId="0" fontId="3" fillId="0" borderId="0" xfId="0" applyFont="1" applyBorder="1" applyAlignment="1">
      <alignment vertical="center"/>
    </xf>
    <xf numFmtId="9" fontId="0" fillId="0" borderId="0"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7" xfId="0" applyNumberFormat="1" applyBorder="1" applyAlignment="1">
      <alignment horizontal="center" vertical="center" wrapText="1"/>
    </xf>
    <xf numFmtId="9" fontId="0" fillId="0" borderId="8" xfId="0" applyNumberFormat="1" applyBorder="1" applyAlignment="1">
      <alignment horizontal="center" vertical="center" wrapText="1"/>
    </xf>
    <xf numFmtId="0" fontId="3" fillId="0" borderId="0" xfId="0" applyNumberFormat="1" applyFont="1" applyAlignment="1">
      <alignment vertical="center" wrapText="1"/>
    </xf>
    <xf numFmtId="9" fontId="3" fillId="0" borderId="0" xfId="0" applyNumberFormat="1" applyFont="1" applyAlignment="1">
      <alignment horizontal="center" vertical="center" wrapText="1"/>
    </xf>
    <xf numFmtId="10" fontId="0" fillId="0" borderId="0" xfId="0" applyNumberFormat="1" applyAlignment="1">
      <alignment wrapText="1"/>
    </xf>
    <xf numFmtId="0" fontId="0" fillId="0" borderId="0" xfId="0" applyNumberFormat="1" applyAlignment="1">
      <alignment horizontal="center" vertical="center" wrapText="1"/>
    </xf>
    <xf numFmtId="9" fontId="0" fillId="0" borderId="0" xfId="0" applyNumberFormat="1" applyAlignment="1">
      <alignment wrapText="1"/>
    </xf>
    <xf numFmtId="0" fontId="0" fillId="0" borderId="0" xfId="0" applyNumberFormat="1" applyAlignment="1">
      <alignment horizontal="center" vertical="center" wrapText="1"/>
    </xf>
    <xf numFmtId="0" fontId="0" fillId="0" borderId="5" xfId="0" applyNumberFormat="1" applyBorder="1" applyAlignment="1">
      <alignment horizontal="center" vertical="center" wrapText="1"/>
    </xf>
    <xf numFmtId="0" fontId="0" fillId="0" borderId="8" xfId="0" applyNumberFormat="1" applyBorder="1" applyAlignment="1">
      <alignment horizontal="center" vertical="center" wrapText="1"/>
    </xf>
    <xf numFmtId="0" fontId="0" fillId="0" borderId="0" xfId="0" applyNumberFormat="1" applyAlignment="1">
      <alignment horizontal="center" vertical="center" wrapText="1"/>
    </xf>
    <xf numFmtId="0" fontId="0" fillId="0" borderId="0" xfId="0" applyAlignment="1">
      <alignment horizontal="center" vertical="center" wrapText="1"/>
    </xf>
    <xf numFmtId="0" fontId="8" fillId="0" borderId="0" xfId="0" applyFont="1"/>
    <xf numFmtId="0" fontId="10" fillId="0" borderId="5" xfId="0" applyNumberFormat="1" applyFont="1" applyBorder="1" applyAlignment="1">
      <alignment horizontal="center" vertical="center" wrapText="1"/>
    </xf>
    <xf numFmtId="0" fontId="10" fillId="0" borderId="8" xfId="0" applyNumberFormat="1" applyFont="1" applyBorder="1" applyAlignment="1">
      <alignment horizontal="center" vertical="center" wrapText="1"/>
    </xf>
    <xf numFmtId="0" fontId="3" fillId="0" borderId="0" xfId="0" applyFont="1" applyAlignment="1">
      <alignment horizontal="center" vertical="center"/>
    </xf>
    <xf numFmtId="0" fontId="10" fillId="0" borderId="0" xfId="0" applyFont="1"/>
    <xf numFmtId="0" fontId="10" fillId="0" borderId="0" xfId="0" applyFont="1" applyAlignment="1">
      <alignment horizontal="center" vertical="center" wrapText="1"/>
    </xf>
    <xf numFmtId="0" fontId="10" fillId="0" borderId="0" xfId="0" applyFont="1" applyAlignment="1">
      <alignment horizontal="left" vertical="center" wrapText="1"/>
    </xf>
    <xf numFmtId="0" fontId="9" fillId="3" borderId="4"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4" xfId="0" applyNumberFormat="1"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11" fillId="3" borderId="7" xfId="0" applyNumberFormat="1" applyFont="1" applyFill="1" applyBorder="1" applyAlignment="1">
      <alignment horizontal="center" vertical="center" wrapText="1"/>
    </xf>
    <xf numFmtId="0" fontId="11" fillId="3" borderId="5" xfId="0" applyNumberFormat="1" applyFont="1" applyFill="1" applyBorder="1" applyAlignment="1">
      <alignment vertical="center" wrapText="1"/>
    </xf>
    <xf numFmtId="0" fontId="1" fillId="3" borderId="4" xfId="0" applyNumberFormat="1" applyFont="1" applyFill="1" applyBorder="1" applyAlignment="1">
      <alignment vertical="center" wrapText="1"/>
    </xf>
    <xf numFmtId="0" fontId="1" fillId="3" borderId="6" xfId="0" applyNumberFormat="1" applyFont="1" applyFill="1" applyBorder="1" applyAlignment="1">
      <alignment vertical="center" wrapText="1"/>
    </xf>
    <xf numFmtId="0" fontId="6" fillId="3" borderId="4" xfId="0" applyNumberFormat="1" applyFont="1" applyFill="1" applyBorder="1" applyAlignment="1">
      <alignment vertical="center" wrapText="1"/>
    </xf>
    <xf numFmtId="0" fontId="6" fillId="3" borderId="6" xfId="0" applyNumberFormat="1" applyFont="1" applyFill="1" applyBorder="1" applyAlignment="1">
      <alignment vertical="center" wrapText="1"/>
    </xf>
    <xf numFmtId="0" fontId="6" fillId="3" borderId="4" xfId="0" applyFont="1" applyFill="1" applyBorder="1"/>
    <xf numFmtId="0" fontId="6" fillId="3" borderId="6" xfId="0" applyFont="1" applyFill="1" applyBorder="1"/>
    <xf numFmtId="0" fontId="2" fillId="4" borderId="4" xfId="0" applyNumberFormat="1" applyFont="1" applyFill="1" applyBorder="1" applyAlignment="1">
      <alignment vertical="center" wrapText="1"/>
    </xf>
    <xf numFmtId="0" fontId="2" fillId="4" borderId="0" xfId="0" applyNumberFormat="1" applyFont="1" applyFill="1" applyBorder="1" applyAlignment="1">
      <alignment horizontal="center" vertical="center" wrapText="1"/>
    </xf>
    <xf numFmtId="0" fontId="2" fillId="4" borderId="5"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7" fillId="2" borderId="1" xfId="0" applyFont="1" applyFill="1" applyBorder="1" applyAlignment="1">
      <alignment vertical="center" wrapText="1"/>
    </xf>
    <xf numFmtId="0" fontId="0" fillId="0" borderId="0" xfId="0" applyNumberFormat="1"/>
    <xf numFmtId="0" fontId="0" fillId="0" borderId="0" xfId="0" pivotButton="1"/>
    <xf numFmtId="0" fontId="0" fillId="0" borderId="0" xfId="0" applyAlignment="1">
      <alignment horizontal="left"/>
    </xf>
    <xf numFmtId="0" fontId="2" fillId="0" borderId="0" xfId="0" applyFont="1"/>
    <xf numFmtId="0" fontId="6" fillId="3" borderId="6" xfId="0" applyNumberFormat="1" applyFont="1" applyFill="1" applyBorder="1" applyAlignment="1">
      <alignment horizontal="left" vertical="center" wrapText="1"/>
    </xf>
    <xf numFmtId="0" fontId="0" fillId="0" borderId="0" xfId="0" applyNumberFormat="1" applyAlignment="1">
      <alignment horizontal="center"/>
    </xf>
    <xf numFmtId="0" fontId="0" fillId="0" borderId="0" xfId="0" applyAlignment="1">
      <alignment horizontal="right"/>
    </xf>
    <xf numFmtId="0" fontId="0" fillId="0" borderId="0" xfId="0" pivotButton="1" applyAlignment="1">
      <alignment horizontal="center"/>
    </xf>
    <xf numFmtId="0" fontId="10" fillId="0" borderId="9" xfId="0" applyNumberFormat="1" applyFont="1" applyBorder="1" applyAlignment="1">
      <alignment horizontal="center" vertical="center" wrapText="1"/>
    </xf>
    <xf numFmtId="0" fontId="6" fillId="3" borderId="4" xfId="0" applyNumberFormat="1" applyFont="1" applyFill="1" applyBorder="1" applyAlignment="1">
      <alignment horizontal="left" vertical="center" wrapText="1"/>
    </xf>
    <xf numFmtId="0" fontId="6" fillId="3" borderId="4" xfId="0" applyFont="1" applyFill="1" applyBorder="1" applyAlignment="1">
      <alignment horizontal="left" vertical="center"/>
    </xf>
    <xf numFmtId="0" fontId="6" fillId="3" borderId="6" xfId="0" applyFont="1" applyFill="1" applyBorder="1" applyAlignment="1">
      <alignment horizontal="left" vertical="center"/>
    </xf>
    <xf numFmtId="0" fontId="0" fillId="0" borderId="0" xfId="0" applyAlignment="1">
      <alignment horizontal="left" vertical="center"/>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12" fillId="0" borderId="0" xfId="0" applyFont="1"/>
    <xf numFmtId="0" fontId="13" fillId="0" borderId="10" xfId="0" applyFont="1" applyBorder="1" applyAlignment="1">
      <alignment horizontal="center" vertical="center"/>
    </xf>
    <xf numFmtId="0" fontId="13" fillId="0" borderId="9" xfId="0" applyFont="1" applyBorder="1" applyAlignment="1">
      <alignment horizontal="center" vertical="center"/>
    </xf>
    <xf numFmtId="0" fontId="0" fillId="0" borderId="0" xfId="0" applyAlignment="1"/>
    <xf numFmtId="0" fontId="2" fillId="0" borderId="0" xfId="0" applyFont="1" applyAlignment="1">
      <alignment horizontal="left" vertical="center"/>
    </xf>
    <xf numFmtId="0" fontId="0" fillId="0" borderId="0" xfId="0" applyAlignment="1">
      <alignment horizontal="center"/>
    </xf>
    <xf numFmtId="0" fontId="10" fillId="0" borderId="0" xfId="0" applyFont="1" applyAlignment="1">
      <alignment horizontal="center" vertical="center" wrapText="1"/>
    </xf>
    <xf numFmtId="0" fontId="13" fillId="4" borderId="1" xfId="0" applyFont="1" applyFill="1" applyBorder="1" applyAlignment="1">
      <alignment horizontal="left" vertical="center" wrapText="1"/>
    </xf>
    <xf numFmtId="0" fontId="13" fillId="4" borderId="2" xfId="0" applyFont="1" applyFill="1" applyBorder="1" applyAlignment="1">
      <alignment horizontal="left" vertical="center" wrapText="1"/>
    </xf>
    <xf numFmtId="0" fontId="13" fillId="4" borderId="3" xfId="0" applyFont="1" applyFill="1" applyBorder="1" applyAlignment="1">
      <alignment horizontal="left" vertical="center" wrapText="1"/>
    </xf>
    <xf numFmtId="0" fontId="14" fillId="3" borderId="4" xfId="0" applyFont="1" applyFill="1" applyBorder="1" applyAlignment="1">
      <alignment horizontal="left" vertical="center" wrapText="1"/>
    </xf>
    <xf numFmtId="0" fontId="14" fillId="3" borderId="0" xfId="0" applyFont="1" applyFill="1" applyBorder="1" applyAlignment="1">
      <alignment horizontal="left" vertical="center" wrapText="1"/>
    </xf>
    <xf numFmtId="0" fontId="0" fillId="0" borderId="0" xfId="0" applyBorder="1" applyAlignment="1">
      <alignment horizontal="center"/>
    </xf>
    <xf numFmtId="0" fontId="14" fillId="3" borderId="6" xfId="0" applyFont="1" applyFill="1" applyBorder="1" applyAlignment="1">
      <alignment horizontal="left" vertical="center" wrapText="1"/>
    </xf>
    <xf numFmtId="0" fontId="14" fillId="3" borderId="7" xfId="0" applyFont="1" applyFill="1" applyBorder="1" applyAlignment="1">
      <alignment horizontal="left" vertical="center" wrapText="1"/>
    </xf>
    <xf numFmtId="0" fontId="0" fillId="0" borderId="0" xfId="0" applyNumberFormat="1" applyAlignment="1">
      <alignment horizontal="center" vertical="center" wrapText="1"/>
    </xf>
    <xf numFmtId="0" fontId="0" fillId="0" borderId="0" xfId="0" applyAlignment="1">
      <alignment horizontal="center"/>
    </xf>
    <xf numFmtId="0" fontId="0" fillId="4" borderId="0" xfId="0" applyNumberFormat="1" applyFont="1" applyFill="1" applyAlignment="1">
      <alignment horizontal="left"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0" fillId="5" borderId="4" xfId="0" applyFill="1" applyBorder="1" applyAlignment="1">
      <alignment horizontal="center" wrapText="1"/>
    </xf>
    <xf numFmtId="0" fontId="1" fillId="2" borderId="2" xfId="0" applyFont="1" applyFill="1" applyBorder="1" applyAlignment="1">
      <alignment horizontal="center" vertical="center" wrapText="1"/>
    </xf>
  </cellXfs>
  <cellStyles count="1">
    <cellStyle name="Normal" xfId="0" builtinId="0"/>
  </cellStyles>
  <dxfs count="80">
    <dxf>
      <alignment horizontal="center"/>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center"/>
    </dxf>
    <dxf>
      <alignment horizontal="right"/>
    </dxf>
    <dxf>
      <alignment horizontal="right"/>
    </dxf>
    <dxf>
      <alignment horizontal="center"/>
    </dxf>
    <dxf>
      <alignment horizontal="center"/>
    </dxf>
    <dxf>
      <alignment horizontal="center"/>
    </dxf>
    <dxf>
      <alignment horizontal="center"/>
    </dxf>
    <dxf>
      <alignment horizontal="right"/>
    </dxf>
    <dxf>
      <alignment horizontal="right"/>
    </dxf>
    <dxf>
      <alignment horizontal="center"/>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right"/>
    </dxf>
    <dxf>
      <alignment horizontal="right"/>
    </dxf>
    <dxf>
      <alignment horizontal="right"/>
    </dxf>
    <dxf>
      <alignment horizontal="right"/>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center"/>
    </dxf>
    <dxf>
      <alignment horizontal="right"/>
    </dxf>
    <dxf>
      <alignment horizontal="right"/>
    </dxf>
    <dxf>
      <alignment horizontal="center"/>
    </dxf>
    <dxf>
      <alignment horizontal="center"/>
    </dxf>
    <dxf>
      <alignment horizontal="center"/>
    </dxf>
    <dxf>
      <alignment horizontal="center"/>
    </dxf>
    <dxf>
      <alignment horizontal="right"/>
    </dxf>
    <dxf>
      <alignment horizontal="right"/>
    </dxf>
    <dxf>
      <alignment horizontal="center"/>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center"/>
    </dxf>
    <dxf>
      <alignment horizontal="left"/>
    </dxf>
    <dxf>
      <alignment horizontal="left"/>
    </dxf>
    <dxf>
      <alignment horizontal="center"/>
    </dxf>
    <dxf>
      <alignment horizontal="center"/>
    </dxf>
    <dxf>
      <alignment horizontal="center"/>
    </dxf>
    <dxf>
      <alignment horizontal="center"/>
    </dxf>
  </dxfs>
  <tableStyles count="0" defaultTableStyle="TableStyleMedium2" defaultPivotStyle="PivotStyleLight16"/>
  <colors>
    <mruColors>
      <color rgb="FF7C7C7B"/>
      <color rgb="FFD0D0D0"/>
      <color rgb="FFA8A8A7"/>
      <color rgb="FFFFFFFF"/>
      <color rgb="FF4A4A49"/>
      <color rgb="FF000000"/>
      <color rgb="FFEC242A"/>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NIST</a:t>
            </a:r>
            <a:r>
              <a:rPr lang="en-US" baseline="0"/>
              <a:t> CSF</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radarChart>
        <c:radarStyle val="marker"/>
        <c:varyColors val="0"/>
        <c:ser>
          <c:idx val="0"/>
          <c:order val="0"/>
          <c:tx>
            <c:strRef>
              <c:f>Analysis!$AE$13</c:f>
              <c:strCache>
                <c:ptCount val="1"/>
                <c:pt idx="0">
                  <c:v>Integration </c:v>
                </c:pt>
              </c:strCache>
            </c:strRef>
          </c:tx>
          <c:spPr>
            <a:ln w="22225" cap="rnd">
              <a:solidFill>
                <a:srgbClr val="000000"/>
              </a:solidFill>
              <a:round/>
            </a:ln>
            <a:effectLst/>
          </c:spPr>
          <c:marker>
            <c:symbol val="circle"/>
            <c:size val="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Analysis!$AF$12:$AJ$12</c:f>
              <c:strCache>
                <c:ptCount val="5"/>
                <c:pt idx="0">
                  <c:v>Identify </c:v>
                </c:pt>
                <c:pt idx="1">
                  <c:v>Protect</c:v>
                </c:pt>
                <c:pt idx="2">
                  <c:v>Detect</c:v>
                </c:pt>
                <c:pt idx="3">
                  <c:v>Respond </c:v>
                </c:pt>
                <c:pt idx="4">
                  <c:v>Recover</c:v>
                </c:pt>
              </c:strCache>
            </c:strRef>
          </c:cat>
          <c:val>
            <c:numRef>
              <c:f>Analysis!$AF$13:$AJ$13</c:f>
              <c:numCache>
                <c:formatCode>0%</c:formatCode>
                <c:ptCount val="5"/>
                <c:pt idx="0">
                  <c:v>0.36666666666666664</c:v>
                </c:pt>
                <c:pt idx="1">
                  <c:v>0.4</c:v>
                </c:pt>
                <c:pt idx="2">
                  <c:v>0.56666666666666665</c:v>
                </c:pt>
                <c:pt idx="3">
                  <c:v>0.3</c:v>
                </c:pt>
                <c:pt idx="4">
                  <c:v>0.33333333333333331</c:v>
                </c:pt>
              </c:numCache>
            </c:numRef>
          </c:val>
          <c:extLst>
            <c:ext xmlns:c16="http://schemas.microsoft.com/office/drawing/2014/chart" uri="{C3380CC4-5D6E-409C-BE32-E72D297353CC}">
              <c16:uniqueId val="{00000000-29A7-4946-8823-3703C3D137CF}"/>
            </c:ext>
          </c:extLst>
        </c:ser>
        <c:ser>
          <c:idx val="1"/>
          <c:order val="1"/>
          <c:tx>
            <c:strRef>
              <c:f>Analysis!$AE$14</c:f>
              <c:strCache>
                <c:ptCount val="1"/>
                <c:pt idx="0">
                  <c:v>Platform</c:v>
                </c:pt>
              </c:strCache>
            </c:strRef>
          </c:tx>
          <c:spPr>
            <a:ln w="22225" cap="rnd">
              <a:solidFill>
                <a:srgbClr val="A8A8A7"/>
              </a:solidFill>
              <a:round/>
            </a:ln>
            <a:effectLst/>
          </c:spPr>
          <c:marker>
            <c:symbol val="circle"/>
            <c:size val="4"/>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Analysis!$AF$12:$AJ$12</c:f>
              <c:strCache>
                <c:ptCount val="5"/>
                <c:pt idx="0">
                  <c:v>Identify </c:v>
                </c:pt>
                <c:pt idx="1">
                  <c:v>Protect</c:v>
                </c:pt>
                <c:pt idx="2">
                  <c:v>Detect</c:v>
                </c:pt>
                <c:pt idx="3">
                  <c:v>Respond </c:v>
                </c:pt>
                <c:pt idx="4">
                  <c:v>Recover</c:v>
                </c:pt>
              </c:strCache>
            </c:strRef>
          </c:cat>
          <c:val>
            <c:numRef>
              <c:f>Analysis!$AF$14:$AJ$14</c:f>
              <c:numCache>
                <c:formatCode>0%</c:formatCode>
                <c:ptCount val="5"/>
                <c:pt idx="0">
                  <c:v>0.53333333333333321</c:v>
                </c:pt>
                <c:pt idx="1">
                  <c:v>0.56666666666666665</c:v>
                </c:pt>
                <c:pt idx="2">
                  <c:v>0.73333333333333328</c:v>
                </c:pt>
                <c:pt idx="3">
                  <c:v>0.46666666666666662</c:v>
                </c:pt>
                <c:pt idx="4">
                  <c:v>0.49999999999999994</c:v>
                </c:pt>
              </c:numCache>
            </c:numRef>
          </c:val>
          <c:extLst>
            <c:ext xmlns:c16="http://schemas.microsoft.com/office/drawing/2014/chart" uri="{C3380CC4-5D6E-409C-BE32-E72D297353CC}">
              <c16:uniqueId val="{00000001-29A7-4946-8823-3703C3D137CF}"/>
            </c:ext>
          </c:extLst>
        </c:ser>
        <c:ser>
          <c:idx val="2"/>
          <c:order val="2"/>
          <c:tx>
            <c:strRef>
              <c:f>Analysis!$AE$15</c:f>
              <c:strCache>
                <c:ptCount val="1"/>
                <c:pt idx="0">
                  <c:v>Access</c:v>
                </c:pt>
              </c:strCache>
            </c:strRef>
          </c:tx>
          <c:spPr>
            <a:ln w="22225" cap="rnd">
              <a:solidFill>
                <a:srgbClr val="EC242A"/>
              </a:solidFill>
              <a:round/>
            </a:ln>
            <a:effectLst/>
          </c:spPr>
          <c:marker>
            <c:symbol val="circle"/>
            <c:size val="4"/>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Analysis!$AF$12:$AJ$12</c:f>
              <c:strCache>
                <c:ptCount val="5"/>
                <c:pt idx="0">
                  <c:v>Identify </c:v>
                </c:pt>
                <c:pt idx="1">
                  <c:v>Protect</c:v>
                </c:pt>
                <c:pt idx="2">
                  <c:v>Detect</c:v>
                </c:pt>
                <c:pt idx="3">
                  <c:v>Respond </c:v>
                </c:pt>
                <c:pt idx="4">
                  <c:v>Recover</c:v>
                </c:pt>
              </c:strCache>
            </c:strRef>
          </c:cat>
          <c:val>
            <c:numRef>
              <c:f>Analysis!$AF$15:$AJ$15</c:f>
              <c:numCache>
                <c:formatCode>0%</c:formatCode>
                <c:ptCount val="5"/>
                <c:pt idx="0">
                  <c:v>0.56666666666666665</c:v>
                </c:pt>
                <c:pt idx="1">
                  <c:v>0.60000000000000009</c:v>
                </c:pt>
                <c:pt idx="2">
                  <c:v>0.76666666666666672</c:v>
                </c:pt>
                <c:pt idx="3">
                  <c:v>0.5</c:v>
                </c:pt>
                <c:pt idx="4">
                  <c:v>0.53333333333333344</c:v>
                </c:pt>
              </c:numCache>
            </c:numRef>
          </c:val>
          <c:extLst>
            <c:ext xmlns:c16="http://schemas.microsoft.com/office/drawing/2014/chart" uri="{C3380CC4-5D6E-409C-BE32-E72D297353CC}">
              <c16:uniqueId val="{00000002-29A7-4946-8823-3703C3D137CF}"/>
            </c:ext>
          </c:extLst>
        </c:ser>
        <c:ser>
          <c:idx val="3"/>
          <c:order val="3"/>
          <c:tx>
            <c:strRef>
              <c:f>Analysis!$AE$16</c:f>
              <c:strCache>
                <c:ptCount val="1"/>
                <c:pt idx="0">
                  <c:v>Customization</c:v>
                </c:pt>
              </c:strCache>
            </c:strRef>
          </c:tx>
          <c:spPr>
            <a:ln w="22225" cap="rnd">
              <a:solidFill>
                <a:srgbClr val="4A4A49"/>
              </a:solidFill>
              <a:round/>
            </a:ln>
            <a:effectLst/>
          </c:spPr>
          <c:marker>
            <c:symbol val="circle"/>
            <c:size val="4"/>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Analysis!$AF$12:$AJ$12</c:f>
              <c:strCache>
                <c:ptCount val="5"/>
                <c:pt idx="0">
                  <c:v>Identify </c:v>
                </c:pt>
                <c:pt idx="1">
                  <c:v>Protect</c:v>
                </c:pt>
                <c:pt idx="2">
                  <c:v>Detect</c:v>
                </c:pt>
                <c:pt idx="3">
                  <c:v>Respond </c:v>
                </c:pt>
                <c:pt idx="4">
                  <c:v>Recover</c:v>
                </c:pt>
              </c:strCache>
            </c:strRef>
          </c:cat>
          <c:val>
            <c:numRef>
              <c:f>Analysis!$AF$16:$AJ$16</c:f>
              <c:numCache>
                <c:formatCode>0%</c:formatCode>
                <c:ptCount val="5"/>
                <c:pt idx="0">
                  <c:v>0.66666666666666674</c:v>
                </c:pt>
                <c:pt idx="1">
                  <c:v>0.70000000000000007</c:v>
                </c:pt>
                <c:pt idx="2">
                  <c:v>0.8666666666666667</c:v>
                </c:pt>
                <c:pt idx="3">
                  <c:v>0.60000000000000009</c:v>
                </c:pt>
                <c:pt idx="4">
                  <c:v>0.6333333333333333</c:v>
                </c:pt>
              </c:numCache>
            </c:numRef>
          </c:val>
          <c:extLst>
            <c:ext xmlns:c16="http://schemas.microsoft.com/office/drawing/2014/chart" uri="{C3380CC4-5D6E-409C-BE32-E72D297353CC}">
              <c16:uniqueId val="{00000003-29A7-4946-8823-3703C3D137CF}"/>
            </c:ext>
          </c:extLst>
        </c:ser>
        <c:dLbls>
          <c:showLegendKey val="0"/>
          <c:showVal val="1"/>
          <c:showCatName val="0"/>
          <c:showSerName val="0"/>
          <c:showPercent val="0"/>
          <c:showBubbleSize val="0"/>
        </c:dLbls>
        <c:axId val="80513920"/>
        <c:axId val="78682480"/>
      </c:radarChart>
      <c:catAx>
        <c:axId val="8051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50000"/>
                    <a:lumOff val="50000"/>
                  </a:schemeClr>
                </a:solidFill>
                <a:latin typeface="+mn-lt"/>
                <a:ea typeface="+mn-ea"/>
                <a:cs typeface="+mn-cs"/>
              </a:defRPr>
            </a:pPr>
            <a:endParaRPr lang="en-US"/>
          </a:p>
        </c:txPr>
        <c:crossAx val="78682480"/>
        <c:crosses val="autoZero"/>
        <c:auto val="1"/>
        <c:lblAlgn val="ctr"/>
        <c:lblOffset val="100"/>
        <c:noMultiLvlLbl val="0"/>
      </c:catAx>
      <c:valAx>
        <c:axId val="786824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0513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rgbClr val="4A4A49">
                  <a:alpha val="85000"/>
                </a:srgbClr>
              </a:solidFill>
              <a:ln w="9525" cap="flat" cmpd="sng" algn="ctr">
                <a:solidFill>
                  <a:schemeClr val="lt1">
                    <a:alpha val="50000"/>
                  </a:schemeClr>
                </a:solidFill>
                <a:round/>
              </a:ln>
              <a:effectLst/>
            </c:spPr>
            <c:extLst>
              <c:ext xmlns:c16="http://schemas.microsoft.com/office/drawing/2014/chart" uri="{C3380CC4-5D6E-409C-BE32-E72D297353CC}">
                <c16:uniqueId val="{00000002-6902-1A43-93A9-8A6C8235253B}"/>
              </c:ext>
            </c:extLst>
          </c:dPt>
          <c:dPt>
            <c:idx val="1"/>
            <c:invertIfNegative val="0"/>
            <c:bubble3D val="0"/>
            <c:spPr>
              <a:solidFill>
                <a:srgbClr val="EC242A">
                  <a:alpha val="85000"/>
                </a:srgbClr>
              </a:solidFill>
              <a:ln w="9525" cap="flat" cmpd="sng" algn="ctr">
                <a:solidFill>
                  <a:schemeClr val="lt1">
                    <a:alpha val="50000"/>
                  </a:schemeClr>
                </a:solidFill>
                <a:round/>
              </a:ln>
              <a:effectLst/>
            </c:spPr>
            <c:extLst>
              <c:ext xmlns:c16="http://schemas.microsoft.com/office/drawing/2014/chart" uri="{C3380CC4-5D6E-409C-BE32-E72D297353CC}">
                <c16:uniqueId val="{00000000-B74F-0D4B-8E30-BF90B3E5E3E6}"/>
              </c:ext>
            </c:extLst>
          </c:dPt>
          <c:dPt>
            <c:idx val="2"/>
            <c:invertIfNegative val="0"/>
            <c:bubble3D val="0"/>
            <c:spPr>
              <a:solidFill>
                <a:srgbClr val="A8A8A7">
                  <a:alpha val="85000"/>
                </a:srgbClr>
              </a:solidFill>
              <a:ln w="9525" cap="flat" cmpd="sng" algn="ctr">
                <a:solidFill>
                  <a:schemeClr val="lt1">
                    <a:alpha val="50000"/>
                  </a:schemeClr>
                </a:solidFill>
                <a:round/>
              </a:ln>
              <a:effectLst/>
            </c:spPr>
            <c:extLst>
              <c:ext xmlns:c16="http://schemas.microsoft.com/office/drawing/2014/chart" uri="{C3380CC4-5D6E-409C-BE32-E72D297353CC}">
                <c16:uniqueId val="{00000003-6902-1A43-93A9-8A6C8235253B}"/>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Calculations!$A$35:$A$37</c:f>
              <c:strCache>
                <c:ptCount val="3"/>
                <c:pt idx="0">
                  <c:v>TRUE</c:v>
                </c:pt>
                <c:pt idx="1">
                  <c:v>FALSE</c:v>
                </c:pt>
                <c:pt idx="2">
                  <c:v>Overrated</c:v>
                </c:pt>
              </c:strCache>
            </c:strRef>
          </c:cat>
          <c:val>
            <c:numRef>
              <c:f>Calculations!$B$35:$B$37</c:f>
              <c:numCache>
                <c:formatCode>General</c:formatCode>
                <c:ptCount val="3"/>
                <c:pt idx="0">
                  <c:v>1</c:v>
                </c:pt>
                <c:pt idx="1">
                  <c:v>1</c:v>
                </c:pt>
                <c:pt idx="2">
                  <c:v>1</c:v>
                </c:pt>
              </c:numCache>
            </c:numRef>
          </c:val>
          <c:extLst>
            <c:ext xmlns:c16="http://schemas.microsoft.com/office/drawing/2014/chart" uri="{C3380CC4-5D6E-409C-BE32-E72D297353CC}">
              <c16:uniqueId val="{00000000-3B3B-6A41-936D-85E7A0DA7A4D}"/>
            </c:ext>
          </c:extLst>
        </c:ser>
        <c:dLbls>
          <c:dLblPos val="inEnd"/>
          <c:showLegendKey val="0"/>
          <c:showVal val="1"/>
          <c:showCatName val="0"/>
          <c:showSerName val="0"/>
          <c:showPercent val="0"/>
          <c:showBubbleSize val="0"/>
        </c:dLbls>
        <c:gapWidth val="65"/>
        <c:axId val="1065753055"/>
        <c:axId val="966209183"/>
      </c:barChart>
      <c:catAx>
        <c:axId val="106575305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400" b="0" i="0" u="none" strike="noStrike" kern="1200" cap="all" baseline="0">
                <a:solidFill>
                  <a:schemeClr val="dk1">
                    <a:lumMod val="75000"/>
                    <a:lumOff val="25000"/>
                  </a:schemeClr>
                </a:solidFill>
                <a:latin typeface="+mn-lt"/>
                <a:ea typeface="+mn-ea"/>
                <a:cs typeface="+mn-cs"/>
              </a:defRPr>
            </a:pPr>
            <a:endParaRPr lang="en-US"/>
          </a:p>
        </c:txPr>
        <c:crossAx val="966209183"/>
        <c:crosses val="autoZero"/>
        <c:auto val="1"/>
        <c:lblAlgn val="ctr"/>
        <c:lblOffset val="100"/>
        <c:noMultiLvlLbl val="0"/>
      </c:catAx>
      <c:valAx>
        <c:axId val="96620918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one"/>
        <c:crossAx val="1065753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IPAC</a:t>
            </a:r>
            <a:r>
              <a:rPr lang="en-US" baseline="0"/>
              <a:t> Area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Analysis!$W$12</c:f>
              <c:strCache>
                <c:ptCount val="1"/>
                <c:pt idx="0">
                  <c:v>Responsibility - IPAC</c:v>
                </c:pt>
              </c:strCache>
            </c:strRef>
          </c:tx>
          <c:spPr>
            <a:solidFill>
              <a:srgbClr val="000000"/>
            </a:solidFill>
            <a:ln>
              <a:noFill/>
            </a:ln>
            <a:effectLst/>
          </c:spPr>
          <c:invertIfNegative val="0"/>
          <c:cat>
            <c:strRef>
              <c:f>Analysis!$V$13:$V$16</c:f>
              <c:strCache>
                <c:ptCount val="4"/>
                <c:pt idx="0">
                  <c:v>Integration</c:v>
                </c:pt>
                <c:pt idx="1">
                  <c:v>Platform</c:v>
                </c:pt>
                <c:pt idx="2">
                  <c:v>Access</c:v>
                </c:pt>
                <c:pt idx="3">
                  <c:v>Customization</c:v>
                </c:pt>
              </c:strCache>
            </c:strRef>
          </c:cat>
          <c:val>
            <c:numRef>
              <c:f>Analysis!$W$13:$W$16</c:f>
              <c:numCache>
                <c:formatCode>General</c:formatCode>
                <c:ptCount val="4"/>
                <c:pt idx="0">
                  <c:v>0.26666666666666661</c:v>
                </c:pt>
                <c:pt idx="1">
                  <c:v>0.59999999999999987</c:v>
                </c:pt>
                <c:pt idx="2">
                  <c:v>0.66666666666666674</c:v>
                </c:pt>
                <c:pt idx="3">
                  <c:v>0.8666666666666667</c:v>
                </c:pt>
              </c:numCache>
            </c:numRef>
          </c:val>
          <c:extLst>
            <c:ext xmlns:c16="http://schemas.microsoft.com/office/drawing/2014/chart" uri="{C3380CC4-5D6E-409C-BE32-E72D297353CC}">
              <c16:uniqueId val="{00000000-DF01-A140-A82C-B6B4CE00918E}"/>
            </c:ext>
          </c:extLst>
        </c:ser>
        <c:ser>
          <c:idx val="1"/>
          <c:order val="1"/>
          <c:tx>
            <c:strRef>
              <c:f>Analysis!$X$12</c:f>
              <c:strCache>
                <c:ptCount val="1"/>
                <c:pt idx="0">
                  <c:v>Knowledge - IPAC</c:v>
                </c:pt>
              </c:strCache>
            </c:strRef>
          </c:tx>
          <c:spPr>
            <a:solidFill>
              <a:srgbClr val="EC242A"/>
            </a:solidFill>
            <a:ln>
              <a:noFill/>
            </a:ln>
            <a:effectLst/>
          </c:spPr>
          <c:invertIfNegative val="0"/>
          <c:cat>
            <c:strRef>
              <c:f>Analysis!$V$13:$V$16</c:f>
              <c:strCache>
                <c:ptCount val="4"/>
                <c:pt idx="0">
                  <c:v>Integration</c:v>
                </c:pt>
                <c:pt idx="1">
                  <c:v>Platform</c:v>
                </c:pt>
                <c:pt idx="2">
                  <c:v>Access</c:v>
                </c:pt>
                <c:pt idx="3">
                  <c:v>Customization</c:v>
                </c:pt>
              </c:strCache>
            </c:strRef>
          </c:cat>
          <c:val>
            <c:numRef>
              <c:f>Analysis!$X$13:$X$16</c:f>
              <c:numCache>
                <c:formatCode>General</c:formatCode>
                <c:ptCount val="4"/>
                <c:pt idx="0">
                  <c:v>0.73333333333333339</c:v>
                </c:pt>
                <c:pt idx="1">
                  <c:v>0.73333333333333339</c:v>
                </c:pt>
                <c:pt idx="2">
                  <c:v>0.4</c:v>
                </c:pt>
                <c:pt idx="3">
                  <c:v>0.53333333333333344</c:v>
                </c:pt>
              </c:numCache>
            </c:numRef>
          </c:val>
          <c:extLst>
            <c:ext xmlns:c16="http://schemas.microsoft.com/office/drawing/2014/chart" uri="{C3380CC4-5D6E-409C-BE32-E72D297353CC}">
              <c16:uniqueId val="{00000001-DF01-A140-A82C-B6B4CE00918E}"/>
            </c:ext>
          </c:extLst>
        </c:ser>
        <c:dLbls>
          <c:showLegendKey val="0"/>
          <c:showVal val="0"/>
          <c:showCatName val="0"/>
          <c:showSerName val="0"/>
          <c:showPercent val="0"/>
          <c:showBubbleSize val="0"/>
        </c:dLbls>
        <c:gapWidth val="219"/>
        <c:overlap val="-27"/>
        <c:axId val="410027792"/>
        <c:axId val="410629392"/>
      </c:barChart>
      <c:catAx>
        <c:axId val="410027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410629392"/>
        <c:crosses val="autoZero"/>
        <c:auto val="1"/>
        <c:lblAlgn val="ctr"/>
        <c:lblOffset val="100"/>
        <c:noMultiLvlLbl val="0"/>
      </c:catAx>
      <c:valAx>
        <c:axId val="410629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027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IPAC</a:t>
            </a:r>
            <a:r>
              <a:rPr lang="en-US" baseline="0"/>
              <a:t> Area</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radarChart>
        <c:radarStyle val="marker"/>
        <c:varyColors val="0"/>
        <c:ser>
          <c:idx val="0"/>
          <c:order val="0"/>
          <c:tx>
            <c:strRef>
              <c:f>Analysis!$AO$13</c:f>
              <c:strCache>
                <c:ptCount val="1"/>
                <c:pt idx="0">
                  <c:v>Integration </c:v>
                </c:pt>
              </c:strCache>
            </c:strRef>
          </c:tx>
          <c:spPr>
            <a:ln w="15875" cap="rnd">
              <a:solidFill>
                <a:schemeClr val="accent6"/>
              </a:solidFill>
              <a:round/>
            </a:ln>
            <a:effectLst/>
          </c:spPr>
          <c:marker>
            <c:symbol val="circle"/>
            <c:size val="4"/>
            <c:spPr>
              <a:solidFill>
                <a:srgbClr val="000000"/>
              </a:solidFill>
              <a:ln w="9525" cap="flat" cmpd="sng" algn="ctr">
                <a:solidFill>
                  <a:schemeClr val="accent6">
                    <a:shade val="95000"/>
                  </a:schemeClr>
                </a:solidFill>
                <a:round/>
              </a:ln>
              <a:effectLst/>
            </c:spPr>
          </c:marker>
          <c:cat>
            <c:strRef>
              <c:f>Analysis!$AP$12:$AT$12</c:f>
              <c:strCache>
                <c:ptCount val="5"/>
                <c:pt idx="0">
                  <c:v>Identify </c:v>
                </c:pt>
                <c:pt idx="1">
                  <c:v>Protect</c:v>
                </c:pt>
                <c:pt idx="2">
                  <c:v>Detect</c:v>
                </c:pt>
                <c:pt idx="3">
                  <c:v>Respond </c:v>
                </c:pt>
                <c:pt idx="4">
                  <c:v>Recover</c:v>
                </c:pt>
              </c:strCache>
            </c:strRef>
          </c:cat>
          <c:val>
            <c:numRef>
              <c:f>Analysis!$AP$13:$AT$13</c:f>
              <c:numCache>
                <c:formatCode>0%</c:formatCode>
                <c:ptCount val="5"/>
                <c:pt idx="0">
                  <c:v>0.40000000000000008</c:v>
                </c:pt>
                <c:pt idx="1">
                  <c:v>0.43333333333333335</c:v>
                </c:pt>
                <c:pt idx="2">
                  <c:v>0.56666666666666665</c:v>
                </c:pt>
                <c:pt idx="3">
                  <c:v>0.76666666666666661</c:v>
                </c:pt>
                <c:pt idx="4">
                  <c:v>0.73333333333333339</c:v>
                </c:pt>
              </c:numCache>
            </c:numRef>
          </c:val>
          <c:extLst>
            <c:ext xmlns:c16="http://schemas.microsoft.com/office/drawing/2014/chart" uri="{C3380CC4-5D6E-409C-BE32-E72D297353CC}">
              <c16:uniqueId val="{00000000-49F6-804A-A827-EC7256B496B7}"/>
            </c:ext>
          </c:extLst>
        </c:ser>
        <c:ser>
          <c:idx val="1"/>
          <c:order val="1"/>
          <c:tx>
            <c:strRef>
              <c:f>Analysis!$AO$14</c:f>
              <c:strCache>
                <c:ptCount val="1"/>
                <c:pt idx="0">
                  <c:v>Platform</c:v>
                </c:pt>
              </c:strCache>
            </c:strRef>
          </c:tx>
          <c:spPr>
            <a:ln w="15875" cap="rnd">
              <a:solidFill>
                <a:srgbClr val="4A4A49"/>
              </a:solidFill>
              <a:round/>
            </a:ln>
            <a:effectLst/>
          </c:spPr>
          <c:marker>
            <c:symbol val="circle"/>
            <c:size val="4"/>
            <c:spPr>
              <a:solidFill>
                <a:srgbClr val="4A4A49"/>
              </a:solidFill>
              <a:ln w="9525" cap="flat" cmpd="sng" algn="ctr">
                <a:solidFill>
                  <a:schemeClr val="accent5">
                    <a:shade val="95000"/>
                  </a:schemeClr>
                </a:solidFill>
                <a:round/>
              </a:ln>
              <a:effectLst/>
            </c:spPr>
          </c:marker>
          <c:cat>
            <c:strRef>
              <c:f>Analysis!$AP$12:$AT$12</c:f>
              <c:strCache>
                <c:ptCount val="5"/>
                <c:pt idx="0">
                  <c:v>Identify </c:v>
                </c:pt>
                <c:pt idx="1">
                  <c:v>Protect</c:v>
                </c:pt>
                <c:pt idx="2">
                  <c:v>Detect</c:v>
                </c:pt>
                <c:pt idx="3">
                  <c:v>Respond </c:v>
                </c:pt>
                <c:pt idx="4">
                  <c:v>Recover</c:v>
                </c:pt>
              </c:strCache>
            </c:strRef>
          </c:cat>
          <c:val>
            <c:numRef>
              <c:f>Analysis!$AP$14:$AT$14</c:f>
              <c:numCache>
                <c:formatCode>0%</c:formatCode>
                <c:ptCount val="5"/>
                <c:pt idx="0">
                  <c:v>0.40000000000000008</c:v>
                </c:pt>
                <c:pt idx="1">
                  <c:v>0.43333333333333335</c:v>
                </c:pt>
                <c:pt idx="2">
                  <c:v>0.56666666666666665</c:v>
                </c:pt>
                <c:pt idx="3">
                  <c:v>0.76666666666666661</c:v>
                </c:pt>
                <c:pt idx="4">
                  <c:v>0.73333333333333339</c:v>
                </c:pt>
              </c:numCache>
            </c:numRef>
          </c:val>
          <c:extLst>
            <c:ext xmlns:c16="http://schemas.microsoft.com/office/drawing/2014/chart" uri="{C3380CC4-5D6E-409C-BE32-E72D297353CC}">
              <c16:uniqueId val="{00000001-49F6-804A-A827-EC7256B496B7}"/>
            </c:ext>
          </c:extLst>
        </c:ser>
        <c:ser>
          <c:idx val="2"/>
          <c:order val="2"/>
          <c:tx>
            <c:strRef>
              <c:f>Analysis!$AO$15</c:f>
              <c:strCache>
                <c:ptCount val="1"/>
                <c:pt idx="0">
                  <c:v>Access</c:v>
                </c:pt>
              </c:strCache>
            </c:strRef>
          </c:tx>
          <c:spPr>
            <a:ln w="15875" cap="rnd">
              <a:solidFill>
                <a:srgbClr val="EC242A"/>
              </a:solidFill>
              <a:round/>
            </a:ln>
            <a:effectLst/>
          </c:spPr>
          <c:marker>
            <c:symbol val="circle"/>
            <c:size val="4"/>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cat>
            <c:strRef>
              <c:f>Analysis!$AP$12:$AT$12</c:f>
              <c:strCache>
                <c:ptCount val="5"/>
                <c:pt idx="0">
                  <c:v>Identify </c:v>
                </c:pt>
                <c:pt idx="1">
                  <c:v>Protect</c:v>
                </c:pt>
                <c:pt idx="2">
                  <c:v>Detect</c:v>
                </c:pt>
                <c:pt idx="3">
                  <c:v>Respond </c:v>
                </c:pt>
                <c:pt idx="4">
                  <c:v>Recover</c:v>
                </c:pt>
              </c:strCache>
            </c:strRef>
          </c:cat>
          <c:val>
            <c:numRef>
              <c:f>Analysis!$AP$15:$AT$15</c:f>
              <c:numCache>
                <c:formatCode>0%</c:formatCode>
                <c:ptCount val="5"/>
                <c:pt idx="0">
                  <c:v>0.40000000000000008</c:v>
                </c:pt>
                <c:pt idx="1">
                  <c:v>0.43333333333333335</c:v>
                </c:pt>
                <c:pt idx="2">
                  <c:v>0.56666666666666665</c:v>
                </c:pt>
                <c:pt idx="3">
                  <c:v>0.76666666666666661</c:v>
                </c:pt>
                <c:pt idx="4">
                  <c:v>0.73333333333333339</c:v>
                </c:pt>
              </c:numCache>
            </c:numRef>
          </c:val>
          <c:extLst>
            <c:ext xmlns:c16="http://schemas.microsoft.com/office/drawing/2014/chart" uri="{C3380CC4-5D6E-409C-BE32-E72D297353CC}">
              <c16:uniqueId val="{00000002-49F6-804A-A827-EC7256B496B7}"/>
            </c:ext>
          </c:extLst>
        </c:ser>
        <c:ser>
          <c:idx val="3"/>
          <c:order val="3"/>
          <c:tx>
            <c:strRef>
              <c:f>Analysis!$AO$16</c:f>
              <c:strCache>
                <c:ptCount val="1"/>
                <c:pt idx="0">
                  <c:v>Customization</c:v>
                </c:pt>
              </c:strCache>
            </c:strRef>
          </c:tx>
          <c:spPr>
            <a:ln w="15875" cap="rnd">
              <a:solidFill>
                <a:srgbClr val="A8A8A7"/>
              </a:solidFill>
              <a:round/>
            </a:ln>
            <a:effectLst/>
          </c:spPr>
          <c:marker>
            <c:symbol val="circle"/>
            <c:size val="4"/>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marker>
          <c:cat>
            <c:strRef>
              <c:f>Analysis!$AP$12:$AT$12</c:f>
              <c:strCache>
                <c:ptCount val="5"/>
                <c:pt idx="0">
                  <c:v>Identify </c:v>
                </c:pt>
                <c:pt idx="1">
                  <c:v>Protect</c:v>
                </c:pt>
                <c:pt idx="2">
                  <c:v>Detect</c:v>
                </c:pt>
                <c:pt idx="3">
                  <c:v>Respond </c:v>
                </c:pt>
                <c:pt idx="4">
                  <c:v>Recover</c:v>
                </c:pt>
              </c:strCache>
            </c:strRef>
          </c:cat>
          <c:val>
            <c:numRef>
              <c:f>Analysis!$AP$16:$AT$16</c:f>
              <c:numCache>
                <c:formatCode>0%</c:formatCode>
                <c:ptCount val="5"/>
                <c:pt idx="0">
                  <c:v>0.3000000000000001</c:v>
                </c:pt>
                <c:pt idx="1">
                  <c:v>0.33333333333333337</c:v>
                </c:pt>
                <c:pt idx="2">
                  <c:v>0.46666666666666673</c:v>
                </c:pt>
                <c:pt idx="3">
                  <c:v>0.66666666666666674</c:v>
                </c:pt>
                <c:pt idx="4">
                  <c:v>0.63333333333333341</c:v>
                </c:pt>
              </c:numCache>
            </c:numRef>
          </c:val>
          <c:extLst>
            <c:ext xmlns:c16="http://schemas.microsoft.com/office/drawing/2014/chart" uri="{C3380CC4-5D6E-409C-BE32-E72D297353CC}">
              <c16:uniqueId val="{00000003-49F6-804A-A827-EC7256B496B7}"/>
            </c:ext>
          </c:extLst>
        </c:ser>
        <c:dLbls>
          <c:showLegendKey val="0"/>
          <c:showVal val="0"/>
          <c:showCatName val="0"/>
          <c:showSerName val="0"/>
          <c:showPercent val="0"/>
          <c:showBubbleSize val="0"/>
        </c:dLbls>
        <c:axId val="80513920"/>
        <c:axId val="78682480"/>
      </c:radarChart>
      <c:catAx>
        <c:axId val="8051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50000"/>
                    <a:lumOff val="50000"/>
                  </a:schemeClr>
                </a:solidFill>
                <a:latin typeface="+mn-lt"/>
                <a:ea typeface="+mn-ea"/>
                <a:cs typeface="+mn-cs"/>
              </a:defRPr>
            </a:pPr>
            <a:endParaRPr lang="en-US"/>
          </a:p>
        </c:txPr>
        <c:crossAx val="78682480"/>
        <c:crosses val="autoZero"/>
        <c:auto val="1"/>
        <c:lblAlgn val="ctr"/>
        <c:lblOffset val="100"/>
        <c:noMultiLvlLbl val="0"/>
      </c:catAx>
      <c:valAx>
        <c:axId val="786824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0513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NIST CSF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Analysis!$O$12</c:f>
              <c:strCache>
                <c:ptCount val="1"/>
                <c:pt idx="0">
                  <c:v>Responsibility - NIST</c:v>
                </c:pt>
              </c:strCache>
            </c:strRef>
          </c:tx>
          <c:spPr>
            <a:solidFill>
              <a:srgbClr val="EC242A"/>
            </a:solidFill>
            <a:ln>
              <a:noFill/>
            </a:ln>
            <a:effectLst/>
          </c:spPr>
          <c:invertIfNegative val="0"/>
          <c:cat>
            <c:strRef>
              <c:f>Analysis!$N$13:$N$17</c:f>
              <c:strCache>
                <c:ptCount val="5"/>
                <c:pt idx="0">
                  <c:v>Identify </c:v>
                </c:pt>
                <c:pt idx="1">
                  <c:v>Protect</c:v>
                </c:pt>
                <c:pt idx="2">
                  <c:v>Detect</c:v>
                </c:pt>
                <c:pt idx="3">
                  <c:v>Respond </c:v>
                </c:pt>
                <c:pt idx="4">
                  <c:v>Recover</c:v>
                </c:pt>
              </c:strCache>
            </c:strRef>
          </c:cat>
          <c:val>
            <c:numRef>
              <c:f>Analysis!$O$13:$O$17</c:f>
              <c:numCache>
                <c:formatCode>General</c:formatCode>
                <c:ptCount val="5"/>
                <c:pt idx="0">
                  <c:v>0.46666666666666667</c:v>
                </c:pt>
                <c:pt idx="1">
                  <c:v>0.53333333333333344</c:v>
                </c:pt>
                <c:pt idx="2">
                  <c:v>0.8666666666666667</c:v>
                </c:pt>
                <c:pt idx="3">
                  <c:v>0.33333333333333337</c:v>
                </c:pt>
                <c:pt idx="4">
                  <c:v>0.4</c:v>
                </c:pt>
              </c:numCache>
            </c:numRef>
          </c:val>
          <c:extLst>
            <c:ext xmlns:c16="http://schemas.microsoft.com/office/drawing/2014/chart" uri="{C3380CC4-5D6E-409C-BE32-E72D297353CC}">
              <c16:uniqueId val="{00000000-9966-D147-8208-31C4069AE0EC}"/>
            </c:ext>
          </c:extLst>
        </c:ser>
        <c:ser>
          <c:idx val="1"/>
          <c:order val="1"/>
          <c:tx>
            <c:strRef>
              <c:f>Analysis!$P$12</c:f>
              <c:strCache>
                <c:ptCount val="1"/>
                <c:pt idx="0">
                  <c:v>Knowledge - NIST</c:v>
                </c:pt>
              </c:strCache>
            </c:strRef>
          </c:tx>
          <c:spPr>
            <a:solidFill>
              <a:srgbClr val="000000"/>
            </a:solidFill>
            <a:ln>
              <a:noFill/>
            </a:ln>
            <a:effectLst/>
          </c:spPr>
          <c:invertIfNegative val="0"/>
          <c:cat>
            <c:strRef>
              <c:f>Analysis!$N$13:$N$17</c:f>
              <c:strCache>
                <c:ptCount val="5"/>
                <c:pt idx="0">
                  <c:v>Identify </c:v>
                </c:pt>
                <c:pt idx="1">
                  <c:v>Protect</c:v>
                </c:pt>
                <c:pt idx="2">
                  <c:v>Detect</c:v>
                </c:pt>
                <c:pt idx="3">
                  <c:v>Respond </c:v>
                </c:pt>
                <c:pt idx="4">
                  <c:v>Recover</c:v>
                </c:pt>
              </c:strCache>
            </c:strRef>
          </c:cat>
          <c:val>
            <c:numRef>
              <c:f>Analysis!$P$13:$P$17</c:f>
              <c:numCache>
                <c:formatCode>General</c:formatCode>
                <c:ptCount val="5"/>
                <c:pt idx="0">
                  <c:v>6.6666666666666763E-2</c:v>
                </c:pt>
                <c:pt idx="1">
                  <c:v>0.1333333333333333</c:v>
                </c:pt>
                <c:pt idx="2">
                  <c:v>0.4</c:v>
                </c:pt>
                <c:pt idx="3">
                  <c:v>0.79999999999999993</c:v>
                </c:pt>
                <c:pt idx="4">
                  <c:v>0.73333333333333339</c:v>
                </c:pt>
              </c:numCache>
            </c:numRef>
          </c:val>
          <c:extLst>
            <c:ext xmlns:c16="http://schemas.microsoft.com/office/drawing/2014/chart" uri="{C3380CC4-5D6E-409C-BE32-E72D297353CC}">
              <c16:uniqueId val="{00000001-9966-D147-8208-31C4069AE0EC}"/>
            </c:ext>
          </c:extLst>
        </c:ser>
        <c:dLbls>
          <c:showLegendKey val="0"/>
          <c:showVal val="0"/>
          <c:showCatName val="0"/>
          <c:showSerName val="0"/>
          <c:showPercent val="0"/>
          <c:showBubbleSize val="0"/>
        </c:dLbls>
        <c:gapWidth val="219"/>
        <c:overlap val="-27"/>
        <c:axId val="410027792"/>
        <c:axId val="410629392"/>
      </c:barChart>
      <c:catAx>
        <c:axId val="410027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410629392"/>
        <c:crosses val="autoZero"/>
        <c:auto val="1"/>
        <c:lblAlgn val="ctr"/>
        <c:lblOffset val="100"/>
        <c:noMultiLvlLbl val="0"/>
      </c:catAx>
      <c:valAx>
        <c:axId val="410629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027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INITIAL ANALYSIS</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INITIAL ANALYSIS</a:t>
          </a:r>
        </a:p>
      </cx:txPr>
    </cx:title>
    <cx:plotArea>
      <cx:plotAreaRegion>
        <cx:series layoutId="treemap" uniqueId="{99036036-5981-9744-9382-A13EBC3F9802}">
          <cx:dataPt idx="0">
            <cx:spPr>
              <a:solidFill>
                <a:srgbClr val="EC242A"/>
              </a:solidFill>
            </cx:spPr>
          </cx:dataPt>
          <cx:dataPt idx="1">
            <cx:spPr>
              <a:solidFill>
                <a:sysClr val="window" lastClr="FFFFFF"/>
              </a:solidFill>
            </cx:spPr>
          </cx:dataPt>
          <cx:dataPt idx="2">
            <cx:spPr>
              <a:solidFill>
                <a:srgbClr val="000000"/>
              </a:solidFill>
            </cx:spPr>
          </cx:dataPt>
          <cx:dataLabels pos="inEnd">
            <cx:numFmt formatCode="0%" sourceLinked="0"/>
            <cx:spPr>
              <a:effectLst>
                <a:outerShdw blurRad="50800" dist="50800" dir="5400000" sx="1000" sy="1000" algn="ctr" rotWithShape="0">
                  <a:srgbClr val="000000">
                    <a:alpha val="43137"/>
                  </a:srgbClr>
                </a:outerShdw>
              </a:effectLst>
            </cx:spPr>
            <cx:txPr>
              <a:bodyPr spcFirstLastPara="1" vertOverflow="ellipsis" horzOverflow="overflow" wrap="square" lIns="0" tIns="0" rIns="0" bIns="0" anchor="ctr" anchorCtr="1"/>
              <a:lstStyle/>
              <a:p>
                <a:pPr algn="ctr" rtl="0">
                  <a:defRPr sz="3200" b="0"/>
                </a:pPr>
                <a:endParaRPr lang="en-US" sz="3200" b="0" i="0" u="none" strike="noStrike" baseline="0">
                  <a:solidFill>
                    <a:sysClr val="window" lastClr="FFFFFF">
                      <a:lumMod val="95000"/>
                    </a:sysClr>
                  </a:solidFill>
                  <a:latin typeface="Calibri" panose="020F0502020204030204"/>
                </a:endParaRPr>
              </a:p>
            </cx:txPr>
            <cx:visibility seriesName="0" categoryName="0" value="1"/>
            <cx:separator>, </cx:separator>
            <cx:dataLabel idx="0">
              <cx:numFmt formatCode="0%" sourceLinked="0"/>
              <cx:txPr>
                <a:bodyPr spcFirstLastPara="1" vertOverflow="ellipsis" horzOverflow="overflow" wrap="square" lIns="0" tIns="0" rIns="0" bIns="0" anchor="ctr" anchorCtr="1"/>
                <a:lstStyle/>
                <a:p>
                  <a:pPr algn="ctr" rtl="0">
                    <a:defRPr sz="3600"/>
                  </a:pPr>
                  <a:r>
                    <a:rPr lang="en-US" sz="3600" b="0" i="0" u="none" strike="noStrike" baseline="0">
                      <a:solidFill>
                        <a:sysClr val="window" lastClr="FFFFFF">
                          <a:lumMod val="95000"/>
                        </a:sysClr>
                      </a:solidFill>
                      <a:latin typeface="Calibri" panose="020F0502020204030204"/>
                    </a:rPr>
                    <a:t>7%</a:t>
                  </a:r>
                </a:p>
              </cx:txPr>
              <cx:visibility seriesName="0" categoryName="0" value="1"/>
              <cx:separator>, </cx:separator>
            </cx:dataLabel>
            <cx:dataLabel idx="1">
              <cx:txPr>
                <a:bodyPr spcFirstLastPara="1" vertOverflow="ellipsis" horzOverflow="overflow" wrap="square" lIns="0" tIns="0" rIns="0" bIns="0" anchor="ctr" anchorCtr="1"/>
                <a:lstStyle/>
                <a:p>
                  <a:pPr algn="ctr" rtl="0">
                    <a:defRPr>
                      <a:solidFill>
                        <a:schemeClr val="tx1"/>
                      </a:solidFill>
                    </a:defRPr>
                  </a:pPr>
                  <a:r>
                    <a:rPr lang="en-US" sz="3200" b="0" i="0" u="none" strike="noStrike" baseline="0">
                      <a:solidFill>
                        <a:schemeClr val="tx1"/>
                      </a:solidFill>
                      <a:latin typeface="Calibri" panose="020F0502020204030204"/>
                    </a:rPr>
                    <a:t>95%</a:t>
                  </a:r>
                </a:p>
              </cx:txPr>
            </cx:dataLabel>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sz="1800"/>
          </a:pPr>
          <a:endParaRPr lang="en-US" sz="1800" b="0" i="0" u="none" strike="noStrike" baseline="0">
            <a:solidFill>
              <a:sysClr val="window" lastClr="FFFFFF">
                <a:lumMod val="95000"/>
              </a:sysClr>
            </a:solidFill>
            <a:latin typeface="Calibri" panose="020F0502020204030204"/>
          </a:endParaRPr>
        </a:p>
      </cx:txPr>
    </cx:legend>
  </cx:chart>
  <cx:spPr>
    <a:solidFill>
      <a:srgbClr val="7C7C7B"/>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12712</xdr:colOff>
      <xdr:row>3</xdr:row>
      <xdr:rowOff>52571</xdr:rowOff>
    </xdr:from>
    <xdr:to>
      <xdr:col>11</xdr:col>
      <xdr:colOff>766380</xdr:colOff>
      <xdr:row>78</xdr:row>
      <xdr:rowOff>164223</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2712" y="709468"/>
          <a:ext cx="9785996" cy="1571294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u="sng"/>
            <a:t>Analysis</a:t>
          </a:r>
          <a:r>
            <a:rPr lang="en-US" sz="1400" b="1" u="sng" baseline="0"/>
            <a:t> Guideline:</a:t>
          </a:r>
          <a:endParaRPr lang="en-US" sz="1400" baseline="0"/>
        </a:p>
        <a:p>
          <a:pPr algn="l"/>
          <a:endParaRPr lang="en-US" sz="1400" baseline="0"/>
        </a:p>
        <a:p>
          <a:pPr algn="l"/>
          <a:r>
            <a:rPr lang="en-US" sz="1400"/>
            <a:t>In</a:t>
          </a:r>
          <a:r>
            <a:rPr lang="en-US" sz="1400" baseline="0"/>
            <a:t> order to understand how the analysis works, you will first need to grasp a few concepts we use.</a:t>
          </a:r>
        </a:p>
        <a:p>
          <a:pPr algn="l"/>
          <a:endParaRPr lang="en-US" sz="1400" b="1" u="sng" baseline="0"/>
        </a:p>
        <a:p>
          <a:pPr algn="l"/>
          <a:r>
            <a:rPr lang="en-US" sz="1400" b="1" u="sng" baseline="0"/>
            <a:t>Assessment Goals</a:t>
          </a:r>
        </a:p>
        <a:p>
          <a:pPr algn="l"/>
          <a:endParaRPr lang="en-US" sz="1400" b="1" u="sng" baseline="0"/>
        </a:p>
        <a:p>
          <a:pPr algn="l"/>
          <a:r>
            <a:rPr lang="en-US" sz="1400" b="0" u="none" baseline="0"/>
            <a:t>The assessment tries to achieve the below goals for the organization:</a:t>
          </a:r>
        </a:p>
        <a:p>
          <a:pPr algn="l"/>
          <a:endParaRPr lang="en-US" sz="1400" b="0" u="none" baseline="0"/>
        </a:p>
        <a:p>
          <a:pPr algn="l"/>
          <a:r>
            <a:rPr lang="en-US" sz="1400" b="0" u="none" baseline="0"/>
            <a:t>1. The gap between responsibilities and knowledge against the security matrix: this area shows that an individiual claims to be responsible in one of the security operational functions of NIST or IPAC area but not knowledgeable or confident in that area, which creates a risk. </a:t>
          </a:r>
        </a:p>
        <a:p>
          <a:pPr algn="l"/>
          <a:endParaRPr lang="en-US" sz="1400" b="0" u="none" baseline="0"/>
        </a:p>
        <a:p>
          <a:pPr algn="l"/>
          <a:r>
            <a:rPr lang="en-US" sz="1400" b="0" u="none" baseline="0"/>
            <a:t>2. The gap in the different areas of the security operational areas of NIST and the IPAC areas of NO MONKEY. </a:t>
          </a:r>
        </a:p>
        <a:p>
          <a:pPr algn="l"/>
          <a:endParaRPr lang="en-US" sz="1400" b="1" u="sng" baseline="0"/>
        </a:p>
        <a:p>
          <a:pPr algn="l"/>
          <a:r>
            <a:rPr lang="en-US" sz="1400" b="1" u="sng" baseline="0"/>
            <a:t>Three Lines of Defense (3LoD)</a:t>
          </a:r>
        </a:p>
        <a:p>
          <a:endParaRPr lang="en-US" sz="1400" b="1">
            <a:solidFill>
              <a:schemeClr val="dk1"/>
            </a:solidFill>
            <a:effectLst/>
            <a:latin typeface="+mn-lt"/>
            <a:ea typeface="+mn-ea"/>
            <a:cs typeface="+mn-cs"/>
          </a:endParaRPr>
        </a:p>
        <a:p>
          <a:pPr algn="l"/>
          <a:r>
            <a:rPr lang="en-US" sz="1400" b="0" i="0" u="none" strike="noStrike">
              <a:solidFill>
                <a:schemeClr val="dk1"/>
              </a:solidFill>
              <a:effectLst/>
              <a:latin typeface="+mn-lt"/>
              <a:ea typeface="+mn-ea"/>
              <a:cs typeface="+mn-cs"/>
            </a:rPr>
            <a:t>Core business</a:t>
          </a:r>
          <a:r>
            <a:rPr lang="en-US" sz="1400" b="0" i="0" u="none" strike="noStrike" baseline="0">
              <a:solidFill>
                <a:schemeClr val="dk1"/>
              </a:solidFill>
              <a:effectLst/>
              <a:latin typeface="+mn-lt"/>
              <a:ea typeface="+mn-ea"/>
              <a:cs typeface="+mn-cs"/>
            </a:rPr>
            <a:t> applications</a:t>
          </a:r>
          <a:r>
            <a:rPr lang="en-US" sz="1400" b="0" i="0" u="none" strike="noStrike">
              <a:solidFill>
                <a:schemeClr val="dk1"/>
              </a:solidFill>
              <a:effectLst/>
              <a:latin typeface="+mn-lt"/>
              <a:ea typeface="+mn-ea"/>
              <a:cs typeface="+mn-cs"/>
            </a:rPr>
            <a:t> are known to be complex, which increases the attack surface and makes it harder for most organizations to understandthe issues at hand. To keep themselves safe, they rely on their three lines of defense - </a:t>
          </a:r>
          <a:r>
            <a:rPr lang="en-US" sz="1400" b="1" i="0" u="none" strike="noStrike">
              <a:solidFill>
                <a:schemeClr val="dk1"/>
              </a:solidFill>
              <a:effectLst/>
              <a:latin typeface="+mn-lt"/>
              <a:ea typeface="+mn-ea"/>
              <a:cs typeface="+mn-cs"/>
            </a:rPr>
            <a:t>the operations department, the security department, and the audit department </a:t>
          </a:r>
          <a:r>
            <a:rPr lang="en-US" sz="1400" b="0" i="0" u="none" strike="noStrike">
              <a:solidFill>
                <a:schemeClr val="dk1"/>
              </a:solidFill>
              <a:effectLst/>
              <a:latin typeface="+mn-lt"/>
              <a:ea typeface="+mn-ea"/>
              <a:cs typeface="+mn-cs"/>
            </a:rPr>
            <a:t>(internal or otherwise). The three lines of defense model describes the roles and tasks related to risk management across an organization's departments and external functions. The problem is these departments communicate on different levels, and have varying degrees of expertise, knowledge, and perspectives of the different systems.</a:t>
          </a:r>
          <a:br>
            <a:rPr lang="en-US" sz="1400"/>
          </a:br>
          <a:endParaRPr lang="en-US" sz="1400"/>
        </a:p>
        <a:p>
          <a:pPr algn="l"/>
          <a:r>
            <a:rPr lang="en-US" sz="1400" b="0" i="0" u="none" strike="noStrike">
              <a:solidFill>
                <a:schemeClr val="dk1"/>
              </a:solidFill>
              <a:effectLst/>
              <a:latin typeface="+mn-lt"/>
              <a:ea typeface="+mn-ea"/>
              <a:cs typeface="+mn-cs"/>
            </a:rPr>
            <a:t>This inability to communicate clearly with other lines of defense creates several security risks; These</a:t>
          </a:r>
          <a:r>
            <a:rPr lang="en-US" sz="1400" b="0" i="0" u="none" strike="noStrike" baseline="0">
              <a:solidFill>
                <a:schemeClr val="dk1"/>
              </a:solidFill>
              <a:effectLst/>
              <a:latin typeface="+mn-lt"/>
              <a:ea typeface="+mn-ea"/>
              <a:cs typeface="+mn-cs"/>
            </a:rPr>
            <a:t> risks</a:t>
          </a:r>
          <a:r>
            <a:rPr lang="en-US" sz="1400" b="0" i="0" u="none" strike="noStrike">
              <a:solidFill>
                <a:schemeClr val="dk1"/>
              </a:solidFill>
              <a:effectLst/>
              <a:latin typeface="+mn-lt"/>
              <a:ea typeface="+mn-ea"/>
              <a:cs typeface="+mn-cs"/>
            </a:rPr>
            <a:t> are unknown and unaddressed obstacles hidden within the foundational structures of the three lines that prevent departments and employees from unifying to see, hear, and communicate business core applications security issues holistically. As these gaps are identified and removed, knowledge, understanding, communication, and a culture around cybersecurity improves within an organization.</a:t>
          </a:r>
          <a:endParaRPr lang="en-US" sz="1400" b="0" u="none" baseline="0"/>
        </a:p>
        <a:p>
          <a:pPr algn="l"/>
          <a:endParaRPr lang="en-US" sz="1400" b="0" u="none" baseline="0"/>
        </a:p>
        <a:p>
          <a:pPr algn="l"/>
          <a:r>
            <a:rPr lang="en-US" sz="1400" b="1" u="sng" baseline="0"/>
            <a:t>The NO MONKEY Security Matrix</a:t>
          </a:r>
        </a:p>
        <a:p>
          <a:pPr algn="l"/>
          <a:endParaRPr lang="en-US" sz="1400">
            <a:solidFill>
              <a:schemeClr val="dk1"/>
            </a:solidFill>
            <a:effectLst/>
            <a:latin typeface="+mn-lt"/>
            <a:ea typeface="+mn-ea"/>
            <a:cs typeface="+mn-cs"/>
          </a:endParaRPr>
        </a:p>
        <a:p>
          <a:r>
            <a:rPr lang="en-US" sz="1400">
              <a:solidFill>
                <a:schemeClr val="dk1"/>
              </a:solidFill>
              <a:effectLst/>
              <a:latin typeface="+mn-lt"/>
              <a:ea typeface="+mn-ea"/>
              <a:cs typeface="+mn-cs"/>
            </a:rPr>
            <a:t>NO MONKEY Security Matrix, combines elements of the security operational functions, defined by NIST, and IPAC model, created by NO MONKEY and explained below, into a functional graph. The Security Matrix serves as a starting point to:</a:t>
          </a:r>
        </a:p>
        <a:p>
          <a:endParaRPr lang="en-US" sz="1400">
            <a:solidFill>
              <a:schemeClr val="dk1"/>
            </a:solidFill>
            <a:effectLst/>
            <a:latin typeface="+mn-lt"/>
            <a:ea typeface="+mn-ea"/>
            <a:cs typeface="+mn-cs"/>
          </a:endParaRPr>
        </a:p>
        <a:p>
          <a:r>
            <a:rPr lang="en-US" sz="1400">
              <a:solidFill>
                <a:schemeClr val="dk1"/>
              </a:solidFill>
              <a:effectLst/>
              <a:latin typeface="+mn-lt"/>
              <a:ea typeface="+mn-ea"/>
              <a:cs typeface="+mn-cs"/>
            </a:rPr>
            <a:t>- Visually show what areas within an organization can be improved</a:t>
          </a:r>
        </a:p>
        <a:p>
          <a:r>
            <a:rPr lang="en-US" sz="1400">
              <a:solidFill>
                <a:schemeClr val="dk1"/>
              </a:solidFill>
              <a:effectLst/>
              <a:latin typeface="+mn-lt"/>
              <a:ea typeface="+mn-ea"/>
              <a:cs typeface="+mn-cs"/>
            </a:rPr>
            <a:t>- Identify responsibility and knowledge gaps that are aligned to the areas of the CBAS Security Matrix</a:t>
          </a:r>
        </a:p>
        <a:p>
          <a:r>
            <a:rPr lang="en-US" sz="1400">
              <a:solidFill>
                <a:schemeClr val="dk1"/>
              </a:solidFill>
              <a:effectLst/>
              <a:latin typeface="+mn-lt"/>
              <a:ea typeface="+mn-ea"/>
              <a:cs typeface="+mn-cs"/>
            </a:rPr>
            <a:t> </a:t>
          </a:r>
          <a:endParaRPr lang="en-DE" sz="1400">
            <a:solidFill>
              <a:schemeClr val="dk1"/>
            </a:solidFill>
            <a:effectLst/>
            <a:latin typeface="+mn-lt"/>
            <a:ea typeface="+mn-ea"/>
            <a:cs typeface="+mn-cs"/>
          </a:endParaRPr>
        </a:p>
        <a:p>
          <a:r>
            <a:rPr lang="en-US" sz="1400">
              <a:solidFill>
                <a:schemeClr val="dk1"/>
              </a:solidFill>
              <a:effectLst/>
              <a:latin typeface="+mn-lt"/>
              <a:ea typeface="+mn-ea"/>
              <a:cs typeface="+mn-cs"/>
            </a:rPr>
            <a:t>The combined frameworks look as such:</a:t>
          </a:r>
          <a:endParaRPr lang="en-DE" sz="1400">
            <a:solidFill>
              <a:schemeClr val="dk1"/>
            </a:solidFill>
            <a:effectLst/>
            <a:latin typeface="+mn-lt"/>
            <a:ea typeface="+mn-ea"/>
            <a:cs typeface="+mn-cs"/>
          </a:endParaRPr>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endParaRPr lang="en-US" sz="1400" b="1" u="sng" baseline="0"/>
        </a:p>
        <a:p>
          <a:pPr algn="l"/>
          <a:r>
            <a:rPr lang="en-US" sz="1400" b="1" u="sng" baseline="0"/>
            <a:t>IPAC model:</a:t>
          </a:r>
        </a:p>
        <a:p>
          <a:pPr algn="l"/>
          <a:endParaRPr lang="en-US" sz="1400" b="0" u="none" baseline="0"/>
        </a:p>
        <a:p>
          <a:pPr algn="l"/>
          <a:r>
            <a:rPr lang="en-US" sz="1400" b="0" u="none" baseline="0"/>
            <a:t>NO MONKEY have come up with these four different security areas to focus the security topics to a core business application. The areas are:</a:t>
          </a:r>
        </a:p>
        <a:p>
          <a:pPr algn="l"/>
          <a:endParaRPr lang="en-US" sz="1400" b="0" u="none" baseline="0"/>
        </a:p>
        <a:p>
          <a:pPr algn="l"/>
          <a:r>
            <a:rPr lang="en-US" sz="1400" b="0" u="none" baseline="0"/>
            <a:t>&gt; </a:t>
          </a:r>
          <a:r>
            <a:rPr lang="en-US" sz="1400" b="1" u="none" baseline="0"/>
            <a:t>Integration:</a:t>
          </a:r>
          <a:r>
            <a:rPr lang="en-US" sz="1400" b="0" u="none" baseline="0"/>
            <a:t> focus of different integration scenarios within systems themselves, as well as third-party tools integrating with a core business application environment, including proprietary as well as non-proprietary communication protocols and interfaces. Topics include secure architecture, security design, and general security operation concepts.</a:t>
          </a:r>
        </a:p>
        <a:p>
          <a:pPr algn="l"/>
          <a:endParaRPr lang="en-US" sz="1400" b="0" u="none" baseline="0"/>
        </a:p>
        <a:p>
          <a:pPr algn="l"/>
          <a:r>
            <a:rPr lang="en-US" sz="1400" b="0" u="none" baseline="0"/>
            <a:t>&gt; </a:t>
          </a:r>
          <a:r>
            <a:rPr lang="en-US" sz="1400" b="1" u="none" baseline="0"/>
            <a:t>Platform:</a:t>
          </a:r>
          <a:r>
            <a:rPr lang="en-US" sz="1400" b="0" u="none" baseline="0"/>
            <a:t> consideration of the vulnerabilities, hardening, and configuration of the core business applications. Includes the review of security features and weaknesses in the software's operations, setup, and security management.</a:t>
          </a:r>
        </a:p>
        <a:p>
          <a:pPr algn="l"/>
          <a:endParaRPr lang="en-US" sz="1400" b="0" u="none" baseline="0"/>
        </a:p>
        <a:p>
          <a:pPr algn="l"/>
          <a:r>
            <a:rPr lang="en-US" sz="1400" b="0" u="none" baseline="0"/>
            <a:t>&gt; </a:t>
          </a:r>
          <a:r>
            <a:rPr lang="en-US" sz="1400" b="1" u="none" baseline="0"/>
            <a:t>Access:</a:t>
          </a:r>
          <a:r>
            <a:rPr lang="en-US" sz="1400" b="0" u="none" baseline="0"/>
            <a:t> consideration of access control and user authorizations measures and methodologies of core business applications.</a:t>
          </a:r>
        </a:p>
        <a:p>
          <a:pPr algn="l"/>
          <a:endParaRPr lang="en-US" sz="1400" b="0" u="none" baseline="0"/>
        </a:p>
        <a:p>
          <a:pPr algn="l"/>
          <a:r>
            <a:rPr lang="en-US" sz="1400" b="0" u="none" baseline="0"/>
            <a:t>&gt; </a:t>
          </a:r>
          <a:r>
            <a:rPr lang="en-US" sz="1400" b="1" u="none" baseline="0"/>
            <a:t>Customization:</a:t>
          </a:r>
          <a:r>
            <a:rPr lang="en-US" sz="1400" b="0" u="none" baseline="0"/>
            <a:t> consideration of the customization of core business applications - including change management, custom code, business customizing, legacy interfaces, and add-ons.</a:t>
          </a:r>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0" u="none" baseline="0"/>
        </a:p>
        <a:p>
          <a:pPr algn="l"/>
          <a:endParaRPr lang="en-US" sz="1400" b="1" u="sng" baseline="0"/>
        </a:p>
        <a:p>
          <a:pPr algn="l"/>
          <a:endParaRPr lang="en-US" sz="1400" b="1" u="sng" baseline="0"/>
        </a:p>
        <a:p>
          <a:pPr algn="l"/>
          <a:endParaRPr lang="en-US" sz="1400" b="1" u="sng" baseline="0"/>
        </a:p>
      </xdr:txBody>
    </xdr:sp>
    <xdr:clientData/>
  </xdr:twoCellAnchor>
  <xdr:twoCellAnchor editAs="oneCell">
    <xdr:from>
      <xdr:col>0</xdr:col>
      <xdr:colOff>367476</xdr:colOff>
      <xdr:row>42</xdr:row>
      <xdr:rowOff>149408</xdr:rowOff>
    </xdr:from>
    <xdr:to>
      <xdr:col>10</xdr:col>
      <xdr:colOff>457123</xdr:colOff>
      <xdr:row>57</xdr:row>
      <xdr:rowOff>7834</xdr:rowOff>
    </xdr:to>
    <xdr:pic>
      <xdr:nvPicPr>
        <xdr:cNvPr id="14" name="Picture 13">
          <a:extLst>
            <a:ext uri="{FF2B5EF4-FFF2-40B4-BE49-F238E27FC236}">
              <a16:creationId xmlns:a16="http://schemas.microsoft.com/office/drawing/2014/main" id="{1A4E00BA-F990-4F44-940B-46C01B13623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7476" y="8918977"/>
          <a:ext cx="8300854" cy="29786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43049</xdr:colOff>
      <xdr:row>0</xdr:row>
      <xdr:rowOff>47642</xdr:rowOff>
    </xdr:from>
    <xdr:to>
      <xdr:col>11</xdr:col>
      <xdr:colOff>677333</xdr:colOff>
      <xdr:row>43</xdr:row>
      <xdr:rowOff>84667</xdr:rowOff>
    </xdr:to>
    <xdr:sp macro="" textlink="">
      <xdr:nvSpPr>
        <xdr:cNvPr id="11" name="Rectangle 10">
          <a:extLst>
            <a:ext uri="{FF2B5EF4-FFF2-40B4-BE49-F238E27FC236}">
              <a16:creationId xmlns:a16="http://schemas.microsoft.com/office/drawing/2014/main" id="{00000000-0008-0000-0200-00000B000000}"/>
            </a:ext>
          </a:extLst>
        </xdr:cNvPr>
        <xdr:cNvSpPr/>
      </xdr:nvSpPr>
      <xdr:spPr>
        <a:xfrm>
          <a:off x="43049" y="47642"/>
          <a:ext cx="9933506" cy="112412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400" b="1" u="sng" baseline="0"/>
            <a:t>Three Lines of Defense (3LoD)</a:t>
          </a:r>
        </a:p>
        <a:p>
          <a:pPr algn="l"/>
          <a:endParaRPr lang="en-US" sz="2400" b="1" u="sng" baseline="0"/>
        </a:p>
        <a:p>
          <a:pPr algn="l"/>
          <a:r>
            <a:rPr lang="en-US" sz="1800" b="0" u="none" baseline="0"/>
            <a:t>This part of the anlysis will give a brief overview of where most of the survey takers within the organization responsibilities are against the 3LoD. </a:t>
          </a:r>
        </a:p>
        <a:p>
          <a:pPr algn="l"/>
          <a:endParaRPr lang="en-US" sz="1800" b="0" u="none" baseline="0"/>
        </a:p>
        <a:p>
          <a:pPr algn="l"/>
          <a:endParaRPr lang="en-US" sz="1800" b="0" u="none" baseline="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2400"/>
        </a:p>
        <a:p>
          <a:pPr algn="l"/>
          <a:endParaRPr lang="en-US" sz="2400"/>
        </a:p>
        <a:p>
          <a:pPr algn="l"/>
          <a:endParaRPr lang="en-US" sz="24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a:p>
          <a:pPr algn="l"/>
          <a:endParaRPr lang="en-US" sz="1800"/>
        </a:p>
      </xdr:txBody>
    </xdr:sp>
    <xdr:clientData/>
  </xdr:twoCellAnchor>
  <xdr:twoCellAnchor>
    <xdr:from>
      <xdr:col>0</xdr:col>
      <xdr:colOff>112889</xdr:colOff>
      <xdr:row>7</xdr:row>
      <xdr:rowOff>93134</xdr:rowOff>
    </xdr:from>
    <xdr:to>
      <xdr:col>11</xdr:col>
      <xdr:colOff>481941</xdr:colOff>
      <xdr:row>32</xdr:row>
      <xdr:rowOff>45158</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2889" y="1845734"/>
              <a:ext cx="10033752" cy="792762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29</xdr:col>
      <xdr:colOff>318908</xdr:colOff>
      <xdr:row>21</xdr:row>
      <xdr:rowOff>155221</xdr:rowOff>
    </xdr:from>
    <xdr:to>
      <xdr:col>38</xdr:col>
      <xdr:colOff>1171219</xdr:colOff>
      <xdr:row>43</xdr:row>
      <xdr:rowOff>53621</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705556</xdr:colOff>
      <xdr:row>0</xdr:row>
      <xdr:rowOff>42333</xdr:rowOff>
    </xdr:from>
    <xdr:to>
      <xdr:col>19</xdr:col>
      <xdr:colOff>804333</xdr:colOff>
      <xdr:row>10</xdr:row>
      <xdr:rowOff>282222</xdr:rowOff>
    </xdr:to>
    <xdr:sp macro="" textlink="">
      <xdr:nvSpPr>
        <xdr:cNvPr id="2" name="Rectangle 1">
          <a:extLst>
            <a:ext uri="{FF2B5EF4-FFF2-40B4-BE49-F238E27FC236}">
              <a16:creationId xmlns:a16="http://schemas.microsoft.com/office/drawing/2014/main" id="{B4A95C3A-030E-0E46-85E0-783C78CD922E}"/>
            </a:ext>
          </a:extLst>
        </xdr:cNvPr>
        <xdr:cNvSpPr/>
      </xdr:nvSpPr>
      <xdr:spPr>
        <a:xfrm>
          <a:off x="10004778" y="42333"/>
          <a:ext cx="9835444" cy="196144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2400" b="1" u="sng" baseline="0"/>
            <a:t>Security Operational Functions Analysis </a:t>
          </a:r>
        </a:p>
        <a:p>
          <a:pPr algn="l"/>
          <a:endParaRPr lang="en-US" sz="1100"/>
        </a:p>
        <a:p>
          <a:pPr algn="l"/>
          <a:r>
            <a:rPr lang="en-US" sz="1800"/>
            <a:t>In</a:t>
          </a:r>
          <a:r>
            <a:rPr lang="en-US" sz="1800" baseline="0"/>
            <a:t> the below analysis, we are able to identify the gap an organization has against the security operation functions defined by NIST. The gap is identified through correlating between the Responsiblity and the Knowledge areas shown in the two tables below.</a:t>
          </a:r>
        </a:p>
        <a:p>
          <a:pPr algn="l"/>
          <a:endParaRPr lang="en-US" sz="1800" baseline="0"/>
        </a:p>
        <a:p>
          <a:pPr algn="l"/>
          <a:r>
            <a:rPr lang="en-US" sz="1800" baseline="0"/>
            <a:t>The values represent the data exported from the different individuals who have taken the survey </a:t>
          </a:r>
        </a:p>
        <a:p>
          <a:pPr algn="l"/>
          <a:endParaRPr lang="en-US" sz="1800" baseline="0"/>
        </a:p>
        <a:p>
          <a:pPr algn="l"/>
          <a:r>
            <a:rPr lang="en-US" sz="1800" b="1"/>
            <a:t>Note: The gap area is shown by the higher values on the graph or tables.</a:t>
          </a:r>
        </a:p>
      </xdr:txBody>
    </xdr:sp>
    <xdr:clientData/>
  </xdr:twoCellAnchor>
  <xdr:twoCellAnchor>
    <xdr:from>
      <xdr:col>19</xdr:col>
      <xdr:colOff>857955</xdr:colOff>
      <xdr:row>0</xdr:row>
      <xdr:rowOff>39511</xdr:rowOff>
    </xdr:from>
    <xdr:to>
      <xdr:col>28</xdr:col>
      <xdr:colOff>688621</xdr:colOff>
      <xdr:row>10</xdr:row>
      <xdr:rowOff>279400</xdr:rowOff>
    </xdr:to>
    <xdr:sp macro="" textlink="">
      <xdr:nvSpPr>
        <xdr:cNvPr id="15" name="Rectangle 14">
          <a:extLst>
            <a:ext uri="{FF2B5EF4-FFF2-40B4-BE49-F238E27FC236}">
              <a16:creationId xmlns:a16="http://schemas.microsoft.com/office/drawing/2014/main" id="{25F43014-20E7-B04E-B37F-E3835354F4D4}"/>
            </a:ext>
          </a:extLst>
        </xdr:cNvPr>
        <xdr:cNvSpPr/>
      </xdr:nvSpPr>
      <xdr:spPr>
        <a:xfrm>
          <a:off x="19893844" y="39511"/>
          <a:ext cx="9835444" cy="306211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2400" b="1" u="sng" baseline="0"/>
            <a:t>IPAC Analysis </a:t>
          </a:r>
        </a:p>
        <a:p>
          <a:pPr algn="l"/>
          <a:endParaRPr lang="en-US" sz="800"/>
        </a:p>
        <a:p>
          <a:pPr algn="l"/>
          <a:r>
            <a:rPr lang="en-US" sz="1800"/>
            <a:t>In</a:t>
          </a:r>
          <a:r>
            <a:rPr lang="en-US" sz="1800" baseline="0"/>
            <a:t> the below analysis, we are able to identify the gap an organization has against our IPAC matrix. The gap is identified through correlating between the Responsiblity and the Knowledge areas shown in the two tables below.</a:t>
          </a:r>
        </a:p>
        <a:p>
          <a:pPr algn="l"/>
          <a:endParaRPr lang="en-US" sz="1800" baseline="0"/>
        </a:p>
        <a:p>
          <a:pPr algn="l"/>
          <a:r>
            <a:rPr lang="en-US" sz="1800" baseline="0"/>
            <a:t>The values represent the data exported from the different individuals who have taken the survey </a:t>
          </a:r>
        </a:p>
        <a:p>
          <a:pPr algn="l"/>
          <a:endParaRPr lang="en-US" sz="1800" baseline="0"/>
        </a:p>
        <a:p>
          <a:pPr algn="l"/>
          <a:r>
            <a:rPr lang="en-US" sz="1800" b="1"/>
            <a:t>Note: The gap area is shown by the higher values on the graph or tables.</a:t>
          </a:r>
        </a:p>
        <a:p>
          <a:pPr algn="l"/>
          <a:endParaRPr lang="en-US" sz="1100"/>
        </a:p>
      </xdr:txBody>
    </xdr:sp>
    <xdr:clientData/>
  </xdr:twoCellAnchor>
  <xdr:twoCellAnchor>
    <xdr:from>
      <xdr:col>28</xdr:col>
      <xdr:colOff>742245</xdr:colOff>
      <xdr:row>0</xdr:row>
      <xdr:rowOff>36689</xdr:rowOff>
    </xdr:from>
    <xdr:to>
      <xdr:col>38</xdr:col>
      <xdr:colOff>762001</xdr:colOff>
      <xdr:row>10</xdr:row>
      <xdr:rowOff>276578</xdr:rowOff>
    </xdr:to>
    <xdr:sp macro="" textlink="">
      <xdr:nvSpPr>
        <xdr:cNvPr id="20" name="Rectangle 19">
          <a:extLst>
            <a:ext uri="{FF2B5EF4-FFF2-40B4-BE49-F238E27FC236}">
              <a16:creationId xmlns:a16="http://schemas.microsoft.com/office/drawing/2014/main" id="{E0F352E1-3D2F-5749-975A-7F10D5BB41B6}"/>
            </a:ext>
          </a:extLst>
        </xdr:cNvPr>
        <xdr:cNvSpPr/>
      </xdr:nvSpPr>
      <xdr:spPr>
        <a:xfrm>
          <a:off x="29782912" y="36689"/>
          <a:ext cx="11887200" cy="306211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2400" b="1" u="sng" baseline="0"/>
            <a:t>No Monkey Security Matrix - Responsibility - Organization Heatmap  </a:t>
          </a:r>
        </a:p>
        <a:p>
          <a:pPr algn="l"/>
          <a:endParaRPr lang="en-US" sz="800"/>
        </a:p>
        <a:p>
          <a:pPr algn="l"/>
          <a:r>
            <a:rPr lang="en-US" sz="1800"/>
            <a:t>In</a:t>
          </a:r>
          <a:r>
            <a:rPr lang="en-US" sz="1800" baseline="0"/>
            <a:t> the below analysis, we are able to derive an heatmap against the CBAS Security matrix and determine the areas where the organization should concentrate to enhance responsibility definitions. The gap is identified through correlating between the security operational functions of NIST and the IPAC areas.</a:t>
          </a:r>
        </a:p>
        <a:p>
          <a:pPr algn="l"/>
          <a:endParaRPr lang="en-US" sz="1800" baseline="0"/>
        </a:p>
        <a:p>
          <a:pPr algn="l"/>
          <a:r>
            <a:rPr lang="en-US" sz="1800" baseline="0"/>
            <a:t>The values represent the data exported from the different individuals who have taken the survey </a:t>
          </a:r>
        </a:p>
        <a:p>
          <a:pPr algn="l"/>
          <a:endParaRPr lang="en-US" sz="1800" baseline="0"/>
        </a:p>
        <a:p>
          <a:pPr algn="l"/>
          <a:r>
            <a:rPr lang="en-US" sz="1800" b="1"/>
            <a:t>Note: The gap area is shown by the higher values on the graph or table.</a:t>
          </a:r>
        </a:p>
        <a:p>
          <a:pPr algn="l"/>
          <a:endParaRPr lang="en-US" sz="1100"/>
        </a:p>
      </xdr:txBody>
    </xdr:sp>
    <xdr:clientData/>
  </xdr:twoCellAnchor>
  <xdr:twoCellAnchor>
    <xdr:from>
      <xdr:col>0</xdr:col>
      <xdr:colOff>42333</xdr:colOff>
      <xdr:row>43</xdr:row>
      <xdr:rowOff>155222</xdr:rowOff>
    </xdr:from>
    <xdr:to>
      <xdr:col>48</xdr:col>
      <xdr:colOff>620889</xdr:colOff>
      <xdr:row>49</xdr:row>
      <xdr:rowOff>155222</xdr:rowOff>
    </xdr:to>
    <xdr:sp macro="" textlink="">
      <xdr:nvSpPr>
        <xdr:cNvPr id="4" name="Rectangle 3">
          <a:extLst>
            <a:ext uri="{FF2B5EF4-FFF2-40B4-BE49-F238E27FC236}">
              <a16:creationId xmlns:a16="http://schemas.microsoft.com/office/drawing/2014/main" id="{7BB248C8-6A73-054C-8180-F83D2030079D}"/>
            </a:ext>
          </a:extLst>
        </xdr:cNvPr>
        <xdr:cNvSpPr/>
      </xdr:nvSpPr>
      <xdr:spPr>
        <a:xfrm>
          <a:off x="42333" y="13066889"/>
          <a:ext cx="56896000" cy="1185333"/>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101600</xdr:colOff>
      <xdr:row>52</xdr:row>
      <xdr:rowOff>389467</xdr:rowOff>
    </xdr:from>
    <xdr:to>
      <xdr:col>11</xdr:col>
      <xdr:colOff>626533</xdr:colOff>
      <xdr:row>58</xdr:row>
      <xdr:rowOff>33866</xdr:rowOff>
    </xdr:to>
    <xdr:graphicFrame macro="">
      <xdr:nvGraphicFramePr>
        <xdr:cNvPr id="21" name="Chart 20">
          <a:extLst>
            <a:ext uri="{FF2B5EF4-FFF2-40B4-BE49-F238E27FC236}">
              <a16:creationId xmlns:a16="http://schemas.microsoft.com/office/drawing/2014/main" id="{A8A974F9-3561-9940-B65E-D1D1AE0997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104420</xdr:colOff>
      <xdr:row>50</xdr:row>
      <xdr:rowOff>2823</xdr:rowOff>
    </xdr:from>
    <xdr:to>
      <xdr:col>11</xdr:col>
      <xdr:colOff>626534</xdr:colOff>
      <xdr:row>52</xdr:row>
      <xdr:rowOff>169335</xdr:rowOff>
    </xdr:to>
    <xdr:sp macro="" textlink="">
      <xdr:nvSpPr>
        <xdr:cNvPr id="22" name="Rectangle 21">
          <a:extLst>
            <a:ext uri="{FF2B5EF4-FFF2-40B4-BE49-F238E27FC236}">
              <a16:creationId xmlns:a16="http://schemas.microsoft.com/office/drawing/2014/main" id="{618C01B9-8AC7-8B4B-A2AA-E535F5C6608E}"/>
            </a:ext>
          </a:extLst>
        </xdr:cNvPr>
        <xdr:cNvSpPr/>
      </xdr:nvSpPr>
      <xdr:spPr>
        <a:xfrm>
          <a:off x="104420" y="14565490"/>
          <a:ext cx="10224914" cy="157197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800"/>
            <a:t>The final</a:t>
          </a:r>
          <a:r>
            <a:rPr lang="en-US" sz="1800" baseline="0"/>
            <a:t> data represents the total number of survey takers that have answered the last three behavioral questions.  </a:t>
          </a:r>
        </a:p>
        <a:p>
          <a:pPr algn="l"/>
          <a:r>
            <a:rPr lang="en-US" sz="1800" baseline="0"/>
            <a:t> </a:t>
          </a:r>
        </a:p>
      </xdr:txBody>
    </xdr:sp>
    <xdr:clientData/>
  </xdr:twoCellAnchor>
  <xdr:twoCellAnchor>
    <xdr:from>
      <xdr:col>20</xdr:col>
      <xdr:colOff>183445</xdr:colOff>
      <xdr:row>22</xdr:row>
      <xdr:rowOff>25400</xdr:rowOff>
    </xdr:from>
    <xdr:to>
      <xdr:col>28</xdr:col>
      <xdr:colOff>84780</xdr:colOff>
      <xdr:row>43</xdr:row>
      <xdr:rowOff>48203</xdr:rowOff>
    </xdr:to>
    <xdr:graphicFrame macro="">
      <xdr:nvGraphicFramePr>
        <xdr:cNvPr id="3" name="Chart 2">
          <a:extLst>
            <a:ext uri="{FF2B5EF4-FFF2-40B4-BE49-F238E27FC236}">
              <a16:creationId xmlns:a16="http://schemas.microsoft.com/office/drawing/2014/main" id="{DFF11169-B8F3-8D49-973B-CD2B50CEB6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38</xdr:col>
      <xdr:colOff>1255890</xdr:colOff>
      <xdr:row>21</xdr:row>
      <xdr:rowOff>155222</xdr:rowOff>
    </xdr:from>
    <xdr:to>
      <xdr:col>48</xdr:col>
      <xdr:colOff>62089</xdr:colOff>
      <xdr:row>43</xdr:row>
      <xdr:rowOff>53622</xdr:rowOff>
    </xdr:to>
    <xdr:graphicFrame macro="">
      <xdr:nvGraphicFramePr>
        <xdr:cNvPr id="16" name="Chart 15">
          <a:extLst>
            <a:ext uri="{FF2B5EF4-FFF2-40B4-BE49-F238E27FC236}">
              <a16:creationId xmlns:a16="http://schemas.microsoft.com/office/drawing/2014/main" id="{724CFA60-C805-9044-AA5A-BAF6D836FE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169333</xdr:colOff>
      <xdr:row>22</xdr:row>
      <xdr:rowOff>14112</xdr:rowOff>
    </xdr:from>
    <xdr:to>
      <xdr:col>19</xdr:col>
      <xdr:colOff>409335</xdr:colOff>
      <xdr:row>43</xdr:row>
      <xdr:rowOff>36915</xdr:rowOff>
    </xdr:to>
    <xdr:graphicFrame macro="">
      <xdr:nvGraphicFramePr>
        <xdr:cNvPr id="18" name="Chart 17">
          <a:extLst>
            <a:ext uri="{FF2B5EF4-FFF2-40B4-BE49-F238E27FC236}">
              <a16:creationId xmlns:a16="http://schemas.microsoft.com/office/drawing/2014/main" id="{819079E3-4F74-4A4E-9BA2-D06B5A50CA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38</xdr:col>
      <xdr:colOff>846667</xdr:colOff>
      <xdr:row>0</xdr:row>
      <xdr:rowOff>42334</xdr:rowOff>
    </xdr:from>
    <xdr:to>
      <xdr:col>47</xdr:col>
      <xdr:colOff>485422</xdr:colOff>
      <xdr:row>10</xdr:row>
      <xdr:rowOff>282223</xdr:rowOff>
    </xdr:to>
    <xdr:sp macro="" textlink="">
      <xdr:nvSpPr>
        <xdr:cNvPr id="19" name="Rectangle 18">
          <a:extLst>
            <a:ext uri="{FF2B5EF4-FFF2-40B4-BE49-F238E27FC236}">
              <a16:creationId xmlns:a16="http://schemas.microsoft.com/office/drawing/2014/main" id="{6A13A459-C654-4344-9B5A-29795AB6519A}"/>
            </a:ext>
          </a:extLst>
        </xdr:cNvPr>
        <xdr:cNvSpPr/>
      </xdr:nvSpPr>
      <xdr:spPr>
        <a:xfrm>
          <a:off x="44083111" y="42334"/>
          <a:ext cx="11887200" cy="306211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2400" b="1" u="sng" baseline="0"/>
            <a:t>No Monkey Security Matrix - Knowledge - Organization Heatmap </a:t>
          </a:r>
        </a:p>
        <a:p>
          <a:pPr algn="l"/>
          <a:endParaRPr lang="en-US" sz="800"/>
        </a:p>
        <a:p>
          <a:pPr algn="l"/>
          <a:r>
            <a:rPr lang="en-US" sz="1800"/>
            <a:t>In</a:t>
          </a:r>
          <a:r>
            <a:rPr lang="en-US" sz="1800" baseline="0"/>
            <a:t> the below analysis, we are able to derive an heatmap against the CBAS Security matrix and determine the areas where the organization should concentrate to enhance skills. The gap is identified through correlating between the security operational functions of NIST and the IPAC areas.</a:t>
          </a:r>
        </a:p>
        <a:p>
          <a:pPr algn="l"/>
          <a:endParaRPr lang="en-US" sz="1800" baseline="0"/>
        </a:p>
        <a:p>
          <a:pPr algn="l"/>
          <a:r>
            <a:rPr lang="en-US" sz="1800" baseline="0"/>
            <a:t>The values represent the data exported from the different individuals who have taken the survey </a:t>
          </a:r>
        </a:p>
        <a:p>
          <a:pPr algn="l"/>
          <a:endParaRPr lang="en-US" sz="1800" baseline="0"/>
        </a:p>
        <a:p>
          <a:pPr algn="l"/>
          <a:r>
            <a:rPr lang="en-US" sz="1800" b="1"/>
            <a:t>Note: The gap area is shown by the higher values on the graph or table.</a:t>
          </a:r>
        </a:p>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urve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ow r="2">
          <cell r="A2">
            <v>1</v>
          </cell>
          <cell r="B2">
            <v>1.1000000000000001</v>
          </cell>
          <cell r="C2">
            <v>20</v>
          </cell>
        </row>
        <row r="3">
          <cell r="A3">
            <v>1</v>
          </cell>
          <cell r="B3">
            <v>1.2</v>
          </cell>
          <cell r="C3">
            <v>95</v>
          </cell>
        </row>
        <row r="4">
          <cell r="A4">
            <v>1</v>
          </cell>
          <cell r="B4">
            <v>1.3</v>
          </cell>
          <cell r="C4">
            <v>55</v>
          </cell>
        </row>
        <row r="5">
          <cell r="A5">
            <v>1</v>
          </cell>
          <cell r="B5">
            <v>2.1</v>
          </cell>
          <cell r="C5">
            <v>1</v>
          </cell>
        </row>
        <row r="6">
          <cell r="A6">
            <v>1</v>
          </cell>
          <cell r="B6">
            <v>2.2000000000000002</v>
          </cell>
          <cell r="C6">
            <v>4</v>
          </cell>
        </row>
        <row r="7">
          <cell r="A7">
            <v>1</v>
          </cell>
          <cell r="B7">
            <v>2.2999999999999998</v>
          </cell>
          <cell r="C7">
            <v>3</v>
          </cell>
        </row>
        <row r="8">
          <cell r="A8">
            <v>1</v>
          </cell>
          <cell r="B8">
            <v>2.4</v>
          </cell>
          <cell r="C8">
            <v>4</v>
          </cell>
        </row>
        <row r="9">
          <cell r="A9">
            <v>1</v>
          </cell>
          <cell r="B9">
            <v>3.1</v>
          </cell>
          <cell r="C9">
            <v>2</v>
          </cell>
        </row>
        <row r="10">
          <cell r="A10">
            <v>1</v>
          </cell>
          <cell r="B10">
            <v>3.2</v>
          </cell>
          <cell r="C10">
            <v>1</v>
          </cell>
        </row>
        <row r="11">
          <cell r="A11">
            <v>1</v>
          </cell>
          <cell r="B11">
            <v>3.3</v>
          </cell>
          <cell r="C11">
            <v>4</v>
          </cell>
        </row>
        <row r="12">
          <cell r="A12">
            <v>1</v>
          </cell>
          <cell r="B12">
            <v>3.4</v>
          </cell>
          <cell r="C12">
            <v>5</v>
          </cell>
        </row>
        <row r="13">
          <cell r="A13">
            <v>1</v>
          </cell>
          <cell r="B13">
            <v>3.5</v>
          </cell>
          <cell r="C13">
            <v>6</v>
          </cell>
        </row>
        <row r="14">
          <cell r="A14">
            <v>1</v>
          </cell>
          <cell r="B14">
            <v>4.0999999999999996</v>
          </cell>
          <cell r="C14">
            <v>2</v>
          </cell>
        </row>
        <row r="15">
          <cell r="A15">
            <v>1</v>
          </cell>
          <cell r="B15">
            <v>4.2</v>
          </cell>
          <cell r="C15">
            <v>1</v>
          </cell>
        </row>
        <row r="16">
          <cell r="A16">
            <v>1</v>
          </cell>
          <cell r="B16">
            <v>4.3</v>
          </cell>
          <cell r="C16">
            <v>3</v>
          </cell>
        </row>
        <row r="17">
          <cell r="A17">
            <v>1</v>
          </cell>
          <cell r="B17">
            <v>4.4000000000000004</v>
          </cell>
          <cell r="C17">
            <v>6</v>
          </cell>
        </row>
        <row r="18">
          <cell r="A18">
            <v>1</v>
          </cell>
          <cell r="B18">
            <v>4.5</v>
          </cell>
          <cell r="C18">
            <v>5</v>
          </cell>
        </row>
        <row r="19">
          <cell r="A19">
            <v>1</v>
          </cell>
          <cell r="B19">
            <v>5.0999999999999996</v>
          </cell>
          <cell r="C19">
            <v>6</v>
          </cell>
        </row>
        <row r="20">
          <cell r="A20">
            <v>1</v>
          </cell>
          <cell r="B20">
            <v>5.2</v>
          </cell>
          <cell r="C20">
            <v>4</v>
          </cell>
        </row>
        <row r="21">
          <cell r="A21">
            <v>1</v>
          </cell>
          <cell r="B21">
            <v>5.3</v>
          </cell>
          <cell r="C21">
            <v>1</v>
          </cell>
        </row>
        <row r="22">
          <cell r="A22">
            <v>1</v>
          </cell>
          <cell r="B22">
            <v>5.4</v>
          </cell>
          <cell r="C22">
            <v>5</v>
          </cell>
        </row>
        <row r="23">
          <cell r="A23">
            <v>1</v>
          </cell>
          <cell r="B23">
            <v>6</v>
          </cell>
          <cell r="C23" t="str">
            <v>Overrated</v>
          </cell>
        </row>
        <row r="24">
          <cell r="A24">
            <v>1</v>
          </cell>
          <cell r="B24">
            <v>7</v>
          </cell>
          <cell r="C24">
            <v>5</v>
          </cell>
        </row>
        <row r="25">
          <cell r="A25">
            <v>1</v>
          </cell>
          <cell r="B25">
            <v>8</v>
          </cell>
          <cell r="C25">
            <v>4</v>
          </cell>
        </row>
        <row r="26">
          <cell r="A26">
            <v>2</v>
          </cell>
          <cell r="B26">
            <v>1.1000000000000001</v>
          </cell>
          <cell r="C26">
            <v>0</v>
          </cell>
        </row>
        <row r="27">
          <cell r="A27">
            <v>2</v>
          </cell>
          <cell r="B27">
            <v>1.2</v>
          </cell>
          <cell r="C27">
            <v>95</v>
          </cell>
        </row>
        <row r="28">
          <cell r="A28">
            <v>2</v>
          </cell>
          <cell r="B28">
            <v>1.3</v>
          </cell>
          <cell r="C28">
            <v>75</v>
          </cell>
        </row>
        <row r="29">
          <cell r="A29">
            <v>2</v>
          </cell>
          <cell r="B29">
            <v>2.1</v>
          </cell>
          <cell r="C29">
            <v>3</v>
          </cell>
        </row>
        <row r="30">
          <cell r="A30">
            <v>2</v>
          </cell>
          <cell r="B30">
            <v>2.2000000000000002</v>
          </cell>
          <cell r="C30">
            <v>4</v>
          </cell>
        </row>
        <row r="31">
          <cell r="A31">
            <v>2</v>
          </cell>
          <cell r="B31">
            <v>2.2999999999999998</v>
          </cell>
          <cell r="C31">
            <v>5</v>
          </cell>
        </row>
        <row r="32">
          <cell r="A32">
            <v>2</v>
          </cell>
          <cell r="B32">
            <v>2.4</v>
          </cell>
          <cell r="C32">
            <v>6</v>
          </cell>
        </row>
        <row r="33">
          <cell r="A33">
            <v>2</v>
          </cell>
          <cell r="B33">
            <v>3.1</v>
          </cell>
          <cell r="C33">
            <v>4</v>
          </cell>
        </row>
        <row r="34">
          <cell r="A34">
            <v>2</v>
          </cell>
          <cell r="B34">
            <v>3.2</v>
          </cell>
          <cell r="C34">
            <v>5</v>
          </cell>
        </row>
        <row r="35">
          <cell r="A35">
            <v>2</v>
          </cell>
          <cell r="B35">
            <v>3.3</v>
          </cell>
          <cell r="C35">
            <v>6</v>
          </cell>
        </row>
        <row r="36">
          <cell r="A36">
            <v>2</v>
          </cell>
          <cell r="B36">
            <v>3.4</v>
          </cell>
          <cell r="C36">
            <v>2</v>
          </cell>
        </row>
        <row r="37">
          <cell r="A37">
            <v>2</v>
          </cell>
          <cell r="B37">
            <v>3.5</v>
          </cell>
          <cell r="C37">
            <v>1</v>
          </cell>
        </row>
        <row r="38">
          <cell r="A38">
            <v>2</v>
          </cell>
          <cell r="B38">
            <v>4.0999999999999996</v>
          </cell>
          <cell r="C38">
            <v>1</v>
          </cell>
        </row>
        <row r="39">
          <cell r="A39">
            <v>2</v>
          </cell>
          <cell r="B39">
            <v>4.2</v>
          </cell>
          <cell r="C39">
            <v>2</v>
          </cell>
        </row>
        <row r="40">
          <cell r="A40">
            <v>2</v>
          </cell>
          <cell r="B40">
            <v>4.3</v>
          </cell>
          <cell r="C40">
            <v>3</v>
          </cell>
        </row>
        <row r="41">
          <cell r="A41">
            <v>2</v>
          </cell>
          <cell r="B41">
            <v>4.4000000000000004</v>
          </cell>
          <cell r="C41">
            <v>4</v>
          </cell>
        </row>
        <row r="42">
          <cell r="A42">
            <v>2</v>
          </cell>
          <cell r="B42">
            <v>4.5</v>
          </cell>
          <cell r="C42">
            <v>5</v>
          </cell>
        </row>
        <row r="43">
          <cell r="A43">
            <v>2</v>
          </cell>
          <cell r="B43">
            <v>5.0999999999999996</v>
          </cell>
          <cell r="C43">
            <v>4</v>
          </cell>
        </row>
        <row r="44">
          <cell r="A44">
            <v>2</v>
          </cell>
          <cell r="B44">
            <v>5.2</v>
          </cell>
          <cell r="C44">
            <v>5</v>
          </cell>
        </row>
        <row r="45">
          <cell r="A45">
            <v>2</v>
          </cell>
          <cell r="B45">
            <v>5.3</v>
          </cell>
          <cell r="C45">
            <v>4</v>
          </cell>
        </row>
        <row r="46">
          <cell r="A46">
            <v>2</v>
          </cell>
          <cell r="B46">
            <v>5.4</v>
          </cell>
          <cell r="C46">
            <v>3</v>
          </cell>
        </row>
        <row r="47">
          <cell r="A47">
            <v>2</v>
          </cell>
          <cell r="B47">
            <v>6</v>
          </cell>
          <cell r="C47" t="b">
            <v>1</v>
          </cell>
        </row>
        <row r="48">
          <cell r="A48">
            <v>2</v>
          </cell>
          <cell r="B48">
            <v>7</v>
          </cell>
          <cell r="C48">
            <v>3</v>
          </cell>
        </row>
        <row r="49">
          <cell r="A49">
            <v>2</v>
          </cell>
          <cell r="B49">
            <v>8</v>
          </cell>
          <cell r="C49">
            <v>4</v>
          </cell>
        </row>
        <row r="50">
          <cell r="A50">
            <v>3</v>
          </cell>
          <cell r="B50">
            <v>1.1000000000000001</v>
          </cell>
          <cell r="C50">
            <v>0</v>
          </cell>
        </row>
        <row r="51">
          <cell r="A51">
            <v>3</v>
          </cell>
          <cell r="B51">
            <v>1.2</v>
          </cell>
          <cell r="C51">
            <v>95</v>
          </cell>
        </row>
        <row r="52">
          <cell r="A52">
            <v>3</v>
          </cell>
          <cell r="B52">
            <v>1.3</v>
          </cell>
          <cell r="C52">
            <v>75</v>
          </cell>
        </row>
        <row r="53">
          <cell r="A53">
            <v>3</v>
          </cell>
          <cell r="B53">
            <v>2.1</v>
          </cell>
          <cell r="C53">
            <v>3</v>
          </cell>
        </row>
        <row r="54">
          <cell r="A54">
            <v>3</v>
          </cell>
          <cell r="B54">
            <v>2.2000000000000002</v>
          </cell>
          <cell r="C54">
            <v>4</v>
          </cell>
        </row>
        <row r="55">
          <cell r="A55">
            <v>3</v>
          </cell>
          <cell r="B55">
            <v>2.2999999999999998</v>
          </cell>
          <cell r="C55">
            <v>5</v>
          </cell>
        </row>
        <row r="56">
          <cell r="A56">
            <v>3</v>
          </cell>
          <cell r="B56">
            <v>2.4</v>
          </cell>
          <cell r="C56">
            <v>6</v>
          </cell>
        </row>
        <row r="57">
          <cell r="A57">
            <v>3</v>
          </cell>
          <cell r="B57">
            <v>3.1</v>
          </cell>
          <cell r="C57">
            <v>4</v>
          </cell>
        </row>
        <row r="58">
          <cell r="A58">
            <v>3</v>
          </cell>
          <cell r="B58">
            <v>3.2</v>
          </cell>
          <cell r="C58">
            <v>5</v>
          </cell>
        </row>
        <row r="59">
          <cell r="A59">
            <v>3</v>
          </cell>
          <cell r="B59">
            <v>3.3</v>
          </cell>
          <cell r="C59">
            <v>6</v>
          </cell>
        </row>
        <row r="60">
          <cell r="A60">
            <v>3</v>
          </cell>
          <cell r="B60">
            <v>3.4</v>
          </cell>
          <cell r="C60">
            <v>2</v>
          </cell>
        </row>
        <row r="61">
          <cell r="A61">
            <v>3</v>
          </cell>
          <cell r="B61">
            <v>3.5</v>
          </cell>
          <cell r="C61">
            <v>1</v>
          </cell>
        </row>
        <row r="62">
          <cell r="A62">
            <v>3</v>
          </cell>
          <cell r="B62">
            <v>4.0999999999999996</v>
          </cell>
          <cell r="C62">
            <v>1</v>
          </cell>
        </row>
        <row r="63">
          <cell r="A63">
            <v>3</v>
          </cell>
          <cell r="B63">
            <v>4.2</v>
          </cell>
          <cell r="C63">
            <v>2</v>
          </cell>
        </row>
        <row r="64">
          <cell r="A64">
            <v>3</v>
          </cell>
          <cell r="B64">
            <v>4.3</v>
          </cell>
          <cell r="C64">
            <v>3</v>
          </cell>
        </row>
        <row r="65">
          <cell r="A65">
            <v>3</v>
          </cell>
          <cell r="B65">
            <v>4.4000000000000004</v>
          </cell>
          <cell r="C65">
            <v>4</v>
          </cell>
        </row>
        <row r="66">
          <cell r="A66">
            <v>3</v>
          </cell>
          <cell r="B66">
            <v>4.5</v>
          </cell>
          <cell r="C66">
            <v>5</v>
          </cell>
        </row>
        <row r="67">
          <cell r="A67">
            <v>3</v>
          </cell>
          <cell r="B67">
            <v>5.0999999999999996</v>
          </cell>
          <cell r="C67">
            <v>4</v>
          </cell>
        </row>
        <row r="68">
          <cell r="A68">
            <v>3</v>
          </cell>
          <cell r="B68">
            <v>5.2</v>
          </cell>
          <cell r="C68">
            <v>5</v>
          </cell>
        </row>
        <row r="69">
          <cell r="A69">
            <v>3</v>
          </cell>
          <cell r="B69">
            <v>5.3</v>
          </cell>
          <cell r="C69">
            <v>4</v>
          </cell>
        </row>
        <row r="70">
          <cell r="A70">
            <v>3</v>
          </cell>
          <cell r="B70">
            <v>5.4</v>
          </cell>
          <cell r="C70">
            <v>3</v>
          </cell>
        </row>
        <row r="71">
          <cell r="A71">
            <v>3</v>
          </cell>
          <cell r="B71">
            <v>6</v>
          </cell>
          <cell r="C71" t="b">
            <v>0</v>
          </cell>
        </row>
        <row r="72">
          <cell r="A72">
            <v>3</v>
          </cell>
          <cell r="B72">
            <v>7</v>
          </cell>
          <cell r="C72">
            <v>3</v>
          </cell>
        </row>
        <row r="73">
          <cell r="A73">
            <v>3</v>
          </cell>
          <cell r="B73">
            <v>8</v>
          </cell>
          <cell r="C73">
            <v>4</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wajrab Ajrab" refreshedDate="44214.446986111114" createdVersion="6" refreshedVersion="6" minRefreshableVersion="3" recordCount="503" xr:uid="{FAA8961B-A66E-3345-90A0-733DCC4F1D94}">
  <cacheSource type="worksheet">
    <worksheetSource name="=Export"/>
  </cacheSource>
  <cacheFields count="6">
    <cacheField name="Survey Taker" numFmtId="0">
      <sharedItems containsMixedTypes="1" containsNumber="1" containsInteger="1" minValue="1" maxValue="6" count="7">
        <n v="1"/>
        <n v="2"/>
        <n v="3"/>
        <s v=""/>
        <n v="6" u="1"/>
        <n v="4" u="1"/>
        <n v="5" u="1"/>
      </sharedItems>
    </cacheField>
    <cacheField name="Question ID" numFmtId="0">
      <sharedItems containsMixedTypes="1" containsNumber="1" minValue="1.1000000000000001" maxValue="8" count="25">
        <n v="1.1000000000000001"/>
        <n v="1.2"/>
        <n v="1.3"/>
        <n v="2.1"/>
        <n v="2.2000000000000002"/>
        <n v="2.2999999999999998"/>
        <n v="2.4"/>
        <n v="3.1"/>
        <n v="3.2"/>
        <n v="3.3"/>
        <n v="3.4"/>
        <n v="3.5"/>
        <n v="4.0999999999999996"/>
        <n v="4.2"/>
        <n v="4.3"/>
        <n v="4.4000000000000004"/>
        <n v="4.5"/>
        <n v="5.0999999999999996"/>
        <n v="5.2"/>
        <n v="5.3"/>
        <n v="5.4"/>
        <n v="6"/>
        <n v="7"/>
        <n v="8"/>
        <s v=""/>
      </sharedItems>
    </cacheField>
    <cacheField name="Answer ID" numFmtId="0">
      <sharedItems containsMixedTypes="1" containsNumber="1" containsInteger="1" minValue="0" maxValue="95" count="17">
        <n v="20"/>
        <n v="95"/>
        <n v="55"/>
        <n v="1"/>
        <n v="4"/>
        <n v="3"/>
        <n v="2"/>
        <n v="5"/>
        <n v="6"/>
        <s v="Overrated"/>
        <n v="0"/>
        <n v="75"/>
        <b v="1"/>
        <b v="0"/>
        <s v=""/>
        <n v="35" u="1"/>
        <n v="10" u="1"/>
      </sharedItems>
    </cacheField>
    <cacheField name="Trait" numFmtId="0">
      <sharedItems containsMixedTypes="1" containsNumber="1" containsInteger="1" minValue="0" maxValue="0" count="6">
        <s v="-"/>
        <s v="R"/>
        <s v="K"/>
        <s v="B"/>
        <s v=""/>
        <n v="0" u="1"/>
      </sharedItems>
    </cacheField>
    <cacheField name="Area/CSF" numFmtId="0">
      <sharedItems containsMixedTypes="1" containsNumber="1" containsInteger="1" minValue="0" maxValue="0" count="12">
        <s v="-"/>
        <s v="I"/>
        <s v="P"/>
        <s v="A"/>
        <s v="C"/>
        <s v="IY"/>
        <s v="PT"/>
        <s v="DT"/>
        <s v="RR"/>
        <s v="RD"/>
        <s v=""/>
        <n v="0" u="1"/>
      </sharedItems>
    </cacheField>
    <cacheField name="Number Rep" numFmtId="0">
      <sharedItems containsMixedTypes="1" containsNumb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3">
  <r>
    <x v="0"/>
    <x v="0"/>
    <x v="0"/>
    <x v="0"/>
    <x v="0"/>
    <s v=""/>
  </r>
  <r>
    <x v="0"/>
    <x v="1"/>
    <x v="1"/>
    <x v="0"/>
    <x v="0"/>
    <s v=""/>
  </r>
  <r>
    <x v="0"/>
    <x v="2"/>
    <x v="2"/>
    <x v="0"/>
    <x v="0"/>
    <s v=""/>
  </r>
  <r>
    <x v="0"/>
    <x v="3"/>
    <x v="3"/>
    <x v="1"/>
    <x v="1"/>
    <n v="1"/>
  </r>
  <r>
    <x v="0"/>
    <x v="4"/>
    <x v="4"/>
    <x v="1"/>
    <x v="2"/>
    <n v="0.4"/>
  </r>
  <r>
    <x v="0"/>
    <x v="5"/>
    <x v="5"/>
    <x v="1"/>
    <x v="3"/>
    <n v="0.6"/>
  </r>
  <r>
    <x v="0"/>
    <x v="6"/>
    <x v="4"/>
    <x v="1"/>
    <x v="4"/>
    <n v="0.4"/>
  </r>
  <r>
    <x v="0"/>
    <x v="7"/>
    <x v="6"/>
    <x v="1"/>
    <x v="5"/>
    <n v="0.8"/>
  </r>
  <r>
    <x v="0"/>
    <x v="8"/>
    <x v="3"/>
    <x v="1"/>
    <x v="6"/>
    <n v="1"/>
  </r>
  <r>
    <x v="0"/>
    <x v="9"/>
    <x v="4"/>
    <x v="1"/>
    <x v="7"/>
    <n v="0.4"/>
  </r>
  <r>
    <x v="0"/>
    <x v="10"/>
    <x v="7"/>
    <x v="1"/>
    <x v="8"/>
    <n v="0.2"/>
  </r>
  <r>
    <x v="0"/>
    <x v="11"/>
    <x v="8"/>
    <x v="1"/>
    <x v="9"/>
    <n v="0"/>
  </r>
  <r>
    <x v="0"/>
    <x v="12"/>
    <x v="6"/>
    <x v="2"/>
    <x v="5"/>
    <n v="0.8"/>
  </r>
  <r>
    <x v="0"/>
    <x v="13"/>
    <x v="3"/>
    <x v="2"/>
    <x v="6"/>
    <n v="1"/>
  </r>
  <r>
    <x v="0"/>
    <x v="14"/>
    <x v="5"/>
    <x v="2"/>
    <x v="7"/>
    <n v="0.6"/>
  </r>
  <r>
    <x v="0"/>
    <x v="15"/>
    <x v="8"/>
    <x v="2"/>
    <x v="8"/>
    <n v="0"/>
  </r>
  <r>
    <x v="0"/>
    <x v="16"/>
    <x v="7"/>
    <x v="2"/>
    <x v="9"/>
    <n v="0.2"/>
  </r>
  <r>
    <x v="0"/>
    <x v="17"/>
    <x v="8"/>
    <x v="2"/>
    <x v="1"/>
    <n v="0"/>
  </r>
  <r>
    <x v="0"/>
    <x v="18"/>
    <x v="4"/>
    <x v="2"/>
    <x v="2"/>
    <n v="0.4"/>
  </r>
  <r>
    <x v="0"/>
    <x v="19"/>
    <x v="3"/>
    <x v="2"/>
    <x v="3"/>
    <n v="1"/>
  </r>
  <r>
    <x v="0"/>
    <x v="20"/>
    <x v="7"/>
    <x v="2"/>
    <x v="4"/>
    <n v="0.2"/>
  </r>
  <r>
    <x v="0"/>
    <x v="21"/>
    <x v="9"/>
    <x v="3"/>
    <x v="0"/>
    <s v=""/>
  </r>
  <r>
    <x v="0"/>
    <x v="22"/>
    <x v="7"/>
    <x v="3"/>
    <x v="0"/>
    <s v=""/>
  </r>
  <r>
    <x v="0"/>
    <x v="23"/>
    <x v="4"/>
    <x v="3"/>
    <x v="0"/>
    <s v=""/>
  </r>
  <r>
    <x v="1"/>
    <x v="0"/>
    <x v="10"/>
    <x v="0"/>
    <x v="0"/>
    <s v=""/>
  </r>
  <r>
    <x v="1"/>
    <x v="1"/>
    <x v="1"/>
    <x v="0"/>
    <x v="0"/>
    <s v=""/>
  </r>
  <r>
    <x v="1"/>
    <x v="2"/>
    <x v="11"/>
    <x v="0"/>
    <x v="0"/>
    <s v=""/>
  </r>
  <r>
    <x v="1"/>
    <x v="3"/>
    <x v="5"/>
    <x v="1"/>
    <x v="1"/>
    <n v="0.6"/>
  </r>
  <r>
    <x v="1"/>
    <x v="4"/>
    <x v="4"/>
    <x v="1"/>
    <x v="2"/>
    <n v="0.4"/>
  </r>
  <r>
    <x v="1"/>
    <x v="5"/>
    <x v="7"/>
    <x v="1"/>
    <x v="3"/>
    <n v="0.2"/>
  </r>
  <r>
    <x v="1"/>
    <x v="6"/>
    <x v="8"/>
    <x v="1"/>
    <x v="4"/>
    <n v="0"/>
  </r>
  <r>
    <x v="1"/>
    <x v="7"/>
    <x v="4"/>
    <x v="1"/>
    <x v="5"/>
    <n v="0.4"/>
  </r>
  <r>
    <x v="1"/>
    <x v="8"/>
    <x v="7"/>
    <x v="1"/>
    <x v="6"/>
    <n v="0.2"/>
  </r>
  <r>
    <x v="1"/>
    <x v="9"/>
    <x v="8"/>
    <x v="1"/>
    <x v="7"/>
    <n v="0"/>
  </r>
  <r>
    <x v="1"/>
    <x v="10"/>
    <x v="6"/>
    <x v="1"/>
    <x v="8"/>
    <n v="0.8"/>
  </r>
  <r>
    <x v="1"/>
    <x v="11"/>
    <x v="3"/>
    <x v="1"/>
    <x v="9"/>
    <n v="1"/>
  </r>
  <r>
    <x v="1"/>
    <x v="12"/>
    <x v="3"/>
    <x v="2"/>
    <x v="5"/>
    <n v="1"/>
  </r>
  <r>
    <x v="1"/>
    <x v="13"/>
    <x v="6"/>
    <x v="2"/>
    <x v="6"/>
    <n v="0.8"/>
  </r>
  <r>
    <x v="1"/>
    <x v="14"/>
    <x v="5"/>
    <x v="2"/>
    <x v="7"/>
    <n v="0.6"/>
  </r>
  <r>
    <x v="1"/>
    <x v="15"/>
    <x v="4"/>
    <x v="2"/>
    <x v="8"/>
    <n v="0.4"/>
  </r>
  <r>
    <x v="1"/>
    <x v="16"/>
    <x v="7"/>
    <x v="2"/>
    <x v="9"/>
    <n v="0.2"/>
  </r>
  <r>
    <x v="1"/>
    <x v="17"/>
    <x v="4"/>
    <x v="2"/>
    <x v="1"/>
    <n v="0.4"/>
  </r>
  <r>
    <x v="1"/>
    <x v="18"/>
    <x v="7"/>
    <x v="2"/>
    <x v="2"/>
    <n v="0.2"/>
  </r>
  <r>
    <x v="1"/>
    <x v="19"/>
    <x v="4"/>
    <x v="2"/>
    <x v="3"/>
    <n v="0.4"/>
  </r>
  <r>
    <x v="1"/>
    <x v="20"/>
    <x v="5"/>
    <x v="2"/>
    <x v="4"/>
    <n v="0.6"/>
  </r>
  <r>
    <x v="1"/>
    <x v="21"/>
    <x v="12"/>
    <x v="3"/>
    <x v="0"/>
    <s v=""/>
  </r>
  <r>
    <x v="1"/>
    <x v="22"/>
    <x v="5"/>
    <x v="3"/>
    <x v="0"/>
    <s v=""/>
  </r>
  <r>
    <x v="1"/>
    <x v="23"/>
    <x v="4"/>
    <x v="3"/>
    <x v="0"/>
    <s v=""/>
  </r>
  <r>
    <x v="2"/>
    <x v="0"/>
    <x v="10"/>
    <x v="0"/>
    <x v="0"/>
    <s v=""/>
  </r>
  <r>
    <x v="2"/>
    <x v="1"/>
    <x v="1"/>
    <x v="0"/>
    <x v="0"/>
    <s v=""/>
  </r>
  <r>
    <x v="2"/>
    <x v="2"/>
    <x v="11"/>
    <x v="0"/>
    <x v="0"/>
    <s v=""/>
  </r>
  <r>
    <x v="2"/>
    <x v="3"/>
    <x v="5"/>
    <x v="1"/>
    <x v="1"/>
    <n v="0.6"/>
  </r>
  <r>
    <x v="2"/>
    <x v="4"/>
    <x v="4"/>
    <x v="1"/>
    <x v="2"/>
    <n v="0.4"/>
  </r>
  <r>
    <x v="2"/>
    <x v="5"/>
    <x v="7"/>
    <x v="1"/>
    <x v="3"/>
    <n v="0.2"/>
  </r>
  <r>
    <x v="2"/>
    <x v="6"/>
    <x v="8"/>
    <x v="1"/>
    <x v="4"/>
    <n v="0"/>
  </r>
  <r>
    <x v="2"/>
    <x v="7"/>
    <x v="4"/>
    <x v="1"/>
    <x v="5"/>
    <n v="0.4"/>
  </r>
  <r>
    <x v="2"/>
    <x v="8"/>
    <x v="7"/>
    <x v="1"/>
    <x v="6"/>
    <n v="0.2"/>
  </r>
  <r>
    <x v="2"/>
    <x v="9"/>
    <x v="8"/>
    <x v="1"/>
    <x v="7"/>
    <n v="0"/>
  </r>
  <r>
    <x v="2"/>
    <x v="10"/>
    <x v="6"/>
    <x v="1"/>
    <x v="8"/>
    <n v="0.8"/>
  </r>
  <r>
    <x v="2"/>
    <x v="11"/>
    <x v="3"/>
    <x v="1"/>
    <x v="9"/>
    <n v="1"/>
  </r>
  <r>
    <x v="2"/>
    <x v="12"/>
    <x v="3"/>
    <x v="2"/>
    <x v="5"/>
    <n v="1"/>
  </r>
  <r>
    <x v="2"/>
    <x v="13"/>
    <x v="6"/>
    <x v="2"/>
    <x v="6"/>
    <n v="0.8"/>
  </r>
  <r>
    <x v="2"/>
    <x v="14"/>
    <x v="5"/>
    <x v="2"/>
    <x v="7"/>
    <n v="0.6"/>
  </r>
  <r>
    <x v="2"/>
    <x v="15"/>
    <x v="4"/>
    <x v="2"/>
    <x v="8"/>
    <n v="0.4"/>
  </r>
  <r>
    <x v="2"/>
    <x v="16"/>
    <x v="7"/>
    <x v="2"/>
    <x v="9"/>
    <n v="0.2"/>
  </r>
  <r>
    <x v="2"/>
    <x v="17"/>
    <x v="4"/>
    <x v="2"/>
    <x v="1"/>
    <n v="0.4"/>
  </r>
  <r>
    <x v="2"/>
    <x v="18"/>
    <x v="7"/>
    <x v="2"/>
    <x v="2"/>
    <n v="0.2"/>
  </r>
  <r>
    <x v="2"/>
    <x v="19"/>
    <x v="4"/>
    <x v="2"/>
    <x v="3"/>
    <n v="0.4"/>
  </r>
  <r>
    <x v="2"/>
    <x v="20"/>
    <x v="5"/>
    <x v="2"/>
    <x v="4"/>
    <n v="0.6"/>
  </r>
  <r>
    <x v="2"/>
    <x v="21"/>
    <x v="13"/>
    <x v="3"/>
    <x v="0"/>
    <s v=""/>
  </r>
  <r>
    <x v="2"/>
    <x v="22"/>
    <x v="5"/>
    <x v="3"/>
    <x v="0"/>
    <s v=""/>
  </r>
  <r>
    <x v="2"/>
    <x v="23"/>
    <x v="4"/>
    <x v="3"/>
    <x v="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r>
    <x v="3"/>
    <x v="24"/>
    <x v="14"/>
    <x v="4"/>
    <x v="10"/>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559C3B-00FF-E34E-AA77-05DED1575EBA}" name="PivotTable11" cacheId="7" applyNumberFormats="0" applyBorderFormats="0" applyFontFormats="0" applyPatternFormats="0" applyAlignmentFormats="0" applyWidthHeightFormats="1" dataCaption="Values" updatedVersion="6" minRefreshableVersion="3" itemPrintTitles="1" createdVersion="6" indent="0" compact="0" compactData="0" gridDropZones="1" multipleFieldFilters="0">
  <location ref="A14:C19" firstHeaderRow="2" firstDataRow="2" firstDataCol="2"/>
  <pivotFields count="6">
    <pivotField axis="axisRow" compact="0" outline="0" showAll="0" defaultSubtotal="0">
      <items count="7">
        <item x="0"/>
        <item x="1"/>
        <item x="2"/>
        <item m="1" x="5"/>
        <item m="1" x="6"/>
        <item m="1" x="4"/>
        <item x="3"/>
      </items>
    </pivotField>
    <pivotField axis="axisRow" compact="0" outline="0" showAll="0">
      <items count="26">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t="default"/>
      </items>
    </pivotField>
    <pivotField dataField="1" compact="0" outline="0" showAll="0"/>
    <pivotField compact="0" outline="0" showAll="0"/>
    <pivotField compact="0" outline="0" showAll="0"/>
    <pivotField compact="0" outline="0" showAll="0"/>
  </pivotFields>
  <rowFields count="2">
    <field x="0"/>
    <field x="1"/>
  </rowFields>
  <rowItems count="4">
    <i>
      <x/>
      <x v="1"/>
    </i>
    <i>
      <x v="1"/>
      <x v="1"/>
    </i>
    <i>
      <x v="2"/>
      <x v="1"/>
    </i>
    <i t="grand">
      <x/>
    </i>
  </rowItems>
  <colItems count="1">
    <i/>
  </colItems>
  <dataFields count="1">
    <dataField name="Average of Answer ID" fld="2" subtotal="average" baseField="0" baseItem="0"/>
  </dataFields>
  <formats count="5">
    <format dxfId="44">
      <pivotArea outline="0" fieldPosition="0">
        <references count="2">
          <reference field="0" count="0" selected="0"/>
          <reference field="1" count="0" selected="0"/>
        </references>
      </pivotArea>
    </format>
    <format dxfId="43">
      <pivotArea field="1" type="button" dataOnly="0" labelOnly="1" outline="0" axis="axisRow" fieldPosition="1"/>
    </format>
    <format dxfId="42">
      <pivotArea grandRow="1" outline="0" collapsedLevelsAreSubtotals="1" fieldPosition="0"/>
    </format>
    <format dxfId="41">
      <pivotArea dataOnly="0" labelOnly="1" outline="0" fieldPosition="0">
        <references count="2">
          <reference field="0" count="1" selected="0">
            <x v="0"/>
          </reference>
          <reference field="1" count="0"/>
        </references>
      </pivotArea>
    </format>
    <format dxfId="40">
      <pivotArea dataOnly="0" labelOnly="1" outline="0" fieldPosition="0">
        <references count="2">
          <reference field="0" count="1" selected="0">
            <x v="1"/>
          </reference>
          <reference field="1" count="0"/>
        </references>
      </pivotArea>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069E49-8026-BE42-98F1-981ED434A8BE}" name="PivotTable13" cacheId="7" applyNumberFormats="0" applyBorderFormats="0" applyFontFormats="0" applyPatternFormats="0" applyAlignmentFormats="0" applyWidthHeightFormats="1" dataCaption="Values" grandTotalCaption="Total" updatedVersion="6" minRefreshableVersion="3" itemPrintTitles="1" createdVersion="6" indent="0" compact="0" compactData="0" gridDropZones="1" multipleFieldFilters="0" colHeaderCaption="CSF/Area">
  <location ref="E18:L23" firstHeaderRow="1" firstDataRow="2" firstDataCol="2" rowPageCount="1" colPageCount="1"/>
  <pivotFields count="6">
    <pivotField axis="axisRow" compact="0" outline="0" showAll="0" defaultSubtotal="0">
      <items count="7">
        <item x="0"/>
        <item x="1"/>
        <item x="2"/>
        <item m="1" x="5"/>
        <item m="1" x="6"/>
        <item m="1" x="4"/>
        <item x="3"/>
      </items>
    </pivotField>
    <pivotField axis="axisPage" compact="0" outline="0" multipleItemSelectionAllowed="1" showAll="0">
      <items count="26">
        <item h="1" x="0"/>
        <item h="1" x="1"/>
        <item h="1" x="2"/>
        <item h="1" x="3"/>
        <item h="1" x="4"/>
        <item h="1" x="5"/>
        <item h="1" x="6"/>
        <item x="7"/>
        <item x="8"/>
        <item x="9"/>
        <item x="10"/>
        <item x="11"/>
        <item x="12"/>
        <item x="13"/>
        <item x="14"/>
        <item x="15"/>
        <item x="16"/>
        <item h="1" x="17"/>
        <item h="1" x="18"/>
        <item h="1" x="19"/>
        <item h="1" x="20"/>
        <item h="1" x="21"/>
        <item h="1" x="22"/>
        <item h="1" x="23"/>
        <item h="1" x="24"/>
        <item t="default"/>
      </items>
    </pivotField>
    <pivotField compact="0" outline="0" showAll="0"/>
    <pivotField axis="axisRow" compact="0" outline="0" multipleItemSelectionAllowed="1" showAll="0">
      <items count="7">
        <item h="1" m="1" x="5"/>
        <item x="2"/>
        <item h="1" x="1"/>
        <item h="1" x="0"/>
        <item h="1" x="3"/>
        <item h="1" x="4"/>
        <item t="default"/>
      </items>
    </pivotField>
    <pivotField axis="axisCol" compact="0" outline="0" showAll="0">
      <items count="13">
        <item h="1" m="1" x="11"/>
        <item h="1" x="3"/>
        <item h="1" x="4"/>
        <item h="1" x="1"/>
        <item x="7"/>
        <item x="5"/>
        <item h="1" x="2"/>
        <item x="6"/>
        <item x="9"/>
        <item x="8"/>
        <item h="1" x="0"/>
        <item h="1" x="10"/>
        <item t="default"/>
      </items>
    </pivotField>
    <pivotField dataField="1" compact="0" outline="0" showAll="0"/>
  </pivotFields>
  <rowFields count="2">
    <field x="0"/>
    <field x="3"/>
  </rowFields>
  <rowItems count="4">
    <i>
      <x/>
      <x v="1"/>
    </i>
    <i>
      <x v="1"/>
      <x v="1"/>
    </i>
    <i>
      <x v="2"/>
      <x v="1"/>
    </i>
    <i t="grand">
      <x/>
    </i>
  </rowItems>
  <colFields count="1">
    <field x="4"/>
  </colFields>
  <colItems count="6">
    <i>
      <x v="4"/>
    </i>
    <i>
      <x v="5"/>
    </i>
    <i>
      <x v="7"/>
    </i>
    <i>
      <x v="8"/>
    </i>
    <i>
      <x v="9"/>
    </i>
    <i t="grand">
      <x/>
    </i>
  </colItems>
  <pageFields count="1">
    <pageField fld="1" hier="-1"/>
  </pageFields>
  <dataFields count="1">
    <dataField name="Sum of Number Rep" fld="5" baseField="0" baseItem="0"/>
  </dataFields>
  <formats count="5">
    <format dxfId="49">
      <pivotArea dataOnly="0" labelOnly="1" outline="0" fieldPosition="0">
        <references count="1">
          <reference field="4" count="0"/>
        </references>
      </pivotArea>
    </format>
    <format dxfId="48">
      <pivotArea outline="0" collapsedLevelsAreSubtotals="1" fieldPosition="0"/>
    </format>
    <format dxfId="47">
      <pivotArea field="3" type="button" dataOnly="0" labelOnly="1" outline="0" axis="axisRow" fieldPosition="1"/>
    </format>
    <format dxfId="46">
      <pivotArea dataOnly="0" labelOnly="1" outline="0" fieldPosition="0">
        <references count="2">
          <reference field="0" count="1" selected="0">
            <x v="0"/>
          </reference>
          <reference field="3" count="0"/>
        </references>
      </pivotArea>
    </format>
    <format dxfId="45">
      <pivotArea dataOnly="0" labelOnly="1" outline="0" fieldPosition="0">
        <references count="2">
          <reference field="0" count="1" selected="0">
            <x v="1"/>
          </reference>
          <reference field="3" count="0"/>
        </references>
      </pivotArea>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773519-6314-274D-BB8E-DCF98693F974}" name="PivotTable9" cacheId="7" applyNumberFormats="0" applyBorderFormats="0" applyFontFormats="0" applyPatternFormats="0" applyAlignmentFormats="0" applyWidthHeightFormats="1" dataCaption="Values" grandTotalCaption="Total" updatedVersion="6" minRefreshableVersion="3" itemPrintTitles="1" createdVersion="6" indent="0" compact="0" compactData="0" gridDropZones="1" multipleFieldFilters="0">
  <location ref="N4:T9" firstHeaderRow="1" firstDataRow="2" firstDataCol="2" rowPageCount="1" colPageCount="1"/>
  <pivotFields count="6">
    <pivotField axis="axisRow" compact="0" outline="0" showAll="0" defaultSubtotal="0">
      <items count="7">
        <item x="0"/>
        <item x="1"/>
        <item x="2"/>
        <item m="1" x="5"/>
        <item m="1" x="6"/>
        <item m="1" x="4"/>
        <item x="3"/>
      </items>
    </pivotField>
    <pivotField axis="axisPage" compact="0" outline="0" multipleItemSelectionAllowed="1" showAll="0">
      <items count="26">
        <item h="1" x="0"/>
        <item h="1" x="1"/>
        <item h="1" x="2"/>
        <item x="3"/>
        <item x="4"/>
        <item x="5"/>
        <item x="6"/>
        <item h="1" x="7"/>
        <item h="1" x="8"/>
        <item h="1" x="9"/>
        <item h="1" x="10"/>
        <item h="1" x="11"/>
        <item h="1" x="12"/>
        <item h="1" x="13"/>
        <item h="1" x="14"/>
        <item h="1" x="15"/>
        <item h="1" x="16"/>
        <item x="17"/>
        <item x="18"/>
        <item x="19"/>
        <item x="20"/>
        <item h="1" x="21"/>
        <item h="1" x="22"/>
        <item h="1" x="23"/>
        <item h="1" x="24"/>
        <item t="default"/>
      </items>
    </pivotField>
    <pivotField compact="0" outline="0" showAll="0"/>
    <pivotField axis="axisRow" compact="0" outline="0" showAll="0">
      <items count="7">
        <item h="1" m="1" x="5"/>
        <item h="1" x="0"/>
        <item h="1" x="2"/>
        <item x="1"/>
        <item h="1" x="3"/>
        <item h="1" x="4"/>
        <item t="default"/>
      </items>
    </pivotField>
    <pivotField axis="axisCol" compact="0" outline="0" showAll="0">
      <items count="13">
        <item m="1" x="11"/>
        <item x="0"/>
        <item x="3"/>
        <item x="4"/>
        <item x="7"/>
        <item x="1"/>
        <item x="5"/>
        <item x="2"/>
        <item x="6"/>
        <item x="9"/>
        <item x="8"/>
        <item x="10"/>
        <item t="default"/>
      </items>
    </pivotField>
    <pivotField dataField="1" compact="0" outline="0" showAll="0"/>
  </pivotFields>
  <rowFields count="2">
    <field x="0"/>
    <field x="3"/>
  </rowFields>
  <rowItems count="4">
    <i>
      <x/>
      <x v="3"/>
    </i>
    <i>
      <x v="1"/>
      <x v="3"/>
    </i>
    <i>
      <x v="2"/>
      <x v="3"/>
    </i>
    <i t="grand">
      <x/>
    </i>
  </rowItems>
  <colFields count="1">
    <field x="4"/>
  </colFields>
  <colItems count="5">
    <i>
      <x v="2"/>
    </i>
    <i>
      <x v="3"/>
    </i>
    <i>
      <x v="5"/>
    </i>
    <i>
      <x v="7"/>
    </i>
    <i t="grand">
      <x/>
    </i>
  </colItems>
  <pageFields count="1">
    <pageField fld="1" hier="-1"/>
  </pageFields>
  <dataFields count="1">
    <dataField name="Sum of Number Rep" fld="5" baseField="0" baseItem="0"/>
  </dataFields>
  <formats count="6">
    <format dxfId="55">
      <pivotArea outline="0" collapsedLevelsAreSubtotals="1" fieldPosition="0"/>
    </format>
    <format dxfId="54">
      <pivotArea dataOnly="0" labelOnly="1" grandRow="1" outline="0" fieldPosition="0"/>
    </format>
    <format dxfId="53">
      <pivotArea dataOnly="0" labelOnly="1" outline="0" fieldPosition="0">
        <references count="1">
          <reference field="4" count="4">
            <x v="2"/>
            <x v="3"/>
            <x v="5"/>
            <x v="7"/>
          </reference>
        </references>
      </pivotArea>
    </format>
    <format dxfId="52">
      <pivotArea field="3" type="button" dataOnly="0" labelOnly="1" outline="0" axis="axisRow" fieldPosition="1"/>
    </format>
    <format dxfId="51">
      <pivotArea dataOnly="0" labelOnly="1" outline="0" fieldPosition="0">
        <references count="2">
          <reference field="0" count="1" selected="0">
            <x v="0"/>
          </reference>
          <reference field="3" count="0"/>
        </references>
      </pivotArea>
    </format>
    <format dxfId="50">
      <pivotArea dataOnly="0" labelOnly="1" outline="0" fieldPosition="0">
        <references count="2">
          <reference field="0" count="1" selected="0">
            <x v="1"/>
          </reference>
          <reference field="3" count="0"/>
        </references>
      </pivotArea>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04B3E6-FF9C-1F4B-9AD0-699EFB1E10B5}" name="PivotTable8" cacheId="7" applyNumberFormats="0" applyBorderFormats="0" applyFontFormats="0" applyPatternFormats="0" applyAlignmentFormats="0" applyWidthHeightFormats="1" dataCaption="Values" updatedVersion="6" minRefreshableVersion="3" itemPrintTitles="1" createdVersion="6" indent="0" compact="0" compactData="0" gridDropZones="1" multipleFieldFilters="0">
  <location ref="A4:C9" firstHeaderRow="2" firstDataRow="2" firstDataCol="2"/>
  <pivotFields count="6">
    <pivotField axis="axisRow" compact="0" outline="0" showAll="0" defaultSubtotal="0">
      <items count="7">
        <item x="0"/>
        <item x="1"/>
        <item x="2"/>
        <item m="1" x="5"/>
        <item m="1" x="6"/>
        <item m="1" x="4"/>
        <item x="3"/>
      </items>
    </pivotField>
    <pivotField axis="axisRow" compact="0" outline="0" showAll="0">
      <items count="26">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t="default"/>
      </items>
    </pivotField>
    <pivotField dataField="1" compact="0" outline="0" showAll="0"/>
    <pivotField compact="0" outline="0" showAll="0"/>
    <pivotField compact="0" outline="0" showAll="0"/>
    <pivotField compact="0" outline="0" showAll="0"/>
  </pivotFields>
  <rowFields count="2">
    <field x="0"/>
    <field x="1"/>
  </rowFields>
  <rowItems count="4">
    <i>
      <x/>
      <x/>
    </i>
    <i>
      <x v="1"/>
      <x/>
    </i>
    <i>
      <x v="2"/>
      <x/>
    </i>
    <i t="grand">
      <x/>
    </i>
  </rowItems>
  <colItems count="1">
    <i/>
  </colItems>
  <dataFields count="1">
    <dataField name="Average of Answer ID" fld="2" subtotal="average" baseField="0" baseItem="0"/>
  </dataFields>
  <formats count="5">
    <format dxfId="60">
      <pivotArea outline="0" fieldPosition="0">
        <references count="2">
          <reference field="0" count="0" selected="0"/>
          <reference field="1" count="0" selected="0"/>
        </references>
      </pivotArea>
    </format>
    <format dxfId="59">
      <pivotArea field="1" type="button" dataOnly="0" labelOnly="1" outline="0" axis="axisRow" fieldPosition="1"/>
    </format>
    <format dxfId="58">
      <pivotArea grandRow="1" outline="0" collapsedLevelsAreSubtotals="1" fieldPosition="0"/>
    </format>
    <format dxfId="57">
      <pivotArea dataOnly="0" labelOnly="1" outline="0" fieldPosition="0">
        <references count="2">
          <reference field="0" count="1" selected="0">
            <x v="0"/>
          </reference>
          <reference field="1" count="0"/>
        </references>
      </pivotArea>
    </format>
    <format dxfId="56">
      <pivotArea dataOnly="0" labelOnly="1" outline="0" fieldPosition="0">
        <references count="2">
          <reference field="0" count="1" selected="0">
            <x v="1"/>
          </reference>
          <reference field="1" count="0"/>
        </references>
      </pivotArea>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04B341-B785-874A-A930-62693C658DF9}" name="PivotTable16" cacheId="7" applyNumberFormats="0" applyBorderFormats="0" applyFontFormats="0" applyPatternFormats="0" applyAlignmentFormats="0" applyWidthHeightFormats="1" dataCaption="Values" grandTotalCaption="Total" updatedVersion="6" minRefreshableVersion="3" useAutoFormatting="1" itemPrintTitles="1" createdVersion="6" indent="0" compact="0" compactData="0" gridDropZones="1" multipleFieldFilters="0">
  <location ref="V26:X29" firstHeaderRow="1" firstDataRow="2" firstDataCol="1"/>
  <pivotFields count="6">
    <pivotField dataField="1" compact="0" outline="0" showAll="0" defaultSubtotal="0"/>
    <pivotField axis="axisRow" compact="0" outline="0" showAll="0">
      <items count="26">
        <item h="1" x="0"/>
        <item h="1" x="1"/>
        <item h="1" x="2"/>
        <item h="1" x="3"/>
        <item h="1" x="4"/>
        <item h="1" x="5"/>
        <item h="1" x="6"/>
        <item h="1" x="7"/>
        <item h="1" x="8"/>
        <item h="1" x="9"/>
        <item h="1" x="10"/>
        <item h="1" x="11"/>
        <item h="1" x="12"/>
        <item h="1" x="13"/>
        <item h="1" x="14"/>
        <item h="1" x="15"/>
        <item h="1" x="16"/>
        <item h="1" x="17"/>
        <item h="1" x="18"/>
        <item h="1" x="19"/>
        <item h="1" x="20"/>
        <item h="1" x="21"/>
        <item h="1" x="22"/>
        <item x="23"/>
        <item h="1" x="24"/>
        <item t="default"/>
      </items>
    </pivotField>
    <pivotField axis="axisCol" compact="0" outline="0" showAll="0">
      <items count="18">
        <item x="10"/>
        <item x="3"/>
        <item x="6"/>
        <item x="5"/>
        <item x="4"/>
        <item x="7"/>
        <item x="8"/>
        <item m="1" x="16"/>
        <item x="0"/>
        <item m="1" x="15"/>
        <item x="11"/>
        <item x="1"/>
        <item x="14"/>
        <item x="2"/>
        <item x="9"/>
        <item x="12"/>
        <item x="13"/>
        <item t="default"/>
      </items>
    </pivotField>
    <pivotField compact="0" outline="0" showAll="0"/>
    <pivotField compact="0" outline="0" showAll="0"/>
    <pivotField compact="0" outline="0" showAll="0"/>
  </pivotFields>
  <rowFields count="1">
    <field x="1"/>
  </rowFields>
  <rowItems count="2">
    <i>
      <x v="23"/>
    </i>
    <i t="grand">
      <x/>
    </i>
  </rowItems>
  <colFields count="1">
    <field x="2"/>
  </colFields>
  <colItems count="2">
    <i>
      <x v="4"/>
    </i>
    <i t="grand">
      <x/>
    </i>
  </colItems>
  <dataFields count="1">
    <dataField name="Count of Survey Taker" fld="0" subtotal="count" baseField="0" baseItem="0"/>
  </dataFields>
  <formats count="1">
    <format dxfId="61">
      <pivotArea grandRow="1" outline="0" collapsedLevelsAreSubtotals="1" fieldPosition="0"/>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04B074-7A6C-A448-8CBA-95E4E0358156}" name="PivotTable12" cacheId="7" applyNumberFormats="0" applyBorderFormats="0" applyFontFormats="0" applyPatternFormats="0" applyAlignmentFormats="0" applyWidthHeightFormats="1" dataCaption="Values" updatedVersion="6" minRefreshableVersion="3" itemPrintTitles="1" createdVersion="6" indent="0" compact="0" compactData="0" gridDropZones="1" multipleFieldFilters="0">
  <location ref="A24:C29" firstHeaderRow="2" firstDataRow="2" firstDataCol="2"/>
  <pivotFields count="6">
    <pivotField axis="axisRow" compact="0" outline="0" showAll="0" defaultSubtotal="0">
      <items count="7">
        <item x="0"/>
        <item x="1"/>
        <item x="2"/>
        <item m="1" x="5"/>
        <item m="1" x="6"/>
        <item m="1" x="4"/>
        <item x="3"/>
      </items>
    </pivotField>
    <pivotField axis="axisRow" compact="0" outline="0" showAll="0">
      <items count="26">
        <item h="1" x="0"/>
        <item h="1" x="1"/>
        <item x="2"/>
        <item h="1" x="3"/>
        <item h="1" x="4"/>
        <item h="1" x="5"/>
        <item h="1" x="6"/>
        <item h="1" x="7"/>
        <item h="1" x="8"/>
        <item h="1" x="9"/>
        <item h="1" x="10"/>
        <item h="1" x="11"/>
        <item h="1" x="12"/>
        <item h="1" x="13"/>
        <item h="1" x="14"/>
        <item h="1" x="15"/>
        <item h="1" x="16"/>
        <item h="1" x="17"/>
        <item h="1" x="18"/>
        <item h="1" x="19"/>
        <item h="1" x="20"/>
        <item h="1" x="21"/>
        <item h="1" x="22"/>
        <item h="1" x="23"/>
        <item h="1" x="24"/>
        <item t="default"/>
      </items>
    </pivotField>
    <pivotField dataField="1" compact="0" outline="0" showAll="0"/>
    <pivotField compact="0" outline="0" showAll="0"/>
    <pivotField compact="0" outline="0" showAll="0"/>
    <pivotField compact="0" outline="0" showAll="0"/>
  </pivotFields>
  <rowFields count="2">
    <field x="0"/>
    <field x="1"/>
  </rowFields>
  <rowItems count="4">
    <i>
      <x/>
      <x v="2"/>
    </i>
    <i>
      <x v="1"/>
      <x v="2"/>
    </i>
    <i>
      <x v="2"/>
      <x v="2"/>
    </i>
    <i t="grand">
      <x/>
    </i>
  </rowItems>
  <colItems count="1">
    <i/>
  </colItems>
  <dataFields count="1">
    <dataField name="Average of Answer ID" fld="2" subtotal="average" baseField="0" baseItem="0"/>
  </dataFields>
  <formats count="5">
    <format dxfId="66">
      <pivotArea outline="0" fieldPosition="0">
        <references count="2">
          <reference field="0" count="0" selected="0"/>
          <reference field="1" count="0" selected="0"/>
        </references>
      </pivotArea>
    </format>
    <format dxfId="65">
      <pivotArea field="1" type="button" dataOnly="0" labelOnly="1" outline="0" axis="axisRow" fieldPosition="1"/>
    </format>
    <format dxfId="64">
      <pivotArea grandRow="1" outline="0" collapsedLevelsAreSubtotals="1" fieldPosition="0"/>
    </format>
    <format dxfId="63">
      <pivotArea dataOnly="0" labelOnly="1" outline="0" fieldPosition="0">
        <references count="2">
          <reference field="0" count="1" selected="0">
            <x v="0"/>
          </reference>
          <reference field="1" count="0"/>
        </references>
      </pivotArea>
    </format>
    <format dxfId="62">
      <pivotArea dataOnly="0" labelOnly="1" outline="0" fieldPosition="0">
        <references count="2">
          <reference field="0" count="1" selected="0">
            <x v="1"/>
          </reference>
          <reference field="1" count="0"/>
        </references>
      </pivotArea>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E7FF5EC-61C6-9441-838F-D47FC6F8E231}" name="PivotTable15" cacheId="7" applyNumberFormats="0" applyBorderFormats="0" applyFontFormats="0" applyPatternFormats="0" applyAlignmentFormats="0" applyWidthHeightFormats="1" dataCaption="Values" grandTotalCaption="Total" updatedVersion="6" minRefreshableVersion="3" useAutoFormatting="1" itemPrintTitles="1" createdVersion="6" indent="0" compact="0" compactData="0" gridDropZones="1" multipleFieldFilters="0">
  <location ref="V15:Y18" firstHeaderRow="1" firstDataRow="2" firstDataCol="1"/>
  <pivotFields count="6">
    <pivotField dataField="1" compact="0" outline="0" showAll="0" defaultSubtotal="0"/>
    <pivotField axis="axisRow" compact="0" outline="0" showAll="0">
      <items count="26">
        <item h="1" x="0"/>
        <item h="1" x="1"/>
        <item h="1" x="2"/>
        <item h="1" x="3"/>
        <item h="1" x="4"/>
        <item h="1" x="5"/>
        <item h="1" x="6"/>
        <item h="1" x="7"/>
        <item h="1" x="8"/>
        <item h="1" x="9"/>
        <item h="1" x="10"/>
        <item h="1" x="11"/>
        <item h="1" x="12"/>
        <item h="1" x="13"/>
        <item h="1" x="14"/>
        <item h="1" x="15"/>
        <item h="1" x="16"/>
        <item h="1" x="17"/>
        <item h="1" x="18"/>
        <item h="1" x="19"/>
        <item h="1" x="20"/>
        <item h="1" x="21"/>
        <item x="22"/>
        <item h="1" x="23"/>
        <item h="1" x="24"/>
        <item t="default"/>
      </items>
    </pivotField>
    <pivotField axis="axisCol" compact="0" outline="0" showAll="0">
      <items count="18">
        <item x="10"/>
        <item x="3"/>
        <item x="6"/>
        <item x="5"/>
        <item x="4"/>
        <item x="7"/>
        <item x="8"/>
        <item m="1" x="16"/>
        <item x="0"/>
        <item m="1" x="15"/>
        <item x="11"/>
        <item x="1"/>
        <item x="14"/>
        <item x="2"/>
        <item x="9"/>
        <item x="12"/>
        <item x="13"/>
        <item t="default"/>
      </items>
    </pivotField>
    <pivotField compact="0" outline="0" showAll="0"/>
    <pivotField compact="0" outline="0" showAll="0"/>
    <pivotField compact="0" outline="0" showAll="0"/>
  </pivotFields>
  <rowFields count="1">
    <field x="1"/>
  </rowFields>
  <rowItems count="2">
    <i>
      <x v="22"/>
    </i>
    <i t="grand">
      <x/>
    </i>
  </rowItems>
  <colFields count="1">
    <field x="2"/>
  </colFields>
  <colItems count="3">
    <i>
      <x v="3"/>
    </i>
    <i>
      <x v="5"/>
    </i>
    <i t="grand">
      <x/>
    </i>
  </colItems>
  <dataFields count="1">
    <dataField name="Count of Survey Taker" fld="0" subtotal="count" baseField="0" baseItem="0"/>
  </dataFields>
  <formats count="1">
    <format dxfId="67">
      <pivotArea grandRow="1" outline="0" collapsedLevelsAreSubtotals="1" fieldPosition="0"/>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2C8F3BE-635A-2A42-97CE-868C4685CD2C}" name="PivotTable14" cacheId="7" applyNumberFormats="0" applyBorderFormats="0" applyFontFormats="0" applyPatternFormats="0" applyAlignmentFormats="0" applyWidthHeightFormats="1" dataCaption="Values" grandTotalCaption="Total" updatedVersion="6" minRefreshableVersion="3" itemPrintTitles="1" createdVersion="6" indent="0" compact="0" compactData="0" gridDropZones="1" multipleFieldFilters="0">
  <location ref="N18:T23" firstHeaderRow="1" firstDataRow="2" firstDataCol="2" rowPageCount="1" colPageCount="1"/>
  <pivotFields count="6">
    <pivotField axis="axisRow" compact="0" outline="0" showAll="0" defaultSubtotal="0">
      <items count="7">
        <item x="0"/>
        <item x="1"/>
        <item x="2"/>
        <item m="1" x="5"/>
        <item m="1" x="6"/>
        <item m="1" x="4"/>
        <item x="3"/>
      </items>
    </pivotField>
    <pivotField axis="axisPage" compact="0" outline="0" multipleItemSelectionAllowed="1" showAll="0">
      <items count="26">
        <item h="1" x="0"/>
        <item h="1" x="1"/>
        <item h="1" x="2"/>
        <item x="3"/>
        <item x="4"/>
        <item x="5"/>
        <item x="6"/>
        <item h="1" x="7"/>
        <item h="1" x="8"/>
        <item h="1" x="9"/>
        <item h="1" x="10"/>
        <item h="1" x="11"/>
        <item h="1" x="12"/>
        <item h="1" x="13"/>
        <item h="1" x="14"/>
        <item h="1" x="15"/>
        <item h="1" x="16"/>
        <item x="17"/>
        <item x="18"/>
        <item x="19"/>
        <item x="20"/>
        <item h="1" x="21"/>
        <item h="1" x="22"/>
        <item h="1" x="23"/>
        <item h="1" x="24"/>
        <item t="default"/>
      </items>
    </pivotField>
    <pivotField compact="0" outline="0" showAll="0"/>
    <pivotField axis="axisRow" compact="0" outline="0" showAll="0">
      <items count="7">
        <item h="1" m="1" x="5"/>
        <item h="1" x="0"/>
        <item x="2"/>
        <item h="1" x="1"/>
        <item h="1" x="3"/>
        <item h="1" x="4"/>
        <item t="default"/>
      </items>
    </pivotField>
    <pivotField axis="axisCol" compact="0" outline="0" showAll="0">
      <items count="13">
        <item m="1" x="11"/>
        <item x="0"/>
        <item x="3"/>
        <item x="4"/>
        <item x="7"/>
        <item x="1"/>
        <item x="5"/>
        <item x="2"/>
        <item x="6"/>
        <item x="9"/>
        <item x="8"/>
        <item x="10"/>
        <item t="default"/>
      </items>
    </pivotField>
    <pivotField dataField="1" compact="0" outline="0" showAll="0"/>
  </pivotFields>
  <rowFields count="2">
    <field x="0"/>
    <field x="3"/>
  </rowFields>
  <rowItems count="4">
    <i>
      <x/>
      <x v="2"/>
    </i>
    <i>
      <x v="1"/>
      <x v="2"/>
    </i>
    <i>
      <x v="2"/>
      <x v="2"/>
    </i>
    <i t="grand">
      <x/>
    </i>
  </rowItems>
  <colFields count="1">
    <field x="4"/>
  </colFields>
  <colItems count="5">
    <i>
      <x v="2"/>
    </i>
    <i>
      <x v="3"/>
    </i>
    <i>
      <x v="5"/>
    </i>
    <i>
      <x v="7"/>
    </i>
    <i t="grand">
      <x/>
    </i>
  </colItems>
  <pageFields count="1">
    <pageField fld="1" hier="-1"/>
  </pageFields>
  <dataFields count="1">
    <dataField name="Sum of Number Rep" fld="5" baseField="0" baseItem="0"/>
  </dataFields>
  <formats count="6">
    <format dxfId="73">
      <pivotArea outline="0" collapsedLevelsAreSubtotals="1" fieldPosition="0"/>
    </format>
    <format dxfId="72">
      <pivotArea dataOnly="0" labelOnly="1" grandRow="1" outline="0" fieldPosition="0"/>
    </format>
    <format dxfId="71">
      <pivotArea dataOnly="0" labelOnly="1" outline="0" fieldPosition="0">
        <references count="1">
          <reference field="4" count="4">
            <x v="2"/>
            <x v="3"/>
            <x v="5"/>
            <x v="7"/>
          </reference>
        </references>
      </pivotArea>
    </format>
    <format dxfId="70">
      <pivotArea field="3" type="button" dataOnly="0" labelOnly="1" outline="0" axis="axisRow" fieldPosition="1"/>
    </format>
    <format dxfId="69">
      <pivotArea dataOnly="0" labelOnly="1" outline="0" fieldPosition="0">
        <references count="2">
          <reference field="0" count="1" selected="0">
            <x v="0"/>
          </reference>
          <reference field="3" count="0"/>
        </references>
      </pivotArea>
    </format>
    <format dxfId="68">
      <pivotArea dataOnly="0" labelOnly="1" outline="0" fieldPosition="0">
        <references count="2">
          <reference field="0" count="1" selected="0">
            <x v="1"/>
          </reference>
          <reference field="3" count="0"/>
        </references>
      </pivotArea>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B55B49-9550-AF42-AF5D-03745712DCAC}" name="PivotTable5" cacheId="7" applyNumberFormats="0" applyBorderFormats="0" applyFontFormats="0" applyPatternFormats="0" applyAlignmentFormats="0" applyWidthHeightFormats="1" dataCaption="Values" grandTotalCaption="Total" updatedVersion="6" minRefreshableVersion="3" itemPrintTitles="1" createdVersion="6" indent="0" compact="0" compactData="0" gridDropZones="1" multipleFieldFilters="0" colHeaderCaption="CSF/Area">
  <location ref="E4:L9" firstHeaderRow="1" firstDataRow="2" firstDataCol="2" rowPageCount="1" colPageCount="1"/>
  <pivotFields count="6">
    <pivotField axis="axisRow" compact="0" outline="0" showAll="0" defaultSubtotal="0">
      <items count="7">
        <item x="0"/>
        <item x="1"/>
        <item x="2"/>
        <item m="1" x="5"/>
        <item m="1" x="6"/>
        <item m="1" x="4"/>
        <item x="3"/>
      </items>
    </pivotField>
    <pivotField axis="axisPage" compact="0" outline="0" multipleItemSelectionAllowed="1" showAll="0">
      <items count="26">
        <item h="1" x="0"/>
        <item h="1" x="1"/>
        <item h="1" x="2"/>
        <item h="1" x="3"/>
        <item h="1" x="4"/>
        <item h="1" x="5"/>
        <item h="1" x="6"/>
        <item x="7"/>
        <item x="8"/>
        <item x="9"/>
        <item x="10"/>
        <item x="11"/>
        <item x="12"/>
        <item x="13"/>
        <item x="14"/>
        <item x="15"/>
        <item x="16"/>
        <item h="1" x="17"/>
        <item h="1" x="18"/>
        <item h="1" x="19"/>
        <item h="1" x="20"/>
        <item h="1" x="21"/>
        <item h="1" x="22"/>
        <item h="1" x="23"/>
        <item h="1" x="24"/>
        <item t="default"/>
      </items>
    </pivotField>
    <pivotField compact="0" outline="0" showAll="0"/>
    <pivotField axis="axisRow" compact="0" outline="0" multipleItemSelectionAllowed="1" showAll="0">
      <items count="7">
        <item h="1" m="1" x="5"/>
        <item h="1" x="2"/>
        <item x="1"/>
        <item h="1" x="0"/>
        <item h="1" x="3"/>
        <item h="1" x="4"/>
        <item t="default"/>
      </items>
    </pivotField>
    <pivotField axis="axisCol" compact="0" outline="0" showAll="0">
      <items count="13">
        <item h="1" m="1" x="11"/>
        <item h="1" x="3"/>
        <item h="1" x="4"/>
        <item h="1" x="1"/>
        <item x="7"/>
        <item x="5"/>
        <item h="1" x="2"/>
        <item x="6"/>
        <item x="9"/>
        <item x="8"/>
        <item h="1" x="0"/>
        <item h="1" x="10"/>
        <item t="default"/>
      </items>
    </pivotField>
    <pivotField dataField="1" compact="0" outline="0" showAll="0"/>
  </pivotFields>
  <rowFields count="2">
    <field x="0"/>
    <field x="3"/>
  </rowFields>
  <rowItems count="4">
    <i>
      <x/>
      <x v="2"/>
    </i>
    <i>
      <x v="1"/>
      <x v="2"/>
    </i>
    <i>
      <x v="2"/>
      <x v="2"/>
    </i>
    <i t="grand">
      <x/>
    </i>
  </rowItems>
  <colFields count="1">
    <field x="4"/>
  </colFields>
  <colItems count="6">
    <i>
      <x v="4"/>
    </i>
    <i>
      <x v="5"/>
    </i>
    <i>
      <x v="7"/>
    </i>
    <i>
      <x v="8"/>
    </i>
    <i>
      <x v="9"/>
    </i>
    <i t="grand">
      <x/>
    </i>
  </colItems>
  <pageFields count="1">
    <pageField fld="1" hier="-1"/>
  </pageFields>
  <dataFields count="1">
    <dataField name="Sum of Number Rep" fld="5" baseField="0" baseItem="0"/>
  </dataFields>
  <formats count="5">
    <format dxfId="78">
      <pivotArea dataOnly="0" labelOnly="1" outline="0" fieldPosition="0">
        <references count="1">
          <reference field="4" count="0"/>
        </references>
      </pivotArea>
    </format>
    <format dxfId="77">
      <pivotArea outline="0" collapsedLevelsAreSubtotals="1" fieldPosition="0"/>
    </format>
    <format dxfId="76">
      <pivotArea field="3" type="button" dataOnly="0" labelOnly="1" outline="0" axis="axisRow" fieldPosition="1"/>
    </format>
    <format dxfId="75">
      <pivotArea dataOnly="0" labelOnly="1" outline="0" fieldPosition="0">
        <references count="2">
          <reference field="0" count="1" selected="0">
            <x v="0"/>
          </reference>
          <reference field="3" count="0"/>
        </references>
      </pivotArea>
    </format>
    <format dxfId="74">
      <pivotArea dataOnly="0" labelOnly="1" outline="0" fieldPosition="0">
        <references count="2">
          <reference field="0" count="1" selected="0">
            <x v="1"/>
          </reference>
          <reference field="3" count="0"/>
        </references>
      </pivotArea>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1B5E73A-245B-AF49-B0A1-5F7FE3742691}" name="PivotTable10" cacheId="7" applyNumberFormats="0" applyBorderFormats="0" applyFontFormats="0" applyPatternFormats="0" applyAlignmentFormats="0" applyWidthHeightFormats="1" dataCaption="Values" grandTotalCaption="Total" updatedVersion="6" minRefreshableVersion="3" useAutoFormatting="1" itemPrintTitles="1" createdVersion="6" indent="0" compact="0" compactData="0" gridDropZones="1" multipleFieldFilters="0">
  <location ref="V4:Z7" firstHeaderRow="1" firstDataRow="2" firstDataCol="1"/>
  <pivotFields count="6">
    <pivotField dataField="1" compact="0" outline="0" showAll="0" defaultSubtotal="0"/>
    <pivotField axis="axisRow" compact="0" outline="0" showAll="0">
      <items count="26">
        <item h="1" x="0"/>
        <item h="1" x="1"/>
        <item h="1" x="2"/>
        <item h="1" x="3"/>
        <item h="1" x="4"/>
        <item h="1" x="5"/>
        <item h="1" x="6"/>
        <item h="1" x="7"/>
        <item h="1" x="8"/>
        <item h="1" x="9"/>
        <item h="1" x="10"/>
        <item h="1" x="11"/>
        <item h="1" x="12"/>
        <item h="1" x="13"/>
        <item h="1" x="14"/>
        <item h="1" x="15"/>
        <item h="1" x="16"/>
        <item h="1" x="17"/>
        <item h="1" x="18"/>
        <item h="1" x="19"/>
        <item h="1" x="20"/>
        <item x="21"/>
        <item h="1" x="22"/>
        <item h="1" x="23"/>
        <item h="1" x="24"/>
        <item t="default"/>
      </items>
    </pivotField>
    <pivotField axis="axisCol" compact="0" outline="0" multipleItemSelectionAllowed="1" showAll="0">
      <items count="18">
        <item x="10"/>
        <item x="3"/>
        <item x="6"/>
        <item x="5"/>
        <item x="4"/>
        <item x="7"/>
        <item x="8"/>
        <item m="1" x="16"/>
        <item x="0"/>
        <item m="1" x="15"/>
        <item x="11"/>
        <item x="1"/>
        <item x="14"/>
        <item x="2"/>
        <item x="9"/>
        <item x="12"/>
        <item x="13"/>
        <item t="default"/>
      </items>
    </pivotField>
    <pivotField compact="0" outline="0" showAll="0"/>
    <pivotField compact="0" outline="0" showAll="0"/>
    <pivotField compact="0" outline="0" showAll="0"/>
  </pivotFields>
  <rowFields count="1">
    <field x="1"/>
  </rowFields>
  <rowItems count="2">
    <i>
      <x v="21"/>
    </i>
    <i t="grand">
      <x/>
    </i>
  </rowItems>
  <colFields count="1">
    <field x="2"/>
  </colFields>
  <colItems count="4">
    <i>
      <x v="14"/>
    </i>
    <i>
      <x v="15"/>
    </i>
    <i>
      <x v="16"/>
    </i>
    <i t="grand">
      <x/>
    </i>
  </colItems>
  <dataFields count="1">
    <dataField name="Count of Survey Taker" fld="0" subtotal="count" baseField="0" baseItem="0"/>
  </dataFields>
  <formats count="1">
    <format dxfId="79">
      <pivotArea grandRow="1" outline="0" collapsedLevelsAreSubtotals="1" fieldPosition="0"/>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2855B-E1E5-2742-A41A-167061047733}">
  <sheetPr codeName="Sheet1"/>
  <dimension ref="A1:B3"/>
  <sheetViews>
    <sheetView showGridLines="0" zoomScale="116" workbookViewId="0">
      <selection activeCell="P8" sqref="P8"/>
    </sheetView>
  </sheetViews>
  <sheetFormatPr baseColWidth="10" defaultRowHeight="16" x14ac:dyDescent="0.2"/>
  <sheetData>
    <row r="1" spans="1:2" ht="17" x14ac:dyDescent="0.2">
      <c r="A1" s="49" t="s">
        <v>99</v>
      </c>
      <c r="B1" s="72">
        <v>0.1</v>
      </c>
    </row>
    <row r="2" spans="1:2" ht="17" x14ac:dyDescent="0.2">
      <c r="A2" s="49" t="s">
        <v>100</v>
      </c>
      <c r="B2" s="72" t="s">
        <v>101</v>
      </c>
    </row>
    <row r="3" spans="1:2" ht="17" x14ac:dyDescent="0.2">
      <c r="A3" s="49" t="s">
        <v>102</v>
      </c>
      <c r="B3" s="72" t="s">
        <v>103</v>
      </c>
    </row>
  </sheetData>
  <sheetProtection algorithmName="SHA-512" hashValue="S+unVaH8LUZC50ijl88WgxLPN0kXL5jHtfQTDvwZKgte2e9vhMxJhpTnnkYax6TYLfGYl/mdVyA4sXdsHz++lA==" saltValue="kXGw0NhNgXjNzkDeAes9d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39BDB-9BF6-C64C-92DD-E299B616FD7C}">
  <sheetPr codeName="Sheet2"/>
  <dimension ref="A1:BA99"/>
  <sheetViews>
    <sheetView showGridLines="0" tabSelected="1" topLeftCell="A2" zoomScale="75" zoomScaleNormal="90" workbookViewId="0">
      <selection activeCell="AE20" sqref="AE20"/>
    </sheetView>
  </sheetViews>
  <sheetFormatPr baseColWidth="10" defaultRowHeight="16" x14ac:dyDescent="0.2"/>
  <cols>
    <col min="5" max="5" width="16.5" customWidth="1"/>
    <col min="9" max="9" width="12.83203125" bestFit="1" customWidth="1"/>
    <col min="14" max="14" width="17.33203125" customWidth="1"/>
    <col min="15" max="15" width="22.83203125" customWidth="1"/>
    <col min="16" max="16" width="20.83203125" customWidth="1"/>
    <col min="17" max="17" width="16.83203125" customWidth="1"/>
    <col min="18" max="18" width="19.5" customWidth="1"/>
    <col min="19" max="19" width="17" customWidth="1"/>
    <col min="20" max="20" width="18" customWidth="1"/>
    <col min="21" max="21" width="15" customWidth="1"/>
    <col min="22" max="22" width="17.6640625" customWidth="1"/>
    <col min="23" max="23" width="21.6640625" customWidth="1"/>
    <col min="24" max="24" width="18.83203125" customWidth="1"/>
    <col min="25" max="25" width="17.6640625" customWidth="1"/>
    <col min="26" max="26" width="17.1640625" customWidth="1"/>
    <col min="31" max="31" width="25.5" customWidth="1"/>
    <col min="32" max="32" width="17.1640625" customWidth="1"/>
    <col min="33" max="33" width="19.83203125" customWidth="1"/>
    <col min="34" max="34" width="17.6640625" customWidth="1"/>
    <col min="35" max="36" width="16" customWidth="1"/>
    <col min="39" max="39" width="24.83203125" bestFit="1" customWidth="1"/>
    <col min="40" max="40" width="13.6640625" bestFit="1" customWidth="1"/>
    <col min="41" max="41" width="25" customWidth="1"/>
    <col min="42" max="42" width="17.6640625" customWidth="1"/>
    <col min="43" max="43" width="17.33203125" customWidth="1"/>
    <col min="44" max="44" width="20.33203125" customWidth="1"/>
    <col min="45" max="45" width="15.6640625" customWidth="1"/>
    <col min="46" max="46" width="15.1640625" customWidth="1"/>
  </cols>
  <sheetData>
    <row r="1" spans="1:46" x14ac:dyDescent="0.2">
      <c r="A1" s="84"/>
      <c r="B1" s="84"/>
      <c r="C1" s="3"/>
      <c r="D1" s="3"/>
      <c r="E1" s="3"/>
      <c r="F1" s="3"/>
      <c r="I1" s="83"/>
      <c r="J1" s="83"/>
    </row>
    <row r="2" spans="1:46" x14ac:dyDescent="0.2">
      <c r="C2" s="3"/>
      <c r="D2" s="3"/>
      <c r="E2" s="3"/>
      <c r="F2" s="3"/>
    </row>
    <row r="4" spans="1:46" x14ac:dyDescent="0.2">
      <c r="M4" s="4"/>
      <c r="N4" s="4"/>
      <c r="O4" s="4"/>
      <c r="P4" s="4"/>
      <c r="Q4" s="4"/>
      <c r="R4" s="4"/>
      <c r="S4" s="4"/>
      <c r="T4" s="4"/>
      <c r="U4" s="4"/>
      <c r="V4" s="4"/>
      <c r="W4" s="4"/>
      <c r="X4" s="4"/>
      <c r="Y4" s="4"/>
      <c r="Z4" s="4"/>
      <c r="AA4" s="4"/>
    </row>
    <row r="5" spans="1:46" x14ac:dyDescent="0.2">
      <c r="M5" s="4"/>
      <c r="N5" s="4"/>
      <c r="O5" s="4"/>
      <c r="P5" s="4"/>
      <c r="Q5" s="4"/>
      <c r="R5" s="4"/>
      <c r="S5" s="4"/>
      <c r="T5" s="4"/>
      <c r="U5" s="4"/>
      <c r="V5" s="4"/>
      <c r="W5" s="4"/>
      <c r="X5" s="4"/>
      <c r="Y5" s="4"/>
      <c r="Z5" s="4"/>
      <c r="AA5" s="4"/>
    </row>
    <row r="6" spans="1:46" ht="29" x14ac:dyDescent="0.2">
      <c r="M6" s="4"/>
      <c r="N6" s="31"/>
      <c r="O6" s="31"/>
      <c r="P6" s="31"/>
      <c r="Q6" s="31"/>
      <c r="R6" s="31"/>
      <c r="S6" s="31"/>
      <c r="T6" s="31"/>
      <c r="U6" s="31"/>
      <c r="V6" s="4"/>
      <c r="W6" s="4"/>
      <c r="X6" s="4"/>
      <c r="Y6" s="4"/>
      <c r="Z6" s="4"/>
      <c r="AA6" s="4"/>
    </row>
    <row r="7" spans="1:46" ht="29" x14ac:dyDescent="0.2">
      <c r="M7" s="4"/>
      <c r="N7" s="31"/>
      <c r="O7" s="31"/>
      <c r="P7" s="31"/>
      <c r="Q7" s="31"/>
      <c r="R7" s="31"/>
      <c r="S7" s="31"/>
      <c r="T7" s="31"/>
      <c r="U7" s="31"/>
      <c r="V7" s="4"/>
      <c r="W7" s="4"/>
      <c r="X7" s="4"/>
      <c r="Y7" s="4"/>
      <c r="Z7" s="4"/>
      <c r="AA7" s="4"/>
    </row>
    <row r="8" spans="1:46" ht="29" x14ac:dyDescent="0.2">
      <c r="M8" s="4"/>
      <c r="N8" s="31"/>
      <c r="O8" s="31"/>
      <c r="P8" s="31"/>
      <c r="Q8" s="31"/>
      <c r="R8" s="31"/>
      <c r="S8" s="31"/>
      <c r="T8" s="31"/>
      <c r="U8" s="31"/>
      <c r="V8" s="4"/>
      <c r="W8" s="4"/>
      <c r="X8" s="4"/>
      <c r="Y8" s="4"/>
      <c r="Z8" s="4"/>
      <c r="AA8" s="4"/>
    </row>
    <row r="9" spans="1:46" ht="29" x14ac:dyDescent="0.2">
      <c r="M9" s="4"/>
      <c r="N9" s="31"/>
      <c r="O9" s="31"/>
      <c r="P9" s="31"/>
      <c r="Q9" s="31"/>
      <c r="R9" s="31"/>
      <c r="S9" s="31"/>
      <c r="T9" s="31"/>
      <c r="U9" s="31"/>
      <c r="V9" s="4"/>
      <c r="W9" s="4"/>
      <c r="X9" s="4"/>
      <c r="Y9" s="4"/>
      <c r="Z9" s="4"/>
      <c r="AA9" s="4"/>
    </row>
    <row r="10" spans="1:46" ht="29" x14ac:dyDescent="0.2">
      <c r="M10" s="4"/>
      <c r="N10" s="31"/>
      <c r="O10" s="4"/>
      <c r="P10" s="4"/>
      <c r="Q10" s="4"/>
      <c r="R10" s="4"/>
      <c r="S10" s="4"/>
      <c r="T10" s="4"/>
      <c r="U10" s="31"/>
      <c r="V10" s="4"/>
      <c r="W10" s="4"/>
      <c r="X10" s="4"/>
      <c r="Y10" s="4"/>
      <c r="Z10" s="4"/>
      <c r="AA10" s="4"/>
    </row>
    <row r="11" spans="1:46" ht="29" x14ac:dyDescent="0.2">
      <c r="M11" s="4"/>
      <c r="N11" s="31"/>
      <c r="O11" s="4"/>
      <c r="P11" s="4"/>
      <c r="Q11" s="4"/>
      <c r="R11" s="4"/>
      <c r="S11" s="4"/>
      <c r="T11" s="4"/>
      <c r="U11" s="31"/>
      <c r="V11" s="4"/>
      <c r="W11" s="4"/>
      <c r="X11" s="4"/>
      <c r="Y11" s="4"/>
      <c r="Z11" s="4"/>
      <c r="AA11" s="4"/>
    </row>
    <row r="12" spans="1:46" ht="66" customHeight="1" x14ac:dyDescent="0.2">
      <c r="M12" s="4"/>
      <c r="N12" s="10"/>
      <c r="O12" s="52" t="s">
        <v>48</v>
      </c>
      <c r="P12" s="39" t="s">
        <v>42</v>
      </c>
      <c r="Q12" s="4"/>
      <c r="S12" s="4"/>
      <c r="T12" s="4"/>
      <c r="U12" s="31"/>
      <c r="W12" s="52" t="s">
        <v>49</v>
      </c>
      <c r="X12" s="52" t="s">
        <v>41</v>
      </c>
      <c r="AA12" s="4"/>
      <c r="AE12" s="18"/>
      <c r="AF12" s="40" t="str">
        <f>Analysis!$N13</f>
        <v xml:space="preserve">Identify </v>
      </c>
      <c r="AG12" s="40" t="str">
        <f>Analysis!$N14</f>
        <v>Protect</v>
      </c>
      <c r="AH12" s="40" t="str">
        <f>Analysis!$N15</f>
        <v>Detect</v>
      </c>
      <c r="AI12" s="40" t="str">
        <f>Analysis!$N16</f>
        <v xml:space="preserve">Respond </v>
      </c>
      <c r="AJ12" s="40" t="str">
        <f>Analysis!$N17</f>
        <v>Recover</v>
      </c>
      <c r="AO12" s="18"/>
      <c r="AP12" s="40" t="str">
        <f>Analysis!$N13</f>
        <v xml:space="preserve">Identify </v>
      </c>
      <c r="AQ12" s="40" t="str">
        <f>Analysis!$N14</f>
        <v>Protect</v>
      </c>
      <c r="AR12" s="40" t="str">
        <f>Analysis!$N15</f>
        <v>Detect</v>
      </c>
      <c r="AS12" s="40" t="str">
        <f>Analysis!$N16</f>
        <v xml:space="preserve">Respond </v>
      </c>
      <c r="AT12" s="40" t="str">
        <f>Analysis!$N17</f>
        <v>Recover</v>
      </c>
    </row>
    <row r="13" spans="1:46" ht="46" customHeight="1" x14ac:dyDescent="0.2">
      <c r="M13" s="4"/>
      <c r="N13" s="35" t="s">
        <v>0</v>
      </c>
      <c r="O13" s="29">
        <f>1-(GETPIVOTDATA("Number Rep",'Data Tabels'!$E$4,"Area/CSF","IY")/Tables!$B$11)</f>
        <v>0.46666666666666667</v>
      </c>
      <c r="P13" s="29">
        <f>1-(GETPIVOTDATA("Number Rep",'Data Tabels'!$E$18,"Area/CSF","IY")/Tables!$B$11)</f>
        <v>6.6666666666666763E-2</v>
      </c>
      <c r="Q13" s="4"/>
      <c r="S13" s="4"/>
      <c r="T13" s="4"/>
      <c r="U13" s="31"/>
      <c r="V13" s="37" t="s">
        <v>4</v>
      </c>
      <c r="W13" s="29">
        <f>1-(GETPIVOTDATA("Number Rep",'Data Tabels'!$N$4,"Area/CSF","I")/Tables!$B$11)</f>
        <v>0.26666666666666661</v>
      </c>
      <c r="X13" s="29">
        <f>1-(GETPIVOTDATA("Number Rep",'Data Tabels'!$N$18,"Area/CSF","I")/Tables!$B$11)</f>
        <v>0.73333333333333339</v>
      </c>
      <c r="AA13" s="4"/>
      <c r="AE13" s="41" t="str">
        <f>Tables!E19</f>
        <v xml:space="preserve">Integration </v>
      </c>
      <c r="AF13" s="19">
        <f>AVERAGE(Calculations!$B$5:$C$5)</f>
        <v>0.36666666666666664</v>
      </c>
      <c r="AG13" s="19">
        <f>AVERAGE(Calculations!$B$6:$C$6)</f>
        <v>0.4</v>
      </c>
      <c r="AH13" s="19">
        <f>AVERAGE(Calculations!$B$7:$C$7)</f>
        <v>0.56666666666666665</v>
      </c>
      <c r="AI13" s="19">
        <f>AVERAGE(Calculations!$B$8:$C$8)</f>
        <v>0.3</v>
      </c>
      <c r="AJ13" s="19">
        <f>AVERAGE(Calculations!$B$9:$C$9)</f>
        <v>0.33333333333333331</v>
      </c>
      <c r="AO13" s="41" t="str">
        <f>Tables!E19</f>
        <v xml:space="preserve">Integration </v>
      </c>
      <c r="AP13" s="19">
        <f>AVERAGE(Calculations!$E$5:$F$5)</f>
        <v>0.40000000000000008</v>
      </c>
      <c r="AQ13" s="19">
        <f>AVERAGE(Calculations!$E$6:$F$6)</f>
        <v>0.43333333333333335</v>
      </c>
      <c r="AR13" s="19">
        <f>AVERAGE(Calculations!$E$7:$F$7)</f>
        <v>0.56666666666666665</v>
      </c>
      <c r="AS13" s="19">
        <f>AVERAGE(Calculations!$E$8:$F$8)</f>
        <v>0.76666666666666661</v>
      </c>
      <c r="AT13" s="19">
        <f>AVERAGE(Calculations!$E$9:$F$9)</f>
        <v>0.73333333333333339</v>
      </c>
    </row>
    <row r="14" spans="1:46" ht="43" customHeight="1" x14ac:dyDescent="0.2">
      <c r="M14" s="4"/>
      <c r="N14" s="35" t="s">
        <v>1</v>
      </c>
      <c r="O14" s="29">
        <f>1-(GETPIVOTDATA("Number Rep",'Data Tabels'!$E$4,"Area/CSF","PT")/Tables!$B$11)</f>
        <v>0.53333333333333344</v>
      </c>
      <c r="P14" s="29">
        <f>1-(GETPIVOTDATA("Number Rep",'Data Tabels'!$E$18,"Area/CSF","PT")/Tables!$B$11)</f>
        <v>0.1333333333333333</v>
      </c>
      <c r="Q14" s="4"/>
      <c r="S14" s="4"/>
      <c r="T14" s="4"/>
      <c r="U14" s="31"/>
      <c r="V14" s="37" t="s">
        <v>5</v>
      </c>
      <c r="W14" s="29">
        <f>1-(GETPIVOTDATA("Number Rep",'Data Tabels'!$N$4,"Area/CSF","P")/Tables!$B$11)</f>
        <v>0.59999999999999987</v>
      </c>
      <c r="X14" s="29">
        <f>1-(GETPIVOTDATA("Number Rep",'Data Tabels'!$N$18,"Area/CSF","P")/Tables!$B$11)</f>
        <v>0.73333333333333339</v>
      </c>
      <c r="AA14" s="4"/>
      <c r="AE14" s="41" t="str">
        <f>Tables!E20</f>
        <v>Platform</v>
      </c>
      <c r="AF14" s="19">
        <f>AVERAGE(Calculations!$B10,Calculations!$C10)</f>
        <v>0.53333333333333321</v>
      </c>
      <c r="AG14" s="19">
        <f>AVERAGE(Calculations!$B11,Calculations!$C11)</f>
        <v>0.56666666666666665</v>
      </c>
      <c r="AH14" s="19">
        <f>AVERAGE(Calculations!$B12,Calculations!$C12)</f>
        <v>0.73333333333333328</v>
      </c>
      <c r="AI14" s="19">
        <f>AVERAGE(Calculations!$B13,Calculations!$C13)</f>
        <v>0.46666666666666662</v>
      </c>
      <c r="AJ14" s="19">
        <f>AVERAGE(Calculations!$B14,Calculations!$C14)</f>
        <v>0.49999999999999994</v>
      </c>
      <c r="AO14" s="41" t="str">
        <f>Tables!E20</f>
        <v>Platform</v>
      </c>
      <c r="AP14" s="19">
        <f>AVERAGE(Calculations!$E10,Calculations!$F10)</f>
        <v>0.40000000000000008</v>
      </c>
      <c r="AQ14" s="19">
        <f>AVERAGE(Calculations!$E11,Calculations!$F11)</f>
        <v>0.43333333333333335</v>
      </c>
      <c r="AR14" s="19">
        <f>AVERAGE(Calculations!$E12,Calculations!$F12)</f>
        <v>0.56666666666666665</v>
      </c>
      <c r="AS14" s="19">
        <f>AVERAGE(Calculations!$E13,Calculations!$F13)</f>
        <v>0.76666666666666661</v>
      </c>
      <c r="AT14" s="19">
        <f>AVERAGE(Calculations!$E14,Calculations!$F14)</f>
        <v>0.73333333333333339</v>
      </c>
    </row>
    <row r="15" spans="1:46" ht="30" x14ac:dyDescent="0.2">
      <c r="M15" s="4"/>
      <c r="N15" s="35" t="s">
        <v>2</v>
      </c>
      <c r="O15" s="29">
        <f>1-(GETPIVOTDATA("Number Rep",'Data Tabels'!$E$4,"Area/CSF","DT")/Tables!$B$11)</f>
        <v>0.8666666666666667</v>
      </c>
      <c r="P15" s="29">
        <f>1-(GETPIVOTDATA("Number Rep",'Data Tabels'!$E$18,"Area/CSF","DT")/Tables!$B$11)</f>
        <v>0.4</v>
      </c>
      <c r="Q15" s="4"/>
      <c r="S15" s="4"/>
      <c r="T15" s="4"/>
      <c r="U15" s="31"/>
      <c r="V15" s="37" t="s">
        <v>6</v>
      </c>
      <c r="W15" s="29">
        <f>1-(GETPIVOTDATA("Number Rep",'Data Tabels'!$N$4,"Area/CSF","A")/Tables!$B$11)</f>
        <v>0.66666666666666674</v>
      </c>
      <c r="X15" s="29">
        <f>1-(GETPIVOTDATA("Number Rep",'Data Tabels'!$N$18,"Area/CSF","A")/Tables!$B$11)</f>
        <v>0.4</v>
      </c>
      <c r="AA15" s="4"/>
      <c r="AE15" s="41" t="str">
        <f>Tables!E21</f>
        <v>Access</v>
      </c>
      <c r="AF15" s="19">
        <f>AVERAGE(Calculations!$B15,Calculations!$C15)</f>
        <v>0.56666666666666665</v>
      </c>
      <c r="AG15" s="19">
        <f>AVERAGE(Calculations!$B16,Calculations!$C16)</f>
        <v>0.60000000000000009</v>
      </c>
      <c r="AH15" s="19">
        <f>AVERAGE(Calculations!$B17,Calculations!$C17)</f>
        <v>0.76666666666666672</v>
      </c>
      <c r="AI15" s="19">
        <f>AVERAGE(Calculations!$B18,Calculations!$C18)</f>
        <v>0.5</v>
      </c>
      <c r="AJ15" s="19">
        <f>AVERAGE(Calculations!$B19,Calculations!$C19)</f>
        <v>0.53333333333333344</v>
      </c>
      <c r="AO15" s="41" t="str">
        <f>Tables!E21</f>
        <v>Access</v>
      </c>
      <c r="AP15" s="19">
        <f>AVERAGE(Calculations!$E15,Calculations!$F15)</f>
        <v>0.40000000000000008</v>
      </c>
      <c r="AQ15" s="19">
        <f>AVERAGE(Calculations!$E16,Calculations!$F16)</f>
        <v>0.43333333333333335</v>
      </c>
      <c r="AR15" s="19">
        <f>AVERAGE(Calculations!$E17,Calculations!$F17)</f>
        <v>0.56666666666666665</v>
      </c>
      <c r="AS15" s="19">
        <f>AVERAGE(Calculations!$E18,Calculations!$F18)</f>
        <v>0.76666666666666661</v>
      </c>
      <c r="AT15" s="19">
        <f>AVERAGE(Calculations!$E19,Calculations!$F19)</f>
        <v>0.73333333333333339</v>
      </c>
    </row>
    <row r="16" spans="1:46" ht="50" customHeight="1" x14ac:dyDescent="0.2">
      <c r="M16" s="4"/>
      <c r="N16" s="35" t="s">
        <v>3</v>
      </c>
      <c r="O16" s="29">
        <f>1-(GETPIVOTDATA("Number Rep",'Data Tabels'!$E$4,"Area/CSF","RD")/Tables!$B$11)</f>
        <v>0.33333333333333337</v>
      </c>
      <c r="P16" s="29">
        <f>1-(GETPIVOTDATA("Number Rep",'Data Tabels'!$E$18,"Area/CSF","RD")/Tables!$B$11)</f>
        <v>0.79999999999999993</v>
      </c>
      <c r="Q16" s="4"/>
      <c r="S16" s="4"/>
      <c r="T16" s="4"/>
      <c r="U16" s="31"/>
      <c r="V16" s="38" t="s">
        <v>9</v>
      </c>
      <c r="W16" s="30">
        <f>1-(GETPIVOTDATA("Number Rep",'Data Tabels'!$N$4,"Area/CSF","C")/Tables!$B$11)</f>
        <v>0.8666666666666667</v>
      </c>
      <c r="X16" s="30">
        <f>1-(GETPIVOTDATA("Number Rep",'Data Tabels'!$N$18,"Area/CSF","C")/Tables!$B$11)</f>
        <v>0.53333333333333344</v>
      </c>
      <c r="AA16" s="4"/>
      <c r="AE16" s="41" t="str">
        <f>Tables!E22</f>
        <v>Customization</v>
      </c>
      <c r="AF16" s="19">
        <f>AVERAGE(Calculations!$B20,Calculations!$C20)</f>
        <v>0.66666666666666674</v>
      </c>
      <c r="AG16" s="19">
        <f>AVERAGE(Calculations!$B21,Calculations!$C21)</f>
        <v>0.70000000000000007</v>
      </c>
      <c r="AH16" s="19">
        <f>AVERAGE(Calculations!$B22,Calculations!$C22)</f>
        <v>0.8666666666666667</v>
      </c>
      <c r="AI16" s="19">
        <f>AVERAGE(Calculations!$B23,Calculations!$C23)</f>
        <v>0.60000000000000009</v>
      </c>
      <c r="AJ16" s="19">
        <f>AVERAGE(Calculations!$B24,Calculations!$C24)</f>
        <v>0.6333333333333333</v>
      </c>
      <c r="AO16" s="41" t="str">
        <f>Tables!E22</f>
        <v>Customization</v>
      </c>
      <c r="AP16" s="19">
        <f>AVERAGE(Calculations!$E20,Calculations!$F20)</f>
        <v>0.3000000000000001</v>
      </c>
      <c r="AQ16" s="19">
        <f>AVERAGE(Calculations!$E21,Calculations!$F21)</f>
        <v>0.33333333333333337</v>
      </c>
      <c r="AR16" s="19">
        <f>AVERAGE(Calculations!$E22,Calculations!$F22)</f>
        <v>0.46666666666666673</v>
      </c>
      <c r="AS16" s="19">
        <f>AVERAGE(Calculations!$E23,Calculations!$F23)</f>
        <v>0.66666666666666674</v>
      </c>
      <c r="AT16" s="19">
        <f>AVERAGE(Calculations!$E24,Calculations!$F24)</f>
        <v>0.63333333333333341</v>
      </c>
    </row>
    <row r="17" spans="13:53" ht="29" x14ac:dyDescent="0.2">
      <c r="M17" s="4"/>
      <c r="N17" s="36" t="s">
        <v>8</v>
      </c>
      <c r="O17" s="30">
        <f>1-(GETPIVOTDATA("Number Rep",'Data Tabels'!$E$4,"Area/CSF","RR")/Tables!$B$11)</f>
        <v>0.4</v>
      </c>
      <c r="P17" s="30">
        <f>1-(GETPIVOTDATA("Number Rep",'Data Tabels'!$E$18,"Area/CSF","RR")/Tables!$B$11)</f>
        <v>0.73333333333333339</v>
      </c>
      <c r="Q17" s="4"/>
      <c r="S17" s="31"/>
      <c r="T17" s="31"/>
      <c r="U17" s="31"/>
      <c r="V17" s="4"/>
      <c r="W17" s="4"/>
      <c r="X17" s="4"/>
      <c r="Y17" s="4"/>
      <c r="Z17" s="4"/>
      <c r="AA17" s="4"/>
    </row>
    <row r="18" spans="13:53" x14ac:dyDescent="0.2">
      <c r="M18" s="4"/>
      <c r="N18" s="4"/>
      <c r="O18" s="4"/>
      <c r="P18" s="4"/>
      <c r="Q18" s="4"/>
      <c r="R18" s="4"/>
      <c r="S18" s="4"/>
      <c r="T18" s="4"/>
      <c r="U18" s="4"/>
      <c r="V18" s="4"/>
      <c r="W18" s="4"/>
      <c r="X18" s="4"/>
      <c r="Y18" s="4"/>
      <c r="Z18" s="4"/>
      <c r="AA18" s="4"/>
    </row>
    <row r="19" spans="13:53" x14ac:dyDescent="0.2">
      <c r="M19" s="4"/>
      <c r="N19" s="4"/>
      <c r="O19" s="4"/>
      <c r="P19" s="4"/>
      <c r="Q19" s="4"/>
      <c r="R19" s="4"/>
      <c r="S19" s="4"/>
      <c r="T19" s="4"/>
      <c r="U19" s="4"/>
      <c r="V19" s="4"/>
      <c r="W19" s="4"/>
      <c r="X19" s="4"/>
      <c r="Y19" s="4"/>
      <c r="Z19" s="4"/>
      <c r="AA19" s="4"/>
    </row>
    <row r="20" spans="13:53" x14ac:dyDescent="0.2">
      <c r="M20" s="4"/>
      <c r="N20" s="4"/>
      <c r="O20" s="4"/>
      <c r="P20" s="4"/>
      <c r="Q20" s="4"/>
      <c r="R20" s="4"/>
      <c r="S20" s="4"/>
      <c r="T20" s="4"/>
      <c r="U20" s="4"/>
      <c r="V20" s="4"/>
      <c r="W20" s="4"/>
      <c r="X20" s="4"/>
      <c r="Y20" s="4"/>
      <c r="Z20" s="4"/>
      <c r="AA20" s="4"/>
    </row>
    <row r="21" spans="13:53" x14ac:dyDescent="0.2">
      <c r="M21" s="4"/>
      <c r="N21" s="4"/>
      <c r="O21" s="4"/>
      <c r="P21" s="4"/>
      <c r="Q21" s="4"/>
      <c r="R21" s="4"/>
      <c r="S21" s="4"/>
      <c r="T21" s="4"/>
      <c r="U21" s="4"/>
      <c r="V21" s="4"/>
      <c r="W21" s="4"/>
      <c r="X21" s="4"/>
      <c r="Y21" s="4"/>
      <c r="Z21" s="4"/>
      <c r="AA21" s="4"/>
    </row>
    <row r="31" spans="13:53" x14ac:dyDescent="0.2">
      <c r="AT31" s="12"/>
      <c r="AU31" s="12"/>
      <c r="BA31" s="80"/>
    </row>
    <row r="32" spans="13:53" ht="24" x14ac:dyDescent="0.2">
      <c r="AT32" s="12"/>
      <c r="AU32" s="12"/>
      <c r="AV32" s="11"/>
      <c r="AW32" s="11"/>
      <c r="AX32" s="11"/>
      <c r="AY32" s="11"/>
      <c r="AZ32" s="11"/>
      <c r="BA32" s="80"/>
    </row>
    <row r="33" spans="46:53" ht="24" x14ac:dyDescent="0.2">
      <c r="AT33" s="12"/>
      <c r="AU33" s="12"/>
      <c r="AV33" s="11"/>
      <c r="AW33" s="11"/>
      <c r="AX33" s="11"/>
      <c r="AY33" s="11"/>
      <c r="AZ33" s="11"/>
      <c r="BA33" s="80"/>
    </row>
    <row r="34" spans="46:53" ht="29" x14ac:dyDescent="0.2">
      <c r="AU34" s="11"/>
      <c r="AV34" s="13"/>
      <c r="AW34" s="13"/>
      <c r="AX34" s="13"/>
      <c r="AY34" s="13"/>
      <c r="AZ34" s="13"/>
      <c r="BA34" s="80"/>
    </row>
    <row r="35" spans="46:53" ht="29" x14ac:dyDescent="0.2">
      <c r="AT35" s="11"/>
      <c r="AU35" s="11"/>
      <c r="AV35" s="13"/>
      <c r="AW35" s="13"/>
      <c r="AX35" s="13"/>
      <c r="AY35" s="13"/>
      <c r="AZ35" s="13"/>
      <c r="BA35" s="80"/>
    </row>
    <row r="36" spans="46:53" ht="29" x14ac:dyDescent="0.2">
      <c r="AT36" s="11"/>
      <c r="AU36" s="11"/>
      <c r="AV36" s="13"/>
      <c r="AW36" s="13"/>
      <c r="AX36" s="13"/>
      <c r="AY36" s="13"/>
      <c r="AZ36" s="13"/>
      <c r="BA36" s="80"/>
    </row>
    <row r="37" spans="46:53" ht="29" x14ac:dyDescent="0.2">
      <c r="AU37" s="11"/>
      <c r="AV37" s="13"/>
      <c r="AW37" s="13"/>
      <c r="AX37" s="13"/>
      <c r="AY37" s="13"/>
      <c r="AZ37" s="13"/>
      <c r="BA37" s="80"/>
    </row>
    <row r="38" spans="46:53" ht="29" x14ac:dyDescent="0.2">
      <c r="AT38" s="11"/>
      <c r="AU38" s="11"/>
      <c r="AV38" s="13"/>
      <c r="AW38" s="13"/>
      <c r="AX38" s="13"/>
      <c r="AY38" s="13"/>
      <c r="AZ38" s="13"/>
      <c r="BA38" s="80"/>
    </row>
    <row r="39" spans="46:53" ht="29" x14ac:dyDescent="0.2">
      <c r="AT39" s="11"/>
      <c r="AU39" s="11"/>
      <c r="AV39" s="13"/>
      <c r="AW39" s="13"/>
      <c r="AX39" s="13"/>
      <c r="AY39" s="13"/>
      <c r="AZ39" s="13"/>
      <c r="BA39" s="80"/>
    </row>
    <row r="50" spans="1:46" x14ac:dyDescent="0.2">
      <c r="AP50" s="1"/>
    </row>
    <row r="52" spans="1:46" ht="94" customHeight="1" x14ac:dyDescent="0.2">
      <c r="N52" s="75" t="s">
        <v>46</v>
      </c>
      <c r="O52" s="76"/>
      <c r="P52" s="76"/>
      <c r="Q52" s="77"/>
      <c r="S52" s="75" t="s">
        <v>47</v>
      </c>
      <c r="T52" s="76"/>
      <c r="U52" s="76"/>
      <c r="V52" s="77"/>
    </row>
    <row r="53" spans="1:46" ht="87" customHeight="1" x14ac:dyDescent="0.2">
      <c r="N53" s="78" t="s">
        <v>86</v>
      </c>
      <c r="O53" s="79"/>
      <c r="P53" s="79"/>
      <c r="Q53" s="69">
        <f>IFERROR(GETPIVOTDATA("Survey Taker",'Data Tabels'!$V$15,"Answer ID",1),0)</f>
        <v>0</v>
      </c>
      <c r="S53" s="78" t="s">
        <v>87</v>
      </c>
      <c r="T53" s="79"/>
      <c r="U53" s="79"/>
      <c r="V53" s="69">
        <f>IFERROR(GETPIVOTDATA("Survey Taker",'Data Tabels'!$V$26,"Answer ID",1),0)</f>
        <v>0</v>
      </c>
    </row>
    <row r="54" spans="1:46" ht="87" customHeight="1" x14ac:dyDescent="0.2">
      <c r="N54" s="78" t="s">
        <v>88</v>
      </c>
      <c r="O54" s="79"/>
      <c r="P54" s="79"/>
      <c r="Q54" s="69">
        <f>IFERROR(GETPIVOTDATA("Survey Taker",'Data Tabels'!$V$15,"Answer ID",2),0)</f>
        <v>0</v>
      </c>
      <c r="S54" s="78" t="s">
        <v>89</v>
      </c>
      <c r="T54" s="79"/>
      <c r="U54" s="79"/>
      <c r="V54" s="69">
        <f>IFERROR(GETPIVOTDATA("Survey Taker",'Data Tabels'!$V$26,"Answer ID",2),0)</f>
        <v>0</v>
      </c>
    </row>
    <row r="55" spans="1:46" ht="71" customHeight="1" x14ac:dyDescent="0.2">
      <c r="N55" s="78" t="s">
        <v>90</v>
      </c>
      <c r="O55" s="79"/>
      <c r="P55" s="79"/>
      <c r="Q55" s="69">
        <f>IFERROR(GETPIVOTDATA("Survey Taker",'Data Tabels'!$V$15,"Answer ID",3),0)</f>
        <v>2</v>
      </c>
      <c r="S55" s="78" t="s">
        <v>91</v>
      </c>
      <c r="T55" s="79"/>
      <c r="U55" s="79"/>
      <c r="V55" s="69">
        <f>IFERROR(GETPIVOTDATA("Survey Taker",'Data Tabels'!$V$26,"Answer ID",3),0)</f>
        <v>0</v>
      </c>
    </row>
    <row r="56" spans="1:46" ht="77" customHeight="1" x14ac:dyDescent="0.2">
      <c r="N56" s="78" t="s">
        <v>92</v>
      </c>
      <c r="O56" s="79"/>
      <c r="P56" s="79"/>
      <c r="Q56" s="69">
        <f>IFERROR(GETPIVOTDATA("Survey Taker",'Data Tabels'!$V$15,"Answer ID",4),0)</f>
        <v>0</v>
      </c>
      <c r="S56" s="81" t="s">
        <v>93</v>
      </c>
      <c r="T56" s="82"/>
      <c r="U56" s="82"/>
      <c r="V56" s="70">
        <f>IFERROR(GETPIVOTDATA("Survey Taker",'Data Tabels'!$V$26,"Answer ID",4),0)</f>
        <v>3</v>
      </c>
    </row>
    <row r="57" spans="1:46" ht="111" customHeight="1" x14ac:dyDescent="0.2">
      <c r="N57" s="81" t="s">
        <v>94</v>
      </c>
      <c r="O57" s="82"/>
      <c r="P57" s="82"/>
      <c r="Q57" s="70">
        <f>IFERROR(GETPIVOTDATA("Survey Taker",'Data Tabels'!$V$15,"Answer ID",5),0)</f>
        <v>1</v>
      </c>
    </row>
    <row r="59" spans="1:46" ht="16" customHeight="1" x14ac:dyDescent="0.2">
      <c r="U59" s="10"/>
      <c r="V59" s="10"/>
    </row>
    <row r="60" spans="1:46" ht="16" customHeight="1" x14ac:dyDescent="0.2">
      <c r="U60" s="10"/>
      <c r="V60" s="10"/>
    </row>
    <row r="61" spans="1:46" ht="19" customHeight="1" x14ac:dyDescent="0.2">
      <c r="U61" s="10"/>
      <c r="V61" s="10"/>
    </row>
    <row r="62" spans="1:46" ht="34" customHeight="1" x14ac:dyDescent="0.35">
      <c r="A62" s="74"/>
      <c r="B62" s="74"/>
      <c r="C62" s="74"/>
      <c r="D62" s="74"/>
      <c r="E62" s="74"/>
      <c r="F62" s="74"/>
      <c r="G62" s="74"/>
      <c r="H62" s="32"/>
      <c r="U62" s="10"/>
      <c r="V62" s="10"/>
      <c r="AO62" s="5"/>
      <c r="AP62" s="5"/>
      <c r="AQ62" s="5"/>
      <c r="AR62" s="5"/>
      <c r="AS62" s="5"/>
      <c r="AT62" s="5"/>
    </row>
    <row r="63" spans="1:46" ht="20" customHeight="1" x14ac:dyDescent="0.25">
      <c r="A63" s="33"/>
      <c r="B63" s="33"/>
      <c r="C63" s="33"/>
      <c r="D63" s="32"/>
      <c r="E63" s="33"/>
      <c r="F63" s="33"/>
      <c r="G63" s="33"/>
      <c r="H63" s="32"/>
      <c r="U63" s="10"/>
      <c r="V63" s="10"/>
    </row>
    <row r="64" spans="1:46" ht="20" customHeight="1" x14ac:dyDescent="0.25">
      <c r="A64" s="34"/>
      <c r="B64" s="33"/>
      <c r="C64" s="33"/>
      <c r="D64" s="32"/>
      <c r="E64" s="34"/>
      <c r="F64" s="33"/>
      <c r="G64" s="33"/>
      <c r="H64" s="32"/>
      <c r="U64" s="10"/>
      <c r="V64" s="10"/>
    </row>
    <row r="65" spans="1:46" ht="20" customHeight="1" x14ac:dyDescent="0.25">
      <c r="A65" s="34"/>
      <c r="B65" s="33"/>
      <c r="C65" s="33"/>
      <c r="D65" s="32"/>
      <c r="E65" s="34"/>
      <c r="F65" s="33"/>
      <c r="G65" s="33"/>
      <c r="H65" s="32"/>
      <c r="U65" s="10"/>
      <c r="V65" s="10"/>
    </row>
    <row r="66" spans="1:46" ht="20" customHeight="1" x14ac:dyDescent="0.25">
      <c r="A66" s="34"/>
      <c r="B66" s="33"/>
      <c r="C66" s="33"/>
      <c r="D66" s="32"/>
      <c r="E66" s="34"/>
      <c r="F66" s="33"/>
      <c r="G66" s="33"/>
      <c r="H66" s="32"/>
      <c r="U66" s="10"/>
      <c r="V66" s="10"/>
    </row>
    <row r="67" spans="1:46" ht="21" x14ac:dyDescent="0.25">
      <c r="A67" s="34"/>
      <c r="B67" s="33"/>
      <c r="C67" s="33"/>
      <c r="D67" s="32"/>
      <c r="E67" s="34"/>
      <c r="F67" s="33"/>
      <c r="G67" s="33"/>
      <c r="H67" s="32"/>
      <c r="U67" s="10"/>
      <c r="V67" s="10"/>
    </row>
    <row r="68" spans="1:46" ht="29" x14ac:dyDescent="0.35">
      <c r="A68" s="34"/>
      <c r="B68" s="33"/>
      <c r="C68" s="33"/>
      <c r="D68" s="32"/>
      <c r="E68" s="32"/>
      <c r="F68" s="32"/>
      <c r="G68" s="32"/>
      <c r="H68" s="32"/>
      <c r="N68" s="11"/>
      <c r="T68" s="80"/>
      <c r="U68" s="10"/>
      <c r="V68" s="10"/>
      <c r="AO68" s="5"/>
      <c r="AP68" s="5"/>
      <c r="AQ68" s="5"/>
      <c r="AR68" s="5"/>
      <c r="AS68" s="5"/>
      <c r="AT68" s="5"/>
    </row>
    <row r="69" spans="1:46" ht="16" customHeight="1" x14ac:dyDescent="0.25">
      <c r="A69" s="32"/>
      <c r="B69" s="32"/>
      <c r="C69" s="32"/>
      <c r="D69" s="32"/>
      <c r="E69" s="32"/>
      <c r="F69" s="32"/>
      <c r="G69" s="32"/>
      <c r="H69" s="32"/>
      <c r="M69" s="11"/>
      <c r="N69" s="11"/>
      <c r="O69" s="13"/>
      <c r="P69" s="13"/>
      <c r="Q69" s="13"/>
      <c r="R69" s="13"/>
      <c r="S69" s="13"/>
      <c r="T69" s="80"/>
      <c r="U69" s="10"/>
      <c r="V69" s="10"/>
    </row>
    <row r="70" spans="1:46" ht="16" customHeight="1" x14ac:dyDescent="0.2">
      <c r="M70" s="11"/>
      <c r="N70" s="11"/>
      <c r="O70" s="13"/>
      <c r="P70" s="13"/>
      <c r="Q70" s="13"/>
      <c r="R70" s="13"/>
      <c r="S70" s="13"/>
      <c r="T70" s="80"/>
      <c r="U70" s="10"/>
      <c r="V70" s="10"/>
    </row>
    <row r="71" spans="1:46" ht="16" customHeight="1" x14ac:dyDescent="0.2">
      <c r="N71" s="11"/>
      <c r="T71" s="80"/>
      <c r="U71" s="10"/>
      <c r="V71" s="10"/>
    </row>
    <row r="72" spans="1:46" ht="16" customHeight="1" x14ac:dyDescent="0.2">
      <c r="C72" s="27"/>
      <c r="D72" s="27"/>
      <c r="E72" s="27"/>
      <c r="M72" s="11"/>
      <c r="N72" s="11"/>
      <c r="O72" s="13"/>
      <c r="P72" s="13"/>
      <c r="Q72" s="13"/>
      <c r="R72" s="13"/>
      <c r="S72" s="13"/>
      <c r="T72" s="80"/>
      <c r="U72" s="10"/>
      <c r="V72" s="10"/>
    </row>
    <row r="73" spans="1:46" ht="17" customHeight="1" x14ac:dyDescent="0.2">
      <c r="F73" s="2"/>
      <c r="M73" s="11"/>
      <c r="N73" s="11"/>
      <c r="O73" s="13"/>
      <c r="P73" s="13"/>
      <c r="Q73" s="13"/>
      <c r="R73" s="13"/>
      <c r="S73" s="13"/>
      <c r="T73" s="80"/>
      <c r="U73" s="10"/>
      <c r="V73" s="10"/>
    </row>
    <row r="74" spans="1:46" ht="17" customHeight="1" x14ac:dyDescent="0.2">
      <c r="F74" s="2"/>
      <c r="M74" s="11"/>
      <c r="N74" s="11"/>
      <c r="O74" s="13"/>
      <c r="P74" s="13"/>
      <c r="Q74" s="13"/>
      <c r="R74" s="13"/>
      <c r="S74" s="13"/>
      <c r="T74" s="80"/>
      <c r="U74" s="10"/>
      <c r="V74" s="10"/>
    </row>
    <row r="75" spans="1:46" x14ac:dyDescent="0.2">
      <c r="F75" s="2"/>
      <c r="I75" s="2"/>
      <c r="M75" s="10"/>
      <c r="N75" s="10"/>
      <c r="O75" s="10"/>
      <c r="P75" s="10"/>
      <c r="Q75" s="10"/>
      <c r="R75" s="10"/>
      <c r="S75" s="10"/>
      <c r="T75" s="10"/>
      <c r="U75" s="10"/>
      <c r="V75" s="10"/>
    </row>
    <row r="76" spans="1:46" x14ac:dyDescent="0.2">
      <c r="M76" s="10"/>
      <c r="N76" s="10"/>
      <c r="O76" s="10"/>
      <c r="P76" s="10"/>
      <c r="Q76" s="10"/>
      <c r="R76" s="10"/>
      <c r="S76" s="10"/>
      <c r="T76" s="10"/>
      <c r="U76" s="10"/>
      <c r="V76" s="10"/>
    </row>
    <row r="77" spans="1:46" x14ac:dyDescent="0.2">
      <c r="M77" s="10"/>
      <c r="N77" s="10"/>
      <c r="O77" s="10"/>
      <c r="P77" s="10"/>
      <c r="Q77" s="10"/>
      <c r="R77" s="10"/>
      <c r="S77" s="10"/>
      <c r="T77" s="10"/>
      <c r="U77" s="10"/>
      <c r="V77" s="10"/>
    </row>
    <row r="78" spans="1:46" x14ac:dyDescent="0.2">
      <c r="M78" s="10"/>
      <c r="N78" s="10"/>
      <c r="O78" s="10"/>
      <c r="P78" s="10"/>
      <c r="Q78" s="10"/>
      <c r="R78" s="10"/>
      <c r="S78" s="10"/>
      <c r="T78" s="10"/>
      <c r="V78" s="10"/>
    </row>
    <row r="79" spans="1:46" x14ac:dyDescent="0.2">
      <c r="M79" s="10"/>
      <c r="N79" s="10"/>
      <c r="O79" s="10"/>
      <c r="P79" s="10"/>
      <c r="Q79" s="10"/>
      <c r="R79" s="10"/>
      <c r="S79" s="10"/>
      <c r="T79" s="10"/>
      <c r="U79" s="10"/>
      <c r="V79" s="10"/>
    </row>
    <row r="80" spans="1:46" x14ac:dyDescent="0.2">
      <c r="M80" s="10"/>
      <c r="N80" s="10"/>
      <c r="O80" s="10"/>
      <c r="P80" s="10"/>
      <c r="Q80" s="10"/>
      <c r="R80" s="10"/>
      <c r="S80" s="10"/>
      <c r="T80" s="10"/>
      <c r="U80" s="10"/>
      <c r="V80" s="10"/>
    </row>
    <row r="92" spans="3:8" ht="34" x14ac:dyDescent="0.4">
      <c r="C92" s="9"/>
      <c r="D92" s="9"/>
      <c r="E92" s="9"/>
      <c r="F92" s="9"/>
      <c r="G92" s="9"/>
      <c r="H92" s="9"/>
    </row>
    <row r="93" spans="3:8" ht="34" x14ac:dyDescent="0.4">
      <c r="C93" s="9"/>
      <c r="D93" s="9"/>
      <c r="E93" s="9"/>
      <c r="F93" s="9"/>
      <c r="G93" s="9"/>
      <c r="H93" s="9"/>
    </row>
    <row r="94" spans="3:8" ht="34" x14ac:dyDescent="0.4">
      <c r="C94" s="9"/>
      <c r="D94" s="9"/>
      <c r="E94" s="9"/>
      <c r="F94" s="9"/>
      <c r="G94" s="9"/>
      <c r="H94" s="9"/>
    </row>
    <row r="95" spans="3:8" ht="34" x14ac:dyDescent="0.4">
      <c r="C95" s="9"/>
      <c r="D95" s="9"/>
      <c r="E95" s="9"/>
      <c r="F95" s="9"/>
      <c r="G95" s="9"/>
      <c r="H95" s="9"/>
    </row>
    <row r="96" spans="3:8" ht="34" x14ac:dyDescent="0.4">
      <c r="C96" s="9"/>
      <c r="D96" s="9"/>
      <c r="E96" s="9"/>
      <c r="F96" s="9"/>
      <c r="G96" s="9"/>
      <c r="H96" s="9"/>
    </row>
    <row r="97" spans="5:6" x14ac:dyDescent="0.2">
      <c r="E97" s="8"/>
      <c r="F97" s="2"/>
    </row>
    <row r="98" spans="5:6" x14ac:dyDescent="0.2">
      <c r="E98" s="8"/>
      <c r="F98" s="2"/>
    </row>
    <row r="99" spans="5:6" x14ac:dyDescent="0.2">
      <c r="E99" s="8"/>
      <c r="F99" s="2"/>
    </row>
  </sheetData>
  <mergeCells count="19">
    <mergeCell ref="I1:J1"/>
    <mergeCell ref="A1:B1"/>
    <mergeCell ref="T71:T74"/>
    <mergeCell ref="BA31:BA33"/>
    <mergeCell ref="BA34:BA36"/>
    <mergeCell ref="BA37:BA39"/>
    <mergeCell ref="S52:V52"/>
    <mergeCell ref="S53:U53"/>
    <mergeCell ref="S54:U54"/>
    <mergeCell ref="S55:U55"/>
    <mergeCell ref="S56:U56"/>
    <mergeCell ref="A62:G62"/>
    <mergeCell ref="N52:Q52"/>
    <mergeCell ref="N53:P53"/>
    <mergeCell ref="N54:P54"/>
    <mergeCell ref="T68:T70"/>
    <mergeCell ref="N55:P55"/>
    <mergeCell ref="N56:P56"/>
    <mergeCell ref="N57:P57"/>
  </mergeCells>
  <conditionalFormatting sqref="D93:H96">
    <cfRule type="colorScale" priority="27">
      <colorScale>
        <cfvo type="min"/>
        <cfvo type="percentile" val="50"/>
        <cfvo type="max"/>
        <color rgb="FFF8696B"/>
        <color rgb="FFFFEB84"/>
        <color rgb="FF63BE7B"/>
      </colorScale>
    </cfRule>
  </conditionalFormatting>
  <conditionalFormatting sqref="F73:F75">
    <cfRule type="colorScale" priority="26">
      <colorScale>
        <cfvo type="min"/>
        <cfvo type="percentile" val="50"/>
        <cfvo type="max"/>
        <color rgb="FF63BE7B"/>
        <color rgb="FFFFEB84"/>
        <color rgb="FFF8696B"/>
      </colorScale>
    </cfRule>
  </conditionalFormatting>
  <conditionalFormatting sqref="AV34:AZ39 O69:S70 O72:S74">
    <cfRule type="colorScale" priority="19">
      <colorScale>
        <cfvo type="min"/>
        <cfvo type="percentile" val="50"/>
        <cfvo type="max"/>
        <color rgb="FFF8696B"/>
        <color rgb="FFFFEB84"/>
        <color rgb="FF63BE7B"/>
      </colorScale>
    </cfRule>
  </conditionalFormatting>
  <conditionalFormatting sqref="AF13:AJ16">
    <cfRule type="colorScale" priority="17">
      <colorScale>
        <cfvo type="min"/>
        <cfvo type="percentile" val="50"/>
        <cfvo type="max"/>
        <color rgb="FF63BE7B"/>
        <color rgb="FFFFEB84"/>
        <color rgb="FFF8696B"/>
      </colorScale>
    </cfRule>
  </conditionalFormatting>
  <conditionalFormatting sqref="P13:P17">
    <cfRule type="colorScale" priority="11">
      <colorScale>
        <cfvo type="min"/>
        <cfvo type="percentile" val="50"/>
        <cfvo type="max"/>
        <color rgb="FF63BE7B"/>
        <color rgb="FFFFEB84"/>
        <color rgb="FFF8696B"/>
      </colorScale>
    </cfRule>
  </conditionalFormatting>
  <conditionalFormatting sqref="O13:O17">
    <cfRule type="colorScale" priority="12">
      <colorScale>
        <cfvo type="min"/>
        <cfvo type="percentile" val="50"/>
        <cfvo type="max"/>
        <color rgb="FF63BE7B"/>
        <color rgb="FFFFEB84"/>
        <color rgb="FFF8696B"/>
      </colorScale>
    </cfRule>
  </conditionalFormatting>
  <conditionalFormatting sqref="W13:W16">
    <cfRule type="colorScale" priority="10">
      <colorScale>
        <cfvo type="min"/>
        <cfvo type="percentile" val="50"/>
        <cfvo type="max"/>
        <color rgb="FF63BE7B"/>
        <color rgb="FFFFEB84"/>
        <color rgb="FFF8696B"/>
      </colorScale>
    </cfRule>
  </conditionalFormatting>
  <conditionalFormatting sqref="X13:X16">
    <cfRule type="colorScale" priority="9">
      <colorScale>
        <cfvo type="min"/>
        <cfvo type="percentile" val="50"/>
        <cfvo type="max"/>
        <color rgb="FF63BE7B"/>
        <color rgb="FFFFEB84"/>
        <color rgb="FFF8696B"/>
      </colorScale>
    </cfRule>
  </conditionalFormatting>
  <conditionalFormatting sqref="B64:C68">
    <cfRule type="colorScale" priority="8">
      <colorScale>
        <cfvo type="min"/>
        <cfvo type="percentile" val="50"/>
        <cfvo type="max"/>
        <color rgb="FFF8696B"/>
        <color rgb="FFFFEB84"/>
        <color rgb="FF63BE7B"/>
      </colorScale>
    </cfRule>
  </conditionalFormatting>
  <conditionalFormatting sqref="F64:F67">
    <cfRule type="colorScale" priority="7">
      <colorScale>
        <cfvo type="min"/>
        <cfvo type="percentile" val="50"/>
        <cfvo type="max"/>
        <color rgb="FFF8696B"/>
        <color rgb="FFFFEB84"/>
        <color rgb="FF63BE7B"/>
      </colorScale>
    </cfRule>
  </conditionalFormatting>
  <conditionalFormatting sqref="G64:G67">
    <cfRule type="colorScale" priority="6">
      <colorScale>
        <cfvo type="min"/>
        <cfvo type="percentile" val="50"/>
        <cfvo type="max"/>
        <color rgb="FFF8696B"/>
        <color rgb="FFFFEB84"/>
        <color rgb="FF63BE7B"/>
      </colorScale>
    </cfRule>
  </conditionalFormatting>
  <conditionalFormatting sqref="X12:X16">
    <cfRule type="colorScale" priority="41">
      <colorScale>
        <cfvo type="min"/>
        <cfvo type="percentile" val="50"/>
        <cfvo type="max"/>
        <color rgb="FFF8696B"/>
        <color rgb="FFFFEB84"/>
        <color rgb="FF63BE7B"/>
      </colorScale>
    </cfRule>
  </conditionalFormatting>
  <conditionalFormatting sqref="AP13:AT16">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AD869-BB7A-B44F-9EB8-2B5FBC8479DB}">
  <sheetPr codeName="Sheet3"/>
  <dimension ref="A1:W1064"/>
  <sheetViews>
    <sheetView topLeftCell="A28" workbookViewId="0"/>
  </sheetViews>
  <sheetFormatPr baseColWidth="10" defaultRowHeight="16" x14ac:dyDescent="0.2"/>
  <cols>
    <col min="1" max="1" width="12" bestFit="1" customWidth="1"/>
    <col min="2" max="2" width="10.83203125" bestFit="1" customWidth="1"/>
    <col min="3" max="3" width="9.6640625" customWidth="1"/>
    <col min="4" max="4" width="5" customWidth="1"/>
    <col min="5" max="5" width="10.5" customWidth="1"/>
    <col min="6" max="6" width="11.5" customWidth="1"/>
    <col min="8" max="8" width="11.5" bestFit="1" customWidth="1"/>
    <col min="9" max="9" width="11.5" customWidth="1"/>
    <col min="10" max="10" width="10.6640625" bestFit="1" customWidth="1"/>
    <col min="11" max="11" width="9.5" bestFit="1" customWidth="1"/>
    <col min="12" max="12" width="11.5" customWidth="1"/>
    <col min="13" max="13" width="10.6640625" bestFit="1" customWidth="1"/>
    <col min="14" max="14" width="9.5" bestFit="1" customWidth="1"/>
    <col min="15" max="15" width="11.5" customWidth="1"/>
    <col min="16" max="16" width="10.6640625" bestFit="1" customWidth="1"/>
    <col min="17" max="17" width="9.5" bestFit="1" customWidth="1"/>
    <col min="18" max="18" width="11.5" customWidth="1"/>
    <col min="19" max="19" width="10.6640625" bestFit="1" customWidth="1"/>
    <col min="20" max="20" width="9.5" bestFit="1" customWidth="1"/>
    <col min="21" max="21" width="11.5" bestFit="1" customWidth="1"/>
    <col min="22" max="22" width="10.6640625" bestFit="1" customWidth="1"/>
    <col min="23" max="23" width="9.5" bestFit="1" customWidth="1"/>
    <col min="24" max="24" width="13" bestFit="1" customWidth="1"/>
    <col min="25" max="25" width="17.33203125" bestFit="1" customWidth="1"/>
    <col min="26" max="26" width="16" bestFit="1" customWidth="1"/>
    <col min="27" max="27" width="13" bestFit="1" customWidth="1"/>
    <col min="28" max="28" width="13.33203125" bestFit="1" customWidth="1"/>
    <col min="29" max="29" width="12.6640625" customWidth="1"/>
    <col min="30" max="36" width="15.5" bestFit="1" customWidth="1"/>
    <col min="37" max="37" width="10.83203125" bestFit="1" customWidth="1"/>
    <col min="38" max="38" width="2.33203125" bestFit="1" customWidth="1"/>
    <col min="39" max="39" width="8.33203125" bestFit="1" customWidth="1"/>
    <col min="40" max="40" width="5.6640625" bestFit="1" customWidth="1"/>
    <col min="41" max="41" width="2.33203125" bestFit="1" customWidth="1"/>
    <col min="42" max="42" width="8.1640625" bestFit="1" customWidth="1"/>
    <col min="43" max="43" width="10.83203125" bestFit="1" customWidth="1"/>
    <col min="44" max="45" width="4.1640625" bestFit="1" customWidth="1"/>
    <col min="46" max="46" width="6.33203125" bestFit="1" customWidth="1"/>
    <col min="47" max="47" width="4.83203125" bestFit="1" customWidth="1"/>
    <col min="48" max="48" width="4.1640625" bestFit="1" customWidth="1"/>
    <col min="49" max="49" width="7.33203125" bestFit="1" customWidth="1"/>
    <col min="50" max="50" width="4.33203125" bestFit="1" customWidth="1"/>
    <col min="51" max="51" width="4.1640625" bestFit="1" customWidth="1"/>
    <col min="52" max="52" width="6.83203125" bestFit="1" customWidth="1"/>
    <col min="53" max="53" width="5.33203125" bestFit="1" customWidth="1"/>
    <col min="54" max="54" width="4.1640625" bestFit="1" customWidth="1"/>
    <col min="55" max="55" width="7.83203125" bestFit="1" customWidth="1"/>
    <col min="56" max="56" width="5.83203125" bestFit="1" customWidth="1"/>
    <col min="57" max="57" width="4.1640625" bestFit="1" customWidth="1"/>
    <col min="58" max="58" width="8.33203125" bestFit="1" customWidth="1"/>
    <col min="59" max="59" width="5.6640625" bestFit="1" customWidth="1"/>
    <col min="60" max="60" width="4.1640625" bestFit="1" customWidth="1"/>
    <col min="61" max="61" width="8.1640625" bestFit="1" customWidth="1"/>
    <col min="62" max="62" width="10.83203125" bestFit="1" customWidth="1"/>
    <col min="63" max="71" width="18.5" bestFit="1" customWidth="1"/>
    <col min="72" max="72" width="20.83203125" bestFit="1" customWidth="1"/>
    <col min="73" max="73" width="23.33203125" bestFit="1" customWidth="1"/>
  </cols>
  <sheetData>
    <row r="1" spans="1:23" ht="17" x14ac:dyDescent="0.2">
      <c r="A1" s="49" t="s">
        <v>52</v>
      </c>
      <c r="B1" s="49" t="s">
        <v>53</v>
      </c>
      <c r="C1" s="49" t="s">
        <v>54</v>
      </c>
      <c r="D1" s="49" t="s">
        <v>59</v>
      </c>
      <c r="E1" s="49" t="s">
        <v>73</v>
      </c>
      <c r="F1" s="49" t="s">
        <v>78</v>
      </c>
    </row>
    <row r="2" spans="1:23" x14ac:dyDescent="0.2">
      <c r="A2">
        <f>IF(([1]Survey!A2)="","",[1]Survey!A2)</f>
        <v>1</v>
      </c>
      <c r="B2">
        <f>IF(([1]Survey!B2)="","",[1]Survey!B2)</f>
        <v>1.1000000000000001</v>
      </c>
      <c r="C2">
        <f>IF(([1]Survey!C2)="","",[1]Survey!C2)</f>
        <v>20</v>
      </c>
      <c r="D2" s="71" t="str">
        <f t="shared" ref="D2:D65" si="0">IFERROR(VLOOKUP(B2,Questions,2,0),"")</f>
        <v>-</v>
      </c>
      <c r="E2" t="str">
        <f t="shared" ref="E2:E65" si="1">IFERROR(VLOOKUP(B2,Questions,3,0),"")</f>
        <v>-</v>
      </c>
      <c r="F2" t="str">
        <f>IFERROR(IF(AND(C2=1,OR(D2="R",D2="K")),Tables!$C$3,IF(AND(C2=2,OR(D2="R",D2="K")),Tables!$C$4,IF(AND(C2=3,OR(D2="R",D2="K")),Tables!$C$5,IF(AND(C2=4,OR(D2="R",D2="K")),Tables!$C$6,IF(AND(C2=5,OR(D2="R",D2="K")),Tables!$C$7,IF(AND(C2=6,OR(D2="R",D2="K")),Tables!$C$8,"")))))),"")</f>
        <v/>
      </c>
    </row>
    <row r="3" spans="1:23" x14ac:dyDescent="0.2">
      <c r="A3">
        <f>IF(([1]Survey!A3)="","",[1]Survey!A3)</f>
        <v>1</v>
      </c>
      <c r="B3">
        <f>IF(([1]Survey!B3)="","",[1]Survey!B3)</f>
        <v>1.2</v>
      </c>
      <c r="C3">
        <f>IF(([1]Survey!C3)="","",[1]Survey!C3)</f>
        <v>95</v>
      </c>
      <c r="D3" s="71" t="str">
        <f t="shared" si="0"/>
        <v>-</v>
      </c>
      <c r="E3" t="str">
        <f t="shared" si="1"/>
        <v>-</v>
      </c>
      <c r="F3" t="str">
        <f>IFERROR(IF(AND(C3=1,OR(D3="R",D3="K")),Tables!$C$3,IF(AND(C3=2,OR(D3="R",D3="K")),Tables!$C$4,IF(AND(C3=3,OR(D3="R",D3="K")),Tables!$C$5,IF(AND(C3=4,OR(D3="R",D3="K")),Tables!$C$6,IF(AND(C3=5,OR(D3="R",D3="K")),Tables!$C$7,IF(AND(C3=6,OR(D3="R",D3="K")),Tables!$C$8,"")))))),"")</f>
        <v/>
      </c>
    </row>
    <row r="4" spans="1:23" x14ac:dyDescent="0.2">
      <c r="A4">
        <f>IF(([1]Survey!A4)="","",[1]Survey!A4)</f>
        <v>1</v>
      </c>
      <c r="B4">
        <f>IF(([1]Survey!B4)="","",[1]Survey!B4)</f>
        <v>1.3</v>
      </c>
      <c r="C4">
        <f>IF(([1]Survey!C4)="","",[1]Survey!C4)</f>
        <v>55</v>
      </c>
      <c r="D4" s="71" t="str">
        <f t="shared" si="0"/>
        <v>-</v>
      </c>
      <c r="E4" t="str">
        <f t="shared" si="1"/>
        <v>-</v>
      </c>
      <c r="F4" t="str">
        <f>IFERROR(IF(AND(C4=1,OR(D4="R",D4="K")),Tables!$C$3,IF(AND(C4=2,OR(D4="R",D4="K")),Tables!$C$4,IF(AND(C4=3,OR(D4="R",D4="K")),Tables!$C$5,IF(AND(C4=4,OR(D4="R",D4="K")),Tables!$C$6,IF(AND(C4=5,OR(D4="R",D4="K")),Tables!$C$7,IF(AND(C4=6,OR(D4="R",D4="K")),Tables!$C$8,"")))))),"")</f>
        <v/>
      </c>
    </row>
    <row r="5" spans="1:23" x14ac:dyDescent="0.2">
      <c r="A5">
        <f>IF(([1]Survey!A5)="","",[1]Survey!A5)</f>
        <v>1</v>
      </c>
      <c r="B5">
        <f>IF(([1]Survey!B5)="","",[1]Survey!B5)</f>
        <v>2.1</v>
      </c>
      <c r="C5">
        <f>IF(([1]Survey!C5)="","",[1]Survey!C5)</f>
        <v>1</v>
      </c>
      <c r="D5" s="71" t="str">
        <f t="shared" si="0"/>
        <v>R</v>
      </c>
      <c r="E5" t="str">
        <f t="shared" si="1"/>
        <v>I</v>
      </c>
      <c r="F5">
        <f>IFERROR(IF(AND(C5=1,OR(D5="R",D5="K")),Tables!$C$3,IF(AND(C5=2,OR(D5="R",D5="K")),Tables!$C$4,IF(AND(C5=3,OR(D5="R",D5="K")),Tables!$C$5,IF(AND(C5=4,OR(D5="R",D5="K")),Tables!$C$6,IF(AND(C5=5,OR(D5="R",D5="K")),Tables!$C$7,IF(AND(C5=6,OR(D5="R",D5="K")),Tables!$C$8,"")))))),"")</f>
        <v>1</v>
      </c>
    </row>
    <row r="6" spans="1:23" x14ac:dyDescent="0.2">
      <c r="A6">
        <f>IF(([1]Survey!A6)="","",[1]Survey!A6)</f>
        <v>1</v>
      </c>
      <c r="B6">
        <f>IF(([1]Survey!B6)="","",[1]Survey!B6)</f>
        <v>2.2000000000000002</v>
      </c>
      <c r="C6">
        <f>IF(([1]Survey!C6)="","",[1]Survey!C6)</f>
        <v>4</v>
      </c>
      <c r="D6" s="71" t="str">
        <f t="shared" si="0"/>
        <v>R</v>
      </c>
      <c r="E6" t="str">
        <f t="shared" si="1"/>
        <v>P</v>
      </c>
      <c r="F6">
        <f>IFERROR(IF(AND(C6=1,OR(D6="R",D6="K")),Tables!$C$3,IF(AND(C6=2,OR(D6="R",D6="K")),Tables!$C$4,IF(AND(C6=3,OR(D6="R",D6="K")),Tables!$C$5,IF(AND(C6=4,OR(D6="R",D6="K")),Tables!$C$6,IF(AND(C6=5,OR(D6="R",D6="K")),Tables!$C$7,IF(AND(C6=6,OR(D6="R",D6="K")),Tables!$C$8,"")))))),"")</f>
        <v>0.4</v>
      </c>
    </row>
    <row r="7" spans="1:23" x14ac:dyDescent="0.2">
      <c r="A7">
        <f>IF(([1]Survey!A7)="","",[1]Survey!A7)</f>
        <v>1</v>
      </c>
      <c r="B7">
        <f>IF(([1]Survey!B7)="","",[1]Survey!B7)</f>
        <v>2.2999999999999998</v>
      </c>
      <c r="C7">
        <f>IF(([1]Survey!C7)="","",[1]Survey!C7)</f>
        <v>3</v>
      </c>
      <c r="D7" s="71" t="str">
        <f t="shared" si="0"/>
        <v>R</v>
      </c>
      <c r="E7" t="str">
        <f t="shared" si="1"/>
        <v>A</v>
      </c>
      <c r="F7">
        <f>IFERROR(IF(AND(C7=1,OR(D7="R",D7="K")),Tables!$C$3,IF(AND(C7=2,OR(D7="R",D7="K")),Tables!$C$4,IF(AND(C7=3,OR(D7="R",D7="K")),Tables!$C$5,IF(AND(C7=4,OR(D7="R",D7="K")),Tables!$C$6,IF(AND(C7=5,OR(D7="R",D7="K")),Tables!$C$7,IF(AND(C7=6,OR(D7="R",D7="K")),Tables!$C$8,"")))))),"")</f>
        <v>0.6</v>
      </c>
    </row>
    <row r="8" spans="1:23" x14ac:dyDescent="0.2">
      <c r="A8">
        <f>IF(([1]Survey!A8)="","",[1]Survey!A8)</f>
        <v>1</v>
      </c>
      <c r="B8">
        <f>IF(([1]Survey!B8)="","",[1]Survey!B8)</f>
        <v>2.4</v>
      </c>
      <c r="C8">
        <f>IF(([1]Survey!C8)="","",[1]Survey!C8)</f>
        <v>4</v>
      </c>
      <c r="D8" s="71" t="str">
        <f t="shared" si="0"/>
        <v>R</v>
      </c>
      <c r="E8" t="str">
        <f t="shared" si="1"/>
        <v>C</v>
      </c>
      <c r="F8">
        <f>IFERROR(IF(AND(C8=1,OR(D8="R",D8="K")),Tables!$C$3,IF(AND(C8=2,OR(D8="R",D8="K")),Tables!$C$4,IF(AND(C8=3,OR(D8="R",D8="K")),Tables!$C$5,IF(AND(C8=4,OR(D8="R",D8="K")),Tables!$C$6,IF(AND(C8=5,OR(D8="R",D8="K")),Tables!$C$7,IF(AND(C8=6,OR(D8="R",D8="K")),Tables!$C$8,"")))))),"")</f>
        <v>0.4</v>
      </c>
    </row>
    <row r="9" spans="1:23" x14ac:dyDescent="0.2">
      <c r="A9">
        <f>IF(([1]Survey!A9)="","",[1]Survey!A9)</f>
        <v>1</v>
      </c>
      <c r="B9">
        <f>IF(([1]Survey!B9)="","",[1]Survey!B9)</f>
        <v>3.1</v>
      </c>
      <c r="C9">
        <f>IF(([1]Survey!C9)="","",[1]Survey!C9)</f>
        <v>2</v>
      </c>
      <c r="D9" s="71" t="str">
        <f t="shared" si="0"/>
        <v>R</v>
      </c>
      <c r="E9" t="str">
        <f t="shared" si="1"/>
        <v>IY</v>
      </c>
      <c r="F9">
        <f>IFERROR(IF(AND(C9=1,OR(D9="R",D9="K")),Tables!$C$3,IF(AND(C9=2,OR(D9="R",D9="K")),Tables!$C$4,IF(AND(C9=3,OR(D9="R",D9="K")),Tables!$C$5,IF(AND(C9=4,OR(D9="R",D9="K")),Tables!$C$6,IF(AND(C9=5,OR(D9="R",D9="K")),Tables!$C$7,IF(AND(C9=6,OR(D9="R",D9="K")),Tables!$C$8,"")))))),"")</f>
        <v>0.8</v>
      </c>
      <c r="W9" s="56"/>
    </row>
    <row r="10" spans="1:23" x14ac:dyDescent="0.2">
      <c r="A10">
        <f>IF(([1]Survey!A10)="","",[1]Survey!A10)</f>
        <v>1</v>
      </c>
      <c r="B10">
        <f>IF(([1]Survey!B10)="","",[1]Survey!B10)</f>
        <v>3.2</v>
      </c>
      <c r="C10">
        <f>IF(([1]Survey!C10)="","",[1]Survey!C10)</f>
        <v>1</v>
      </c>
      <c r="D10" s="71" t="str">
        <f t="shared" si="0"/>
        <v>R</v>
      </c>
      <c r="E10" t="str">
        <f t="shared" si="1"/>
        <v>PT</v>
      </c>
      <c r="F10">
        <f>IFERROR(IF(AND(C10=1,OR(D10="R",D10="K")),Tables!$C$3,IF(AND(C10=2,OR(D10="R",D10="K")),Tables!$C$4,IF(AND(C10=3,OR(D10="R",D10="K")),Tables!$C$5,IF(AND(C10=4,OR(D10="R",D10="K")),Tables!$C$6,IF(AND(C10=5,OR(D10="R",D10="K")),Tables!$C$7,IF(AND(C10=6,OR(D10="R",D10="K")),Tables!$C$8,"")))))),"")</f>
        <v>1</v>
      </c>
    </row>
    <row r="11" spans="1:23" x14ac:dyDescent="0.2">
      <c r="A11">
        <f>IF(([1]Survey!A11)="","",[1]Survey!A11)</f>
        <v>1</v>
      </c>
      <c r="B11">
        <f>IF(([1]Survey!B11)="","",[1]Survey!B11)</f>
        <v>3.3</v>
      </c>
      <c r="C11">
        <f>IF(([1]Survey!C11)="","",[1]Survey!C11)</f>
        <v>4</v>
      </c>
      <c r="D11" s="71" t="str">
        <f t="shared" si="0"/>
        <v>R</v>
      </c>
      <c r="E11" t="str">
        <f t="shared" si="1"/>
        <v>DT</v>
      </c>
      <c r="F11">
        <f>IFERROR(IF(AND(C11=1,OR(D11="R",D11="K")),Tables!$C$3,IF(AND(C11=2,OR(D11="R",D11="K")),Tables!$C$4,IF(AND(C11=3,OR(D11="R",D11="K")),Tables!$C$5,IF(AND(C11=4,OR(D11="R",D11="K")),Tables!$C$6,IF(AND(C11=5,OR(D11="R",D11="K")),Tables!$C$7,IF(AND(C11=6,OR(D11="R",D11="K")),Tables!$C$8,"")))))),"")</f>
        <v>0.4</v>
      </c>
    </row>
    <row r="12" spans="1:23" x14ac:dyDescent="0.2">
      <c r="A12">
        <f>IF(([1]Survey!A12)="","",[1]Survey!A12)</f>
        <v>1</v>
      </c>
      <c r="B12">
        <f>IF(([1]Survey!B12)="","",[1]Survey!B12)</f>
        <v>3.4</v>
      </c>
      <c r="C12">
        <f>IF(([1]Survey!C12)="","",[1]Survey!C12)</f>
        <v>5</v>
      </c>
      <c r="D12" s="71" t="str">
        <f t="shared" si="0"/>
        <v>R</v>
      </c>
      <c r="E12" t="str">
        <f t="shared" si="1"/>
        <v>RR</v>
      </c>
      <c r="F12">
        <f>IFERROR(IF(AND(C12=1,OR(D12="R",D12="K")),Tables!$C$3,IF(AND(C12=2,OR(D12="R",D12="K")),Tables!$C$4,IF(AND(C12=3,OR(D12="R",D12="K")),Tables!$C$5,IF(AND(C12=4,OR(D12="R",D12="K")),Tables!$C$6,IF(AND(C12=5,OR(D12="R",D12="K")),Tables!$C$7,IF(AND(C12=6,OR(D12="R",D12="K")),Tables!$C$8,"")))))),"")</f>
        <v>0.2</v>
      </c>
    </row>
    <row r="13" spans="1:23" x14ac:dyDescent="0.2">
      <c r="A13">
        <f>IF(([1]Survey!A13)="","",[1]Survey!A13)</f>
        <v>1</v>
      </c>
      <c r="B13">
        <f>IF(([1]Survey!B13)="","",[1]Survey!B13)</f>
        <v>3.5</v>
      </c>
      <c r="C13">
        <f>IF(([1]Survey!C13)="","",[1]Survey!C13)</f>
        <v>6</v>
      </c>
      <c r="D13" s="71" t="str">
        <f t="shared" si="0"/>
        <v>R</v>
      </c>
      <c r="E13" t="str">
        <f t="shared" si="1"/>
        <v>RD</v>
      </c>
      <c r="F13">
        <f>IFERROR(IF(AND(C13=1,OR(D13="R",D13="K")),Tables!$C$3,IF(AND(C13=2,OR(D13="R",D13="K")),Tables!$C$4,IF(AND(C13=3,OR(D13="R",D13="K")),Tables!$C$5,IF(AND(C13=4,OR(D13="R",D13="K")),Tables!$C$6,IF(AND(C13=5,OR(D13="R",D13="K")),Tables!$C$7,IF(AND(C13=6,OR(D13="R",D13="K")),Tables!$C$8,"")))))),"")</f>
        <v>0</v>
      </c>
    </row>
    <row r="14" spans="1:23" x14ac:dyDescent="0.2">
      <c r="A14">
        <f>IF(([1]Survey!A14)="","",[1]Survey!A14)</f>
        <v>1</v>
      </c>
      <c r="B14">
        <f>IF(([1]Survey!B14)="","",[1]Survey!B14)</f>
        <v>4.0999999999999996</v>
      </c>
      <c r="C14">
        <f>IF(([1]Survey!C14)="","",[1]Survey!C14)</f>
        <v>2</v>
      </c>
      <c r="D14" s="71" t="str">
        <f t="shared" si="0"/>
        <v>K</v>
      </c>
      <c r="E14" t="str">
        <f t="shared" si="1"/>
        <v>IY</v>
      </c>
      <c r="F14">
        <f>IFERROR(IF(AND(C14=1,OR(D14="R",D14="K")),Tables!$C$3,IF(AND(C14=2,OR(D14="R",D14="K")),Tables!$C$4,IF(AND(C14=3,OR(D14="R",D14="K")),Tables!$C$5,IF(AND(C14=4,OR(D14="R",D14="K")),Tables!$C$6,IF(AND(C14=5,OR(D14="R",D14="K")),Tables!$C$7,IF(AND(C14=6,OR(D14="R",D14="K")),Tables!$C$8,"")))))),"")</f>
        <v>0.8</v>
      </c>
    </row>
    <row r="15" spans="1:23" x14ac:dyDescent="0.2">
      <c r="A15">
        <f>IF(([1]Survey!A15)="","",[1]Survey!A15)</f>
        <v>1</v>
      </c>
      <c r="B15">
        <f>IF(([1]Survey!B15)="","",[1]Survey!B15)</f>
        <v>4.2</v>
      </c>
      <c r="C15">
        <f>IF(([1]Survey!C15)="","",[1]Survey!C15)</f>
        <v>1</v>
      </c>
      <c r="D15" s="71" t="str">
        <f t="shared" si="0"/>
        <v>K</v>
      </c>
      <c r="E15" t="str">
        <f t="shared" si="1"/>
        <v>PT</v>
      </c>
      <c r="F15">
        <f>IFERROR(IF(AND(C15=1,OR(D15="R",D15="K")),Tables!$C$3,IF(AND(C15=2,OR(D15="R",D15="K")),Tables!$C$4,IF(AND(C15=3,OR(D15="R",D15="K")),Tables!$C$5,IF(AND(C15=4,OR(D15="R",D15="K")),Tables!$C$6,IF(AND(C15=5,OR(D15="R",D15="K")),Tables!$C$7,IF(AND(C15=6,OR(D15="R",D15="K")),Tables!$C$8,"")))))),"")</f>
        <v>1</v>
      </c>
    </row>
    <row r="16" spans="1:23" x14ac:dyDescent="0.2">
      <c r="A16">
        <f>IF(([1]Survey!A16)="","",[1]Survey!A16)</f>
        <v>1</v>
      </c>
      <c r="B16">
        <f>IF(([1]Survey!B16)="","",[1]Survey!B16)</f>
        <v>4.3</v>
      </c>
      <c r="C16">
        <f>IF(([1]Survey!C16)="","",[1]Survey!C16)</f>
        <v>3</v>
      </c>
      <c r="D16" s="71" t="str">
        <f t="shared" si="0"/>
        <v>K</v>
      </c>
      <c r="E16" t="str">
        <f t="shared" si="1"/>
        <v>DT</v>
      </c>
      <c r="F16">
        <f>IFERROR(IF(AND(C16=1,OR(D16="R",D16="K")),Tables!$C$3,IF(AND(C16=2,OR(D16="R",D16="K")),Tables!$C$4,IF(AND(C16=3,OR(D16="R",D16="K")),Tables!$C$5,IF(AND(C16=4,OR(D16="R",D16="K")),Tables!$C$6,IF(AND(C16=5,OR(D16="R",D16="K")),Tables!$C$7,IF(AND(C16=6,OR(D16="R",D16="K")),Tables!$C$8,"")))))),"")</f>
        <v>0.6</v>
      </c>
    </row>
    <row r="17" spans="1:6" x14ac:dyDescent="0.2">
      <c r="A17">
        <f>IF(([1]Survey!A17)="","",[1]Survey!A17)</f>
        <v>1</v>
      </c>
      <c r="B17">
        <f>IF(([1]Survey!B17)="","",[1]Survey!B17)</f>
        <v>4.4000000000000004</v>
      </c>
      <c r="C17">
        <f>IF(([1]Survey!C17)="","",[1]Survey!C17)</f>
        <v>6</v>
      </c>
      <c r="D17" s="71" t="str">
        <f t="shared" si="0"/>
        <v>K</v>
      </c>
      <c r="E17" t="str">
        <f t="shared" si="1"/>
        <v>RR</v>
      </c>
      <c r="F17">
        <f>IFERROR(IF(AND(C17=1,OR(D17="R",D17="K")),Tables!$C$3,IF(AND(C17=2,OR(D17="R",D17="K")),Tables!$C$4,IF(AND(C17=3,OR(D17="R",D17="K")),Tables!$C$5,IF(AND(C17=4,OR(D17="R",D17="K")),Tables!$C$6,IF(AND(C17=5,OR(D17="R",D17="K")),Tables!$C$7,IF(AND(C17=6,OR(D17="R",D17="K")),Tables!$C$8,"")))))),"")</f>
        <v>0</v>
      </c>
    </row>
    <row r="18" spans="1:6" x14ac:dyDescent="0.2">
      <c r="A18">
        <f>IF(([1]Survey!A18)="","",[1]Survey!A18)</f>
        <v>1</v>
      </c>
      <c r="B18">
        <f>IF(([1]Survey!B18)="","",[1]Survey!B18)</f>
        <v>4.5</v>
      </c>
      <c r="C18">
        <f>IF(([1]Survey!C18)="","",[1]Survey!C18)</f>
        <v>5</v>
      </c>
      <c r="D18" s="71" t="str">
        <f t="shared" si="0"/>
        <v>K</v>
      </c>
      <c r="E18" t="str">
        <f t="shared" si="1"/>
        <v>RD</v>
      </c>
      <c r="F18">
        <f>IFERROR(IF(AND(C18=1,OR(D18="R",D18="K")),Tables!$C$3,IF(AND(C18=2,OR(D18="R",D18="K")),Tables!$C$4,IF(AND(C18=3,OR(D18="R",D18="K")),Tables!$C$5,IF(AND(C18=4,OR(D18="R",D18="K")),Tables!$C$6,IF(AND(C18=5,OR(D18="R",D18="K")),Tables!$C$7,IF(AND(C18=6,OR(D18="R",D18="K")),Tables!$C$8,"")))))),"")</f>
        <v>0.2</v>
      </c>
    </row>
    <row r="19" spans="1:6" x14ac:dyDescent="0.2">
      <c r="A19">
        <f>IF(([1]Survey!A19)="","",[1]Survey!A19)</f>
        <v>1</v>
      </c>
      <c r="B19">
        <f>IF(([1]Survey!B19)="","",[1]Survey!B19)</f>
        <v>5.0999999999999996</v>
      </c>
      <c r="C19">
        <f>IF(([1]Survey!C19)="","",[1]Survey!C19)</f>
        <v>6</v>
      </c>
      <c r="D19" s="71" t="str">
        <f t="shared" si="0"/>
        <v>K</v>
      </c>
      <c r="E19" t="str">
        <f t="shared" si="1"/>
        <v>I</v>
      </c>
      <c r="F19">
        <f>IFERROR(IF(AND(C19=1,OR(D19="R",D19="K")),Tables!$C$3,IF(AND(C19=2,OR(D19="R",D19="K")),Tables!$C$4,IF(AND(C19=3,OR(D19="R",D19="K")),Tables!$C$5,IF(AND(C19=4,OR(D19="R",D19="K")),Tables!$C$6,IF(AND(C19=5,OR(D19="R",D19="K")),Tables!$C$7,IF(AND(C19=6,OR(D19="R",D19="K")),Tables!$C$8,"")))))),"")</f>
        <v>0</v>
      </c>
    </row>
    <row r="20" spans="1:6" x14ac:dyDescent="0.2">
      <c r="A20">
        <f>IF(([1]Survey!A20)="","",[1]Survey!A20)</f>
        <v>1</v>
      </c>
      <c r="B20">
        <f>IF(([1]Survey!B20)="","",[1]Survey!B20)</f>
        <v>5.2</v>
      </c>
      <c r="C20">
        <f>IF(([1]Survey!C20)="","",[1]Survey!C20)</f>
        <v>4</v>
      </c>
      <c r="D20" s="71" t="str">
        <f t="shared" si="0"/>
        <v>K</v>
      </c>
      <c r="E20" t="str">
        <f t="shared" si="1"/>
        <v>P</v>
      </c>
      <c r="F20">
        <f>IFERROR(IF(AND(C20=1,OR(D20="R",D20="K")),Tables!$C$3,IF(AND(C20=2,OR(D20="R",D20="K")),Tables!$C$4,IF(AND(C20=3,OR(D20="R",D20="K")),Tables!$C$5,IF(AND(C20=4,OR(D20="R",D20="K")),Tables!$C$6,IF(AND(C20=5,OR(D20="R",D20="K")),Tables!$C$7,IF(AND(C20=6,OR(D20="R",D20="K")),Tables!$C$8,"")))))),"")</f>
        <v>0.4</v>
      </c>
    </row>
    <row r="21" spans="1:6" x14ac:dyDescent="0.2">
      <c r="A21">
        <f>IF(([1]Survey!A21)="","",[1]Survey!A21)</f>
        <v>1</v>
      </c>
      <c r="B21">
        <f>IF(([1]Survey!B21)="","",[1]Survey!B21)</f>
        <v>5.3</v>
      </c>
      <c r="C21">
        <f>IF(([1]Survey!C21)="","",[1]Survey!C21)</f>
        <v>1</v>
      </c>
      <c r="D21" s="71" t="str">
        <f t="shared" si="0"/>
        <v>K</v>
      </c>
      <c r="E21" t="str">
        <f t="shared" si="1"/>
        <v>A</v>
      </c>
      <c r="F21">
        <f>IFERROR(IF(AND(C21=1,OR(D21="R",D21="K")),Tables!$C$3,IF(AND(C21=2,OR(D21="R",D21="K")),Tables!$C$4,IF(AND(C21=3,OR(D21="R",D21="K")),Tables!$C$5,IF(AND(C21=4,OR(D21="R",D21="K")),Tables!$C$6,IF(AND(C21=5,OR(D21="R",D21="K")),Tables!$C$7,IF(AND(C21=6,OR(D21="R",D21="K")),Tables!$C$8,"")))))),"")</f>
        <v>1</v>
      </c>
    </row>
    <row r="22" spans="1:6" x14ac:dyDescent="0.2">
      <c r="A22">
        <f>IF(([1]Survey!A22)="","",[1]Survey!A22)</f>
        <v>1</v>
      </c>
      <c r="B22">
        <f>IF(([1]Survey!B22)="","",[1]Survey!B22)</f>
        <v>5.4</v>
      </c>
      <c r="C22">
        <f>IF(([1]Survey!C22)="","",[1]Survey!C22)</f>
        <v>5</v>
      </c>
      <c r="D22" s="71" t="str">
        <f t="shared" si="0"/>
        <v>K</v>
      </c>
      <c r="E22" t="str">
        <f t="shared" si="1"/>
        <v>C</v>
      </c>
      <c r="F22">
        <f>IFERROR(IF(AND(C22=1,OR(D22="R",D22="K")),Tables!$C$3,IF(AND(C22=2,OR(D22="R",D22="K")),Tables!$C$4,IF(AND(C22=3,OR(D22="R",D22="K")),Tables!$C$5,IF(AND(C22=4,OR(D22="R",D22="K")),Tables!$C$6,IF(AND(C22=5,OR(D22="R",D22="K")),Tables!$C$7,IF(AND(C22=6,OR(D22="R",D22="K")),Tables!$C$8,"")))))),"")</f>
        <v>0.2</v>
      </c>
    </row>
    <row r="23" spans="1:6" x14ac:dyDescent="0.2">
      <c r="A23">
        <f>IF(([1]Survey!A23)="","",[1]Survey!A23)</f>
        <v>1</v>
      </c>
      <c r="B23">
        <f>IF(([1]Survey!B23)="","",[1]Survey!B23)</f>
        <v>6</v>
      </c>
      <c r="C23" t="str">
        <f>IF(([1]Survey!C23)="","",[1]Survey!C23)</f>
        <v>Overrated</v>
      </c>
      <c r="D23" s="71" t="str">
        <f t="shared" si="0"/>
        <v>B</v>
      </c>
      <c r="E23" t="str">
        <f t="shared" si="1"/>
        <v>-</v>
      </c>
      <c r="F23" t="str">
        <f>IFERROR(IF(AND(C23=1,OR(D23="R",D23="K")),Tables!$C$3,IF(AND(C23=2,OR(D23="R",D23="K")),Tables!$C$4,IF(AND(C23=3,OR(D23="R",D23="K")),Tables!$C$5,IF(AND(C23=4,OR(D23="R",D23="K")),Tables!$C$6,IF(AND(C23=5,OR(D23="R",D23="K")),Tables!$C$7,IF(AND(C23=6,OR(D23="R",D23="K")),Tables!$C$8,"")))))),"")</f>
        <v/>
      </c>
    </row>
    <row r="24" spans="1:6" x14ac:dyDescent="0.2">
      <c r="A24">
        <f>IF(([1]Survey!A24)="","",[1]Survey!A24)</f>
        <v>1</v>
      </c>
      <c r="B24">
        <f>IF(([1]Survey!B24)="","",[1]Survey!B24)</f>
        <v>7</v>
      </c>
      <c r="C24">
        <f>IF(([1]Survey!C24)="","",[1]Survey!C24)</f>
        <v>5</v>
      </c>
      <c r="D24" s="71" t="str">
        <f t="shared" si="0"/>
        <v>B</v>
      </c>
      <c r="E24" t="str">
        <f t="shared" si="1"/>
        <v>-</v>
      </c>
      <c r="F24" t="str">
        <f>IFERROR(IF(AND(C24=1,OR(D24="R",D24="K")),Tables!$C$3,IF(AND(C24=2,OR(D24="R",D24="K")),Tables!$C$4,IF(AND(C24=3,OR(D24="R",D24="K")),Tables!$C$5,IF(AND(C24=4,OR(D24="R",D24="K")),Tables!$C$6,IF(AND(C24=5,OR(D24="R",D24="K")),Tables!$C$7,IF(AND(C24=6,OR(D24="R",D24="K")),Tables!$C$8,"")))))),"")</f>
        <v/>
      </c>
    </row>
    <row r="25" spans="1:6" x14ac:dyDescent="0.2">
      <c r="A25">
        <f>IF(([1]Survey!A25)="","",[1]Survey!A25)</f>
        <v>1</v>
      </c>
      <c r="B25">
        <f>IF(([1]Survey!B25)="","",[1]Survey!B25)</f>
        <v>8</v>
      </c>
      <c r="C25">
        <f>IF(([1]Survey!C25)="","",[1]Survey!C25)</f>
        <v>4</v>
      </c>
      <c r="D25" s="71" t="str">
        <f t="shared" si="0"/>
        <v>B</v>
      </c>
      <c r="E25" t="str">
        <f t="shared" si="1"/>
        <v>-</v>
      </c>
      <c r="F25" t="str">
        <f>IFERROR(IF(AND(C25=1,OR(D25="R",D25="K")),Tables!$C$3,IF(AND(C25=2,OR(D25="R",D25="K")),Tables!$C$4,IF(AND(C25=3,OR(D25="R",D25="K")),Tables!$C$5,IF(AND(C25=4,OR(D25="R",D25="K")),Tables!$C$6,IF(AND(C25=5,OR(D25="R",D25="K")),Tables!$C$7,IF(AND(C25=6,OR(D25="R",D25="K")),Tables!$C$8,"")))))),"")</f>
        <v/>
      </c>
    </row>
    <row r="26" spans="1:6" x14ac:dyDescent="0.2">
      <c r="A26">
        <f>IF(([1]Survey!A26)="","",[1]Survey!A26)</f>
        <v>2</v>
      </c>
      <c r="B26">
        <f>IF(([1]Survey!B26)="","",[1]Survey!B26)</f>
        <v>1.1000000000000001</v>
      </c>
      <c r="C26">
        <f>IF(([1]Survey!C26)="","",[1]Survey!C26)</f>
        <v>0</v>
      </c>
      <c r="D26" s="71" t="str">
        <f t="shared" si="0"/>
        <v>-</v>
      </c>
      <c r="E26" t="str">
        <f t="shared" si="1"/>
        <v>-</v>
      </c>
      <c r="F26" t="str">
        <f>IFERROR(IF(AND(C26=1,OR(D26="R",D26="K")),Tables!$C$3,IF(AND(C26=2,OR(D26="R",D26="K")),Tables!$C$4,IF(AND(C26=3,OR(D26="R",D26="K")),Tables!$C$5,IF(AND(C26=4,OR(D26="R",D26="K")),Tables!$C$6,IF(AND(C26=5,OR(D26="R",D26="K")),Tables!$C$7,IF(AND(C26=6,OR(D26="R",D26="K")),Tables!$C$8,"")))))),"")</f>
        <v/>
      </c>
    </row>
    <row r="27" spans="1:6" x14ac:dyDescent="0.2">
      <c r="A27">
        <f>IF(([1]Survey!A27)="","",[1]Survey!A27)</f>
        <v>2</v>
      </c>
      <c r="B27">
        <f>IF(([1]Survey!B27)="","",[1]Survey!B27)</f>
        <v>1.2</v>
      </c>
      <c r="C27">
        <f>IF(([1]Survey!C27)="","",[1]Survey!C27)</f>
        <v>95</v>
      </c>
      <c r="D27" s="71" t="str">
        <f t="shared" si="0"/>
        <v>-</v>
      </c>
      <c r="E27" t="str">
        <f t="shared" si="1"/>
        <v>-</v>
      </c>
      <c r="F27" t="str">
        <f>IFERROR(IF(AND(C27=1,OR(D27="R",D27="K")),Tables!$C$3,IF(AND(C27=2,OR(D27="R",D27="K")),Tables!$C$4,IF(AND(C27=3,OR(D27="R",D27="K")),Tables!$C$5,IF(AND(C27=4,OR(D27="R",D27="K")),Tables!$C$6,IF(AND(C27=5,OR(D27="R",D27="K")),Tables!$C$7,IF(AND(C27=6,OR(D27="R",D27="K")),Tables!$C$8,"")))))),"")</f>
        <v/>
      </c>
    </row>
    <row r="28" spans="1:6" x14ac:dyDescent="0.2">
      <c r="A28">
        <f>IF(([1]Survey!A28)="","",[1]Survey!A28)</f>
        <v>2</v>
      </c>
      <c r="B28">
        <f>IF(([1]Survey!B28)="","",[1]Survey!B28)</f>
        <v>1.3</v>
      </c>
      <c r="C28">
        <f>IF(([1]Survey!C28)="","",[1]Survey!C28)</f>
        <v>75</v>
      </c>
      <c r="D28" s="71" t="str">
        <f t="shared" si="0"/>
        <v>-</v>
      </c>
      <c r="E28" t="str">
        <f t="shared" si="1"/>
        <v>-</v>
      </c>
      <c r="F28" t="str">
        <f>IFERROR(IF(AND(C28=1,OR(D28="R",D28="K")),Tables!$C$3,IF(AND(C28=2,OR(D28="R",D28="K")),Tables!$C$4,IF(AND(C28=3,OR(D28="R",D28="K")),Tables!$C$5,IF(AND(C28=4,OR(D28="R",D28="K")),Tables!$C$6,IF(AND(C28=5,OR(D28="R",D28="K")),Tables!$C$7,IF(AND(C28=6,OR(D28="R",D28="K")),Tables!$C$8,"")))))),"")</f>
        <v/>
      </c>
    </row>
    <row r="29" spans="1:6" x14ac:dyDescent="0.2">
      <c r="A29">
        <f>IF(([1]Survey!A29)="","",[1]Survey!A29)</f>
        <v>2</v>
      </c>
      <c r="B29">
        <f>IF(([1]Survey!B29)="","",[1]Survey!B29)</f>
        <v>2.1</v>
      </c>
      <c r="C29">
        <f>IF(([1]Survey!C29)="","",[1]Survey!C29)</f>
        <v>3</v>
      </c>
      <c r="D29" s="71" t="str">
        <f t="shared" si="0"/>
        <v>R</v>
      </c>
      <c r="E29" t="str">
        <f t="shared" si="1"/>
        <v>I</v>
      </c>
      <c r="F29">
        <f>IFERROR(IF(AND(C29=1,OR(D29="R",D29="K")),Tables!$C$3,IF(AND(C29=2,OR(D29="R",D29="K")),Tables!$C$4,IF(AND(C29=3,OR(D29="R",D29="K")),Tables!$C$5,IF(AND(C29=4,OR(D29="R",D29="K")),Tables!$C$6,IF(AND(C29=5,OR(D29="R",D29="K")),Tables!$C$7,IF(AND(C29=6,OR(D29="R",D29="K")),Tables!$C$8,"")))))),"")</f>
        <v>0.6</v>
      </c>
    </row>
    <row r="30" spans="1:6" x14ac:dyDescent="0.2">
      <c r="A30">
        <f>IF(([1]Survey!A30)="","",[1]Survey!A30)</f>
        <v>2</v>
      </c>
      <c r="B30">
        <f>IF(([1]Survey!B30)="","",[1]Survey!B30)</f>
        <v>2.2000000000000002</v>
      </c>
      <c r="C30">
        <f>IF(([1]Survey!C30)="","",[1]Survey!C30)</f>
        <v>4</v>
      </c>
      <c r="D30" s="71" t="str">
        <f t="shared" si="0"/>
        <v>R</v>
      </c>
      <c r="E30" t="str">
        <f t="shared" si="1"/>
        <v>P</v>
      </c>
      <c r="F30">
        <f>IFERROR(IF(AND(C30=1,OR(D30="R",D30="K")),Tables!$C$3,IF(AND(C30=2,OR(D30="R",D30="K")),Tables!$C$4,IF(AND(C30=3,OR(D30="R",D30="K")),Tables!$C$5,IF(AND(C30=4,OR(D30="R",D30="K")),Tables!$C$6,IF(AND(C30=5,OR(D30="R",D30="K")),Tables!$C$7,IF(AND(C30=6,OR(D30="R",D30="K")),Tables!$C$8,"")))))),"")</f>
        <v>0.4</v>
      </c>
    </row>
    <row r="31" spans="1:6" x14ac:dyDescent="0.2">
      <c r="A31">
        <f>IF(([1]Survey!A31)="","",[1]Survey!A31)</f>
        <v>2</v>
      </c>
      <c r="B31">
        <f>IF(([1]Survey!B31)="","",[1]Survey!B31)</f>
        <v>2.2999999999999998</v>
      </c>
      <c r="C31">
        <f>IF(([1]Survey!C31)="","",[1]Survey!C31)</f>
        <v>5</v>
      </c>
      <c r="D31" s="71" t="str">
        <f t="shared" si="0"/>
        <v>R</v>
      </c>
      <c r="E31" t="str">
        <f t="shared" si="1"/>
        <v>A</v>
      </c>
      <c r="F31">
        <f>IFERROR(IF(AND(C31=1,OR(D31="R",D31="K")),Tables!$C$3,IF(AND(C31=2,OR(D31="R",D31="K")),Tables!$C$4,IF(AND(C31=3,OR(D31="R",D31="K")),Tables!$C$5,IF(AND(C31=4,OR(D31="R",D31="K")),Tables!$C$6,IF(AND(C31=5,OR(D31="R",D31="K")),Tables!$C$7,IF(AND(C31=6,OR(D31="R",D31="K")),Tables!$C$8,"")))))),"")</f>
        <v>0.2</v>
      </c>
    </row>
    <row r="32" spans="1:6" x14ac:dyDescent="0.2">
      <c r="A32">
        <f>IF(([1]Survey!A32)="","",[1]Survey!A32)</f>
        <v>2</v>
      </c>
      <c r="B32">
        <f>IF(([1]Survey!B32)="","",[1]Survey!B32)</f>
        <v>2.4</v>
      </c>
      <c r="C32">
        <f>IF(([1]Survey!C32)="","",[1]Survey!C32)</f>
        <v>6</v>
      </c>
      <c r="D32" s="71" t="str">
        <f t="shared" si="0"/>
        <v>R</v>
      </c>
      <c r="E32" t="str">
        <f t="shared" si="1"/>
        <v>C</v>
      </c>
      <c r="F32">
        <f>IFERROR(IF(AND(C32=1,OR(D32="R",D32="K")),Tables!$C$3,IF(AND(C32=2,OR(D32="R",D32="K")),Tables!$C$4,IF(AND(C32=3,OR(D32="R",D32="K")),Tables!$C$5,IF(AND(C32=4,OR(D32="R",D32="K")),Tables!$C$6,IF(AND(C32=5,OR(D32="R",D32="K")),Tables!$C$7,IF(AND(C32=6,OR(D32="R",D32="K")),Tables!$C$8,"")))))),"")</f>
        <v>0</v>
      </c>
    </row>
    <row r="33" spans="1:6" x14ac:dyDescent="0.2">
      <c r="A33">
        <f>IF(([1]Survey!A33)="","",[1]Survey!A33)</f>
        <v>2</v>
      </c>
      <c r="B33">
        <f>IF(([1]Survey!B33)="","",[1]Survey!B33)</f>
        <v>3.1</v>
      </c>
      <c r="C33">
        <f>IF(([1]Survey!C33)="","",[1]Survey!C33)</f>
        <v>4</v>
      </c>
      <c r="D33" s="71" t="str">
        <f t="shared" si="0"/>
        <v>R</v>
      </c>
      <c r="E33" t="str">
        <f t="shared" si="1"/>
        <v>IY</v>
      </c>
      <c r="F33">
        <f>IFERROR(IF(AND(C33=1,OR(D33="R",D33="K")),Tables!$C$3,IF(AND(C33=2,OR(D33="R",D33="K")),Tables!$C$4,IF(AND(C33=3,OR(D33="R",D33="K")),Tables!$C$5,IF(AND(C33=4,OR(D33="R",D33="K")),Tables!$C$6,IF(AND(C33=5,OR(D33="R",D33="K")),Tables!$C$7,IF(AND(C33=6,OR(D33="R",D33="K")),Tables!$C$8,"")))))),"")</f>
        <v>0.4</v>
      </c>
    </row>
    <row r="34" spans="1:6" x14ac:dyDescent="0.2">
      <c r="A34">
        <f>IF(([1]Survey!A34)="","",[1]Survey!A34)</f>
        <v>2</v>
      </c>
      <c r="B34">
        <f>IF(([1]Survey!B34)="","",[1]Survey!B34)</f>
        <v>3.2</v>
      </c>
      <c r="C34">
        <f>IF(([1]Survey!C34)="","",[1]Survey!C34)</f>
        <v>5</v>
      </c>
      <c r="D34" s="71" t="str">
        <f t="shared" si="0"/>
        <v>R</v>
      </c>
      <c r="E34" t="str">
        <f t="shared" si="1"/>
        <v>PT</v>
      </c>
      <c r="F34">
        <f>IFERROR(IF(AND(C34=1,OR(D34="R",D34="K")),Tables!$C$3,IF(AND(C34=2,OR(D34="R",D34="K")),Tables!$C$4,IF(AND(C34=3,OR(D34="R",D34="K")),Tables!$C$5,IF(AND(C34=4,OR(D34="R",D34="K")),Tables!$C$6,IF(AND(C34=5,OR(D34="R",D34="K")),Tables!$C$7,IF(AND(C34=6,OR(D34="R",D34="K")),Tables!$C$8,"")))))),"")</f>
        <v>0.2</v>
      </c>
    </row>
    <row r="35" spans="1:6" x14ac:dyDescent="0.2">
      <c r="A35">
        <f>IF(([1]Survey!A35)="","",[1]Survey!A35)</f>
        <v>2</v>
      </c>
      <c r="B35">
        <f>IF(([1]Survey!B35)="","",[1]Survey!B35)</f>
        <v>3.3</v>
      </c>
      <c r="C35">
        <f>IF(([1]Survey!C35)="","",[1]Survey!C35)</f>
        <v>6</v>
      </c>
      <c r="D35" s="71" t="str">
        <f t="shared" si="0"/>
        <v>R</v>
      </c>
      <c r="E35" t="str">
        <f t="shared" si="1"/>
        <v>DT</v>
      </c>
      <c r="F35">
        <f>IFERROR(IF(AND(C35=1,OR(D35="R",D35="K")),Tables!$C$3,IF(AND(C35=2,OR(D35="R",D35="K")),Tables!$C$4,IF(AND(C35=3,OR(D35="R",D35="K")),Tables!$C$5,IF(AND(C35=4,OR(D35="R",D35="K")),Tables!$C$6,IF(AND(C35=5,OR(D35="R",D35="K")),Tables!$C$7,IF(AND(C35=6,OR(D35="R",D35="K")),Tables!$C$8,"")))))),"")</f>
        <v>0</v>
      </c>
    </row>
    <row r="36" spans="1:6" x14ac:dyDescent="0.2">
      <c r="A36">
        <f>IF(([1]Survey!A36)="","",[1]Survey!A36)</f>
        <v>2</v>
      </c>
      <c r="B36">
        <f>IF(([1]Survey!B36)="","",[1]Survey!B36)</f>
        <v>3.4</v>
      </c>
      <c r="C36">
        <f>IF(([1]Survey!C36)="","",[1]Survey!C36)</f>
        <v>2</v>
      </c>
      <c r="D36" s="71" t="str">
        <f t="shared" si="0"/>
        <v>R</v>
      </c>
      <c r="E36" t="str">
        <f t="shared" si="1"/>
        <v>RR</v>
      </c>
      <c r="F36">
        <f>IFERROR(IF(AND(C36=1,OR(D36="R",D36="K")),Tables!$C$3,IF(AND(C36=2,OR(D36="R",D36="K")),Tables!$C$4,IF(AND(C36=3,OR(D36="R",D36="K")),Tables!$C$5,IF(AND(C36=4,OR(D36="R",D36="K")),Tables!$C$6,IF(AND(C36=5,OR(D36="R",D36="K")),Tables!$C$7,IF(AND(C36=6,OR(D36="R",D36="K")),Tables!$C$8,"")))))),"")</f>
        <v>0.8</v>
      </c>
    </row>
    <row r="37" spans="1:6" x14ac:dyDescent="0.2">
      <c r="A37">
        <f>IF(([1]Survey!A37)="","",[1]Survey!A37)</f>
        <v>2</v>
      </c>
      <c r="B37">
        <f>IF(([1]Survey!B37)="","",[1]Survey!B37)</f>
        <v>3.5</v>
      </c>
      <c r="C37">
        <f>IF(([1]Survey!C37)="","",[1]Survey!C37)</f>
        <v>1</v>
      </c>
      <c r="D37" s="71" t="str">
        <f t="shared" si="0"/>
        <v>R</v>
      </c>
      <c r="E37" t="str">
        <f t="shared" si="1"/>
        <v>RD</v>
      </c>
      <c r="F37">
        <f>IFERROR(IF(AND(C37=1,OR(D37="R",D37="K")),Tables!$C$3,IF(AND(C37=2,OR(D37="R",D37="K")),Tables!$C$4,IF(AND(C37=3,OR(D37="R",D37="K")),Tables!$C$5,IF(AND(C37=4,OR(D37="R",D37="K")),Tables!$C$6,IF(AND(C37=5,OR(D37="R",D37="K")),Tables!$C$7,IF(AND(C37=6,OR(D37="R",D37="K")),Tables!$C$8,"")))))),"")</f>
        <v>1</v>
      </c>
    </row>
    <row r="38" spans="1:6" x14ac:dyDescent="0.2">
      <c r="A38">
        <f>IF(([1]Survey!A38)="","",[1]Survey!A38)</f>
        <v>2</v>
      </c>
      <c r="B38">
        <f>IF(([1]Survey!B38)="","",[1]Survey!B38)</f>
        <v>4.0999999999999996</v>
      </c>
      <c r="C38">
        <f>IF(([1]Survey!C38)="","",[1]Survey!C38)</f>
        <v>1</v>
      </c>
      <c r="D38" s="71" t="str">
        <f t="shared" si="0"/>
        <v>K</v>
      </c>
      <c r="E38" t="str">
        <f t="shared" si="1"/>
        <v>IY</v>
      </c>
      <c r="F38">
        <f>IFERROR(IF(AND(C38=1,OR(D38="R",D38="K")),Tables!$C$3,IF(AND(C38=2,OR(D38="R",D38="K")),Tables!$C$4,IF(AND(C38=3,OR(D38="R",D38="K")),Tables!$C$5,IF(AND(C38=4,OR(D38="R",D38="K")),Tables!$C$6,IF(AND(C38=5,OR(D38="R",D38="K")),Tables!$C$7,IF(AND(C38=6,OR(D38="R",D38="K")),Tables!$C$8,"")))))),"")</f>
        <v>1</v>
      </c>
    </row>
    <row r="39" spans="1:6" x14ac:dyDescent="0.2">
      <c r="A39">
        <f>IF(([1]Survey!A39)="","",[1]Survey!A39)</f>
        <v>2</v>
      </c>
      <c r="B39">
        <f>IF(([1]Survey!B39)="","",[1]Survey!B39)</f>
        <v>4.2</v>
      </c>
      <c r="C39">
        <f>IF(([1]Survey!C39)="","",[1]Survey!C39)</f>
        <v>2</v>
      </c>
      <c r="D39" s="71" t="str">
        <f t="shared" si="0"/>
        <v>K</v>
      </c>
      <c r="E39" t="str">
        <f t="shared" si="1"/>
        <v>PT</v>
      </c>
      <c r="F39">
        <f>IFERROR(IF(AND(C39=1,OR(D39="R",D39="K")),Tables!$C$3,IF(AND(C39=2,OR(D39="R",D39="K")),Tables!$C$4,IF(AND(C39=3,OR(D39="R",D39="K")),Tables!$C$5,IF(AND(C39=4,OR(D39="R",D39="K")),Tables!$C$6,IF(AND(C39=5,OR(D39="R",D39="K")),Tables!$C$7,IF(AND(C39=6,OR(D39="R",D39="K")),Tables!$C$8,"")))))),"")</f>
        <v>0.8</v>
      </c>
    </row>
    <row r="40" spans="1:6" x14ac:dyDescent="0.2">
      <c r="A40">
        <f>IF(([1]Survey!A40)="","",[1]Survey!A40)</f>
        <v>2</v>
      </c>
      <c r="B40">
        <f>IF(([1]Survey!B40)="","",[1]Survey!B40)</f>
        <v>4.3</v>
      </c>
      <c r="C40">
        <f>IF(([1]Survey!C40)="","",[1]Survey!C40)</f>
        <v>3</v>
      </c>
      <c r="D40" s="71" t="str">
        <f t="shared" si="0"/>
        <v>K</v>
      </c>
      <c r="E40" t="str">
        <f t="shared" si="1"/>
        <v>DT</v>
      </c>
      <c r="F40">
        <f>IFERROR(IF(AND(C40=1,OR(D40="R",D40="K")),Tables!$C$3,IF(AND(C40=2,OR(D40="R",D40="K")),Tables!$C$4,IF(AND(C40=3,OR(D40="R",D40="K")),Tables!$C$5,IF(AND(C40=4,OR(D40="R",D40="K")),Tables!$C$6,IF(AND(C40=5,OR(D40="R",D40="K")),Tables!$C$7,IF(AND(C40=6,OR(D40="R",D40="K")),Tables!$C$8,"")))))),"")</f>
        <v>0.6</v>
      </c>
    </row>
    <row r="41" spans="1:6" x14ac:dyDescent="0.2">
      <c r="A41">
        <f>IF(([1]Survey!A41)="","",[1]Survey!A41)</f>
        <v>2</v>
      </c>
      <c r="B41">
        <f>IF(([1]Survey!B41)="","",[1]Survey!B41)</f>
        <v>4.4000000000000004</v>
      </c>
      <c r="C41">
        <f>IF(([1]Survey!C41)="","",[1]Survey!C41)</f>
        <v>4</v>
      </c>
      <c r="D41" s="71" t="str">
        <f t="shared" si="0"/>
        <v>K</v>
      </c>
      <c r="E41" t="str">
        <f t="shared" si="1"/>
        <v>RR</v>
      </c>
      <c r="F41">
        <f>IFERROR(IF(AND(C41=1,OR(D41="R",D41="K")),Tables!$C$3,IF(AND(C41=2,OR(D41="R",D41="K")),Tables!$C$4,IF(AND(C41=3,OR(D41="R",D41="K")),Tables!$C$5,IF(AND(C41=4,OR(D41="R",D41="K")),Tables!$C$6,IF(AND(C41=5,OR(D41="R",D41="K")),Tables!$C$7,IF(AND(C41=6,OR(D41="R",D41="K")),Tables!$C$8,"")))))),"")</f>
        <v>0.4</v>
      </c>
    </row>
    <row r="42" spans="1:6" x14ac:dyDescent="0.2">
      <c r="A42">
        <f>IF(([1]Survey!A42)="","",[1]Survey!A42)</f>
        <v>2</v>
      </c>
      <c r="B42">
        <f>IF(([1]Survey!B42)="","",[1]Survey!B42)</f>
        <v>4.5</v>
      </c>
      <c r="C42">
        <f>IF(([1]Survey!C42)="","",[1]Survey!C42)</f>
        <v>5</v>
      </c>
      <c r="D42" s="71" t="str">
        <f t="shared" si="0"/>
        <v>K</v>
      </c>
      <c r="E42" t="str">
        <f t="shared" si="1"/>
        <v>RD</v>
      </c>
      <c r="F42">
        <f>IFERROR(IF(AND(C42=1,OR(D42="R",D42="K")),Tables!$C$3,IF(AND(C42=2,OR(D42="R",D42="K")),Tables!$C$4,IF(AND(C42=3,OR(D42="R",D42="K")),Tables!$C$5,IF(AND(C42=4,OR(D42="R",D42="K")),Tables!$C$6,IF(AND(C42=5,OR(D42="R",D42="K")),Tables!$C$7,IF(AND(C42=6,OR(D42="R",D42="K")),Tables!$C$8,"")))))),"")</f>
        <v>0.2</v>
      </c>
    </row>
    <row r="43" spans="1:6" x14ac:dyDescent="0.2">
      <c r="A43">
        <f>IF(([1]Survey!A43)="","",[1]Survey!A43)</f>
        <v>2</v>
      </c>
      <c r="B43">
        <f>IF(([1]Survey!B43)="","",[1]Survey!B43)</f>
        <v>5.0999999999999996</v>
      </c>
      <c r="C43">
        <f>IF(([1]Survey!C43)="","",[1]Survey!C43)</f>
        <v>4</v>
      </c>
      <c r="D43" s="71" t="str">
        <f t="shared" si="0"/>
        <v>K</v>
      </c>
      <c r="E43" t="str">
        <f t="shared" si="1"/>
        <v>I</v>
      </c>
      <c r="F43">
        <f>IFERROR(IF(AND(C43=1,OR(D43="R",D43="K")),Tables!$C$3,IF(AND(C43=2,OR(D43="R",D43="K")),Tables!$C$4,IF(AND(C43=3,OR(D43="R",D43="K")),Tables!$C$5,IF(AND(C43=4,OR(D43="R",D43="K")),Tables!$C$6,IF(AND(C43=5,OR(D43="R",D43="K")),Tables!$C$7,IF(AND(C43=6,OR(D43="R",D43="K")),Tables!$C$8,"")))))),"")</f>
        <v>0.4</v>
      </c>
    </row>
    <row r="44" spans="1:6" x14ac:dyDescent="0.2">
      <c r="A44">
        <f>IF(([1]Survey!A44)="","",[1]Survey!A44)</f>
        <v>2</v>
      </c>
      <c r="B44">
        <f>IF(([1]Survey!B44)="","",[1]Survey!B44)</f>
        <v>5.2</v>
      </c>
      <c r="C44">
        <f>IF(([1]Survey!C44)="","",[1]Survey!C44)</f>
        <v>5</v>
      </c>
      <c r="D44" s="71" t="str">
        <f t="shared" si="0"/>
        <v>K</v>
      </c>
      <c r="E44" t="str">
        <f t="shared" si="1"/>
        <v>P</v>
      </c>
      <c r="F44">
        <f>IFERROR(IF(AND(C44=1,OR(D44="R",D44="K")),Tables!$C$3,IF(AND(C44=2,OR(D44="R",D44="K")),Tables!$C$4,IF(AND(C44=3,OR(D44="R",D44="K")),Tables!$C$5,IF(AND(C44=4,OR(D44="R",D44="K")),Tables!$C$6,IF(AND(C44=5,OR(D44="R",D44="K")),Tables!$C$7,IF(AND(C44=6,OR(D44="R",D44="K")),Tables!$C$8,"")))))),"")</f>
        <v>0.2</v>
      </c>
    </row>
    <row r="45" spans="1:6" x14ac:dyDescent="0.2">
      <c r="A45">
        <f>IF(([1]Survey!A45)="","",[1]Survey!A45)</f>
        <v>2</v>
      </c>
      <c r="B45">
        <f>IF(([1]Survey!B45)="","",[1]Survey!B45)</f>
        <v>5.3</v>
      </c>
      <c r="C45">
        <f>IF(([1]Survey!C45)="","",[1]Survey!C45)</f>
        <v>4</v>
      </c>
      <c r="D45" s="71" t="str">
        <f t="shared" si="0"/>
        <v>K</v>
      </c>
      <c r="E45" t="str">
        <f t="shared" si="1"/>
        <v>A</v>
      </c>
      <c r="F45">
        <f>IFERROR(IF(AND(C45=1,OR(D45="R",D45="K")),Tables!$C$3,IF(AND(C45=2,OR(D45="R",D45="K")),Tables!$C$4,IF(AND(C45=3,OR(D45="R",D45="K")),Tables!$C$5,IF(AND(C45=4,OR(D45="R",D45="K")),Tables!$C$6,IF(AND(C45=5,OR(D45="R",D45="K")),Tables!$C$7,IF(AND(C45=6,OR(D45="R",D45="K")),Tables!$C$8,"")))))),"")</f>
        <v>0.4</v>
      </c>
    </row>
    <row r="46" spans="1:6" x14ac:dyDescent="0.2">
      <c r="A46">
        <f>IF(([1]Survey!A46)="","",[1]Survey!A46)</f>
        <v>2</v>
      </c>
      <c r="B46">
        <f>IF(([1]Survey!B46)="","",[1]Survey!B46)</f>
        <v>5.4</v>
      </c>
      <c r="C46">
        <f>IF(([1]Survey!C46)="","",[1]Survey!C46)</f>
        <v>3</v>
      </c>
      <c r="D46" s="71" t="str">
        <f t="shared" si="0"/>
        <v>K</v>
      </c>
      <c r="E46" t="str">
        <f t="shared" si="1"/>
        <v>C</v>
      </c>
      <c r="F46">
        <f>IFERROR(IF(AND(C46=1,OR(D46="R",D46="K")),Tables!$C$3,IF(AND(C46=2,OR(D46="R",D46="K")),Tables!$C$4,IF(AND(C46=3,OR(D46="R",D46="K")),Tables!$C$5,IF(AND(C46=4,OR(D46="R",D46="K")),Tables!$C$6,IF(AND(C46=5,OR(D46="R",D46="K")),Tables!$C$7,IF(AND(C46=6,OR(D46="R",D46="K")),Tables!$C$8,"")))))),"")</f>
        <v>0.6</v>
      </c>
    </row>
    <row r="47" spans="1:6" x14ac:dyDescent="0.2">
      <c r="A47">
        <f>IF(([1]Survey!A47)="","",[1]Survey!A47)</f>
        <v>2</v>
      </c>
      <c r="B47">
        <f>IF(([1]Survey!B47)="","",[1]Survey!B47)</f>
        <v>6</v>
      </c>
      <c r="C47" t="b">
        <f>IF(([1]Survey!C47)="","",[1]Survey!C47)</f>
        <v>1</v>
      </c>
      <c r="D47" s="71" t="str">
        <f t="shared" si="0"/>
        <v>B</v>
      </c>
      <c r="E47" t="str">
        <f t="shared" si="1"/>
        <v>-</v>
      </c>
      <c r="F47" t="str">
        <f>IFERROR(IF(AND(C47=1,OR(D47="R",D47="K")),Tables!$C$3,IF(AND(C47=2,OR(D47="R",D47="K")),Tables!$C$4,IF(AND(C47=3,OR(D47="R",D47="K")),Tables!$C$5,IF(AND(C47=4,OR(D47="R",D47="K")),Tables!$C$6,IF(AND(C47=5,OR(D47="R",D47="K")),Tables!$C$7,IF(AND(C47=6,OR(D47="R",D47="K")),Tables!$C$8,"")))))),"")</f>
        <v/>
      </c>
    </row>
    <row r="48" spans="1:6" x14ac:dyDescent="0.2">
      <c r="A48">
        <f>IF(([1]Survey!A48)="","",[1]Survey!A48)</f>
        <v>2</v>
      </c>
      <c r="B48">
        <f>IF(([1]Survey!B48)="","",[1]Survey!B48)</f>
        <v>7</v>
      </c>
      <c r="C48">
        <f>IF(([1]Survey!C48)="","",[1]Survey!C48)</f>
        <v>3</v>
      </c>
      <c r="D48" s="71" t="str">
        <f t="shared" si="0"/>
        <v>B</v>
      </c>
      <c r="E48" t="str">
        <f t="shared" si="1"/>
        <v>-</v>
      </c>
      <c r="F48" t="str">
        <f>IFERROR(IF(AND(C48=1,OR(D48="R",D48="K")),Tables!$C$3,IF(AND(C48=2,OR(D48="R",D48="K")),Tables!$C$4,IF(AND(C48=3,OR(D48="R",D48="K")),Tables!$C$5,IF(AND(C48=4,OR(D48="R",D48="K")),Tables!$C$6,IF(AND(C48=5,OR(D48="R",D48="K")),Tables!$C$7,IF(AND(C48=6,OR(D48="R",D48="K")),Tables!$C$8,"")))))),"")</f>
        <v/>
      </c>
    </row>
    <row r="49" spans="1:11" x14ac:dyDescent="0.2">
      <c r="A49">
        <f>IF(([1]Survey!A49)="","",[1]Survey!A49)</f>
        <v>2</v>
      </c>
      <c r="B49">
        <f>IF(([1]Survey!B49)="","",[1]Survey!B49)</f>
        <v>8</v>
      </c>
      <c r="C49">
        <f>IF(([1]Survey!C49)="","",[1]Survey!C49)</f>
        <v>4</v>
      </c>
      <c r="D49" s="71" t="str">
        <f t="shared" si="0"/>
        <v>B</v>
      </c>
      <c r="E49" t="str">
        <f t="shared" si="1"/>
        <v>-</v>
      </c>
      <c r="F49" t="str">
        <f>IFERROR(IF(AND(C49=1,OR(D49="R",D49="K")),Tables!$C$3,IF(AND(C49=2,OR(D49="R",D49="K")),Tables!$C$4,IF(AND(C49=3,OR(D49="R",D49="K")),Tables!$C$5,IF(AND(C49=4,OR(D49="R",D49="K")),Tables!$C$6,IF(AND(C49=5,OR(D49="R",D49="K")),Tables!$C$7,IF(AND(C49=6,OR(D49="R",D49="K")),Tables!$C$8,"")))))),"")</f>
        <v/>
      </c>
    </row>
    <row r="50" spans="1:11" x14ac:dyDescent="0.2">
      <c r="A50">
        <f>IF(([1]Survey!A50)="","",[1]Survey!A50)</f>
        <v>3</v>
      </c>
      <c r="B50">
        <f>IF(([1]Survey!B50)="","",[1]Survey!B50)</f>
        <v>1.1000000000000001</v>
      </c>
      <c r="C50">
        <f>IF(([1]Survey!C50)="","",[1]Survey!C50)</f>
        <v>0</v>
      </c>
      <c r="D50" s="71" t="str">
        <f t="shared" si="0"/>
        <v>-</v>
      </c>
      <c r="E50" t="str">
        <f t="shared" si="1"/>
        <v>-</v>
      </c>
      <c r="F50" t="str">
        <f>IFERROR(IF(AND(C50=1,OR(D50="R",D50="K")),Tables!$C$3,IF(AND(C50=2,OR(D50="R",D50="K")),Tables!$C$4,IF(AND(C50=3,OR(D50="R",D50="K")),Tables!$C$5,IF(AND(C50=4,OR(D50="R",D50="K")),Tables!$C$6,IF(AND(C50=5,OR(D50="R",D50="K")),Tables!$C$7,IF(AND(C50=6,OR(D50="R",D50="K")),Tables!$C$8,"")))))),"")</f>
        <v/>
      </c>
      <c r="I50" t="s">
        <v>98</v>
      </c>
      <c r="J50" t="s">
        <v>98</v>
      </c>
      <c r="K50" t="s">
        <v>98</v>
      </c>
    </row>
    <row r="51" spans="1:11" x14ac:dyDescent="0.2">
      <c r="A51">
        <f>IF(([1]Survey!A51)="","",[1]Survey!A51)</f>
        <v>3</v>
      </c>
      <c r="B51">
        <f>IF(([1]Survey!B51)="","",[1]Survey!B51)</f>
        <v>1.2</v>
      </c>
      <c r="C51">
        <f>IF(([1]Survey!C51)="","",[1]Survey!C51)</f>
        <v>95</v>
      </c>
      <c r="D51" s="71" t="str">
        <f t="shared" si="0"/>
        <v>-</v>
      </c>
      <c r="E51" t="str">
        <f t="shared" si="1"/>
        <v>-</v>
      </c>
      <c r="F51" t="str">
        <f>IFERROR(IF(AND(C51=1,OR(D51="R",D51="K")),Tables!$C$3,IF(AND(C51=2,OR(D51="R",D51="K")),Tables!$C$4,IF(AND(C51=3,OR(D51="R",D51="K")),Tables!$C$5,IF(AND(C51=4,OR(D51="R",D51="K")),Tables!$C$6,IF(AND(C51=5,OR(D51="R",D51="K")),Tables!$C$7,IF(AND(C51=6,OR(D51="R",D51="K")),Tables!$C$8,"")))))),"")</f>
        <v/>
      </c>
      <c r="I51" t="s">
        <v>98</v>
      </c>
      <c r="J51" t="s">
        <v>98</v>
      </c>
      <c r="K51" t="s">
        <v>98</v>
      </c>
    </row>
    <row r="52" spans="1:11" x14ac:dyDescent="0.2">
      <c r="A52">
        <f>IF(([1]Survey!A52)="","",[1]Survey!A52)</f>
        <v>3</v>
      </c>
      <c r="B52">
        <f>IF(([1]Survey!B52)="","",[1]Survey!B52)</f>
        <v>1.3</v>
      </c>
      <c r="C52">
        <f>IF(([1]Survey!C52)="","",[1]Survey!C52)</f>
        <v>75</v>
      </c>
      <c r="D52" s="71" t="str">
        <f t="shared" si="0"/>
        <v>-</v>
      </c>
      <c r="E52" t="str">
        <f t="shared" si="1"/>
        <v>-</v>
      </c>
      <c r="F52" t="str">
        <f>IFERROR(IF(AND(C52=1,OR(D52="R",D52="K")),Tables!$C$3,IF(AND(C52=2,OR(D52="R",D52="K")),Tables!$C$4,IF(AND(C52=3,OR(D52="R",D52="K")),Tables!$C$5,IF(AND(C52=4,OR(D52="R",D52="K")),Tables!$C$6,IF(AND(C52=5,OR(D52="R",D52="K")),Tables!$C$7,IF(AND(C52=6,OR(D52="R",D52="K")),Tables!$C$8,"")))))),"")</f>
        <v/>
      </c>
      <c r="I52" t="s">
        <v>98</v>
      </c>
      <c r="J52" t="s">
        <v>98</v>
      </c>
      <c r="K52" t="s">
        <v>98</v>
      </c>
    </row>
    <row r="53" spans="1:11" x14ac:dyDescent="0.2">
      <c r="A53">
        <f>IF(([1]Survey!A53)="","",[1]Survey!A53)</f>
        <v>3</v>
      </c>
      <c r="B53">
        <f>IF(([1]Survey!B53)="","",[1]Survey!B53)</f>
        <v>2.1</v>
      </c>
      <c r="C53">
        <f>IF(([1]Survey!C53)="","",[1]Survey!C53)</f>
        <v>3</v>
      </c>
      <c r="D53" s="71" t="str">
        <f t="shared" si="0"/>
        <v>R</v>
      </c>
      <c r="E53" t="str">
        <f t="shared" si="1"/>
        <v>I</v>
      </c>
      <c r="F53">
        <f>IFERROR(IF(AND(C53=1,OR(D53="R",D53="K")),Tables!$C$3,IF(AND(C53=2,OR(D53="R",D53="K")),Tables!$C$4,IF(AND(C53=3,OR(D53="R",D53="K")),Tables!$C$5,IF(AND(C53=4,OR(D53="R",D53="K")),Tables!$C$6,IF(AND(C53=5,OR(D53="R",D53="K")),Tables!$C$7,IF(AND(C53=6,OR(D53="R",D53="K")),Tables!$C$8,"")))))),"")</f>
        <v>0.6</v>
      </c>
      <c r="I53" t="s">
        <v>98</v>
      </c>
      <c r="J53" t="s">
        <v>98</v>
      </c>
      <c r="K53" t="s">
        <v>98</v>
      </c>
    </row>
    <row r="54" spans="1:11" x14ac:dyDescent="0.2">
      <c r="A54">
        <f>IF(([1]Survey!A54)="","",[1]Survey!A54)</f>
        <v>3</v>
      </c>
      <c r="B54">
        <f>IF(([1]Survey!B54)="","",[1]Survey!B54)</f>
        <v>2.2000000000000002</v>
      </c>
      <c r="C54">
        <f>IF(([1]Survey!C54)="","",[1]Survey!C54)</f>
        <v>4</v>
      </c>
      <c r="D54" s="71" t="str">
        <f t="shared" si="0"/>
        <v>R</v>
      </c>
      <c r="E54" t="str">
        <f t="shared" si="1"/>
        <v>P</v>
      </c>
      <c r="F54">
        <f>IFERROR(IF(AND(C54=1,OR(D54="R",D54="K")),Tables!$C$3,IF(AND(C54=2,OR(D54="R",D54="K")),Tables!$C$4,IF(AND(C54=3,OR(D54="R",D54="K")),Tables!$C$5,IF(AND(C54=4,OR(D54="R",D54="K")),Tables!$C$6,IF(AND(C54=5,OR(D54="R",D54="K")),Tables!$C$7,IF(AND(C54=6,OR(D54="R",D54="K")),Tables!$C$8,"")))))),"")</f>
        <v>0.4</v>
      </c>
      <c r="I54" t="s">
        <v>98</v>
      </c>
      <c r="J54" t="s">
        <v>98</v>
      </c>
      <c r="K54" t="s">
        <v>98</v>
      </c>
    </row>
    <row r="55" spans="1:11" x14ac:dyDescent="0.2">
      <c r="A55">
        <f>IF(([1]Survey!A55)="","",[1]Survey!A55)</f>
        <v>3</v>
      </c>
      <c r="B55">
        <f>IF(([1]Survey!B55)="","",[1]Survey!B55)</f>
        <v>2.2999999999999998</v>
      </c>
      <c r="C55">
        <f>IF(([1]Survey!C55)="","",[1]Survey!C55)</f>
        <v>5</v>
      </c>
      <c r="D55" s="71" t="str">
        <f t="shared" si="0"/>
        <v>R</v>
      </c>
      <c r="E55" t="str">
        <f t="shared" si="1"/>
        <v>A</v>
      </c>
      <c r="F55">
        <f>IFERROR(IF(AND(C55=1,OR(D55="R",D55="K")),Tables!$C$3,IF(AND(C55=2,OR(D55="R",D55="K")),Tables!$C$4,IF(AND(C55=3,OR(D55="R",D55="K")),Tables!$C$5,IF(AND(C55=4,OR(D55="R",D55="K")),Tables!$C$6,IF(AND(C55=5,OR(D55="R",D55="K")),Tables!$C$7,IF(AND(C55=6,OR(D55="R",D55="K")),Tables!$C$8,"")))))),"")</f>
        <v>0.2</v>
      </c>
      <c r="I55" t="s">
        <v>98</v>
      </c>
      <c r="J55" t="s">
        <v>98</v>
      </c>
      <c r="K55" t="s">
        <v>98</v>
      </c>
    </row>
    <row r="56" spans="1:11" x14ac:dyDescent="0.2">
      <c r="A56">
        <f>IF(([1]Survey!A56)="","",[1]Survey!A56)</f>
        <v>3</v>
      </c>
      <c r="B56">
        <f>IF(([1]Survey!B56)="","",[1]Survey!B56)</f>
        <v>2.4</v>
      </c>
      <c r="C56">
        <f>IF(([1]Survey!C56)="","",[1]Survey!C56)</f>
        <v>6</v>
      </c>
      <c r="D56" s="71" t="str">
        <f t="shared" si="0"/>
        <v>R</v>
      </c>
      <c r="E56" t="str">
        <f t="shared" si="1"/>
        <v>C</v>
      </c>
      <c r="F56">
        <f>IFERROR(IF(AND(C56=1,OR(D56="R",D56="K")),Tables!$C$3,IF(AND(C56=2,OR(D56="R",D56="K")),Tables!$C$4,IF(AND(C56=3,OR(D56="R",D56="K")),Tables!$C$5,IF(AND(C56=4,OR(D56="R",D56="K")),Tables!$C$6,IF(AND(C56=5,OR(D56="R",D56="K")),Tables!$C$7,IF(AND(C56=6,OR(D56="R",D56="K")),Tables!$C$8,"")))))),"")</f>
        <v>0</v>
      </c>
      <c r="I56" t="s">
        <v>98</v>
      </c>
      <c r="J56" t="s">
        <v>98</v>
      </c>
      <c r="K56" t="s">
        <v>98</v>
      </c>
    </row>
    <row r="57" spans="1:11" x14ac:dyDescent="0.2">
      <c r="A57">
        <f>IF(([1]Survey!A57)="","",[1]Survey!A57)</f>
        <v>3</v>
      </c>
      <c r="B57">
        <f>IF(([1]Survey!B57)="","",[1]Survey!B57)</f>
        <v>3.1</v>
      </c>
      <c r="C57">
        <f>IF(([1]Survey!C57)="","",[1]Survey!C57)</f>
        <v>4</v>
      </c>
      <c r="D57" s="71" t="str">
        <f t="shared" si="0"/>
        <v>R</v>
      </c>
      <c r="E57" t="str">
        <f t="shared" si="1"/>
        <v>IY</v>
      </c>
      <c r="F57">
        <f>IFERROR(IF(AND(C57=1,OR(D57="R",D57="K")),Tables!$C$3,IF(AND(C57=2,OR(D57="R",D57="K")),Tables!$C$4,IF(AND(C57=3,OR(D57="R",D57="K")),Tables!$C$5,IF(AND(C57=4,OR(D57="R",D57="K")),Tables!$C$6,IF(AND(C57=5,OR(D57="R",D57="K")),Tables!$C$7,IF(AND(C57=6,OR(D57="R",D57="K")),Tables!$C$8,"")))))),"")</f>
        <v>0.4</v>
      </c>
      <c r="I57" t="s">
        <v>98</v>
      </c>
      <c r="J57" t="s">
        <v>98</v>
      </c>
      <c r="K57" t="s">
        <v>98</v>
      </c>
    </row>
    <row r="58" spans="1:11" x14ac:dyDescent="0.2">
      <c r="A58">
        <f>IF(([1]Survey!A58)="","",[1]Survey!A58)</f>
        <v>3</v>
      </c>
      <c r="B58">
        <f>IF(([1]Survey!B58)="","",[1]Survey!B58)</f>
        <v>3.2</v>
      </c>
      <c r="C58">
        <f>IF(([1]Survey!C58)="","",[1]Survey!C58)</f>
        <v>5</v>
      </c>
      <c r="D58" s="71" t="str">
        <f t="shared" si="0"/>
        <v>R</v>
      </c>
      <c r="E58" t="str">
        <f t="shared" si="1"/>
        <v>PT</v>
      </c>
      <c r="F58">
        <f>IFERROR(IF(AND(C58=1,OR(D58="R",D58="K")),Tables!$C$3,IF(AND(C58=2,OR(D58="R",D58="K")),Tables!$C$4,IF(AND(C58=3,OR(D58="R",D58="K")),Tables!$C$5,IF(AND(C58=4,OR(D58="R",D58="K")),Tables!$C$6,IF(AND(C58=5,OR(D58="R",D58="K")),Tables!$C$7,IF(AND(C58=6,OR(D58="R",D58="K")),Tables!$C$8,"")))))),"")</f>
        <v>0.2</v>
      </c>
      <c r="I58" t="s">
        <v>98</v>
      </c>
      <c r="J58" t="s">
        <v>98</v>
      </c>
      <c r="K58" t="s">
        <v>98</v>
      </c>
    </row>
    <row r="59" spans="1:11" x14ac:dyDescent="0.2">
      <c r="A59">
        <f>IF(([1]Survey!A59)="","",[1]Survey!A59)</f>
        <v>3</v>
      </c>
      <c r="B59">
        <f>IF(([1]Survey!B59)="","",[1]Survey!B59)</f>
        <v>3.3</v>
      </c>
      <c r="C59">
        <f>IF(([1]Survey!C59)="","",[1]Survey!C59)</f>
        <v>6</v>
      </c>
      <c r="D59" s="71" t="str">
        <f t="shared" si="0"/>
        <v>R</v>
      </c>
      <c r="E59" t="str">
        <f t="shared" si="1"/>
        <v>DT</v>
      </c>
      <c r="F59">
        <f>IFERROR(IF(AND(C59=1,OR(D59="R",D59="K")),Tables!$C$3,IF(AND(C59=2,OR(D59="R",D59="K")),Tables!$C$4,IF(AND(C59=3,OR(D59="R",D59="K")),Tables!$C$5,IF(AND(C59=4,OR(D59="R",D59="K")),Tables!$C$6,IF(AND(C59=5,OR(D59="R",D59="K")),Tables!$C$7,IF(AND(C59=6,OR(D59="R",D59="K")),Tables!$C$8,"")))))),"")</f>
        <v>0</v>
      </c>
      <c r="I59" t="s">
        <v>98</v>
      </c>
      <c r="J59" t="s">
        <v>98</v>
      </c>
      <c r="K59" t="s">
        <v>98</v>
      </c>
    </row>
    <row r="60" spans="1:11" x14ac:dyDescent="0.2">
      <c r="A60">
        <f>IF(([1]Survey!A60)="","",[1]Survey!A60)</f>
        <v>3</v>
      </c>
      <c r="B60">
        <f>IF(([1]Survey!B60)="","",[1]Survey!B60)</f>
        <v>3.4</v>
      </c>
      <c r="C60">
        <f>IF(([1]Survey!C60)="","",[1]Survey!C60)</f>
        <v>2</v>
      </c>
      <c r="D60" s="71" t="str">
        <f t="shared" si="0"/>
        <v>R</v>
      </c>
      <c r="E60" t="str">
        <f t="shared" si="1"/>
        <v>RR</v>
      </c>
      <c r="F60">
        <f>IFERROR(IF(AND(C60=1,OR(D60="R",D60="K")),Tables!$C$3,IF(AND(C60=2,OR(D60="R",D60="K")),Tables!$C$4,IF(AND(C60=3,OR(D60="R",D60="K")),Tables!$C$5,IF(AND(C60=4,OR(D60="R",D60="K")),Tables!$C$6,IF(AND(C60=5,OR(D60="R",D60="K")),Tables!$C$7,IF(AND(C60=6,OR(D60="R",D60="K")),Tables!$C$8,"")))))),"")</f>
        <v>0.8</v>
      </c>
      <c r="I60" t="s">
        <v>98</v>
      </c>
      <c r="J60" t="s">
        <v>98</v>
      </c>
      <c r="K60" t="s">
        <v>98</v>
      </c>
    </row>
    <row r="61" spans="1:11" x14ac:dyDescent="0.2">
      <c r="A61">
        <f>IF(([1]Survey!A61)="","",[1]Survey!A61)</f>
        <v>3</v>
      </c>
      <c r="B61">
        <f>IF(([1]Survey!B61)="","",[1]Survey!B61)</f>
        <v>3.5</v>
      </c>
      <c r="C61">
        <f>IF(([1]Survey!C61)="","",[1]Survey!C61)</f>
        <v>1</v>
      </c>
      <c r="D61" s="71" t="str">
        <f t="shared" si="0"/>
        <v>R</v>
      </c>
      <c r="E61" t="str">
        <f t="shared" si="1"/>
        <v>RD</v>
      </c>
      <c r="F61">
        <f>IFERROR(IF(AND(C61=1,OR(D61="R",D61="K")),Tables!$C$3,IF(AND(C61=2,OR(D61="R",D61="K")),Tables!$C$4,IF(AND(C61=3,OR(D61="R",D61="K")),Tables!$C$5,IF(AND(C61=4,OR(D61="R",D61="K")),Tables!$C$6,IF(AND(C61=5,OR(D61="R",D61="K")),Tables!$C$7,IF(AND(C61=6,OR(D61="R",D61="K")),Tables!$C$8,"")))))),"")</f>
        <v>1</v>
      </c>
      <c r="I61" t="s">
        <v>98</v>
      </c>
      <c r="J61" t="s">
        <v>98</v>
      </c>
      <c r="K61" t="s">
        <v>98</v>
      </c>
    </row>
    <row r="62" spans="1:11" x14ac:dyDescent="0.2">
      <c r="A62">
        <f>IF(([1]Survey!A62)="","",[1]Survey!A62)</f>
        <v>3</v>
      </c>
      <c r="B62">
        <f>IF(([1]Survey!B62)="","",[1]Survey!B62)</f>
        <v>4.0999999999999996</v>
      </c>
      <c r="C62">
        <f>IF(([1]Survey!C62)="","",[1]Survey!C62)</f>
        <v>1</v>
      </c>
      <c r="D62" s="71" t="str">
        <f t="shared" si="0"/>
        <v>K</v>
      </c>
      <c r="E62" t="str">
        <f t="shared" si="1"/>
        <v>IY</v>
      </c>
      <c r="F62">
        <f>IFERROR(IF(AND(C62=1,OR(D62="R",D62="K")),Tables!$C$3,IF(AND(C62=2,OR(D62="R",D62="K")),Tables!$C$4,IF(AND(C62=3,OR(D62="R",D62="K")),Tables!$C$5,IF(AND(C62=4,OR(D62="R",D62="K")),Tables!$C$6,IF(AND(C62=5,OR(D62="R",D62="K")),Tables!$C$7,IF(AND(C62=6,OR(D62="R",D62="K")),Tables!$C$8,"")))))),"")</f>
        <v>1</v>
      </c>
      <c r="I62" t="s">
        <v>98</v>
      </c>
      <c r="J62" t="s">
        <v>98</v>
      </c>
      <c r="K62" t="s">
        <v>98</v>
      </c>
    </row>
    <row r="63" spans="1:11" x14ac:dyDescent="0.2">
      <c r="A63">
        <f>IF(([1]Survey!A63)="","",[1]Survey!A63)</f>
        <v>3</v>
      </c>
      <c r="B63">
        <f>IF(([1]Survey!B63)="","",[1]Survey!B63)</f>
        <v>4.2</v>
      </c>
      <c r="C63">
        <f>IF(([1]Survey!C63)="","",[1]Survey!C63)</f>
        <v>2</v>
      </c>
      <c r="D63" s="71" t="str">
        <f t="shared" si="0"/>
        <v>K</v>
      </c>
      <c r="E63" t="str">
        <f t="shared" si="1"/>
        <v>PT</v>
      </c>
      <c r="F63">
        <f>IFERROR(IF(AND(C63=1,OR(D63="R",D63="K")),Tables!$C$3,IF(AND(C63=2,OR(D63="R",D63="K")),Tables!$C$4,IF(AND(C63=3,OR(D63="R",D63="K")),Tables!$C$5,IF(AND(C63=4,OR(D63="R",D63="K")),Tables!$C$6,IF(AND(C63=5,OR(D63="R",D63="K")),Tables!$C$7,IF(AND(C63=6,OR(D63="R",D63="K")),Tables!$C$8,"")))))),"")</f>
        <v>0.8</v>
      </c>
      <c r="I63" t="s">
        <v>98</v>
      </c>
      <c r="J63" t="s">
        <v>98</v>
      </c>
      <c r="K63" t="s">
        <v>98</v>
      </c>
    </row>
    <row r="64" spans="1:11" x14ac:dyDescent="0.2">
      <c r="A64">
        <f>IF(([1]Survey!A64)="","",[1]Survey!A64)</f>
        <v>3</v>
      </c>
      <c r="B64">
        <f>IF(([1]Survey!B64)="","",[1]Survey!B64)</f>
        <v>4.3</v>
      </c>
      <c r="C64">
        <f>IF(([1]Survey!C64)="","",[1]Survey!C64)</f>
        <v>3</v>
      </c>
      <c r="D64" s="71" t="str">
        <f t="shared" si="0"/>
        <v>K</v>
      </c>
      <c r="E64" t="str">
        <f t="shared" si="1"/>
        <v>DT</v>
      </c>
      <c r="F64">
        <f>IFERROR(IF(AND(C64=1,OR(D64="R",D64="K")),Tables!$C$3,IF(AND(C64=2,OR(D64="R",D64="K")),Tables!$C$4,IF(AND(C64=3,OR(D64="R",D64="K")),Tables!$C$5,IF(AND(C64=4,OR(D64="R",D64="K")),Tables!$C$6,IF(AND(C64=5,OR(D64="R",D64="K")),Tables!$C$7,IF(AND(C64=6,OR(D64="R",D64="K")),Tables!$C$8,"")))))),"")</f>
        <v>0.6</v>
      </c>
      <c r="I64" t="s">
        <v>98</v>
      </c>
      <c r="J64" t="s">
        <v>98</v>
      </c>
      <c r="K64" t="s">
        <v>98</v>
      </c>
    </row>
    <row r="65" spans="1:11" x14ac:dyDescent="0.2">
      <c r="A65">
        <f>IF(([1]Survey!A65)="","",[1]Survey!A65)</f>
        <v>3</v>
      </c>
      <c r="B65">
        <f>IF(([1]Survey!B65)="","",[1]Survey!B65)</f>
        <v>4.4000000000000004</v>
      </c>
      <c r="C65">
        <f>IF(([1]Survey!C65)="","",[1]Survey!C65)</f>
        <v>4</v>
      </c>
      <c r="D65" s="71" t="str">
        <f t="shared" si="0"/>
        <v>K</v>
      </c>
      <c r="E65" t="str">
        <f t="shared" si="1"/>
        <v>RR</v>
      </c>
      <c r="F65">
        <f>IFERROR(IF(AND(C65=1,OR(D65="R",D65="K")),Tables!$C$3,IF(AND(C65=2,OR(D65="R",D65="K")),Tables!$C$4,IF(AND(C65=3,OR(D65="R",D65="K")),Tables!$C$5,IF(AND(C65=4,OR(D65="R",D65="K")),Tables!$C$6,IF(AND(C65=5,OR(D65="R",D65="K")),Tables!$C$7,IF(AND(C65=6,OR(D65="R",D65="K")),Tables!$C$8,"")))))),"")</f>
        <v>0.4</v>
      </c>
      <c r="I65" t="s">
        <v>98</v>
      </c>
      <c r="J65" t="s">
        <v>98</v>
      </c>
      <c r="K65" t="s">
        <v>98</v>
      </c>
    </row>
    <row r="66" spans="1:11" x14ac:dyDescent="0.2">
      <c r="A66">
        <f>IF(([1]Survey!A66)="","",[1]Survey!A66)</f>
        <v>3</v>
      </c>
      <c r="B66">
        <f>IF(([1]Survey!B66)="","",[1]Survey!B66)</f>
        <v>4.5</v>
      </c>
      <c r="C66">
        <f>IF(([1]Survey!C66)="","",[1]Survey!C66)</f>
        <v>5</v>
      </c>
      <c r="D66" s="71" t="str">
        <f t="shared" ref="D66:D129" si="2">IFERROR(VLOOKUP(B66,Questions,2,0),"")</f>
        <v>K</v>
      </c>
      <c r="E66" t="str">
        <f t="shared" ref="E66:E129" si="3">IFERROR(VLOOKUP(B66,Questions,3,0),"")</f>
        <v>RD</v>
      </c>
      <c r="F66">
        <f>IFERROR(IF(AND(C66=1,OR(D66="R",D66="K")),Tables!$C$3,IF(AND(C66=2,OR(D66="R",D66="K")),Tables!$C$4,IF(AND(C66=3,OR(D66="R",D66="K")),Tables!$C$5,IF(AND(C66=4,OR(D66="R",D66="K")),Tables!$C$6,IF(AND(C66=5,OR(D66="R",D66="K")),Tables!$C$7,IF(AND(C66=6,OR(D66="R",D66="K")),Tables!$C$8,"")))))),"")</f>
        <v>0.2</v>
      </c>
      <c r="I66" t="s">
        <v>98</v>
      </c>
      <c r="J66" t="s">
        <v>98</v>
      </c>
      <c r="K66" t="s">
        <v>98</v>
      </c>
    </row>
    <row r="67" spans="1:11" x14ac:dyDescent="0.2">
      <c r="A67">
        <f>IF(([1]Survey!A67)="","",[1]Survey!A67)</f>
        <v>3</v>
      </c>
      <c r="B67">
        <f>IF(([1]Survey!B67)="","",[1]Survey!B67)</f>
        <v>5.0999999999999996</v>
      </c>
      <c r="C67">
        <f>IF(([1]Survey!C67)="","",[1]Survey!C67)</f>
        <v>4</v>
      </c>
      <c r="D67" s="71" t="str">
        <f t="shared" si="2"/>
        <v>K</v>
      </c>
      <c r="E67" t="str">
        <f t="shared" si="3"/>
        <v>I</v>
      </c>
      <c r="F67">
        <f>IFERROR(IF(AND(C67=1,OR(D67="R",D67="K")),Tables!$C$3,IF(AND(C67=2,OR(D67="R",D67="K")),Tables!$C$4,IF(AND(C67=3,OR(D67="R",D67="K")),Tables!$C$5,IF(AND(C67=4,OR(D67="R",D67="K")),Tables!$C$6,IF(AND(C67=5,OR(D67="R",D67="K")),Tables!$C$7,IF(AND(C67=6,OR(D67="R",D67="K")),Tables!$C$8,"")))))),"")</f>
        <v>0.4</v>
      </c>
      <c r="I67" t="s">
        <v>98</v>
      </c>
      <c r="J67" t="s">
        <v>98</v>
      </c>
      <c r="K67" t="s">
        <v>98</v>
      </c>
    </row>
    <row r="68" spans="1:11" x14ac:dyDescent="0.2">
      <c r="A68">
        <f>IF(([1]Survey!A68)="","",[1]Survey!A68)</f>
        <v>3</v>
      </c>
      <c r="B68">
        <f>IF(([1]Survey!B68)="","",[1]Survey!B68)</f>
        <v>5.2</v>
      </c>
      <c r="C68">
        <f>IF(([1]Survey!C68)="","",[1]Survey!C68)</f>
        <v>5</v>
      </c>
      <c r="D68" s="71" t="str">
        <f t="shared" si="2"/>
        <v>K</v>
      </c>
      <c r="E68" t="str">
        <f t="shared" si="3"/>
        <v>P</v>
      </c>
      <c r="F68">
        <f>IFERROR(IF(AND(C68=1,OR(D68="R",D68="K")),Tables!$C$3,IF(AND(C68=2,OR(D68="R",D68="K")),Tables!$C$4,IF(AND(C68=3,OR(D68="R",D68="K")),Tables!$C$5,IF(AND(C68=4,OR(D68="R",D68="K")),Tables!$C$6,IF(AND(C68=5,OR(D68="R",D68="K")),Tables!$C$7,IF(AND(C68=6,OR(D68="R",D68="K")),Tables!$C$8,"")))))),"")</f>
        <v>0.2</v>
      </c>
      <c r="I68" t="s">
        <v>98</v>
      </c>
      <c r="J68" t="s">
        <v>98</v>
      </c>
      <c r="K68" t="s">
        <v>98</v>
      </c>
    </row>
    <row r="69" spans="1:11" x14ac:dyDescent="0.2">
      <c r="A69">
        <f>IF(([1]Survey!A69)="","",[1]Survey!A69)</f>
        <v>3</v>
      </c>
      <c r="B69">
        <f>IF(([1]Survey!B69)="","",[1]Survey!B69)</f>
        <v>5.3</v>
      </c>
      <c r="C69">
        <f>IF(([1]Survey!C69)="","",[1]Survey!C69)</f>
        <v>4</v>
      </c>
      <c r="D69" s="71" t="str">
        <f t="shared" si="2"/>
        <v>K</v>
      </c>
      <c r="E69" t="str">
        <f t="shared" si="3"/>
        <v>A</v>
      </c>
      <c r="F69">
        <f>IFERROR(IF(AND(C69=1,OR(D69="R",D69="K")),Tables!$C$3,IF(AND(C69=2,OR(D69="R",D69="K")),Tables!$C$4,IF(AND(C69=3,OR(D69="R",D69="K")),Tables!$C$5,IF(AND(C69=4,OR(D69="R",D69="K")),Tables!$C$6,IF(AND(C69=5,OR(D69="R",D69="K")),Tables!$C$7,IF(AND(C69=6,OR(D69="R",D69="K")),Tables!$C$8,"")))))),"")</f>
        <v>0.4</v>
      </c>
      <c r="I69" t="s">
        <v>98</v>
      </c>
      <c r="J69" t="s">
        <v>98</v>
      </c>
      <c r="K69" t="s">
        <v>98</v>
      </c>
    </row>
    <row r="70" spans="1:11" x14ac:dyDescent="0.2">
      <c r="A70">
        <f>IF(([1]Survey!A70)="","",[1]Survey!A70)</f>
        <v>3</v>
      </c>
      <c r="B70">
        <f>IF(([1]Survey!B70)="","",[1]Survey!B70)</f>
        <v>5.4</v>
      </c>
      <c r="C70">
        <f>IF(([1]Survey!C70)="","",[1]Survey!C70)</f>
        <v>3</v>
      </c>
      <c r="D70" s="71" t="str">
        <f t="shared" si="2"/>
        <v>K</v>
      </c>
      <c r="E70" t="str">
        <f t="shared" si="3"/>
        <v>C</v>
      </c>
      <c r="F70">
        <f>IFERROR(IF(AND(C70=1,OR(D70="R",D70="K")),Tables!$C$3,IF(AND(C70=2,OR(D70="R",D70="K")),Tables!$C$4,IF(AND(C70=3,OR(D70="R",D70="K")),Tables!$C$5,IF(AND(C70=4,OR(D70="R",D70="K")),Tables!$C$6,IF(AND(C70=5,OR(D70="R",D70="K")),Tables!$C$7,IF(AND(C70=6,OR(D70="R",D70="K")),Tables!$C$8,"")))))),"")</f>
        <v>0.6</v>
      </c>
      <c r="I70" t="s">
        <v>98</v>
      </c>
      <c r="J70" t="s">
        <v>98</v>
      </c>
      <c r="K70" t="s">
        <v>98</v>
      </c>
    </row>
    <row r="71" spans="1:11" x14ac:dyDescent="0.2">
      <c r="A71">
        <f>IF(([1]Survey!A71)="","",[1]Survey!A71)</f>
        <v>3</v>
      </c>
      <c r="B71">
        <f>IF(([1]Survey!B71)="","",[1]Survey!B71)</f>
        <v>6</v>
      </c>
      <c r="C71" t="b">
        <f>IF(([1]Survey!C71)="","",[1]Survey!C71)</f>
        <v>0</v>
      </c>
      <c r="D71" s="71" t="str">
        <f t="shared" si="2"/>
        <v>B</v>
      </c>
      <c r="E71" t="str">
        <f t="shared" si="3"/>
        <v>-</v>
      </c>
      <c r="F71" t="str">
        <f>IFERROR(IF(AND(C71=1,OR(D71="R",D71="K")),Tables!$C$3,IF(AND(C71=2,OR(D71="R",D71="K")),Tables!$C$4,IF(AND(C71=3,OR(D71="R",D71="K")),Tables!$C$5,IF(AND(C71=4,OR(D71="R",D71="K")),Tables!$C$6,IF(AND(C71=5,OR(D71="R",D71="K")),Tables!$C$7,IF(AND(C71=6,OR(D71="R",D71="K")),Tables!$C$8,"")))))),"")</f>
        <v/>
      </c>
      <c r="I71" t="s">
        <v>98</v>
      </c>
      <c r="J71" t="s">
        <v>98</v>
      </c>
      <c r="K71" t="s">
        <v>98</v>
      </c>
    </row>
    <row r="72" spans="1:11" x14ac:dyDescent="0.2">
      <c r="A72">
        <f>IF(([1]Survey!A72)="","",[1]Survey!A72)</f>
        <v>3</v>
      </c>
      <c r="B72">
        <f>IF(([1]Survey!B72)="","",[1]Survey!B72)</f>
        <v>7</v>
      </c>
      <c r="C72">
        <f>IF(([1]Survey!C72)="","",[1]Survey!C72)</f>
        <v>3</v>
      </c>
      <c r="D72" s="71" t="str">
        <f t="shared" si="2"/>
        <v>B</v>
      </c>
      <c r="E72" t="str">
        <f t="shared" si="3"/>
        <v>-</v>
      </c>
      <c r="F72" t="str">
        <f>IFERROR(IF(AND(C72=1,OR(D72="R",D72="K")),Tables!$C$3,IF(AND(C72=2,OR(D72="R",D72="K")),Tables!$C$4,IF(AND(C72=3,OR(D72="R",D72="K")),Tables!$C$5,IF(AND(C72=4,OR(D72="R",D72="K")),Tables!$C$6,IF(AND(C72=5,OR(D72="R",D72="K")),Tables!$C$7,IF(AND(C72=6,OR(D72="R",D72="K")),Tables!$C$8,"")))))),"")</f>
        <v/>
      </c>
      <c r="I72" t="s">
        <v>98</v>
      </c>
      <c r="J72" t="s">
        <v>98</v>
      </c>
      <c r="K72" t="s">
        <v>98</v>
      </c>
    </row>
    <row r="73" spans="1:11" x14ac:dyDescent="0.2">
      <c r="A73">
        <f>IF(([1]Survey!A73)="","",[1]Survey!A73)</f>
        <v>3</v>
      </c>
      <c r="B73">
        <f>IF(([1]Survey!B73)="","",[1]Survey!B73)</f>
        <v>8</v>
      </c>
      <c r="C73">
        <f>IF(([1]Survey!C73)="","",[1]Survey!C73)</f>
        <v>4</v>
      </c>
      <c r="D73" s="71" t="str">
        <f t="shared" si="2"/>
        <v>B</v>
      </c>
      <c r="E73" t="str">
        <f t="shared" si="3"/>
        <v>-</v>
      </c>
      <c r="F73" t="str">
        <f>IFERROR(IF(AND(C73=1,OR(D73="R",D73="K")),Tables!$C$3,IF(AND(C73=2,OR(D73="R",D73="K")),Tables!$C$4,IF(AND(C73=3,OR(D73="R",D73="K")),Tables!$C$5,IF(AND(C73=4,OR(D73="R",D73="K")),Tables!$C$6,IF(AND(C73=5,OR(D73="R",D73="K")),Tables!$C$7,IF(AND(C73=6,OR(D73="R",D73="K")),Tables!$C$8,"")))))),"")</f>
        <v/>
      </c>
      <c r="I73" t="s">
        <v>98</v>
      </c>
      <c r="J73" t="s">
        <v>98</v>
      </c>
      <c r="K73" t="s">
        <v>98</v>
      </c>
    </row>
    <row r="74" spans="1:11" x14ac:dyDescent="0.2">
      <c r="A74" t="str">
        <f>IF(([1]Survey!A74)="","",[1]Survey!A74)</f>
        <v/>
      </c>
      <c r="B74" t="str">
        <f>IF(([1]Survey!B74)="","",[1]Survey!B74)</f>
        <v/>
      </c>
      <c r="C74" t="str">
        <f>IF(([1]Survey!C74)="","",[1]Survey!C74)</f>
        <v/>
      </c>
      <c r="D74" s="71" t="str">
        <f t="shared" si="2"/>
        <v/>
      </c>
      <c r="E74" t="str">
        <f t="shared" si="3"/>
        <v/>
      </c>
      <c r="F74" t="str">
        <f>IFERROR(IF(AND(C74=1,OR(D74="R",D74="K")),Tables!$C$3,IF(AND(C74=2,OR(D74="R",D74="K")),Tables!$C$4,IF(AND(C74=3,OR(D74="R",D74="K")),Tables!$C$5,IF(AND(C74=4,OR(D74="R",D74="K")),Tables!$C$6,IF(AND(C74=5,OR(D74="R",D74="K")),Tables!$C$7,IF(AND(C74=6,OR(D74="R",D74="K")),Tables!$C$8,"")))))),"")</f>
        <v/>
      </c>
      <c r="I74" t="s">
        <v>98</v>
      </c>
      <c r="J74" t="s">
        <v>98</v>
      </c>
      <c r="K74" t="s">
        <v>98</v>
      </c>
    </row>
    <row r="75" spans="1:11" x14ac:dyDescent="0.2">
      <c r="A75" t="str">
        <f>IF(([1]Survey!A75)="","",[1]Survey!A75)</f>
        <v/>
      </c>
      <c r="B75" t="str">
        <f>IF(([1]Survey!B75)="","",[1]Survey!B75)</f>
        <v/>
      </c>
      <c r="C75" t="str">
        <f>IF(([1]Survey!C75)="","",[1]Survey!C75)</f>
        <v/>
      </c>
      <c r="D75" s="71" t="str">
        <f t="shared" si="2"/>
        <v/>
      </c>
      <c r="E75" t="str">
        <f t="shared" si="3"/>
        <v/>
      </c>
      <c r="F75" t="str">
        <f>IFERROR(IF(AND(C75=1,OR(D75="R",D75="K")),Tables!$C$3,IF(AND(C75=2,OR(D75="R",D75="K")),Tables!$C$4,IF(AND(C75=3,OR(D75="R",D75="K")),Tables!$C$5,IF(AND(C75=4,OR(D75="R",D75="K")),Tables!$C$6,IF(AND(C75=5,OR(D75="R",D75="K")),Tables!$C$7,IF(AND(C75=6,OR(D75="R",D75="K")),Tables!$C$8,"")))))),"")</f>
        <v/>
      </c>
      <c r="I75" t="s">
        <v>98</v>
      </c>
      <c r="J75" t="s">
        <v>98</v>
      </c>
      <c r="K75" t="s">
        <v>98</v>
      </c>
    </row>
    <row r="76" spans="1:11" x14ac:dyDescent="0.2">
      <c r="A76" t="str">
        <f>IF(([1]Survey!A76)="","",[1]Survey!A76)</f>
        <v/>
      </c>
      <c r="B76" t="str">
        <f>IF(([1]Survey!B76)="","",[1]Survey!B76)</f>
        <v/>
      </c>
      <c r="C76" t="str">
        <f>IF(([1]Survey!C76)="","",[1]Survey!C76)</f>
        <v/>
      </c>
      <c r="D76" s="71" t="str">
        <f t="shared" si="2"/>
        <v/>
      </c>
      <c r="E76" t="str">
        <f t="shared" si="3"/>
        <v/>
      </c>
      <c r="F76" t="str">
        <f>IFERROR(IF(AND(C76=1,OR(D76="R",D76="K")),Tables!$C$3,IF(AND(C76=2,OR(D76="R",D76="K")),Tables!$C$4,IF(AND(C76=3,OR(D76="R",D76="K")),Tables!$C$5,IF(AND(C76=4,OR(D76="R",D76="K")),Tables!$C$6,IF(AND(C76=5,OR(D76="R",D76="K")),Tables!$C$7,IF(AND(C76=6,OR(D76="R",D76="K")),Tables!$C$8,"")))))),"")</f>
        <v/>
      </c>
      <c r="I76" t="s">
        <v>98</v>
      </c>
      <c r="J76" t="s">
        <v>98</v>
      </c>
      <c r="K76" t="s">
        <v>98</v>
      </c>
    </row>
    <row r="77" spans="1:11" x14ac:dyDescent="0.2">
      <c r="A77" t="str">
        <f>IF(([1]Survey!A77)="","",[1]Survey!A77)</f>
        <v/>
      </c>
      <c r="B77" t="str">
        <f>IF(([1]Survey!B77)="","",[1]Survey!B77)</f>
        <v/>
      </c>
      <c r="C77" t="str">
        <f>IF(([1]Survey!C77)="","",[1]Survey!C77)</f>
        <v/>
      </c>
      <c r="D77" s="71" t="str">
        <f t="shared" si="2"/>
        <v/>
      </c>
      <c r="E77" t="str">
        <f t="shared" si="3"/>
        <v/>
      </c>
      <c r="F77" t="str">
        <f>IFERROR(IF(AND(C77=1,OR(D77="R",D77="K")),Tables!$C$3,IF(AND(C77=2,OR(D77="R",D77="K")),Tables!$C$4,IF(AND(C77=3,OR(D77="R",D77="K")),Tables!$C$5,IF(AND(C77=4,OR(D77="R",D77="K")),Tables!$C$6,IF(AND(C77=5,OR(D77="R",D77="K")),Tables!$C$7,IF(AND(C77=6,OR(D77="R",D77="K")),Tables!$C$8,"")))))),"")</f>
        <v/>
      </c>
      <c r="I77" t="s">
        <v>98</v>
      </c>
      <c r="J77" t="s">
        <v>98</v>
      </c>
      <c r="K77" t="s">
        <v>98</v>
      </c>
    </row>
    <row r="78" spans="1:11" x14ac:dyDescent="0.2">
      <c r="A78" t="str">
        <f>IF(([1]Survey!A78)="","",[1]Survey!A78)</f>
        <v/>
      </c>
      <c r="B78" t="str">
        <f>IF(([1]Survey!B78)="","",[1]Survey!B78)</f>
        <v/>
      </c>
      <c r="C78" t="str">
        <f>IF(([1]Survey!C78)="","",[1]Survey!C78)</f>
        <v/>
      </c>
      <c r="D78" s="71" t="str">
        <f t="shared" si="2"/>
        <v/>
      </c>
      <c r="E78" t="str">
        <f t="shared" si="3"/>
        <v/>
      </c>
      <c r="F78" t="str">
        <f>IFERROR(IF(AND(C78=1,OR(D78="R",D78="K")),Tables!$C$3,IF(AND(C78=2,OR(D78="R",D78="K")),Tables!$C$4,IF(AND(C78=3,OR(D78="R",D78="K")),Tables!$C$5,IF(AND(C78=4,OR(D78="R",D78="K")),Tables!$C$6,IF(AND(C78=5,OR(D78="R",D78="K")),Tables!$C$7,IF(AND(C78=6,OR(D78="R",D78="K")),Tables!$C$8,"")))))),"")</f>
        <v/>
      </c>
      <c r="I78" t="s">
        <v>98</v>
      </c>
      <c r="J78" t="s">
        <v>98</v>
      </c>
      <c r="K78" t="s">
        <v>98</v>
      </c>
    </row>
    <row r="79" spans="1:11" x14ac:dyDescent="0.2">
      <c r="A79" t="str">
        <f>IF(([1]Survey!A79)="","",[1]Survey!A79)</f>
        <v/>
      </c>
      <c r="B79" t="str">
        <f>IF(([1]Survey!B79)="","",[1]Survey!B79)</f>
        <v/>
      </c>
      <c r="C79" t="str">
        <f>IF(([1]Survey!C79)="","",[1]Survey!C79)</f>
        <v/>
      </c>
      <c r="D79" s="71" t="str">
        <f t="shared" si="2"/>
        <v/>
      </c>
      <c r="E79" t="str">
        <f t="shared" si="3"/>
        <v/>
      </c>
      <c r="F79" t="str">
        <f>IFERROR(IF(AND(C79=1,OR(D79="R",D79="K")),Tables!$C$3,IF(AND(C79=2,OR(D79="R",D79="K")),Tables!$C$4,IF(AND(C79=3,OR(D79="R",D79="K")),Tables!$C$5,IF(AND(C79=4,OR(D79="R",D79="K")),Tables!$C$6,IF(AND(C79=5,OR(D79="R",D79="K")),Tables!$C$7,IF(AND(C79=6,OR(D79="R",D79="K")),Tables!$C$8,"")))))),"")</f>
        <v/>
      </c>
      <c r="I79" t="s">
        <v>98</v>
      </c>
      <c r="J79" t="s">
        <v>98</v>
      </c>
      <c r="K79" t="s">
        <v>98</v>
      </c>
    </row>
    <row r="80" spans="1:11" x14ac:dyDescent="0.2">
      <c r="A80" t="str">
        <f>IF(([1]Survey!A80)="","",[1]Survey!A80)</f>
        <v/>
      </c>
      <c r="B80" t="str">
        <f>IF(([1]Survey!B80)="","",[1]Survey!B80)</f>
        <v/>
      </c>
      <c r="C80" t="str">
        <f>IF(([1]Survey!C80)="","",[1]Survey!C80)</f>
        <v/>
      </c>
      <c r="D80" s="71" t="str">
        <f t="shared" si="2"/>
        <v/>
      </c>
      <c r="E80" t="str">
        <f t="shared" si="3"/>
        <v/>
      </c>
      <c r="F80" t="str">
        <f>IFERROR(IF(AND(C80=1,OR(D80="R",D80="K")),Tables!$C$3,IF(AND(C80=2,OR(D80="R",D80="K")),Tables!$C$4,IF(AND(C80=3,OR(D80="R",D80="K")),Tables!$C$5,IF(AND(C80=4,OR(D80="R",D80="K")),Tables!$C$6,IF(AND(C80=5,OR(D80="R",D80="K")),Tables!$C$7,IF(AND(C80=6,OR(D80="R",D80="K")),Tables!$C$8,"")))))),"")</f>
        <v/>
      </c>
      <c r="I80" t="s">
        <v>98</v>
      </c>
      <c r="J80" t="s">
        <v>98</v>
      </c>
      <c r="K80" t="s">
        <v>98</v>
      </c>
    </row>
    <row r="81" spans="1:11" x14ac:dyDescent="0.2">
      <c r="A81" t="str">
        <f>IF(([1]Survey!A81)="","",[1]Survey!A81)</f>
        <v/>
      </c>
      <c r="B81" t="str">
        <f>IF(([1]Survey!B81)="","",[1]Survey!B81)</f>
        <v/>
      </c>
      <c r="C81" t="str">
        <f>IF(([1]Survey!C81)="","",[1]Survey!C81)</f>
        <v/>
      </c>
      <c r="D81" s="71" t="str">
        <f t="shared" si="2"/>
        <v/>
      </c>
      <c r="E81" t="str">
        <f t="shared" si="3"/>
        <v/>
      </c>
      <c r="F81" t="str">
        <f>IFERROR(IF(AND(C81=1,OR(D81="R",D81="K")),Tables!$C$3,IF(AND(C81=2,OR(D81="R",D81="K")),Tables!$C$4,IF(AND(C81=3,OR(D81="R",D81="K")),Tables!$C$5,IF(AND(C81=4,OR(D81="R",D81="K")),Tables!$C$6,IF(AND(C81=5,OR(D81="R",D81="K")),Tables!$C$7,IF(AND(C81=6,OR(D81="R",D81="K")),Tables!$C$8,"")))))),"")</f>
        <v/>
      </c>
      <c r="I81" t="s">
        <v>98</v>
      </c>
      <c r="J81" t="s">
        <v>98</v>
      </c>
      <c r="K81" t="s">
        <v>98</v>
      </c>
    </row>
    <row r="82" spans="1:11" x14ac:dyDescent="0.2">
      <c r="A82" t="str">
        <f>IF(([1]Survey!A82)="","",[1]Survey!A82)</f>
        <v/>
      </c>
      <c r="B82" t="str">
        <f>IF(([1]Survey!B82)="","",[1]Survey!B82)</f>
        <v/>
      </c>
      <c r="C82" t="str">
        <f>IF(([1]Survey!C82)="","",[1]Survey!C82)</f>
        <v/>
      </c>
      <c r="D82" s="71" t="str">
        <f t="shared" si="2"/>
        <v/>
      </c>
      <c r="E82" t="str">
        <f t="shared" si="3"/>
        <v/>
      </c>
      <c r="F82" t="str">
        <f>IFERROR(IF(AND(C82=1,OR(D82="R",D82="K")),Tables!$C$3,IF(AND(C82=2,OR(D82="R",D82="K")),Tables!$C$4,IF(AND(C82=3,OR(D82="R",D82="K")),Tables!$C$5,IF(AND(C82=4,OR(D82="R",D82="K")),Tables!$C$6,IF(AND(C82=5,OR(D82="R",D82="K")),Tables!$C$7,IF(AND(C82=6,OR(D82="R",D82="K")),Tables!$C$8,"")))))),"")</f>
        <v/>
      </c>
      <c r="I82" t="s">
        <v>98</v>
      </c>
      <c r="J82" t="s">
        <v>98</v>
      </c>
      <c r="K82" t="s">
        <v>98</v>
      </c>
    </row>
    <row r="83" spans="1:11" x14ac:dyDescent="0.2">
      <c r="A83" t="str">
        <f>IF(([1]Survey!A83)="","",[1]Survey!A83)</f>
        <v/>
      </c>
      <c r="B83" t="str">
        <f>IF(([1]Survey!B83)="","",[1]Survey!B83)</f>
        <v/>
      </c>
      <c r="C83" t="str">
        <f>IF(([1]Survey!C83)="","",[1]Survey!C83)</f>
        <v/>
      </c>
      <c r="D83" s="71" t="str">
        <f t="shared" si="2"/>
        <v/>
      </c>
      <c r="E83" t="str">
        <f t="shared" si="3"/>
        <v/>
      </c>
      <c r="F83" t="str">
        <f>IFERROR(IF(AND(C83=1,OR(D83="R",D83="K")),Tables!$C$3,IF(AND(C83=2,OR(D83="R",D83="K")),Tables!$C$4,IF(AND(C83=3,OR(D83="R",D83="K")),Tables!$C$5,IF(AND(C83=4,OR(D83="R",D83="K")),Tables!$C$6,IF(AND(C83=5,OR(D83="R",D83="K")),Tables!$C$7,IF(AND(C83=6,OR(D83="R",D83="K")),Tables!$C$8,"")))))),"")</f>
        <v/>
      </c>
      <c r="I83" t="s">
        <v>98</v>
      </c>
      <c r="J83" t="s">
        <v>98</v>
      </c>
      <c r="K83" t="s">
        <v>98</v>
      </c>
    </row>
    <row r="84" spans="1:11" x14ac:dyDescent="0.2">
      <c r="A84" t="str">
        <f>IF(([1]Survey!A84)="","",[1]Survey!A84)</f>
        <v/>
      </c>
      <c r="B84" t="str">
        <f>IF(([1]Survey!B84)="","",[1]Survey!B84)</f>
        <v/>
      </c>
      <c r="C84" t="str">
        <f>IF(([1]Survey!C84)="","",[1]Survey!C84)</f>
        <v/>
      </c>
      <c r="D84" s="71" t="str">
        <f t="shared" si="2"/>
        <v/>
      </c>
      <c r="E84" t="str">
        <f t="shared" si="3"/>
        <v/>
      </c>
      <c r="F84" t="str">
        <f>IFERROR(IF(AND(C84=1,OR(D84="R",D84="K")),Tables!$C$3,IF(AND(C84=2,OR(D84="R",D84="K")),Tables!$C$4,IF(AND(C84=3,OR(D84="R",D84="K")),Tables!$C$5,IF(AND(C84=4,OR(D84="R",D84="K")),Tables!$C$6,IF(AND(C84=5,OR(D84="R",D84="K")),Tables!$C$7,IF(AND(C84=6,OR(D84="R",D84="K")),Tables!$C$8,"")))))),"")</f>
        <v/>
      </c>
      <c r="I84" t="s">
        <v>98</v>
      </c>
      <c r="J84" t="s">
        <v>98</v>
      </c>
      <c r="K84" t="s">
        <v>98</v>
      </c>
    </row>
    <row r="85" spans="1:11" x14ac:dyDescent="0.2">
      <c r="A85" t="str">
        <f>IF(([1]Survey!A85)="","",[1]Survey!A85)</f>
        <v/>
      </c>
      <c r="B85" t="str">
        <f>IF(([1]Survey!B85)="","",[1]Survey!B85)</f>
        <v/>
      </c>
      <c r="C85" t="str">
        <f>IF(([1]Survey!C85)="","",[1]Survey!C85)</f>
        <v/>
      </c>
      <c r="D85" s="71" t="str">
        <f t="shared" si="2"/>
        <v/>
      </c>
      <c r="E85" t="str">
        <f t="shared" si="3"/>
        <v/>
      </c>
      <c r="F85" t="str">
        <f>IFERROR(IF(AND(C85=1,OR(D85="R",D85="K")),Tables!$C$3,IF(AND(C85=2,OR(D85="R",D85="K")),Tables!$C$4,IF(AND(C85=3,OR(D85="R",D85="K")),Tables!$C$5,IF(AND(C85=4,OR(D85="R",D85="K")),Tables!$C$6,IF(AND(C85=5,OR(D85="R",D85="K")),Tables!$C$7,IF(AND(C85=6,OR(D85="R",D85="K")),Tables!$C$8,"")))))),"")</f>
        <v/>
      </c>
      <c r="I85" t="s">
        <v>98</v>
      </c>
      <c r="J85" t="s">
        <v>98</v>
      </c>
      <c r="K85" t="s">
        <v>98</v>
      </c>
    </row>
    <row r="86" spans="1:11" x14ac:dyDescent="0.2">
      <c r="A86" t="str">
        <f>IF(([1]Survey!A86)="","",[1]Survey!A86)</f>
        <v/>
      </c>
      <c r="B86" t="str">
        <f>IF(([1]Survey!B86)="","",[1]Survey!B86)</f>
        <v/>
      </c>
      <c r="C86" t="str">
        <f>IF(([1]Survey!C86)="","",[1]Survey!C86)</f>
        <v/>
      </c>
      <c r="D86" s="71" t="str">
        <f t="shared" si="2"/>
        <v/>
      </c>
      <c r="E86" t="str">
        <f t="shared" si="3"/>
        <v/>
      </c>
      <c r="F86" t="str">
        <f>IFERROR(IF(AND(C86=1,OR(D86="R",D86="K")),Tables!$C$3,IF(AND(C86=2,OR(D86="R",D86="K")),Tables!$C$4,IF(AND(C86=3,OR(D86="R",D86="K")),Tables!$C$5,IF(AND(C86=4,OR(D86="R",D86="K")),Tables!$C$6,IF(AND(C86=5,OR(D86="R",D86="K")),Tables!$C$7,IF(AND(C86=6,OR(D86="R",D86="K")),Tables!$C$8,"")))))),"")</f>
        <v/>
      </c>
      <c r="I86" t="s">
        <v>98</v>
      </c>
      <c r="J86" t="s">
        <v>98</v>
      </c>
      <c r="K86" t="s">
        <v>98</v>
      </c>
    </row>
    <row r="87" spans="1:11" x14ac:dyDescent="0.2">
      <c r="A87" t="str">
        <f>IF(([1]Survey!A87)="","",[1]Survey!A87)</f>
        <v/>
      </c>
      <c r="B87" t="str">
        <f>IF(([1]Survey!B87)="","",[1]Survey!B87)</f>
        <v/>
      </c>
      <c r="C87" t="str">
        <f>IF(([1]Survey!C87)="","",[1]Survey!C87)</f>
        <v/>
      </c>
      <c r="D87" s="71" t="str">
        <f t="shared" si="2"/>
        <v/>
      </c>
      <c r="E87" t="str">
        <f t="shared" si="3"/>
        <v/>
      </c>
      <c r="F87" t="str">
        <f>IFERROR(IF(AND(C87=1,OR(D87="R",D87="K")),Tables!$C$3,IF(AND(C87=2,OR(D87="R",D87="K")),Tables!$C$4,IF(AND(C87=3,OR(D87="R",D87="K")),Tables!$C$5,IF(AND(C87=4,OR(D87="R",D87="K")),Tables!$C$6,IF(AND(C87=5,OR(D87="R",D87="K")),Tables!$C$7,IF(AND(C87=6,OR(D87="R",D87="K")),Tables!$C$8,"")))))),"")</f>
        <v/>
      </c>
      <c r="I87" t="s">
        <v>98</v>
      </c>
      <c r="J87" t="s">
        <v>98</v>
      </c>
      <c r="K87" t="s">
        <v>98</v>
      </c>
    </row>
    <row r="88" spans="1:11" x14ac:dyDescent="0.2">
      <c r="A88" t="str">
        <f>IF(([1]Survey!A88)="","",[1]Survey!A88)</f>
        <v/>
      </c>
      <c r="B88" t="str">
        <f>IF(([1]Survey!B88)="","",[1]Survey!B88)</f>
        <v/>
      </c>
      <c r="C88" t="str">
        <f>IF(([1]Survey!C88)="","",[1]Survey!C88)</f>
        <v/>
      </c>
      <c r="D88" s="71" t="str">
        <f t="shared" si="2"/>
        <v/>
      </c>
      <c r="E88" t="str">
        <f t="shared" si="3"/>
        <v/>
      </c>
      <c r="F88" t="str">
        <f>IFERROR(IF(AND(C88=1,OR(D88="R",D88="K")),Tables!$C$3,IF(AND(C88=2,OR(D88="R",D88="K")),Tables!$C$4,IF(AND(C88=3,OR(D88="R",D88="K")),Tables!$C$5,IF(AND(C88=4,OR(D88="R",D88="K")),Tables!$C$6,IF(AND(C88=5,OR(D88="R",D88="K")),Tables!$C$7,IF(AND(C88=6,OR(D88="R",D88="K")),Tables!$C$8,"")))))),"")</f>
        <v/>
      </c>
      <c r="I88" t="s">
        <v>98</v>
      </c>
      <c r="J88" t="s">
        <v>98</v>
      </c>
      <c r="K88" t="s">
        <v>98</v>
      </c>
    </row>
    <row r="89" spans="1:11" x14ac:dyDescent="0.2">
      <c r="A89" t="str">
        <f>IF(([1]Survey!A89)="","",[1]Survey!A89)</f>
        <v/>
      </c>
      <c r="B89" t="str">
        <f>IF(([1]Survey!B89)="","",[1]Survey!B89)</f>
        <v/>
      </c>
      <c r="C89" t="str">
        <f>IF(([1]Survey!C89)="","",[1]Survey!C89)</f>
        <v/>
      </c>
      <c r="D89" s="71" t="str">
        <f t="shared" si="2"/>
        <v/>
      </c>
      <c r="E89" t="str">
        <f t="shared" si="3"/>
        <v/>
      </c>
      <c r="F89" t="str">
        <f>IFERROR(IF(AND(C89=1,OR(D89="R",D89="K")),Tables!$C$3,IF(AND(C89=2,OR(D89="R",D89="K")),Tables!$C$4,IF(AND(C89=3,OR(D89="R",D89="K")),Tables!$C$5,IF(AND(C89=4,OR(D89="R",D89="K")),Tables!$C$6,IF(AND(C89=5,OR(D89="R",D89="K")),Tables!$C$7,IF(AND(C89=6,OR(D89="R",D89="K")),Tables!$C$8,"")))))),"")</f>
        <v/>
      </c>
      <c r="I89" t="s">
        <v>98</v>
      </c>
      <c r="J89" t="s">
        <v>98</v>
      </c>
      <c r="K89" t="s">
        <v>98</v>
      </c>
    </row>
    <row r="90" spans="1:11" x14ac:dyDescent="0.2">
      <c r="A90" t="str">
        <f>IF(([1]Survey!A90)="","",[1]Survey!A90)</f>
        <v/>
      </c>
      <c r="B90" t="str">
        <f>IF(([1]Survey!B90)="","",[1]Survey!B90)</f>
        <v/>
      </c>
      <c r="C90" t="str">
        <f>IF(([1]Survey!C90)="","",[1]Survey!C90)</f>
        <v/>
      </c>
      <c r="D90" s="71" t="str">
        <f t="shared" si="2"/>
        <v/>
      </c>
      <c r="E90" t="str">
        <f t="shared" si="3"/>
        <v/>
      </c>
      <c r="F90" t="str">
        <f>IFERROR(IF(AND(C90=1,OR(D90="R",D90="K")),Tables!$C$3,IF(AND(C90=2,OR(D90="R",D90="K")),Tables!$C$4,IF(AND(C90=3,OR(D90="R",D90="K")),Tables!$C$5,IF(AND(C90=4,OR(D90="R",D90="K")),Tables!$C$6,IF(AND(C90=5,OR(D90="R",D90="K")),Tables!$C$7,IF(AND(C90=6,OR(D90="R",D90="K")),Tables!$C$8,"")))))),"")</f>
        <v/>
      </c>
      <c r="I90" t="s">
        <v>98</v>
      </c>
      <c r="J90" t="s">
        <v>98</v>
      </c>
      <c r="K90" t="s">
        <v>98</v>
      </c>
    </row>
    <row r="91" spans="1:11" x14ac:dyDescent="0.2">
      <c r="A91" t="str">
        <f>IF(([1]Survey!A91)="","",[1]Survey!A91)</f>
        <v/>
      </c>
      <c r="B91" t="str">
        <f>IF(([1]Survey!B91)="","",[1]Survey!B91)</f>
        <v/>
      </c>
      <c r="C91" t="str">
        <f>IF(([1]Survey!C91)="","",[1]Survey!C91)</f>
        <v/>
      </c>
      <c r="D91" s="71" t="str">
        <f t="shared" si="2"/>
        <v/>
      </c>
      <c r="E91" t="str">
        <f t="shared" si="3"/>
        <v/>
      </c>
      <c r="F91" t="str">
        <f>IFERROR(IF(AND(C91=1,OR(D91="R",D91="K")),Tables!$C$3,IF(AND(C91=2,OR(D91="R",D91="K")),Tables!$C$4,IF(AND(C91=3,OR(D91="R",D91="K")),Tables!$C$5,IF(AND(C91=4,OR(D91="R",D91="K")),Tables!$C$6,IF(AND(C91=5,OR(D91="R",D91="K")),Tables!$C$7,IF(AND(C91=6,OR(D91="R",D91="K")),Tables!$C$8,"")))))),"")</f>
        <v/>
      </c>
      <c r="I91" t="s">
        <v>98</v>
      </c>
      <c r="J91" t="s">
        <v>98</v>
      </c>
      <c r="K91" t="s">
        <v>98</v>
      </c>
    </row>
    <row r="92" spans="1:11" x14ac:dyDescent="0.2">
      <c r="A92" t="str">
        <f>IF(([1]Survey!A92)="","",[1]Survey!A92)</f>
        <v/>
      </c>
      <c r="B92" t="str">
        <f>IF(([1]Survey!B92)="","",[1]Survey!B92)</f>
        <v/>
      </c>
      <c r="C92" t="str">
        <f>IF(([1]Survey!C92)="","",[1]Survey!C92)</f>
        <v/>
      </c>
      <c r="D92" s="71" t="str">
        <f t="shared" si="2"/>
        <v/>
      </c>
      <c r="E92" t="str">
        <f t="shared" si="3"/>
        <v/>
      </c>
      <c r="F92" t="str">
        <f>IFERROR(IF(AND(C92=1,OR(D92="R",D92="K")),Tables!$C$3,IF(AND(C92=2,OR(D92="R",D92="K")),Tables!$C$4,IF(AND(C92=3,OR(D92="R",D92="K")),Tables!$C$5,IF(AND(C92=4,OR(D92="R",D92="K")),Tables!$C$6,IF(AND(C92=5,OR(D92="R",D92="K")),Tables!$C$7,IF(AND(C92=6,OR(D92="R",D92="K")),Tables!$C$8,"")))))),"")</f>
        <v/>
      </c>
      <c r="I92" t="s">
        <v>98</v>
      </c>
      <c r="J92" t="s">
        <v>98</v>
      </c>
      <c r="K92" t="s">
        <v>98</v>
      </c>
    </row>
    <row r="93" spans="1:11" x14ac:dyDescent="0.2">
      <c r="A93" t="str">
        <f>IF(([1]Survey!A93)="","",[1]Survey!A93)</f>
        <v/>
      </c>
      <c r="B93" t="str">
        <f>IF(([1]Survey!B93)="","",[1]Survey!B93)</f>
        <v/>
      </c>
      <c r="C93" t="str">
        <f>IF(([1]Survey!C93)="","",[1]Survey!C93)</f>
        <v/>
      </c>
      <c r="D93" s="71" t="str">
        <f t="shared" si="2"/>
        <v/>
      </c>
      <c r="E93" t="str">
        <f t="shared" si="3"/>
        <v/>
      </c>
      <c r="F93" t="str">
        <f>IFERROR(IF(AND(C93=1,OR(D93="R",D93="K")),Tables!$C$3,IF(AND(C93=2,OR(D93="R",D93="K")),Tables!$C$4,IF(AND(C93=3,OR(D93="R",D93="K")),Tables!$C$5,IF(AND(C93=4,OR(D93="R",D93="K")),Tables!$C$6,IF(AND(C93=5,OR(D93="R",D93="K")),Tables!$C$7,IF(AND(C93=6,OR(D93="R",D93="K")),Tables!$C$8,"")))))),"")</f>
        <v/>
      </c>
      <c r="I93" t="s">
        <v>98</v>
      </c>
      <c r="J93" t="s">
        <v>98</v>
      </c>
      <c r="K93" t="s">
        <v>98</v>
      </c>
    </row>
    <row r="94" spans="1:11" x14ac:dyDescent="0.2">
      <c r="A94" t="str">
        <f>IF(([1]Survey!A94)="","",[1]Survey!A94)</f>
        <v/>
      </c>
      <c r="B94" t="str">
        <f>IF(([1]Survey!B94)="","",[1]Survey!B94)</f>
        <v/>
      </c>
      <c r="C94" t="str">
        <f>IF(([1]Survey!C94)="","",[1]Survey!C94)</f>
        <v/>
      </c>
      <c r="D94" s="71" t="str">
        <f t="shared" si="2"/>
        <v/>
      </c>
      <c r="E94" t="str">
        <f t="shared" si="3"/>
        <v/>
      </c>
      <c r="F94" t="str">
        <f>IFERROR(IF(AND(C94=1,OR(D94="R",D94="K")),Tables!$C$3,IF(AND(C94=2,OR(D94="R",D94="K")),Tables!$C$4,IF(AND(C94=3,OR(D94="R",D94="K")),Tables!$C$5,IF(AND(C94=4,OR(D94="R",D94="K")),Tables!$C$6,IF(AND(C94=5,OR(D94="R",D94="K")),Tables!$C$7,IF(AND(C94=6,OR(D94="R",D94="K")),Tables!$C$8,"")))))),"")</f>
        <v/>
      </c>
      <c r="I94" t="s">
        <v>98</v>
      </c>
      <c r="J94" t="s">
        <v>98</v>
      </c>
      <c r="K94" t="s">
        <v>98</v>
      </c>
    </row>
    <row r="95" spans="1:11" x14ac:dyDescent="0.2">
      <c r="A95" t="str">
        <f>IF(([1]Survey!A95)="","",[1]Survey!A95)</f>
        <v/>
      </c>
      <c r="B95" t="str">
        <f>IF(([1]Survey!B95)="","",[1]Survey!B95)</f>
        <v/>
      </c>
      <c r="C95" t="str">
        <f>IF(([1]Survey!C95)="","",[1]Survey!C95)</f>
        <v/>
      </c>
      <c r="D95" s="71" t="str">
        <f t="shared" si="2"/>
        <v/>
      </c>
      <c r="E95" t="str">
        <f t="shared" si="3"/>
        <v/>
      </c>
      <c r="F95" t="str">
        <f>IFERROR(IF(AND(C95=1,OR(D95="R",D95="K")),Tables!$C$3,IF(AND(C95=2,OR(D95="R",D95="K")),Tables!$C$4,IF(AND(C95=3,OR(D95="R",D95="K")),Tables!$C$5,IF(AND(C95=4,OR(D95="R",D95="K")),Tables!$C$6,IF(AND(C95=5,OR(D95="R",D95="K")),Tables!$C$7,IF(AND(C95=6,OR(D95="R",D95="K")),Tables!$C$8,"")))))),"")</f>
        <v/>
      </c>
      <c r="I95" t="s">
        <v>98</v>
      </c>
      <c r="J95" t="s">
        <v>98</v>
      </c>
      <c r="K95" t="s">
        <v>98</v>
      </c>
    </row>
    <row r="96" spans="1:11" x14ac:dyDescent="0.2">
      <c r="A96" t="str">
        <f>IF(([1]Survey!A96)="","",[1]Survey!A96)</f>
        <v/>
      </c>
      <c r="B96" t="str">
        <f>IF(([1]Survey!B96)="","",[1]Survey!B96)</f>
        <v/>
      </c>
      <c r="C96" t="str">
        <f>IF(([1]Survey!C96)="","",[1]Survey!C96)</f>
        <v/>
      </c>
      <c r="D96" s="71" t="str">
        <f t="shared" si="2"/>
        <v/>
      </c>
      <c r="E96" t="str">
        <f t="shared" si="3"/>
        <v/>
      </c>
      <c r="F96" t="str">
        <f>IFERROR(IF(AND(C96=1,OR(D96="R",D96="K")),Tables!$C$3,IF(AND(C96=2,OR(D96="R",D96="K")),Tables!$C$4,IF(AND(C96=3,OR(D96="R",D96="K")),Tables!$C$5,IF(AND(C96=4,OR(D96="R",D96="K")),Tables!$C$6,IF(AND(C96=5,OR(D96="R",D96="K")),Tables!$C$7,IF(AND(C96=6,OR(D96="R",D96="K")),Tables!$C$8,"")))))),"")</f>
        <v/>
      </c>
      <c r="I96" t="s">
        <v>98</v>
      </c>
      <c r="J96" t="s">
        <v>98</v>
      </c>
      <c r="K96" t="s">
        <v>98</v>
      </c>
    </row>
    <row r="97" spans="1:11" x14ac:dyDescent="0.2">
      <c r="A97" t="str">
        <f>IF(([1]Survey!A97)="","",[1]Survey!A97)</f>
        <v/>
      </c>
      <c r="B97" t="str">
        <f>IF(([1]Survey!B97)="","",[1]Survey!B97)</f>
        <v/>
      </c>
      <c r="C97" t="str">
        <f>IF(([1]Survey!C97)="","",[1]Survey!C97)</f>
        <v/>
      </c>
      <c r="D97" s="71" t="str">
        <f t="shared" si="2"/>
        <v/>
      </c>
      <c r="E97" t="str">
        <f t="shared" si="3"/>
        <v/>
      </c>
      <c r="F97" t="str">
        <f>IFERROR(IF(AND(C97=1,OR(D97="R",D97="K")),Tables!$C$3,IF(AND(C97=2,OR(D97="R",D97="K")),Tables!$C$4,IF(AND(C97=3,OR(D97="R",D97="K")),Tables!$C$5,IF(AND(C97=4,OR(D97="R",D97="K")),Tables!$C$6,IF(AND(C97=5,OR(D97="R",D97="K")),Tables!$C$7,IF(AND(C97=6,OR(D97="R",D97="K")),Tables!$C$8,"")))))),"")</f>
        <v/>
      </c>
      <c r="I97" t="s">
        <v>98</v>
      </c>
      <c r="J97" t="s">
        <v>98</v>
      </c>
      <c r="K97" t="s">
        <v>98</v>
      </c>
    </row>
    <row r="98" spans="1:11" x14ac:dyDescent="0.2">
      <c r="A98" t="str">
        <f>IF(([1]Survey!A98)="","",[1]Survey!A98)</f>
        <v/>
      </c>
      <c r="B98" t="str">
        <f>IF(([1]Survey!B98)="","",[1]Survey!B98)</f>
        <v/>
      </c>
      <c r="C98" t="str">
        <f>IF(([1]Survey!C98)="","",[1]Survey!C98)</f>
        <v/>
      </c>
      <c r="D98" s="71" t="str">
        <f t="shared" si="2"/>
        <v/>
      </c>
      <c r="E98" t="str">
        <f t="shared" si="3"/>
        <v/>
      </c>
      <c r="F98" t="str">
        <f>IFERROR(IF(AND(C98=1,OR(D98="R",D98="K")),Tables!$C$3,IF(AND(C98=2,OR(D98="R",D98="K")),Tables!$C$4,IF(AND(C98=3,OR(D98="R",D98="K")),Tables!$C$5,IF(AND(C98=4,OR(D98="R",D98="K")),Tables!$C$6,IF(AND(C98=5,OR(D98="R",D98="K")),Tables!$C$7,IF(AND(C98=6,OR(D98="R",D98="K")),Tables!$C$8,"")))))),"")</f>
        <v/>
      </c>
      <c r="I98" t="s">
        <v>98</v>
      </c>
      <c r="J98" t="s">
        <v>98</v>
      </c>
      <c r="K98" t="s">
        <v>98</v>
      </c>
    </row>
    <row r="99" spans="1:11" x14ac:dyDescent="0.2">
      <c r="A99" t="str">
        <f>IF(([1]Survey!A99)="","",[1]Survey!A99)</f>
        <v/>
      </c>
      <c r="B99" t="str">
        <f>IF(([1]Survey!B99)="","",[1]Survey!B99)</f>
        <v/>
      </c>
      <c r="C99" t="str">
        <f>IF(([1]Survey!C99)="","",[1]Survey!C99)</f>
        <v/>
      </c>
      <c r="D99" s="71" t="str">
        <f t="shared" si="2"/>
        <v/>
      </c>
      <c r="E99" t="str">
        <f t="shared" si="3"/>
        <v/>
      </c>
      <c r="F99" t="str">
        <f>IFERROR(IF(AND(C99=1,OR(D99="R",D99="K")),Tables!$C$3,IF(AND(C99=2,OR(D99="R",D99="K")),Tables!$C$4,IF(AND(C99=3,OR(D99="R",D99="K")),Tables!$C$5,IF(AND(C99=4,OR(D99="R",D99="K")),Tables!$C$6,IF(AND(C99=5,OR(D99="R",D99="K")),Tables!$C$7,IF(AND(C99=6,OR(D99="R",D99="K")),Tables!$C$8,"")))))),"")</f>
        <v/>
      </c>
      <c r="I99" t="s">
        <v>98</v>
      </c>
      <c r="J99" t="s">
        <v>98</v>
      </c>
      <c r="K99" t="s">
        <v>98</v>
      </c>
    </row>
    <row r="100" spans="1:11" x14ac:dyDescent="0.2">
      <c r="A100" t="str">
        <f>IF(([1]Survey!A100)="","",[1]Survey!A100)</f>
        <v/>
      </c>
      <c r="B100" t="str">
        <f>IF(([1]Survey!B100)="","",[1]Survey!B100)</f>
        <v/>
      </c>
      <c r="C100" t="str">
        <f>IF(([1]Survey!C100)="","",[1]Survey!C100)</f>
        <v/>
      </c>
      <c r="D100" s="71" t="str">
        <f t="shared" si="2"/>
        <v/>
      </c>
      <c r="E100" t="str">
        <f t="shared" si="3"/>
        <v/>
      </c>
      <c r="F100" t="str">
        <f>IFERROR(IF(AND(C100=1,OR(D100="R",D100="K")),Tables!$C$3,IF(AND(C100=2,OR(D100="R",D100="K")),Tables!$C$4,IF(AND(C100=3,OR(D100="R",D100="K")),Tables!$C$5,IF(AND(C100=4,OR(D100="R",D100="K")),Tables!$C$6,IF(AND(C100=5,OR(D100="R",D100="K")),Tables!$C$7,IF(AND(C100=6,OR(D100="R",D100="K")),Tables!$C$8,"")))))),"")</f>
        <v/>
      </c>
      <c r="I100" t="s">
        <v>98</v>
      </c>
      <c r="J100" t="s">
        <v>98</v>
      </c>
      <c r="K100" t="s">
        <v>98</v>
      </c>
    </row>
    <row r="101" spans="1:11" x14ac:dyDescent="0.2">
      <c r="A101" t="str">
        <f>IF(([1]Survey!A101)="","",[1]Survey!A101)</f>
        <v/>
      </c>
      <c r="B101" t="str">
        <f>IF(([1]Survey!B101)="","",[1]Survey!B101)</f>
        <v/>
      </c>
      <c r="C101" t="str">
        <f>IF(([1]Survey!C101)="","",[1]Survey!C101)</f>
        <v/>
      </c>
      <c r="D101" s="71" t="str">
        <f t="shared" si="2"/>
        <v/>
      </c>
      <c r="E101" t="str">
        <f t="shared" si="3"/>
        <v/>
      </c>
      <c r="F101" t="str">
        <f>IFERROR(IF(AND(C101=1,OR(D101="R",D101="K")),Tables!$C$3,IF(AND(C101=2,OR(D101="R",D101="K")),Tables!$C$4,IF(AND(C101=3,OR(D101="R",D101="K")),Tables!$C$5,IF(AND(C101=4,OR(D101="R",D101="K")),Tables!$C$6,IF(AND(C101=5,OR(D101="R",D101="K")),Tables!$C$7,IF(AND(C101=6,OR(D101="R",D101="K")),Tables!$C$8,"")))))),"")</f>
        <v/>
      </c>
      <c r="I101" t="s">
        <v>98</v>
      </c>
      <c r="J101" t="s">
        <v>98</v>
      </c>
      <c r="K101" t="s">
        <v>98</v>
      </c>
    </row>
    <row r="102" spans="1:11" x14ac:dyDescent="0.2">
      <c r="A102" t="str">
        <f>IF(([1]Survey!A102)="","",[1]Survey!A102)</f>
        <v/>
      </c>
      <c r="B102" t="str">
        <f>IF(([1]Survey!B102)="","",[1]Survey!B102)</f>
        <v/>
      </c>
      <c r="C102" t="str">
        <f>IF(([1]Survey!C102)="","",[1]Survey!C102)</f>
        <v/>
      </c>
      <c r="D102" s="71" t="str">
        <f t="shared" si="2"/>
        <v/>
      </c>
      <c r="E102" t="str">
        <f t="shared" si="3"/>
        <v/>
      </c>
      <c r="F102" t="str">
        <f>IFERROR(IF(AND(C102=1,OR(D102="R",D102="K")),Tables!$C$3,IF(AND(C102=2,OR(D102="R",D102="K")),Tables!$C$4,IF(AND(C102=3,OR(D102="R",D102="K")),Tables!$C$5,IF(AND(C102=4,OR(D102="R",D102="K")),Tables!$C$6,IF(AND(C102=5,OR(D102="R",D102="K")),Tables!$C$7,IF(AND(C102=6,OR(D102="R",D102="K")),Tables!$C$8,"")))))),"")</f>
        <v/>
      </c>
      <c r="I102" t="s">
        <v>98</v>
      </c>
      <c r="J102" t="s">
        <v>98</v>
      </c>
      <c r="K102" t="s">
        <v>98</v>
      </c>
    </row>
    <row r="103" spans="1:11" x14ac:dyDescent="0.2">
      <c r="A103" t="str">
        <f>IF(([1]Survey!A103)="","",[1]Survey!A103)</f>
        <v/>
      </c>
      <c r="B103" t="str">
        <f>IF(([1]Survey!B103)="","",[1]Survey!B103)</f>
        <v/>
      </c>
      <c r="C103" t="str">
        <f>IF(([1]Survey!C103)="","",[1]Survey!C103)</f>
        <v/>
      </c>
      <c r="D103" s="71" t="str">
        <f t="shared" si="2"/>
        <v/>
      </c>
      <c r="E103" t="str">
        <f t="shared" si="3"/>
        <v/>
      </c>
      <c r="F103" t="str">
        <f>IFERROR(IF(AND(C103=1,OR(D103="R",D103="K")),Tables!$C$3,IF(AND(C103=2,OR(D103="R",D103="K")),Tables!$C$4,IF(AND(C103=3,OR(D103="R",D103="K")),Tables!$C$5,IF(AND(C103=4,OR(D103="R",D103="K")),Tables!$C$6,IF(AND(C103=5,OR(D103="R",D103="K")),Tables!$C$7,IF(AND(C103=6,OR(D103="R",D103="K")),Tables!$C$8,"")))))),"")</f>
        <v/>
      </c>
      <c r="I103" t="s">
        <v>98</v>
      </c>
      <c r="J103" t="s">
        <v>98</v>
      </c>
      <c r="K103" t="s">
        <v>98</v>
      </c>
    </row>
    <row r="104" spans="1:11" x14ac:dyDescent="0.2">
      <c r="A104" t="str">
        <f>IF(([1]Survey!A104)="","",[1]Survey!A104)</f>
        <v/>
      </c>
      <c r="B104" t="str">
        <f>IF(([1]Survey!B104)="","",[1]Survey!B104)</f>
        <v/>
      </c>
      <c r="C104" t="str">
        <f>IF(([1]Survey!C104)="","",[1]Survey!C104)</f>
        <v/>
      </c>
      <c r="D104" s="71" t="str">
        <f t="shared" si="2"/>
        <v/>
      </c>
      <c r="E104" t="str">
        <f t="shared" si="3"/>
        <v/>
      </c>
      <c r="F104" t="str">
        <f>IFERROR(IF(AND(C104=1,OR(D104="R",D104="K")),Tables!$C$3,IF(AND(C104=2,OR(D104="R",D104="K")),Tables!$C$4,IF(AND(C104=3,OR(D104="R",D104="K")),Tables!$C$5,IF(AND(C104=4,OR(D104="R",D104="K")),Tables!$C$6,IF(AND(C104=5,OR(D104="R",D104="K")),Tables!$C$7,IF(AND(C104=6,OR(D104="R",D104="K")),Tables!$C$8,"")))))),"")</f>
        <v/>
      </c>
      <c r="I104" t="s">
        <v>98</v>
      </c>
      <c r="J104" t="s">
        <v>98</v>
      </c>
      <c r="K104" t="s">
        <v>98</v>
      </c>
    </row>
    <row r="105" spans="1:11" x14ac:dyDescent="0.2">
      <c r="A105" t="str">
        <f>IF(([1]Survey!A105)="","",[1]Survey!A105)</f>
        <v/>
      </c>
      <c r="B105" t="str">
        <f>IF(([1]Survey!B105)="","",[1]Survey!B105)</f>
        <v/>
      </c>
      <c r="C105" t="str">
        <f>IF(([1]Survey!C105)="","",[1]Survey!C105)</f>
        <v/>
      </c>
      <c r="D105" s="71" t="str">
        <f t="shared" si="2"/>
        <v/>
      </c>
      <c r="E105" t="str">
        <f t="shared" si="3"/>
        <v/>
      </c>
      <c r="F105" t="str">
        <f>IFERROR(IF(AND(C105=1,OR(D105="R",D105="K")),Tables!$C$3,IF(AND(C105=2,OR(D105="R",D105="K")),Tables!$C$4,IF(AND(C105=3,OR(D105="R",D105="K")),Tables!$C$5,IF(AND(C105=4,OR(D105="R",D105="K")),Tables!$C$6,IF(AND(C105=5,OR(D105="R",D105="K")),Tables!$C$7,IF(AND(C105=6,OR(D105="R",D105="K")),Tables!$C$8,"")))))),"")</f>
        <v/>
      </c>
      <c r="I105" t="s">
        <v>98</v>
      </c>
      <c r="J105" t="s">
        <v>98</v>
      </c>
      <c r="K105" t="s">
        <v>98</v>
      </c>
    </row>
    <row r="106" spans="1:11" x14ac:dyDescent="0.2">
      <c r="A106" t="str">
        <f>IF(([1]Survey!A106)="","",[1]Survey!A106)</f>
        <v/>
      </c>
      <c r="B106" t="str">
        <f>IF(([1]Survey!B106)="","",[1]Survey!B106)</f>
        <v/>
      </c>
      <c r="C106" t="str">
        <f>IF(([1]Survey!C106)="","",[1]Survey!C106)</f>
        <v/>
      </c>
      <c r="D106" s="71" t="str">
        <f t="shared" si="2"/>
        <v/>
      </c>
      <c r="E106" t="str">
        <f t="shared" si="3"/>
        <v/>
      </c>
      <c r="F106" t="str">
        <f>IFERROR(IF(AND(C106=1,OR(D106="R",D106="K")),Tables!$C$3,IF(AND(C106=2,OR(D106="R",D106="K")),Tables!$C$4,IF(AND(C106=3,OR(D106="R",D106="K")),Tables!$C$5,IF(AND(C106=4,OR(D106="R",D106="K")),Tables!$C$6,IF(AND(C106=5,OR(D106="R",D106="K")),Tables!$C$7,IF(AND(C106=6,OR(D106="R",D106="K")),Tables!$C$8,"")))))),"")</f>
        <v/>
      </c>
      <c r="I106" t="s">
        <v>98</v>
      </c>
      <c r="J106" t="s">
        <v>98</v>
      </c>
      <c r="K106" t="s">
        <v>98</v>
      </c>
    </row>
    <row r="107" spans="1:11" x14ac:dyDescent="0.2">
      <c r="A107" t="str">
        <f>IF(([1]Survey!A107)="","",[1]Survey!A107)</f>
        <v/>
      </c>
      <c r="B107" t="str">
        <f>IF(([1]Survey!B107)="","",[1]Survey!B107)</f>
        <v/>
      </c>
      <c r="C107" t="str">
        <f>IF(([1]Survey!C107)="","",[1]Survey!C107)</f>
        <v/>
      </c>
      <c r="D107" s="71" t="str">
        <f t="shared" si="2"/>
        <v/>
      </c>
      <c r="E107" t="str">
        <f t="shared" si="3"/>
        <v/>
      </c>
      <c r="F107" t="str">
        <f>IFERROR(IF(AND(C107=1,OR(D107="R",D107="K")),Tables!$C$3,IF(AND(C107=2,OR(D107="R",D107="K")),Tables!$C$4,IF(AND(C107=3,OR(D107="R",D107="K")),Tables!$C$5,IF(AND(C107=4,OR(D107="R",D107="K")),Tables!$C$6,IF(AND(C107=5,OR(D107="R",D107="K")),Tables!$C$7,IF(AND(C107=6,OR(D107="R",D107="K")),Tables!$C$8,"")))))),"")</f>
        <v/>
      </c>
      <c r="I107" t="s">
        <v>98</v>
      </c>
      <c r="J107" t="s">
        <v>98</v>
      </c>
      <c r="K107" t="s">
        <v>98</v>
      </c>
    </row>
    <row r="108" spans="1:11" x14ac:dyDescent="0.2">
      <c r="A108" t="str">
        <f>IF(([1]Survey!A108)="","",[1]Survey!A108)</f>
        <v/>
      </c>
      <c r="B108" t="str">
        <f>IF(([1]Survey!B108)="","",[1]Survey!B108)</f>
        <v/>
      </c>
      <c r="C108" t="str">
        <f>IF(([1]Survey!C108)="","",[1]Survey!C108)</f>
        <v/>
      </c>
      <c r="D108" s="71" t="str">
        <f t="shared" si="2"/>
        <v/>
      </c>
      <c r="E108" t="str">
        <f t="shared" si="3"/>
        <v/>
      </c>
      <c r="F108" t="str">
        <f>IFERROR(IF(AND(C108=1,OR(D108="R",D108="K")),Tables!$C$3,IF(AND(C108=2,OR(D108="R",D108="K")),Tables!$C$4,IF(AND(C108=3,OR(D108="R",D108="K")),Tables!$C$5,IF(AND(C108=4,OR(D108="R",D108="K")),Tables!$C$6,IF(AND(C108=5,OR(D108="R",D108="K")),Tables!$C$7,IF(AND(C108=6,OR(D108="R",D108="K")),Tables!$C$8,"")))))),"")</f>
        <v/>
      </c>
      <c r="I108" t="s">
        <v>98</v>
      </c>
      <c r="J108" t="s">
        <v>98</v>
      </c>
      <c r="K108" t="s">
        <v>98</v>
      </c>
    </row>
    <row r="109" spans="1:11" x14ac:dyDescent="0.2">
      <c r="A109" t="str">
        <f>IF(([1]Survey!A109)="","",[1]Survey!A109)</f>
        <v/>
      </c>
      <c r="B109" t="str">
        <f>IF(([1]Survey!B109)="","",[1]Survey!B109)</f>
        <v/>
      </c>
      <c r="C109" t="str">
        <f>IF(([1]Survey!C109)="","",[1]Survey!C109)</f>
        <v/>
      </c>
      <c r="D109" s="71" t="str">
        <f t="shared" si="2"/>
        <v/>
      </c>
      <c r="E109" t="str">
        <f t="shared" si="3"/>
        <v/>
      </c>
      <c r="F109" t="str">
        <f>IFERROR(IF(AND(C109=1,OR(D109="R",D109="K")),Tables!$C$3,IF(AND(C109=2,OR(D109="R",D109="K")),Tables!$C$4,IF(AND(C109=3,OR(D109="R",D109="K")),Tables!$C$5,IF(AND(C109=4,OR(D109="R",D109="K")),Tables!$C$6,IF(AND(C109=5,OR(D109="R",D109="K")),Tables!$C$7,IF(AND(C109=6,OR(D109="R",D109="K")),Tables!$C$8,"")))))),"")</f>
        <v/>
      </c>
      <c r="I109" t="s">
        <v>98</v>
      </c>
      <c r="J109" t="s">
        <v>98</v>
      </c>
      <c r="K109" t="s">
        <v>98</v>
      </c>
    </row>
    <row r="110" spans="1:11" x14ac:dyDescent="0.2">
      <c r="A110" t="str">
        <f>IF(([1]Survey!A110)="","",[1]Survey!A110)</f>
        <v/>
      </c>
      <c r="B110" t="str">
        <f>IF(([1]Survey!B110)="","",[1]Survey!B110)</f>
        <v/>
      </c>
      <c r="C110" t="str">
        <f>IF(([1]Survey!C110)="","",[1]Survey!C110)</f>
        <v/>
      </c>
      <c r="D110" s="71" t="str">
        <f t="shared" si="2"/>
        <v/>
      </c>
      <c r="E110" t="str">
        <f t="shared" si="3"/>
        <v/>
      </c>
      <c r="F110" t="str">
        <f>IFERROR(IF(AND(C110=1,OR(D110="R",D110="K")),Tables!$C$3,IF(AND(C110=2,OR(D110="R",D110="K")),Tables!$C$4,IF(AND(C110=3,OR(D110="R",D110="K")),Tables!$C$5,IF(AND(C110=4,OR(D110="R",D110="K")),Tables!$C$6,IF(AND(C110=5,OR(D110="R",D110="K")),Tables!$C$7,IF(AND(C110=6,OR(D110="R",D110="K")),Tables!$C$8,"")))))),"")</f>
        <v/>
      </c>
      <c r="I110" t="s">
        <v>98</v>
      </c>
      <c r="J110" t="s">
        <v>98</v>
      </c>
      <c r="K110" t="s">
        <v>98</v>
      </c>
    </row>
    <row r="111" spans="1:11" x14ac:dyDescent="0.2">
      <c r="A111" t="str">
        <f>IF(([1]Survey!A111)="","",[1]Survey!A111)</f>
        <v/>
      </c>
      <c r="B111" t="str">
        <f>IF(([1]Survey!B111)="","",[1]Survey!B111)</f>
        <v/>
      </c>
      <c r="C111" t="str">
        <f>IF(([1]Survey!C111)="","",[1]Survey!C111)</f>
        <v/>
      </c>
      <c r="D111" s="71" t="str">
        <f t="shared" si="2"/>
        <v/>
      </c>
      <c r="E111" t="str">
        <f t="shared" si="3"/>
        <v/>
      </c>
      <c r="F111" t="str">
        <f>IFERROR(IF(AND(C111=1,OR(D111="R",D111="K")),Tables!$C$3,IF(AND(C111=2,OR(D111="R",D111="K")),Tables!$C$4,IF(AND(C111=3,OR(D111="R",D111="K")),Tables!$C$5,IF(AND(C111=4,OR(D111="R",D111="K")),Tables!$C$6,IF(AND(C111=5,OR(D111="R",D111="K")),Tables!$C$7,IF(AND(C111=6,OR(D111="R",D111="K")),Tables!$C$8,"")))))),"")</f>
        <v/>
      </c>
      <c r="I111" t="s">
        <v>98</v>
      </c>
      <c r="J111" t="s">
        <v>98</v>
      </c>
      <c r="K111" t="s">
        <v>98</v>
      </c>
    </row>
    <row r="112" spans="1:11" x14ac:dyDescent="0.2">
      <c r="A112" t="str">
        <f>IF(([1]Survey!A112)="","",[1]Survey!A112)</f>
        <v/>
      </c>
      <c r="B112" t="str">
        <f>IF(([1]Survey!B112)="","",[1]Survey!B112)</f>
        <v/>
      </c>
      <c r="C112" t="str">
        <f>IF(([1]Survey!C112)="","",[1]Survey!C112)</f>
        <v/>
      </c>
      <c r="D112" s="71" t="str">
        <f t="shared" si="2"/>
        <v/>
      </c>
      <c r="E112" t="str">
        <f t="shared" si="3"/>
        <v/>
      </c>
      <c r="F112" t="str">
        <f>IFERROR(IF(AND(C112=1,OR(D112="R",D112="K")),Tables!$C$3,IF(AND(C112=2,OR(D112="R",D112="K")),Tables!$C$4,IF(AND(C112=3,OR(D112="R",D112="K")),Tables!$C$5,IF(AND(C112=4,OR(D112="R",D112="K")),Tables!$C$6,IF(AND(C112=5,OR(D112="R",D112="K")),Tables!$C$7,IF(AND(C112=6,OR(D112="R",D112="K")),Tables!$C$8,"")))))),"")</f>
        <v/>
      </c>
      <c r="I112" t="s">
        <v>98</v>
      </c>
      <c r="J112" t="s">
        <v>98</v>
      </c>
      <c r="K112" t="s">
        <v>98</v>
      </c>
    </row>
    <row r="113" spans="1:11" x14ac:dyDescent="0.2">
      <c r="A113" t="str">
        <f>IF(([1]Survey!A113)="","",[1]Survey!A113)</f>
        <v/>
      </c>
      <c r="B113" t="str">
        <f>IF(([1]Survey!B113)="","",[1]Survey!B113)</f>
        <v/>
      </c>
      <c r="C113" t="str">
        <f>IF(([1]Survey!C113)="","",[1]Survey!C113)</f>
        <v/>
      </c>
      <c r="D113" s="71" t="str">
        <f t="shared" si="2"/>
        <v/>
      </c>
      <c r="E113" t="str">
        <f t="shared" si="3"/>
        <v/>
      </c>
      <c r="F113" t="str">
        <f>IFERROR(IF(AND(C113=1,OR(D113="R",D113="K")),Tables!$C$3,IF(AND(C113=2,OR(D113="R",D113="K")),Tables!$C$4,IF(AND(C113=3,OR(D113="R",D113="K")),Tables!$C$5,IF(AND(C113=4,OR(D113="R",D113="K")),Tables!$C$6,IF(AND(C113=5,OR(D113="R",D113="K")),Tables!$C$7,IF(AND(C113=6,OR(D113="R",D113="K")),Tables!$C$8,"")))))),"")</f>
        <v/>
      </c>
      <c r="I113" t="s">
        <v>98</v>
      </c>
      <c r="J113" t="s">
        <v>98</v>
      </c>
      <c r="K113" t="s">
        <v>98</v>
      </c>
    </row>
    <row r="114" spans="1:11" x14ac:dyDescent="0.2">
      <c r="A114" t="str">
        <f>IF(([1]Survey!A114)="","",[1]Survey!A114)</f>
        <v/>
      </c>
      <c r="B114" t="str">
        <f>IF(([1]Survey!B114)="","",[1]Survey!B114)</f>
        <v/>
      </c>
      <c r="C114" t="str">
        <f>IF(([1]Survey!C114)="","",[1]Survey!C114)</f>
        <v/>
      </c>
      <c r="D114" s="71" t="str">
        <f t="shared" si="2"/>
        <v/>
      </c>
      <c r="E114" t="str">
        <f t="shared" si="3"/>
        <v/>
      </c>
      <c r="F114" t="str">
        <f>IFERROR(IF(AND(C114=1,OR(D114="R",D114="K")),Tables!$C$3,IF(AND(C114=2,OR(D114="R",D114="K")),Tables!$C$4,IF(AND(C114=3,OR(D114="R",D114="K")),Tables!$C$5,IF(AND(C114=4,OR(D114="R",D114="K")),Tables!$C$6,IF(AND(C114=5,OR(D114="R",D114="K")),Tables!$C$7,IF(AND(C114=6,OR(D114="R",D114="K")),Tables!$C$8,"")))))),"")</f>
        <v/>
      </c>
      <c r="I114" t="s">
        <v>98</v>
      </c>
      <c r="J114" t="s">
        <v>98</v>
      </c>
      <c r="K114" t="s">
        <v>98</v>
      </c>
    </row>
    <row r="115" spans="1:11" x14ac:dyDescent="0.2">
      <c r="A115" t="str">
        <f>IF(([1]Survey!A115)="","",[1]Survey!A115)</f>
        <v/>
      </c>
      <c r="B115" t="str">
        <f>IF(([1]Survey!B115)="","",[1]Survey!B115)</f>
        <v/>
      </c>
      <c r="C115" t="str">
        <f>IF(([1]Survey!C115)="","",[1]Survey!C115)</f>
        <v/>
      </c>
      <c r="D115" s="71" t="str">
        <f t="shared" si="2"/>
        <v/>
      </c>
      <c r="E115" t="str">
        <f t="shared" si="3"/>
        <v/>
      </c>
      <c r="F115" t="str">
        <f>IFERROR(IF(AND(C115=1,OR(D115="R",D115="K")),Tables!$C$3,IF(AND(C115=2,OR(D115="R",D115="K")),Tables!$C$4,IF(AND(C115=3,OR(D115="R",D115="K")),Tables!$C$5,IF(AND(C115=4,OR(D115="R",D115="K")),Tables!$C$6,IF(AND(C115=5,OR(D115="R",D115="K")),Tables!$C$7,IF(AND(C115=6,OR(D115="R",D115="K")),Tables!$C$8,"")))))),"")</f>
        <v/>
      </c>
      <c r="I115" t="s">
        <v>98</v>
      </c>
      <c r="J115" t="s">
        <v>98</v>
      </c>
      <c r="K115" t="s">
        <v>98</v>
      </c>
    </row>
    <row r="116" spans="1:11" x14ac:dyDescent="0.2">
      <c r="A116" t="str">
        <f>IF(([1]Survey!A116)="","",[1]Survey!A116)</f>
        <v/>
      </c>
      <c r="B116" t="str">
        <f>IF(([1]Survey!B116)="","",[1]Survey!B116)</f>
        <v/>
      </c>
      <c r="C116" t="str">
        <f>IF(([1]Survey!C116)="","",[1]Survey!C116)</f>
        <v/>
      </c>
      <c r="D116" s="71" t="str">
        <f t="shared" si="2"/>
        <v/>
      </c>
      <c r="E116" t="str">
        <f t="shared" si="3"/>
        <v/>
      </c>
      <c r="F116" t="str">
        <f>IFERROR(IF(AND(C116=1,OR(D116="R",D116="K")),Tables!$C$3,IF(AND(C116=2,OR(D116="R",D116="K")),Tables!$C$4,IF(AND(C116=3,OR(D116="R",D116="K")),Tables!$C$5,IF(AND(C116=4,OR(D116="R",D116="K")),Tables!$C$6,IF(AND(C116=5,OR(D116="R",D116="K")),Tables!$C$7,IF(AND(C116=6,OR(D116="R",D116="K")),Tables!$C$8,"")))))),"")</f>
        <v/>
      </c>
      <c r="I116" t="s">
        <v>98</v>
      </c>
      <c r="J116" t="s">
        <v>98</v>
      </c>
      <c r="K116" t="s">
        <v>98</v>
      </c>
    </row>
    <row r="117" spans="1:11" x14ac:dyDescent="0.2">
      <c r="A117" t="str">
        <f>IF(([1]Survey!A117)="","",[1]Survey!A117)</f>
        <v/>
      </c>
      <c r="B117" t="str">
        <f>IF(([1]Survey!B117)="","",[1]Survey!B117)</f>
        <v/>
      </c>
      <c r="C117" t="str">
        <f>IF(([1]Survey!C117)="","",[1]Survey!C117)</f>
        <v/>
      </c>
      <c r="D117" s="71" t="str">
        <f t="shared" si="2"/>
        <v/>
      </c>
      <c r="E117" t="str">
        <f t="shared" si="3"/>
        <v/>
      </c>
      <c r="F117" t="str">
        <f>IFERROR(IF(AND(C117=1,OR(D117="R",D117="K")),Tables!$C$3,IF(AND(C117=2,OR(D117="R",D117="K")),Tables!$C$4,IF(AND(C117=3,OR(D117="R",D117="K")),Tables!$C$5,IF(AND(C117=4,OR(D117="R",D117="K")),Tables!$C$6,IF(AND(C117=5,OR(D117="R",D117="K")),Tables!$C$7,IF(AND(C117=6,OR(D117="R",D117="K")),Tables!$C$8,"")))))),"")</f>
        <v/>
      </c>
      <c r="I117" t="s">
        <v>98</v>
      </c>
      <c r="J117" t="s">
        <v>98</v>
      </c>
      <c r="K117" t="s">
        <v>98</v>
      </c>
    </row>
    <row r="118" spans="1:11" x14ac:dyDescent="0.2">
      <c r="A118" t="str">
        <f>IF(([1]Survey!A118)="","",[1]Survey!A118)</f>
        <v/>
      </c>
      <c r="B118" t="str">
        <f>IF(([1]Survey!B118)="","",[1]Survey!B118)</f>
        <v/>
      </c>
      <c r="C118" t="str">
        <f>IF(([1]Survey!C118)="","",[1]Survey!C118)</f>
        <v/>
      </c>
      <c r="D118" s="71" t="str">
        <f t="shared" si="2"/>
        <v/>
      </c>
      <c r="E118" t="str">
        <f t="shared" si="3"/>
        <v/>
      </c>
      <c r="F118" t="str">
        <f>IFERROR(IF(AND(C118=1,OR(D118="R",D118="K")),Tables!$C$3,IF(AND(C118=2,OR(D118="R",D118="K")),Tables!$C$4,IF(AND(C118=3,OR(D118="R",D118="K")),Tables!$C$5,IF(AND(C118=4,OR(D118="R",D118="K")),Tables!$C$6,IF(AND(C118=5,OR(D118="R",D118="K")),Tables!$C$7,IF(AND(C118=6,OR(D118="R",D118="K")),Tables!$C$8,"")))))),"")</f>
        <v/>
      </c>
      <c r="I118" t="s">
        <v>98</v>
      </c>
      <c r="J118" t="s">
        <v>98</v>
      </c>
      <c r="K118" t="s">
        <v>98</v>
      </c>
    </row>
    <row r="119" spans="1:11" x14ac:dyDescent="0.2">
      <c r="A119" t="str">
        <f>IF(([1]Survey!A119)="","",[1]Survey!A119)</f>
        <v/>
      </c>
      <c r="B119" t="str">
        <f>IF(([1]Survey!B119)="","",[1]Survey!B119)</f>
        <v/>
      </c>
      <c r="C119" t="str">
        <f>IF(([1]Survey!C119)="","",[1]Survey!C119)</f>
        <v/>
      </c>
      <c r="D119" s="71" t="str">
        <f t="shared" si="2"/>
        <v/>
      </c>
      <c r="E119" t="str">
        <f t="shared" si="3"/>
        <v/>
      </c>
      <c r="F119" t="str">
        <f>IFERROR(IF(AND(C119=1,OR(D119="R",D119="K")),Tables!$C$3,IF(AND(C119=2,OR(D119="R",D119="K")),Tables!$C$4,IF(AND(C119=3,OR(D119="R",D119="K")),Tables!$C$5,IF(AND(C119=4,OR(D119="R",D119="K")),Tables!$C$6,IF(AND(C119=5,OR(D119="R",D119="K")),Tables!$C$7,IF(AND(C119=6,OR(D119="R",D119="K")),Tables!$C$8,"")))))),"")</f>
        <v/>
      </c>
      <c r="I119" t="s">
        <v>98</v>
      </c>
      <c r="J119" t="s">
        <v>98</v>
      </c>
      <c r="K119" t="s">
        <v>98</v>
      </c>
    </row>
    <row r="120" spans="1:11" x14ac:dyDescent="0.2">
      <c r="A120" t="str">
        <f>IF(([1]Survey!A120)="","",[1]Survey!A120)</f>
        <v/>
      </c>
      <c r="B120" t="str">
        <f>IF(([1]Survey!B120)="","",[1]Survey!B120)</f>
        <v/>
      </c>
      <c r="C120" t="str">
        <f>IF(([1]Survey!C120)="","",[1]Survey!C120)</f>
        <v/>
      </c>
      <c r="D120" s="71" t="str">
        <f t="shared" si="2"/>
        <v/>
      </c>
      <c r="E120" t="str">
        <f t="shared" si="3"/>
        <v/>
      </c>
      <c r="F120" t="str">
        <f>IFERROR(IF(AND(C120=1,OR(D120="R",D120="K")),Tables!$C$3,IF(AND(C120=2,OR(D120="R",D120="K")),Tables!$C$4,IF(AND(C120=3,OR(D120="R",D120="K")),Tables!$C$5,IF(AND(C120=4,OR(D120="R",D120="K")),Tables!$C$6,IF(AND(C120=5,OR(D120="R",D120="K")),Tables!$C$7,IF(AND(C120=6,OR(D120="R",D120="K")),Tables!$C$8,"")))))),"")</f>
        <v/>
      </c>
      <c r="I120" t="s">
        <v>98</v>
      </c>
      <c r="J120" t="s">
        <v>98</v>
      </c>
      <c r="K120" t="s">
        <v>98</v>
      </c>
    </row>
    <row r="121" spans="1:11" x14ac:dyDescent="0.2">
      <c r="A121" t="str">
        <f>IF(([1]Survey!A121)="","",[1]Survey!A121)</f>
        <v/>
      </c>
      <c r="B121" t="str">
        <f>IF(([1]Survey!B121)="","",[1]Survey!B121)</f>
        <v/>
      </c>
      <c r="C121" t="str">
        <f>IF(([1]Survey!C121)="","",[1]Survey!C121)</f>
        <v/>
      </c>
      <c r="D121" s="71" t="str">
        <f t="shared" si="2"/>
        <v/>
      </c>
      <c r="E121" t="str">
        <f t="shared" si="3"/>
        <v/>
      </c>
      <c r="F121" t="str">
        <f>IFERROR(IF(AND(C121=1,OR(D121="R",D121="K")),Tables!$C$3,IF(AND(C121=2,OR(D121="R",D121="K")),Tables!$C$4,IF(AND(C121=3,OR(D121="R",D121="K")),Tables!$C$5,IF(AND(C121=4,OR(D121="R",D121="K")),Tables!$C$6,IF(AND(C121=5,OR(D121="R",D121="K")),Tables!$C$7,IF(AND(C121=6,OR(D121="R",D121="K")),Tables!$C$8,"")))))),"")</f>
        <v/>
      </c>
      <c r="I121" t="s">
        <v>98</v>
      </c>
      <c r="J121" t="s">
        <v>98</v>
      </c>
      <c r="K121" t="s">
        <v>98</v>
      </c>
    </row>
    <row r="122" spans="1:11" x14ac:dyDescent="0.2">
      <c r="A122" t="str">
        <f>IF(([1]Survey!A122)="","",[1]Survey!A122)</f>
        <v/>
      </c>
      <c r="B122" t="str">
        <f>IF(([1]Survey!B122)="","",[1]Survey!B122)</f>
        <v/>
      </c>
      <c r="C122" t="str">
        <f>IF(([1]Survey!C122)="","",[1]Survey!C122)</f>
        <v/>
      </c>
      <c r="D122" s="71" t="str">
        <f t="shared" si="2"/>
        <v/>
      </c>
      <c r="E122" t="str">
        <f t="shared" si="3"/>
        <v/>
      </c>
      <c r="F122" t="str">
        <f>IFERROR(IF(AND(C122=1,OR(D122="R",D122="K")),Tables!$C$3,IF(AND(C122=2,OR(D122="R",D122="K")),Tables!$C$4,IF(AND(C122=3,OR(D122="R",D122="K")),Tables!$C$5,IF(AND(C122=4,OR(D122="R",D122="K")),Tables!$C$6,IF(AND(C122=5,OR(D122="R",D122="K")),Tables!$C$7,IF(AND(C122=6,OR(D122="R",D122="K")),Tables!$C$8,"")))))),"")</f>
        <v/>
      </c>
      <c r="I122" t="s">
        <v>98</v>
      </c>
      <c r="J122" t="s">
        <v>98</v>
      </c>
      <c r="K122" t="s">
        <v>98</v>
      </c>
    </row>
    <row r="123" spans="1:11" x14ac:dyDescent="0.2">
      <c r="A123" t="str">
        <f>IF(([1]Survey!A123)="","",[1]Survey!A123)</f>
        <v/>
      </c>
      <c r="B123" t="str">
        <f>IF(([1]Survey!B123)="","",[1]Survey!B123)</f>
        <v/>
      </c>
      <c r="C123" t="str">
        <f>IF(([1]Survey!C123)="","",[1]Survey!C123)</f>
        <v/>
      </c>
      <c r="D123" s="71" t="str">
        <f t="shared" si="2"/>
        <v/>
      </c>
      <c r="E123" t="str">
        <f t="shared" si="3"/>
        <v/>
      </c>
      <c r="F123" t="str">
        <f>IFERROR(IF(AND(C123=1,OR(D123="R",D123="K")),Tables!$C$3,IF(AND(C123=2,OR(D123="R",D123="K")),Tables!$C$4,IF(AND(C123=3,OR(D123="R",D123="K")),Tables!$C$5,IF(AND(C123=4,OR(D123="R",D123="K")),Tables!$C$6,IF(AND(C123=5,OR(D123="R",D123="K")),Tables!$C$7,IF(AND(C123=6,OR(D123="R",D123="K")),Tables!$C$8,"")))))),"")</f>
        <v/>
      </c>
      <c r="I123" t="s">
        <v>98</v>
      </c>
      <c r="J123" t="s">
        <v>98</v>
      </c>
      <c r="K123" t="s">
        <v>98</v>
      </c>
    </row>
    <row r="124" spans="1:11" x14ac:dyDescent="0.2">
      <c r="A124" t="str">
        <f>IF(([1]Survey!A124)="","",[1]Survey!A124)</f>
        <v/>
      </c>
      <c r="B124" t="str">
        <f>IF(([1]Survey!B124)="","",[1]Survey!B124)</f>
        <v/>
      </c>
      <c r="C124" t="str">
        <f>IF(([1]Survey!C124)="","",[1]Survey!C124)</f>
        <v/>
      </c>
      <c r="D124" s="71" t="str">
        <f t="shared" si="2"/>
        <v/>
      </c>
      <c r="E124" t="str">
        <f t="shared" si="3"/>
        <v/>
      </c>
      <c r="F124" t="str">
        <f>IFERROR(IF(AND(C124=1,OR(D124="R",D124="K")),Tables!$C$3,IF(AND(C124=2,OR(D124="R",D124="K")),Tables!$C$4,IF(AND(C124=3,OR(D124="R",D124="K")),Tables!$C$5,IF(AND(C124=4,OR(D124="R",D124="K")),Tables!$C$6,IF(AND(C124=5,OR(D124="R",D124="K")),Tables!$C$7,IF(AND(C124=6,OR(D124="R",D124="K")),Tables!$C$8,"")))))),"")</f>
        <v/>
      </c>
      <c r="I124" t="s">
        <v>98</v>
      </c>
      <c r="J124" t="s">
        <v>98</v>
      </c>
      <c r="K124" t="s">
        <v>98</v>
      </c>
    </row>
    <row r="125" spans="1:11" x14ac:dyDescent="0.2">
      <c r="A125" t="str">
        <f>IF(([1]Survey!A125)="","",[1]Survey!A125)</f>
        <v/>
      </c>
      <c r="B125" t="str">
        <f>IF(([1]Survey!B125)="","",[1]Survey!B125)</f>
        <v/>
      </c>
      <c r="C125" t="str">
        <f>IF(([1]Survey!C125)="","",[1]Survey!C125)</f>
        <v/>
      </c>
      <c r="D125" s="71" t="str">
        <f t="shared" si="2"/>
        <v/>
      </c>
      <c r="E125" t="str">
        <f t="shared" si="3"/>
        <v/>
      </c>
      <c r="F125" t="str">
        <f>IFERROR(IF(AND(C125=1,OR(D125="R",D125="K")),Tables!$C$3,IF(AND(C125=2,OR(D125="R",D125="K")),Tables!$C$4,IF(AND(C125=3,OR(D125="R",D125="K")),Tables!$C$5,IF(AND(C125=4,OR(D125="R",D125="K")),Tables!$C$6,IF(AND(C125=5,OR(D125="R",D125="K")),Tables!$C$7,IF(AND(C125=6,OR(D125="R",D125="K")),Tables!$C$8,"")))))),"")</f>
        <v/>
      </c>
      <c r="I125" t="s">
        <v>98</v>
      </c>
      <c r="J125" t="s">
        <v>98</v>
      </c>
      <c r="K125" t="s">
        <v>98</v>
      </c>
    </row>
    <row r="126" spans="1:11" x14ac:dyDescent="0.2">
      <c r="A126" t="str">
        <f>IF(([1]Survey!A126)="","",[1]Survey!A126)</f>
        <v/>
      </c>
      <c r="B126" t="str">
        <f>IF(([1]Survey!B126)="","",[1]Survey!B126)</f>
        <v/>
      </c>
      <c r="C126" t="str">
        <f>IF(([1]Survey!C126)="","",[1]Survey!C126)</f>
        <v/>
      </c>
      <c r="D126" s="71" t="str">
        <f t="shared" si="2"/>
        <v/>
      </c>
      <c r="E126" t="str">
        <f t="shared" si="3"/>
        <v/>
      </c>
      <c r="F126" t="str">
        <f>IFERROR(IF(AND(C126=1,OR(D126="R",D126="K")),Tables!$C$3,IF(AND(C126=2,OR(D126="R",D126="K")),Tables!$C$4,IF(AND(C126=3,OR(D126="R",D126="K")),Tables!$C$5,IF(AND(C126=4,OR(D126="R",D126="K")),Tables!$C$6,IF(AND(C126=5,OR(D126="R",D126="K")),Tables!$C$7,IF(AND(C126=6,OR(D126="R",D126="K")),Tables!$C$8,"")))))),"")</f>
        <v/>
      </c>
      <c r="I126" t="s">
        <v>98</v>
      </c>
      <c r="J126" t="s">
        <v>98</v>
      </c>
      <c r="K126" t="s">
        <v>98</v>
      </c>
    </row>
    <row r="127" spans="1:11" x14ac:dyDescent="0.2">
      <c r="A127" t="str">
        <f>IF(([1]Survey!A127)="","",[1]Survey!A127)</f>
        <v/>
      </c>
      <c r="B127" t="str">
        <f>IF(([1]Survey!B127)="","",[1]Survey!B127)</f>
        <v/>
      </c>
      <c r="C127" t="str">
        <f>IF(([1]Survey!C127)="","",[1]Survey!C127)</f>
        <v/>
      </c>
      <c r="D127" s="71" t="str">
        <f t="shared" si="2"/>
        <v/>
      </c>
      <c r="E127" t="str">
        <f t="shared" si="3"/>
        <v/>
      </c>
      <c r="F127" t="str">
        <f>IFERROR(IF(AND(C127=1,OR(D127="R",D127="K")),Tables!$C$3,IF(AND(C127=2,OR(D127="R",D127="K")),Tables!$C$4,IF(AND(C127=3,OR(D127="R",D127="K")),Tables!$C$5,IF(AND(C127=4,OR(D127="R",D127="K")),Tables!$C$6,IF(AND(C127=5,OR(D127="R",D127="K")),Tables!$C$7,IF(AND(C127=6,OR(D127="R",D127="K")),Tables!$C$8,"")))))),"")</f>
        <v/>
      </c>
      <c r="I127" t="s">
        <v>98</v>
      </c>
      <c r="J127" t="s">
        <v>98</v>
      </c>
      <c r="K127" t="s">
        <v>98</v>
      </c>
    </row>
    <row r="128" spans="1:11" x14ac:dyDescent="0.2">
      <c r="A128" t="str">
        <f>IF(([1]Survey!A128)="","",[1]Survey!A128)</f>
        <v/>
      </c>
      <c r="B128" t="str">
        <f>IF(([1]Survey!B128)="","",[1]Survey!B128)</f>
        <v/>
      </c>
      <c r="C128" t="str">
        <f>IF(([1]Survey!C128)="","",[1]Survey!C128)</f>
        <v/>
      </c>
      <c r="D128" s="71" t="str">
        <f t="shared" si="2"/>
        <v/>
      </c>
      <c r="E128" t="str">
        <f t="shared" si="3"/>
        <v/>
      </c>
      <c r="F128" t="str">
        <f>IFERROR(IF(AND(C128=1,OR(D128="R",D128="K")),Tables!$C$3,IF(AND(C128=2,OR(D128="R",D128="K")),Tables!$C$4,IF(AND(C128=3,OR(D128="R",D128="K")),Tables!$C$5,IF(AND(C128=4,OR(D128="R",D128="K")),Tables!$C$6,IF(AND(C128=5,OR(D128="R",D128="K")),Tables!$C$7,IF(AND(C128=6,OR(D128="R",D128="K")),Tables!$C$8,"")))))),"")</f>
        <v/>
      </c>
      <c r="I128" t="s">
        <v>98</v>
      </c>
      <c r="J128" t="s">
        <v>98</v>
      </c>
      <c r="K128" t="s">
        <v>98</v>
      </c>
    </row>
    <row r="129" spans="1:11" x14ac:dyDescent="0.2">
      <c r="A129" t="str">
        <f>IF(([1]Survey!A129)="","",[1]Survey!A129)</f>
        <v/>
      </c>
      <c r="B129" t="str">
        <f>IF(([1]Survey!B129)="","",[1]Survey!B129)</f>
        <v/>
      </c>
      <c r="C129" t="str">
        <f>IF(([1]Survey!C129)="","",[1]Survey!C129)</f>
        <v/>
      </c>
      <c r="D129" s="71" t="str">
        <f t="shared" si="2"/>
        <v/>
      </c>
      <c r="E129" t="str">
        <f t="shared" si="3"/>
        <v/>
      </c>
      <c r="F129" t="str">
        <f>IFERROR(IF(AND(C129=1,OR(D129="R",D129="K")),Tables!$C$3,IF(AND(C129=2,OR(D129="R",D129="K")),Tables!$C$4,IF(AND(C129=3,OR(D129="R",D129="K")),Tables!$C$5,IF(AND(C129=4,OR(D129="R",D129="K")),Tables!$C$6,IF(AND(C129=5,OR(D129="R",D129="K")),Tables!$C$7,IF(AND(C129=6,OR(D129="R",D129="K")),Tables!$C$8,"")))))),"")</f>
        <v/>
      </c>
      <c r="I129" t="s">
        <v>98</v>
      </c>
      <c r="J129" t="s">
        <v>98</v>
      </c>
      <c r="K129" t="s">
        <v>98</v>
      </c>
    </row>
    <row r="130" spans="1:11" x14ac:dyDescent="0.2">
      <c r="A130" t="str">
        <f>IF(([1]Survey!A130)="","",[1]Survey!A130)</f>
        <v/>
      </c>
      <c r="B130" t="str">
        <f>IF(([1]Survey!B130)="","",[1]Survey!B130)</f>
        <v/>
      </c>
      <c r="C130" t="str">
        <f>IF(([1]Survey!C130)="","",[1]Survey!C130)</f>
        <v/>
      </c>
      <c r="D130" s="71" t="str">
        <f t="shared" ref="D130:D193" si="4">IFERROR(VLOOKUP(B130,Questions,2,0),"")</f>
        <v/>
      </c>
      <c r="E130" t="str">
        <f t="shared" ref="E130:E193" si="5">IFERROR(VLOOKUP(B130,Questions,3,0),"")</f>
        <v/>
      </c>
      <c r="F130" t="str">
        <f>IFERROR(IF(AND(C130=1,OR(D130="R",D130="K")),Tables!$C$3,IF(AND(C130=2,OR(D130="R",D130="K")),Tables!$C$4,IF(AND(C130=3,OR(D130="R",D130="K")),Tables!$C$5,IF(AND(C130=4,OR(D130="R",D130="K")),Tables!$C$6,IF(AND(C130=5,OR(D130="R",D130="K")),Tables!$C$7,IF(AND(C130=6,OR(D130="R",D130="K")),Tables!$C$8,"")))))),"")</f>
        <v/>
      </c>
      <c r="I130" t="s">
        <v>98</v>
      </c>
      <c r="J130" t="s">
        <v>98</v>
      </c>
      <c r="K130" t="s">
        <v>98</v>
      </c>
    </row>
    <row r="131" spans="1:11" x14ac:dyDescent="0.2">
      <c r="A131" t="str">
        <f>IF(([1]Survey!A131)="","",[1]Survey!A131)</f>
        <v/>
      </c>
      <c r="B131" t="str">
        <f>IF(([1]Survey!B131)="","",[1]Survey!B131)</f>
        <v/>
      </c>
      <c r="C131" t="str">
        <f>IF(([1]Survey!C131)="","",[1]Survey!C131)</f>
        <v/>
      </c>
      <c r="D131" s="71" t="str">
        <f t="shared" si="4"/>
        <v/>
      </c>
      <c r="E131" t="str">
        <f t="shared" si="5"/>
        <v/>
      </c>
      <c r="F131" t="str">
        <f>IFERROR(IF(AND(C131=1,OR(D131="R",D131="K")),Tables!$C$3,IF(AND(C131=2,OR(D131="R",D131="K")),Tables!$C$4,IF(AND(C131=3,OR(D131="R",D131="K")),Tables!$C$5,IF(AND(C131=4,OR(D131="R",D131="K")),Tables!$C$6,IF(AND(C131=5,OR(D131="R",D131="K")),Tables!$C$7,IF(AND(C131=6,OR(D131="R",D131="K")),Tables!$C$8,"")))))),"")</f>
        <v/>
      </c>
      <c r="I131" t="s">
        <v>98</v>
      </c>
      <c r="J131" t="s">
        <v>98</v>
      </c>
      <c r="K131" t="s">
        <v>98</v>
      </c>
    </row>
    <row r="132" spans="1:11" x14ac:dyDescent="0.2">
      <c r="A132" t="str">
        <f>IF(([1]Survey!A132)="","",[1]Survey!A132)</f>
        <v/>
      </c>
      <c r="B132" t="str">
        <f>IF(([1]Survey!B132)="","",[1]Survey!B132)</f>
        <v/>
      </c>
      <c r="C132" t="str">
        <f>IF(([1]Survey!C132)="","",[1]Survey!C132)</f>
        <v/>
      </c>
      <c r="D132" s="71" t="str">
        <f t="shared" si="4"/>
        <v/>
      </c>
      <c r="E132" t="str">
        <f t="shared" si="5"/>
        <v/>
      </c>
      <c r="F132" t="str">
        <f>IFERROR(IF(AND(C132=1,OR(D132="R",D132="K")),Tables!$C$3,IF(AND(C132=2,OR(D132="R",D132="K")),Tables!$C$4,IF(AND(C132=3,OR(D132="R",D132="K")),Tables!$C$5,IF(AND(C132=4,OR(D132="R",D132="K")),Tables!$C$6,IF(AND(C132=5,OR(D132="R",D132="K")),Tables!$C$7,IF(AND(C132=6,OR(D132="R",D132="K")),Tables!$C$8,"")))))),"")</f>
        <v/>
      </c>
      <c r="I132" t="s">
        <v>98</v>
      </c>
      <c r="J132" t="s">
        <v>98</v>
      </c>
      <c r="K132" t="s">
        <v>98</v>
      </c>
    </row>
    <row r="133" spans="1:11" x14ac:dyDescent="0.2">
      <c r="A133" t="str">
        <f>IF(([1]Survey!A133)="","",[1]Survey!A133)</f>
        <v/>
      </c>
      <c r="B133" t="str">
        <f>IF(([1]Survey!B133)="","",[1]Survey!B133)</f>
        <v/>
      </c>
      <c r="C133" t="str">
        <f>IF(([1]Survey!C133)="","",[1]Survey!C133)</f>
        <v/>
      </c>
      <c r="D133" s="71" t="str">
        <f t="shared" si="4"/>
        <v/>
      </c>
      <c r="E133" t="str">
        <f t="shared" si="5"/>
        <v/>
      </c>
      <c r="F133" t="str">
        <f>IFERROR(IF(AND(C133=1,OR(D133="R",D133="K")),Tables!$C$3,IF(AND(C133=2,OR(D133="R",D133="K")),Tables!$C$4,IF(AND(C133=3,OR(D133="R",D133="K")),Tables!$C$5,IF(AND(C133=4,OR(D133="R",D133="K")),Tables!$C$6,IF(AND(C133=5,OR(D133="R",D133="K")),Tables!$C$7,IF(AND(C133=6,OR(D133="R",D133="K")),Tables!$C$8,"")))))),"")</f>
        <v/>
      </c>
      <c r="I133" t="s">
        <v>98</v>
      </c>
      <c r="J133" t="s">
        <v>98</v>
      </c>
      <c r="K133" t="s">
        <v>98</v>
      </c>
    </row>
    <row r="134" spans="1:11" x14ac:dyDescent="0.2">
      <c r="A134" t="str">
        <f>IF(([1]Survey!A134)="","",[1]Survey!A134)</f>
        <v/>
      </c>
      <c r="B134" t="str">
        <f>IF(([1]Survey!B134)="","",[1]Survey!B134)</f>
        <v/>
      </c>
      <c r="C134" t="str">
        <f>IF(([1]Survey!C134)="","",[1]Survey!C134)</f>
        <v/>
      </c>
      <c r="D134" s="71" t="str">
        <f t="shared" si="4"/>
        <v/>
      </c>
      <c r="E134" t="str">
        <f t="shared" si="5"/>
        <v/>
      </c>
      <c r="F134" t="str">
        <f>IFERROR(IF(AND(C134=1,OR(D134="R",D134="K")),Tables!$C$3,IF(AND(C134=2,OR(D134="R",D134="K")),Tables!$C$4,IF(AND(C134=3,OR(D134="R",D134="K")),Tables!$C$5,IF(AND(C134=4,OR(D134="R",D134="K")),Tables!$C$6,IF(AND(C134=5,OR(D134="R",D134="K")),Tables!$C$7,IF(AND(C134=6,OR(D134="R",D134="K")),Tables!$C$8,"")))))),"")</f>
        <v/>
      </c>
      <c r="I134" t="s">
        <v>98</v>
      </c>
      <c r="J134" t="s">
        <v>98</v>
      </c>
      <c r="K134" t="s">
        <v>98</v>
      </c>
    </row>
    <row r="135" spans="1:11" x14ac:dyDescent="0.2">
      <c r="A135" t="str">
        <f>IF(([1]Survey!A135)="","",[1]Survey!A135)</f>
        <v/>
      </c>
      <c r="B135" t="str">
        <f>IF(([1]Survey!B135)="","",[1]Survey!B135)</f>
        <v/>
      </c>
      <c r="C135" t="str">
        <f>IF(([1]Survey!C135)="","",[1]Survey!C135)</f>
        <v/>
      </c>
      <c r="D135" s="71" t="str">
        <f t="shared" si="4"/>
        <v/>
      </c>
      <c r="E135" t="str">
        <f t="shared" si="5"/>
        <v/>
      </c>
      <c r="F135" t="str">
        <f>IFERROR(IF(AND(C135=1,OR(D135="R",D135="K")),Tables!$C$3,IF(AND(C135=2,OR(D135="R",D135="K")),Tables!$C$4,IF(AND(C135=3,OR(D135="R",D135="K")),Tables!$C$5,IF(AND(C135=4,OR(D135="R",D135="K")),Tables!$C$6,IF(AND(C135=5,OR(D135="R",D135="K")),Tables!$C$7,IF(AND(C135=6,OR(D135="R",D135="K")),Tables!$C$8,"")))))),"")</f>
        <v/>
      </c>
      <c r="I135" t="s">
        <v>98</v>
      </c>
      <c r="J135" t="s">
        <v>98</v>
      </c>
      <c r="K135" t="s">
        <v>98</v>
      </c>
    </row>
    <row r="136" spans="1:11" x14ac:dyDescent="0.2">
      <c r="A136" t="str">
        <f>IF(([1]Survey!A136)="","",[1]Survey!A136)</f>
        <v/>
      </c>
      <c r="B136" t="str">
        <f>IF(([1]Survey!B136)="","",[1]Survey!B136)</f>
        <v/>
      </c>
      <c r="C136" t="str">
        <f>IF(([1]Survey!C136)="","",[1]Survey!C136)</f>
        <v/>
      </c>
      <c r="D136" s="71" t="str">
        <f t="shared" si="4"/>
        <v/>
      </c>
      <c r="E136" t="str">
        <f t="shared" si="5"/>
        <v/>
      </c>
      <c r="F136" t="str">
        <f>IFERROR(IF(AND(C136=1,OR(D136="R",D136="K")),Tables!$C$3,IF(AND(C136=2,OR(D136="R",D136="K")),Tables!$C$4,IF(AND(C136=3,OR(D136="R",D136="K")),Tables!$C$5,IF(AND(C136=4,OR(D136="R",D136="K")),Tables!$C$6,IF(AND(C136=5,OR(D136="R",D136="K")),Tables!$C$7,IF(AND(C136=6,OR(D136="R",D136="K")),Tables!$C$8,"")))))),"")</f>
        <v/>
      </c>
      <c r="I136" t="s">
        <v>98</v>
      </c>
      <c r="J136" t="s">
        <v>98</v>
      </c>
      <c r="K136" t="s">
        <v>98</v>
      </c>
    </row>
    <row r="137" spans="1:11" x14ac:dyDescent="0.2">
      <c r="A137" t="str">
        <f>IF(([1]Survey!A137)="","",[1]Survey!A137)</f>
        <v/>
      </c>
      <c r="B137" t="str">
        <f>IF(([1]Survey!B137)="","",[1]Survey!B137)</f>
        <v/>
      </c>
      <c r="C137" t="str">
        <f>IF(([1]Survey!C137)="","",[1]Survey!C137)</f>
        <v/>
      </c>
      <c r="D137" s="71" t="str">
        <f t="shared" si="4"/>
        <v/>
      </c>
      <c r="E137" t="str">
        <f t="shared" si="5"/>
        <v/>
      </c>
      <c r="F137" t="str">
        <f>IFERROR(IF(AND(C137=1,OR(D137="R",D137="K")),Tables!$C$3,IF(AND(C137=2,OR(D137="R",D137="K")),Tables!$C$4,IF(AND(C137=3,OR(D137="R",D137="K")),Tables!$C$5,IF(AND(C137=4,OR(D137="R",D137="K")),Tables!$C$6,IF(AND(C137=5,OR(D137="R",D137="K")),Tables!$C$7,IF(AND(C137=6,OR(D137="R",D137="K")),Tables!$C$8,"")))))),"")</f>
        <v/>
      </c>
      <c r="I137" t="s">
        <v>98</v>
      </c>
      <c r="J137" t="s">
        <v>98</v>
      </c>
      <c r="K137" t="s">
        <v>98</v>
      </c>
    </row>
    <row r="138" spans="1:11" x14ac:dyDescent="0.2">
      <c r="A138" t="str">
        <f>IF(([1]Survey!A138)="","",[1]Survey!A138)</f>
        <v/>
      </c>
      <c r="B138" t="str">
        <f>IF(([1]Survey!B138)="","",[1]Survey!B138)</f>
        <v/>
      </c>
      <c r="C138" t="str">
        <f>IF(([1]Survey!C138)="","",[1]Survey!C138)</f>
        <v/>
      </c>
      <c r="D138" s="71" t="str">
        <f t="shared" si="4"/>
        <v/>
      </c>
      <c r="E138" t="str">
        <f t="shared" si="5"/>
        <v/>
      </c>
      <c r="F138" t="str">
        <f>IFERROR(IF(AND(C138=1,OR(D138="R",D138="K")),Tables!$C$3,IF(AND(C138=2,OR(D138="R",D138="K")),Tables!$C$4,IF(AND(C138=3,OR(D138="R",D138="K")),Tables!$C$5,IF(AND(C138=4,OR(D138="R",D138="K")),Tables!$C$6,IF(AND(C138=5,OR(D138="R",D138="K")),Tables!$C$7,IF(AND(C138=6,OR(D138="R",D138="K")),Tables!$C$8,"")))))),"")</f>
        <v/>
      </c>
      <c r="I138" t="s">
        <v>98</v>
      </c>
      <c r="J138" t="s">
        <v>98</v>
      </c>
      <c r="K138" t="s">
        <v>98</v>
      </c>
    </row>
    <row r="139" spans="1:11" x14ac:dyDescent="0.2">
      <c r="A139" t="str">
        <f>IF(([1]Survey!A139)="","",[1]Survey!A139)</f>
        <v/>
      </c>
      <c r="B139" t="str">
        <f>IF(([1]Survey!B139)="","",[1]Survey!B139)</f>
        <v/>
      </c>
      <c r="C139" t="str">
        <f>IF(([1]Survey!C139)="","",[1]Survey!C139)</f>
        <v/>
      </c>
      <c r="D139" s="71" t="str">
        <f t="shared" si="4"/>
        <v/>
      </c>
      <c r="E139" t="str">
        <f t="shared" si="5"/>
        <v/>
      </c>
      <c r="F139" t="str">
        <f>IFERROR(IF(AND(C139=1,OR(D139="R",D139="K")),Tables!$C$3,IF(AND(C139=2,OR(D139="R",D139="K")),Tables!$C$4,IF(AND(C139=3,OR(D139="R",D139="K")),Tables!$C$5,IF(AND(C139=4,OR(D139="R",D139="K")),Tables!$C$6,IF(AND(C139=5,OR(D139="R",D139="K")),Tables!$C$7,IF(AND(C139=6,OR(D139="R",D139="K")),Tables!$C$8,"")))))),"")</f>
        <v/>
      </c>
      <c r="I139" t="s">
        <v>98</v>
      </c>
      <c r="J139" t="s">
        <v>98</v>
      </c>
      <c r="K139" t="s">
        <v>98</v>
      </c>
    </row>
    <row r="140" spans="1:11" x14ac:dyDescent="0.2">
      <c r="A140" t="str">
        <f>IF(([1]Survey!A140)="","",[1]Survey!A140)</f>
        <v/>
      </c>
      <c r="B140" t="str">
        <f>IF(([1]Survey!B140)="","",[1]Survey!B140)</f>
        <v/>
      </c>
      <c r="C140" t="str">
        <f>IF(([1]Survey!C140)="","",[1]Survey!C140)</f>
        <v/>
      </c>
      <c r="D140" s="71" t="str">
        <f t="shared" si="4"/>
        <v/>
      </c>
      <c r="E140" t="str">
        <f t="shared" si="5"/>
        <v/>
      </c>
      <c r="F140" t="str">
        <f>IFERROR(IF(AND(C140=1,OR(D140="R",D140="K")),Tables!$C$3,IF(AND(C140=2,OR(D140="R",D140="K")),Tables!$C$4,IF(AND(C140=3,OR(D140="R",D140="K")),Tables!$C$5,IF(AND(C140=4,OR(D140="R",D140="K")),Tables!$C$6,IF(AND(C140=5,OR(D140="R",D140="K")),Tables!$C$7,IF(AND(C140=6,OR(D140="R",D140="K")),Tables!$C$8,"")))))),"")</f>
        <v/>
      </c>
      <c r="I140" t="s">
        <v>98</v>
      </c>
      <c r="J140" t="s">
        <v>98</v>
      </c>
      <c r="K140" t="s">
        <v>98</v>
      </c>
    </row>
    <row r="141" spans="1:11" x14ac:dyDescent="0.2">
      <c r="A141" t="str">
        <f>IF(([1]Survey!A141)="","",[1]Survey!A141)</f>
        <v/>
      </c>
      <c r="B141" t="str">
        <f>IF(([1]Survey!B141)="","",[1]Survey!B141)</f>
        <v/>
      </c>
      <c r="C141" t="str">
        <f>IF(([1]Survey!C141)="","",[1]Survey!C141)</f>
        <v/>
      </c>
      <c r="D141" s="71" t="str">
        <f t="shared" si="4"/>
        <v/>
      </c>
      <c r="E141" t="str">
        <f t="shared" si="5"/>
        <v/>
      </c>
      <c r="F141" t="str">
        <f>IFERROR(IF(AND(C141=1,OR(D141="R",D141="K")),Tables!$C$3,IF(AND(C141=2,OR(D141="R",D141="K")),Tables!$C$4,IF(AND(C141=3,OR(D141="R",D141="K")),Tables!$C$5,IF(AND(C141=4,OR(D141="R",D141="K")),Tables!$C$6,IF(AND(C141=5,OR(D141="R",D141="K")),Tables!$C$7,IF(AND(C141=6,OR(D141="R",D141="K")),Tables!$C$8,"")))))),"")</f>
        <v/>
      </c>
      <c r="I141" t="s">
        <v>98</v>
      </c>
      <c r="J141" t="s">
        <v>98</v>
      </c>
      <c r="K141" t="s">
        <v>98</v>
      </c>
    </row>
    <row r="142" spans="1:11" x14ac:dyDescent="0.2">
      <c r="A142" t="str">
        <f>IF(([1]Survey!A142)="","",[1]Survey!A142)</f>
        <v/>
      </c>
      <c r="B142" t="str">
        <f>IF(([1]Survey!B142)="","",[1]Survey!B142)</f>
        <v/>
      </c>
      <c r="C142" t="str">
        <f>IF(([1]Survey!C142)="","",[1]Survey!C142)</f>
        <v/>
      </c>
      <c r="D142" s="71" t="str">
        <f t="shared" si="4"/>
        <v/>
      </c>
      <c r="E142" t="str">
        <f t="shared" si="5"/>
        <v/>
      </c>
      <c r="F142" t="str">
        <f>IFERROR(IF(AND(C142=1,OR(D142="R",D142="K")),Tables!$C$3,IF(AND(C142=2,OR(D142="R",D142="K")),Tables!$C$4,IF(AND(C142=3,OR(D142="R",D142="K")),Tables!$C$5,IF(AND(C142=4,OR(D142="R",D142="K")),Tables!$C$6,IF(AND(C142=5,OR(D142="R",D142="K")),Tables!$C$7,IF(AND(C142=6,OR(D142="R",D142="K")),Tables!$C$8,"")))))),"")</f>
        <v/>
      </c>
      <c r="I142" t="s">
        <v>98</v>
      </c>
      <c r="J142" t="s">
        <v>98</v>
      </c>
      <c r="K142" t="s">
        <v>98</v>
      </c>
    </row>
    <row r="143" spans="1:11" x14ac:dyDescent="0.2">
      <c r="A143" t="str">
        <f>IF(([1]Survey!A143)="","",[1]Survey!A143)</f>
        <v/>
      </c>
      <c r="B143" t="str">
        <f>IF(([1]Survey!B143)="","",[1]Survey!B143)</f>
        <v/>
      </c>
      <c r="C143" t="str">
        <f>IF(([1]Survey!C143)="","",[1]Survey!C143)</f>
        <v/>
      </c>
      <c r="D143" s="71" t="str">
        <f t="shared" si="4"/>
        <v/>
      </c>
      <c r="E143" t="str">
        <f t="shared" si="5"/>
        <v/>
      </c>
      <c r="F143" t="str">
        <f>IFERROR(IF(AND(C143=1,OR(D143="R",D143="K")),Tables!$C$3,IF(AND(C143=2,OR(D143="R",D143="K")),Tables!$C$4,IF(AND(C143=3,OR(D143="R",D143="K")),Tables!$C$5,IF(AND(C143=4,OR(D143="R",D143="K")),Tables!$C$6,IF(AND(C143=5,OR(D143="R",D143="K")),Tables!$C$7,IF(AND(C143=6,OR(D143="R",D143="K")),Tables!$C$8,"")))))),"")</f>
        <v/>
      </c>
      <c r="I143" t="s">
        <v>98</v>
      </c>
      <c r="J143" t="s">
        <v>98</v>
      </c>
      <c r="K143" t="s">
        <v>98</v>
      </c>
    </row>
    <row r="144" spans="1:11" x14ac:dyDescent="0.2">
      <c r="A144" t="str">
        <f>IF(([1]Survey!A144)="","",[1]Survey!A144)</f>
        <v/>
      </c>
      <c r="B144" t="str">
        <f>IF(([1]Survey!B144)="","",[1]Survey!B144)</f>
        <v/>
      </c>
      <c r="C144" t="str">
        <f>IF(([1]Survey!C144)="","",[1]Survey!C144)</f>
        <v/>
      </c>
      <c r="D144" s="71" t="str">
        <f t="shared" si="4"/>
        <v/>
      </c>
      <c r="E144" t="str">
        <f t="shared" si="5"/>
        <v/>
      </c>
      <c r="F144" t="str">
        <f>IFERROR(IF(AND(C144=1,OR(D144="R",D144="K")),Tables!$C$3,IF(AND(C144=2,OR(D144="R",D144="K")),Tables!$C$4,IF(AND(C144=3,OR(D144="R",D144="K")),Tables!$C$5,IF(AND(C144=4,OR(D144="R",D144="K")),Tables!$C$6,IF(AND(C144=5,OR(D144="R",D144="K")),Tables!$C$7,IF(AND(C144=6,OR(D144="R",D144="K")),Tables!$C$8,"")))))),"")</f>
        <v/>
      </c>
      <c r="I144" t="s">
        <v>98</v>
      </c>
      <c r="J144" t="s">
        <v>98</v>
      </c>
      <c r="K144" t="s">
        <v>98</v>
      </c>
    </row>
    <row r="145" spans="1:11" x14ac:dyDescent="0.2">
      <c r="A145" t="str">
        <f>IF(([1]Survey!A145)="","",[1]Survey!A145)</f>
        <v/>
      </c>
      <c r="B145" t="str">
        <f>IF(([1]Survey!B145)="","",[1]Survey!B145)</f>
        <v/>
      </c>
      <c r="C145" t="str">
        <f>IF(([1]Survey!C145)="","",[1]Survey!C145)</f>
        <v/>
      </c>
      <c r="D145" s="71" t="str">
        <f t="shared" si="4"/>
        <v/>
      </c>
      <c r="E145" t="str">
        <f t="shared" si="5"/>
        <v/>
      </c>
      <c r="F145" t="str">
        <f>IFERROR(IF(AND(C145=1,OR(D145="R",D145="K")),Tables!$C$3,IF(AND(C145=2,OR(D145="R",D145="K")),Tables!$C$4,IF(AND(C145=3,OR(D145="R",D145="K")),Tables!$C$5,IF(AND(C145=4,OR(D145="R",D145="K")),Tables!$C$6,IF(AND(C145=5,OR(D145="R",D145="K")),Tables!$C$7,IF(AND(C145=6,OR(D145="R",D145="K")),Tables!$C$8,"")))))),"")</f>
        <v/>
      </c>
      <c r="I145" t="s">
        <v>98</v>
      </c>
      <c r="J145" t="s">
        <v>98</v>
      </c>
      <c r="K145" t="s">
        <v>98</v>
      </c>
    </row>
    <row r="146" spans="1:11" x14ac:dyDescent="0.2">
      <c r="A146" t="str">
        <f>IF(([1]Survey!A146)="","",[1]Survey!A146)</f>
        <v/>
      </c>
      <c r="B146" t="str">
        <f>IF(([1]Survey!B146)="","",[1]Survey!B146)</f>
        <v/>
      </c>
      <c r="C146" t="str">
        <f>IF(([1]Survey!C146)="","",[1]Survey!C146)</f>
        <v/>
      </c>
      <c r="D146" s="71" t="str">
        <f t="shared" si="4"/>
        <v/>
      </c>
      <c r="E146" t="str">
        <f t="shared" si="5"/>
        <v/>
      </c>
      <c r="F146" t="str">
        <f>IFERROR(IF(AND(C146=1,OR(D146="R",D146="K")),Tables!$C$3,IF(AND(C146=2,OR(D146="R",D146="K")),Tables!$C$4,IF(AND(C146=3,OR(D146="R",D146="K")),Tables!$C$5,IF(AND(C146=4,OR(D146="R",D146="K")),Tables!$C$6,IF(AND(C146=5,OR(D146="R",D146="K")),Tables!$C$7,IF(AND(C146=6,OR(D146="R",D146="K")),Tables!$C$8,"")))))),"")</f>
        <v/>
      </c>
      <c r="I146" t="s">
        <v>98</v>
      </c>
      <c r="J146" t="s">
        <v>98</v>
      </c>
      <c r="K146" t="s">
        <v>98</v>
      </c>
    </row>
    <row r="147" spans="1:11" x14ac:dyDescent="0.2">
      <c r="A147" t="str">
        <f>IF(([1]Survey!A147)="","",[1]Survey!A147)</f>
        <v/>
      </c>
      <c r="B147" t="str">
        <f>IF(([1]Survey!B147)="","",[1]Survey!B147)</f>
        <v/>
      </c>
      <c r="C147" t="str">
        <f>IF(([1]Survey!C147)="","",[1]Survey!C147)</f>
        <v/>
      </c>
      <c r="D147" s="71" t="str">
        <f t="shared" si="4"/>
        <v/>
      </c>
      <c r="E147" t="str">
        <f t="shared" si="5"/>
        <v/>
      </c>
      <c r="F147" t="str">
        <f>IFERROR(IF(AND(C147=1,OR(D147="R",D147="K")),Tables!$C$3,IF(AND(C147=2,OR(D147="R",D147="K")),Tables!$C$4,IF(AND(C147=3,OR(D147="R",D147="K")),Tables!$C$5,IF(AND(C147=4,OR(D147="R",D147="K")),Tables!$C$6,IF(AND(C147=5,OR(D147="R",D147="K")),Tables!$C$7,IF(AND(C147=6,OR(D147="R",D147="K")),Tables!$C$8,"")))))),"")</f>
        <v/>
      </c>
      <c r="I147" t="s">
        <v>98</v>
      </c>
      <c r="J147" t="s">
        <v>98</v>
      </c>
      <c r="K147" t="s">
        <v>98</v>
      </c>
    </row>
    <row r="148" spans="1:11" x14ac:dyDescent="0.2">
      <c r="A148" t="str">
        <f>IF(([1]Survey!A148)="","",[1]Survey!A148)</f>
        <v/>
      </c>
      <c r="B148" t="str">
        <f>IF(([1]Survey!B148)="","",[1]Survey!B148)</f>
        <v/>
      </c>
      <c r="C148" t="str">
        <f>IF(([1]Survey!C148)="","",[1]Survey!C148)</f>
        <v/>
      </c>
      <c r="D148" s="71" t="str">
        <f t="shared" si="4"/>
        <v/>
      </c>
      <c r="E148" t="str">
        <f t="shared" si="5"/>
        <v/>
      </c>
      <c r="F148" t="str">
        <f>IFERROR(IF(AND(C148=1,OR(D148="R",D148="K")),Tables!$C$3,IF(AND(C148=2,OR(D148="R",D148="K")),Tables!$C$4,IF(AND(C148=3,OR(D148="R",D148="K")),Tables!$C$5,IF(AND(C148=4,OR(D148="R",D148="K")),Tables!$C$6,IF(AND(C148=5,OR(D148="R",D148="K")),Tables!$C$7,IF(AND(C148=6,OR(D148="R",D148="K")),Tables!$C$8,"")))))),"")</f>
        <v/>
      </c>
      <c r="I148" t="s">
        <v>98</v>
      </c>
      <c r="J148" t="s">
        <v>98</v>
      </c>
      <c r="K148" t="s">
        <v>98</v>
      </c>
    </row>
    <row r="149" spans="1:11" x14ac:dyDescent="0.2">
      <c r="A149" t="str">
        <f>IF(([1]Survey!A149)="","",[1]Survey!A149)</f>
        <v/>
      </c>
      <c r="B149" t="str">
        <f>IF(([1]Survey!B149)="","",[1]Survey!B149)</f>
        <v/>
      </c>
      <c r="C149" t="str">
        <f>IF(([1]Survey!C149)="","",[1]Survey!C149)</f>
        <v/>
      </c>
      <c r="D149" s="71" t="str">
        <f t="shared" si="4"/>
        <v/>
      </c>
      <c r="E149" t="str">
        <f t="shared" si="5"/>
        <v/>
      </c>
      <c r="F149" t="str">
        <f>IFERROR(IF(AND(C149=1,OR(D149="R",D149="K")),Tables!$C$3,IF(AND(C149=2,OR(D149="R",D149="K")),Tables!$C$4,IF(AND(C149=3,OR(D149="R",D149="K")),Tables!$C$5,IF(AND(C149=4,OR(D149="R",D149="K")),Tables!$C$6,IF(AND(C149=5,OR(D149="R",D149="K")),Tables!$C$7,IF(AND(C149=6,OR(D149="R",D149="K")),Tables!$C$8,"")))))),"")</f>
        <v/>
      </c>
      <c r="I149" t="s">
        <v>98</v>
      </c>
      <c r="J149" t="s">
        <v>98</v>
      </c>
      <c r="K149" t="s">
        <v>98</v>
      </c>
    </row>
    <row r="150" spans="1:11" x14ac:dyDescent="0.2">
      <c r="A150" t="str">
        <f>IF(([1]Survey!A150)="","",[1]Survey!A150)</f>
        <v/>
      </c>
      <c r="B150" t="str">
        <f>IF(([1]Survey!B150)="","",[1]Survey!B150)</f>
        <v/>
      </c>
      <c r="C150" t="str">
        <f>IF(([1]Survey!C150)="","",[1]Survey!C150)</f>
        <v/>
      </c>
      <c r="D150" s="71" t="str">
        <f t="shared" si="4"/>
        <v/>
      </c>
      <c r="E150" t="str">
        <f t="shared" si="5"/>
        <v/>
      </c>
      <c r="F150" t="str">
        <f>IFERROR(IF(AND(C150=1,OR(D150="R",D150="K")),Tables!$C$3,IF(AND(C150=2,OR(D150="R",D150="K")),Tables!$C$4,IF(AND(C150=3,OR(D150="R",D150="K")),Tables!$C$5,IF(AND(C150=4,OR(D150="R",D150="K")),Tables!$C$6,IF(AND(C150=5,OR(D150="R",D150="K")),Tables!$C$7,IF(AND(C150=6,OR(D150="R",D150="K")),Tables!$C$8,"")))))),"")</f>
        <v/>
      </c>
      <c r="I150" t="s">
        <v>98</v>
      </c>
      <c r="J150" t="s">
        <v>98</v>
      </c>
      <c r="K150" t="s">
        <v>98</v>
      </c>
    </row>
    <row r="151" spans="1:11" x14ac:dyDescent="0.2">
      <c r="A151" t="str">
        <f>IF(([1]Survey!A151)="","",[1]Survey!A151)</f>
        <v/>
      </c>
      <c r="B151" t="str">
        <f>IF(([1]Survey!B151)="","",[1]Survey!B151)</f>
        <v/>
      </c>
      <c r="C151" t="str">
        <f>IF(([1]Survey!C151)="","",[1]Survey!C151)</f>
        <v/>
      </c>
      <c r="D151" s="71" t="str">
        <f t="shared" si="4"/>
        <v/>
      </c>
      <c r="E151" t="str">
        <f t="shared" si="5"/>
        <v/>
      </c>
      <c r="F151" t="str">
        <f>IFERROR(IF(AND(C151=1,OR(D151="R",D151="K")),Tables!$C$3,IF(AND(C151=2,OR(D151="R",D151="K")),Tables!$C$4,IF(AND(C151=3,OR(D151="R",D151="K")),Tables!$C$5,IF(AND(C151=4,OR(D151="R",D151="K")),Tables!$C$6,IF(AND(C151=5,OR(D151="R",D151="K")),Tables!$C$7,IF(AND(C151=6,OR(D151="R",D151="K")),Tables!$C$8,"")))))),"")</f>
        <v/>
      </c>
      <c r="I151" t="s">
        <v>98</v>
      </c>
      <c r="J151" t="s">
        <v>98</v>
      </c>
      <c r="K151" t="s">
        <v>98</v>
      </c>
    </row>
    <row r="152" spans="1:11" x14ac:dyDescent="0.2">
      <c r="A152" t="str">
        <f>IF(([1]Survey!A152)="","",[1]Survey!A152)</f>
        <v/>
      </c>
      <c r="B152" t="str">
        <f>IF(([1]Survey!B152)="","",[1]Survey!B152)</f>
        <v/>
      </c>
      <c r="C152" t="str">
        <f>IF(([1]Survey!C152)="","",[1]Survey!C152)</f>
        <v/>
      </c>
      <c r="D152" s="71" t="str">
        <f t="shared" si="4"/>
        <v/>
      </c>
      <c r="E152" t="str">
        <f t="shared" si="5"/>
        <v/>
      </c>
      <c r="F152" t="str">
        <f>IFERROR(IF(AND(C152=1,OR(D152="R",D152="K")),Tables!$C$3,IF(AND(C152=2,OR(D152="R",D152="K")),Tables!$C$4,IF(AND(C152=3,OR(D152="R",D152="K")),Tables!$C$5,IF(AND(C152=4,OR(D152="R",D152="K")),Tables!$C$6,IF(AND(C152=5,OR(D152="R",D152="K")),Tables!$C$7,IF(AND(C152=6,OR(D152="R",D152="K")),Tables!$C$8,"")))))),"")</f>
        <v/>
      </c>
      <c r="I152" t="s">
        <v>98</v>
      </c>
      <c r="J152" t="s">
        <v>98</v>
      </c>
      <c r="K152" t="s">
        <v>98</v>
      </c>
    </row>
    <row r="153" spans="1:11" x14ac:dyDescent="0.2">
      <c r="A153" t="str">
        <f>IF(([1]Survey!A153)="","",[1]Survey!A153)</f>
        <v/>
      </c>
      <c r="B153" t="str">
        <f>IF(([1]Survey!B153)="","",[1]Survey!B153)</f>
        <v/>
      </c>
      <c r="C153" t="str">
        <f>IF(([1]Survey!C153)="","",[1]Survey!C153)</f>
        <v/>
      </c>
      <c r="D153" s="71" t="str">
        <f t="shared" si="4"/>
        <v/>
      </c>
      <c r="E153" t="str">
        <f t="shared" si="5"/>
        <v/>
      </c>
      <c r="F153" t="str">
        <f>IFERROR(IF(AND(C153=1,OR(D153="R",D153="K")),Tables!$C$3,IF(AND(C153=2,OR(D153="R",D153="K")),Tables!$C$4,IF(AND(C153=3,OR(D153="R",D153="K")),Tables!$C$5,IF(AND(C153=4,OR(D153="R",D153="K")),Tables!$C$6,IF(AND(C153=5,OR(D153="R",D153="K")),Tables!$C$7,IF(AND(C153=6,OR(D153="R",D153="K")),Tables!$C$8,"")))))),"")</f>
        <v/>
      </c>
      <c r="I153" t="s">
        <v>98</v>
      </c>
      <c r="J153" t="s">
        <v>98</v>
      </c>
      <c r="K153" t="s">
        <v>98</v>
      </c>
    </row>
    <row r="154" spans="1:11" x14ac:dyDescent="0.2">
      <c r="A154" t="str">
        <f>IF(([1]Survey!A154)="","",[1]Survey!A154)</f>
        <v/>
      </c>
      <c r="B154" t="str">
        <f>IF(([1]Survey!B154)="","",[1]Survey!B154)</f>
        <v/>
      </c>
      <c r="C154" t="str">
        <f>IF(([1]Survey!C154)="","",[1]Survey!C154)</f>
        <v/>
      </c>
      <c r="D154" s="71" t="str">
        <f t="shared" si="4"/>
        <v/>
      </c>
      <c r="E154" t="str">
        <f t="shared" si="5"/>
        <v/>
      </c>
      <c r="F154" t="str">
        <f>IFERROR(IF(AND(C154=1,OR(D154="R",D154="K")),Tables!$C$3,IF(AND(C154=2,OR(D154="R",D154="K")),Tables!$C$4,IF(AND(C154=3,OR(D154="R",D154="K")),Tables!$C$5,IF(AND(C154=4,OR(D154="R",D154="K")),Tables!$C$6,IF(AND(C154=5,OR(D154="R",D154="K")),Tables!$C$7,IF(AND(C154=6,OR(D154="R",D154="K")),Tables!$C$8,"")))))),"")</f>
        <v/>
      </c>
      <c r="I154" t="s">
        <v>98</v>
      </c>
      <c r="J154" t="s">
        <v>98</v>
      </c>
      <c r="K154" t="s">
        <v>98</v>
      </c>
    </row>
    <row r="155" spans="1:11" x14ac:dyDescent="0.2">
      <c r="A155" t="str">
        <f>IF(([1]Survey!A155)="","",[1]Survey!A155)</f>
        <v/>
      </c>
      <c r="B155" t="str">
        <f>IF(([1]Survey!B155)="","",[1]Survey!B155)</f>
        <v/>
      </c>
      <c r="C155" t="str">
        <f>IF(([1]Survey!C155)="","",[1]Survey!C155)</f>
        <v/>
      </c>
      <c r="D155" s="71" t="str">
        <f t="shared" si="4"/>
        <v/>
      </c>
      <c r="E155" t="str">
        <f t="shared" si="5"/>
        <v/>
      </c>
      <c r="F155" t="str">
        <f>IFERROR(IF(AND(C155=1,OR(D155="R",D155="K")),Tables!$C$3,IF(AND(C155=2,OR(D155="R",D155="K")),Tables!$C$4,IF(AND(C155=3,OR(D155="R",D155="K")),Tables!$C$5,IF(AND(C155=4,OR(D155="R",D155="K")),Tables!$C$6,IF(AND(C155=5,OR(D155="R",D155="K")),Tables!$C$7,IF(AND(C155=6,OR(D155="R",D155="K")),Tables!$C$8,"")))))),"")</f>
        <v/>
      </c>
      <c r="I155" t="s">
        <v>98</v>
      </c>
      <c r="J155" t="s">
        <v>98</v>
      </c>
      <c r="K155" t="s">
        <v>98</v>
      </c>
    </row>
    <row r="156" spans="1:11" x14ac:dyDescent="0.2">
      <c r="A156" t="str">
        <f>IF(([1]Survey!A156)="","",[1]Survey!A156)</f>
        <v/>
      </c>
      <c r="B156" t="str">
        <f>IF(([1]Survey!B156)="","",[1]Survey!B156)</f>
        <v/>
      </c>
      <c r="C156" t="str">
        <f>IF(([1]Survey!C156)="","",[1]Survey!C156)</f>
        <v/>
      </c>
      <c r="D156" s="71" t="str">
        <f t="shared" si="4"/>
        <v/>
      </c>
      <c r="E156" t="str">
        <f t="shared" si="5"/>
        <v/>
      </c>
      <c r="F156" t="str">
        <f>IFERROR(IF(AND(C156=1,OR(D156="R",D156="K")),Tables!$C$3,IF(AND(C156=2,OR(D156="R",D156="K")),Tables!$C$4,IF(AND(C156=3,OR(D156="R",D156="K")),Tables!$C$5,IF(AND(C156=4,OR(D156="R",D156="K")),Tables!$C$6,IF(AND(C156=5,OR(D156="R",D156="K")),Tables!$C$7,IF(AND(C156=6,OR(D156="R",D156="K")),Tables!$C$8,"")))))),"")</f>
        <v/>
      </c>
      <c r="I156" t="s">
        <v>98</v>
      </c>
      <c r="J156" t="s">
        <v>98</v>
      </c>
      <c r="K156" t="s">
        <v>98</v>
      </c>
    </row>
    <row r="157" spans="1:11" x14ac:dyDescent="0.2">
      <c r="A157" t="str">
        <f>IF(([1]Survey!A157)="","",[1]Survey!A157)</f>
        <v/>
      </c>
      <c r="B157" t="str">
        <f>IF(([1]Survey!B157)="","",[1]Survey!B157)</f>
        <v/>
      </c>
      <c r="C157" t="str">
        <f>IF(([1]Survey!C157)="","",[1]Survey!C157)</f>
        <v/>
      </c>
      <c r="D157" s="71" t="str">
        <f t="shared" si="4"/>
        <v/>
      </c>
      <c r="E157" t="str">
        <f t="shared" si="5"/>
        <v/>
      </c>
      <c r="F157" t="str">
        <f>IFERROR(IF(AND(C157=1,OR(D157="R",D157="K")),Tables!$C$3,IF(AND(C157=2,OR(D157="R",D157="K")),Tables!$C$4,IF(AND(C157=3,OR(D157="R",D157="K")),Tables!$C$5,IF(AND(C157=4,OR(D157="R",D157="K")),Tables!$C$6,IF(AND(C157=5,OR(D157="R",D157="K")),Tables!$C$7,IF(AND(C157=6,OR(D157="R",D157="K")),Tables!$C$8,"")))))),"")</f>
        <v/>
      </c>
      <c r="I157" t="s">
        <v>98</v>
      </c>
      <c r="J157" t="s">
        <v>98</v>
      </c>
      <c r="K157" t="s">
        <v>98</v>
      </c>
    </row>
    <row r="158" spans="1:11" x14ac:dyDescent="0.2">
      <c r="A158" t="str">
        <f>IF(([1]Survey!A158)="","",[1]Survey!A158)</f>
        <v/>
      </c>
      <c r="B158" t="str">
        <f>IF(([1]Survey!B158)="","",[1]Survey!B158)</f>
        <v/>
      </c>
      <c r="C158" t="str">
        <f>IF(([1]Survey!C158)="","",[1]Survey!C158)</f>
        <v/>
      </c>
      <c r="D158" s="71" t="str">
        <f t="shared" si="4"/>
        <v/>
      </c>
      <c r="E158" t="str">
        <f t="shared" si="5"/>
        <v/>
      </c>
      <c r="F158" t="str">
        <f>IFERROR(IF(AND(C158=1,OR(D158="R",D158="K")),Tables!$C$3,IF(AND(C158=2,OR(D158="R",D158="K")),Tables!$C$4,IF(AND(C158=3,OR(D158="R",D158="K")),Tables!$C$5,IF(AND(C158=4,OR(D158="R",D158="K")),Tables!$C$6,IF(AND(C158=5,OR(D158="R",D158="K")),Tables!$C$7,IF(AND(C158=6,OR(D158="R",D158="K")),Tables!$C$8,"")))))),"")</f>
        <v/>
      </c>
      <c r="I158" t="s">
        <v>98</v>
      </c>
      <c r="J158" t="s">
        <v>98</v>
      </c>
      <c r="K158" t="s">
        <v>98</v>
      </c>
    </row>
    <row r="159" spans="1:11" x14ac:dyDescent="0.2">
      <c r="A159" t="str">
        <f>IF(([1]Survey!A159)="","",[1]Survey!A159)</f>
        <v/>
      </c>
      <c r="B159" t="str">
        <f>IF(([1]Survey!B159)="","",[1]Survey!B159)</f>
        <v/>
      </c>
      <c r="C159" t="str">
        <f>IF(([1]Survey!C159)="","",[1]Survey!C159)</f>
        <v/>
      </c>
      <c r="D159" s="71" t="str">
        <f t="shared" si="4"/>
        <v/>
      </c>
      <c r="E159" t="str">
        <f t="shared" si="5"/>
        <v/>
      </c>
      <c r="F159" t="str">
        <f>IFERROR(IF(AND(C159=1,OR(D159="R",D159="K")),Tables!$C$3,IF(AND(C159=2,OR(D159="R",D159="K")),Tables!$C$4,IF(AND(C159=3,OR(D159="R",D159="K")),Tables!$C$5,IF(AND(C159=4,OR(D159="R",D159="K")),Tables!$C$6,IF(AND(C159=5,OR(D159="R",D159="K")),Tables!$C$7,IF(AND(C159=6,OR(D159="R",D159="K")),Tables!$C$8,"")))))),"")</f>
        <v/>
      </c>
      <c r="I159" t="s">
        <v>98</v>
      </c>
      <c r="J159" t="s">
        <v>98</v>
      </c>
      <c r="K159" t="s">
        <v>98</v>
      </c>
    </row>
    <row r="160" spans="1:11" x14ac:dyDescent="0.2">
      <c r="A160" t="str">
        <f>IF(([1]Survey!A160)="","",[1]Survey!A160)</f>
        <v/>
      </c>
      <c r="B160" t="str">
        <f>IF(([1]Survey!B160)="","",[1]Survey!B160)</f>
        <v/>
      </c>
      <c r="C160" t="str">
        <f>IF(([1]Survey!C160)="","",[1]Survey!C160)</f>
        <v/>
      </c>
      <c r="D160" s="71" t="str">
        <f t="shared" si="4"/>
        <v/>
      </c>
      <c r="E160" t="str">
        <f t="shared" si="5"/>
        <v/>
      </c>
      <c r="F160" t="str">
        <f>IFERROR(IF(AND(C160=1,OR(D160="R",D160="K")),Tables!$C$3,IF(AND(C160=2,OR(D160="R",D160="K")),Tables!$C$4,IF(AND(C160=3,OR(D160="R",D160="K")),Tables!$C$5,IF(AND(C160=4,OR(D160="R",D160="K")),Tables!$C$6,IF(AND(C160=5,OR(D160="R",D160="K")),Tables!$C$7,IF(AND(C160=6,OR(D160="R",D160="K")),Tables!$C$8,"")))))),"")</f>
        <v/>
      </c>
      <c r="I160" t="s">
        <v>98</v>
      </c>
      <c r="J160" t="s">
        <v>98</v>
      </c>
      <c r="K160" t="s">
        <v>98</v>
      </c>
    </row>
    <row r="161" spans="1:11" x14ac:dyDescent="0.2">
      <c r="A161" t="str">
        <f>IF(([1]Survey!A161)="","",[1]Survey!A161)</f>
        <v/>
      </c>
      <c r="B161" t="str">
        <f>IF(([1]Survey!B161)="","",[1]Survey!B161)</f>
        <v/>
      </c>
      <c r="C161" t="str">
        <f>IF(([1]Survey!C161)="","",[1]Survey!C161)</f>
        <v/>
      </c>
      <c r="D161" s="71" t="str">
        <f t="shared" si="4"/>
        <v/>
      </c>
      <c r="E161" t="str">
        <f t="shared" si="5"/>
        <v/>
      </c>
      <c r="F161" t="str">
        <f>IFERROR(IF(AND(C161=1,OR(D161="R",D161="K")),Tables!$C$3,IF(AND(C161=2,OR(D161="R",D161="K")),Tables!$C$4,IF(AND(C161=3,OR(D161="R",D161="K")),Tables!$C$5,IF(AND(C161=4,OR(D161="R",D161="K")),Tables!$C$6,IF(AND(C161=5,OR(D161="R",D161="K")),Tables!$C$7,IF(AND(C161=6,OR(D161="R",D161="K")),Tables!$C$8,"")))))),"")</f>
        <v/>
      </c>
      <c r="I161" t="s">
        <v>98</v>
      </c>
      <c r="J161" t="s">
        <v>98</v>
      </c>
      <c r="K161" t="s">
        <v>98</v>
      </c>
    </row>
    <row r="162" spans="1:11" x14ac:dyDescent="0.2">
      <c r="A162" t="str">
        <f>IF(([1]Survey!A162)="","",[1]Survey!A162)</f>
        <v/>
      </c>
      <c r="B162" t="str">
        <f>IF(([1]Survey!B162)="","",[1]Survey!B162)</f>
        <v/>
      </c>
      <c r="C162" t="str">
        <f>IF(([1]Survey!C162)="","",[1]Survey!C162)</f>
        <v/>
      </c>
      <c r="D162" s="71" t="str">
        <f t="shared" si="4"/>
        <v/>
      </c>
      <c r="E162" t="str">
        <f t="shared" si="5"/>
        <v/>
      </c>
      <c r="F162" t="str">
        <f>IFERROR(IF(AND(C162=1,OR(D162="R",D162="K")),Tables!$C$3,IF(AND(C162=2,OR(D162="R",D162="K")),Tables!$C$4,IF(AND(C162=3,OR(D162="R",D162="K")),Tables!$C$5,IF(AND(C162=4,OR(D162="R",D162="K")),Tables!$C$6,IF(AND(C162=5,OR(D162="R",D162="K")),Tables!$C$7,IF(AND(C162=6,OR(D162="R",D162="K")),Tables!$C$8,"")))))),"")</f>
        <v/>
      </c>
      <c r="I162" t="s">
        <v>98</v>
      </c>
      <c r="J162" t="s">
        <v>98</v>
      </c>
      <c r="K162" t="s">
        <v>98</v>
      </c>
    </row>
    <row r="163" spans="1:11" x14ac:dyDescent="0.2">
      <c r="A163" t="str">
        <f>IF(([1]Survey!A163)="","",[1]Survey!A163)</f>
        <v/>
      </c>
      <c r="B163" t="str">
        <f>IF(([1]Survey!B163)="","",[1]Survey!B163)</f>
        <v/>
      </c>
      <c r="C163" t="str">
        <f>IF(([1]Survey!C163)="","",[1]Survey!C163)</f>
        <v/>
      </c>
      <c r="D163" s="71" t="str">
        <f t="shared" si="4"/>
        <v/>
      </c>
      <c r="E163" t="str">
        <f t="shared" si="5"/>
        <v/>
      </c>
      <c r="F163" t="str">
        <f>IFERROR(IF(AND(C163=1,OR(D163="R",D163="K")),Tables!$C$3,IF(AND(C163=2,OR(D163="R",D163="K")),Tables!$C$4,IF(AND(C163=3,OR(D163="R",D163="K")),Tables!$C$5,IF(AND(C163=4,OR(D163="R",D163="K")),Tables!$C$6,IF(AND(C163=5,OR(D163="R",D163="K")),Tables!$C$7,IF(AND(C163=6,OR(D163="R",D163="K")),Tables!$C$8,"")))))),"")</f>
        <v/>
      </c>
      <c r="I163" t="s">
        <v>98</v>
      </c>
      <c r="J163" t="s">
        <v>98</v>
      </c>
      <c r="K163" t="s">
        <v>98</v>
      </c>
    </row>
    <row r="164" spans="1:11" x14ac:dyDescent="0.2">
      <c r="A164" t="str">
        <f>IF(([1]Survey!A164)="","",[1]Survey!A164)</f>
        <v/>
      </c>
      <c r="B164" t="str">
        <f>IF(([1]Survey!B164)="","",[1]Survey!B164)</f>
        <v/>
      </c>
      <c r="C164" t="str">
        <f>IF(([1]Survey!C164)="","",[1]Survey!C164)</f>
        <v/>
      </c>
      <c r="D164" s="71" t="str">
        <f t="shared" si="4"/>
        <v/>
      </c>
      <c r="E164" t="str">
        <f t="shared" si="5"/>
        <v/>
      </c>
      <c r="F164" t="str">
        <f>IFERROR(IF(AND(C164=1,OR(D164="R",D164="K")),Tables!$C$3,IF(AND(C164=2,OR(D164="R",D164="K")),Tables!$C$4,IF(AND(C164=3,OR(D164="R",D164="K")),Tables!$C$5,IF(AND(C164=4,OR(D164="R",D164="K")),Tables!$C$6,IF(AND(C164=5,OR(D164="R",D164="K")),Tables!$C$7,IF(AND(C164=6,OR(D164="R",D164="K")),Tables!$C$8,"")))))),"")</f>
        <v/>
      </c>
      <c r="I164" t="s">
        <v>98</v>
      </c>
      <c r="J164" t="s">
        <v>98</v>
      </c>
      <c r="K164" t="s">
        <v>98</v>
      </c>
    </row>
    <row r="165" spans="1:11" x14ac:dyDescent="0.2">
      <c r="A165" t="str">
        <f>IF(([1]Survey!A165)="","",[1]Survey!A165)</f>
        <v/>
      </c>
      <c r="B165" t="str">
        <f>IF(([1]Survey!B165)="","",[1]Survey!B165)</f>
        <v/>
      </c>
      <c r="C165" t="str">
        <f>IF(([1]Survey!C165)="","",[1]Survey!C165)</f>
        <v/>
      </c>
      <c r="D165" s="71" t="str">
        <f t="shared" si="4"/>
        <v/>
      </c>
      <c r="E165" t="str">
        <f t="shared" si="5"/>
        <v/>
      </c>
      <c r="F165" t="str">
        <f>IFERROR(IF(AND(C165=1,OR(D165="R",D165="K")),Tables!$C$3,IF(AND(C165=2,OR(D165="R",D165="K")),Tables!$C$4,IF(AND(C165=3,OR(D165="R",D165="K")),Tables!$C$5,IF(AND(C165=4,OR(D165="R",D165="K")),Tables!$C$6,IF(AND(C165=5,OR(D165="R",D165="K")),Tables!$C$7,IF(AND(C165=6,OR(D165="R",D165="K")),Tables!$C$8,"")))))),"")</f>
        <v/>
      </c>
      <c r="I165" t="s">
        <v>98</v>
      </c>
      <c r="J165" t="s">
        <v>98</v>
      </c>
      <c r="K165" t="s">
        <v>98</v>
      </c>
    </row>
    <row r="166" spans="1:11" x14ac:dyDescent="0.2">
      <c r="A166" t="str">
        <f>IF(([1]Survey!A166)="","",[1]Survey!A166)</f>
        <v/>
      </c>
      <c r="B166" t="str">
        <f>IF(([1]Survey!B166)="","",[1]Survey!B166)</f>
        <v/>
      </c>
      <c r="C166" t="str">
        <f>IF(([1]Survey!C166)="","",[1]Survey!C166)</f>
        <v/>
      </c>
      <c r="D166" s="71" t="str">
        <f t="shared" si="4"/>
        <v/>
      </c>
      <c r="E166" t="str">
        <f t="shared" si="5"/>
        <v/>
      </c>
      <c r="F166" t="str">
        <f>IFERROR(IF(AND(C166=1,OR(D166="R",D166="K")),Tables!$C$3,IF(AND(C166=2,OR(D166="R",D166="K")),Tables!$C$4,IF(AND(C166=3,OR(D166="R",D166="K")),Tables!$C$5,IF(AND(C166=4,OR(D166="R",D166="K")),Tables!$C$6,IF(AND(C166=5,OR(D166="R",D166="K")),Tables!$C$7,IF(AND(C166=6,OR(D166="R",D166="K")),Tables!$C$8,"")))))),"")</f>
        <v/>
      </c>
      <c r="I166" t="s">
        <v>98</v>
      </c>
      <c r="J166" t="s">
        <v>98</v>
      </c>
      <c r="K166" t="s">
        <v>98</v>
      </c>
    </row>
    <row r="167" spans="1:11" x14ac:dyDescent="0.2">
      <c r="A167" t="str">
        <f>IF(([1]Survey!A167)="","",[1]Survey!A167)</f>
        <v/>
      </c>
      <c r="B167" t="str">
        <f>IF(([1]Survey!B167)="","",[1]Survey!B167)</f>
        <v/>
      </c>
      <c r="C167" t="str">
        <f>IF(([1]Survey!C167)="","",[1]Survey!C167)</f>
        <v/>
      </c>
      <c r="D167" s="71" t="str">
        <f t="shared" si="4"/>
        <v/>
      </c>
      <c r="E167" t="str">
        <f t="shared" si="5"/>
        <v/>
      </c>
      <c r="F167" t="str">
        <f>IFERROR(IF(AND(C167=1,OR(D167="R",D167="K")),Tables!$C$3,IF(AND(C167=2,OR(D167="R",D167="K")),Tables!$C$4,IF(AND(C167=3,OR(D167="R",D167="K")),Tables!$C$5,IF(AND(C167=4,OR(D167="R",D167="K")),Tables!$C$6,IF(AND(C167=5,OR(D167="R",D167="K")),Tables!$C$7,IF(AND(C167=6,OR(D167="R",D167="K")),Tables!$C$8,"")))))),"")</f>
        <v/>
      </c>
      <c r="I167" t="s">
        <v>98</v>
      </c>
      <c r="J167" t="s">
        <v>98</v>
      </c>
      <c r="K167" t="s">
        <v>98</v>
      </c>
    </row>
    <row r="168" spans="1:11" x14ac:dyDescent="0.2">
      <c r="A168" t="str">
        <f>IF(([1]Survey!A168)="","",[1]Survey!A168)</f>
        <v/>
      </c>
      <c r="B168" t="str">
        <f>IF(([1]Survey!B168)="","",[1]Survey!B168)</f>
        <v/>
      </c>
      <c r="C168" t="str">
        <f>IF(([1]Survey!C168)="","",[1]Survey!C168)</f>
        <v/>
      </c>
      <c r="D168" s="71" t="str">
        <f t="shared" si="4"/>
        <v/>
      </c>
      <c r="E168" t="str">
        <f t="shared" si="5"/>
        <v/>
      </c>
      <c r="F168" t="str">
        <f>IFERROR(IF(AND(C168=1,OR(D168="R",D168="K")),Tables!$C$3,IF(AND(C168=2,OR(D168="R",D168="K")),Tables!$C$4,IF(AND(C168=3,OR(D168="R",D168="K")),Tables!$C$5,IF(AND(C168=4,OR(D168="R",D168="K")),Tables!$C$6,IF(AND(C168=5,OR(D168="R",D168="K")),Tables!$C$7,IF(AND(C168=6,OR(D168="R",D168="K")),Tables!$C$8,"")))))),"")</f>
        <v/>
      </c>
      <c r="I168" t="s">
        <v>98</v>
      </c>
      <c r="J168" t="s">
        <v>98</v>
      </c>
      <c r="K168" t="s">
        <v>98</v>
      </c>
    </row>
    <row r="169" spans="1:11" x14ac:dyDescent="0.2">
      <c r="A169" t="str">
        <f>IF(([1]Survey!A169)="","",[1]Survey!A169)</f>
        <v/>
      </c>
      <c r="B169" t="str">
        <f>IF(([1]Survey!B169)="","",[1]Survey!B169)</f>
        <v/>
      </c>
      <c r="C169" t="str">
        <f>IF(([1]Survey!C169)="","",[1]Survey!C169)</f>
        <v/>
      </c>
      <c r="D169" s="71" t="str">
        <f t="shared" si="4"/>
        <v/>
      </c>
      <c r="E169" t="str">
        <f t="shared" si="5"/>
        <v/>
      </c>
      <c r="F169" t="str">
        <f>IFERROR(IF(AND(C169=1,OR(D169="R",D169="K")),Tables!$C$3,IF(AND(C169=2,OR(D169="R",D169="K")),Tables!$C$4,IF(AND(C169=3,OR(D169="R",D169="K")),Tables!$C$5,IF(AND(C169=4,OR(D169="R",D169="K")),Tables!$C$6,IF(AND(C169=5,OR(D169="R",D169="K")),Tables!$C$7,IF(AND(C169=6,OR(D169="R",D169="K")),Tables!$C$8,"")))))),"")</f>
        <v/>
      </c>
      <c r="I169" t="s">
        <v>98</v>
      </c>
      <c r="J169" t="s">
        <v>98</v>
      </c>
      <c r="K169" t="s">
        <v>98</v>
      </c>
    </row>
    <row r="170" spans="1:11" x14ac:dyDescent="0.2">
      <c r="A170" t="str">
        <f>IF(([1]Survey!A170)="","",[1]Survey!A170)</f>
        <v/>
      </c>
      <c r="B170" t="str">
        <f>IF(([1]Survey!B170)="","",[1]Survey!B170)</f>
        <v/>
      </c>
      <c r="C170" t="str">
        <f>IF(([1]Survey!C170)="","",[1]Survey!C170)</f>
        <v/>
      </c>
      <c r="D170" s="71" t="str">
        <f t="shared" si="4"/>
        <v/>
      </c>
      <c r="E170" t="str">
        <f t="shared" si="5"/>
        <v/>
      </c>
      <c r="F170" t="str">
        <f>IFERROR(IF(AND(C170=1,OR(D170="R",D170="K")),Tables!$C$3,IF(AND(C170=2,OR(D170="R",D170="K")),Tables!$C$4,IF(AND(C170=3,OR(D170="R",D170="K")),Tables!$C$5,IF(AND(C170=4,OR(D170="R",D170="K")),Tables!$C$6,IF(AND(C170=5,OR(D170="R",D170="K")),Tables!$C$7,IF(AND(C170=6,OR(D170="R",D170="K")),Tables!$C$8,"")))))),"")</f>
        <v/>
      </c>
      <c r="I170" t="s">
        <v>98</v>
      </c>
      <c r="J170" t="s">
        <v>98</v>
      </c>
      <c r="K170" t="s">
        <v>98</v>
      </c>
    </row>
    <row r="171" spans="1:11" x14ac:dyDescent="0.2">
      <c r="A171" t="str">
        <f>IF(([1]Survey!A171)="","",[1]Survey!A171)</f>
        <v/>
      </c>
      <c r="B171" t="str">
        <f>IF(([1]Survey!B171)="","",[1]Survey!B171)</f>
        <v/>
      </c>
      <c r="C171" t="str">
        <f>IF(([1]Survey!C171)="","",[1]Survey!C171)</f>
        <v/>
      </c>
      <c r="D171" s="71" t="str">
        <f t="shared" si="4"/>
        <v/>
      </c>
      <c r="E171" t="str">
        <f t="shared" si="5"/>
        <v/>
      </c>
      <c r="F171" t="str">
        <f>IFERROR(IF(AND(C171=1,OR(D171="R",D171="K")),Tables!$C$3,IF(AND(C171=2,OR(D171="R",D171="K")),Tables!$C$4,IF(AND(C171=3,OR(D171="R",D171="K")),Tables!$C$5,IF(AND(C171=4,OR(D171="R",D171="K")),Tables!$C$6,IF(AND(C171=5,OR(D171="R",D171="K")),Tables!$C$7,IF(AND(C171=6,OR(D171="R",D171="K")),Tables!$C$8,"")))))),"")</f>
        <v/>
      </c>
      <c r="I171" t="s">
        <v>98</v>
      </c>
      <c r="J171" t="s">
        <v>98</v>
      </c>
      <c r="K171" t="s">
        <v>98</v>
      </c>
    </row>
    <row r="172" spans="1:11" x14ac:dyDescent="0.2">
      <c r="A172" t="str">
        <f>IF(([1]Survey!A172)="","",[1]Survey!A172)</f>
        <v/>
      </c>
      <c r="B172" t="str">
        <f>IF(([1]Survey!B172)="","",[1]Survey!B172)</f>
        <v/>
      </c>
      <c r="C172" t="str">
        <f>IF(([1]Survey!C172)="","",[1]Survey!C172)</f>
        <v/>
      </c>
      <c r="D172" s="71" t="str">
        <f t="shared" si="4"/>
        <v/>
      </c>
      <c r="E172" t="str">
        <f t="shared" si="5"/>
        <v/>
      </c>
      <c r="F172" t="str">
        <f>IFERROR(IF(AND(C172=1,OR(D172="R",D172="K")),Tables!$C$3,IF(AND(C172=2,OR(D172="R",D172="K")),Tables!$C$4,IF(AND(C172=3,OR(D172="R",D172="K")),Tables!$C$5,IF(AND(C172=4,OR(D172="R",D172="K")),Tables!$C$6,IF(AND(C172=5,OR(D172="R",D172="K")),Tables!$C$7,IF(AND(C172=6,OR(D172="R",D172="K")),Tables!$C$8,"")))))),"")</f>
        <v/>
      </c>
      <c r="I172" t="s">
        <v>98</v>
      </c>
      <c r="J172" t="s">
        <v>98</v>
      </c>
      <c r="K172" t="s">
        <v>98</v>
      </c>
    </row>
    <row r="173" spans="1:11" x14ac:dyDescent="0.2">
      <c r="A173" t="str">
        <f>IF(([1]Survey!A173)="","",[1]Survey!A173)</f>
        <v/>
      </c>
      <c r="B173" t="str">
        <f>IF(([1]Survey!B173)="","",[1]Survey!B173)</f>
        <v/>
      </c>
      <c r="C173" t="str">
        <f>IF(([1]Survey!C173)="","",[1]Survey!C173)</f>
        <v/>
      </c>
      <c r="D173" s="71" t="str">
        <f t="shared" si="4"/>
        <v/>
      </c>
      <c r="E173" t="str">
        <f t="shared" si="5"/>
        <v/>
      </c>
      <c r="F173" t="str">
        <f>IFERROR(IF(AND(C173=1,OR(D173="R",D173="K")),Tables!$C$3,IF(AND(C173=2,OR(D173="R",D173="K")),Tables!$C$4,IF(AND(C173=3,OR(D173="R",D173="K")),Tables!$C$5,IF(AND(C173=4,OR(D173="R",D173="K")),Tables!$C$6,IF(AND(C173=5,OR(D173="R",D173="K")),Tables!$C$7,IF(AND(C173=6,OR(D173="R",D173="K")),Tables!$C$8,"")))))),"")</f>
        <v/>
      </c>
      <c r="I173" t="s">
        <v>98</v>
      </c>
      <c r="J173" t="s">
        <v>98</v>
      </c>
      <c r="K173" t="s">
        <v>98</v>
      </c>
    </row>
    <row r="174" spans="1:11" x14ac:dyDescent="0.2">
      <c r="A174" t="str">
        <f>IF(([1]Survey!A174)="","",[1]Survey!A174)</f>
        <v/>
      </c>
      <c r="B174" t="str">
        <f>IF(([1]Survey!B174)="","",[1]Survey!B174)</f>
        <v/>
      </c>
      <c r="C174" t="str">
        <f>IF(([1]Survey!C174)="","",[1]Survey!C174)</f>
        <v/>
      </c>
      <c r="D174" s="71" t="str">
        <f t="shared" si="4"/>
        <v/>
      </c>
      <c r="E174" t="str">
        <f t="shared" si="5"/>
        <v/>
      </c>
      <c r="F174" t="str">
        <f>IFERROR(IF(AND(C174=1,OR(D174="R",D174="K")),Tables!$C$3,IF(AND(C174=2,OR(D174="R",D174="K")),Tables!$C$4,IF(AND(C174=3,OR(D174="R",D174="K")),Tables!$C$5,IF(AND(C174=4,OR(D174="R",D174="K")),Tables!$C$6,IF(AND(C174=5,OR(D174="R",D174="K")),Tables!$C$7,IF(AND(C174=6,OR(D174="R",D174="K")),Tables!$C$8,"")))))),"")</f>
        <v/>
      </c>
      <c r="I174" t="s">
        <v>98</v>
      </c>
      <c r="J174" t="s">
        <v>98</v>
      </c>
      <c r="K174" t="s">
        <v>98</v>
      </c>
    </row>
    <row r="175" spans="1:11" x14ac:dyDescent="0.2">
      <c r="A175" t="str">
        <f>IF(([1]Survey!A175)="","",[1]Survey!A175)</f>
        <v/>
      </c>
      <c r="B175" t="str">
        <f>IF(([1]Survey!B175)="","",[1]Survey!B175)</f>
        <v/>
      </c>
      <c r="C175" t="str">
        <f>IF(([1]Survey!C175)="","",[1]Survey!C175)</f>
        <v/>
      </c>
      <c r="D175" s="71" t="str">
        <f t="shared" si="4"/>
        <v/>
      </c>
      <c r="E175" t="str">
        <f t="shared" si="5"/>
        <v/>
      </c>
      <c r="F175" t="str">
        <f>IFERROR(IF(AND(C175=1,OR(D175="R",D175="K")),Tables!$C$3,IF(AND(C175=2,OR(D175="R",D175="K")),Tables!$C$4,IF(AND(C175=3,OR(D175="R",D175="K")),Tables!$C$5,IF(AND(C175=4,OR(D175="R",D175="K")),Tables!$C$6,IF(AND(C175=5,OR(D175="R",D175="K")),Tables!$C$7,IF(AND(C175=6,OR(D175="R",D175="K")),Tables!$C$8,"")))))),"")</f>
        <v/>
      </c>
      <c r="I175" t="s">
        <v>98</v>
      </c>
      <c r="J175" t="s">
        <v>98</v>
      </c>
      <c r="K175" t="s">
        <v>98</v>
      </c>
    </row>
    <row r="176" spans="1:11" x14ac:dyDescent="0.2">
      <c r="A176" t="str">
        <f>IF(([1]Survey!A176)="","",[1]Survey!A176)</f>
        <v/>
      </c>
      <c r="B176" t="str">
        <f>IF(([1]Survey!B176)="","",[1]Survey!B176)</f>
        <v/>
      </c>
      <c r="C176" t="str">
        <f>IF(([1]Survey!C176)="","",[1]Survey!C176)</f>
        <v/>
      </c>
      <c r="D176" s="71" t="str">
        <f t="shared" si="4"/>
        <v/>
      </c>
      <c r="E176" t="str">
        <f t="shared" si="5"/>
        <v/>
      </c>
      <c r="F176" t="str">
        <f>IFERROR(IF(AND(C176=1,OR(D176="R",D176="K")),Tables!$C$3,IF(AND(C176=2,OR(D176="R",D176="K")),Tables!$C$4,IF(AND(C176=3,OR(D176="R",D176="K")),Tables!$C$5,IF(AND(C176=4,OR(D176="R",D176="K")),Tables!$C$6,IF(AND(C176=5,OR(D176="R",D176="K")),Tables!$C$7,IF(AND(C176=6,OR(D176="R",D176="K")),Tables!$C$8,"")))))),"")</f>
        <v/>
      </c>
      <c r="I176" t="s">
        <v>98</v>
      </c>
      <c r="J176" t="s">
        <v>98</v>
      </c>
      <c r="K176" t="s">
        <v>98</v>
      </c>
    </row>
    <row r="177" spans="1:11" x14ac:dyDescent="0.2">
      <c r="A177" t="str">
        <f>IF(([1]Survey!A177)="","",[1]Survey!A177)</f>
        <v/>
      </c>
      <c r="B177" t="str">
        <f>IF(([1]Survey!B177)="","",[1]Survey!B177)</f>
        <v/>
      </c>
      <c r="C177" t="str">
        <f>IF(([1]Survey!C177)="","",[1]Survey!C177)</f>
        <v/>
      </c>
      <c r="D177" s="71" t="str">
        <f t="shared" si="4"/>
        <v/>
      </c>
      <c r="E177" t="str">
        <f t="shared" si="5"/>
        <v/>
      </c>
      <c r="F177" t="str">
        <f>IFERROR(IF(AND(C177=1,OR(D177="R",D177="K")),Tables!$C$3,IF(AND(C177=2,OR(D177="R",D177="K")),Tables!$C$4,IF(AND(C177=3,OR(D177="R",D177="K")),Tables!$C$5,IF(AND(C177=4,OR(D177="R",D177="K")),Tables!$C$6,IF(AND(C177=5,OR(D177="R",D177="K")),Tables!$C$7,IF(AND(C177=6,OR(D177="R",D177="K")),Tables!$C$8,"")))))),"")</f>
        <v/>
      </c>
      <c r="I177" t="s">
        <v>98</v>
      </c>
      <c r="J177" t="s">
        <v>98</v>
      </c>
      <c r="K177" t="s">
        <v>98</v>
      </c>
    </row>
    <row r="178" spans="1:11" x14ac:dyDescent="0.2">
      <c r="A178" t="str">
        <f>IF(([1]Survey!A178)="","",[1]Survey!A178)</f>
        <v/>
      </c>
      <c r="B178" t="str">
        <f>IF(([1]Survey!B178)="","",[1]Survey!B178)</f>
        <v/>
      </c>
      <c r="C178" t="str">
        <f>IF(([1]Survey!C178)="","",[1]Survey!C178)</f>
        <v/>
      </c>
      <c r="D178" s="71" t="str">
        <f t="shared" si="4"/>
        <v/>
      </c>
      <c r="E178" t="str">
        <f t="shared" si="5"/>
        <v/>
      </c>
      <c r="F178" t="str">
        <f>IFERROR(IF(AND(C178=1,OR(D178="R",D178="K")),Tables!$C$3,IF(AND(C178=2,OR(D178="R",D178="K")),Tables!$C$4,IF(AND(C178=3,OR(D178="R",D178="K")),Tables!$C$5,IF(AND(C178=4,OR(D178="R",D178="K")),Tables!$C$6,IF(AND(C178=5,OR(D178="R",D178="K")),Tables!$C$7,IF(AND(C178=6,OR(D178="R",D178="K")),Tables!$C$8,"")))))),"")</f>
        <v/>
      </c>
      <c r="I178" t="s">
        <v>98</v>
      </c>
      <c r="J178" t="s">
        <v>98</v>
      </c>
      <c r="K178" t="s">
        <v>98</v>
      </c>
    </row>
    <row r="179" spans="1:11" x14ac:dyDescent="0.2">
      <c r="A179" t="str">
        <f>IF(([1]Survey!A179)="","",[1]Survey!A179)</f>
        <v/>
      </c>
      <c r="B179" t="str">
        <f>IF(([1]Survey!B179)="","",[1]Survey!B179)</f>
        <v/>
      </c>
      <c r="C179" t="str">
        <f>IF(([1]Survey!C179)="","",[1]Survey!C179)</f>
        <v/>
      </c>
      <c r="D179" s="71" t="str">
        <f t="shared" si="4"/>
        <v/>
      </c>
      <c r="E179" t="str">
        <f t="shared" si="5"/>
        <v/>
      </c>
      <c r="F179" t="str">
        <f>IFERROR(IF(AND(C179=1,OR(D179="R",D179="K")),Tables!$C$3,IF(AND(C179=2,OR(D179="R",D179="K")),Tables!$C$4,IF(AND(C179=3,OR(D179="R",D179="K")),Tables!$C$5,IF(AND(C179=4,OR(D179="R",D179="K")),Tables!$C$6,IF(AND(C179=5,OR(D179="R",D179="K")),Tables!$C$7,IF(AND(C179=6,OR(D179="R",D179="K")),Tables!$C$8,"")))))),"")</f>
        <v/>
      </c>
      <c r="I179" t="s">
        <v>98</v>
      </c>
      <c r="J179" t="s">
        <v>98</v>
      </c>
      <c r="K179" t="s">
        <v>98</v>
      </c>
    </row>
    <row r="180" spans="1:11" x14ac:dyDescent="0.2">
      <c r="A180" t="str">
        <f>IF(([1]Survey!A180)="","",[1]Survey!A180)</f>
        <v/>
      </c>
      <c r="B180" t="str">
        <f>IF(([1]Survey!B180)="","",[1]Survey!B180)</f>
        <v/>
      </c>
      <c r="C180" t="str">
        <f>IF(([1]Survey!C180)="","",[1]Survey!C180)</f>
        <v/>
      </c>
      <c r="D180" s="71" t="str">
        <f t="shared" si="4"/>
        <v/>
      </c>
      <c r="E180" t="str">
        <f t="shared" si="5"/>
        <v/>
      </c>
      <c r="F180" t="str">
        <f>IFERROR(IF(AND(C180=1,OR(D180="R",D180="K")),Tables!$C$3,IF(AND(C180=2,OR(D180="R",D180="K")),Tables!$C$4,IF(AND(C180=3,OR(D180="R",D180="K")),Tables!$C$5,IF(AND(C180=4,OR(D180="R",D180="K")),Tables!$C$6,IF(AND(C180=5,OR(D180="R",D180="K")),Tables!$C$7,IF(AND(C180=6,OR(D180="R",D180="K")),Tables!$C$8,"")))))),"")</f>
        <v/>
      </c>
      <c r="I180" t="s">
        <v>98</v>
      </c>
      <c r="J180" t="s">
        <v>98</v>
      </c>
      <c r="K180" t="s">
        <v>98</v>
      </c>
    </row>
    <row r="181" spans="1:11" x14ac:dyDescent="0.2">
      <c r="A181" t="str">
        <f>IF(([1]Survey!A181)="","",[1]Survey!A181)</f>
        <v/>
      </c>
      <c r="B181" t="str">
        <f>IF(([1]Survey!B181)="","",[1]Survey!B181)</f>
        <v/>
      </c>
      <c r="C181" t="str">
        <f>IF(([1]Survey!C181)="","",[1]Survey!C181)</f>
        <v/>
      </c>
      <c r="D181" s="71" t="str">
        <f t="shared" si="4"/>
        <v/>
      </c>
      <c r="E181" t="str">
        <f t="shared" si="5"/>
        <v/>
      </c>
      <c r="F181" t="str">
        <f>IFERROR(IF(AND(C181=1,OR(D181="R",D181="K")),Tables!$C$3,IF(AND(C181=2,OR(D181="R",D181="K")),Tables!$C$4,IF(AND(C181=3,OR(D181="R",D181="K")),Tables!$C$5,IF(AND(C181=4,OR(D181="R",D181="K")),Tables!$C$6,IF(AND(C181=5,OR(D181="R",D181="K")),Tables!$C$7,IF(AND(C181=6,OR(D181="R",D181="K")),Tables!$C$8,"")))))),"")</f>
        <v/>
      </c>
      <c r="I181" t="s">
        <v>98</v>
      </c>
      <c r="J181" t="s">
        <v>98</v>
      </c>
      <c r="K181" t="s">
        <v>98</v>
      </c>
    </row>
    <row r="182" spans="1:11" x14ac:dyDescent="0.2">
      <c r="A182" t="str">
        <f>IF(([1]Survey!A182)="","",[1]Survey!A182)</f>
        <v/>
      </c>
      <c r="B182" t="str">
        <f>IF(([1]Survey!B182)="","",[1]Survey!B182)</f>
        <v/>
      </c>
      <c r="C182" t="str">
        <f>IF(([1]Survey!C182)="","",[1]Survey!C182)</f>
        <v/>
      </c>
      <c r="D182" s="71" t="str">
        <f t="shared" si="4"/>
        <v/>
      </c>
      <c r="E182" t="str">
        <f t="shared" si="5"/>
        <v/>
      </c>
      <c r="F182" t="str">
        <f>IFERROR(IF(AND(C182=1,OR(D182="R",D182="K")),Tables!$C$3,IF(AND(C182=2,OR(D182="R",D182="K")),Tables!$C$4,IF(AND(C182=3,OR(D182="R",D182="K")),Tables!$C$5,IF(AND(C182=4,OR(D182="R",D182="K")),Tables!$C$6,IF(AND(C182=5,OR(D182="R",D182="K")),Tables!$C$7,IF(AND(C182=6,OR(D182="R",D182="K")),Tables!$C$8,"")))))),"")</f>
        <v/>
      </c>
      <c r="I182" t="s">
        <v>98</v>
      </c>
      <c r="J182" t="s">
        <v>98</v>
      </c>
      <c r="K182" t="s">
        <v>98</v>
      </c>
    </row>
    <row r="183" spans="1:11" x14ac:dyDescent="0.2">
      <c r="A183" t="str">
        <f>IF(([1]Survey!A183)="","",[1]Survey!A183)</f>
        <v/>
      </c>
      <c r="B183" t="str">
        <f>IF(([1]Survey!B183)="","",[1]Survey!B183)</f>
        <v/>
      </c>
      <c r="C183" t="str">
        <f>IF(([1]Survey!C183)="","",[1]Survey!C183)</f>
        <v/>
      </c>
      <c r="D183" s="71" t="str">
        <f t="shared" si="4"/>
        <v/>
      </c>
      <c r="E183" t="str">
        <f t="shared" si="5"/>
        <v/>
      </c>
      <c r="F183" t="str">
        <f>IFERROR(IF(AND(C183=1,OR(D183="R",D183="K")),Tables!$C$3,IF(AND(C183=2,OR(D183="R",D183="K")),Tables!$C$4,IF(AND(C183=3,OR(D183="R",D183="K")),Tables!$C$5,IF(AND(C183=4,OR(D183="R",D183="K")),Tables!$C$6,IF(AND(C183=5,OR(D183="R",D183="K")),Tables!$C$7,IF(AND(C183=6,OR(D183="R",D183="K")),Tables!$C$8,"")))))),"")</f>
        <v/>
      </c>
      <c r="I183" t="s">
        <v>98</v>
      </c>
      <c r="J183" t="s">
        <v>98</v>
      </c>
      <c r="K183" t="s">
        <v>98</v>
      </c>
    </row>
    <row r="184" spans="1:11" x14ac:dyDescent="0.2">
      <c r="A184" t="str">
        <f>IF(([1]Survey!A184)="","",[1]Survey!A184)</f>
        <v/>
      </c>
      <c r="B184" t="str">
        <f>IF(([1]Survey!B184)="","",[1]Survey!B184)</f>
        <v/>
      </c>
      <c r="C184" t="str">
        <f>IF(([1]Survey!C184)="","",[1]Survey!C184)</f>
        <v/>
      </c>
      <c r="D184" s="71" t="str">
        <f t="shared" si="4"/>
        <v/>
      </c>
      <c r="E184" t="str">
        <f t="shared" si="5"/>
        <v/>
      </c>
      <c r="F184" t="str">
        <f>IFERROR(IF(AND(C184=1,OR(D184="R",D184="K")),Tables!$C$3,IF(AND(C184=2,OR(D184="R",D184="K")),Tables!$C$4,IF(AND(C184=3,OR(D184="R",D184="K")),Tables!$C$5,IF(AND(C184=4,OR(D184="R",D184="K")),Tables!$C$6,IF(AND(C184=5,OR(D184="R",D184="K")),Tables!$C$7,IF(AND(C184=6,OR(D184="R",D184="K")),Tables!$C$8,"")))))),"")</f>
        <v/>
      </c>
      <c r="I184" t="s">
        <v>98</v>
      </c>
      <c r="J184" t="s">
        <v>98</v>
      </c>
      <c r="K184" t="s">
        <v>98</v>
      </c>
    </row>
    <row r="185" spans="1:11" x14ac:dyDescent="0.2">
      <c r="A185" t="str">
        <f>IF(([1]Survey!A185)="","",[1]Survey!A185)</f>
        <v/>
      </c>
      <c r="B185" t="str">
        <f>IF(([1]Survey!B185)="","",[1]Survey!B185)</f>
        <v/>
      </c>
      <c r="C185" t="str">
        <f>IF(([1]Survey!C185)="","",[1]Survey!C185)</f>
        <v/>
      </c>
      <c r="D185" s="71" t="str">
        <f t="shared" si="4"/>
        <v/>
      </c>
      <c r="E185" t="str">
        <f t="shared" si="5"/>
        <v/>
      </c>
      <c r="F185" t="str">
        <f>IFERROR(IF(AND(C185=1,OR(D185="R",D185="K")),Tables!$C$3,IF(AND(C185=2,OR(D185="R",D185="K")),Tables!$C$4,IF(AND(C185=3,OR(D185="R",D185="K")),Tables!$C$5,IF(AND(C185=4,OR(D185="R",D185="K")),Tables!$C$6,IF(AND(C185=5,OR(D185="R",D185="K")),Tables!$C$7,IF(AND(C185=6,OR(D185="R",D185="K")),Tables!$C$8,"")))))),"")</f>
        <v/>
      </c>
      <c r="I185" t="s">
        <v>98</v>
      </c>
      <c r="J185" t="s">
        <v>98</v>
      </c>
      <c r="K185" t="s">
        <v>98</v>
      </c>
    </row>
    <row r="186" spans="1:11" x14ac:dyDescent="0.2">
      <c r="A186" t="str">
        <f>IF(([1]Survey!A186)="","",[1]Survey!A186)</f>
        <v/>
      </c>
      <c r="B186" t="str">
        <f>IF(([1]Survey!B186)="","",[1]Survey!B186)</f>
        <v/>
      </c>
      <c r="C186" t="str">
        <f>IF(([1]Survey!C186)="","",[1]Survey!C186)</f>
        <v/>
      </c>
      <c r="D186" s="71" t="str">
        <f t="shared" si="4"/>
        <v/>
      </c>
      <c r="E186" t="str">
        <f t="shared" si="5"/>
        <v/>
      </c>
      <c r="F186" t="str">
        <f>IFERROR(IF(AND(C186=1,OR(D186="R",D186="K")),Tables!$C$3,IF(AND(C186=2,OR(D186="R",D186="K")),Tables!$C$4,IF(AND(C186=3,OR(D186="R",D186="K")),Tables!$C$5,IF(AND(C186=4,OR(D186="R",D186="K")),Tables!$C$6,IF(AND(C186=5,OR(D186="R",D186="K")),Tables!$C$7,IF(AND(C186=6,OR(D186="R",D186="K")),Tables!$C$8,"")))))),"")</f>
        <v/>
      </c>
      <c r="I186" t="s">
        <v>98</v>
      </c>
      <c r="J186" t="s">
        <v>98</v>
      </c>
      <c r="K186" t="s">
        <v>98</v>
      </c>
    </row>
    <row r="187" spans="1:11" x14ac:dyDescent="0.2">
      <c r="A187" t="str">
        <f>IF(([1]Survey!A187)="","",[1]Survey!A187)</f>
        <v/>
      </c>
      <c r="B187" t="str">
        <f>IF(([1]Survey!B187)="","",[1]Survey!B187)</f>
        <v/>
      </c>
      <c r="C187" t="str">
        <f>IF(([1]Survey!C187)="","",[1]Survey!C187)</f>
        <v/>
      </c>
      <c r="D187" s="71" t="str">
        <f t="shared" si="4"/>
        <v/>
      </c>
      <c r="E187" t="str">
        <f t="shared" si="5"/>
        <v/>
      </c>
      <c r="F187" t="str">
        <f>IFERROR(IF(AND(C187=1,OR(D187="R",D187="K")),Tables!$C$3,IF(AND(C187=2,OR(D187="R",D187="K")),Tables!$C$4,IF(AND(C187=3,OR(D187="R",D187="K")),Tables!$C$5,IF(AND(C187=4,OR(D187="R",D187="K")),Tables!$C$6,IF(AND(C187=5,OR(D187="R",D187="K")),Tables!$C$7,IF(AND(C187=6,OR(D187="R",D187="K")),Tables!$C$8,"")))))),"")</f>
        <v/>
      </c>
      <c r="I187" t="s">
        <v>98</v>
      </c>
      <c r="J187" t="s">
        <v>98</v>
      </c>
      <c r="K187" t="s">
        <v>98</v>
      </c>
    </row>
    <row r="188" spans="1:11" x14ac:dyDescent="0.2">
      <c r="A188" t="str">
        <f>IF(([1]Survey!A188)="","",[1]Survey!A188)</f>
        <v/>
      </c>
      <c r="B188" t="str">
        <f>IF(([1]Survey!B188)="","",[1]Survey!B188)</f>
        <v/>
      </c>
      <c r="C188" t="str">
        <f>IF(([1]Survey!C188)="","",[1]Survey!C188)</f>
        <v/>
      </c>
      <c r="D188" s="71" t="str">
        <f t="shared" si="4"/>
        <v/>
      </c>
      <c r="E188" t="str">
        <f t="shared" si="5"/>
        <v/>
      </c>
      <c r="F188" t="str">
        <f>IFERROR(IF(AND(C188=1,OR(D188="R",D188="K")),Tables!$C$3,IF(AND(C188=2,OR(D188="R",D188="K")),Tables!$C$4,IF(AND(C188=3,OR(D188="R",D188="K")),Tables!$C$5,IF(AND(C188=4,OR(D188="R",D188="K")),Tables!$C$6,IF(AND(C188=5,OR(D188="R",D188="K")),Tables!$C$7,IF(AND(C188=6,OR(D188="R",D188="K")),Tables!$C$8,"")))))),"")</f>
        <v/>
      </c>
      <c r="I188" t="s">
        <v>98</v>
      </c>
      <c r="J188" t="s">
        <v>98</v>
      </c>
      <c r="K188" t="s">
        <v>98</v>
      </c>
    </row>
    <row r="189" spans="1:11" x14ac:dyDescent="0.2">
      <c r="A189" t="str">
        <f>IF(([1]Survey!A189)="","",[1]Survey!A189)</f>
        <v/>
      </c>
      <c r="B189" t="str">
        <f>IF(([1]Survey!B189)="","",[1]Survey!B189)</f>
        <v/>
      </c>
      <c r="C189" t="str">
        <f>IF(([1]Survey!C189)="","",[1]Survey!C189)</f>
        <v/>
      </c>
      <c r="D189" s="71" t="str">
        <f t="shared" si="4"/>
        <v/>
      </c>
      <c r="E189" t="str">
        <f t="shared" si="5"/>
        <v/>
      </c>
      <c r="F189" t="str">
        <f>IFERROR(IF(AND(C189=1,OR(D189="R",D189="K")),Tables!$C$3,IF(AND(C189=2,OR(D189="R",D189="K")),Tables!$C$4,IF(AND(C189=3,OR(D189="R",D189="K")),Tables!$C$5,IF(AND(C189=4,OR(D189="R",D189="K")),Tables!$C$6,IF(AND(C189=5,OR(D189="R",D189="K")),Tables!$C$7,IF(AND(C189=6,OR(D189="R",D189="K")),Tables!$C$8,"")))))),"")</f>
        <v/>
      </c>
      <c r="I189" t="s">
        <v>98</v>
      </c>
      <c r="J189" t="s">
        <v>98</v>
      </c>
      <c r="K189" t="s">
        <v>98</v>
      </c>
    </row>
    <row r="190" spans="1:11" x14ac:dyDescent="0.2">
      <c r="A190" t="str">
        <f>IF(([1]Survey!A190)="","",[1]Survey!A190)</f>
        <v/>
      </c>
      <c r="B190" t="str">
        <f>IF(([1]Survey!B190)="","",[1]Survey!B190)</f>
        <v/>
      </c>
      <c r="C190" t="str">
        <f>IF(([1]Survey!C190)="","",[1]Survey!C190)</f>
        <v/>
      </c>
      <c r="D190" s="71" t="str">
        <f t="shared" si="4"/>
        <v/>
      </c>
      <c r="E190" t="str">
        <f t="shared" si="5"/>
        <v/>
      </c>
      <c r="F190" t="str">
        <f>IFERROR(IF(AND(C190=1,OR(D190="R",D190="K")),Tables!$C$3,IF(AND(C190=2,OR(D190="R",D190="K")),Tables!$C$4,IF(AND(C190=3,OR(D190="R",D190="K")),Tables!$C$5,IF(AND(C190=4,OR(D190="R",D190="K")),Tables!$C$6,IF(AND(C190=5,OR(D190="R",D190="K")),Tables!$C$7,IF(AND(C190=6,OR(D190="R",D190="K")),Tables!$C$8,"")))))),"")</f>
        <v/>
      </c>
      <c r="I190" t="s">
        <v>98</v>
      </c>
      <c r="J190" t="s">
        <v>98</v>
      </c>
      <c r="K190" t="s">
        <v>98</v>
      </c>
    </row>
    <row r="191" spans="1:11" x14ac:dyDescent="0.2">
      <c r="A191" t="str">
        <f>IF(([1]Survey!A191)="","",[1]Survey!A191)</f>
        <v/>
      </c>
      <c r="B191" t="str">
        <f>IF(([1]Survey!B191)="","",[1]Survey!B191)</f>
        <v/>
      </c>
      <c r="C191" t="str">
        <f>IF(([1]Survey!C191)="","",[1]Survey!C191)</f>
        <v/>
      </c>
      <c r="D191" s="71" t="str">
        <f t="shared" si="4"/>
        <v/>
      </c>
      <c r="E191" t="str">
        <f t="shared" si="5"/>
        <v/>
      </c>
      <c r="F191" t="str">
        <f>IFERROR(IF(AND(C191=1,OR(D191="R",D191="K")),Tables!$C$3,IF(AND(C191=2,OR(D191="R",D191="K")),Tables!$C$4,IF(AND(C191=3,OR(D191="R",D191="K")),Tables!$C$5,IF(AND(C191=4,OR(D191="R",D191="K")),Tables!$C$6,IF(AND(C191=5,OR(D191="R",D191="K")),Tables!$C$7,IF(AND(C191=6,OR(D191="R",D191="K")),Tables!$C$8,"")))))),"")</f>
        <v/>
      </c>
      <c r="I191" t="s">
        <v>98</v>
      </c>
      <c r="J191" t="s">
        <v>98</v>
      </c>
      <c r="K191" t="s">
        <v>98</v>
      </c>
    </row>
    <row r="192" spans="1:11" x14ac:dyDescent="0.2">
      <c r="A192" t="str">
        <f>IF(([1]Survey!A192)="","",[1]Survey!A192)</f>
        <v/>
      </c>
      <c r="B192" t="str">
        <f>IF(([1]Survey!B192)="","",[1]Survey!B192)</f>
        <v/>
      </c>
      <c r="C192" t="str">
        <f>IF(([1]Survey!C192)="","",[1]Survey!C192)</f>
        <v/>
      </c>
      <c r="D192" s="71" t="str">
        <f t="shared" si="4"/>
        <v/>
      </c>
      <c r="E192" t="str">
        <f t="shared" si="5"/>
        <v/>
      </c>
      <c r="F192" t="str">
        <f>IFERROR(IF(AND(C192=1,OR(D192="R",D192="K")),Tables!$C$3,IF(AND(C192=2,OR(D192="R",D192="K")),Tables!$C$4,IF(AND(C192=3,OR(D192="R",D192="K")),Tables!$C$5,IF(AND(C192=4,OR(D192="R",D192="K")),Tables!$C$6,IF(AND(C192=5,OR(D192="R",D192="K")),Tables!$C$7,IF(AND(C192=6,OR(D192="R",D192="K")),Tables!$C$8,"")))))),"")</f>
        <v/>
      </c>
      <c r="I192" t="s">
        <v>98</v>
      </c>
      <c r="J192" t="s">
        <v>98</v>
      </c>
      <c r="K192" t="s">
        <v>98</v>
      </c>
    </row>
    <row r="193" spans="1:11" x14ac:dyDescent="0.2">
      <c r="A193" t="str">
        <f>IF(([1]Survey!A193)="","",[1]Survey!A193)</f>
        <v/>
      </c>
      <c r="B193" t="str">
        <f>IF(([1]Survey!B193)="","",[1]Survey!B193)</f>
        <v/>
      </c>
      <c r="C193" t="str">
        <f>IF(([1]Survey!C193)="","",[1]Survey!C193)</f>
        <v/>
      </c>
      <c r="D193" s="71" t="str">
        <f t="shared" si="4"/>
        <v/>
      </c>
      <c r="E193" t="str">
        <f t="shared" si="5"/>
        <v/>
      </c>
      <c r="F193" t="str">
        <f>IFERROR(IF(AND(C193=1,OR(D193="R",D193="K")),Tables!$C$3,IF(AND(C193=2,OR(D193="R",D193="K")),Tables!$C$4,IF(AND(C193=3,OR(D193="R",D193="K")),Tables!$C$5,IF(AND(C193=4,OR(D193="R",D193="K")),Tables!$C$6,IF(AND(C193=5,OR(D193="R",D193="K")),Tables!$C$7,IF(AND(C193=6,OR(D193="R",D193="K")),Tables!$C$8,"")))))),"")</f>
        <v/>
      </c>
      <c r="I193" t="s">
        <v>98</v>
      </c>
      <c r="J193" t="s">
        <v>98</v>
      </c>
      <c r="K193" t="s">
        <v>98</v>
      </c>
    </row>
    <row r="194" spans="1:11" x14ac:dyDescent="0.2">
      <c r="A194" t="str">
        <f>IF(([1]Survey!A194)="","",[1]Survey!A194)</f>
        <v/>
      </c>
      <c r="B194" t="str">
        <f>IF(([1]Survey!B194)="","",[1]Survey!B194)</f>
        <v/>
      </c>
      <c r="C194" t="str">
        <f>IF(([1]Survey!C194)="","",[1]Survey!C194)</f>
        <v/>
      </c>
      <c r="D194" s="71" t="str">
        <f t="shared" ref="D194:D257" si="6">IFERROR(VLOOKUP(B194,Questions,2,0),"")</f>
        <v/>
      </c>
      <c r="E194" t="str">
        <f t="shared" ref="E194:E257" si="7">IFERROR(VLOOKUP(B194,Questions,3,0),"")</f>
        <v/>
      </c>
      <c r="F194" t="str">
        <f>IFERROR(IF(AND(C194=1,OR(D194="R",D194="K")),Tables!$C$3,IF(AND(C194=2,OR(D194="R",D194="K")),Tables!$C$4,IF(AND(C194=3,OR(D194="R",D194="K")),Tables!$C$5,IF(AND(C194=4,OR(D194="R",D194="K")),Tables!$C$6,IF(AND(C194=5,OR(D194="R",D194="K")),Tables!$C$7,IF(AND(C194=6,OR(D194="R",D194="K")),Tables!$C$8,"")))))),"")</f>
        <v/>
      </c>
      <c r="I194" t="s">
        <v>98</v>
      </c>
      <c r="J194" t="s">
        <v>98</v>
      </c>
      <c r="K194" t="s">
        <v>98</v>
      </c>
    </row>
    <row r="195" spans="1:11" x14ac:dyDescent="0.2">
      <c r="A195" t="str">
        <f>IF(([1]Survey!A195)="","",[1]Survey!A195)</f>
        <v/>
      </c>
      <c r="B195" t="str">
        <f>IF(([1]Survey!B195)="","",[1]Survey!B195)</f>
        <v/>
      </c>
      <c r="C195" t="str">
        <f>IF(([1]Survey!C195)="","",[1]Survey!C195)</f>
        <v/>
      </c>
      <c r="D195" s="71" t="str">
        <f t="shared" si="6"/>
        <v/>
      </c>
      <c r="E195" t="str">
        <f t="shared" si="7"/>
        <v/>
      </c>
      <c r="F195" t="str">
        <f>IFERROR(IF(AND(C195=1,OR(D195="R",D195="K")),Tables!$C$3,IF(AND(C195=2,OR(D195="R",D195="K")),Tables!$C$4,IF(AND(C195=3,OR(D195="R",D195="K")),Tables!$C$5,IF(AND(C195=4,OR(D195="R",D195="K")),Tables!$C$6,IF(AND(C195=5,OR(D195="R",D195="K")),Tables!$C$7,IF(AND(C195=6,OR(D195="R",D195="K")),Tables!$C$8,"")))))),"")</f>
        <v/>
      </c>
      <c r="I195" t="s">
        <v>98</v>
      </c>
      <c r="J195" t="s">
        <v>98</v>
      </c>
      <c r="K195" t="s">
        <v>98</v>
      </c>
    </row>
    <row r="196" spans="1:11" x14ac:dyDescent="0.2">
      <c r="A196" t="str">
        <f>IF(([1]Survey!A196)="","",[1]Survey!A196)</f>
        <v/>
      </c>
      <c r="B196" t="str">
        <f>IF(([1]Survey!B196)="","",[1]Survey!B196)</f>
        <v/>
      </c>
      <c r="C196" t="str">
        <f>IF(([1]Survey!C196)="","",[1]Survey!C196)</f>
        <v/>
      </c>
      <c r="D196" s="71" t="str">
        <f t="shared" si="6"/>
        <v/>
      </c>
      <c r="E196" t="str">
        <f t="shared" si="7"/>
        <v/>
      </c>
      <c r="F196" t="str">
        <f>IFERROR(IF(AND(C196=1,OR(D196="R",D196="K")),Tables!$C$3,IF(AND(C196=2,OR(D196="R",D196="K")),Tables!$C$4,IF(AND(C196=3,OR(D196="R",D196="K")),Tables!$C$5,IF(AND(C196=4,OR(D196="R",D196="K")),Tables!$C$6,IF(AND(C196=5,OR(D196="R",D196="K")),Tables!$C$7,IF(AND(C196=6,OR(D196="R",D196="K")),Tables!$C$8,"")))))),"")</f>
        <v/>
      </c>
      <c r="I196" t="s">
        <v>98</v>
      </c>
      <c r="J196" t="s">
        <v>98</v>
      </c>
      <c r="K196" t="s">
        <v>98</v>
      </c>
    </row>
    <row r="197" spans="1:11" x14ac:dyDescent="0.2">
      <c r="A197" t="str">
        <f>IF(([1]Survey!A197)="","",[1]Survey!A197)</f>
        <v/>
      </c>
      <c r="B197" t="str">
        <f>IF(([1]Survey!B197)="","",[1]Survey!B197)</f>
        <v/>
      </c>
      <c r="C197" t="str">
        <f>IF(([1]Survey!C197)="","",[1]Survey!C197)</f>
        <v/>
      </c>
      <c r="D197" s="71" t="str">
        <f t="shared" si="6"/>
        <v/>
      </c>
      <c r="E197" t="str">
        <f t="shared" si="7"/>
        <v/>
      </c>
      <c r="F197" t="str">
        <f>IFERROR(IF(AND(C197=1,OR(D197="R",D197="K")),Tables!$C$3,IF(AND(C197=2,OR(D197="R",D197="K")),Tables!$C$4,IF(AND(C197=3,OR(D197="R",D197="K")),Tables!$C$5,IF(AND(C197=4,OR(D197="R",D197="K")),Tables!$C$6,IF(AND(C197=5,OR(D197="R",D197="K")),Tables!$C$7,IF(AND(C197=6,OR(D197="R",D197="K")),Tables!$C$8,"")))))),"")</f>
        <v/>
      </c>
      <c r="I197" t="s">
        <v>98</v>
      </c>
      <c r="J197" t="s">
        <v>98</v>
      </c>
      <c r="K197" t="s">
        <v>98</v>
      </c>
    </row>
    <row r="198" spans="1:11" x14ac:dyDescent="0.2">
      <c r="A198" t="str">
        <f>IF(([1]Survey!A198)="","",[1]Survey!A198)</f>
        <v/>
      </c>
      <c r="B198" t="str">
        <f>IF(([1]Survey!B198)="","",[1]Survey!B198)</f>
        <v/>
      </c>
      <c r="C198" t="str">
        <f>IF(([1]Survey!C198)="","",[1]Survey!C198)</f>
        <v/>
      </c>
      <c r="D198" s="71" t="str">
        <f t="shared" si="6"/>
        <v/>
      </c>
      <c r="E198" t="str">
        <f t="shared" si="7"/>
        <v/>
      </c>
      <c r="F198" t="str">
        <f>IFERROR(IF(AND(C198=1,OR(D198="R",D198="K")),Tables!$C$3,IF(AND(C198=2,OR(D198="R",D198="K")),Tables!$C$4,IF(AND(C198=3,OR(D198="R",D198="K")),Tables!$C$5,IF(AND(C198=4,OR(D198="R",D198="K")),Tables!$C$6,IF(AND(C198=5,OR(D198="R",D198="K")),Tables!$C$7,IF(AND(C198=6,OR(D198="R",D198="K")),Tables!$C$8,"")))))),"")</f>
        <v/>
      </c>
      <c r="I198" t="s">
        <v>98</v>
      </c>
      <c r="J198" t="s">
        <v>98</v>
      </c>
      <c r="K198" t="s">
        <v>98</v>
      </c>
    </row>
    <row r="199" spans="1:11" x14ac:dyDescent="0.2">
      <c r="A199" t="str">
        <f>IF(([1]Survey!A199)="","",[1]Survey!A199)</f>
        <v/>
      </c>
      <c r="B199" t="str">
        <f>IF(([1]Survey!B199)="","",[1]Survey!B199)</f>
        <v/>
      </c>
      <c r="C199" t="str">
        <f>IF(([1]Survey!C199)="","",[1]Survey!C199)</f>
        <v/>
      </c>
      <c r="D199" s="71" t="str">
        <f t="shared" si="6"/>
        <v/>
      </c>
      <c r="E199" t="str">
        <f t="shared" si="7"/>
        <v/>
      </c>
      <c r="F199" t="str">
        <f>IFERROR(IF(AND(C199=1,OR(D199="R",D199="K")),Tables!$C$3,IF(AND(C199=2,OR(D199="R",D199="K")),Tables!$C$4,IF(AND(C199=3,OR(D199="R",D199="K")),Tables!$C$5,IF(AND(C199=4,OR(D199="R",D199="K")),Tables!$C$6,IF(AND(C199=5,OR(D199="R",D199="K")),Tables!$C$7,IF(AND(C199=6,OR(D199="R",D199="K")),Tables!$C$8,"")))))),"")</f>
        <v/>
      </c>
      <c r="I199" t="s">
        <v>98</v>
      </c>
      <c r="J199" t="s">
        <v>98</v>
      </c>
      <c r="K199" t="s">
        <v>98</v>
      </c>
    </row>
    <row r="200" spans="1:11" x14ac:dyDescent="0.2">
      <c r="A200" t="str">
        <f>IF(([1]Survey!A200)="","",[1]Survey!A200)</f>
        <v/>
      </c>
      <c r="B200" t="str">
        <f>IF(([1]Survey!B200)="","",[1]Survey!B200)</f>
        <v/>
      </c>
      <c r="C200" t="str">
        <f>IF(([1]Survey!C200)="","",[1]Survey!C200)</f>
        <v/>
      </c>
      <c r="D200" s="71" t="str">
        <f t="shared" si="6"/>
        <v/>
      </c>
      <c r="E200" t="str">
        <f t="shared" si="7"/>
        <v/>
      </c>
      <c r="F200" t="str">
        <f>IFERROR(IF(AND(C200=1,OR(D200="R",D200="K")),Tables!$C$3,IF(AND(C200=2,OR(D200="R",D200="K")),Tables!$C$4,IF(AND(C200=3,OR(D200="R",D200="K")),Tables!$C$5,IF(AND(C200=4,OR(D200="R",D200="K")),Tables!$C$6,IF(AND(C200=5,OR(D200="R",D200="K")),Tables!$C$7,IF(AND(C200=6,OR(D200="R",D200="K")),Tables!$C$8,"")))))),"")</f>
        <v/>
      </c>
      <c r="I200" t="s">
        <v>98</v>
      </c>
      <c r="J200" t="s">
        <v>98</v>
      </c>
      <c r="K200" t="s">
        <v>98</v>
      </c>
    </row>
    <row r="201" spans="1:11" x14ac:dyDescent="0.2">
      <c r="A201" t="str">
        <f>IF(([1]Survey!A201)="","",[1]Survey!A201)</f>
        <v/>
      </c>
      <c r="B201" t="str">
        <f>IF(([1]Survey!B201)="","",[1]Survey!B201)</f>
        <v/>
      </c>
      <c r="C201" t="str">
        <f>IF(([1]Survey!C201)="","",[1]Survey!C201)</f>
        <v/>
      </c>
      <c r="D201" s="71" t="str">
        <f t="shared" si="6"/>
        <v/>
      </c>
      <c r="E201" t="str">
        <f t="shared" si="7"/>
        <v/>
      </c>
      <c r="F201" t="str">
        <f>IFERROR(IF(AND(C201=1,OR(D201="R",D201="K")),Tables!$C$3,IF(AND(C201=2,OR(D201="R",D201="K")),Tables!$C$4,IF(AND(C201=3,OR(D201="R",D201="K")),Tables!$C$5,IF(AND(C201=4,OR(D201="R",D201="K")),Tables!$C$6,IF(AND(C201=5,OR(D201="R",D201="K")),Tables!$C$7,IF(AND(C201=6,OR(D201="R",D201="K")),Tables!$C$8,"")))))),"")</f>
        <v/>
      </c>
      <c r="I201" t="s">
        <v>98</v>
      </c>
      <c r="J201" t="s">
        <v>98</v>
      </c>
      <c r="K201" t="s">
        <v>98</v>
      </c>
    </row>
    <row r="202" spans="1:11" x14ac:dyDescent="0.2">
      <c r="A202" t="str">
        <f>IF(([1]Survey!A202)="","",[1]Survey!A202)</f>
        <v/>
      </c>
      <c r="B202" t="str">
        <f>IF(([1]Survey!B202)="","",[1]Survey!B202)</f>
        <v/>
      </c>
      <c r="C202" t="str">
        <f>IF(([1]Survey!C202)="","",[1]Survey!C202)</f>
        <v/>
      </c>
      <c r="D202" s="71" t="str">
        <f t="shared" si="6"/>
        <v/>
      </c>
      <c r="E202" t="str">
        <f t="shared" si="7"/>
        <v/>
      </c>
      <c r="F202" t="str">
        <f>IFERROR(IF(AND(C202=1,OR(D202="R",D202="K")),Tables!$C$3,IF(AND(C202=2,OR(D202="R",D202="K")),Tables!$C$4,IF(AND(C202=3,OR(D202="R",D202="K")),Tables!$C$5,IF(AND(C202=4,OR(D202="R",D202="K")),Tables!$C$6,IF(AND(C202=5,OR(D202="R",D202="K")),Tables!$C$7,IF(AND(C202=6,OR(D202="R",D202="K")),Tables!$C$8,"")))))),"")</f>
        <v/>
      </c>
      <c r="I202" t="s">
        <v>98</v>
      </c>
      <c r="J202" t="s">
        <v>98</v>
      </c>
      <c r="K202" t="s">
        <v>98</v>
      </c>
    </row>
    <row r="203" spans="1:11" x14ac:dyDescent="0.2">
      <c r="A203" t="str">
        <f>IF(([1]Survey!A203)="","",[1]Survey!A203)</f>
        <v/>
      </c>
      <c r="B203" t="str">
        <f>IF(([1]Survey!B203)="","",[1]Survey!B203)</f>
        <v/>
      </c>
      <c r="C203" t="str">
        <f>IF(([1]Survey!C203)="","",[1]Survey!C203)</f>
        <v/>
      </c>
      <c r="D203" s="71" t="str">
        <f t="shared" si="6"/>
        <v/>
      </c>
      <c r="E203" t="str">
        <f t="shared" si="7"/>
        <v/>
      </c>
      <c r="F203" t="str">
        <f>IFERROR(IF(AND(C203=1,OR(D203="R",D203="K")),Tables!$C$3,IF(AND(C203=2,OR(D203="R",D203="K")),Tables!$C$4,IF(AND(C203=3,OR(D203="R",D203="K")),Tables!$C$5,IF(AND(C203=4,OR(D203="R",D203="K")),Tables!$C$6,IF(AND(C203=5,OR(D203="R",D203="K")),Tables!$C$7,IF(AND(C203=6,OR(D203="R",D203="K")),Tables!$C$8,"")))))),"")</f>
        <v/>
      </c>
      <c r="I203" t="s">
        <v>98</v>
      </c>
      <c r="J203" t="s">
        <v>98</v>
      </c>
      <c r="K203" t="s">
        <v>98</v>
      </c>
    </row>
    <row r="204" spans="1:11" x14ac:dyDescent="0.2">
      <c r="A204" t="str">
        <f>IF(([1]Survey!A204)="","",[1]Survey!A204)</f>
        <v/>
      </c>
      <c r="B204" t="str">
        <f>IF(([1]Survey!B204)="","",[1]Survey!B204)</f>
        <v/>
      </c>
      <c r="C204" t="str">
        <f>IF(([1]Survey!C204)="","",[1]Survey!C204)</f>
        <v/>
      </c>
      <c r="D204" s="71" t="str">
        <f t="shared" si="6"/>
        <v/>
      </c>
      <c r="E204" t="str">
        <f t="shared" si="7"/>
        <v/>
      </c>
      <c r="F204" t="str">
        <f>IFERROR(IF(AND(C204=1,OR(D204="R",D204="K")),Tables!$C$3,IF(AND(C204=2,OR(D204="R",D204="K")),Tables!$C$4,IF(AND(C204=3,OR(D204="R",D204="K")),Tables!$C$5,IF(AND(C204=4,OR(D204="R",D204="K")),Tables!$C$6,IF(AND(C204=5,OR(D204="R",D204="K")),Tables!$C$7,IF(AND(C204=6,OR(D204="R",D204="K")),Tables!$C$8,"")))))),"")</f>
        <v/>
      </c>
      <c r="I204" t="s">
        <v>98</v>
      </c>
      <c r="J204" t="s">
        <v>98</v>
      </c>
      <c r="K204" t="s">
        <v>98</v>
      </c>
    </row>
    <row r="205" spans="1:11" x14ac:dyDescent="0.2">
      <c r="A205" t="str">
        <f>IF(([1]Survey!A205)="","",[1]Survey!A205)</f>
        <v/>
      </c>
      <c r="B205" t="str">
        <f>IF(([1]Survey!B205)="","",[1]Survey!B205)</f>
        <v/>
      </c>
      <c r="C205" t="str">
        <f>IF(([1]Survey!C205)="","",[1]Survey!C205)</f>
        <v/>
      </c>
      <c r="D205" s="71" t="str">
        <f t="shared" si="6"/>
        <v/>
      </c>
      <c r="E205" t="str">
        <f t="shared" si="7"/>
        <v/>
      </c>
      <c r="F205" t="str">
        <f>IFERROR(IF(AND(C205=1,OR(D205="R",D205="K")),Tables!$C$3,IF(AND(C205=2,OR(D205="R",D205="K")),Tables!$C$4,IF(AND(C205=3,OR(D205="R",D205="K")),Tables!$C$5,IF(AND(C205=4,OR(D205="R",D205="K")),Tables!$C$6,IF(AND(C205=5,OR(D205="R",D205="K")),Tables!$C$7,IF(AND(C205=6,OR(D205="R",D205="K")),Tables!$C$8,"")))))),"")</f>
        <v/>
      </c>
      <c r="I205" t="s">
        <v>98</v>
      </c>
      <c r="J205" t="s">
        <v>98</v>
      </c>
      <c r="K205" t="s">
        <v>98</v>
      </c>
    </row>
    <row r="206" spans="1:11" x14ac:dyDescent="0.2">
      <c r="A206" t="str">
        <f>IF(([1]Survey!A206)="","",[1]Survey!A206)</f>
        <v/>
      </c>
      <c r="B206" t="str">
        <f>IF(([1]Survey!B206)="","",[1]Survey!B206)</f>
        <v/>
      </c>
      <c r="C206" t="str">
        <f>IF(([1]Survey!C206)="","",[1]Survey!C206)</f>
        <v/>
      </c>
      <c r="D206" s="71" t="str">
        <f t="shared" si="6"/>
        <v/>
      </c>
      <c r="E206" t="str">
        <f t="shared" si="7"/>
        <v/>
      </c>
      <c r="F206" t="str">
        <f>IFERROR(IF(AND(C206=1,OR(D206="R",D206="K")),Tables!$C$3,IF(AND(C206=2,OR(D206="R",D206="K")),Tables!$C$4,IF(AND(C206=3,OR(D206="R",D206="K")),Tables!$C$5,IF(AND(C206=4,OR(D206="R",D206="K")),Tables!$C$6,IF(AND(C206=5,OR(D206="R",D206="K")),Tables!$C$7,IF(AND(C206=6,OR(D206="R",D206="K")),Tables!$C$8,"")))))),"")</f>
        <v/>
      </c>
      <c r="I206" t="s">
        <v>98</v>
      </c>
      <c r="J206" t="s">
        <v>98</v>
      </c>
      <c r="K206" t="s">
        <v>98</v>
      </c>
    </row>
    <row r="207" spans="1:11" x14ac:dyDescent="0.2">
      <c r="A207" t="str">
        <f>IF(([1]Survey!A207)="","",[1]Survey!A207)</f>
        <v/>
      </c>
      <c r="B207" t="str">
        <f>IF(([1]Survey!B207)="","",[1]Survey!B207)</f>
        <v/>
      </c>
      <c r="C207" t="str">
        <f>IF(([1]Survey!C207)="","",[1]Survey!C207)</f>
        <v/>
      </c>
      <c r="D207" s="71" t="str">
        <f t="shared" si="6"/>
        <v/>
      </c>
      <c r="E207" t="str">
        <f t="shared" si="7"/>
        <v/>
      </c>
      <c r="F207" t="str">
        <f>IFERROR(IF(AND(C207=1,OR(D207="R",D207="K")),Tables!$C$3,IF(AND(C207=2,OR(D207="R",D207="K")),Tables!$C$4,IF(AND(C207=3,OR(D207="R",D207="K")),Tables!$C$5,IF(AND(C207=4,OR(D207="R",D207="K")),Tables!$C$6,IF(AND(C207=5,OR(D207="R",D207="K")),Tables!$C$7,IF(AND(C207=6,OR(D207="R",D207="K")),Tables!$C$8,"")))))),"")</f>
        <v/>
      </c>
      <c r="I207" t="s">
        <v>98</v>
      </c>
      <c r="J207" t="s">
        <v>98</v>
      </c>
      <c r="K207" t="s">
        <v>98</v>
      </c>
    </row>
    <row r="208" spans="1:11" x14ac:dyDescent="0.2">
      <c r="A208" t="str">
        <f>IF(([1]Survey!A208)="","",[1]Survey!A208)</f>
        <v/>
      </c>
      <c r="B208" t="str">
        <f>IF(([1]Survey!B208)="","",[1]Survey!B208)</f>
        <v/>
      </c>
      <c r="C208" t="str">
        <f>IF(([1]Survey!C208)="","",[1]Survey!C208)</f>
        <v/>
      </c>
      <c r="D208" s="71" t="str">
        <f t="shared" si="6"/>
        <v/>
      </c>
      <c r="E208" t="str">
        <f t="shared" si="7"/>
        <v/>
      </c>
      <c r="F208" t="str">
        <f>IFERROR(IF(AND(C208=1,OR(D208="R",D208="K")),Tables!$C$3,IF(AND(C208=2,OR(D208="R",D208="K")),Tables!$C$4,IF(AND(C208=3,OR(D208="R",D208="K")),Tables!$C$5,IF(AND(C208=4,OR(D208="R",D208="K")),Tables!$C$6,IF(AND(C208=5,OR(D208="R",D208="K")),Tables!$C$7,IF(AND(C208=6,OR(D208="R",D208="K")),Tables!$C$8,"")))))),"")</f>
        <v/>
      </c>
      <c r="I208" t="s">
        <v>98</v>
      </c>
      <c r="J208" t="s">
        <v>98</v>
      </c>
      <c r="K208" t="s">
        <v>98</v>
      </c>
    </row>
    <row r="209" spans="1:11" x14ac:dyDescent="0.2">
      <c r="A209" t="str">
        <f>IF(([1]Survey!A209)="","",[1]Survey!A209)</f>
        <v/>
      </c>
      <c r="B209" t="str">
        <f>IF(([1]Survey!B209)="","",[1]Survey!B209)</f>
        <v/>
      </c>
      <c r="C209" t="str">
        <f>IF(([1]Survey!C209)="","",[1]Survey!C209)</f>
        <v/>
      </c>
      <c r="D209" s="71" t="str">
        <f t="shared" si="6"/>
        <v/>
      </c>
      <c r="E209" t="str">
        <f t="shared" si="7"/>
        <v/>
      </c>
      <c r="F209" t="str">
        <f>IFERROR(IF(AND(C209=1,OR(D209="R",D209="K")),Tables!$C$3,IF(AND(C209=2,OR(D209="R",D209="K")),Tables!$C$4,IF(AND(C209=3,OR(D209="R",D209="K")),Tables!$C$5,IF(AND(C209=4,OR(D209="R",D209="K")),Tables!$C$6,IF(AND(C209=5,OR(D209="R",D209="K")),Tables!$C$7,IF(AND(C209=6,OR(D209="R",D209="K")),Tables!$C$8,"")))))),"")</f>
        <v/>
      </c>
      <c r="I209" t="s">
        <v>98</v>
      </c>
      <c r="J209" t="s">
        <v>98</v>
      </c>
      <c r="K209" t="s">
        <v>98</v>
      </c>
    </row>
    <row r="210" spans="1:11" x14ac:dyDescent="0.2">
      <c r="A210" t="str">
        <f>IF(([1]Survey!A210)="","",[1]Survey!A210)</f>
        <v/>
      </c>
      <c r="B210" t="str">
        <f>IF(([1]Survey!B210)="","",[1]Survey!B210)</f>
        <v/>
      </c>
      <c r="C210" t="str">
        <f>IF(([1]Survey!C210)="","",[1]Survey!C210)</f>
        <v/>
      </c>
      <c r="D210" s="71" t="str">
        <f t="shared" si="6"/>
        <v/>
      </c>
      <c r="E210" t="str">
        <f t="shared" si="7"/>
        <v/>
      </c>
      <c r="F210" t="str">
        <f>IFERROR(IF(AND(C210=1,OR(D210="R",D210="K")),Tables!$C$3,IF(AND(C210=2,OR(D210="R",D210="K")),Tables!$C$4,IF(AND(C210=3,OR(D210="R",D210="K")),Tables!$C$5,IF(AND(C210=4,OR(D210="R",D210="K")),Tables!$C$6,IF(AND(C210=5,OR(D210="R",D210="K")),Tables!$C$7,IF(AND(C210=6,OR(D210="R",D210="K")),Tables!$C$8,"")))))),"")</f>
        <v/>
      </c>
      <c r="I210" t="s">
        <v>98</v>
      </c>
      <c r="J210" t="s">
        <v>98</v>
      </c>
      <c r="K210" t="s">
        <v>98</v>
      </c>
    </row>
    <row r="211" spans="1:11" x14ac:dyDescent="0.2">
      <c r="A211" t="str">
        <f>IF(([1]Survey!A211)="","",[1]Survey!A211)</f>
        <v/>
      </c>
      <c r="B211" t="str">
        <f>IF(([1]Survey!B211)="","",[1]Survey!B211)</f>
        <v/>
      </c>
      <c r="C211" t="str">
        <f>IF(([1]Survey!C211)="","",[1]Survey!C211)</f>
        <v/>
      </c>
      <c r="D211" s="71" t="str">
        <f t="shared" si="6"/>
        <v/>
      </c>
      <c r="E211" t="str">
        <f t="shared" si="7"/>
        <v/>
      </c>
      <c r="F211" t="str">
        <f>IFERROR(IF(AND(C211=1,OR(D211="R",D211="K")),Tables!$C$3,IF(AND(C211=2,OR(D211="R",D211="K")),Tables!$C$4,IF(AND(C211=3,OR(D211="R",D211="K")),Tables!$C$5,IF(AND(C211=4,OR(D211="R",D211="K")),Tables!$C$6,IF(AND(C211=5,OR(D211="R",D211="K")),Tables!$C$7,IF(AND(C211=6,OR(D211="R",D211="K")),Tables!$C$8,"")))))),"")</f>
        <v/>
      </c>
      <c r="I211" t="s">
        <v>98</v>
      </c>
      <c r="J211" t="s">
        <v>98</v>
      </c>
      <c r="K211" t="s">
        <v>98</v>
      </c>
    </row>
    <row r="212" spans="1:11" x14ac:dyDescent="0.2">
      <c r="A212" t="str">
        <f>IF(([1]Survey!A212)="","",[1]Survey!A212)</f>
        <v/>
      </c>
      <c r="B212" t="str">
        <f>IF(([1]Survey!B212)="","",[1]Survey!B212)</f>
        <v/>
      </c>
      <c r="C212" t="str">
        <f>IF(([1]Survey!C212)="","",[1]Survey!C212)</f>
        <v/>
      </c>
      <c r="D212" s="71" t="str">
        <f t="shared" si="6"/>
        <v/>
      </c>
      <c r="E212" t="str">
        <f t="shared" si="7"/>
        <v/>
      </c>
      <c r="F212" t="str">
        <f>IFERROR(IF(AND(C212=1,OR(D212="R",D212="K")),Tables!$C$3,IF(AND(C212=2,OR(D212="R",D212="K")),Tables!$C$4,IF(AND(C212=3,OR(D212="R",D212="K")),Tables!$C$5,IF(AND(C212=4,OR(D212="R",D212="K")),Tables!$C$6,IF(AND(C212=5,OR(D212="R",D212="K")),Tables!$C$7,IF(AND(C212=6,OR(D212="R",D212="K")),Tables!$C$8,"")))))),"")</f>
        <v/>
      </c>
      <c r="I212" t="s">
        <v>98</v>
      </c>
      <c r="J212" t="s">
        <v>98</v>
      </c>
      <c r="K212" t="s">
        <v>98</v>
      </c>
    </row>
    <row r="213" spans="1:11" x14ac:dyDescent="0.2">
      <c r="A213" t="str">
        <f>IF(([1]Survey!A213)="","",[1]Survey!A213)</f>
        <v/>
      </c>
      <c r="B213" t="str">
        <f>IF(([1]Survey!B213)="","",[1]Survey!B213)</f>
        <v/>
      </c>
      <c r="C213" t="str">
        <f>IF(([1]Survey!C213)="","",[1]Survey!C213)</f>
        <v/>
      </c>
      <c r="D213" s="71" t="str">
        <f t="shared" si="6"/>
        <v/>
      </c>
      <c r="E213" t="str">
        <f t="shared" si="7"/>
        <v/>
      </c>
      <c r="F213" t="str">
        <f>IFERROR(IF(AND(C213=1,OR(D213="R",D213="K")),Tables!$C$3,IF(AND(C213=2,OR(D213="R",D213="K")),Tables!$C$4,IF(AND(C213=3,OR(D213="R",D213="K")),Tables!$C$5,IF(AND(C213=4,OR(D213="R",D213="K")),Tables!$C$6,IF(AND(C213=5,OR(D213="R",D213="K")),Tables!$C$7,IF(AND(C213=6,OR(D213="R",D213="K")),Tables!$C$8,"")))))),"")</f>
        <v/>
      </c>
      <c r="I213" t="s">
        <v>98</v>
      </c>
      <c r="J213" t="s">
        <v>98</v>
      </c>
      <c r="K213" t="s">
        <v>98</v>
      </c>
    </row>
    <row r="214" spans="1:11" x14ac:dyDescent="0.2">
      <c r="A214" t="str">
        <f>IF(([1]Survey!A214)="","",[1]Survey!A214)</f>
        <v/>
      </c>
      <c r="B214" t="str">
        <f>IF(([1]Survey!B214)="","",[1]Survey!B214)</f>
        <v/>
      </c>
      <c r="C214" t="str">
        <f>IF(([1]Survey!C214)="","",[1]Survey!C214)</f>
        <v/>
      </c>
      <c r="D214" s="71" t="str">
        <f t="shared" si="6"/>
        <v/>
      </c>
      <c r="E214" t="str">
        <f t="shared" si="7"/>
        <v/>
      </c>
      <c r="F214" t="str">
        <f>IFERROR(IF(AND(C214=1,OR(D214="R",D214="K")),Tables!$C$3,IF(AND(C214=2,OR(D214="R",D214="K")),Tables!$C$4,IF(AND(C214=3,OR(D214="R",D214="K")),Tables!$C$5,IF(AND(C214=4,OR(D214="R",D214="K")),Tables!$C$6,IF(AND(C214=5,OR(D214="R",D214="K")),Tables!$C$7,IF(AND(C214=6,OR(D214="R",D214="K")),Tables!$C$8,"")))))),"")</f>
        <v/>
      </c>
      <c r="I214" t="s">
        <v>98</v>
      </c>
      <c r="J214" t="s">
        <v>98</v>
      </c>
      <c r="K214" t="s">
        <v>98</v>
      </c>
    </row>
    <row r="215" spans="1:11" x14ac:dyDescent="0.2">
      <c r="A215" t="str">
        <f>IF(([1]Survey!A215)="","",[1]Survey!A215)</f>
        <v/>
      </c>
      <c r="B215" t="str">
        <f>IF(([1]Survey!B215)="","",[1]Survey!B215)</f>
        <v/>
      </c>
      <c r="C215" t="str">
        <f>IF(([1]Survey!C215)="","",[1]Survey!C215)</f>
        <v/>
      </c>
      <c r="D215" s="71" t="str">
        <f t="shared" si="6"/>
        <v/>
      </c>
      <c r="E215" t="str">
        <f t="shared" si="7"/>
        <v/>
      </c>
      <c r="F215" t="str">
        <f>IFERROR(IF(AND(C215=1,OR(D215="R",D215="K")),Tables!$C$3,IF(AND(C215=2,OR(D215="R",D215="K")),Tables!$C$4,IF(AND(C215=3,OR(D215="R",D215="K")),Tables!$C$5,IF(AND(C215=4,OR(D215="R",D215="K")),Tables!$C$6,IF(AND(C215=5,OR(D215="R",D215="K")),Tables!$C$7,IF(AND(C215=6,OR(D215="R",D215="K")),Tables!$C$8,"")))))),"")</f>
        <v/>
      </c>
      <c r="I215" t="s">
        <v>98</v>
      </c>
      <c r="J215" t="s">
        <v>98</v>
      </c>
      <c r="K215" t="s">
        <v>98</v>
      </c>
    </row>
    <row r="216" spans="1:11" x14ac:dyDescent="0.2">
      <c r="A216" t="str">
        <f>IF(([1]Survey!A216)="","",[1]Survey!A216)</f>
        <v/>
      </c>
      <c r="B216" t="str">
        <f>IF(([1]Survey!B216)="","",[1]Survey!B216)</f>
        <v/>
      </c>
      <c r="C216" t="str">
        <f>IF(([1]Survey!C216)="","",[1]Survey!C216)</f>
        <v/>
      </c>
      <c r="D216" s="71" t="str">
        <f t="shared" si="6"/>
        <v/>
      </c>
      <c r="E216" t="str">
        <f t="shared" si="7"/>
        <v/>
      </c>
      <c r="F216" t="str">
        <f>IFERROR(IF(AND(C216=1,OR(D216="R",D216="K")),Tables!$C$3,IF(AND(C216=2,OR(D216="R",D216="K")),Tables!$C$4,IF(AND(C216=3,OR(D216="R",D216="K")),Tables!$C$5,IF(AND(C216=4,OR(D216="R",D216="K")),Tables!$C$6,IF(AND(C216=5,OR(D216="R",D216="K")),Tables!$C$7,IF(AND(C216=6,OR(D216="R",D216="K")),Tables!$C$8,"")))))),"")</f>
        <v/>
      </c>
      <c r="I216" t="s">
        <v>98</v>
      </c>
      <c r="J216" t="s">
        <v>98</v>
      </c>
      <c r="K216" t="s">
        <v>98</v>
      </c>
    </row>
    <row r="217" spans="1:11" x14ac:dyDescent="0.2">
      <c r="A217" t="str">
        <f>IF(([1]Survey!A217)="","",[1]Survey!A217)</f>
        <v/>
      </c>
      <c r="B217" t="str">
        <f>IF(([1]Survey!B217)="","",[1]Survey!B217)</f>
        <v/>
      </c>
      <c r="C217" t="str">
        <f>IF(([1]Survey!C217)="","",[1]Survey!C217)</f>
        <v/>
      </c>
      <c r="D217" s="71" t="str">
        <f t="shared" si="6"/>
        <v/>
      </c>
      <c r="E217" t="str">
        <f t="shared" si="7"/>
        <v/>
      </c>
      <c r="F217" t="str">
        <f>IFERROR(IF(AND(C217=1,OR(D217="R",D217="K")),Tables!$C$3,IF(AND(C217=2,OR(D217="R",D217="K")),Tables!$C$4,IF(AND(C217=3,OR(D217="R",D217="K")),Tables!$C$5,IF(AND(C217=4,OR(D217="R",D217="K")),Tables!$C$6,IF(AND(C217=5,OR(D217="R",D217="K")),Tables!$C$7,IF(AND(C217=6,OR(D217="R",D217="K")),Tables!$C$8,"")))))),"")</f>
        <v/>
      </c>
      <c r="I217" t="s">
        <v>98</v>
      </c>
      <c r="J217" t="s">
        <v>98</v>
      </c>
      <c r="K217" t="s">
        <v>98</v>
      </c>
    </row>
    <row r="218" spans="1:11" x14ac:dyDescent="0.2">
      <c r="A218" t="str">
        <f>IF(([1]Survey!A218)="","",[1]Survey!A218)</f>
        <v/>
      </c>
      <c r="B218" t="str">
        <f>IF(([1]Survey!B218)="","",[1]Survey!B218)</f>
        <v/>
      </c>
      <c r="C218" t="str">
        <f>IF(([1]Survey!C218)="","",[1]Survey!C218)</f>
        <v/>
      </c>
      <c r="D218" s="71" t="str">
        <f t="shared" si="6"/>
        <v/>
      </c>
      <c r="E218" t="str">
        <f t="shared" si="7"/>
        <v/>
      </c>
      <c r="F218" t="str">
        <f>IFERROR(IF(AND(C218=1,OR(D218="R",D218="K")),Tables!$C$3,IF(AND(C218=2,OR(D218="R",D218="K")),Tables!$C$4,IF(AND(C218=3,OR(D218="R",D218="K")),Tables!$C$5,IF(AND(C218=4,OR(D218="R",D218="K")),Tables!$C$6,IF(AND(C218=5,OR(D218="R",D218="K")),Tables!$C$7,IF(AND(C218=6,OR(D218="R",D218="K")),Tables!$C$8,"")))))),"")</f>
        <v/>
      </c>
      <c r="I218" t="s">
        <v>98</v>
      </c>
      <c r="J218" t="s">
        <v>98</v>
      </c>
      <c r="K218" t="s">
        <v>98</v>
      </c>
    </row>
    <row r="219" spans="1:11" x14ac:dyDescent="0.2">
      <c r="A219" t="str">
        <f>IF(([1]Survey!A219)="","",[1]Survey!A219)</f>
        <v/>
      </c>
      <c r="B219" t="str">
        <f>IF(([1]Survey!B219)="","",[1]Survey!B219)</f>
        <v/>
      </c>
      <c r="C219" t="str">
        <f>IF(([1]Survey!C219)="","",[1]Survey!C219)</f>
        <v/>
      </c>
      <c r="D219" s="71" t="str">
        <f t="shared" si="6"/>
        <v/>
      </c>
      <c r="E219" t="str">
        <f t="shared" si="7"/>
        <v/>
      </c>
      <c r="F219" t="str">
        <f>IFERROR(IF(AND(C219=1,OR(D219="R",D219="K")),Tables!$C$3,IF(AND(C219=2,OR(D219="R",D219="K")),Tables!$C$4,IF(AND(C219=3,OR(D219="R",D219="K")),Tables!$C$5,IF(AND(C219=4,OR(D219="R",D219="K")),Tables!$C$6,IF(AND(C219=5,OR(D219="R",D219="K")),Tables!$C$7,IF(AND(C219=6,OR(D219="R",D219="K")),Tables!$C$8,"")))))),"")</f>
        <v/>
      </c>
      <c r="I219" t="s">
        <v>98</v>
      </c>
      <c r="J219" t="s">
        <v>98</v>
      </c>
      <c r="K219" t="s">
        <v>98</v>
      </c>
    </row>
    <row r="220" spans="1:11" x14ac:dyDescent="0.2">
      <c r="A220" t="str">
        <f>IF(([1]Survey!A220)="","",[1]Survey!A220)</f>
        <v/>
      </c>
      <c r="B220" t="str">
        <f>IF(([1]Survey!B220)="","",[1]Survey!B220)</f>
        <v/>
      </c>
      <c r="C220" t="str">
        <f>IF(([1]Survey!C220)="","",[1]Survey!C220)</f>
        <v/>
      </c>
      <c r="D220" s="71" t="str">
        <f t="shared" si="6"/>
        <v/>
      </c>
      <c r="E220" t="str">
        <f t="shared" si="7"/>
        <v/>
      </c>
      <c r="F220" t="str">
        <f>IFERROR(IF(AND(C220=1,OR(D220="R",D220="K")),Tables!$C$3,IF(AND(C220=2,OR(D220="R",D220="K")),Tables!$C$4,IF(AND(C220=3,OR(D220="R",D220="K")),Tables!$C$5,IF(AND(C220=4,OR(D220="R",D220="K")),Tables!$C$6,IF(AND(C220=5,OR(D220="R",D220="K")),Tables!$C$7,IF(AND(C220=6,OR(D220="R",D220="K")),Tables!$C$8,"")))))),"")</f>
        <v/>
      </c>
      <c r="I220" t="s">
        <v>98</v>
      </c>
      <c r="J220" t="s">
        <v>98</v>
      </c>
      <c r="K220" t="s">
        <v>98</v>
      </c>
    </row>
    <row r="221" spans="1:11" x14ac:dyDescent="0.2">
      <c r="A221" t="str">
        <f>IF(([1]Survey!A221)="","",[1]Survey!A221)</f>
        <v/>
      </c>
      <c r="B221" t="str">
        <f>IF(([1]Survey!B221)="","",[1]Survey!B221)</f>
        <v/>
      </c>
      <c r="C221" t="str">
        <f>IF(([1]Survey!C221)="","",[1]Survey!C221)</f>
        <v/>
      </c>
      <c r="D221" s="71" t="str">
        <f t="shared" si="6"/>
        <v/>
      </c>
      <c r="E221" t="str">
        <f t="shared" si="7"/>
        <v/>
      </c>
      <c r="F221" t="str">
        <f>IFERROR(IF(AND(C221=1,OR(D221="R",D221="K")),Tables!$C$3,IF(AND(C221=2,OR(D221="R",D221="K")),Tables!$C$4,IF(AND(C221=3,OR(D221="R",D221="K")),Tables!$C$5,IF(AND(C221=4,OR(D221="R",D221="K")),Tables!$C$6,IF(AND(C221=5,OR(D221="R",D221="K")),Tables!$C$7,IF(AND(C221=6,OR(D221="R",D221="K")),Tables!$C$8,"")))))),"")</f>
        <v/>
      </c>
      <c r="I221" t="s">
        <v>98</v>
      </c>
      <c r="J221" t="s">
        <v>98</v>
      </c>
      <c r="K221" t="s">
        <v>98</v>
      </c>
    </row>
    <row r="222" spans="1:11" x14ac:dyDescent="0.2">
      <c r="A222" t="str">
        <f>IF(([1]Survey!A222)="","",[1]Survey!A222)</f>
        <v/>
      </c>
      <c r="B222" t="str">
        <f>IF(([1]Survey!B222)="","",[1]Survey!B222)</f>
        <v/>
      </c>
      <c r="C222" t="str">
        <f>IF(([1]Survey!C222)="","",[1]Survey!C222)</f>
        <v/>
      </c>
      <c r="D222" s="71" t="str">
        <f t="shared" si="6"/>
        <v/>
      </c>
      <c r="E222" t="str">
        <f t="shared" si="7"/>
        <v/>
      </c>
      <c r="F222" t="str">
        <f>IFERROR(IF(AND(C222=1,OR(D222="R",D222="K")),Tables!$C$3,IF(AND(C222=2,OR(D222="R",D222="K")),Tables!$C$4,IF(AND(C222=3,OR(D222="R",D222="K")),Tables!$C$5,IF(AND(C222=4,OR(D222="R",D222="K")),Tables!$C$6,IF(AND(C222=5,OR(D222="R",D222="K")),Tables!$C$7,IF(AND(C222=6,OR(D222="R",D222="K")),Tables!$C$8,"")))))),"")</f>
        <v/>
      </c>
      <c r="I222" t="s">
        <v>98</v>
      </c>
      <c r="J222" t="s">
        <v>98</v>
      </c>
      <c r="K222" t="s">
        <v>98</v>
      </c>
    </row>
    <row r="223" spans="1:11" x14ac:dyDescent="0.2">
      <c r="A223" t="str">
        <f>IF(([1]Survey!A223)="","",[1]Survey!A223)</f>
        <v/>
      </c>
      <c r="B223" t="str">
        <f>IF(([1]Survey!B223)="","",[1]Survey!B223)</f>
        <v/>
      </c>
      <c r="C223" t="str">
        <f>IF(([1]Survey!C223)="","",[1]Survey!C223)</f>
        <v/>
      </c>
      <c r="D223" s="71" t="str">
        <f t="shared" si="6"/>
        <v/>
      </c>
      <c r="E223" t="str">
        <f t="shared" si="7"/>
        <v/>
      </c>
      <c r="F223" t="str">
        <f>IFERROR(IF(AND(C223=1,OR(D223="R",D223="K")),Tables!$C$3,IF(AND(C223=2,OR(D223="R",D223="K")),Tables!$C$4,IF(AND(C223=3,OR(D223="R",D223="K")),Tables!$C$5,IF(AND(C223=4,OR(D223="R",D223="K")),Tables!$C$6,IF(AND(C223=5,OR(D223="R",D223="K")),Tables!$C$7,IF(AND(C223=6,OR(D223="R",D223="K")),Tables!$C$8,"")))))),"")</f>
        <v/>
      </c>
      <c r="I223" t="s">
        <v>98</v>
      </c>
      <c r="J223" t="s">
        <v>98</v>
      </c>
      <c r="K223" t="s">
        <v>98</v>
      </c>
    </row>
    <row r="224" spans="1:11" x14ac:dyDescent="0.2">
      <c r="A224" t="str">
        <f>IF(([1]Survey!A224)="","",[1]Survey!A224)</f>
        <v/>
      </c>
      <c r="B224" t="str">
        <f>IF(([1]Survey!B224)="","",[1]Survey!B224)</f>
        <v/>
      </c>
      <c r="C224" t="str">
        <f>IF(([1]Survey!C224)="","",[1]Survey!C224)</f>
        <v/>
      </c>
      <c r="D224" s="71" t="str">
        <f t="shared" si="6"/>
        <v/>
      </c>
      <c r="E224" t="str">
        <f t="shared" si="7"/>
        <v/>
      </c>
      <c r="F224" t="str">
        <f>IFERROR(IF(AND(C224=1,OR(D224="R",D224="K")),Tables!$C$3,IF(AND(C224=2,OR(D224="R",D224="K")),Tables!$C$4,IF(AND(C224=3,OR(D224="R",D224="K")),Tables!$C$5,IF(AND(C224=4,OR(D224="R",D224="K")),Tables!$C$6,IF(AND(C224=5,OR(D224="R",D224="K")),Tables!$C$7,IF(AND(C224=6,OR(D224="R",D224="K")),Tables!$C$8,"")))))),"")</f>
        <v/>
      </c>
      <c r="I224" t="s">
        <v>98</v>
      </c>
      <c r="J224" t="s">
        <v>98</v>
      </c>
      <c r="K224" t="s">
        <v>98</v>
      </c>
    </row>
    <row r="225" spans="1:11" x14ac:dyDescent="0.2">
      <c r="A225" t="str">
        <f>IF(([1]Survey!A225)="","",[1]Survey!A225)</f>
        <v/>
      </c>
      <c r="B225" t="str">
        <f>IF(([1]Survey!B225)="","",[1]Survey!B225)</f>
        <v/>
      </c>
      <c r="C225" t="str">
        <f>IF(([1]Survey!C225)="","",[1]Survey!C225)</f>
        <v/>
      </c>
      <c r="D225" s="71" t="str">
        <f t="shared" si="6"/>
        <v/>
      </c>
      <c r="E225" t="str">
        <f t="shared" si="7"/>
        <v/>
      </c>
      <c r="F225" t="str">
        <f>IFERROR(IF(AND(C225=1,OR(D225="R",D225="K")),Tables!$C$3,IF(AND(C225=2,OR(D225="R",D225="K")),Tables!$C$4,IF(AND(C225=3,OR(D225="R",D225="K")),Tables!$C$5,IF(AND(C225=4,OR(D225="R",D225="K")),Tables!$C$6,IF(AND(C225=5,OR(D225="R",D225="K")),Tables!$C$7,IF(AND(C225=6,OR(D225="R",D225="K")),Tables!$C$8,"")))))),"")</f>
        <v/>
      </c>
      <c r="I225" t="s">
        <v>98</v>
      </c>
      <c r="J225" t="s">
        <v>98</v>
      </c>
      <c r="K225" t="s">
        <v>98</v>
      </c>
    </row>
    <row r="226" spans="1:11" x14ac:dyDescent="0.2">
      <c r="A226" t="str">
        <f>IF(([1]Survey!A226)="","",[1]Survey!A226)</f>
        <v/>
      </c>
      <c r="B226" t="str">
        <f>IF(([1]Survey!B226)="","",[1]Survey!B226)</f>
        <v/>
      </c>
      <c r="C226" t="str">
        <f>IF(([1]Survey!C226)="","",[1]Survey!C226)</f>
        <v/>
      </c>
      <c r="D226" s="71" t="str">
        <f t="shared" si="6"/>
        <v/>
      </c>
      <c r="E226" t="str">
        <f t="shared" si="7"/>
        <v/>
      </c>
      <c r="F226" t="str">
        <f>IFERROR(IF(AND(C226=1,OR(D226="R",D226="K")),Tables!$C$3,IF(AND(C226=2,OR(D226="R",D226="K")),Tables!$C$4,IF(AND(C226=3,OR(D226="R",D226="K")),Tables!$C$5,IF(AND(C226=4,OR(D226="R",D226="K")),Tables!$C$6,IF(AND(C226=5,OR(D226="R",D226="K")),Tables!$C$7,IF(AND(C226=6,OR(D226="R",D226="K")),Tables!$C$8,"")))))),"")</f>
        <v/>
      </c>
      <c r="I226" t="s">
        <v>98</v>
      </c>
      <c r="J226" t="s">
        <v>98</v>
      </c>
      <c r="K226" t="s">
        <v>98</v>
      </c>
    </row>
    <row r="227" spans="1:11" x14ac:dyDescent="0.2">
      <c r="A227" t="str">
        <f>IF(([1]Survey!A227)="","",[1]Survey!A227)</f>
        <v/>
      </c>
      <c r="B227" t="str">
        <f>IF(([1]Survey!B227)="","",[1]Survey!B227)</f>
        <v/>
      </c>
      <c r="C227" t="str">
        <f>IF(([1]Survey!C227)="","",[1]Survey!C227)</f>
        <v/>
      </c>
      <c r="D227" s="71" t="str">
        <f t="shared" si="6"/>
        <v/>
      </c>
      <c r="E227" t="str">
        <f t="shared" si="7"/>
        <v/>
      </c>
      <c r="F227" t="str">
        <f>IFERROR(IF(AND(C227=1,OR(D227="R",D227="K")),Tables!$C$3,IF(AND(C227=2,OR(D227="R",D227="K")),Tables!$C$4,IF(AND(C227=3,OR(D227="R",D227="K")),Tables!$C$5,IF(AND(C227=4,OR(D227="R",D227="K")),Tables!$C$6,IF(AND(C227=5,OR(D227="R",D227="K")),Tables!$C$7,IF(AND(C227=6,OR(D227="R",D227="K")),Tables!$C$8,"")))))),"")</f>
        <v/>
      </c>
      <c r="I227" t="s">
        <v>98</v>
      </c>
      <c r="J227" t="s">
        <v>98</v>
      </c>
      <c r="K227" t="s">
        <v>98</v>
      </c>
    </row>
    <row r="228" spans="1:11" x14ac:dyDescent="0.2">
      <c r="A228" t="str">
        <f>IF(([1]Survey!A228)="","",[1]Survey!A228)</f>
        <v/>
      </c>
      <c r="B228" t="str">
        <f>IF(([1]Survey!B228)="","",[1]Survey!B228)</f>
        <v/>
      </c>
      <c r="C228" t="str">
        <f>IF(([1]Survey!C228)="","",[1]Survey!C228)</f>
        <v/>
      </c>
      <c r="D228" s="71" t="str">
        <f t="shared" si="6"/>
        <v/>
      </c>
      <c r="E228" t="str">
        <f t="shared" si="7"/>
        <v/>
      </c>
      <c r="F228" t="str">
        <f>IFERROR(IF(AND(C228=1,OR(D228="R",D228="K")),Tables!$C$3,IF(AND(C228=2,OR(D228="R",D228="K")),Tables!$C$4,IF(AND(C228=3,OR(D228="R",D228="K")),Tables!$C$5,IF(AND(C228=4,OR(D228="R",D228="K")),Tables!$C$6,IF(AND(C228=5,OR(D228="R",D228="K")),Tables!$C$7,IF(AND(C228=6,OR(D228="R",D228="K")),Tables!$C$8,"")))))),"")</f>
        <v/>
      </c>
      <c r="I228" t="s">
        <v>98</v>
      </c>
      <c r="J228" t="s">
        <v>98</v>
      </c>
      <c r="K228" t="s">
        <v>98</v>
      </c>
    </row>
    <row r="229" spans="1:11" x14ac:dyDescent="0.2">
      <c r="A229" t="str">
        <f>IF(([1]Survey!A229)="","",[1]Survey!A229)</f>
        <v/>
      </c>
      <c r="B229" t="str">
        <f>IF(([1]Survey!B229)="","",[1]Survey!B229)</f>
        <v/>
      </c>
      <c r="C229" t="str">
        <f>IF(([1]Survey!C229)="","",[1]Survey!C229)</f>
        <v/>
      </c>
      <c r="D229" s="71" t="str">
        <f t="shared" si="6"/>
        <v/>
      </c>
      <c r="E229" t="str">
        <f t="shared" si="7"/>
        <v/>
      </c>
      <c r="F229" t="str">
        <f>IFERROR(IF(AND(C229=1,OR(D229="R",D229="K")),Tables!$C$3,IF(AND(C229=2,OR(D229="R",D229="K")),Tables!$C$4,IF(AND(C229=3,OR(D229="R",D229="K")),Tables!$C$5,IF(AND(C229=4,OR(D229="R",D229="K")),Tables!$C$6,IF(AND(C229=5,OR(D229="R",D229="K")),Tables!$C$7,IF(AND(C229=6,OR(D229="R",D229="K")),Tables!$C$8,"")))))),"")</f>
        <v/>
      </c>
      <c r="I229" t="s">
        <v>98</v>
      </c>
      <c r="J229" t="s">
        <v>98</v>
      </c>
      <c r="K229" t="s">
        <v>98</v>
      </c>
    </row>
    <row r="230" spans="1:11" x14ac:dyDescent="0.2">
      <c r="A230" t="str">
        <f>IF(([1]Survey!A230)="","",[1]Survey!A230)</f>
        <v/>
      </c>
      <c r="B230" t="str">
        <f>IF(([1]Survey!B230)="","",[1]Survey!B230)</f>
        <v/>
      </c>
      <c r="C230" t="str">
        <f>IF(([1]Survey!C230)="","",[1]Survey!C230)</f>
        <v/>
      </c>
      <c r="D230" s="71" t="str">
        <f t="shared" si="6"/>
        <v/>
      </c>
      <c r="E230" t="str">
        <f t="shared" si="7"/>
        <v/>
      </c>
      <c r="F230" t="str">
        <f>IFERROR(IF(AND(C230=1,OR(D230="R",D230="K")),Tables!$C$3,IF(AND(C230=2,OR(D230="R",D230="K")),Tables!$C$4,IF(AND(C230=3,OR(D230="R",D230="K")),Tables!$C$5,IF(AND(C230=4,OR(D230="R",D230="K")),Tables!$C$6,IF(AND(C230=5,OR(D230="R",D230="K")),Tables!$C$7,IF(AND(C230=6,OR(D230="R",D230="K")),Tables!$C$8,"")))))),"")</f>
        <v/>
      </c>
      <c r="I230" t="s">
        <v>98</v>
      </c>
      <c r="J230" t="s">
        <v>98</v>
      </c>
      <c r="K230" t="s">
        <v>98</v>
      </c>
    </row>
    <row r="231" spans="1:11" x14ac:dyDescent="0.2">
      <c r="A231" t="str">
        <f>IF(([1]Survey!A231)="","",[1]Survey!A231)</f>
        <v/>
      </c>
      <c r="B231" t="str">
        <f>IF(([1]Survey!B231)="","",[1]Survey!B231)</f>
        <v/>
      </c>
      <c r="C231" t="str">
        <f>IF(([1]Survey!C231)="","",[1]Survey!C231)</f>
        <v/>
      </c>
      <c r="D231" s="71" t="str">
        <f t="shared" si="6"/>
        <v/>
      </c>
      <c r="E231" t="str">
        <f t="shared" si="7"/>
        <v/>
      </c>
      <c r="F231" t="str">
        <f>IFERROR(IF(AND(C231=1,OR(D231="R",D231="K")),Tables!$C$3,IF(AND(C231=2,OR(D231="R",D231="K")),Tables!$C$4,IF(AND(C231=3,OR(D231="R",D231="K")),Tables!$C$5,IF(AND(C231=4,OR(D231="R",D231="K")),Tables!$C$6,IF(AND(C231=5,OR(D231="R",D231="K")),Tables!$C$7,IF(AND(C231=6,OR(D231="R",D231="K")),Tables!$C$8,"")))))),"")</f>
        <v/>
      </c>
      <c r="I231" t="s">
        <v>98</v>
      </c>
      <c r="J231" t="s">
        <v>98</v>
      </c>
      <c r="K231" t="s">
        <v>98</v>
      </c>
    </row>
    <row r="232" spans="1:11" x14ac:dyDescent="0.2">
      <c r="A232" t="str">
        <f>IF(([1]Survey!A232)="","",[1]Survey!A232)</f>
        <v/>
      </c>
      <c r="B232" t="str">
        <f>IF(([1]Survey!B232)="","",[1]Survey!B232)</f>
        <v/>
      </c>
      <c r="C232" t="str">
        <f>IF(([1]Survey!C232)="","",[1]Survey!C232)</f>
        <v/>
      </c>
      <c r="D232" s="71" t="str">
        <f t="shared" si="6"/>
        <v/>
      </c>
      <c r="E232" t="str">
        <f t="shared" si="7"/>
        <v/>
      </c>
      <c r="F232" t="str">
        <f>IFERROR(IF(AND(C232=1,OR(D232="R",D232="K")),Tables!$C$3,IF(AND(C232=2,OR(D232="R",D232="K")),Tables!$C$4,IF(AND(C232=3,OR(D232="R",D232="K")),Tables!$C$5,IF(AND(C232=4,OR(D232="R",D232="K")),Tables!$C$6,IF(AND(C232=5,OR(D232="R",D232="K")),Tables!$C$7,IF(AND(C232=6,OR(D232="R",D232="K")),Tables!$C$8,"")))))),"")</f>
        <v/>
      </c>
      <c r="I232" t="s">
        <v>98</v>
      </c>
      <c r="J232" t="s">
        <v>98</v>
      </c>
      <c r="K232" t="s">
        <v>98</v>
      </c>
    </row>
    <row r="233" spans="1:11" x14ac:dyDescent="0.2">
      <c r="A233" t="str">
        <f>IF(([1]Survey!A233)="","",[1]Survey!A233)</f>
        <v/>
      </c>
      <c r="B233" t="str">
        <f>IF(([1]Survey!B233)="","",[1]Survey!B233)</f>
        <v/>
      </c>
      <c r="C233" t="str">
        <f>IF(([1]Survey!C233)="","",[1]Survey!C233)</f>
        <v/>
      </c>
      <c r="D233" s="71" t="str">
        <f t="shared" si="6"/>
        <v/>
      </c>
      <c r="E233" t="str">
        <f t="shared" si="7"/>
        <v/>
      </c>
      <c r="F233" t="str">
        <f>IFERROR(IF(AND(C233=1,OR(D233="R",D233="K")),Tables!$C$3,IF(AND(C233=2,OR(D233="R",D233="K")),Tables!$C$4,IF(AND(C233=3,OR(D233="R",D233="K")),Tables!$C$5,IF(AND(C233=4,OR(D233="R",D233="K")),Tables!$C$6,IF(AND(C233=5,OR(D233="R",D233="K")),Tables!$C$7,IF(AND(C233=6,OR(D233="R",D233="K")),Tables!$C$8,"")))))),"")</f>
        <v/>
      </c>
      <c r="I233" t="s">
        <v>98</v>
      </c>
      <c r="J233" t="s">
        <v>98</v>
      </c>
      <c r="K233" t="s">
        <v>98</v>
      </c>
    </row>
    <row r="234" spans="1:11" x14ac:dyDescent="0.2">
      <c r="A234" t="str">
        <f>IF(([1]Survey!A234)="","",[1]Survey!A234)</f>
        <v/>
      </c>
      <c r="B234" t="str">
        <f>IF(([1]Survey!B234)="","",[1]Survey!B234)</f>
        <v/>
      </c>
      <c r="C234" t="str">
        <f>IF(([1]Survey!C234)="","",[1]Survey!C234)</f>
        <v/>
      </c>
      <c r="D234" s="71" t="str">
        <f t="shared" si="6"/>
        <v/>
      </c>
      <c r="E234" t="str">
        <f t="shared" si="7"/>
        <v/>
      </c>
      <c r="F234" t="str">
        <f>IFERROR(IF(AND(C234=1,OR(D234="R",D234="K")),Tables!$C$3,IF(AND(C234=2,OR(D234="R",D234="K")),Tables!$C$4,IF(AND(C234=3,OR(D234="R",D234="K")),Tables!$C$5,IF(AND(C234=4,OR(D234="R",D234="K")),Tables!$C$6,IF(AND(C234=5,OR(D234="R",D234="K")),Tables!$C$7,IF(AND(C234=6,OR(D234="R",D234="K")),Tables!$C$8,"")))))),"")</f>
        <v/>
      </c>
      <c r="I234" t="s">
        <v>98</v>
      </c>
      <c r="J234" t="s">
        <v>98</v>
      </c>
      <c r="K234" t="s">
        <v>98</v>
      </c>
    </row>
    <row r="235" spans="1:11" x14ac:dyDescent="0.2">
      <c r="A235" t="str">
        <f>IF(([1]Survey!A235)="","",[1]Survey!A235)</f>
        <v/>
      </c>
      <c r="B235" t="str">
        <f>IF(([1]Survey!B235)="","",[1]Survey!B235)</f>
        <v/>
      </c>
      <c r="C235" t="str">
        <f>IF(([1]Survey!C235)="","",[1]Survey!C235)</f>
        <v/>
      </c>
      <c r="D235" s="71" t="str">
        <f t="shared" si="6"/>
        <v/>
      </c>
      <c r="E235" t="str">
        <f t="shared" si="7"/>
        <v/>
      </c>
      <c r="F235" t="str">
        <f>IFERROR(IF(AND(C235=1,OR(D235="R",D235="K")),Tables!$C$3,IF(AND(C235=2,OR(D235="R",D235="K")),Tables!$C$4,IF(AND(C235=3,OR(D235="R",D235="K")),Tables!$C$5,IF(AND(C235=4,OR(D235="R",D235="K")),Tables!$C$6,IF(AND(C235=5,OR(D235="R",D235="K")),Tables!$C$7,IF(AND(C235=6,OR(D235="R",D235="K")),Tables!$C$8,"")))))),"")</f>
        <v/>
      </c>
      <c r="I235" t="s">
        <v>98</v>
      </c>
      <c r="J235" t="s">
        <v>98</v>
      </c>
      <c r="K235" t="s">
        <v>98</v>
      </c>
    </row>
    <row r="236" spans="1:11" x14ac:dyDescent="0.2">
      <c r="A236" t="str">
        <f>IF(([1]Survey!A236)="","",[1]Survey!A236)</f>
        <v/>
      </c>
      <c r="B236" t="str">
        <f>IF(([1]Survey!B236)="","",[1]Survey!B236)</f>
        <v/>
      </c>
      <c r="C236" t="str">
        <f>IF(([1]Survey!C236)="","",[1]Survey!C236)</f>
        <v/>
      </c>
      <c r="D236" s="71" t="str">
        <f t="shared" si="6"/>
        <v/>
      </c>
      <c r="E236" t="str">
        <f t="shared" si="7"/>
        <v/>
      </c>
      <c r="F236" t="str">
        <f>IFERROR(IF(AND(C236=1,OR(D236="R",D236="K")),Tables!$C$3,IF(AND(C236=2,OR(D236="R",D236="K")),Tables!$C$4,IF(AND(C236=3,OR(D236="R",D236="K")),Tables!$C$5,IF(AND(C236=4,OR(D236="R",D236="K")),Tables!$C$6,IF(AND(C236=5,OR(D236="R",D236="K")),Tables!$C$7,IF(AND(C236=6,OR(D236="R",D236="K")),Tables!$C$8,"")))))),"")</f>
        <v/>
      </c>
      <c r="I236" t="s">
        <v>98</v>
      </c>
      <c r="J236" t="s">
        <v>98</v>
      </c>
      <c r="K236" t="s">
        <v>98</v>
      </c>
    </row>
    <row r="237" spans="1:11" x14ac:dyDescent="0.2">
      <c r="A237" t="str">
        <f>IF(([1]Survey!A237)="","",[1]Survey!A237)</f>
        <v/>
      </c>
      <c r="B237" t="str">
        <f>IF(([1]Survey!B237)="","",[1]Survey!B237)</f>
        <v/>
      </c>
      <c r="C237" t="str">
        <f>IF(([1]Survey!C237)="","",[1]Survey!C237)</f>
        <v/>
      </c>
      <c r="D237" s="71" t="str">
        <f t="shared" si="6"/>
        <v/>
      </c>
      <c r="E237" t="str">
        <f t="shared" si="7"/>
        <v/>
      </c>
      <c r="F237" t="str">
        <f>IFERROR(IF(AND(C237=1,OR(D237="R",D237="K")),Tables!$C$3,IF(AND(C237=2,OR(D237="R",D237="K")),Tables!$C$4,IF(AND(C237=3,OR(D237="R",D237="K")),Tables!$C$5,IF(AND(C237=4,OR(D237="R",D237="K")),Tables!$C$6,IF(AND(C237=5,OR(D237="R",D237="K")),Tables!$C$7,IF(AND(C237=6,OR(D237="R",D237="K")),Tables!$C$8,"")))))),"")</f>
        <v/>
      </c>
      <c r="I237" t="s">
        <v>98</v>
      </c>
      <c r="J237" t="s">
        <v>98</v>
      </c>
      <c r="K237" t="s">
        <v>98</v>
      </c>
    </row>
    <row r="238" spans="1:11" x14ac:dyDescent="0.2">
      <c r="A238" t="str">
        <f>IF(([1]Survey!A238)="","",[1]Survey!A238)</f>
        <v/>
      </c>
      <c r="B238" t="str">
        <f>IF(([1]Survey!B238)="","",[1]Survey!B238)</f>
        <v/>
      </c>
      <c r="C238" t="str">
        <f>IF(([1]Survey!C238)="","",[1]Survey!C238)</f>
        <v/>
      </c>
      <c r="D238" s="71" t="str">
        <f t="shared" si="6"/>
        <v/>
      </c>
      <c r="E238" t="str">
        <f t="shared" si="7"/>
        <v/>
      </c>
      <c r="F238" t="str">
        <f>IFERROR(IF(AND(C238=1,OR(D238="R",D238="K")),Tables!$C$3,IF(AND(C238=2,OR(D238="R",D238="K")),Tables!$C$4,IF(AND(C238=3,OR(D238="R",D238="K")),Tables!$C$5,IF(AND(C238=4,OR(D238="R",D238="K")),Tables!$C$6,IF(AND(C238=5,OR(D238="R",D238="K")),Tables!$C$7,IF(AND(C238=6,OR(D238="R",D238="K")),Tables!$C$8,"")))))),"")</f>
        <v/>
      </c>
      <c r="I238" t="s">
        <v>98</v>
      </c>
      <c r="J238" t="s">
        <v>98</v>
      </c>
      <c r="K238" t="s">
        <v>98</v>
      </c>
    </row>
    <row r="239" spans="1:11" x14ac:dyDescent="0.2">
      <c r="A239" t="str">
        <f>IF(([1]Survey!A239)="","",[1]Survey!A239)</f>
        <v/>
      </c>
      <c r="B239" t="str">
        <f>IF(([1]Survey!B239)="","",[1]Survey!B239)</f>
        <v/>
      </c>
      <c r="C239" t="str">
        <f>IF(([1]Survey!C239)="","",[1]Survey!C239)</f>
        <v/>
      </c>
      <c r="D239" s="71" t="str">
        <f t="shared" si="6"/>
        <v/>
      </c>
      <c r="E239" t="str">
        <f t="shared" si="7"/>
        <v/>
      </c>
      <c r="F239" t="str">
        <f>IFERROR(IF(AND(C239=1,OR(D239="R",D239="K")),Tables!$C$3,IF(AND(C239=2,OR(D239="R",D239="K")),Tables!$C$4,IF(AND(C239=3,OR(D239="R",D239="K")),Tables!$C$5,IF(AND(C239=4,OR(D239="R",D239="K")),Tables!$C$6,IF(AND(C239=5,OR(D239="R",D239="K")),Tables!$C$7,IF(AND(C239=6,OR(D239="R",D239="K")),Tables!$C$8,"")))))),"")</f>
        <v/>
      </c>
      <c r="I239" t="s">
        <v>98</v>
      </c>
      <c r="J239" t="s">
        <v>98</v>
      </c>
      <c r="K239" t="s">
        <v>98</v>
      </c>
    </row>
    <row r="240" spans="1:11" x14ac:dyDescent="0.2">
      <c r="A240" t="str">
        <f>IF(([1]Survey!A240)="","",[1]Survey!A240)</f>
        <v/>
      </c>
      <c r="B240" t="str">
        <f>IF(([1]Survey!B240)="","",[1]Survey!B240)</f>
        <v/>
      </c>
      <c r="C240" t="str">
        <f>IF(([1]Survey!C240)="","",[1]Survey!C240)</f>
        <v/>
      </c>
      <c r="D240" s="71" t="str">
        <f t="shared" si="6"/>
        <v/>
      </c>
      <c r="E240" t="str">
        <f t="shared" si="7"/>
        <v/>
      </c>
      <c r="F240" t="str">
        <f>IFERROR(IF(AND(C240=1,OR(D240="R",D240="K")),Tables!$C$3,IF(AND(C240=2,OR(D240="R",D240="K")),Tables!$C$4,IF(AND(C240=3,OR(D240="R",D240="K")),Tables!$C$5,IF(AND(C240=4,OR(D240="R",D240="K")),Tables!$C$6,IF(AND(C240=5,OR(D240="R",D240="K")),Tables!$C$7,IF(AND(C240=6,OR(D240="R",D240="K")),Tables!$C$8,"")))))),"")</f>
        <v/>
      </c>
      <c r="I240" t="s">
        <v>98</v>
      </c>
      <c r="J240" t="s">
        <v>98</v>
      </c>
      <c r="K240" t="s">
        <v>98</v>
      </c>
    </row>
    <row r="241" spans="1:11" x14ac:dyDescent="0.2">
      <c r="A241" t="str">
        <f>IF(([1]Survey!A241)="","",[1]Survey!A241)</f>
        <v/>
      </c>
      <c r="B241" t="str">
        <f>IF(([1]Survey!B241)="","",[1]Survey!B241)</f>
        <v/>
      </c>
      <c r="C241" t="str">
        <f>IF(([1]Survey!C241)="","",[1]Survey!C241)</f>
        <v/>
      </c>
      <c r="D241" s="71" t="str">
        <f t="shared" si="6"/>
        <v/>
      </c>
      <c r="E241" t="str">
        <f t="shared" si="7"/>
        <v/>
      </c>
      <c r="F241" t="str">
        <f>IFERROR(IF(AND(C241=1,OR(D241="R",D241="K")),Tables!$C$3,IF(AND(C241=2,OR(D241="R",D241="K")),Tables!$C$4,IF(AND(C241=3,OR(D241="R",D241="K")),Tables!$C$5,IF(AND(C241=4,OR(D241="R",D241="K")),Tables!$C$6,IF(AND(C241=5,OR(D241="R",D241="K")),Tables!$C$7,IF(AND(C241=6,OR(D241="R",D241="K")),Tables!$C$8,"")))))),"")</f>
        <v/>
      </c>
      <c r="I241" t="s">
        <v>98</v>
      </c>
      <c r="J241" t="s">
        <v>98</v>
      </c>
      <c r="K241" t="s">
        <v>98</v>
      </c>
    </row>
    <row r="242" spans="1:11" x14ac:dyDescent="0.2">
      <c r="A242" t="str">
        <f>IF(([1]Survey!A242)="","",[1]Survey!A242)</f>
        <v/>
      </c>
      <c r="B242" t="str">
        <f>IF(([1]Survey!B242)="","",[1]Survey!B242)</f>
        <v/>
      </c>
      <c r="C242" t="str">
        <f>IF(([1]Survey!C242)="","",[1]Survey!C242)</f>
        <v/>
      </c>
      <c r="D242" s="71" t="str">
        <f t="shared" si="6"/>
        <v/>
      </c>
      <c r="E242" t="str">
        <f t="shared" si="7"/>
        <v/>
      </c>
      <c r="F242" t="str">
        <f>IFERROR(IF(AND(C242=1,OR(D242="R",D242="K")),Tables!$C$3,IF(AND(C242=2,OR(D242="R",D242="K")),Tables!$C$4,IF(AND(C242=3,OR(D242="R",D242="K")),Tables!$C$5,IF(AND(C242=4,OR(D242="R",D242="K")),Tables!$C$6,IF(AND(C242=5,OR(D242="R",D242="K")),Tables!$C$7,IF(AND(C242=6,OR(D242="R",D242="K")),Tables!$C$8,"")))))),"")</f>
        <v/>
      </c>
      <c r="I242" t="s">
        <v>98</v>
      </c>
      <c r="J242" t="s">
        <v>98</v>
      </c>
      <c r="K242" t="s">
        <v>98</v>
      </c>
    </row>
    <row r="243" spans="1:11" x14ac:dyDescent="0.2">
      <c r="A243" t="str">
        <f>IF(([1]Survey!A243)="","",[1]Survey!A243)</f>
        <v/>
      </c>
      <c r="B243" t="str">
        <f>IF(([1]Survey!B243)="","",[1]Survey!B243)</f>
        <v/>
      </c>
      <c r="C243" t="str">
        <f>IF(([1]Survey!C243)="","",[1]Survey!C243)</f>
        <v/>
      </c>
      <c r="D243" s="71" t="str">
        <f t="shared" si="6"/>
        <v/>
      </c>
      <c r="E243" t="str">
        <f t="shared" si="7"/>
        <v/>
      </c>
      <c r="F243" t="str">
        <f>IFERROR(IF(AND(C243=1,OR(D243="R",D243="K")),Tables!$C$3,IF(AND(C243=2,OR(D243="R",D243="K")),Tables!$C$4,IF(AND(C243=3,OR(D243="R",D243="K")),Tables!$C$5,IF(AND(C243=4,OR(D243="R",D243="K")),Tables!$C$6,IF(AND(C243=5,OR(D243="R",D243="K")),Tables!$C$7,IF(AND(C243=6,OR(D243="R",D243="K")),Tables!$C$8,"")))))),"")</f>
        <v/>
      </c>
      <c r="I243" t="s">
        <v>98</v>
      </c>
      <c r="J243" t="s">
        <v>98</v>
      </c>
      <c r="K243" t="s">
        <v>98</v>
      </c>
    </row>
    <row r="244" spans="1:11" x14ac:dyDescent="0.2">
      <c r="A244" t="str">
        <f>IF(([1]Survey!A244)="","",[1]Survey!A244)</f>
        <v/>
      </c>
      <c r="B244" t="str">
        <f>IF(([1]Survey!B244)="","",[1]Survey!B244)</f>
        <v/>
      </c>
      <c r="C244" t="str">
        <f>IF(([1]Survey!C244)="","",[1]Survey!C244)</f>
        <v/>
      </c>
      <c r="D244" s="71" t="str">
        <f t="shared" si="6"/>
        <v/>
      </c>
      <c r="E244" t="str">
        <f t="shared" si="7"/>
        <v/>
      </c>
      <c r="F244" t="str">
        <f>IFERROR(IF(AND(C244=1,OR(D244="R",D244="K")),Tables!$C$3,IF(AND(C244=2,OR(D244="R",D244="K")),Tables!$C$4,IF(AND(C244=3,OR(D244="R",D244="K")),Tables!$C$5,IF(AND(C244=4,OR(D244="R",D244="K")),Tables!$C$6,IF(AND(C244=5,OR(D244="R",D244="K")),Tables!$C$7,IF(AND(C244=6,OR(D244="R",D244="K")),Tables!$C$8,"")))))),"")</f>
        <v/>
      </c>
      <c r="I244" t="s">
        <v>98</v>
      </c>
      <c r="J244" t="s">
        <v>98</v>
      </c>
      <c r="K244" t="s">
        <v>98</v>
      </c>
    </row>
    <row r="245" spans="1:11" x14ac:dyDescent="0.2">
      <c r="A245" t="str">
        <f>IF(([1]Survey!A245)="","",[1]Survey!A245)</f>
        <v/>
      </c>
      <c r="B245" t="str">
        <f>IF(([1]Survey!B245)="","",[1]Survey!B245)</f>
        <v/>
      </c>
      <c r="C245" t="str">
        <f>IF(([1]Survey!C245)="","",[1]Survey!C245)</f>
        <v/>
      </c>
      <c r="D245" s="71" t="str">
        <f t="shared" si="6"/>
        <v/>
      </c>
      <c r="E245" t="str">
        <f t="shared" si="7"/>
        <v/>
      </c>
      <c r="F245" t="str">
        <f>IFERROR(IF(AND(C245=1,OR(D245="R",D245="K")),Tables!$C$3,IF(AND(C245=2,OR(D245="R",D245="K")),Tables!$C$4,IF(AND(C245=3,OR(D245="R",D245="K")),Tables!$C$5,IF(AND(C245=4,OR(D245="R",D245="K")),Tables!$C$6,IF(AND(C245=5,OR(D245="R",D245="K")),Tables!$C$7,IF(AND(C245=6,OR(D245="R",D245="K")),Tables!$C$8,"")))))),"")</f>
        <v/>
      </c>
      <c r="I245" t="s">
        <v>98</v>
      </c>
      <c r="J245" t="s">
        <v>98</v>
      </c>
      <c r="K245" t="s">
        <v>98</v>
      </c>
    </row>
    <row r="246" spans="1:11" x14ac:dyDescent="0.2">
      <c r="A246" t="str">
        <f>IF(([1]Survey!A246)="","",[1]Survey!A246)</f>
        <v/>
      </c>
      <c r="B246" t="str">
        <f>IF(([1]Survey!B246)="","",[1]Survey!B246)</f>
        <v/>
      </c>
      <c r="C246" t="str">
        <f>IF(([1]Survey!C246)="","",[1]Survey!C246)</f>
        <v/>
      </c>
      <c r="D246" s="71" t="str">
        <f t="shared" si="6"/>
        <v/>
      </c>
      <c r="E246" t="str">
        <f t="shared" si="7"/>
        <v/>
      </c>
      <c r="F246" t="str">
        <f>IFERROR(IF(AND(C246=1,OR(D246="R",D246="K")),Tables!$C$3,IF(AND(C246=2,OR(D246="R",D246="K")),Tables!$C$4,IF(AND(C246=3,OR(D246="R",D246="K")),Tables!$C$5,IF(AND(C246=4,OR(D246="R",D246="K")),Tables!$C$6,IF(AND(C246=5,OR(D246="R",D246="K")),Tables!$C$7,IF(AND(C246=6,OR(D246="R",D246="K")),Tables!$C$8,"")))))),"")</f>
        <v/>
      </c>
      <c r="I246" t="s">
        <v>98</v>
      </c>
      <c r="J246" t="s">
        <v>98</v>
      </c>
      <c r="K246" t="s">
        <v>98</v>
      </c>
    </row>
    <row r="247" spans="1:11" x14ac:dyDescent="0.2">
      <c r="A247" t="str">
        <f>IF(([1]Survey!A247)="","",[1]Survey!A247)</f>
        <v/>
      </c>
      <c r="B247" t="str">
        <f>IF(([1]Survey!B247)="","",[1]Survey!B247)</f>
        <v/>
      </c>
      <c r="C247" t="str">
        <f>IF(([1]Survey!C247)="","",[1]Survey!C247)</f>
        <v/>
      </c>
      <c r="D247" s="71" t="str">
        <f t="shared" si="6"/>
        <v/>
      </c>
      <c r="E247" t="str">
        <f t="shared" si="7"/>
        <v/>
      </c>
      <c r="F247" t="str">
        <f>IFERROR(IF(AND(C247=1,OR(D247="R",D247="K")),Tables!$C$3,IF(AND(C247=2,OR(D247="R",D247="K")),Tables!$C$4,IF(AND(C247=3,OR(D247="R",D247="K")),Tables!$C$5,IF(AND(C247=4,OR(D247="R",D247="K")),Tables!$C$6,IF(AND(C247=5,OR(D247="R",D247="K")),Tables!$C$7,IF(AND(C247=6,OR(D247="R",D247="K")),Tables!$C$8,"")))))),"")</f>
        <v/>
      </c>
      <c r="I247" t="s">
        <v>98</v>
      </c>
      <c r="J247" t="s">
        <v>98</v>
      </c>
      <c r="K247" t="s">
        <v>98</v>
      </c>
    </row>
    <row r="248" spans="1:11" x14ac:dyDescent="0.2">
      <c r="A248" t="str">
        <f>IF(([1]Survey!A248)="","",[1]Survey!A248)</f>
        <v/>
      </c>
      <c r="B248" t="str">
        <f>IF(([1]Survey!B248)="","",[1]Survey!B248)</f>
        <v/>
      </c>
      <c r="C248" t="str">
        <f>IF(([1]Survey!C248)="","",[1]Survey!C248)</f>
        <v/>
      </c>
      <c r="D248" s="71" t="str">
        <f t="shared" si="6"/>
        <v/>
      </c>
      <c r="E248" t="str">
        <f t="shared" si="7"/>
        <v/>
      </c>
      <c r="F248" t="str">
        <f>IFERROR(IF(AND(C248=1,OR(D248="R",D248="K")),Tables!$C$3,IF(AND(C248=2,OR(D248="R",D248="K")),Tables!$C$4,IF(AND(C248=3,OR(D248="R",D248="K")),Tables!$C$5,IF(AND(C248=4,OR(D248="R",D248="K")),Tables!$C$6,IF(AND(C248=5,OR(D248="R",D248="K")),Tables!$C$7,IF(AND(C248=6,OR(D248="R",D248="K")),Tables!$C$8,"")))))),"")</f>
        <v/>
      </c>
      <c r="I248" t="s">
        <v>98</v>
      </c>
      <c r="J248" t="s">
        <v>98</v>
      </c>
      <c r="K248" t="s">
        <v>98</v>
      </c>
    </row>
    <row r="249" spans="1:11" x14ac:dyDescent="0.2">
      <c r="A249" t="str">
        <f>IF(([1]Survey!A249)="","",[1]Survey!A249)</f>
        <v/>
      </c>
      <c r="B249" t="str">
        <f>IF(([1]Survey!B249)="","",[1]Survey!B249)</f>
        <v/>
      </c>
      <c r="C249" t="str">
        <f>IF(([1]Survey!C249)="","",[1]Survey!C249)</f>
        <v/>
      </c>
      <c r="D249" s="71" t="str">
        <f t="shared" si="6"/>
        <v/>
      </c>
      <c r="E249" t="str">
        <f t="shared" si="7"/>
        <v/>
      </c>
      <c r="F249" t="str">
        <f>IFERROR(IF(AND(C249=1,OR(D249="R",D249="K")),Tables!$C$3,IF(AND(C249=2,OR(D249="R",D249="K")),Tables!$C$4,IF(AND(C249=3,OR(D249="R",D249="K")),Tables!$C$5,IF(AND(C249=4,OR(D249="R",D249="K")),Tables!$C$6,IF(AND(C249=5,OR(D249="R",D249="K")),Tables!$C$7,IF(AND(C249=6,OR(D249="R",D249="K")),Tables!$C$8,"")))))),"")</f>
        <v/>
      </c>
      <c r="I249" t="s">
        <v>98</v>
      </c>
      <c r="J249" t="s">
        <v>98</v>
      </c>
      <c r="K249" t="s">
        <v>98</v>
      </c>
    </row>
    <row r="250" spans="1:11" x14ac:dyDescent="0.2">
      <c r="A250" t="str">
        <f>IF(([1]Survey!A250)="","",[1]Survey!A250)</f>
        <v/>
      </c>
      <c r="B250" t="str">
        <f>IF(([1]Survey!B250)="","",[1]Survey!B250)</f>
        <v/>
      </c>
      <c r="C250" t="str">
        <f>IF(([1]Survey!C250)="","",[1]Survey!C250)</f>
        <v/>
      </c>
      <c r="D250" s="71" t="str">
        <f t="shared" si="6"/>
        <v/>
      </c>
      <c r="E250" t="str">
        <f t="shared" si="7"/>
        <v/>
      </c>
      <c r="F250" t="str">
        <f>IFERROR(IF(AND(C250=1,OR(D250="R",D250="K")),Tables!$C$3,IF(AND(C250=2,OR(D250="R",D250="K")),Tables!$C$4,IF(AND(C250=3,OR(D250="R",D250="K")),Tables!$C$5,IF(AND(C250=4,OR(D250="R",D250="K")),Tables!$C$6,IF(AND(C250=5,OR(D250="R",D250="K")),Tables!$C$7,IF(AND(C250=6,OR(D250="R",D250="K")),Tables!$C$8,"")))))),"")</f>
        <v/>
      </c>
      <c r="I250" t="s">
        <v>98</v>
      </c>
      <c r="J250" t="s">
        <v>98</v>
      </c>
      <c r="K250" t="s">
        <v>98</v>
      </c>
    </row>
    <row r="251" spans="1:11" x14ac:dyDescent="0.2">
      <c r="A251" t="str">
        <f>IF(([1]Survey!A251)="","",[1]Survey!A251)</f>
        <v/>
      </c>
      <c r="B251" t="str">
        <f>IF(([1]Survey!B251)="","",[1]Survey!B251)</f>
        <v/>
      </c>
      <c r="C251" t="str">
        <f>IF(([1]Survey!C251)="","",[1]Survey!C251)</f>
        <v/>
      </c>
      <c r="D251" s="71" t="str">
        <f t="shared" si="6"/>
        <v/>
      </c>
      <c r="E251" t="str">
        <f t="shared" si="7"/>
        <v/>
      </c>
      <c r="F251" t="str">
        <f>IFERROR(IF(AND(C251=1,OR(D251="R",D251="K")),Tables!$C$3,IF(AND(C251=2,OR(D251="R",D251="K")),Tables!$C$4,IF(AND(C251=3,OR(D251="R",D251="K")),Tables!$C$5,IF(AND(C251=4,OR(D251="R",D251="K")),Tables!$C$6,IF(AND(C251=5,OR(D251="R",D251="K")),Tables!$C$7,IF(AND(C251=6,OR(D251="R",D251="K")),Tables!$C$8,"")))))),"")</f>
        <v/>
      </c>
      <c r="I251" t="s">
        <v>98</v>
      </c>
      <c r="J251" t="s">
        <v>98</v>
      </c>
      <c r="K251" t="s">
        <v>98</v>
      </c>
    </row>
    <row r="252" spans="1:11" x14ac:dyDescent="0.2">
      <c r="A252" t="str">
        <f>IF(([1]Survey!A252)="","",[1]Survey!A252)</f>
        <v/>
      </c>
      <c r="B252" t="str">
        <f>IF(([1]Survey!B252)="","",[1]Survey!B252)</f>
        <v/>
      </c>
      <c r="C252" t="str">
        <f>IF(([1]Survey!C252)="","",[1]Survey!C252)</f>
        <v/>
      </c>
      <c r="D252" s="71" t="str">
        <f t="shared" si="6"/>
        <v/>
      </c>
      <c r="E252" t="str">
        <f t="shared" si="7"/>
        <v/>
      </c>
      <c r="F252" t="str">
        <f>IFERROR(IF(AND(C252=1,OR(D252="R",D252="K")),Tables!$C$3,IF(AND(C252=2,OR(D252="R",D252="K")),Tables!$C$4,IF(AND(C252=3,OR(D252="R",D252="K")),Tables!$C$5,IF(AND(C252=4,OR(D252="R",D252="K")),Tables!$C$6,IF(AND(C252=5,OR(D252="R",D252="K")),Tables!$C$7,IF(AND(C252=6,OR(D252="R",D252="K")),Tables!$C$8,"")))))),"")</f>
        <v/>
      </c>
      <c r="I252" t="s">
        <v>98</v>
      </c>
      <c r="J252" t="s">
        <v>98</v>
      </c>
      <c r="K252" t="s">
        <v>98</v>
      </c>
    </row>
    <row r="253" spans="1:11" x14ac:dyDescent="0.2">
      <c r="A253" t="str">
        <f>IF(([1]Survey!A253)="","",[1]Survey!A253)</f>
        <v/>
      </c>
      <c r="B253" t="str">
        <f>IF(([1]Survey!B253)="","",[1]Survey!B253)</f>
        <v/>
      </c>
      <c r="C253" t="str">
        <f>IF(([1]Survey!C253)="","",[1]Survey!C253)</f>
        <v/>
      </c>
      <c r="D253" s="71" t="str">
        <f t="shared" si="6"/>
        <v/>
      </c>
      <c r="E253" t="str">
        <f t="shared" si="7"/>
        <v/>
      </c>
      <c r="F253" t="str">
        <f>IFERROR(IF(AND(C253=1,OR(D253="R",D253="K")),Tables!$C$3,IF(AND(C253=2,OR(D253="R",D253="K")),Tables!$C$4,IF(AND(C253=3,OR(D253="R",D253="K")),Tables!$C$5,IF(AND(C253=4,OR(D253="R",D253="K")),Tables!$C$6,IF(AND(C253=5,OR(D253="R",D253="K")),Tables!$C$7,IF(AND(C253=6,OR(D253="R",D253="K")),Tables!$C$8,"")))))),"")</f>
        <v/>
      </c>
      <c r="I253" t="s">
        <v>98</v>
      </c>
      <c r="J253" t="s">
        <v>98</v>
      </c>
      <c r="K253" t="s">
        <v>98</v>
      </c>
    </row>
    <row r="254" spans="1:11" x14ac:dyDescent="0.2">
      <c r="A254" t="str">
        <f>IF(([1]Survey!A254)="","",[1]Survey!A254)</f>
        <v/>
      </c>
      <c r="B254" t="str">
        <f>IF(([1]Survey!B254)="","",[1]Survey!B254)</f>
        <v/>
      </c>
      <c r="C254" t="str">
        <f>IF(([1]Survey!C254)="","",[1]Survey!C254)</f>
        <v/>
      </c>
      <c r="D254" s="71" t="str">
        <f t="shared" si="6"/>
        <v/>
      </c>
      <c r="E254" t="str">
        <f t="shared" si="7"/>
        <v/>
      </c>
      <c r="F254" t="str">
        <f>IFERROR(IF(AND(C254=1,OR(D254="R",D254="K")),Tables!$C$3,IF(AND(C254=2,OR(D254="R",D254="K")),Tables!$C$4,IF(AND(C254=3,OR(D254="R",D254="K")),Tables!$C$5,IF(AND(C254=4,OR(D254="R",D254="K")),Tables!$C$6,IF(AND(C254=5,OR(D254="R",D254="K")),Tables!$C$7,IF(AND(C254=6,OR(D254="R",D254="K")),Tables!$C$8,"")))))),"")</f>
        <v/>
      </c>
      <c r="I254" t="s">
        <v>98</v>
      </c>
      <c r="J254" t="s">
        <v>98</v>
      </c>
      <c r="K254" t="s">
        <v>98</v>
      </c>
    </row>
    <row r="255" spans="1:11" x14ac:dyDescent="0.2">
      <c r="A255" t="str">
        <f>IF(([1]Survey!A255)="","",[1]Survey!A255)</f>
        <v/>
      </c>
      <c r="B255" t="str">
        <f>IF(([1]Survey!B255)="","",[1]Survey!B255)</f>
        <v/>
      </c>
      <c r="C255" t="str">
        <f>IF(([1]Survey!C255)="","",[1]Survey!C255)</f>
        <v/>
      </c>
      <c r="D255" s="71" t="str">
        <f t="shared" si="6"/>
        <v/>
      </c>
      <c r="E255" t="str">
        <f t="shared" si="7"/>
        <v/>
      </c>
      <c r="F255" t="str">
        <f>IFERROR(IF(AND(C255=1,OR(D255="R",D255="K")),Tables!$C$3,IF(AND(C255=2,OR(D255="R",D255="K")),Tables!$C$4,IF(AND(C255=3,OR(D255="R",D255="K")),Tables!$C$5,IF(AND(C255=4,OR(D255="R",D255="K")),Tables!$C$6,IF(AND(C255=5,OR(D255="R",D255="K")),Tables!$C$7,IF(AND(C255=6,OR(D255="R",D255="K")),Tables!$C$8,"")))))),"")</f>
        <v/>
      </c>
      <c r="I255" t="s">
        <v>98</v>
      </c>
      <c r="J255" t="s">
        <v>98</v>
      </c>
      <c r="K255" t="s">
        <v>98</v>
      </c>
    </row>
    <row r="256" spans="1:11" x14ac:dyDescent="0.2">
      <c r="A256" t="str">
        <f>IF(([1]Survey!A256)="","",[1]Survey!A256)</f>
        <v/>
      </c>
      <c r="B256" t="str">
        <f>IF(([1]Survey!B256)="","",[1]Survey!B256)</f>
        <v/>
      </c>
      <c r="C256" t="str">
        <f>IF(([1]Survey!C256)="","",[1]Survey!C256)</f>
        <v/>
      </c>
      <c r="D256" s="71" t="str">
        <f t="shared" si="6"/>
        <v/>
      </c>
      <c r="E256" t="str">
        <f t="shared" si="7"/>
        <v/>
      </c>
      <c r="F256" t="str">
        <f>IFERROR(IF(AND(C256=1,OR(D256="R",D256="K")),Tables!$C$3,IF(AND(C256=2,OR(D256="R",D256="K")),Tables!$C$4,IF(AND(C256=3,OR(D256="R",D256="K")),Tables!$C$5,IF(AND(C256=4,OR(D256="R",D256="K")),Tables!$C$6,IF(AND(C256=5,OR(D256="R",D256="K")),Tables!$C$7,IF(AND(C256=6,OR(D256="R",D256="K")),Tables!$C$8,"")))))),"")</f>
        <v/>
      </c>
      <c r="I256" t="s">
        <v>98</v>
      </c>
      <c r="J256" t="s">
        <v>98</v>
      </c>
      <c r="K256" t="s">
        <v>98</v>
      </c>
    </row>
    <row r="257" spans="1:11" x14ac:dyDescent="0.2">
      <c r="A257" t="str">
        <f>IF(([1]Survey!A257)="","",[1]Survey!A257)</f>
        <v/>
      </c>
      <c r="B257" t="str">
        <f>IF(([1]Survey!B257)="","",[1]Survey!B257)</f>
        <v/>
      </c>
      <c r="C257" t="str">
        <f>IF(([1]Survey!C257)="","",[1]Survey!C257)</f>
        <v/>
      </c>
      <c r="D257" s="71" t="str">
        <f t="shared" si="6"/>
        <v/>
      </c>
      <c r="E257" t="str">
        <f t="shared" si="7"/>
        <v/>
      </c>
      <c r="F257" t="str">
        <f>IFERROR(IF(AND(C257=1,OR(D257="R",D257="K")),Tables!$C$3,IF(AND(C257=2,OR(D257="R",D257="K")),Tables!$C$4,IF(AND(C257=3,OR(D257="R",D257="K")),Tables!$C$5,IF(AND(C257=4,OR(D257="R",D257="K")),Tables!$C$6,IF(AND(C257=5,OR(D257="R",D257="K")),Tables!$C$7,IF(AND(C257=6,OR(D257="R",D257="K")),Tables!$C$8,"")))))),"")</f>
        <v/>
      </c>
      <c r="I257" t="s">
        <v>98</v>
      </c>
      <c r="J257" t="s">
        <v>98</v>
      </c>
      <c r="K257" t="s">
        <v>98</v>
      </c>
    </row>
    <row r="258" spans="1:11" x14ac:dyDescent="0.2">
      <c r="A258" t="str">
        <f>IF(([1]Survey!A258)="","",[1]Survey!A258)</f>
        <v/>
      </c>
      <c r="B258" t="str">
        <f>IF(([1]Survey!B258)="","",[1]Survey!B258)</f>
        <v/>
      </c>
      <c r="C258" t="str">
        <f>IF(([1]Survey!C258)="","",[1]Survey!C258)</f>
        <v/>
      </c>
      <c r="D258" s="71" t="str">
        <f t="shared" ref="D258:D321" si="8">IFERROR(VLOOKUP(B258,Questions,2,0),"")</f>
        <v/>
      </c>
      <c r="E258" t="str">
        <f t="shared" ref="E258:E321" si="9">IFERROR(VLOOKUP(B258,Questions,3,0),"")</f>
        <v/>
      </c>
      <c r="F258" t="str">
        <f>IFERROR(IF(AND(C258=1,OR(D258="R",D258="K")),Tables!$C$3,IF(AND(C258=2,OR(D258="R",D258="K")),Tables!$C$4,IF(AND(C258=3,OR(D258="R",D258="K")),Tables!$C$5,IF(AND(C258=4,OR(D258="R",D258="K")),Tables!$C$6,IF(AND(C258=5,OR(D258="R",D258="K")),Tables!$C$7,IF(AND(C258=6,OR(D258="R",D258="K")),Tables!$C$8,"")))))),"")</f>
        <v/>
      </c>
      <c r="I258" t="s">
        <v>98</v>
      </c>
      <c r="J258" t="s">
        <v>98</v>
      </c>
      <c r="K258" t="s">
        <v>98</v>
      </c>
    </row>
    <row r="259" spans="1:11" x14ac:dyDescent="0.2">
      <c r="A259" t="str">
        <f>IF(([1]Survey!A259)="","",[1]Survey!A259)</f>
        <v/>
      </c>
      <c r="B259" t="str">
        <f>IF(([1]Survey!B259)="","",[1]Survey!B259)</f>
        <v/>
      </c>
      <c r="C259" t="str">
        <f>IF(([1]Survey!C259)="","",[1]Survey!C259)</f>
        <v/>
      </c>
      <c r="D259" s="71" t="str">
        <f t="shared" si="8"/>
        <v/>
      </c>
      <c r="E259" t="str">
        <f t="shared" si="9"/>
        <v/>
      </c>
      <c r="F259" t="str">
        <f>IFERROR(IF(AND(C259=1,OR(D259="R",D259="K")),Tables!$C$3,IF(AND(C259=2,OR(D259="R",D259="K")),Tables!$C$4,IF(AND(C259=3,OR(D259="R",D259="K")),Tables!$C$5,IF(AND(C259=4,OR(D259="R",D259="K")),Tables!$C$6,IF(AND(C259=5,OR(D259="R",D259="K")),Tables!$C$7,IF(AND(C259=6,OR(D259="R",D259="K")),Tables!$C$8,"")))))),"")</f>
        <v/>
      </c>
      <c r="I259" t="s">
        <v>98</v>
      </c>
      <c r="J259" t="s">
        <v>98</v>
      </c>
      <c r="K259" t="s">
        <v>98</v>
      </c>
    </row>
    <row r="260" spans="1:11" x14ac:dyDescent="0.2">
      <c r="A260" t="str">
        <f>IF(([1]Survey!A260)="","",[1]Survey!A260)</f>
        <v/>
      </c>
      <c r="B260" t="str">
        <f>IF(([1]Survey!B260)="","",[1]Survey!B260)</f>
        <v/>
      </c>
      <c r="C260" t="str">
        <f>IF(([1]Survey!C260)="","",[1]Survey!C260)</f>
        <v/>
      </c>
      <c r="D260" s="71" t="str">
        <f t="shared" si="8"/>
        <v/>
      </c>
      <c r="E260" t="str">
        <f t="shared" si="9"/>
        <v/>
      </c>
      <c r="F260" t="str">
        <f>IFERROR(IF(AND(C260=1,OR(D260="R",D260="K")),Tables!$C$3,IF(AND(C260=2,OR(D260="R",D260="K")),Tables!$C$4,IF(AND(C260=3,OR(D260="R",D260="K")),Tables!$C$5,IF(AND(C260=4,OR(D260="R",D260="K")),Tables!$C$6,IF(AND(C260=5,OR(D260="R",D260="K")),Tables!$C$7,IF(AND(C260=6,OR(D260="R",D260="K")),Tables!$C$8,"")))))),"")</f>
        <v/>
      </c>
      <c r="I260" t="s">
        <v>98</v>
      </c>
      <c r="J260" t="s">
        <v>98</v>
      </c>
      <c r="K260" t="s">
        <v>98</v>
      </c>
    </row>
    <row r="261" spans="1:11" x14ac:dyDescent="0.2">
      <c r="A261" t="str">
        <f>IF(([1]Survey!A261)="","",[1]Survey!A261)</f>
        <v/>
      </c>
      <c r="B261" t="str">
        <f>IF(([1]Survey!B261)="","",[1]Survey!B261)</f>
        <v/>
      </c>
      <c r="C261" t="str">
        <f>IF(([1]Survey!C261)="","",[1]Survey!C261)</f>
        <v/>
      </c>
      <c r="D261" s="71" t="str">
        <f t="shared" si="8"/>
        <v/>
      </c>
      <c r="E261" t="str">
        <f t="shared" si="9"/>
        <v/>
      </c>
      <c r="F261" t="str">
        <f>IFERROR(IF(AND(C261=1,OR(D261="R",D261="K")),Tables!$C$3,IF(AND(C261=2,OR(D261="R",D261="K")),Tables!$C$4,IF(AND(C261=3,OR(D261="R",D261="K")),Tables!$C$5,IF(AND(C261=4,OR(D261="R",D261="K")),Tables!$C$6,IF(AND(C261=5,OR(D261="R",D261="K")),Tables!$C$7,IF(AND(C261=6,OR(D261="R",D261="K")),Tables!$C$8,"")))))),"")</f>
        <v/>
      </c>
      <c r="I261" t="s">
        <v>98</v>
      </c>
      <c r="J261" t="s">
        <v>98</v>
      </c>
      <c r="K261" t="s">
        <v>98</v>
      </c>
    </row>
    <row r="262" spans="1:11" x14ac:dyDescent="0.2">
      <c r="A262" t="str">
        <f>IF(([1]Survey!A262)="","",[1]Survey!A262)</f>
        <v/>
      </c>
      <c r="B262" t="str">
        <f>IF(([1]Survey!B262)="","",[1]Survey!B262)</f>
        <v/>
      </c>
      <c r="C262" t="str">
        <f>IF(([1]Survey!C262)="","",[1]Survey!C262)</f>
        <v/>
      </c>
      <c r="D262" s="71" t="str">
        <f t="shared" si="8"/>
        <v/>
      </c>
      <c r="E262" t="str">
        <f t="shared" si="9"/>
        <v/>
      </c>
      <c r="F262" t="str">
        <f>IFERROR(IF(AND(C262=1,OR(D262="R",D262="K")),Tables!$C$3,IF(AND(C262=2,OR(D262="R",D262="K")),Tables!$C$4,IF(AND(C262=3,OR(D262="R",D262="K")),Tables!$C$5,IF(AND(C262=4,OR(D262="R",D262="K")),Tables!$C$6,IF(AND(C262=5,OR(D262="R",D262="K")),Tables!$C$7,IF(AND(C262=6,OR(D262="R",D262="K")),Tables!$C$8,"")))))),"")</f>
        <v/>
      </c>
      <c r="I262" t="s">
        <v>98</v>
      </c>
      <c r="J262" t="s">
        <v>98</v>
      </c>
      <c r="K262" t="s">
        <v>98</v>
      </c>
    </row>
    <row r="263" spans="1:11" x14ac:dyDescent="0.2">
      <c r="A263" t="str">
        <f>IF(([1]Survey!A263)="","",[1]Survey!A263)</f>
        <v/>
      </c>
      <c r="B263" t="str">
        <f>IF(([1]Survey!B263)="","",[1]Survey!B263)</f>
        <v/>
      </c>
      <c r="C263" t="str">
        <f>IF(([1]Survey!C263)="","",[1]Survey!C263)</f>
        <v/>
      </c>
      <c r="D263" s="71" t="str">
        <f t="shared" si="8"/>
        <v/>
      </c>
      <c r="E263" t="str">
        <f t="shared" si="9"/>
        <v/>
      </c>
      <c r="F263" t="str">
        <f>IFERROR(IF(AND(C263=1,OR(D263="R",D263="K")),Tables!$C$3,IF(AND(C263=2,OR(D263="R",D263="K")),Tables!$C$4,IF(AND(C263=3,OR(D263="R",D263="K")),Tables!$C$5,IF(AND(C263=4,OR(D263="R",D263="K")),Tables!$C$6,IF(AND(C263=5,OR(D263="R",D263="K")),Tables!$C$7,IF(AND(C263=6,OR(D263="R",D263="K")),Tables!$C$8,"")))))),"")</f>
        <v/>
      </c>
      <c r="I263" t="s">
        <v>98</v>
      </c>
      <c r="J263" t="s">
        <v>98</v>
      </c>
      <c r="K263" t="s">
        <v>98</v>
      </c>
    </row>
    <row r="264" spans="1:11" x14ac:dyDescent="0.2">
      <c r="A264" t="str">
        <f>IF(([1]Survey!A264)="","",[1]Survey!A264)</f>
        <v/>
      </c>
      <c r="B264" t="str">
        <f>IF(([1]Survey!B264)="","",[1]Survey!B264)</f>
        <v/>
      </c>
      <c r="C264" t="str">
        <f>IF(([1]Survey!C264)="","",[1]Survey!C264)</f>
        <v/>
      </c>
      <c r="D264" s="71" t="str">
        <f t="shared" si="8"/>
        <v/>
      </c>
      <c r="E264" t="str">
        <f t="shared" si="9"/>
        <v/>
      </c>
      <c r="F264" t="str">
        <f>IFERROR(IF(AND(C264=1,OR(D264="R",D264="K")),Tables!$C$3,IF(AND(C264=2,OR(D264="R",D264="K")),Tables!$C$4,IF(AND(C264=3,OR(D264="R",D264="K")),Tables!$C$5,IF(AND(C264=4,OR(D264="R",D264="K")),Tables!$C$6,IF(AND(C264=5,OR(D264="R",D264="K")),Tables!$C$7,IF(AND(C264=6,OR(D264="R",D264="K")),Tables!$C$8,"")))))),"")</f>
        <v/>
      </c>
      <c r="I264" t="s">
        <v>98</v>
      </c>
      <c r="J264" t="s">
        <v>98</v>
      </c>
      <c r="K264" t="s">
        <v>98</v>
      </c>
    </row>
    <row r="265" spans="1:11" x14ac:dyDescent="0.2">
      <c r="A265" t="str">
        <f>IF(([1]Survey!A265)="","",[1]Survey!A265)</f>
        <v/>
      </c>
      <c r="B265" t="str">
        <f>IF(([1]Survey!B265)="","",[1]Survey!B265)</f>
        <v/>
      </c>
      <c r="C265" t="str">
        <f>IF(([1]Survey!C265)="","",[1]Survey!C265)</f>
        <v/>
      </c>
      <c r="D265" s="71" t="str">
        <f t="shared" si="8"/>
        <v/>
      </c>
      <c r="E265" t="str">
        <f t="shared" si="9"/>
        <v/>
      </c>
      <c r="F265" t="str">
        <f>IFERROR(IF(AND(C265=1,OR(D265="R",D265="K")),Tables!$C$3,IF(AND(C265=2,OR(D265="R",D265="K")),Tables!$C$4,IF(AND(C265=3,OR(D265="R",D265="K")),Tables!$C$5,IF(AND(C265=4,OR(D265="R",D265="K")),Tables!$C$6,IF(AND(C265=5,OR(D265="R",D265="K")),Tables!$C$7,IF(AND(C265=6,OR(D265="R",D265="K")),Tables!$C$8,"")))))),"")</f>
        <v/>
      </c>
      <c r="I265" t="s">
        <v>98</v>
      </c>
      <c r="J265" t="s">
        <v>98</v>
      </c>
      <c r="K265" t="s">
        <v>98</v>
      </c>
    </row>
    <row r="266" spans="1:11" x14ac:dyDescent="0.2">
      <c r="A266" t="str">
        <f>IF(([1]Survey!A266)="","",[1]Survey!A266)</f>
        <v/>
      </c>
      <c r="B266" t="str">
        <f>IF(([1]Survey!B266)="","",[1]Survey!B266)</f>
        <v/>
      </c>
      <c r="C266" t="str">
        <f>IF(([1]Survey!C266)="","",[1]Survey!C266)</f>
        <v/>
      </c>
      <c r="D266" s="71" t="str">
        <f t="shared" si="8"/>
        <v/>
      </c>
      <c r="E266" t="str">
        <f t="shared" si="9"/>
        <v/>
      </c>
      <c r="F266" t="str">
        <f>IFERROR(IF(AND(C266=1,OR(D266="R",D266="K")),Tables!$C$3,IF(AND(C266=2,OR(D266="R",D266="K")),Tables!$C$4,IF(AND(C266=3,OR(D266="R",D266="K")),Tables!$C$5,IF(AND(C266=4,OR(D266="R",D266="K")),Tables!$C$6,IF(AND(C266=5,OR(D266="R",D266="K")),Tables!$C$7,IF(AND(C266=6,OR(D266="R",D266="K")),Tables!$C$8,"")))))),"")</f>
        <v/>
      </c>
      <c r="I266" t="s">
        <v>98</v>
      </c>
      <c r="J266" t="s">
        <v>98</v>
      </c>
      <c r="K266" t="s">
        <v>98</v>
      </c>
    </row>
    <row r="267" spans="1:11" x14ac:dyDescent="0.2">
      <c r="A267" t="str">
        <f>IF(([1]Survey!A267)="","",[1]Survey!A267)</f>
        <v/>
      </c>
      <c r="B267" t="str">
        <f>IF(([1]Survey!B267)="","",[1]Survey!B267)</f>
        <v/>
      </c>
      <c r="C267" t="str">
        <f>IF(([1]Survey!C267)="","",[1]Survey!C267)</f>
        <v/>
      </c>
      <c r="D267" s="71" t="str">
        <f t="shared" si="8"/>
        <v/>
      </c>
      <c r="E267" t="str">
        <f t="shared" si="9"/>
        <v/>
      </c>
      <c r="F267" t="str">
        <f>IFERROR(IF(AND(C267=1,OR(D267="R",D267="K")),Tables!$C$3,IF(AND(C267=2,OR(D267="R",D267="K")),Tables!$C$4,IF(AND(C267=3,OR(D267="R",D267="K")),Tables!$C$5,IF(AND(C267=4,OR(D267="R",D267="K")),Tables!$C$6,IF(AND(C267=5,OR(D267="R",D267="K")),Tables!$C$7,IF(AND(C267=6,OR(D267="R",D267="K")),Tables!$C$8,"")))))),"")</f>
        <v/>
      </c>
      <c r="I267" t="s">
        <v>98</v>
      </c>
      <c r="J267" t="s">
        <v>98</v>
      </c>
      <c r="K267" t="s">
        <v>98</v>
      </c>
    </row>
    <row r="268" spans="1:11" x14ac:dyDescent="0.2">
      <c r="A268" t="str">
        <f>IF(([1]Survey!A268)="","",[1]Survey!A268)</f>
        <v/>
      </c>
      <c r="B268" t="str">
        <f>IF(([1]Survey!B268)="","",[1]Survey!B268)</f>
        <v/>
      </c>
      <c r="C268" t="str">
        <f>IF(([1]Survey!C268)="","",[1]Survey!C268)</f>
        <v/>
      </c>
      <c r="D268" s="71" t="str">
        <f t="shared" si="8"/>
        <v/>
      </c>
      <c r="E268" t="str">
        <f t="shared" si="9"/>
        <v/>
      </c>
      <c r="F268" t="str">
        <f>IFERROR(IF(AND(C268=1,OR(D268="R",D268="K")),Tables!$C$3,IF(AND(C268=2,OR(D268="R",D268="K")),Tables!$C$4,IF(AND(C268=3,OR(D268="R",D268="K")),Tables!$C$5,IF(AND(C268=4,OR(D268="R",D268="K")),Tables!$C$6,IF(AND(C268=5,OR(D268="R",D268="K")),Tables!$C$7,IF(AND(C268=6,OR(D268="R",D268="K")),Tables!$C$8,"")))))),"")</f>
        <v/>
      </c>
      <c r="I268" t="s">
        <v>98</v>
      </c>
      <c r="J268" t="s">
        <v>98</v>
      </c>
      <c r="K268" t="s">
        <v>98</v>
      </c>
    </row>
    <row r="269" spans="1:11" x14ac:dyDescent="0.2">
      <c r="A269" t="str">
        <f>IF(([1]Survey!A269)="","",[1]Survey!A269)</f>
        <v/>
      </c>
      <c r="B269" t="str">
        <f>IF(([1]Survey!B269)="","",[1]Survey!B269)</f>
        <v/>
      </c>
      <c r="C269" t="str">
        <f>IF(([1]Survey!C269)="","",[1]Survey!C269)</f>
        <v/>
      </c>
      <c r="D269" s="71" t="str">
        <f t="shared" si="8"/>
        <v/>
      </c>
      <c r="E269" t="str">
        <f t="shared" si="9"/>
        <v/>
      </c>
      <c r="F269" t="str">
        <f>IFERROR(IF(AND(C269=1,OR(D269="R",D269="K")),Tables!$C$3,IF(AND(C269=2,OR(D269="R",D269="K")),Tables!$C$4,IF(AND(C269=3,OR(D269="R",D269="K")),Tables!$C$5,IF(AND(C269=4,OR(D269="R",D269="K")),Tables!$C$6,IF(AND(C269=5,OR(D269="R",D269="K")),Tables!$C$7,IF(AND(C269=6,OR(D269="R",D269="K")),Tables!$C$8,"")))))),"")</f>
        <v/>
      </c>
      <c r="I269" t="s">
        <v>98</v>
      </c>
      <c r="J269" t="s">
        <v>98</v>
      </c>
      <c r="K269" t="s">
        <v>98</v>
      </c>
    </row>
    <row r="270" spans="1:11" x14ac:dyDescent="0.2">
      <c r="A270" t="str">
        <f>IF(([1]Survey!A270)="","",[1]Survey!A270)</f>
        <v/>
      </c>
      <c r="B270" t="str">
        <f>IF(([1]Survey!B270)="","",[1]Survey!B270)</f>
        <v/>
      </c>
      <c r="C270" t="str">
        <f>IF(([1]Survey!C270)="","",[1]Survey!C270)</f>
        <v/>
      </c>
      <c r="D270" s="71" t="str">
        <f t="shared" si="8"/>
        <v/>
      </c>
      <c r="E270" t="str">
        <f t="shared" si="9"/>
        <v/>
      </c>
      <c r="F270" t="str">
        <f>IFERROR(IF(AND(C270=1,OR(D270="R",D270="K")),Tables!$C$3,IF(AND(C270=2,OR(D270="R",D270="K")),Tables!$C$4,IF(AND(C270=3,OR(D270="R",D270="K")),Tables!$C$5,IF(AND(C270=4,OR(D270="R",D270="K")),Tables!$C$6,IF(AND(C270=5,OR(D270="R",D270="K")),Tables!$C$7,IF(AND(C270=6,OR(D270="R",D270="K")),Tables!$C$8,"")))))),"")</f>
        <v/>
      </c>
      <c r="I270" t="s">
        <v>98</v>
      </c>
      <c r="J270" t="s">
        <v>98</v>
      </c>
      <c r="K270" t="s">
        <v>98</v>
      </c>
    </row>
    <row r="271" spans="1:11" x14ac:dyDescent="0.2">
      <c r="A271" t="str">
        <f>IF(([1]Survey!A271)="","",[1]Survey!A271)</f>
        <v/>
      </c>
      <c r="B271" t="str">
        <f>IF(([1]Survey!B271)="","",[1]Survey!B271)</f>
        <v/>
      </c>
      <c r="C271" t="str">
        <f>IF(([1]Survey!C271)="","",[1]Survey!C271)</f>
        <v/>
      </c>
      <c r="D271" s="71" t="str">
        <f t="shared" si="8"/>
        <v/>
      </c>
      <c r="E271" t="str">
        <f t="shared" si="9"/>
        <v/>
      </c>
      <c r="F271" t="str">
        <f>IFERROR(IF(AND(C271=1,OR(D271="R",D271="K")),Tables!$C$3,IF(AND(C271=2,OR(D271="R",D271="K")),Tables!$C$4,IF(AND(C271=3,OR(D271="R",D271="K")),Tables!$C$5,IF(AND(C271=4,OR(D271="R",D271="K")),Tables!$C$6,IF(AND(C271=5,OR(D271="R",D271="K")),Tables!$C$7,IF(AND(C271=6,OR(D271="R",D271="K")),Tables!$C$8,"")))))),"")</f>
        <v/>
      </c>
      <c r="I271" t="s">
        <v>98</v>
      </c>
      <c r="J271" t="s">
        <v>98</v>
      </c>
      <c r="K271" t="s">
        <v>98</v>
      </c>
    </row>
    <row r="272" spans="1:11" x14ac:dyDescent="0.2">
      <c r="A272" t="str">
        <f>IF(([1]Survey!A272)="","",[1]Survey!A272)</f>
        <v/>
      </c>
      <c r="B272" t="str">
        <f>IF(([1]Survey!B272)="","",[1]Survey!B272)</f>
        <v/>
      </c>
      <c r="C272" t="str">
        <f>IF(([1]Survey!C272)="","",[1]Survey!C272)</f>
        <v/>
      </c>
      <c r="D272" s="71" t="str">
        <f t="shared" si="8"/>
        <v/>
      </c>
      <c r="E272" t="str">
        <f t="shared" si="9"/>
        <v/>
      </c>
      <c r="F272" t="str">
        <f>IFERROR(IF(AND(C272=1,OR(D272="R",D272="K")),Tables!$C$3,IF(AND(C272=2,OR(D272="R",D272="K")),Tables!$C$4,IF(AND(C272=3,OR(D272="R",D272="K")),Tables!$C$5,IF(AND(C272=4,OR(D272="R",D272="K")),Tables!$C$6,IF(AND(C272=5,OR(D272="R",D272="K")),Tables!$C$7,IF(AND(C272=6,OR(D272="R",D272="K")),Tables!$C$8,"")))))),"")</f>
        <v/>
      </c>
      <c r="I272" t="s">
        <v>98</v>
      </c>
      <c r="J272" t="s">
        <v>98</v>
      </c>
      <c r="K272" t="s">
        <v>98</v>
      </c>
    </row>
    <row r="273" spans="1:11" x14ac:dyDescent="0.2">
      <c r="A273" t="str">
        <f>IF(([1]Survey!A273)="","",[1]Survey!A273)</f>
        <v/>
      </c>
      <c r="B273" t="str">
        <f>IF(([1]Survey!B273)="","",[1]Survey!B273)</f>
        <v/>
      </c>
      <c r="C273" t="str">
        <f>IF(([1]Survey!C273)="","",[1]Survey!C273)</f>
        <v/>
      </c>
      <c r="D273" s="71" t="str">
        <f t="shared" si="8"/>
        <v/>
      </c>
      <c r="E273" t="str">
        <f t="shared" si="9"/>
        <v/>
      </c>
      <c r="F273" t="str">
        <f>IFERROR(IF(AND(C273=1,OR(D273="R",D273="K")),Tables!$C$3,IF(AND(C273=2,OR(D273="R",D273="K")),Tables!$C$4,IF(AND(C273=3,OR(D273="R",D273="K")),Tables!$C$5,IF(AND(C273=4,OR(D273="R",D273="K")),Tables!$C$6,IF(AND(C273=5,OR(D273="R",D273="K")),Tables!$C$7,IF(AND(C273=6,OR(D273="R",D273="K")),Tables!$C$8,"")))))),"")</f>
        <v/>
      </c>
      <c r="I273" t="s">
        <v>98</v>
      </c>
      <c r="J273" t="s">
        <v>98</v>
      </c>
      <c r="K273" t="s">
        <v>98</v>
      </c>
    </row>
    <row r="274" spans="1:11" x14ac:dyDescent="0.2">
      <c r="A274" t="str">
        <f>IF(([1]Survey!A274)="","",[1]Survey!A274)</f>
        <v/>
      </c>
      <c r="B274" t="str">
        <f>IF(([1]Survey!B274)="","",[1]Survey!B274)</f>
        <v/>
      </c>
      <c r="C274" t="str">
        <f>IF(([1]Survey!C274)="","",[1]Survey!C274)</f>
        <v/>
      </c>
      <c r="D274" s="71" t="str">
        <f t="shared" si="8"/>
        <v/>
      </c>
      <c r="E274" t="str">
        <f t="shared" si="9"/>
        <v/>
      </c>
      <c r="F274" t="str">
        <f>IFERROR(IF(AND(C274=1,OR(D274="R",D274="K")),Tables!$C$3,IF(AND(C274=2,OR(D274="R",D274="K")),Tables!$C$4,IF(AND(C274=3,OR(D274="R",D274="K")),Tables!$C$5,IF(AND(C274=4,OR(D274="R",D274="K")),Tables!$C$6,IF(AND(C274=5,OR(D274="R",D274="K")),Tables!$C$7,IF(AND(C274=6,OR(D274="R",D274="K")),Tables!$C$8,"")))))),"")</f>
        <v/>
      </c>
      <c r="I274" t="s">
        <v>98</v>
      </c>
      <c r="J274" t="s">
        <v>98</v>
      </c>
      <c r="K274" t="s">
        <v>98</v>
      </c>
    </row>
    <row r="275" spans="1:11" x14ac:dyDescent="0.2">
      <c r="A275" t="str">
        <f>IF(([1]Survey!A275)="","",[1]Survey!A275)</f>
        <v/>
      </c>
      <c r="B275" t="str">
        <f>IF(([1]Survey!B275)="","",[1]Survey!B275)</f>
        <v/>
      </c>
      <c r="C275" t="str">
        <f>IF(([1]Survey!C275)="","",[1]Survey!C275)</f>
        <v/>
      </c>
      <c r="D275" s="71" t="str">
        <f t="shared" si="8"/>
        <v/>
      </c>
      <c r="E275" t="str">
        <f t="shared" si="9"/>
        <v/>
      </c>
      <c r="F275" t="str">
        <f>IFERROR(IF(AND(C275=1,OR(D275="R",D275="K")),Tables!$C$3,IF(AND(C275=2,OR(D275="R",D275="K")),Tables!$C$4,IF(AND(C275=3,OR(D275="R",D275="K")),Tables!$C$5,IF(AND(C275=4,OR(D275="R",D275="K")),Tables!$C$6,IF(AND(C275=5,OR(D275="R",D275="K")),Tables!$C$7,IF(AND(C275=6,OR(D275="R",D275="K")),Tables!$C$8,"")))))),"")</f>
        <v/>
      </c>
      <c r="I275" t="s">
        <v>98</v>
      </c>
      <c r="J275" t="s">
        <v>98</v>
      </c>
      <c r="K275" t="s">
        <v>98</v>
      </c>
    </row>
    <row r="276" spans="1:11" x14ac:dyDescent="0.2">
      <c r="A276" t="str">
        <f>IF(([1]Survey!A276)="","",[1]Survey!A276)</f>
        <v/>
      </c>
      <c r="B276" t="str">
        <f>IF(([1]Survey!B276)="","",[1]Survey!B276)</f>
        <v/>
      </c>
      <c r="C276" t="str">
        <f>IF(([1]Survey!C276)="","",[1]Survey!C276)</f>
        <v/>
      </c>
      <c r="D276" s="71" t="str">
        <f t="shared" si="8"/>
        <v/>
      </c>
      <c r="E276" t="str">
        <f t="shared" si="9"/>
        <v/>
      </c>
      <c r="F276" t="str">
        <f>IFERROR(IF(AND(C276=1,OR(D276="R",D276="K")),Tables!$C$3,IF(AND(C276=2,OR(D276="R",D276="K")),Tables!$C$4,IF(AND(C276=3,OR(D276="R",D276="K")),Tables!$C$5,IF(AND(C276=4,OR(D276="R",D276="K")),Tables!$C$6,IF(AND(C276=5,OR(D276="R",D276="K")),Tables!$C$7,IF(AND(C276=6,OR(D276="R",D276="K")),Tables!$C$8,"")))))),"")</f>
        <v/>
      </c>
      <c r="I276" t="s">
        <v>98</v>
      </c>
      <c r="J276" t="s">
        <v>98</v>
      </c>
      <c r="K276" t="s">
        <v>98</v>
      </c>
    </row>
    <row r="277" spans="1:11" x14ac:dyDescent="0.2">
      <c r="A277" t="str">
        <f>IF(([1]Survey!A277)="","",[1]Survey!A277)</f>
        <v/>
      </c>
      <c r="B277" t="str">
        <f>IF(([1]Survey!B277)="","",[1]Survey!B277)</f>
        <v/>
      </c>
      <c r="C277" t="str">
        <f>IF(([1]Survey!C277)="","",[1]Survey!C277)</f>
        <v/>
      </c>
      <c r="D277" s="71" t="str">
        <f t="shared" si="8"/>
        <v/>
      </c>
      <c r="E277" t="str">
        <f t="shared" si="9"/>
        <v/>
      </c>
      <c r="F277" t="str">
        <f>IFERROR(IF(AND(C277=1,OR(D277="R",D277="K")),Tables!$C$3,IF(AND(C277=2,OR(D277="R",D277="K")),Tables!$C$4,IF(AND(C277=3,OR(D277="R",D277="K")),Tables!$C$5,IF(AND(C277=4,OR(D277="R",D277="K")),Tables!$C$6,IF(AND(C277=5,OR(D277="R",D277="K")),Tables!$C$7,IF(AND(C277=6,OR(D277="R",D277="K")),Tables!$C$8,"")))))),"")</f>
        <v/>
      </c>
      <c r="I277" t="s">
        <v>98</v>
      </c>
      <c r="J277" t="s">
        <v>98</v>
      </c>
      <c r="K277" t="s">
        <v>98</v>
      </c>
    </row>
    <row r="278" spans="1:11" x14ac:dyDescent="0.2">
      <c r="A278" t="str">
        <f>IF(([1]Survey!A278)="","",[1]Survey!A278)</f>
        <v/>
      </c>
      <c r="B278" t="str">
        <f>IF(([1]Survey!B278)="","",[1]Survey!B278)</f>
        <v/>
      </c>
      <c r="C278" t="str">
        <f>IF(([1]Survey!C278)="","",[1]Survey!C278)</f>
        <v/>
      </c>
      <c r="D278" s="71" t="str">
        <f t="shared" si="8"/>
        <v/>
      </c>
      <c r="E278" t="str">
        <f t="shared" si="9"/>
        <v/>
      </c>
      <c r="F278" t="str">
        <f>IFERROR(IF(AND(C278=1,OR(D278="R",D278="K")),Tables!$C$3,IF(AND(C278=2,OR(D278="R",D278="K")),Tables!$C$4,IF(AND(C278=3,OR(D278="R",D278="K")),Tables!$C$5,IF(AND(C278=4,OR(D278="R",D278="K")),Tables!$C$6,IF(AND(C278=5,OR(D278="R",D278="K")),Tables!$C$7,IF(AND(C278=6,OR(D278="R",D278="K")),Tables!$C$8,"")))))),"")</f>
        <v/>
      </c>
      <c r="I278" t="s">
        <v>98</v>
      </c>
      <c r="J278" t="s">
        <v>98</v>
      </c>
      <c r="K278" t="s">
        <v>98</v>
      </c>
    </row>
    <row r="279" spans="1:11" x14ac:dyDescent="0.2">
      <c r="A279" t="str">
        <f>IF(([1]Survey!A279)="","",[1]Survey!A279)</f>
        <v/>
      </c>
      <c r="B279" t="str">
        <f>IF(([1]Survey!B279)="","",[1]Survey!B279)</f>
        <v/>
      </c>
      <c r="C279" t="str">
        <f>IF(([1]Survey!C279)="","",[1]Survey!C279)</f>
        <v/>
      </c>
      <c r="D279" s="71" t="str">
        <f t="shared" si="8"/>
        <v/>
      </c>
      <c r="E279" t="str">
        <f t="shared" si="9"/>
        <v/>
      </c>
      <c r="F279" t="str">
        <f>IFERROR(IF(AND(C279=1,OR(D279="R",D279="K")),Tables!$C$3,IF(AND(C279=2,OR(D279="R",D279="K")),Tables!$C$4,IF(AND(C279=3,OR(D279="R",D279="K")),Tables!$C$5,IF(AND(C279=4,OR(D279="R",D279="K")),Tables!$C$6,IF(AND(C279=5,OR(D279="R",D279="K")),Tables!$C$7,IF(AND(C279=6,OR(D279="R",D279="K")),Tables!$C$8,"")))))),"")</f>
        <v/>
      </c>
      <c r="I279" t="s">
        <v>98</v>
      </c>
      <c r="J279" t="s">
        <v>98</v>
      </c>
      <c r="K279" t="s">
        <v>98</v>
      </c>
    </row>
    <row r="280" spans="1:11" x14ac:dyDescent="0.2">
      <c r="A280" t="str">
        <f>IF(([1]Survey!A280)="","",[1]Survey!A280)</f>
        <v/>
      </c>
      <c r="B280" t="str">
        <f>IF(([1]Survey!B280)="","",[1]Survey!B280)</f>
        <v/>
      </c>
      <c r="C280" t="str">
        <f>IF(([1]Survey!C280)="","",[1]Survey!C280)</f>
        <v/>
      </c>
      <c r="D280" s="71" t="str">
        <f t="shared" si="8"/>
        <v/>
      </c>
      <c r="E280" t="str">
        <f t="shared" si="9"/>
        <v/>
      </c>
      <c r="F280" t="str">
        <f>IFERROR(IF(AND(C280=1,OR(D280="R",D280="K")),Tables!$C$3,IF(AND(C280=2,OR(D280="R",D280="K")),Tables!$C$4,IF(AND(C280=3,OR(D280="R",D280="K")),Tables!$C$5,IF(AND(C280=4,OR(D280="R",D280="K")),Tables!$C$6,IF(AND(C280=5,OR(D280="R",D280="K")),Tables!$C$7,IF(AND(C280=6,OR(D280="R",D280="K")),Tables!$C$8,"")))))),"")</f>
        <v/>
      </c>
      <c r="I280" t="s">
        <v>98</v>
      </c>
      <c r="J280" t="s">
        <v>98</v>
      </c>
      <c r="K280" t="s">
        <v>98</v>
      </c>
    </row>
    <row r="281" spans="1:11" x14ac:dyDescent="0.2">
      <c r="A281" t="str">
        <f>IF(([1]Survey!A281)="","",[1]Survey!A281)</f>
        <v/>
      </c>
      <c r="B281" t="str">
        <f>IF(([1]Survey!B281)="","",[1]Survey!B281)</f>
        <v/>
      </c>
      <c r="C281" t="str">
        <f>IF(([1]Survey!C281)="","",[1]Survey!C281)</f>
        <v/>
      </c>
      <c r="D281" s="71" t="str">
        <f t="shared" si="8"/>
        <v/>
      </c>
      <c r="E281" t="str">
        <f t="shared" si="9"/>
        <v/>
      </c>
      <c r="F281" t="str">
        <f>IFERROR(IF(AND(C281=1,OR(D281="R",D281="K")),Tables!$C$3,IF(AND(C281=2,OR(D281="R",D281="K")),Tables!$C$4,IF(AND(C281=3,OR(D281="R",D281="K")),Tables!$C$5,IF(AND(C281=4,OR(D281="R",D281="K")),Tables!$C$6,IF(AND(C281=5,OR(D281="R",D281="K")),Tables!$C$7,IF(AND(C281=6,OR(D281="R",D281="K")),Tables!$C$8,"")))))),"")</f>
        <v/>
      </c>
      <c r="I281" t="s">
        <v>98</v>
      </c>
      <c r="J281" t="s">
        <v>98</v>
      </c>
      <c r="K281" t="s">
        <v>98</v>
      </c>
    </row>
    <row r="282" spans="1:11" x14ac:dyDescent="0.2">
      <c r="A282" t="str">
        <f>IF(([1]Survey!A282)="","",[1]Survey!A282)</f>
        <v/>
      </c>
      <c r="B282" t="str">
        <f>IF(([1]Survey!B282)="","",[1]Survey!B282)</f>
        <v/>
      </c>
      <c r="C282" t="str">
        <f>IF(([1]Survey!C282)="","",[1]Survey!C282)</f>
        <v/>
      </c>
      <c r="D282" s="71" t="str">
        <f t="shared" si="8"/>
        <v/>
      </c>
      <c r="E282" t="str">
        <f t="shared" si="9"/>
        <v/>
      </c>
      <c r="F282" t="str">
        <f>IFERROR(IF(AND(C282=1,OR(D282="R",D282="K")),Tables!$C$3,IF(AND(C282=2,OR(D282="R",D282="K")),Tables!$C$4,IF(AND(C282=3,OR(D282="R",D282="K")),Tables!$C$5,IF(AND(C282=4,OR(D282="R",D282="K")),Tables!$C$6,IF(AND(C282=5,OR(D282="R",D282="K")),Tables!$C$7,IF(AND(C282=6,OR(D282="R",D282="K")),Tables!$C$8,"")))))),"")</f>
        <v/>
      </c>
      <c r="I282" t="s">
        <v>98</v>
      </c>
      <c r="J282" t="s">
        <v>98</v>
      </c>
      <c r="K282" t="s">
        <v>98</v>
      </c>
    </row>
    <row r="283" spans="1:11" x14ac:dyDescent="0.2">
      <c r="A283" t="str">
        <f>IF(([1]Survey!A283)="","",[1]Survey!A283)</f>
        <v/>
      </c>
      <c r="B283" t="str">
        <f>IF(([1]Survey!B283)="","",[1]Survey!B283)</f>
        <v/>
      </c>
      <c r="C283" t="str">
        <f>IF(([1]Survey!C283)="","",[1]Survey!C283)</f>
        <v/>
      </c>
      <c r="D283" s="71" t="str">
        <f t="shared" si="8"/>
        <v/>
      </c>
      <c r="E283" t="str">
        <f t="shared" si="9"/>
        <v/>
      </c>
      <c r="F283" t="str">
        <f>IFERROR(IF(AND(C283=1,OR(D283="R",D283="K")),Tables!$C$3,IF(AND(C283=2,OR(D283="R",D283="K")),Tables!$C$4,IF(AND(C283=3,OR(D283="R",D283="K")),Tables!$C$5,IF(AND(C283=4,OR(D283="R",D283="K")),Tables!$C$6,IF(AND(C283=5,OR(D283="R",D283="K")),Tables!$C$7,IF(AND(C283=6,OR(D283="R",D283="K")),Tables!$C$8,"")))))),"")</f>
        <v/>
      </c>
      <c r="I283" t="s">
        <v>98</v>
      </c>
      <c r="J283" t="s">
        <v>98</v>
      </c>
      <c r="K283" t="s">
        <v>98</v>
      </c>
    </row>
    <row r="284" spans="1:11" x14ac:dyDescent="0.2">
      <c r="A284" t="str">
        <f>IF(([1]Survey!A284)="","",[1]Survey!A284)</f>
        <v/>
      </c>
      <c r="B284" t="str">
        <f>IF(([1]Survey!B284)="","",[1]Survey!B284)</f>
        <v/>
      </c>
      <c r="C284" t="str">
        <f>IF(([1]Survey!C284)="","",[1]Survey!C284)</f>
        <v/>
      </c>
      <c r="D284" s="71" t="str">
        <f t="shared" si="8"/>
        <v/>
      </c>
      <c r="E284" t="str">
        <f t="shared" si="9"/>
        <v/>
      </c>
      <c r="F284" t="str">
        <f>IFERROR(IF(AND(C284=1,OR(D284="R",D284="K")),Tables!$C$3,IF(AND(C284=2,OR(D284="R",D284="K")),Tables!$C$4,IF(AND(C284=3,OR(D284="R",D284="K")),Tables!$C$5,IF(AND(C284=4,OR(D284="R",D284="K")),Tables!$C$6,IF(AND(C284=5,OR(D284="R",D284="K")),Tables!$C$7,IF(AND(C284=6,OR(D284="R",D284="K")),Tables!$C$8,"")))))),"")</f>
        <v/>
      </c>
      <c r="I284" t="s">
        <v>98</v>
      </c>
      <c r="J284" t="s">
        <v>98</v>
      </c>
      <c r="K284" t="s">
        <v>98</v>
      </c>
    </row>
    <row r="285" spans="1:11" x14ac:dyDescent="0.2">
      <c r="A285" t="str">
        <f>IF(([1]Survey!A285)="","",[1]Survey!A285)</f>
        <v/>
      </c>
      <c r="B285" t="str">
        <f>IF(([1]Survey!B285)="","",[1]Survey!B285)</f>
        <v/>
      </c>
      <c r="C285" t="str">
        <f>IF(([1]Survey!C285)="","",[1]Survey!C285)</f>
        <v/>
      </c>
      <c r="D285" s="71" t="str">
        <f t="shared" si="8"/>
        <v/>
      </c>
      <c r="E285" t="str">
        <f t="shared" si="9"/>
        <v/>
      </c>
      <c r="F285" t="str">
        <f>IFERROR(IF(AND(C285=1,OR(D285="R",D285="K")),Tables!$C$3,IF(AND(C285=2,OR(D285="R",D285="K")),Tables!$C$4,IF(AND(C285=3,OR(D285="R",D285="K")),Tables!$C$5,IF(AND(C285=4,OR(D285="R",D285="K")),Tables!$C$6,IF(AND(C285=5,OR(D285="R",D285="K")),Tables!$C$7,IF(AND(C285=6,OR(D285="R",D285="K")),Tables!$C$8,"")))))),"")</f>
        <v/>
      </c>
      <c r="I285" t="s">
        <v>98</v>
      </c>
      <c r="J285" t="s">
        <v>98</v>
      </c>
      <c r="K285" t="s">
        <v>98</v>
      </c>
    </row>
    <row r="286" spans="1:11" x14ac:dyDescent="0.2">
      <c r="A286" t="str">
        <f>IF(([1]Survey!A286)="","",[1]Survey!A286)</f>
        <v/>
      </c>
      <c r="B286" t="str">
        <f>IF(([1]Survey!B286)="","",[1]Survey!B286)</f>
        <v/>
      </c>
      <c r="C286" t="str">
        <f>IF(([1]Survey!C286)="","",[1]Survey!C286)</f>
        <v/>
      </c>
      <c r="D286" s="71" t="str">
        <f t="shared" si="8"/>
        <v/>
      </c>
      <c r="E286" t="str">
        <f t="shared" si="9"/>
        <v/>
      </c>
      <c r="F286" t="str">
        <f>IFERROR(IF(AND(C286=1,OR(D286="R",D286="K")),Tables!$C$3,IF(AND(C286=2,OR(D286="R",D286="K")),Tables!$C$4,IF(AND(C286=3,OR(D286="R",D286="K")),Tables!$C$5,IF(AND(C286=4,OR(D286="R",D286="K")),Tables!$C$6,IF(AND(C286=5,OR(D286="R",D286="K")),Tables!$C$7,IF(AND(C286=6,OR(D286="R",D286="K")),Tables!$C$8,"")))))),"")</f>
        <v/>
      </c>
      <c r="I286" t="s">
        <v>98</v>
      </c>
      <c r="J286" t="s">
        <v>98</v>
      </c>
      <c r="K286" t="s">
        <v>98</v>
      </c>
    </row>
    <row r="287" spans="1:11" x14ac:dyDescent="0.2">
      <c r="A287" t="str">
        <f>IF(([1]Survey!A287)="","",[1]Survey!A287)</f>
        <v/>
      </c>
      <c r="B287" t="str">
        <f>IF(([1]Survey!B287)="","",[1]Survey!B287)</f>
        <v/>
      </c>
      <c r="C287" t="str">
        <f>IF(([1]Survey!C287)="","",[1]Survey!C287)</f>
        <v/>
      </c>
      <c r="D287" s="71" t="str">
        <f t="shared" si="8"/>
        <v/>
      </c>
      <c r="E287" t="str">
        <f t="shared" si="9"/>
        <v/>
      </c>
      <c r="F287" t="str">
        <f>IFERROR(IF(AND(C287=1,OR(D287="R",D287="K")),Tables!$C$3,IF(AND(C287=2,OR(D287="R",D287="K")),Tables!$C$4,IF(AND(C287=3,OR(D287="R",D287="K")),Tables!$C$5,IF(AND(C287=4,OR(D287="R",D287="K")),Tables!$C$6,IF(AND(C287=5,OR(D287="R",D287="K")),Tables!$C$7,IF(AND(C287=6,OR(D287="R",D287="K")),Tables!$C$8,"")))))),"")</f>
        <v/>
      </c>
      <c r="I287" t="s">
        <v>98</v>
      </c>
      <c r="J287" t="s">
        <v>98</v>
      </c>
      <c r="K287" t="s">
        <v>98</v>
      </c>
    </row>
    <row r="288" spans="1:11" x14ac:dyDescent="0.2">
      <c r="A288" t="str">
        <f>IF(([1]Survey!A288)="","",[1]Survey!A288)</f>
        <v/>
      </c>
      <c r="B288" t="str">
        <f>IF(([1]Survey!B288)="","",[1]Survey!B288)</f>
        <v/>
      </c>
      <c r="C288" t="str">
        <f>IF(([1]Survey!C288)="","",[1]Survey!C288)</f>
        <v/>
      </c>
      <c r="D288" s="71" t="str">
        <f t="shared" si="8"/>
        <v/>
      </c>
      <c r="E288" t="str">
        <f t="shared" si="9"/>
        <v/>
      </c>
      <c r="F288" t="str">
        <f>IFERROR(IF(AND(C288=1,OR(D288="R",D288="K")),Tables!$C$3,IF(AND(C288=2,OR(D288="R",D288="K")),Tables!$C$4,IF(AND(C288=3,OR(D288="R",D288="K")),Tables!$C$5,IF(AND(C288=4,OR(D288="R",D288="K")),Tables!$C$6,IF(AND(C288=5,OR(D288="R",D288="K")),Tables!$C$7,IF(AND(C288=6,OR(D288="R",D288="K")),Tables!$C$8,"")))))),"")</f>
        <v/>
      </c>
      <c r="I288" t="s">
        <v>98</v>
      </c>
      <c r="J288" t="s">
        <v>98</v>
      </c>
      <c r="K288" t="s">
        <v>98</v>
      </c>
    </row>
    <row r="289" spans="1:11" x14ac:dyDescent="0.2">
      <c r="A289" t="str">
        <f>IF(([1]Survey!A289)="","",[1]Survey!A289)</f>
        <v/>
      </c>
      <c r="B289" t="str">
        <f>IF(([1]Survey!B289)="","",[1]Survey!B289)</f>
        <v/>
      </c>
      <c r="C289" t="str">
        <f>IF(([1]Survey!C289)="","",[1]Survey!C289)</f>
        <v/>
      </c>
      <c r="D289" s="71" t="str">
        <f t="shared" si="8"/>
        <v/>
      </c>
      <c r="E289" t="str">
        <f t="shared" si="9"/>
        <v/>
      </c>
      <c r="F289" t="str">
        <f>IFERROR(IF(AND(C289=1,OR(D289="R",D289="K")),Tables!$C$3,IF(AND(C289=2,OR(D289="R",D289="K")),Tables!$C$4,IF(AND(C289=3,OR(D289="R",D289="K")),Tables!$C$5,IF(AND(C289=4,OR(D289="R",D289="K")),Tables!$C$6,IF(AND(C289=5,OR(D289="R",D289="K")),Tables!$C$7,IF(AND(C289=6,OR(D289="R",D289="K")),Tables!$C$8,"")))))),"")</f>
        <v/>
      </c>
      <c r="I289" t="s">
        <v>98</v>
      </c>
      <c r="J289" t="s">
        <v>98</v>
      </c>
      <c r="K289" t="s">
        <v>98</v>
      </c>
    </row>
    <row r="290" spans="1:11" x14ac:dyDescent="0.2">
      <c r="A290" t="str">
        <f>IF(([1]Survey!A290)="","",[1]Survey!A290)</f>
        <v/>
      </c>
      <c r="B290" t="str">
        <f>IF(([1]Survey!B290)="","",[1]Survey!B290)</f>
        <v/>
      </c>
      <c r="C290" t="str">
        <f>IF(([1]Survey!C290)="","",[1]Survey!C290)</f>
        <v/>
      </c>
      <c r="D290" s="71" t="str">
        <f t="shared" si="8"/>
        <v/>
      </c>
      <c r="E290" t="str">
        <f t="shared" si="9"/>
        <v/>
      </c>
      <c r="F290" t="str">
        <f>IFERROR(IF(AND(C290=1,OR(D290="R",D290="K")),Tables!$C$3,IF(AND(C290=2,OR(D290="R",D290="K")),Tables!$C$4,IF(AND(C290=3,OR(D290="R",D290="K")),Tables!$C$5,IF(AND(C290=4,OR(D290="R",D290="K")),Tables!$C$6,IF(AND(C290=5,OR(D290="R",D290="K")),Tables!$C$7,IF(AND(C290=6,OR(D290="R",D290="K")),Tables!$C$8,"")))))),"")</f>
        <v/>
      </c>
      <c r="I290" t="s">
        <v>98</v>
      </c>
      <c r="J290" t="s">
        <v>98</v>
      </c>
      <c r="K290" t="s">
        <v>98</v>
      </c>
    </row>
    <row r="291" spans="1:11" x14ac:dyDescent="0.2">
      <c r="A291" t="str">
        <f>IF(([1]Survey!A291)="","",[1]Survey!A291)</f>
        <v/>
      </c>
      <c r="B291" t="str">
        <f>IF(([1]Survey!B291)="","",[1]Survey!B291)</f>
        <v/>
      </c>
      <c r="C291" t="str">
        <f>IF(([1]Survey!C291)="","",[1]Survey!C291)</f>
        <v/>
      </c>
      <c r="D291" s="71" t="str">
        <f t="shared" si="8"/>
        <v/>
      </c>
      <c r="E291" t="str">
        <f t="shared" si="9"/>
        <v/>
      </c>
      <c r="F291" t="str">
        <f>IFERROR(IF(AND(C291=1,OR(D291="R",D291="K")),Tables!$C$3,IF(AND(C291=2,OR(D291="R",D291="K")),Tables!$C$4,IF(AND(C291=3,OR(D291="R",D291="K")),Tables!$C$5,IF(AND(C291=4,OR(D291="R",D291="K")),Tables!$C$6,IF(AND(C291=5,OR(D291="R",D291="K")),Tables!$C$7,IF(AND(C291=6,OR(D291="R",D291="K")),Tables!$C$8,"")))))),"")</f>
        <v/>
      </c>
      <c r="I291" t="s">
        <v>98</v>
      </c>
      <c r="J291" t="s">
        <v>98</v>
      </c>
      <c r="K291" t="s">
        <v>98</v>
      </c>
    </row>
    <row r="292" spans="1:11" x14ac:dyDescent="0.2">
      <c r="A292" t="str">
        <f>IF(([1]Survey!A292)="","",[1]Survey!A292)</f>
        <v/>
      </c>
      <c r="B292" t="str">
        <f>IF(([1]Survey!B292)="","",[1]Survey!B292)</f>
        <v/>
      </c>
      <c r="C292" t="str">
        <f>IF(([1]Survey!C292)="","",[1]Survey!C292)</f>
        <v/>
      </c>
      <c r="D292" s="71" t="str">
        <f t="shared" si="8"/>
        <v/>
      </c>
      <c r="E292" t="str">
        <f t="shared" si="9"/>
        <v/>
      </c>
      <c r="F292" t="str">
        <f>IFERROR(IF(AND(C292=1,OR(D292="R",D292="K")),Tables!$C$3,IF(AND(C292=2,OR(D292="R",D292="K")),Tables!$C$4,IF(AND(C292=3,OR(D292="R",D292="K")),Tables!$C$5,IF(AND(C292=4,OR(D292="R",D292="K")),Tables!$C$6,IF(AND(C292=5,OR(D292="R",D292="K")),Tables!$C$7,IF(AND(C292=6,OR(D292="R",D292="K")),Tables!$C$8,"")))))),"")</f>
        <v/>
      </c>
      <c r="I292" t="s">
        <v>98</v>
      </c>
      <c r="J292" t="s">
        <v>98</v>
      </c>
      <c r="K292" t="s">
        <v>98</v>
      </c>
    </row>
    <row r="293" spans="1:11" x14ac:dyDescent="0.2">
      <c r="A293" t="str">
        <f>IF(([1]Survey!A293)="","",[1]Survey!A293)</f>
        <v/>
      </c>
      <c r="B293" t="str">
        <f>IF(([1]Survey!B293)="","",[1]Survey!B293)</f>
        <v/>
      </c>
      <c r="C293" t="str">
        <f>IF(([1]Survey!C293)="","",[1]Survey!C293)</f>
        <v/>
      </c>
      <c r="D293" s="71" t="str">
        <f t="shared" si="8"/>
        <v/>
      </c>
      <c r="E293" t="str">
        <f t="shared" si="9"/>
        <v/>
      </c>
      <c r="F293" t="str">
        <f>IFERROR(IF(AND(C293=1,OR(D293="R",D293="K")),Tables!$C$3,IF(AND(C293=2,OR(D293="R",D293="K")),Tables!$C$4,IF(AND(C293=3,OR(D293="R",D293="K")),Tables!$C$5,IF(AND(C293=4,OR(D293="R",D293="K")),Tables!$C$6,IF(AND(C293=5,OR(D293="R",D293="K")),Tables!$C$7,IF(AND(C293=6,OR(D293="R",D293="K")),Tables!$C$8,"")))))),"")</f>
        <v/>
      </c>
      <c r="I293" t="s">
        <v>98</v>
      </c>
      <c r="J293" t="s">
        <v>98</v>
      </c>
      <c r="K293" t="s">
        <v>98</v>
      </c>
    </row>
    <row r="294" spans="1:11" x14ac:dyDescent="0.2">
      <c r="A294" t="str">
        <f>IF(([1]Survey!A294)="","",[1]Survey!A294)</f>
        <v/>
      </c>
      <c r="B294" t="str">
        <f>IF(([1]Survey!B294)="","",[1]Survey!B294)</f>
        <v/>
      </c>
      <c r="C294" t="str">
        <f>IF(([1]Survey!C294)="","",[1]Survey!C294)</f>
        <v/>
      </c>
      <c r="D294" s="71" t="str">
        <f t="shared" si="8"/>
        <v/>
      </c>
      <c r="E294" t="str">
        <f t="shared" si="9"/>
        <v/>
      </c>
      <c r="F294" t="str">
        <f>IFERROR(IF(AND(C294=1,OR(D294="R",D294="K")),Tables!$C$3,IF(AND(C294=2,OR(D294="R",D294="K")),Tables!$C$4,IF(AND(C294=3,OR(D294="R",D294="K")),Tables!$C$5,IF(AND(C294=4,OR(D294="R",D294="K")),Tables!$C$6,IF(AND(C294=5,OR(D294="R",D294="K")),Tables!$C$7,IF(AND(C294=6,OR(D294="R",D294="K")),Tables!$C$8,"")))))),"")</f>
        <v/>
      </c>
      <c r="I294" t="s">
        <v>98</v>
      </c>
      <c r="J294" t="s">
        <v>98</v>
      </c>
      <c r="K294" t="s">
        <v>98</v>
      </c>
    </row>
    <row r="295" spans="1:11" x14ac:dyDescent="0.2">
      <c r="A295" t="str">
        <f>IF(([1]Survey!A295)="","",[1]Survey!A295)</f>
        <v/>
      </c>
      <c r="B295" t="str">
        <f>IF(([1]Survey!B295)="","",[1]Survey!B295)</f>
        <v/>
      </c>
      <c r="C295" t="str">
        <f>IF(([1]Survey!C295)="","",[1]Survey!C295)</f>
        <v/>
      </c>
      <c r="D295" s="71" t="str">
        <f t="shared" si="8"/>
        <v/>
      </c>
      <c r="E295" t="str">
        <f t="shared" si="9"/>
        <v/>
      </c>
      <c r="F295" t="str">
        <f>IFERROR(IF(AND(C295=1,OR(D295="R",D295="K")),Tables!$C$3,IF(AND(C295=2,OR(D295="R",D295="K")),Tables!$C$4,IF(AND(C295=3,OR(D295="R",D295="K")),Tables!$C$5,IF(AND(C295=4,OR(D295="R",D295="K")),Tables!$C$6,IF(AND(C295=5,OR(D295="R",D295="K")),Tables!$C$7,IF(AND(C295=6,OR(D295="R",D295="K")),Tables!$C$8,"")))))),"")</f>
        <v/>
      </c>
      <c r="I295" t="s">
        <v>98</v>
      </c>
      <c r="J295" t="s">
        <v>98</v>
      </c>
      <c r="K295" t="s">
        <v>98</v>
      </c>
    </row>
    <row r="296" spans="1:11" x14ac:dyDescent="0.2">
      <c r="A296" t="str">
        <f>IF(([1]Survey!A296)="","",[1]Survey!A296)</f>
        <v/>
      </c>
      <c r="B296" t="str">
        <f>IF(([1]Survey!B296)="","",[1]Survey!B296)</f>
        <v/>
      </c>
      <c r="C296" t="str">
        <f>IF(([1]Survey!C296)="","",[1]Survey!C296)</f>
        <v/>
      </c>
      <c r="D296" s="71" t="str">
        <f t="shared" si="8"/>
        <v/>
      </c>
      <c r="E296" t="str">
        <f t="shared" si="9"/>
        <v/>
      </c>
      <c r="F296" t="str">
        <f>IFERROR(IF(AND(C296=1,OR(D296="R",D296="K")),Tables!$C$3,IF(AND(C296=2,OR(D296="R",D296="K")),Tables!$C$4,IF(AND(C296=3,OR(D296="R",D296="K")),Tables!$C$5,IF(AND(C296=4,OR(D296="R",D296="K")),Tables!$C$6,IF(AND(C296=5,OR(D296="R",D296="K")),Tables!$C$7,IF(AND(C296=6,OR(D296="R",D296="K")),Tables!$C$8,"")))))),"")</f>
        <v/>
      </c>
      <c r="I296" t="s">
        <v>98</v>
      </c>
      <c r="J296" t="s">
        <v>98</v>
      </c>
      <c r="K296" t="s">
        <v>98</v>
      </c>
    </row>
    <row r="297" spans="1:11" x14ac:dyDescent="0.2">
      <c r="A297" t="str">
        <f>IF(([1]Survey!A297)="","",[1]Survey!A297)</f>
        <v/>
      </c>
      <c r="B297" t="str">
        <f>IF(([1]Survey!B297)="","",[1]Survey!B297)</f>
        <v/>
      </c>
      <c r="C297" t="str">
        <f>IF(([1]Survey!C297)="","",[1]Survey!C297)</f>
        <v/>
      </c>
      <c r="D297" s="71" t="str">
        <f t="shared" si="8"/>
        <v/>
      </c>
      <c r="E297" t="str">
        <f t="shared" si="9"/>
        <v/>
      </c>
      <c r="F297" t="str">
        <f>IFERROR(IF(AND(C297=1,OR(D297="R",D297="K")),Tables!$C$3,IF(AND(C297=2,OR(D297="R",D297="K")),Tables!$C$4,IF(AND(C297=3,OR(D297="R",D297="K")),Tables!$C$5,IF(AND(C297=4,OR(D297="R",D297="K")),Tables!$C$6,IF(AND(C297=5,OR(D297="R",D297="K")),Tables!$C$7,IF(AND(C297=6,OR(D297="R",D297="K")),Tables!$C$8,"")))))),"")</f>
        <v/>
      </c>
      <c r="I297" t="s">
        <v>98</v>
      </c>
      <c r="J297" t="s">
        <v>98</v>
      </c>
      <c r="K297" t="s">
        <v>98</v>
      </c>
    </row>
    <row r="298" spans="1:11" x14ac:dyDescent="0.2">
      <c r="A298" t="str">
        <f>IF(([1]Survey!A298)="","",[1]Survey!A298)</f>
        <v/>
      </c>
      <c r="B298" t="str">
        <f>IF(([1]Survey!B298)="","",[1]Survey!B298)</f>
        <v/>
      </c>
      <c r="C298" t="str">
        <f>IF(([1]Survey!C298)="","",[1]Survey!C298)</f>
        <v/>
      </c>
      <c r="D298" s="71" t="str">
        <f t="shared" si="8"/>
        <v/>
      </c>
      <c r="E298" t="str">
        <f t="shared" si="9"/>
        <v/>
      </c>
      <c r="F298" t="str">
        <f>IFERROR(IF(AND(C298=1,OR(D298="R",D298="K")),Tables!$C$3,IF(AND(C298=2,OR(D298="R",D298="K")),Tables!$C$4,IF(AND(C298=3,OR(D298="R",D298="K")),Tables!$C$5,IF(AND(C298=4,OR(D298="R",D298="K")),Tables!$C$6,IF(AND(C298=5,OR(D298="R",D298="K")),Tables!$C$7,IF(AND(C298=6,OR(D298="R",D298="K")),Tables!$C$8,"")))))),"")</f>
        <v/>
      </c>
      <c r="I298" t="s">
        <v>98</v>
      </c>
      <c r="J298" t="s">
        <v>98</v>
      </c>
      <c r="K298" t="s">
        <v>98</v>
      </c>
    </row>
    <row r="299" spans="1:11" x14ac:dyDescent="0.2">
      <c r="A299" t="str">
        <f>IF(([1]Survey!A299)="","",[1]Survey!A299)</f>
        <v/>
      </c>
      <c r="B299" t="str">
        <f>IF(([1]Survey!B299)="","",[1]Survey!B299)</f>
        <v/>
      </c>
      <c r="C299" t="str">
        <f>IF(([1]Survey!C299)="","",[1]Survey!C299)</f>
        <v/>
      </c>
      <c r="D299" s="71" t="str">
        <f t="shared" si="8"/>
        <v/>
      </c>
      <c r="E299" t="str">
        <f t="shared" si="9"/>
        <v/>
      </c>
      <c r="F299" t="str">
        <f>IFERROR(IF(AND(C299=1,OR(D299="R",D299="K")),Tables!$C$3,IF(AND(C299=2,OR(D299="R",D299="K")),Tables!$C$4,IF(AND(C299=3,OR(D299="R",D299="K")),Tables!$C$5,IF(AND(C299=4,OR(D299="R",D299="K")),Tables!$C$6,IF(AND(C299=5,OR(D299="R",D299="K")),Tables!$C$7,IF(AND(C299=6,OR(D299="R",D299="K")),Tables!$C$8,"")))))),"")</f>
        <v/>
      </c>
      <c r="I299" t="s">
        <v>98</v>
      </c>
      <c r="J299" t="s">
        <v>98</v>
      </c>
      <c r="K299" t="s">
        <v>98</v>
      </c>
    </row>
    <row r="300" spans="1:11" x14ac:dyDescent="0.2">
      <c r="A300" t="str">
        <f>IF(([1]Survey!A300)="","",[1]Survey!A300)</f>
        <v/>
      </c>
      <c r="B300" t="str">
        <f>IF(([1]Survey!B300)="","",[1]Survey!B300)</f>
        <v/>
      </c>
      <c r="C300" t="str">
        <f>IF(([1]Survey!C300)="","",[1]Survey!C300)</f>
        <v/>
      </c>
      <c r="D300" s="71" t="str">
        <f t="shared" si="8"/>
        <v/>
      </c>
      <c r="E300" t="str">
        <f t="shared" si="9"/>
        <v/>
      </c>
      <c r="F300" t="str">
        <f>IFERROR(IF(AND(C300=1,OR(D300="R",D300="K")),Tables!$C$3,IF(AND(C300=2,OR(D300="R",D300="K")),Tables!$C$4,IF(AND(C300=3,OR(D300="R",D300="K")),Tables!$C$5,IF(AND(C300=4,OR(D300="R",D300="K")),Tables!$C$6,IF(AND(C300=5,OR(D300="R",D300="K")),Tables!$C$7,IF(AND(C300=6,OR(D300="R",D300="K")),Tables!$C$8,"")))))),"")</f>
        <v/>
      </c>
      <c r="I300" t="s">
        <v>98</v>
      </c>
      <c r="J300" t="s">
        <v>98</v>
      </c>
      <c r="K300" t="s">
        <v>98</v>
      </c>
    </row>
    <row r="301" spans="1:11" x14ac:dyDescent="0.2">
      <c r="A301" t="str">
        <f>IF(([1]Survey!A301)="","",[1]Survey!A301)</f>
        <v/>
      </c>
      <c r="B301" t="str">
        <f>IF(([1]Survey!B301)="","",[1]Survey!B301)</f>
        <v/>
      </c>
      <c r="C301" t="str">
        <f>IF(([1]Survey!C301)="","",[1]Survey!C301)</f>
        <v/>
      </c>
      <c r="D301" s="71" t="str">
        <f t="shared" si="8"/>
        <v/>
      </c>
      <c r="E301" t="str">
        <f t="shared" si="9"/>
        <v/>
      </c>
      <c r="F301" t="str">
        <f>IFERROR(IF(AND(C301=1,OR(D301="R",D301="K")),Tables!$C$3,IF(AND(C301=2,OR(D301="R",D301="K")),Tables!$C$4,IF(AND(C301=3,OR(D301="R",D301="K")),Tables!$C$5,IF(AND(C301=4,OR(D301="R",D301="K")),Tables!$C$6,IF(AND(C301=5,OR(D301="R",D301="K")),Tables!$C$7,IF(AND(C301=6,OR(D301="R",D301="K")),Tables!$C$8,"")))))),"")</f>
        <v/>
      </c>
      <c r="I301" t="s">
        <v>98</v>
      </c>
      <c r="J301" t="s">
        <v>98</v>
      </c>
      <c r="K301" t="s">
        <v>98</v>
      </c>
    </row>
    <row r="302" spans="1:11" x14ac:dyDescent="0.2">
      <c r="A302" t="str">
        <f>IF(([1]Survey!A302)="","",[1]Survey!A302)</f>
        <v/>
      </c>
      <c r="B302" t="str">
        <f>IF(([1]Survey!B302)="","",[1]Survey!B302)</f>
        <v/>
      </c>
      <c r="C302" t="str">
        <f>IF(([1]Survey!C302)="","",[1]Survey!C302)</f>
        <v/>
      </c>
      <c r="D302" s="71" t="str">
        <f t="shared" si="8"/>
        <v/>
      </c>
      <c r="E302" t="str">
        <f t="shared" si="9"/>
        <v/>
      </c>
      <c r="F302" t="str">
        <f>IFERROR(IF(AND(C302=1,OR(D302="R",D302="K")),Tables!$C$3,IF(AND(C302=2,OR(D302="R",D302="K")),Tables!$C$4,IF(AND(C302=3,OR(D302="R",D302="K")),Tables!$C$5,IF(AND(C302=4,OR(D302="R",D302="K")),Tables!$C$6,IF(AND(C302=5,OR(D302="R",D302="K")),Tables!$C$7,IF(AND(C302=6,OR(D302="R",D302="K")),Tables!$C$8,"")))))),"")</f>
        <v/>
      </c>
      <c r="I302" t="s">
        <v>98</v>
      </c>
      <c r="J302" t="s">
        <v>98</v>
      </c>
      <c r="K302" t="s">
        <v>98</v>
      </c>
    </row>
    <row r="303" spans="1:11" x14ac:dyDescent="0.2">
      <c r="A303" t="str">
        <f>IF(([1]Survey!A303)="","",[1]Survey!A303)</f>
        <v/>
      </c>
      <c r="B303" t="str">
        <f>IF(([1]Survey!B303)="","",[1]Survey!B303)</f>
        <v/>
      </c>
      <c r="C303" t="str">
        <f>IF(([1]Survey!C303)="","",[1]Survey!C303)</f>
        <v/>
      </c>
      <c r="D303" s="71" t="str">
        <f t="shared" si="8"/>
        <v/>
      </c>
      <c r="E303" t="str">
        <f t="shared" si="9"/>
        <v/>
      </c>
      <c r="F303" t="str">
        <f>IFERROR(IF(AND(C303=1,OR(D303="R",D303="K")),Tables!$C$3,IF(AND(C303=2,OR(D303="R",D303="K")),Tables!$C$4,IF(AND(C303=3,OR(D303="R",D303="K")),Tables!$C$5,IF(AND(C303=4,OR(D303="R",D303="K")),Tables!$C$6,IF(AND(C303=5,OR(D303="R",D303="K")),Tables!$C$7,IF(AND(C303=6,OR(D303="R",D303="K")),Tables!$C$8,"")))))),"")</f>
        <v/>
      </c>
      <c r="I303" t="s">
        <v>98</v>
      </c>
      <c r="J303" t="s">
        <v>98</v>
      </c>
      <c r="K303" t="s">
        <v>98</v>
      </c>
    </row>
    <row r="304" spans="1:11" x14ac:dyDescent="0.2">
      <c r="A304" t="str">
        <f>IF(([1]Survey!A304)="","",[1]Survey!A304)</f>
        <v/>
      </c>
      <c r="B304" t="str">
        <f>IF(([1]Survey!B304)="","",[1]Survey!B304)</f>
        <v/>
      </c>
      <c r="C304" t="str">
        <f>IF(([1]Survey!C304)="","",[1]Survey!C304)</f>
        <v/>
      </c>
      <c r="D304" s="71" t="str">
        <f t="shared" si="8"/>
        <v/>
      </c>
      <c r="E304" t="str">
        <f t="shared" si="9"/>
        <v/>
      </c>
      <c r="F304" t="str">
        <f>IFERROR(IF(AND(C304=1,OR(D304="R",D304="K")),Tables!$C$3,IF(AND(C304=2,OR(D304="R",D304="K")),Tables!$C$4,IF(AND(C304=3,OR(D304="R",D304="K")),Tables!$C$5,IF(AND(C304=4,OR(D304="R",D304="K")),Tables!$C$6,IF(AND(C304=5,OR(D304="R",D304="K")),Tables!$C$7,IF(AND(C304=6,OR(D304="R",D304="K")),Tables!$C$8,"")))))),"")</f>
        <v/>
      </c>
      <c r="I304" t="s">
        <v>98</v>
      </c>
      <c r="J304" t="s">
        <v>98</v>
      </c>
      <c r="K304" t="s">
        <v>98</v>
      </c>
    </row>
    <row r="305" spans="1:11" x14ac:dyDescent="0.2">
      <c r="A305" t="str">
        <f>IF(([1]Survey!A305)="","",[1]Survey!A305)</f>
        <v/>
      </c>
      <c r="B305" t="str">
        <f>IF(([1]Survey!B305)="","",[1]Survey!B305)</f>
        <v/>
      </c>
      <c r="C305" t="str">
        <f>IF(([1]Survey!C305)="","",[1]Survey!C305)</f>
        <v/>
      </c>
      <c r="D305" s="71" t="str">
        <f t="shared" si="8"/>
        <v/>
      </c>
      <c r="E305" t="str">
        <f t="shared" si="9"/>
        <v/>
      </c>
      <c r="F305" t="str">
        <f>IFERROR(IF(AND(C305=1,OR(D305="R",D305="K")),Tables!$C$3,IF(AND(C305=2,OR(D305="R",D305="K")),Tables!$C$4,IF(AND(C305=3,OR(D305="R",D305="K")),Tables!$C$5,IF(AND(C305=4,OR(D305="R",D305="K")),Tables!$C$6,IF(AND(C305=5,OR(D305="R",D305="K")),Tables!$C$7,IF(AND(C305=6,OR(D305="R",D305="K")),Tables!$C$8,"")))))),"")</f>
        <v/>
      </c>
      <c r="I305" t="s">
        <v>98</v>
      </c>
      <c r="J305" t="s">
        <v>98</v>
      </c>
      <c r="K305" t="s">
        <v>98</v>
      </c>
    </row>
    <row r="306" spans="1:11" x14ac:dyDescent="0.2">
      <c r="A306" t="str">
        <f>IF(([1]Survey!A306)="","",[1]Survey!A306)</f>
        <v/>
      </c>
      <c r="B306" t="str">
        <f>IF(([1]Survey!B306)="","",[1]Survey!B306)</f>
        <v/>
      </c>
      <c r="C306" t="str">
        <f>IF(([1]Survey!C306)="","",[1]Survey!C306)</f>
        <v/>
      </c>
      <c r="D306" s="71" t="str">
        <f t="shared" si="8"/>
        <v/>
      </c>
      <c r="E306" t="str">
        <f t="shared" si="9"/>
        <v/>
      </c>
      <c r="F306" t="str">
        <f>IFERROR(IF(AND(C306=1,OR(D306="R",D306="K")),Tables!$C$3,IF(AND(C306=2,OR(D306="R",D306="K")),Tables!$C$4,IF(AND(C306=3,OR(D306="R",D306="K")),Tables!$C$5,IF(AND(C306=4,OR(D306="R",D306="K")),Tables!$C$6,IF(AND(C306=5,OR(D306="R",D306="K")),Tables!$C$7,IF(AND(C306=6,OR(D306="R",D306="K")),Tables!$C$8,"")))))),"")</f>
        <v/>
      </c>
      <c r="I306" t="s">
        <v>98</v>
      </c>
      <c r="J306" t="s">
        <v>98</v>
      </c>
      <c r="K306" t="s">
        <v>98</v>
      </c>
    </row>
    <row r="307" spans="1:11" x14ac:dyDescent="0.2">
      <c r="A307" t="str">
        <f>IF(([1]Survey!A307)="","",[1]Survey!A307)</f>
        <v/>
      </c>
      <c r="B307" t="str">
        <f>IF(([1]Survey!B307)="","",[1]Survey!B307)</f>
        <v/>
      </c>
      <c r="C307" t="str">
        <f>IF(([1]Survey!C307)="","",[1]Survey!C307)</f>
        <v/>
      </c>
      <c r="D307" s="71" t="str">
        <f t="shared" si="8"/>
        <v/>
      </c>
      <c r="E307" t="str">
        <f t="shared" si="9"/>
        <v/>
      </c>
      <c r="F307" t="str">
        <f>IFERROR(IF(AND(C307=1,OR(D307="R",D307="K")),Tables!$C$3,IF(AND(C307=2,OR(D307="R",D307="K")),Tables!$C$4,IF(AND(C307=3,OR(D307="R",D307="K")),Tables!$C$5,IF(AND(C307=4,OR(D307="R",D307="K")),Tables!$C$6,IF(AND(C307=5,OR(D307="R",D307="K")),Tables!$C$7,IF(AND(C307=6,OR(D307="R",D307="K")),Tables!$C$8,"")))))),"")</f>
        <v/>
      </c>
      <c r="I307" t="s">
        <v>98</v>
      </c>
      <c r="J307" t="s">
        <v>98</v>
      </c>
      <c r="K307" t="s">
        <v>98</v>
      </c>
    </row>
    <row r="308" spans="1:11" x14ac:dyDescent="0.2">
      <c r="A308" t="str">
        <f>IF(([1]Survey!A308)="","",[1]Survey!A308)</f>
        <v/>
      </c>
      <c r="B308" t="str">
        <f>IF(([1]Survey!B308)="","",[1]Survey!B308)</f>
        <v/>
      </c>
      <c r="C308" t="str">
        <f>IF(([1]Survey!C308)="","",[1]Survey!C308)</f>
        <v/>
      </c>
      <c r="D308" s="71" t="str">
        <f t="shared" si="8"/>
        <v/>
      </c>
      <c r="E308" t="str">
        <f t="shared" si="9"/>
        <v/>
      </c>
      <c r="F308" t="str">
        <f>IFERROR(IF(AND(C308=1,OR(D308="R",D308="K")),Tables!$C$3,IF(AND(C308=2,OR(D308="R",D308="K")),Tables!$C$4,IF(AND(C308=3,OR(D308="R",D308="K")),Tables!$C$5,IF(AND(C308=4,OR(D308="R",D308="K")),Tables!$C$6,IF(AND(C308=5,OR(D308="R",D308="K")),Tables!$C$7,IF(AND(C308=6,OR(D308="R",D308="K")),Tables!$C$8,"")))))),"")</f>
        <v/>
      </c>
      <c r="I308" t="s">
        <v>98</v>
      </c>
      <c r="J308" t="s">
        <v>98</v>
      </c>
      <c r="K308" t="s">
        <v>98</v>
      </c>
    </row>
    <row r="309" spans="1:11" x14ac:dyDescent="0.2">
      <c r="A309" t="str">
        <f>IF(([1]Survey!A309)="","",[1]Survey!A309)</f>
        <v/>
      </c>
      <c r="B309" t="str">
        <f>IF(([1]Survey!B309)="","",[1]Survey!B309)</f>
        <v/>
      </c>
      <c r="C309" t="str">
        <f>IF(([1]Survey!C309)="","",[1]Survey!C309)</f>
        <v/>
      </c>
      <c r="D309" s="71" t="str">
        <f t="shared" si="8"/>
        <v/>
      </c>
      <c r="E309" t="str">
        <f t="shared" si="9"/>
        <v/>
      </c>
      <c r="F309" t="str">
        <f>IFERROR(IF(AND(C309=1,OR(D309="R",D309="K")),Tables!$C$3,IF(AND(C309=2,OR(D309="R",D309="K")),Tables!$C$4,IF(AND(C309=3,OR(D309="R",D309="K")),Tables!$C$5,IF(AND(C309=4,OR(D309="R",D309="K")),Tables!$C$6,IF(AND(C309=5,OR(D309="R",D309="K")),Tables!$C$7,IF(AND(C309=6,OR(D309="R",D309="K")),Tables!$C$8,"")))))),"")</f>
        <v/>
      </c>
      <c r="I309" t="s">
        <v>98</v>
      </c>
      <c r="J309" t="s">
        <v>98</v>
      </c>
      <c r="K309" t="s">
        <v>98</v>
      </c>
    </row>
    <row r="310" spans="1:11" x14ac:dyDescent="0.2">
      <c r="A310" t="str">
        <f>IF(([1]Survey!A310)="","",[1]Survey!A310)</f>
        <v/>
      </c>
      <c r="B310" t="str">
        <f>IF(([1]Survey!B310)="","",[1]Survey!B310)</f>
        <v/>
      </c>
      <c r="C310" t="str">
        <f>IF(([1]Survey!C310)="","",[1]Survey!C310)</f>
        <v/>
      </c>
      <c r="D310" s="71" t="str">
        <f t="shared" si="8"/>
        <v/>
      </c>
      <c r="E310" t="str">
        <f t="shared" si="9"/>
        <v/>
      </c>
      <c r="F310" t="str">
        <f>IFERROR(IF(AND(C310=1,OR(D310="R",D310="K")),Tables!$C$3,IF(AND(C310=2,OR(D310="R",D310="K")),Tables!$C$4,IF(AND(C310=3,OR(D310="R",D310="K")),Tables!$C$5,IF(AND(C310=4,OR(D310="R",D310="K")),Tables!$C$6,IF(AND(C310=5,OR(D310="R",D310="K")),Tables!$C$7,IF(AND(C310=6,OR(D310="R",D310="K")),Tables!$C$8,"")))))),"")</f>
        <v/>
      </c>
      <c r="I310" t="s">
        <v>98</v>
      </c>
      <c r="J310" t="s">
        <v>98</v>
      </c>
      <c r="K310" t="s">
        <v>98</v>
      </c>
    </row>
    <row r="311" spans="1:11" x14ac:dyDescent="0.2">
      <c r="A311" t="str">
        <f>IF(([1]Survey!A311)="","",[1]Survey!A311)</f>
        <v/>
      </c>
      <c r="B311" t="str">
        <f>IF(([1]Survey!B311)="","",[1]Survey!B311)</f>
        <v/>
      </c>
      <c r="C311" t="str">
        <f>IF(([1]Survey!C311)="","",[1]Survey!C311)</f>
        <v/>
      </c>
      <c r="D311" s="71" t="str">
        <f t="shared" si="8"/>
        <v/>
      </c>
      <c r="E311" t="str">
        <f t="shared" si="9"/>
        <v/>
      </c>
      <c r="F311" t="str">
        <f>IFERROR(IF(AND(C311=1,OR(D311="R",D311="K")),Tables!$C$3,IF(AND(C311=2,OR(D311="R",D311="K")),Tables!$C$4,IF(AND(C311=3,OR(D311="R",D311="K")),Tables!$C$5,IF(AND(C311=4,OR(D311="R",D311="K")),Tables!$C$6,IF(AND(C311=5,OR(D311="R",D311="K")),Tables!$C$7,IF(AND(C311=6,OR(D311="R",D311="K")),Tables!$C$8,"")))))),"")</f>
        <v/>
      </c>
      <c r="I311" t="s">
        <v>98</v>
      </c>
      <c r="J311" t="s">
        <v>98</v>
      </c>
      <c r="K311" t="s">
        <v>98</v>
      </c>
    </row>
    <row r="312" spans="1:11" x14ac:dyDescent="0.2">
      <c r="A312" t="str">
        <f>IF(([1]Survey!A312)="","",[1]Survey!A312)</f>
        <v/>
      </c>
      <c r="B312" t="str">
        <f>IF(([1]Survey!B312)="","",[1]Survey!B312)</f>
        <v/>
      </c>
      <c r="C312" t="str">
        <f>IF(([1]Survey!C312)="","",[1]Survey!C312)</f>
        <v/>
      </c>
      <c r="D312" s="71" t="str">
        <f t="shared" si="8"/>
        <v/>
      </c>
      <c r="E312" t="str">
        <f t="shared" si="9"/>
        <v/>
      </c>
      <c r="F312" t="str">
        <f>IFERROR(IF(AND(C312=1,OR(D312="R",D312="K")),Tables!$C$3,IF(AND(C312=2,OR(D312="R",D312="K")),Tables!$C$4,IF(AND(C312=3,OR(D312="R",D312="K")),Tables!$C$5,IF(AND(C312=4,OR(D312="R",D312="K")),Tables!$C$6,IF(AND(C312=5,OR(D312="R",D312="K")),Tables!$C$7,IF(AND(C312=6,OR(D312="R",D312="K")),Tables!$C$8,"")))))),"")</f>
        <v/>
      </c>
      <c r="I312" t="s">
        <v>98</v>
      </c>
      <c r="J312" t="s">
        <v>98</v>
      </c>
      <c r="K312" t="s">
        <v>98</v>
      </c>
    </row>
    <row r="313" spans="1:11" x14ac:dyDescent="0.2">
      <c r="A313" t="str">
        <f>IF(([1]Survey!A313)="","",[1]Survey!A313)</f>
        <v/>
      </c>
      <c r="B313" t="str">
        <f>IF(([1]Survey!B313)="","",[1]Survey!B313)</f>
        <v/>
      </c>
      <c r="C313" t="str">
        <f>IF(([1]Survey!C313)="","",[1]Survey!C313)</f>
        <v/>
      </c>
      <c r="D313" s="71" t="str">
        <f t="shared" si="8"/>
        <v/>
      </c>
      <c r="E313" t="str">
        <f t="shared" si="9"/>
        <v/>
      </c>
      <c r="F313" t="str">
        <f>IFERROR(IF(AND(C313=1,OR(D313="R",D313="K")),Tables!$C$3,IF(AND(C313=2,OR(D313="R",D313="K")),Tables!$C$4,IF(AND(C313=3,OR(D313="R",D313="K")),Tables!$C$5,IF(AND(C313=4,OR(D313="R",D313="K")),Tables!$C$6,IF(AND(C313=5,OR(D313="R",D313="K")),Tables!$C$7,IF(AND(C313=6,OR(D313="R",D313="K")),Tables!$C$8,"")))))),"")</f>
        <v/>
      </c>
      <c r="I313" t="s">
        <v>98</v>
      </c>
      <c r="J313" t="s">
        <v>98</v>
      </c>
      <c r="K313" t="s">
        <v>98</v>
      </c>
    </row>
    <row r="314" spans="1:11" x14ac:dyDescent="0.2">
      <c r="A314" t="str">
        <f>IF(([1]Survey!A314)="","",[1]Survey!A314)</f>
        <v/>
      </c>
      <c r="B314" t="str">
        <f>IF(([1]Survey!B314)="","",[1]Survey!B314)</f>
        <v/>
      </c>
      <c r="C314" t="str">
        <f>IF(([1]Survey!C314)="","",[1]Survey!C314)</f>
        <v/>
      </c>
      <c r="D314" s="71" t="str">
        <f t="shared" si="8"/>
        <v/>
      </c>
      <c r="E314" t="str">
        <f t="shared" si="9"/>
        <v/>
      </c>
      <c r="F314" t="str">
        <f>IFERROR(IF(AND(C314=1,OR(D314="R",D314="K")),Tables!$C$3,IF(AND(C314=2,OR(D314="R",D314="K")),Tables!$C$4,IF(AND(C314=3,OR(D314="R",D314="K")),Tables!$C$5,IF(AND(C314=4,OR(D314="R",D314="K")),Tables!$C$6,IF(AND(C314=5,OR(D314="R",D314="K")),Tables!$C$7,IF(AND(C314=6,OR(D314="R",D314="K")),Tables!$C$8,"")))))),"")</f>
        <v/>
      </c>
      <c r="I314" t="s">
        <v>98</v>
      </c>
      <c r="J314" t="s">
        <v>98</v>
      </c>
      <c r="K314" t="s">
        <v>98</v>
      </c>
    </row>
    <row r="315" spans="1:11" x14ac:dyDescent="0.2">
      <c r="A315" t="str">
        <f>IF(([1]Survey!A315)="","",[1]Survey!A315)</f>
        <v/>
      </c>
      <c r="B315" t="str">
        <f>IF(([1]Survey!B315)="","",[1]Survey!B315)</f>
        <v/>
      </c>
      <c r="C315" t="str">
        <f>IF(([1]Survey!C315)="","",[1]Survey!C315)</f>
        <v/>
      </c>
      <c r="D315" s="71" t="str">
        <f t="shared" si="8"/>
        <v/>
      </c>
      <c r="E315" t="str">
        <f t="shared" si="9"/>
        <v/>
      </c>
      <c r="F315" t="str">
        <f>IFERROR(IF(AND(C315=1,OR(D315="R",D315="K")),Tables!$C$3,IF(AND(C315=2,OR(D315="R",D315="K")),Tables!$C$4,IF(AND(C315=3,OR(D315="R",D315="K")),Tables!$C$5,IF(AND(C315=4,OR(D315="R",D315="K")),Tables!$C$6,IF(AND(C315=5,OR(D315="R",D315="K")),Tables!$C$7,IF(AND(C315=6,OR(D315="R",D315="K")),Tables!$C$8,"")))))),"")</f>
        <v/>
      </c>
      <c r="I315" t="s">
        <v>98</v>
      </c>
      <c r="J315" t="s">
        <v>98</v>
      </c>
      <c r="K315" t="s">
        <v>98</v>
      </c>
    </row>
    <row r="316" spans="1:11" x14ac:dyDescent="0.2">
      <c r="A316" t="str">
        <f>IF(([1]Survey!A316)="","",[1]Survey!A316)</f>
        <v/>
      </c>
      <c r="B316" t="str">
        <f>IF(([1]Survey!B316)="","",[1]Survey!B316)</f>
        <v/>
      </c>
      <c r="C316" t="str">
        <f>IF(([1]Survey!C316)="","",[1]Survey!C316)</f>
        <v/>
      </c>
      <c r="D316" s="71" t="str">
        <f t="shared" si="8"/>
        <v/>
      </c>
      <c r="E316" t="str">
        <f t="shared" si="9"/>
        <v/>
      </c>
      <c r="F316" t="str">
        <f>IFERROR(IF(AND(C316=1,OR(D316="R",D316="K")),Tables!$C$3,IF(AND(C316=2,OR(D316="R",D316="K")),Tables!$C$4,IF(AND(C316=3,OR(D316="R",D316="K")),Tables!$C$5,IF(AND(C316=4,OR(D316="R",D316="K")),Tables!$C$6,IF(AND(C316=5,OR(D316="R",D316="K")),Tables!$C$7,IF(AND(C316=6,OR(D316="R",D316="K")),Tables!$C$8,"")))))),"")</f>
        <v/>
      </c>
      <c r="I316" t="s">
        <v>98</v>
      </c>
      <c r="J316" t="s">
        <v>98</v>
      </c>
      <c r="K316" t="s">
        <v>98</v>
      </c>
    </row>
    <row r="317" spans="1:11" x14ac:dyDescent="0.2">
      <c r="A317" t="str">
        <f>IF(([1]Survey!A317)="","",[1]Survey!A317)</f>
        <v/>
      </c>
      <c r="B317" t="str">
        <f>IF(([1]Survey!B317)="","",[1]Survey!B317)</f>
        <v/>
      </c>
      <c r="C317" t="str">
        <f>IF(([1]Survey!C317)="","",[1]Survey!C317)</f>
        <v/>
      </c>
      <c r="D317" s="71" t="str">
        <f t="shared" si="8"/>
        <v/>
      </c>
      <c r="E317" t="str">
        <f t="shared" si="9"/>
        <v/>
      </c>
      <c r="F317" t="str">
        <f>IFERROR(IF(AND(C317=1,OR(D317="R",D317="K")),Tables!$C$3,IF(AND(C317=2,OR(D317="R",D317="K")),Tables!$C$4,IF(AND(C317=3,OR(D317="R",D317="K")),Tables!$C$5,IF(AND(C317=4,OR(D317="R",D317="K")),Tables!$C$6,IF(AND(C317=5,OR(D317="R",D317="K")),Tables!$C$7,IF(AND(C317=6,OR(D317="R",D317="K")),Tables!$C$8,"")))))),"")</f>
        <v/>
      </c>
      <c r="I317" t="s">
        <v>98</v>
      </c>
      <c r="J317" t="s">
        <v>98</v>
      </c>
      <c r="K317" t="s">
        <v>98</v>
      </c>
    </row>
    <row r="318" spans="1:11" x14ac:dyDescent="0.2">
      <c r="A318" t="str">
        <f>IF(([1]Survey!A318)="","",[1]Survey!A318)</f>
        <v/>
      </c>
      <c r="B318" t="str">
        <f>IF(([1]Survey!B318)="","",[1]Survey!B318)</f>
        <v/>
      </c>
      <c r="C318" t="str">
        <f>IF(([1]Survey!C318)="","",[1]Survey!C318)</f>
        <v/>
      </c>
      <c r="D318" s="71" t="str">
        <f t="shared" si="8"/>
        <v/>
      </c>
      <c r="E318" t="str">
        <f t="shared" si="9"/>
        <v/>
      </c>
      <c r="F318" t="str">
        <f>IFERROR(IF(AND(C318=1,OR(D318="R",D318="K")),Tables!$C$3,IF(AND(C318=2,OR(D318="R",D318="K")),Tables!$C$4,IF(AND(C318=3,OR(D318="R",D318="K")),Tables!$C$5,IF(AND(C318=4,OR(D318="R",D318="K")),Tables!$C$6,IF(AND(C318=5,OR(D318="R",D318="K")),Tables!$C$7,IF(AND(C318=6,OR(D318="R",D318="K")),Tables!$C$8,"")))))),"")</f>
        <v/>
      </c>
      <c r="I318" t="s">
        <v>98</v>
      </c>
      <c r="J318" t="s">
        <v>98</v>
      </c>
      <c r="K318" t="s">
        <v>98</v>
      </c>
    </row>
    <row r="319" spans="1:11" x14ac:dyDescent="0.2">
      <c r="A319" t="str">
        <f>IF(([1]Survey!A319)="","",[1]Survey!A319)</f>
        <v/>
      </c>
      <c r="B319" t="str">
        <f>IF(([1]Survey!B319)="","",[1]Survey!B319)</f>
        <v/>
      </c>
      <c r="C319" t="str">
        <f>IF(([1]Survey!C319)="","",[1]Survey!C319)</f>
        <v/>
      </c>
      <c r="D319" s="71" t="str">
        <f t="shared" si="8"/>
        <v/>
      </c>
      <c r="E319" t="str">
        <f t="shared" si="9"/>
        <v/>
      </c>
      <c r="F319" t="str">
        <f>IFERROR(IF(AND(C319=1,OR(D319="R",D319="K")),Tables!$C$3,IF(AND(C319=2,OR(D319="R",D319="K")),Tables!$C$4,IF(AND(C319=3,OR(D319="R",D319="K")),Tables!$C$5,IF(AND(C319=4,OR(D319="R",D319="K")),Tables!$C$6,IF(AND(C319=5,OR(D319="R",D319="K")),Tables!$C$7,IF(AND(C319=6,OR(D319="R",D319="K")),Tables!$C$8,"")))))),"")</f>
        <v/>
      </c>
      <c r="I319" t="s">
        <v>98</v>
      </c>
      <c r="J319" t="s">
        <v>98</v>
      </c>
      <c r="K319" t="s">
        <v>98</v>
      </c>
    </row>
    <row r="320" spans="1:11" x14ac:dyDescent="0.2">
      <c r="A320" t="str">
        <f>IF(([1]Survey!A320)="","",[1]Survey!A320)</f>
        <v/>
      </c>
      <c r="B320" t="str">
        <f>IF(([1]Survey!B320)="","",[1]Survey!B320)</f>
        <v/>
      </c>
      <c r="C320" t="str">
        <f>IF(([1]Survey!C320)="","",[1]Survey!C320)</f>
        <v/>
      </c>
      <c r="D320" s="71" t="str">
        <f t="shared" si="8"/>
        <v/>
      </c>
      <c r="E320" t="str">
        <f t="shared" si="9"/>
        <v/>
      </c>
      <c r="F320" t="str">
        <f>IFERROR(IF(AND(C320=1,OR(D320="R",D320="K")),Tables!$C$3,IF(AND(C320=2,OR(D320="R",D320="K")),Tables!$C$4,IF(AND(C320=3,OR(D320="R",D320="K")),Tables!$C$5,IF(AND(C320=4,OR(D320="R",D320="K")),Tables!$C$6,IF(AND(C320=5,OR(D320="R",D320="K")),Tables!$C$7,IF(AND(C320=6,OR(D320="R",D320="K")),Tables!$C$8,"")))))),"")</f>
        <v/>
      </c>
      <c r="I320" t="s">
        <v>98</v>
      </c>
      <c r="J320" t="s">
        <v>98</v>
      </c>
      <c r="K320" t="s">
        <v>98</v>
      </c>
    </row>
    <row r="321" spans="1:11" x14ac:dyDescent="0.2">
      <c r="A321" t="str">
        <f>IF(([1]Survey!A321)="","",[1]Survey!A321)</f>
        <v/>
      </c>
      <c r="B321" t="str">
        <f>IF(([1]Survey!B321)="","",[1]Survey!B321)</f>
        <v/>
      </c>
      <c r="C321" t="str">
        <f>IF(([1]Survey!C321)="","",[1]Survey!C321)</f>
        <v/>
      </c>
      <c r="D321" s="71" t="str">
        <f t="shared" si="8"/>
        <v/>
      </c>
      <c r="E321" t="str">
        <f t="shared" si="9"/>
        <v/>
      </c>
      <c r="F321" t="str">
        <f>IFERROR(IF(AND(C321=1,OR(D321="R",D321="K")),Tables!$C$3,IF(AND(C321=2,OR(D321="R",D321="K")),Tables!$C$4,IF(AND(C321=3,OR(D321="R",D321="K")),Tables!$C$5,IF(AND(C321=4,OR(D321="R",D321="K")),Tables!$C$6,IF(AND(C321=5,OR(D321="R",D321="K")),Tables!$C$7,IF(AND(C321=6,OR(D321="R",D321="K")),Tables!$C$8,"")))))),"")</f>
        <v/>
      </c>
      <c r="I321" t="s">
        <v>98</v>
      </c>
      <c r="J321" t="s">
        <v>98</v>
      </c>
      <c r="K321" t="s">
        <v>98</v>
      </c>
    </row>
    <row r="322" spans="1:11" x14ac:dyDescent="0.2">
      <c r="A322" t="str">
        <f>IF(([1]Survey!A322)="","",[1]Survey!A322)</f>
        <v/>
      </c>
      <c r="B322" t="str">
        <f>IF(([1]Survey!B322)="","",[1]Survey!B322)</f>
        <v/>
      </c>
      <c r="C322" t="str">
        <f>IF(([1]Survey!C322)="","",[1]Survey!C322)</f>
        <v/>
      </c>
      <c r="D322" s="71" t="str">
        <f t="shared" ref="D322:D385" si="10">IFERROR(VLOOKUP(B322,Questions,2,0),"")</f>
        <v/>
      </c>
      <c r="E322" t="str">
        <f t="shared" ref="E322:E385" si="11">IFERROR(VLOOKUP(B322,Questions,3,0),"")</f>
        <v/>
      </c>
      <c r="F322" t="str">
        <f>IFERROR(IF(AND(C322=1,OR(D322="R",D322="K")),Tables!$C$3,IF(AND(C322=2,OR(D322="R",D322="K")),Tables!$C$4,IF(AND(C322=3,OR(D322="R",D322="K")),Tables!$C$5,IF(AND(C322=4,OR(D322="R",D322="K")),Tables!$C$6,IF(AND(C322=5,OR(D322="R",D322="K")),Tables!$C$7,IF(AND(C322=6,OR(D322="R",D322="K")),Tables!$C$8,"")))))),"")</f>
        <v/>
      </c>
      <c r="I322" t="s">
        <v>98</v>
      </c>
      <c r="J322" t="s">
        <v>98</v>
      </c>
      <c r="K322" t="s">
        <v>98</v>
      </c>
    </row>
    <row r="323" spans="1:11" x14ac:dyDescent="0.2">
      <c r="A323" t="str">
        <f>IF(([1]Survey!A323)="","",[1]Survey!A323)</f>
        <v/>
      </c>
      <c r="B323" t="str">
        <f>IF(([1]Survey!B323)="","",[1]Survey!B323)</f>
        <v/>
      </c>
      <c r="C323" t="str">
        <f>IF(([1]Survey!C323)="","",[1]Survey!C323)</f>
        <v/>
      </c>
      <c r="D323" s="71" t="str">
        <f t="shared" si="10"/>
        <v/>
      </c>
      <c r="E323" t="str">
        <f t="shared" si="11"/>
        <v/>
      </c>
      <c r="F323" t="str">
        <f>IFERROR(IF(AND(C323=1,OR(D323="R",D323="K")),Tables!$C$3,IF(AND(C323=2,OR(D323="R",D323="K")),Tables!$C$4,IF(AND(C323=3,OR(D323="R",D323="K")),Tables!$C$5,IF(AND(C323=4,OR(D323="R",D323="K")),Tables!$C$6,IF(AND(C323=5,OR(D323="R",D323="K")),Tables!$C$7,IF(AND(C323=6,OR(D323="R",D323="K")),Tables!$C$8,"")))))),"")</f>
        <v/>
      </c>
      <c r="I323" t="s">
        <v>98</v>
      </c>
      <c r="J323" t="s">
        <v>98</v>
      </c>
      <c r="K323" t="s">
        <v>98</v>
      </c>
    </row>
    <row r="324" spans="1:11" x14ac:dyDescent="0.2">
      <c r="A324" t="str">
        <f>IF(([1]Survey!A324)="","",[1]Survey!A324)</f>
        <v/>
      </c>
      <c r="B324" t="str">
        <f>IF(([1]Survey!B324)="","",[1]Survey!B324)</f>
        <v/>
      </c>
      <c r="C324" t="str">
        <f>IF(([1]Survey!C324)="","",[1]Survey!C324)</f>
        <v/>
      </c>
      <c r="D324" s="71" t="str">
        <f t="shared" si="10"/>
        <v/>
      </c>
      <c r="E324" t="str">
        <f t="shared" si="11"/>
        <v/>
      </c>
      <c r="F324" t="str">
        <f>IFERROR(IF(AND(C324=1,OR(D324="R",D324="K")),Tables!$C$3,IF(AND(C324=2,OR(D324="R",D324="K")),Tables!$C$4,IF(AND(C324=3,OR(D324="R",D324="K")),Tables!$C$5,IF(AND(C324=4,OR(D324="R",D324="K")),Tables!$C$6,IF(AND(C324=5,OR(D324="R",D324="K")),Tables!$C$7,IF(AND(C324=6,OR(D324="R",D324="K")),Tables!$C$8,"")))))),"")</f>
        <v/>
      </c>
      <c r="I324" t="s">
        <v>98</v>
      </c>
      <c r="J324" t="s">
        <v>98</v>
      </c>
      <c r="K324" t="s">
        <v>98</v>
      </c>
    </row>
    <row r="325" spans="1:11" x14ac:dyDescent="0.2">
      <c r="A325" t="str">
        <f>IF(([1]Survey!A325)="","",[1]Survey!A325)</f>
        <v/>
      </c>
      <c r="B325" t="str">
        <f>IF(([1]Survey!B325)="","",[1]Survey!B325)</f>
        <v/>
      </c>
      <c r="C325" t="str">
        <f>IF(([1]Survey!C325)="","",[1]Survey!C325)</f>
        <v/>
      </c>
      <c r="D325" s="71" t="str">
        <f t="shared" si="10"/>
        <v/>
      </c>
      <c r="E325" t="str">
        <f t="shared" si="11"/>
        <v/>
      </c>
      <c r="F325" t="str">
        <f>IFERROR(IF(AND(C325=1,OR(D325="R",D325="K")),Tables!$C$3,IF(AND(C325=2,OR(D325="R",D325="K")),Tables!$C$4,IF(AND(C325=3,OR(D325="R",D325="K")),Tables!$C$5,IF(AND(C325=4,OR(D325="R",D325="K")),Tables!$C$6,IF(AND(C325=5,OR(D325="R",D325="K")),Tables!$C$7,IF(AND(C325=6,OR(D325="R",D325="K")),Tables!$C$8,"")))))),"")</f>
        <v/>
      </c>
      <c r="I325" t="s">
        <v>98</v>
      </c>
      <c r="J325" t="s">
        <v>98</v>
      </c>
      <c r="K325" t="s">
        <v>98</v>
      </c>
    </row>
    <row r="326" spans="1:11" x14ac:dyDescent="0.2">
      <c r="A326" t="str">
        <f>IF(([1]Survey!A326)="","",[1]Survey!A326)</f>
        <v/>
      </c>
      <c r="B326" t="str">
        <f>IF(([1]Survey!B326)="","",[1]Survey!B326)</f>
        <v/>
      </c>
      <c r="C326" t="str">
        <f>IF(([1]Survey!C326)="","",[1]Survey!C326)</f>
        <v/>
      </c>
      <c r="D326" s="71" t="str">
        <f t="shared" si="10"/>
        <v/>
      </c>
      <c r="E326" t="str">
        <f t="shared" si="11"/>
        <v/>
      </c>
      <c r="F326" t="str">
        <f>IFERROR(IF(AND(C326=1,OR(D326="R",D326="K")),Tables!$C$3,IF(AND(C326=2,OR(D326="R",D326="K")),Tables!$C$4,IF(AND(C326=3,OR(D326="R",D326="K")),Tables!$C$5,IF(AND(C326=4,OR(D326="R",D326="K")),Tables!$C$6,IF(AND(C326=5,OR(D326="R",D326="K")),Tables!$C$7,IF(AND(C326=6,OR(D326="R",D326="K")),Tables!$C$8,"")))))),"")</f>
        <v/>
      </c>
      <c r="I326" t="s">
        <v>98</v>
      </c>
      <c r="J326" t="s">
        <v>98</v>
      </c>
      <c r="K326" t="s">
        <v>98</v>
      </c>
    </row>
    <row r="327" spans="1:11" x14ac:dyDescent="0.2">
      <c r="A327" t="str">
        <f>IF(([1]Survey!A327)="","",[1]Survey!A327)</f>
        <v/>
      </c>
      <c r="B327" t="str">
        <f>IF(([1]Survey!B327)="","",[1]Survey!B327)</f>
        <v/>
      </c>
      <c r="C327" t="str">
        <f>IF(([1]Survey!C327)="","",[1]Survey!C327)</f>
        <v/>
      </c>
      <c r="D327" s="71" t="str">
        <f t="shared" si="10"/>
        <v/>
      </c>
      <c r="E327" t="str">
        <f t="shared" si="11"/>
        <v/>
      </c>
      <c r="F327" t="str">
        <f>IFERROR(IF(AND(C327=1,OR(D327="R",D327="K")),Tables!$C$3,IF(AND(C327=2,OR(D327="R",D327="K")),Tables!$C$4,IF(AND(C327=3,OR(D327="R",D327="K")),Tables!$C$5,IF(AND(C327=4,OR(D327="R",D327="K")),Tables!$C$6,IF(AND(C327=5,OR(D327="R",D327="K")),Tables!$C$7,IF(AND(C327=6,OR(D327="R",D327="K")),Tables!$C$8,"")))))),"")</f>
        <v/>
      </c>
      <c r="I327" t="s">
        <v>98</v>
      </c>
      <c r="J327" t="s">
        <v>98</v>
      </c>
      <c r="K327" t="s">
        <v>98</v>
      </c>
    </row>
    <row r="328" spans="1:11" x14ac:dyDescent="0.2">
      <c r="A328" t="str">
        <f>IF(([1]Survey!A328)="","",[1]Survey!A328)</f>
        <v/>
      </c>
      <c r="B328" t="str">
        <f>IF(([1]Survey!B328)="","",[1]Survey!B328)</f>
        <v/>
      </c>
      <c r="C328" t="str">
        <f>IF(([1]Survey!C328)="","",[1]Survey!C328)</f>
        <v/>
      </c>
      <c r="D328" s="71" t="str">
        <f t="shared" si="10"/>
        <v/>
      </c>
      <c r="E328" t="str">
        <f t="shared" si="11"/>
        <v/>
      </c>
      <c r="F328" t="str">
        <f>IFERROR(IF(AND(C328=1,OR(D328="R",D328="K")),Tables!$C$3,IF(AND(C328=2,OR(D328="R",D328="K")),Tables!$C$4,IF(AND(C328=3,OR(D328="R",D328="K")),Tables!$C$5,IF(AND(C328=4,OR(D328="R",D328="K")),Tables!$C$6,IF(AND(C328=5,OR(D328="R",D328="K")),Tables!$C$7,IF(AND(C328=6,OR(D328="R",D328="K")),Tables!$C$8,"")))))),"")</f>
        <v/>
      </c>
      <c r="I328" t="s">
        <v>98</v>
      </c>
      <c r="J328" t="s">
        <v>98</v>
      </c>
      <c r="K328" t="s">
        <v>98</v>
      </c>
    </row>
    <row r="329" spans="1:11" x14ac:dyDescent="0.2">
      <c r="A329" t="str">
        <f>IF(([1]Survey!A329)="","",[1]Survey!A329)</f>
        <v/>
      </c>
      <c r="B329" t="str">
        <f>IF(([1]Survey!B329)="","",[1]Survey!B329)</f>
        <v/>
      </c>
      <c r="C329" t="str">
        <f>IF(([1]Survey!C329)="","",[1]Survey!C329)</f>
        <v/>
      </c>
      <c r="D329" s="71" t="str">
        <f t="shared" si="10"/>
        <v/>
      </c>
      <c r="E329" t="str">
        <f t="shared" si="11"/>
        <v/>
      </c>
      <c r="F329" t="str">
        <f>IFERROR(IF(AND(C329=1,OR(D329="R",D329="K")),Tables!$C$3,IF(AND(C329=2,OR(D329="R",D329="K")),Tables!$C$4,IF(AND(C329=3,OR(D329="R",D329="K")),Tables!$C$5,IF(AND(C329=4,OR(D329="R",D329="K")),Tables!$C$6,IF(AND(C329=5,OR(D329="R",D329="K")),Tables!$C$7,IF(AND(C329=6,OR(D329="R",D329="K")),Tables!$C$8,"")))))),"")</f>
        <v/>
      </c>
      <c r="I329" t="s">
        <v>98</v>
      </c>
      <c r="J329" t="s">
        <v>98</v>
      </c>
      <c r="K329" t="s">
        <v>98</v>
      </c>
    </row>
    <row r="330" spans="1:11" x14ac:dyDescent="0.2">
      <c r="A330" t="str">
        <f>IF(([1]Survey!A330)="","",[1]Survey!A330)</f>
        <v/>
      </c>
      <c r="B330" t="str">
        <f>IF(([1]Survey!B330)="","",[1]Survey!B330)</f>
        <v/>
      </c>
      <c r="C330" t="str">
        <f>IF(([1]Survey!C330)="","",[1]Survey!C330)</f>
        <v/>
      </c>
      <c r="D330" s="71" t="str">
        <f t="shared" si="10"/>
        <v/>
      </c>
      <c r="E330" t="str">
        <f t="shared" si="11"/>
        <v/>
      </c>
      <c r="F330" t="str">
        <f>IFERROR(IF(AND(C330=1,OR(D330="R",D330="K")),Tables!$C$3,IF(AND(C330=2,OR(D330="R",D330="K")),Tables!$C$4,IF(AND(C330=3,OR(D330="R",D330="K")),Tables!$C$5,IF(AND(C330=4,OR(D330="R",D330="K")),Tables!$C$6,IF(AND(C330=5,OR(D330="R",D330="K")),Tables!$C$7,IF(AND(C330=6,OR(D330="R",D330="K")),Tables!$C$8,"")))))),"")</f>
        <v/>
      </c>
      <c r="I330" t="s">
        <v>98</v>
      </c>
      <c r="J330" t="s">
        <v>98</v>
      </c>
      <c r="K330" t="s">
        <v>98</v>
      </c>
    </row>
    <row r="331" spans="1:11" x14ac:dyDescent="0.2">
      <c r="A331" t="str">
        <f>IF(([1]Survey!A331)="","",[1]Survey!A331)</f>
        <v/>
      </c>
      <c r="B331" t="str">
        <f>IF(([1]Survey!B331)="","",[1]Survey!B331)</f>
        <v/>
      </c>
      <c r="C331" t="str">
        <f>IF(([1]Survey!C331)="","",[1]Survey!C331)</f>
        <v/>
      </c>
      <c r="D331" s="71" t="str">
        <f t="shared" si="10"/>
        <v/>
      </c>
      <c r="E331" t="str">
        <f t="shared" si="11"/>
        <v/>
      </c>
      <c r="F331" t="str">
        <f>IFERROR(IF(AND(C331=1,OR(D331="R",D331="K")),Tables!$C$3,IF(AND(C331=2,OR(D331="R",D331="K")),Tables!$C$4,IF(AND(C331=3,OR(D331="R",D331="K")),Tables!$C$5,IF(AND(C331=4,OR(D331="R",D331="K")),Tables!$C$6,IF(AND(C331=5,OR(D331="R",D331="K")),Tables!$C$7,IF(AND(C331=6,OR(D331="R",D331="K")),Tables!$C$8,"")))))),"")</f>
        <v/>
      </c>
      <c r="I331" t="s">
        <v>98</v>
      </c>
      <c r="J331" t="s">
        <v>98</v>
      </c>
      <c r="K331" t="s">
        <v>98</v>
      </c>
    </row>
    <row r="332" spans="1:11" x14ac:dyDescent="0.2">
      <c r="A332" t="str">
        <f>IF(([1]Survey!A332)="","",[1]Survey!A332)</f>
        <v/>
      </c>
      <c r="B332" t="str">
        <f>IF(([1]Survey!B332)="","",[1]Survey!B332)</f>
        <v/>
      </c>
      <c r="C332" t="str">
        <f>IF(([1]Survey!C332)="","",[1]Survey!C332)</f>
        <v/>
      </c>
      <c r="D332" s="71" t="str">
        <f t="shared" si="10"/>
        <v/>
      </c>
      <c r="E332" t="str">
        <f t="shared" si="11"/>
        <v/>
      </c>
      <c r="F332" t="str">
        <f>IFERROR(IF(AND(C332=1,OR(D332="R",D332="K")),Tables!$C$3,IF(AND(C332=2,OR(D332="R",D332="K")),Tables!$C$4,IF(AND(C332=3,OR(D332="R",D332="K")),Tables!$C$5,IF(AND(C332=4,OR(D332="R",D332="K")),Tables!$C$6,IF(AND(C332=5,OR(D332="R",D332="K")),Tables!$C$7,IF(AND(C332=6,OR(D332="R",D332="K")),Tables!$C$8,"")))))),"")</f>
        <v/>
      </c>
      <c r="I332" t="s">
        <v>98</v>
      </c>
      <c r="J332" t="s">
        <v>98</v>
      </c>
      <c r="K332" t="s">
        <v>98</v>
      </c>
    </row>
    <row r="333" spans="1:11" x14ac:dyDescent="0.2">
      <c r="A333" t="str">
        <f>IF(([1]Survey!A333)="","",[1]Survey!A333)</f>
        <v/>
      </c>
      <c r="B333" t="str">
        <f>IF(([1]Survey!B333)="","",[1]Survey!B333)</f>
        <v/>
      </c>
      <c r="C333" t="str">
        <f>IF(([1]Survey!C333)="","",[1]Survey!C333)</f>
        <v/>
      </c>
      <c r="D333" s="71" t="str">
        <f t="shared" si="10"/>
        <v/>
      </c>
      <c r="E333" t="str">
        <f t="shared" si="11"/>
        <v/>
      </c>
      <c r="F333" t="str">
        <f>IFERROR(IF(AND(C333=1,OR(D333="R",D333="K")),Tables!$C$3,IF(AND(C333=2,OR(D333="R",D333="K")),Tables!$C$4,IF(AND(C333=3,OR(D333="R",D333="K")),Tables!$C$5,IF(AND(C333=4,OR(D333="R",D333="K")),Tables!$C$6,IF(AND(C333=5,OR(D333="R",D333="K")),Tables!$C$7,IF(AND(C333=6,OR(D333="R",D333="K")),Tables!$C$8,"")))))),"")</f>
        <v/>
      </c>
      <c r="I333" t="s">
        <v>98</v>
      </c>
      <c r="J333" t="s">
        <v>98</v>
      </c>
      <c r="K333" t="s">
        <v>98</v>
      </c>
    </row>
    <row r="334" spans="1:11" x14ac:dyDescent="0.2">
      <c r="A334" t="str">
        <f>IF(([1]Survey!A334)="","",[1]Survey!A334)</f>
        <v/>
      </c>
      <c r="B334" t="str">
        <f>IF(([1]Survey!B334)="","",[1]Survey!B334)</f>
        <v/>
      </c>
      <c r="C334" t="str">
        <f>IF(([1]Survey!C334)="","",[1]Survey!C334)</f>
        <v/>
      </c>
      <c r="D334" s="71" t="str">
        <f t="shared" si="10"/>
        <v/>
      </c>
      <c r="E334" t="str">
        <f t="shared" si="11"/>
        <v/>
      </c>
      <c r="F334" t="str">
        <f>IFERROR(IF(AND(C334=1,OR(D334="R",D334="K")),Tables!$C$3,IF(AND(C334=2,OR(D334="R",D334="K")),Tables!$C$4,IF(AND(C334=3,OR(D334="R",D334="K")),Tables!$C$5,IF(AND(C334=4,OR(D334="R",D334="K")),Tables!$C$6,IF(AND(C334=5,OR(D334="R",D334="K")),Tables!$C$7,IF(AND(C334=6,OR(D334="R",D334="K")),Tables!$C$8,"")))))),"")</f>
        <v/>
      </c>
      <c r="I334" t="s">
        <v>98</v>
      </c>
      <c r="J334" t="s">
        <v>98</v>
      </c>
      <c r="K334" t="s">
        <v>98</v>
      </c>
    </row>
    <row r="335" spans="1:11" x14ac:dyDescent="0.2">
      <c r="A335" t="str">
        <f>IF(([1]Survey!A335)="","",[1]Survey!A335)</f>
        <v/>
      </c>
      <c r="B335" t="str">
        <f>IF(([1]Survey!B335)="","",[1]Survey!B335)</f>
        <v/>
      </c>
      <c r="C335" t="str">
        <f>IF(([1]Survey!C335)="","",[1]Survey!C335)</f>
        <v/>
      </c>
      <c r="D335" s="71" t="str">
        <f t="shared" si="10"/>
        <v/>
      </c>
      <c r="E335" t="str">
        <f t="shared" si="11"/>
        <v/>
      </c>
      <c r="F335" t="str">
        <f>IFERROR(IF(AND(C335=1,OR(D335="R",D335="K")),Tables!$C$3,IF(AND(C335=2,OR(D335="R",D335="K")),Tables!$C$4,IF(AND(C335=3,OR(D335="R",D335="K")),Tables!$C$5,IF(AND(C335=4,OR(D335="R",D335="K")),Tables!$C$6,IF(AND(C335=5,OR(D335="R",D335="K")),Tables!$C$7,IF(AND(C335=6,OR(D335="R",D335="K")),Tables!$C$8,"")))))),"")</f>
        <v/>
      </c>
      <c r="I335" t="s">
        <v>98</v>
      </c>
      <c r="J335" t="s">
        <v>98</v>
      </c>
      <c r="K335" t="s">
        <v>98</v>
      </c>
    </row>
    <row r="336" spans="1:11" x14ac:dyDescent="0.2">
      <c r="A336" t="str">
        <f>IF(([1]Survey!A336)="","",[1]Survey!A336)</f>
        <v/>
      </c>
      <c r="B336" t="str">
        <f>IF(([1]Survey!B336)="","",[1]Survey!B336)</f>
        <v/>
      </c>
      <c r="C336" t="str">
        <f>IF(([1]Survey!C336)="","",[1]Survey!C336)</f>
        <v/>
      </c>
      <c r="D336" s="71" t="str">
        <f t="shared" si="10"/>
        <v/>
      </c>
      <c r="E336" t="str">
        <f t="shared" si="11"/>
        <v/>
      </c>
      <c r="F336" t="str">
        <f>IFERROR(IF(AND(C336=1,OR(D336="R",D336="K")),Tables!$C$3,IF(AND(C336=2,OR(D336="R",D336="K")),Tables!$C$4,IF(AND(C336=3,OR(D336="R",D336="K")),Tables!$C$5,IF(AND(C336=4,OR(D336="R",D336="K")),Tables!$C$6,IF(AND(C336=5,OR(D336="R",D336="K")),Tables!$C$7,IF(AND(C336=6,OR(D336="R",D336="K")),Tables!$C$8,"")))))),"")</f>
        <v/>
      </c>
      <c r="I336" t="s">
        <v>98</v>
      </c>
      <c r="J336" t="s">
        <v>98</v>
      </c>
      <c r="K336" t="s">
        <v>98</v>
      </c>
    </row>
    <row r="337" spans="1:11" x14ac:dyDescent="0.2">
      <c r="A337" t="str">
        <f>IF(([1]Survey!A337)="","",[1]Survey!A337)</f>
        <v/>
      </c>
      <c r="B337" t="str">
        <f>IF(([1]Survey!B337)="","",[1]Survey!B337)</f>
        <v/>
      </c>
      <c r="C337" t="str">
        <f>IF(([1]Survey!C337)="","",[1]Survey!C337)</f>
        <v/>
      </c>
      <c r="D337" s="71" t="str">
        <f t="shared" si="10"/>
        <v/>
      </c>
      <c r="E337" t="str">
        <f t="shared" si="11"/>
        <v/>
      </c>
      <c r="F337" t="str">
        <f>IFERROR(IF(AND(C337=1,OR(D337="R",D337="K")),Tables!$C$3,IF(AND(C337=2,OR(D337="R",D337="K")),Tables!$C$4,IF(AND(C337=3,OR(D337="R",D337="K")),Tables!$C$5,IF(AND(C337=4,OR(D337="R",D337="K")),Tables!$C$6,IF(AND(C337=5,OR(D337="R",D337="K")),Tables!$C$7,IF(AND(C337=6,OR(D337="R",D337="K")),Tables!$C$8,"")))))),"")</f>
        <v/>
      </c>
      <c r="I337" t="s">
        <v>98</v>
      </c>
      <c r="J337" t="s">
        <v>98</v>
      </c>
      <c r="K337" t="s">
        <v>98</v>
      </c>
    </row>
    <row r="338" spans="1:11" x14ac:dyDescent="0.2">
      <c r="A338" t="str">
        <f>IF(([1]Survey!A338)="","",[1]Survey!A338)</f>
        <v/>
      </c>
      <c r="B338" t="str">
        <f>IF(([1]Survey!B338)="","",[1]Survey!B338)</f>
        <v/>
      </c>
      <c r="C338" t="str">
        <f>IF(([1]Survey!C338)="","",[1]Survey!C338)</f>
        <v/>
      </c>
      <c r="D338" s="71" t="str">
        <f t="shared" si="10"/>
        <v/>
      </c>
      <c r="E338" t="str">
        <f t="shared" si="11"/>
        <v/>
      </c>
      <c r="F338" t="str">
        <f>IFERROR(IF(AND(C338=1,OR(D338="R",D338="K")),Tables!$C$3,IF(AND(C338=2,OR(D338="R",D338="K")),Tables!$C$4,IF(AND(C338=3,OR(D338="R",D338="K")),Tables!$C$5,IF(AND(C338=4,OR(D338="R",D338="K")),Tables!$C$6,IF(AND(C338=5,OR(D338="R",D338="K")),Tables!$C$7,IF(AND(C338=6,OR(D338="R",D338="K")),Tables!$C$8,"")))))),"")</f>
        <v/>
      </c>
      <c r="I338" t="s">
        <v>98</v>
      </c>
      <c r="J338" t="s">
        <v>98</v>
      </c>
      <c r="K338" t="s">
        <v>98</v>
      </c>
    </row>
    <row r="339" spans="1:11" x14ac:dyDescent="0.2">
      <c r="A339" t="str">
        <f>IF(([1]Survey!A339)="","",[1]Survey!A339)</f>
        <v/>
      </c>
      <c r="B339" t="str">
        <f>IF(([1]Survey!B339)="","",[1]Survey!B339)</f>
        <v/>
      </c>
      <c r="C339" t="str">
        <f>IF(([1]Survey!C339)="","",[1]Survey!C339)</f>
        <v/>
      </c>
      <c r="D339" s="71" t="str">
        <f t="shared" si="10"/>
        <v/>
      </c>
      <c r="E339" t="str">
        <f t="shared" si="11"/>
        <v/>
      </c>
      <c r="F339" t="str">
        <f>IFERROR(IF(AND(C339=1,OR(D339="R",D339="K")),Tables!$C$3,IF(AND(C339=2,OR(D339="R",D339="K")),Tables!$C$4,IF(AND(C339=3,OR(D339="R",D339="K")),Tables!$C$5,IF(AND(C339=4,OR(D339="R",D339="K")),Tables!$C$6,IF(AND(C339=5,OR(D339="R",D339="K")),Tables!$C$7,IF(AND(C339=6,OR(D339="R",D339="K")),Tables!$C$8,"")))))),"")</f>
        <v/>
      </c>
      <c r="I339" t="s">
        <v>98</v>
      </c>
      <c r="J339" t="s">
        <v>98</v>
      </c>
      <c r="K339" t="s">
        <v>98</v>
      </c>
    </row>
    <row r="340" spans="1:11" x14ac:dyDescent="0.2">
      <c r="A340" t="str">
        <f>IF(([1]Survey!A340)="","",[1]Survey!A340)</f>
        <v/>
      </c>
      <c r="B340" t="str">
        <f>IF(([1]Survey!B340)="","",[1]Survey!B340)</f>
        <v/>
      </c>
      <c r="C340" t="str">
        <f>IF(([1]Survey!C340)="","",[1]Survey!C340)</f>
        <v/>
      </c>
      <c r="D340" s="71" t="str">
        <f t="shared" si="10"/>
        <v/>
      </c>
      <c r="E340" t="str">
        <f t="shared" si="11"/>
        <v/>
      </c>
      <c r="F340" t="str">
        <f>IFERROR(IF(AND(C340=1,OR(D340="R",D340="K")),Tables!$C$3,IF(AND(C340=2,OR(D340="R",D340="K")),Tables!$C$4,IF(AND(C340=3,OR(D340="R",D340="K")),Tables!$C$5,IF(AND(C340=4,OR(D340="R",D340="K")),Tables!$C$6,IF(AND(C340=5,OR(D340="R",D340="K")),Tables!$C$7,IF(AND(C340=6,OR(D340="R",D340="K")),Tables!$C$8,"")))))),"")</f>
        <v/>
      </c>
      <c r="I340" t="s">
        <v>98</v>
      </c>
      <c r="J340" t="s">
        <v>98</v>
      </c>
      <c r="K340" t="s">
        <v>98</v>
      </c>
    </row>
    <row r="341" spans="1:11" x14ac:dyDescent="0.2">
      <c r="A341" t="str">
        <f>IF(([1]Survey!A341)="","",[1]Survey!A341)</f>
        <v/>
      </c>
      <c r="B341" t="str">
        <f>IF(([1]Survey!B341)="","",[1]Survey!B341)</f>
        <v/>
      </c>
      <c r="C341" t="str">
        <f>IF(([1]Survey!C341)="","",[1]Survey!C341)</f>
        <v/>
      </c>
      <c r="D341" s="71" t="str">
        <f t="shared" si="10"/>
        <v/>
      </c>
      <c r="E341" t="str">
        <f t="shared" si="11"/>
        <v/>
      </c>
      <c r="F341" t="str">
        <f>IFERROR(IF(AND(C341=1,OR(D341="R",D341="K")),Tables!$C$3,IF(AND(C341=2,OR(D341="R",D341="K")),Tables!$C$4,IF(AND(C341=3,OR(D341="R",D341="K")),Tables!$C$5,IF(AND(C341=4,OR(D341="R",D341="K")),Tables!$C$6,IF(AND(C341=5,OR(D341="R",D341="K")),Tables!$C$7,IF(AND(C341=6,OR(D341="R",D341="K")),Tables!$C$8,"")))))),"")</f>
        <v/>
      </c>
      <c r="I341" t="s">
        <v>98</v>
      </c>
      <c r="J341" t="s">
        <v>98</v>
      </c>
      <c r="K341" t="s">
        <v>98</v>
      </c>
    </row>
    <row r="342" spans="1:11" x14ac:dyDescent="0.2">
      <c r="A342" t="str">
        <f>IF(([1]Survey!A342)="","",[1]Survey!A342)</f>
        <v/>
      </c>
      <c r="B342" t="str">
        <f>IF(([1]Survey!B342)="","",[1]Survey!B342)</f>
        <v/>
      </c>
      <c r="C342" t="str">
        <f>IF(([1]Survey!C342)="","",[1]Survey!C342)</f>
        <v/>
      </c>
      <c r="D342" s="71" t="str">
        <f t="shared" si="10"/>
        <v/>
      </c>
      <c r="E342" t="str">
        <f t="shared" si="11"/>
        <v/>
      </c>
      <c r="F342" t="str">
        <f>IFERROR(IF(AND(C342=1,OR(D342="R",D342="K")),Tables!$C$3,IF(AND(C342=2,OR(D342="R",D342="K")),Tables!$C$4,IF(AND(C342=3,OR(D342="R",D342="K")),Tables!$C$5,IF(AND(C342=4,OR(D342="R",D342="K")),Tables!$C$6,IF(AND(C342=5,OR(D342="R",D342="K")),Tables!$C$7,IF(AND(C342=6,OR(D342="R",D342="K")),Tables!$C$8,"")))))),"")</f>
        <v/>
      </c>
      <c r="I342" t="s">
        <v>98</v>
      </c>
      <c r="J342" t="s">
        <v>98</v>
      </c>
      <c r="K342" t="s">
        <v>98</v>
      </c>
    </row>
    <row r="343" spans="1:11" x14ac:dyDescent="0.2">
      <c r="A343" t="str">
        <f>IF(([1]Survey!A343)="","",[1]Survey!A343)</f>
        <v/>
      </c>
      <c r="B343" t="str">
        <f>IF(([1]Survey!B343)="","",[1]Survey!B343)</f>
        <v/>
      </c>
      <c r="C343" t="str">
        <f>IF(([1]Survey!C343)="","",[1]Survey!C343)</f>
        <v/>
      </c>
      <c r="D343" s="71" t="str">
        <f t="shared" si="10"/>
        <v/>
      </c>
      <c r="E343" t="str">
        <f t="shared" si="11"/>
        <v/>
      </c>
      <c r="F343" t="str">
        <f>IFERROR(IF(AND(C343=1,OR(D343="R",D343="K")),Tables!$C$3,IF(AND(C343=2,OR(D343="R",D343="K")),Tables!$C$4,IF(AND(C343=3,OR(D343="R",D343="K")),Tables!$C$5,IF(AND(C343=4,OR(D343="R",D343="K")),Tables!$C$6,IF(AND(C343=5,OR(D343="R",D343="K")),Tables!$C$7,IF(AND(C343=6,OR(D343="R",D343="K")),Tables!$C$8,"")))))),"")</f>
        <v/>
      </c>
      <c r="I343" t="s">
        <v>98</v>
      </c>
      <c r="J343" t="s">
        <v>98</v>
      </c>
      <c r="K343" t="s">
        <v>98</v>
      </c>
    </row>
    <row r="344" spans="1:11" x14ac:dyDescent="0.2">
      <c r="A344" t="str">
        <f>IF(([1]Survey!A344)="","",[1]Survey!A344)</f>
        <v/>
      </c>
      <c r="B344" t="str">
        <f>IF(([1]Survey!B344)="","",[1]Survey!B344)</f>
        <v/>
      </c>
      <c r="C344" t="str">
        <f>IF(([1]Survey!C344)="","",[1]Survey!C344)</f>
        <v/>
      </c>
      <c r="D344" s="71" t="str">
        <f t="shared" si="10"/>
        <v/>
      </c>
      <c r="E344" t="str">
        <f t="shared" si="11"/>
        <v/>
      </c>
      <c r="F344" t="str">
        <f>IFERROR(IF(AND(C344=1,OR(D344="R",D344="K")),Tables!$C$3,IF(AND(C344=2,OR(D344="R",D344="K")),Tables!$C$4,IF(AND(C344=3,OR(D344="R",D344="K")),Tables!$C$5,IF(AND(C344=4,OR(D344="R",D344="K")),Tables!$C$6,IF(AND(C344=5,OR(D344="R",D344="K")),Tables!$C$7,IF(AND(C344=6,OR(D344="R",D344="K")),Tables!$C$8,"")))))),"")</f>
        <v/>
      </c>
      <c r="I344" t="s">
        <v>98</v>
      </c>
      <c r="J344" t="s">
        <v>98</v>
      </c>
      <c r="K344" t="s">
        <v>98</v>
      </c>
    </row>
    <row r="345" spans="1:11" x14ac:dyDescent="0.2">
      <c r="A345" t="str">
        <f>IF(([1]Survey!A345)="","",[1]Survey!A345)</f>
        <v/>
      </c>
      <c r="B345" t="str">
        <f>IF(([1]Survey!B345)="","",[1]Survey!B345)</f>
        <v/>
      </c>
      <c r="C345" t="str">
        <f>IF(([1]Survey!C345)="","",[1]Survey!C345)</f>
        <v/>
      </c>
      <c r="D345" s="71" t="str">
        <f t="shared" si="10"/>
        <v/>
      </c>
      <c r="E345" t="str">
        <f t="shared" si="11"/>
        <v/>
      </c>
      <c r="F345" t="str">
        <f>IFERROR(IF(AND(C345=1,OR(D345="R",D345="K")),Tables!$C$3,IF(AND(C345=2,OR(D345="R",D345="K")),Tables!$C$4,IF(AND(C345=3,OR(D345="R",D345="K")),Tables!$C$5,IF(AND(C345=4,OR(D345="R",D345="K")),Tables!$C$6,IF(AND(C345=5,OR(D345="R",D345="K")),Tables!$C$7,IF(AND(C345=6,OR(D345="R",D345="K")),Tables!$C$8,"")))))),"")</f>
        <v/>
      </c>
      <c r="I345" t="s">
        <v>98</v>
      </c>
      <c r="J345" t="s">
        <v>98</v>
      </c>
      <c r="K345" t="s">
        <v>98</v>
      </c>
    </row>
    <row r="346" spans="1:11" x14ac:dyDescent="0.2">
      <c r="A346" t="str">
        <f>IF(([1]Survey!A346)="","",[1]Survey!A346)</f>
        <v/>
      </c>
      <c r="B346" t="str">
        <f>IF(([1]Survey!B346)="","",[1]Survey!B346)</f>
        <v/>
      </c>
      <c r="C346" t="str">
        <f>IF(([1]Survey!C346)="","",[1]Survey!C346)</f>
        <v/>
      </c>
      <c r="D346" s="71" t="str">
        <f t="shared" si="10"/>
        <v/>
      </c>
      <c r="E346" t="str">
        <f t="shared" si="11"/>
        <v/>
      </c>
      <c r="F346" t="str">
        <f>IFERROR(IF(AND(C346=1,OR(D346="R",D346="K")),Tables!$C$3,IF(AND(C346=2,OR(D346="R",D346="K")),Tables!$C$4,IF(AND(C346=3,OR(D346="R",D346="K")),Tables!$C$5,IF(AND(C346=4,OR(D346="R",D346="K")),Tables!$C$6,IF(AND(C346=5,OR(D346="R",D346="K")),Tables!$C$7,IF(AND(C346=6,OR(D346="R",D346="K")),Tables!$C$8,"")))))),"")</f>
        <v/>
      </c>
      <c r="I346" t="s">
        <v>98</v>
      </c>
      <c r="J346" t="s">
        <v>98</v>
      </c>
      <c r="K346" t="s">
        <v>98</v>
      </c>
    </row>
    <row r="347" spans="1:11" x14ac:dyDescent="0.2">
      <c r="A347" t="str">
        <f>IF(([1]Survey!A347)="","",[1]Survey!A347)</f>
        <v/>
      </c>
      <c r="B347" t="str">
        <f>IF(([1]Survey!B347)="","",[1]Survey!B347)</f>
        <v/>
      </c>
      <c r="C347" t="str">
        <f>IF(([1]Survey!C347)="","",[1]Survey!C347)</f>
        <v/>
      </c>
      <c r="D347" s="71" t="str">
        <f t="shared" si="10"/>
        <v/>
      </c>
      <c r="E347" t="str">
        <f t="shared" si="11"/>
        <v/>
      </c>
      <c r="F347" t="str">
        <f>IFERROR(IF(AND(C347=1,OR(D347="R",D347="K")),Tables!$C$3,IF(AND(C347=2,OR(D347="R",D347="K")),Tables!$C$4,IF(AND(C347=3,OR(D347="R",D347="K")),Tables!$C$5,IF(AND(C347=4,OR(D347="R",D347="K")),Tables!$C$6,IF(AND(C347=5,OR(D347="R",D347="K")),Tables!$C$7,IF(AND(C347=6,OR(D347="R",D347="K")),Tables!$C$8,"")))))),"")</f>
        <v/>
      </c>
      <c r="I347" t="s">
        <v>98</v>
      </c>
      <c r="J347" t="s">
        <v>98</v>
      </c>
      <c r="K347" t="s">
        <v>98</v>
      </c>
    </row>
    <row r="348" spans="1:11" x14ac:dyDescent="0.2">
      <c r="A348" t="str">
        <f>IF(([1]Survey!A348)="","",[1]Survey!A348)</f>
        <v/>
      </c>
      <c r="B348" t="str">
        <f>IF(([1]Survey!B348)="","",[1]Survey!B348)</f>
        <v/>
      </c>
      <c r="C348" t="str">
        <f>IF(([1]Survey!C348)="","",[1]Survey!C348)</f>
        <v/>
      </c>
      <c r="D348" s="71" t="str">
        <f t="shared" si="10"/>
        <v/>
      </c>
      <c r="E348" t="str">
        <f t="shared" si="11"/>
        <v/>
      </c>
      <c r="F348" t="str">
        <f>IFERROR(IF(AND(C348=1,OR(D348="R",D348="K")),Tables!$C$3,IF(AND(C348=2,OR(D348="R",D348="K")),Tables!$C$4,IF(AND(C348=3,OR(D348="R",D348="K")),Tables!$C$5,IF(AND(C348=4,OR(D348="R",D348="K")),Tables!$C$6,IF(AND(C348=5,OR(D348="R",D348="K")),Tables!$C$7,IF(AND(C348=6,OR(D348="R",D348="K")),Tables!$C$8,"")))))),"")</f>
        <v/>
      </c>
      <c r="I348" t="s">
        <v>98</v>
      </c>
      <c r="J348" t="s">
        <v>98</v>
      </c>
      <c r="K348" t="s">
        <v>98</v>
      </c>
    </row>
    <row r="349" spans="1:11" x14ac:dyDescent="0.2">
      <c r="A349" t="str">
        <f>IF(([1]Survey!A349)="","",[1]Survey!A349)</f>
        <v/>
      </c>
      <c r="B349" t="str">
        <f>IF(([1]Survey!B349)="","",[1]Survey!B349)</f>
        <v/>
      </c>
      <c r="C349" t="str">
        <f>IF(([1]Survey!C349)="","",[1]Survey!C349)</f>
        <v/>
      </c>
      <c r="D349" s="71" t="str">
        <f t="shared" si="10"/>
        <v/>
      </c>
      <c r="E349" t="str">
        <f t="shared" si="11"/>
        <v/>
      </c>
      <c r="F349" t="str">
        <f>IFERROR(IF(AND(C349=1,OR(D349="R",D349="K")),Tables!$C$3,IF(AND(C349=2,OR(D349="R",D349="K")),Tables!$C$4,IF(AND(C349=3,OR(D349="R",D349="K")),Tables!$C$5,IF(AND(C349=4,OR(D349="R",D349="K")),Tables!$C$6,IF(AND(C349=5,OR(D349="R",D349="K")),Tables!$C$7,IF(AND(C349=6,OR(D349="R",D349="K")),Tables!$C$8,"")))))),"")</f>
        <v/>
      </c>
      <c r="I349" t="s">
        <v>98</v>
      </c>
      <c r="J349" t="s">
        <v>98</v>
      </c>
      <c r="K349" t="s">
        <v>98</v>
      </c>
    </row>
    <row r="350" spans="1:11" x14ac:dyDescent="0.2">
      <c r="A350" t="str">
        <f>IF(([1]Survey!A350)="","",[1]Survey!A350)</f>
        <v/>
      </c>
      <c r="B350" t="str">
        <f>IF(([1]Survey!B350)="","",[1]Survey!B350)</f>
        <v/>
      </c>
      <c r="C350" t="str">
        <f>IF(([1]Survey!C350)="","",[1]Survey!C350)</f>
        <v/>
      </c>
      <c r="D350" s="71" t="str">
        <f t="shared" si="10"/>
        <v/>
      </c>
      <c r="E350" t="str">
        <f t="shared" si="11"/>
        <v/>
      </c>
      <c r="F350" t="str">
        <f>IFERROR(IF(AND(C350=1,OR(D350="R",D350="K")),Tables!$C$3,IF(AND(C350=2,OR(D350="R",D350="K")),Tables!$C$4,IF(AND(C350=3,OR(D350="R",D350="K")),Tables!$C$5,IF(AND(C350=4,OR(D350="R",D350="K")),Tables!$C$6,IF(AND(C350=5,OR(D350="R",D350="K")),Tables!$C$7,IF(AND(C350=6,OR(D350="R",D350="K")),Tables!$C$8,"")))))),"")</f>
        <v/>
      </c>
      <c r="I350" t="s">
        <v>98</v>
      </c>
      <c r="J350" t="s">
        <v>98</v>
      </c>
      <c r="K350" t="s">
        <v>98</v>
      </c>
    </row>
    <row r="351" spans="1:11" x14ac:dyDescent="0.2">
      <c r="A351" t="str">
        <f>IF(([1]Survey!A351)="","",[1]Survey!A351)</f>
        <v/>
      </c>
      <c r="B351" t="str">
        <f>IF(([1]Survey!B351)="","",[1]Survey!B351)</f>
        <v/>
      </c>
      <c r="C351" t="str">
        <f>IF(([1]Survey!C351)="","",[1]Survey!C351)</f>
        <v/>
      </c>
      <c r="D351" s="71" t="str">
        <f t="shared" si="10"/>
        <v/>
      </c>
      <c r="E351" t="str">
        <f t="shared" si="11"/>
        <v/>
      </c>
      <c r="F351" t="str">
        <f>IFERROR(IF(AND(C351=1,OR(D351="R",D351="K")),Tables!$C$3,IF(AND(C351=2,OR(D351="R",D351="K")),Tables!$C$4,IF(AND(C351=3,OR(D351="R",D351="K")),Tables!$C$5,IF(AND(C351=4,OR(D351="R",D351="K")),Tables!$C$6,IF(AND(C351=5,OR(D351="R",D351="K")),Tables!$C$7,IF(AND(C351=6,OR(D351="R",D351="K")),Tables!$C$8,"")))))),"")</f>
        <v/>
      </c>
      <c r="I351" t="s">
        <v>98</v>
      </c>
      <c r="J351" t="s">
        <v>98</v>
      </c>
      <c r="K351" t="s">
        <v>98</v>
      </c>
    </row>
    <row r="352" spans="1:11" x14ac:dyDescent="0.2">
      <c r="A352" t="str">
        <f>IF(([1]Survey!A352)="","",[1]Survey!A352)</f>
        <v/>
      </c>
      <c r="B352" t="str">
        <f>IF(([1]Survey!B352)="","",[1]Survey!B352)</f>
        <v/>
      </c>
      <c r="C352" t="str">
        <f>IF(([1]Survey!C352)="","",[1]Survey!C352)</f>
        <v/>
      </c>
      <c r="D352" s="71" t="str">
        <f t="shared" si="10"/>
        <v/>
      </c>
      <c r="E352" t="str">
        <f t="shared" si="11"/>
        <v/>
      </c>
      <c r="F352" t="str">
        <f>IFERROR(IF(AND(C352=1,OR(D352="R",D352="K")),Tables!$C$3,IF(AND(C352=2,OR(D352="R",D352="K")),Tables!$C$4,IF(AND(C352=3,OR(D352="R",D352="K")),Tables!$C$5,IF(AND(C352=4,OR(D352="R",D352="K")),Tables!$C$6,IF(AND(C352=5,OR(D352="R",D352="K")),Tables!$C$7,IF(AND(C352=6,OR(D352="R",D352="K")),Tables!$C$8,"")))))),"")</f>
        <v/>
      </c>
      <c r="I352" t="s">
        <v>98</v>
      </c>
      <c r="J352" t="s">
        <v>98</v>
      </c>
      <c r="K352" t="s">
        <v>98</v>
      </c>
    </row>
    <row r="353" spans="1:11" x14ac:dyDescent="0.2">
      <c r="A353" t="str">
        <f>IF(([1]Survey!A353)="","",[1]Survey!A353)</f>
        <v/>
      </c>
      <c r="B353" t="str">
        <f>IF(([1]Survey!B353)="","",[1]Survey!B353)</f>
        <v/>
      </c>
      <c r="C353" t="str">
        <f>IF(([1]Survey!C353)="","",[1]Survey!C353)</f>
        <v/>
      </c>
      <c r="D353" s="71" t="str">
        <f t="shared" si="10"/>
        <v/>
      </c>
      <c r="E353" t="str">
        <f t="shared" si="11"/>
        <v/>
      </c>
      <c r="F353" t="str">
        <f>IFERROR(IF(AND(C353=1,OR(D353="R",D353="K")),Tables!$C$3,IF(AND(C353=2,OR(D353="R",D353="K")),Tables!$C$4,IF(AND(C353=3,OR(D353="R",D353="K")),Tables!$C$5,IF(AND(C353=4,OR(D353="R",D353="K")),Tables!$C$6,IF(AND(C353=5,OR(D353="R",D353="K")),Tables!$C$7,IF(AND(C353=6,OR(D353="R",D353="K")),Tables!$C$8,"")))))),"")</f>
        <v/>
      </c>
      <c r="I353" t="s">
        <v>98</v>
      </c>
      <c r="J353" t="s">
        <v>98</v>
      </c>
      <c r="K353" t="s">
        <v>98</v>
      </c>
    </row>
    <row r="354" spans="1:11" x14ac:dyDescent="0.2">
      <c r="A354" t="str">
        <f>IF(([1]Survey!A354)="","",[1]Survey!A354)</f>
        <v/>
      </c>
      <c r="B354" t="str">
        <f>IF(([1]Survey!B354)="","",[1]Survey!B354)</f>
        <v/>
      </c>
      <c r="C354" t="str">
        <f>IF(([1]Survey!C354)="","",[1]Survey!C354)</f>
        <v/>
      </c>
      <c r="D354" s="71" t="str">
        <f t="shared" si="10"/>
        <v/>
      </c>
      <c r="E354" t="str">
        <f t="shared" si="11"/>
        <v/>
      </c>
      <c r="F354" t="str">
        <f>IFERROR(IF(AND(C354=1,OR(D354="R",D354="K")),Tables!$C$3,IF(AND(C354=2,OR(D354="R",D354="K")),Tables!$C$4,IF(AND(C354=3,OR(D354="R",D354="K")),Tables!$C$5,IF(AND(C354=4,OR(D354="R",D354="K")),Tables!$C$6,IF(AND(C354=5,OR(D354="R",D354="K")),Tables!$C$7,IF(AND(C354=6,OR(D354="R",D354="K")),Tables!$C$8,"")))))),"")</f>
        <v/>
      </c>
      <c r="I354" t="s">
        <v>98</v>
      </c>
      <c r="J354" t="s">
        <v>98</v>
      </c>
      <c r="K354" t="s">
        <v>98</v>
      </c>
    </row>
    <row r="355" spans="1:11" x14ac:dyDescent="0.2">
      <c r="A355" t="str">
        <f>IF(([1]Survey!A355)="","",[1]Survey!A355)</f>
        <v/>
      </c>
      <c r="B355" t="str">
        <f>IF(([1]Survey!B355)="","",[1]Survey!B355)</f>
        <v/>
      </c>
      <c r="C355" t="str">
        <f>IF(([1]Survey!C355)="","",[1]Survey!C355)</f>
        <v/>
      </c>
      <c r="D355" s="71" t="str">
        <f t="shared" si="10"/>
        <v/>
      </c>
      <c r="E355" t="str">
        <f t="shared" si="11"/>
        <v/>
      </c>
      <c r="F355" t="str">
        <f>IFERROR(IF(AND(C355=1,OR(D355="R",D355="K")),Tables!$C$3,IF(AND(C355=2,OR(D355="R",D355="K")),Tables!$C$4,IF(AND(C355=3,OR(D355="R",D355="K")),Tables!$C$5,IF(AND(C355=4,OR(D355="R",D355="K")),Tables!$C$6,IF(AND(C355=5,OR(D355="R",D355="K")),Tables!$C$7,IF(AND(C355=6,OR(D355="R",D355="K")),Tables!$C$8,"")))))),"")</f>
        <v/>
      </c>
      <c r="I355" t="s">
        <v>98</v>
      </c>
      <c r="J355" t="s">
        <v>98</v>
      </c>
      <c r="K355" t="s">
        <v>98</v>
      </c>
    </row>
    <row r="356" spans="1:11" x14ac:dyDescent="0.2">
      <c r="A356" t="str">
        <f>IF(([1]Survey!A356)="","",[1]Survey!A356)</f>
        <v/>
      </c>
      <c r="B356" t="str">
        <f>IF(([1]Survey!B356)="","",[1]Survey!B356)</f>
        <v/>
      </c>
      <c r="C356" t="str">
        <f>IF(([1]Survey!C356)="","",[1]Survey!C356)</f>
        <v/>
      </c>
      <c r="D356" s="71" t="str">
        <f t="shared" si="10"/>
        <v/>
      </c>
      <c r="E356" t="str">
        <f t="shared" si="11"/>
        <v/>
      </c>
      <c r="F356" t="str">
        <f>IFERROR(IF(AND(C356=1,OR(D356="R",D356="K")),Tables!$C$3,IF(AND(C356=2,OR(D356="R",D356="K")),Tables!$C$4,IF(AND(C356=3,OR(D356="R",D356="K")),Tables!$C$5,IF(AND(C356=4,OR(D356="R",D356="K")),Tables!$C$6,IF(AND(C356=5,OR(D356="R",D356="K")),Tables!$C$7,IF(AND(C356=6,OR(D356="R",D356="K")),Tables!$C$8,"")))))),"")</f>
        <v/>
      </c>
      <c r="I356" t="s">
        <v>98</v>
      </c>
      <c r="J356" t="s">
        <v>98</v>
      </c>
      <c r="K356" t="s">
        <v>98</v>
      </c>
    </row>
    <row r="357" spans="1:11" x14ac:dyDescent="0.2">
      <c r="A357" t="str">
        <f>IF(([1]Survey!A357)="","",[1]Survey!A357)</f>
        <v/>
      </c>
      <c r="B357" t="str">
        <f>IF(([1]Survey!B357)="","",[1]Survey!B357)</f>
        <v/>
      </c>
      <c r="C357" t="str">
        <f>IF(([1]Survey!C357)="","",[1]Survey!C357)</f>
        <v/>
      </c>
      <c r="D357" s="71" t="str">
        <f t="shared" si="10"/>
        <v/>
      </c>
      <c r="E357" t="str">
        <f t="shared" si="11"/>
        <v/>
      </c>
      <c r="F357" t="str">
        <f>IFERROR(IF(AND(C357=1,OR(D357="R",D357="K")),Tables!$C$3,IF(AND(C357=2,OR(D357="R",D357="K")),Tables!$C$4,IF(AND(C357=3,OR(D357="R",D357="K")),Tables!$C$5,IF(AND(C357=4,OR(D357="R",D357="K")),Tables!$C$6,IF(AND(C357=5,OR(D357="R",D357="K")),Tables!$C$7,IF(AND(C357=6,OR(D357="R",D357="K")),Tables!$C$8,"")))))),"")</f>
        <v/>
      </c>
      <c r="I357" t="s">
        <v>98</v>
      </c>
      <c r="J357" t="s">
        <v>98</v>
      </c>
      <c r="K357" t="s">
        <v>98</v>
      </c>
    </row>
    <row r="358" spans="1:11" x14ac:dyDescent="0.2">
      <c r="A358" t="str">
        <f>IF(([1]Survey!A358)="","",[1]Survey!A358)</f>
        <v/>
      </c>
      <c r="B358" t="str">
        <f>IF(([1]Survey!B358)="","",[1]Survey!B358)</f>
        <v/>
      </c>
      <c r="C358" t="str">
        <f>IF(([1]Survey!C358)="","",[1]Survey!C358)</f>
        <v/>
      </c>
      <c r="D358" s="71" t="str">
        <f t="shared" si="10"/>
        <v/>
      </c>
      <c r="E358" t="str">
        <f t="shared" si="11"/>
        <v/>
      </c>
      <c r="F358" t="str">
        <f>IFERROR(IF(AND(C358=1,OR(D358="R",D358="K")),Tables!$C$3,IF(AND(C358=2,OR(D358="R",D358="K")),Tables!$C$4,IF(AND(C358=3,OR(D358="R",D358="K")),Tables!$C$5,IF(AND(C358=4,OR(D358="R",D358="K")),Tables!$C$6,IF(AND(C358=5,OR(D358="R",D358="K")),Tables!$C$7,IF(AND(C358=6,OR(D358="R",D358="K")),Tables!$C$8,"")))))),"")</f>
        <v/>
      </c>
      <c r="I358" t="s">
        <v>98</v>
      </c>
      <c r="J358" t="s">
        <v>98</v>
      </c>
      <c r="K358" t="s">
        <v>98</v>
      </c>
    </row>
    <row r="359" spans="1:11" x14ac:dyDescent="0.2">
      <c r="A359" t="str">
        <f>IF(([1]Survey!A359)="","",[1]Survey!A359)</f>
        <v/>
      </c>
      <c r="B359" t="str">
        <f>IF(([1]Survey!B359)="","",[1]Survey!B359)</f>
        <v/>
      </c>
      <c r="C359" t="str">
        <f>IF(([1]Survey!C359)="","",[1]Survey!C359)</f>
        <v/>
      </c>
      <c r="D359" s="71" t="str">
        <f t="shared" si="10"/>
        <v/>
      </c>
      <c r="E359" t="str">
        <f t="shared" si="11"/>
        <v/>
      </c>
      <c r="F359" t="str">
        <f>IFERROR(IF(AND(C359=1,OR(D359="R",D359="K")),Tables!$C$3,IF(AND(C359=2,OR(D359="R",D359="K")),Tables!$C$4,IF(AND(C359=3,OR(D359="R",D359="K")),Tables!$C$5,IF(AND(C359=4,OR(D359="R",D359="K")),Tables!$C$6,IF(AND(C359=5,OR(D359="R",D359="K")),Tables!$C$7,IF(AND(C359=6,OR(D359="R",D359="K")),Tables!$C$8,"")))))),"")</f>
        <v/>
      </c>
      <c r="I359" t="s">
        <v>98</v>
      </c>
      <c r="J359" t="s">
        <v>98</v>
      </c>
      <c r="K359" t="s">
        <v>98</v>
      </c>
    </row>
    <row r="360" spans="1:11" x14ac:dyDescent="0.2">
      <c r="A360" t="str">
        <f>IF(([1]Survey!A360)="","",[1]Survey!A360)</f>
        <v/>
      </c>
      <c r="B360" t="str">
        <f>IF(([1]Survey!B360)="","",[1]Survey!B360)</f>
        <v/>
      </c>
      <c r="C360" t="str">
        <f>IF(([1]Survey!C360)="","",[1]Survey!C360)</f>
        <v/>
      </c>
      <c r="D360" s="71" t="str">
        <f t="shared" si="10"/>
        <v/>
      </c>
      <c r="E360" t="str">
        <f t="shared" si="11"/>
        <v/>
      </c>
      <c r="F360" t="str">
        <f>IFERROR(IF(AND(C360=1,OR(D360="R",D360="K")),Tables!$C$3,IF(AND(C360=2,OR(D360="R",D360="K")),Tables!$C$4,IF(AND(C360=3,OR(D360="R",D360="K")),Tables!$C$5,IF(AND(C360=4,OR(D360="R",D360="K")),Tables!$C$6,IF(AND(C360=5,OR(D360="R",D360="K")),Tables!$C$7,IF(AND(C360=6,OR(D360="R",D360="K")),Tables!$C$8,"")))))),"")</f>
        <v/>
      </c>
      <c r="I360" t="s">
        <v>98</v>
      </c>
      <c r="J360" t="s">
        <v>98</v>
      </c>
      <c r="K360" t="s">
        <v>98</v>
      </c>
    </row>
    <row r="361" spans="1:11" x14ac:dyDescent="0.2">
      <c r="A361" t="str">
        <f>IF(([1]Survey!A361)="","",[1]Survey!A361)</f>
        <v/>
      </c>
      <c r="B361" t="str">
        <f>IF(([1]Survey!B361)="","",[1]Survey!B361)</f>
        <v/>
      </c>
      <c r="C361" t="str">
        <f>IF(([1]Survey!C361)="","",[1]Survey!C361)</f>
        <v/>
      </c>
      <c r="D361" s="71" t="str">
        <f t="shared" si="10"/>
        <v/>
      </c>
      <c r="E361" t="str">
        <f t="shared" si="11"/>
        <v/>
      </c>
      <c r="F361" t="str">
        <f>IFERROR(IF(AND(C361=1,OR(D361="R",D361="K")),Tables!$C$3,IF(AND(C361=2,OR(D361="R",D361="K")),Tables!$C$4,IF(AND(C361=3,OR(D361="R",D361="K")),Tables!$C$5,IF(AND(C361=4,OR(D361="R",D361="K")),Tables!$C$6,IF(AND(C361=5,OR(D361="R",D361="K")),Tables!$C$7,IF(AND(C361=6,OR(D361="R",D361="K")),Tables!$C$8,"")))))),"")</f>
        <v/>
      </c>
      <c r="I361" t="s">
        <v>98</v>
      </c>
      <c r="J361" t="s">
        <v>98</v>
      </c>
      <c r="K361" t="s">
        <v>98</v>
      </c>
    </row>
    <row r="362" spans="1:11" x14ac:dyDescent="0.2">
      <c r="A362" t="str">
        <f>IF(([1]Survey!A362)="","",[1]Survey!A362)</f>
        <v/>
      </c>
      <c r="B362" t="str">
        <f>IF(([1]Survey!B362)="","",[1]Survey!B362)</f>
        <v/>
      </c>
      <c r="C362" t="str">
        <f>IF(([1]Survey!C362)="","",[1]Survey!C362)</f>
        <v/>
      </c>
      <c r="D362" s="71" t="str">
        <f t="shared" si="10"/>
        <v/>
      </c>
      <c r="E362" t="str">
        <f t="shared" si="11"/>
        <v/>
      </c>
      <c r="F362" t="str">
        <f>IFERROR(IF(AND(C362=1,OR(D362="R",D362="K")),Tables!$C$3,IF(AND(C362=2,OR(D362="R",D362="K")),Tables!$C$4,IF(AND(C362=3,OR(D362="R",D362="K")),Tables!$C$5,IF(AND(C362=4,OR(D362="R",D362="K")),Tables!$C$6,IF(AND(C362=5,OR(D362="R",D362="K")),Tables!$C$7,IF(AND(C362=6,OR(D362="R",D362="K")),Tables!$C$8,"")))))),"")</f>
        <v/>
      </c>
      <c r="I362" t="s">
        <v>98</v>
      </c>
      <c r="J362" t="s">
        <v>98</v>
      </c>
      <c r="K362" t="s">
        <v>98</v>
      </c>
    </row>
    <row r="363" spans="1:11" x14ac:dyDescent="0.2">
      <c r="A363" t="str">
        <f>IF(([1]Survey!A363)="","",[1]Survey!A363)</f>
        <v/>
      </c>
      <c r="B363" t="str">
        <f>IF(([1]Survey!B363)="","",[1]Survey!B363)</f>
        <v/>
      </c>
      <c r="C363" t="str">
        <f>IF(([1]Survey!C363)="","",[1]Survey!C363)</f>
        <v/>
      </c>
      <c r="D363" s="71" t="str">
        <f t="shared" si="10"/>
        <v/>
      </c>
      <c r="E363" t="str">
        <f t="shared" si="11"/>
        <v/>
      </c>
      <c r="F363" t="str">
        <f>IFERROR(IF(AND(C363=1,OR(D363="R",D363="K")),Tables!$C$3,IF(AND(C363=2,OR(D363="R",D363="K")),Tables!$C$4,IF(AND(C363=3,OR(D363="R",D363="K")),Tables!$C$5,IF(AND(C363=4,OR(D363="R",D363="K")),Tables!$C$6,IF(AND(C363=5,OR(D363="R",D363="K")),Tables!$C$7,IF(AND(C363=6,OR(D363="R",D363="K")),Tables!$C$8,"")))))),"")</f>
        <v/>
      </c>
      <c r="I363" t="s">
        <v>98</v>
      </c>
      <c r="J363" t="s">
        <v>98</v>
      </c>
      <c r="K363" t="s">
        <v>98</v>
      </c>
    </row>
    <row r="364" spans="1:11" x14ac:dyDescent="0.2">
      <c r="A364" t="str">
        <f>IF(([1]Survey!A364)="","",[1]Survey!A364)</f>
        <v/>
      </c>
      <c r="B364" t="str">
        <f>IF(([1]Survey!B364)="","",[1]Survey!B364)</f>
        <v/>
      </c>
      <c r="C364" t="str">
        <f>IF(([1]Survey!C364)="","",[1]Survey!C364)</f>
        <v/>
      </c>
      <c r="D364" s="71" t="str">
        <f t="shared" si="10"/>
        <v/>
      </c>
      <c r="E364" t="str">
        <f t="shared" si="11"/>
        <v/>
      </c>
      <c r="F364" t="str">
        <f>IFERROR(IF(AND(C364=1,OR(D364="R",D364="K")),Tables!$C$3,IF(AND(C364=2,OR(D364="R",D364="K")),Tables!$C$4,IF(AND(C364=3,OR(D364="R",D364="K")),Tables!$C$5,IF(AND(C364=4,OR(D364="R",D364="K")),Tables!$C$6,IF(AND(C364=5,OR(D364="R",D364="K")),Tables!$C$7,IF(AND(C364=6,OR(D364="R",D364="K")),Tables!$C$8,"")))))),"")</f>
        <v/>
      </c>
      <c r="I364" t="s">
        <v>98</v>
      </c>
      <c r="J364" t="s">
        <v>98</v>
      </c>
      <c r="K364" t="s">
        <v>98</v>
      </c>
    </row>
    <row r="365" spans="1:11" x14ac:dyDescent="0.2">
      <c r="A365" t="str">
        <f>IF(([1]Survey!A365)="","",[1]Survey!A365)</f>
        <v/>
      </c>
      <c r="B365" t="str">
        <f>IF(([1]Survey!B365)="","",[1]Survey!B365)</f>
        <v/>
      </c>
      <c r="C365" t="str">
        <f>IF(([1]Survey!C365)="","",[1]Survey!C365)</f>
        <v/>
      </c>
      <c r="D365" s="71" t="str">
        <f t="shared" si="10"/>
        <v/>
      </c>
      <c r="E365" t="str">
        <f t="shared" si="11"/>
        <v/>
      </c>
      <c r="F365" t="str">
        <f>IFERROR(IF(AND(C365=1,OR(D365="R",D365="K")),Tables!$C$3,IF(AND(C365=2,OR(D365="R",D365="K")),Tables!$C$4,IF(AND(C365=3,OR(D365="R",D365="K")),Tables!$C$5,IF(AND(C365=4,OR(D365="R",D365="K")),Tables!$C$6,IF(AND(C365=5,OR(D365="R",D365="K")),Tables!$C$7,IF(AND(C365=6,OR(D365="R",D365="K")),Tables!$C$8,"")))))),"")</f>
        <v/>
      </c>
      <c r="I365" t="s">
        <v>98</v>
      </c>
      <c r="J365" t="s">
        <v>98</v>
      </c>
      <c r="K365" t="s">
        <v>98</v>
      </c>
    </row>
    <row r="366" spans="1:11" x14ac:dyDescent="0.2">
      <c r="A366" t="str">
        <f>IF(([1]Survey!A366)="","",[1]Survey!A366)</f>
        <v/>
      </c>
      <c r="B366" t="str">
        <f>IF(([1]Survey!B366)="","",[1]Survey!B366)</f>
        <v/>
      </c>
      <c r="C366" t="str">
        <f>IF(([1]Survey!C366)="","",[1]Survey!C366)</f>
        <v/>
      </c>
      <c r="D366" s="71" t="str">
        <f t="shared" si="10"/>
        <v/>
      </c>
      <c r="E366" t="str">
        <f t="shared" si="11"/>
        <v/>
      </c>
      <c r="F366" t="str">
        <f>IFERROR(IF(AND(C366=1,OR(D366="R",D366="K")),Tables!$C$3,IF(AND(C366=2,OR(D366="R",D366="K")),Tables!$C$4,IF(AND(C366=3,OR(D366="R",D366="K")),Tables!$C$5,IF(AND(C366=4,OR(D366="R",D366="K")),Tables!$C$6,IF(AND(C366=5,OR(D366="R",D366="K")),Tables!$C$7,IF(AND(C366=6,OR(D366="R",D366="K")),Tables!$C$8,"")))))),"")</f>
        <v/>
      </c>
      <c r="I366" t="s">
        <v>98</v>
      </c>
      <c r="J366" t="s">
        <v>98</v>
      </c>
      <c r="K366" t="s">
        <v>98</v>
      </c>
    </row>
    <row r="367" spans="1:11" x14ac:dyDescent="0.2">
      <c r="A367" t="str">
        <f>IF(([1]Survey!A367)="","",[1]Survey!A367)</f>
        <v/>
      </c>
      <c r="B367" t="str">
        <f>IF(([1]Survey!B367)="","",[1]Survey!B367)</f>
        <v/>
      </c>
      <c r="C367" t="str">
        <f>IF(([1]Survey!C367)="","",[1]Survey!C367)</f>
        <v/>
      </c>
      <c r="D367" s="71" t="str">
        <f t="shared" si="10"/>
        <v/>
      </c>
      <c r="E367" t="str">
        <f t="shared" si="11"/>
        <v/>
      </c>
      <c r="F367" t="str">
        <f>IFERROR(IF(AND(C367=1,OR(D367="R",D367="K")),Tables!$C$3,IF(AND(C367=2,OR(D367="R",D367="K")),Tables!$C$4,IF(AND(C367=3,OR(D367="R",D367="K")),Tables!$C$5,IF(AND(C367=4,OR(D367="R",D367="K")),Tables!$C$6,IF(AND(C367=5,OR(D367="R",D367="K")),Tables!$C$7,IF(AND(C367=6,OR(D367="R",D367="K")),Tables!$C$8,"")))))),"")</f>
        <v/>
      </c>
      <c r="I367" t="s">
        <v>98</v>
      </c>
      <c r="J367" t="s">
        <v>98</v>
      </c>
      <c r="K367" t="s">
        <v>98</v>
      </c>
    </row>
    <row r="368" spans="1:11" x14ac:dyDescent="0.2">
      <c r="A368" t="str">
        <f>IF(([1]Survey!A368)="","",[1]Survey!A368)</f>
        <v/>
      </c>
      <c r="B368" t="str">
        <f>IF(([1]Survey!B368)="","",[1]Survey!B368)</f>
        <v/>
      </c>
      <c r="C368" t="str">
        <f>IF(([1]Survey!C368)="","",[1]Survey!C368)</f>
        <v/>
      </c>
      <c r="D368" s="71" t="str">
        <f t="shared" si="10"/>
        <v/>
      </c>
      <c r="E368" t="str">
        <f t="shared" si="11"/>
        <v/>
      </c>
      <c r="F368" t="str">
        <f>IFERROR(IF(AND(C368=1,OR(D368="R",D368="K")),Tables!$C$3,IF(AND(C368=2,OR(D368="R",D368="K")),Tables!$C$4,IF(AND(C368=3,OR(D368="R",D368="K")),Tables!$C$5,IF(AND(C368=4,OR(D368="R",D368="K")),Tables!$C$6,IF(AND(C368=5,OR(D368="R",D368="K")),Tables!$C$7,IF(AND(C368=6,OR(D368="R",D368="K")),Tables!$C$8,"")))))),"")</f>
        <v/>
      </c>
      <c r="I368" t="s">
        <v>98</v>
      </c>
      <c r="J368" t="s">
        <v>98</v>
      </c>
      <c r="K368" t="s">
        <v>98</v>
      </c>
    </row>
    <row r="369" spans="1:11" x14ac:dyDescent="0.2">
      <c r="A369" t="str">
        <f>IF(([1]Survey!A369)="","",[1]Survey!A369)</f>
        <v/>
      </c>
      <c r="B369" t="str">
        <f>IF(([1]Survey!B369)="","",[1]Survey!B369)</f>
        <v/>
      </c>
      <c r="C369" t="str">
        <f>IF(([1]Survey!C369)="","",[1]Survey!C369)</f>
        <v/>
      </c>
      <c r="D369" s="71" t="str">
        <f t="shared" si="10"/>
        <v/>
      </c>
      <c r="E369" t="str">
        <f t="shared" si="11"/>
        <v/>
      </c>
      <c r="F369" t="str">
        <f>IFERROR(IF(AND(C369=1,OR(D369="R",D369="K")),Tables!$C$3,IF(AND(C369=2,OR(D369="R",D369="K")),Tables!$C$4,IF(AND(C369=3,OR(D369="R",D369="K")),Tables!$C$5,IF(AND(C369=4,OR(D369="R",D369="K")),Tables!$C$6,IF(AND(C369=5,OR(D369="R",D369="K")),Tables!$C$7,IF(AND(C369=6,OR(D369="R",D369="K")),Tables!$C$8,"")))))),"")</f>
        <v/>
      </c>
      <c r="I369" t="s">
        <v>98</v>
      </c>
      <c r="J369" t="s">
        <v>98</v>
      </c>
      <c r="K369" t="s">
        <v>98</v>
      </c>
    </row>
    <row r="370" spans="1:11" x14ac:dyDescent="0.2">
      <c r="A370" t="str">
        <f>IF(([1]Survey!A370)="","",[1]Survey!A370)</f>
        <v/>
      </c>
      <c r="B370" t="str">
        <f>IF(([1]Survey!B370)="","",[1]Survey!B370)</f>
        <v/>
      </c>
      <c r="C370" t="str">
        <f>IF(([1]Survey!C370)="","",[1]Survey!C370)</f>
        <v/>
      </c>
      <c r="D370" s="71" t="str">
        <f t="shared" si="10"/>
        <v/>
      </c>
      <c r="E370" t="str">
        <f t="shared" si="11"/>
        <v/>
      </c>
      <c r="F370" t="str">
        <f>IFERROR(IF(AND(C370=1,OR(D370="R",D370="K")),Tables!$C$3,IF(AND(C370=2,OR(D370="R",D370="K")),Tables!$C$4,IF(AND(C370=3,OR(D370="R",D370="K")),Tables!$C$5,IF(AND(C370=4,OR(D370="R",D370="K")),Tables!$C$6,IF(AND(C370=5,OR(D370="R",D370="K")),Tables!$C$7,IF(AND(C370=6,OR(D370="R",D370="K")),Tables!$C$8,"")))))),"")</f>
        <v/>
      </c>
      <c r="I370" t="s">
        <v>98</v>
      </c>
      <c r="J370" t="s">
        <v>98</v>
      </c>
      <c r="K370" t="s">
        <v>98</v>
      </c>
    </row>
    <row r="371" spans="1:11" x14ac:dyDescent="0.2">
      <c r="A371" t="str">
        <f>IF(([1]Survey!A371)="","",[1]Survey!A371)</f>
        <v/>
      </c>
      <c r="B371" t="str">
        <f>IF(([1]Survey!B371)="","",[1]Survey!B371)</f>
        <v/>
      </c>
      <c r="C371" t="str">
        <f>IF(([1]Survey!C371)="","",[1]Survey!C371)</f>
        <v/>
      </c>
      <c r="D371" s="71" t="str">
        <f t="shared" si="10"/>
        <v/>
      </c>
      <c r="E371" t="str">
        <f t="shared" si="11"/>
        <v/>
      </c>
      <c r="F371" t="str">
        <f>IFERROR(IF(AND(C371=1,OR(D371="R",D371="K")),Tables!$C$3,IF(AND(C371=2,OR(D371="R",D371="K")),Tables!$C$4,IF(AND(C371=3,OR(D371="R",D371="K")),Tables!$C$5,IF(AND(C371=4,OR(D371="R",D371="K")),Tables!$C$6,IF(AND(C371=5,OR(D371="R",D371="K")),Tables!$C$7,IF(AND(C371=6,OR(D371="R",D371="K")),Tables!$C$8,"")))))),"")</f>
        <v/>
      </c>
      <c r="I371" t="s">
        <v>98</v>
      </c>
      <c r="J371" t="s">
        <v>98</v>
      </c>
      <c r="K371" t="s">
        <v>98</v>
      </c>
    </row>
    <row r="372" spans="1:11" x14ac:dyDescent="0.2">
      <c r="A372" t="str">
        <f>IF(([1]Survey!A372)="","",[1]Survey!A372)</f>
        <v/>
      </c>
      <c r="B372" t="str">
        <f>IF(([1]Survey!B372)="","",[1]Survey!B372)</f>
        <v/>
      </c>
      <c r="C372" t="str">
        <f>IF(([1]Survey!C372)="","",[1]Survey!C372)</f>
        <v/>
      </c>
      <c r="D372" s="71" t="str">
        <f t="shared" si="10"/>
        <v/>
      </c>
      <c r="E372" t="str">
        <f t="shared" si="11"/>
        <v/>
      </c>
      <c r="F372" t="str">
        <f>IFERROR(IF(AND(C372=1,OR(D372="R",D372="K")),Tables!$C$3,IF(AND(C372=2,OR(D372="R",D372="K")),Tables!$C$4,IF(AND(C372=3,OR(D372="R",D372="K")),Tables!$C$5,IF(AND(C372=4,OR(D372="R",D372="K")),Tables!$C$6,IF(AND(C372=5,OR(D372="R",D372="K")),Tables!$C$7,IF(AND(C372=6,OR(D372="R",D372="K")),Tables!$C$8,"")))))),"")</f>
        <v/>
      </c>
      <c r="I372" t="s">
        <v>98</v>
      </c>
      <c r="J372" t="s">
        <v>98</v>
      </c>
      <c r="K372" t="s">
        <v>98</v>
      </c>
    </row>
    <row r="373" spans="1:11" x14ac:dyDescent="0.2">
      <c r="A373" t="str">
        <f>IF(([1]Survey!A373)="","",[1]Survey!A373)</f>
        <v/>
      </c>
      <c r="B373" t="str">
        <f>IF(([1]Survey!B373)="","",[1]Survey!B373)</f>
        <v/>
      </c>
      <c r="C373" t="str">
        <f>IF(([1]Survey!C373)="","",[1]Survey!C373)</f>
        <v/>
      </c>
      <c r="D373" s="71" t="str">
        <f t="shared" si="10"/>
        <v/>
      </c>
      <c r="E373" t="str">
        <f t="shared" si="11"/>
        <v/>
      </c>
      <c r="F373" t="str">
        <f>IFERROR(IF(AND(C373=1,OR(D373="R",D373="K")),Tables!$C$3,IF(AND(C373=2,OR(D373="R",D373="K")),Tables!$C$4,IF(AND(C373=3,OR(D373="R",D373="K")),Tables!$C$5,IF(AND(C373=4,OR(D373="R",D373="K")),Tables!$C$6,IF(AND(C373=5,OR(D373="R",D373="K")),Tables!$C$7,IF(AND(C373=6,OR(D373="R",D373="K")),Tables!$C$8,"")))))),"")</f>
        <v/>
      </c>
      <c r="I373" t="s">
        <v>98</v>
      </c>
      <c r="J373" t="s">
        <v>98</v>
      </c>
      <c r="K373" t="s">
        <v>98</v>
      </c>
    </row>
    <row r="374" spans="1:11" x14ac:dyDescent="0.2">
      <c r="A374" t="str">
        <f>IF(([1]Survey!A374)="","",[1]Survey!A374)</f>
        <v/>
      </c>
      <c r="B374" t="str">
        <f>IF(([1]Survey!B374)="","",[1]Survey!B374)</f>
        <v/>
      </c>
      <c r="C374" t="str">
        <f>IF(([1]Survey!C374)="","",[1]Survey!C374)</f>
        <v/>
      </c>
      <c r="D374" s="71" t="str">
        <f t="shared" si="10"/>
        <v/>
      </c>
      <c r="E374" t="str">
        <f t="shared" si="11"/>
        <v/>
      </c>
      <c r="F374" t="str">
        <f>IFERROR(IF(AND(C374=1,OR(D374="R",D374="K")),Tables!$C$3,IF(AND(C374=2,OR(D374="R",D374="K")),Tables!$C$4,IF(AND(C374=3,OR(D374="R",D374="K")),Tables!$C$5,IF(AND(C374=4,OR(D374="R",D374="K")),Tables!$C$6,IF(AND(C374=5,OR(D374="R",D374="K")),Tables!$C$7,IF(AND(C374=6,OR(D374="R",D374="K")),Tables!$C$8,"")))))),"")</f>
        <v/>
      </c>
    </row>
    <row r="375" spans="1:11" x14ac:dyDescent="0.2">
      <c r="A375" t="str">
        <f>IF(([1]Survey!A375)="","",[1]Survey!A375)</f>
        <v/>
      </c>
      <c r="B375" t="str">
        <f>IF(([1]Survey!B375)="","",[1]Survey!B375)</f>
        <v/>
      </c>
      <c r="C375" t="str">
        <f>IF(([1]Survey!C375)="","",[1]Survey!C375)</f>
        <v/>
      </c>
      <c r="D375" s="71" t="str">
        <f t="shared" si="10"/>
        <v/>
      </c>
      <c r="E375" t="str">
        <f t="shared" si="11"/>
        <v/>
      </c>
      <c r="F375" t="str">
        <f>IFERROR(IF(AND(C375=1,OR(D375="R",D375="K")),Tables!$C$3,IF(AND(C375=2,OR(D375="R",D375="K")),Tables!$C$4,IF(AND(C375=3,OR(D375="R",D375="K")),Tables!$C$5,IF(AND(C375=4,OR(D375="R",D375="K")),Tables!$C$6,IF(AND(C375=5,OR(D375="R",D375="K")),Tables!$C$7,IF(AND(C375=6,OR(D375="R",D375="K")),Tables!$C$8,"")))))),"")</f>
        <v/>
      </c>
    </row>
    <row r="376" spans="1:11" x14ac:dyDescent="0.2">
      <c r="A376" t="str">
        <f>IF(([1]Survey!A376)="","",[1]Survey!A376)</f>
        <v/>
      </c>
      <c r="B376" t="str">
        <f>IF(([1]Survey!B376)="","",[1]Survey!B376)</f>
        <v/>
      </c>
      <c r="C376" t="str">
        <f>IF(([1]Survey!C376)="","",[1]Survey!C376)</f>
        <v/>
      </c>
      <c r="D376" s="71" t="str">
        <f t="shared" si="10"/>
        <v/>
      </c>
      <c r="E376" t="str">
        <f t="shared" si="11"/>
        <v/>
      </c>
      <c r="F376" t="str">
        <f>IFERROR(IF(AND(C376=1,OR(D376="R",D376="K")),Tables!$C$3,IF(AND(C376=2,OR(D376="R",D376="K")),Tables!$C$4,IF(AND(C376=3,OR(D376="R",D376="K")),Tables!$C$5,IF(AND(C376=4,OR(D376="R",D376="K")),Tables!$C$6,IF(AND(C376=5,OR(D376="R",D376="K")),Tables!$C$7,IF(AND(C376=6,OR(D376="R",D376="K")),Tables!$C$8,"")))))),"")</f>
        <v/>
      </c>
    </row>
    <row r="377" spans="1:11" x14ac:dyDescent="0.2">
      <c r="A377" t="str">
        <f>IF(([1]Survey!A377)="","",[1]Survey!A377)</f>
        <v/>
      </c>
      <c r="B377" t="str">
        <f>IF(([1]Survey!B377)="","",[1]Survey!B377)</f>
        <v/>
      </c>
      <c r="C377" t="str">
        <f>IF(([1]Survey!C377)="","",[1]Survey!C377)</f>
        <v/>
      </c>
      <c r="D377" s="71" t="str">
        <f t="shared" si="10"/>
        <v/>
      </c>
      <c r="E377" t="str">
        <f t="shared" si="11"/>
        <v/>
      </c>
      <c r="F377" t="str">
        <f>IFERROR(IF(AND(C377=1,OR(D377="R",D377="K")),Tables!$C$3,IF(AND(C377=2,OR(D377="R",D377="K")),Tables!$C$4,IF(AND(C377=3,OR(D377="R",D377="K")),Tables!$C$5,IF(AND(C377=4,OR(D377="R",D377="K")),Tables!$C$6,IF(AND(C377=5,OR(D377="R",D377="K")),Tables!$C$7,IF(AND(C377=6,OR(D377="R",D377="K")),Tables!$C$8,"")))))),"")</f>
        <v/>
      </c>
    </row>
    <row r="378" spans="1:11" x14ac:dyDescent="0.2">
      <c r="A378" t="str">
        <f>IF(([1]Survey!A378)="","",[1]Survey!A378)</f>
        <v/>
      </c>
      <c r="B378" t="str">
        <f>IF(([1]Survey!B378)="","",[1]Survey!B378)</f>
        <v/>
      </c>
      <c r="C378" t="str">
        <f>IF(([1]Survey!C378)="","",[1]Survey!C378)</f>
        <v/>
      </c>
      <c r="D378" s="71" t="str">
        <f t="shared" si="10"/>
        <v/>
      </c>
      <c r="E378" t="str">
        <f t="shared" si="11"/>
        <v/>
      </c>
      <c r="F378" t="str">
        <f>IFERROR(IF(AND(C378=1,OR(D378="R",D378="K")),Tables!$C$3,IF(AND(C378=2,OR(D378="R",D378="K")),Tables!$C$4,IF(AND(C378=3,OR(D378="R",D378="K")),Tables!$C$5,IF(AND(C378=4,OR(D378="R",D378="K")),Tables!$C$6,IF(AND(C378=5,OR(D378="R",D378="K")),Tables!$C$7,IF(AND(C378=6,OR(D378="R",D378="K")),Tables!$C$8,"")))))),"")</f>
        <v/>
      </c>
    </row>
    <row r="379" spans="1:11" x14ac:dyDescent="0.2">
      <c r="A379" t="str">
        <f>IF(([1]Survey!A379)="","",[1]Survey!A379)</f>
        <v/>
      </c>
      <c r="B379" t="str">
        <f>IF(([1]Survey!B379)="","",[1]Survey!B379)</f>
        <v/>
      </c>
      <c r="C379" t="str">
        <f>IF(([1]Survey!C379)="","",[1]Survey!C379)</f>
        <v/>
      </c>
      <c r="D379" s="71" t="str">
        <f t="shared" si="10"/>
        <v/>
      </c>
      <c r="E379" t="str">
        <f t="shared" si="11"/>
        <v/>
      </c>
      <c r="F379" t="str">
        <f>IFERROR(IF(AND(C379=1,OR(D379="R",D379="K")),Tables!$C$3,IF(AND(C379=2,OR(D379="R",D379="K")),Tables!$C$4,IF(AND(C379=3,OR(D379="R",D379="K")),Tables!$C$5,IF(AND(C379=4,OR(D379="R",D379="K")),Tables!$C$6,IF(AND(C379=5,OR(D379="R",D379="K")),Tables!$C$7,IF(AND(C379=6,OR(D379="R",D379="K")),Tables!$C$8,"")))))),"")</f>
        <v/>
      </c>
    </row>
    <row r="380" spans="1:11" x14ac:dyDescent="0.2">
      <c r="A380" t="str">
        <f>IF(([1]Survey!A380)="","",[1]Survey!A380)</f>
        <v/>
      </c>
      <c r="B380" t="str">
        <f>IF(([1]Survey!B380)="","",[1]Survey!B380)</f>
        <v/>
      </c>
      <c r="C380" t="str">
        <f>IF(([1]Survey!C380)="","",[1]Survey!C380)</f>
        <v/>
      </c>
      <c r="D380" s="71" t="str">
        <f t="shared" si="10"/>
        <v/>
      </c>
      <c r="E380" t="str">
        <f t="shared" si="11"/>
        <v/>
      </c>
      <c r="F380" t="str">
        <f>IFERROR(IF(AND(C380=1,OR(D380="R",D380="K")),Tables!$C$3,IF(AND(C380=2,OR(D380="R",D380="K")),Tables!$C$4,IF(AND(C380=3,OR(D380="R",D380="K")),Tables!$C$5,IF(AND(C380=4,OR(D380="R",D380="K")),Tables!$C$6,IF(AND(C380=5,OR(D380="R",D380="K")),Tables!$C$7,IF(AND(C380=6,OR(D380="R",D380="K")),Tables!$C$8,"")))))),"")</f>
        <v/>
      </c>
    </row>
    <row r="381" spans="1:11" x14ac:dyDescent="0.2">
      <c r="A381" t="str">
        <f>IF(([1]Survey!A381)="","",[1]Survey!A381)</f>
        <v/>
      </c>
      <c r="B381" t="str">
        <f>IF(([1]Survey!B381)="","",[1]Survey!B381)</f>
        <v/>
      </c>
      <c r="C381" t="str">
        <f>IF(([1]Survey!C381)="","",[1]Survey!C381)</f>
        <v/>
      </c>
      <c r="D381" s="71" t="str">
        <f t="shared" si="10"/>
        <v/>
      </c>
      <c r="E381" t="str">
        <f t="shared" si="11"/>
        <v/>
      </c>
      <c r="F381" t="str">
        <f>IFERROR(IF(AND(C381=1,OR(D381="R",D381="K")),Tables!$C$3,IF(AND(C381=2,OR(D381="R",D381="K")),Tables!$C$4,IF(AND(C381=3,OR(D381="R",D381="K")),Tables!$C$5,IF(AND(C381=4,OR(D381="R",D381="K")),Tables!$C$6,IF(AND(C381=5,OR(D381="R",D381="K")),Tables!$C$7,IF(AND(C381=6,OR(D381="R",D381="K")),Tables!$C$8,"")))))),"")</f>
        <v/>
      </c>
    </row>
    <row r="382" spans="1:11" x14ac:dyDescent="0.2">
      <c r="A382" t="str">
        <f>IF(([1]Survey!A382)="","",[1]Survey!A382)</f>
        <v/>
      </c>
      <c r="B382" t="str">
        <f>IF(([1]Survey!B382)="","",[1]Survey!B382)</f>
        <v/>
      </c>
      <c r="C382" t="str">
        <f>IF(([1]Survey!C382)="","",[1]Survey!C382)</f>
        <v/>
      </c>
      <c r="D382" s="71" t="str">
        <f t="shared" si="10"/>
        <v/>
      </c>
      <c r="E382" t="str">
        <f t="shared" si="11"/>
        <v/>
      </c>
      <c r="F382" t="str">
        <f>IFERROR(IF(AND(C382=1,OR(D382="R",D382="K")),Tables!$C$3,IF(AND(C382=2,OR(D382="R",D382="K")),Tables!$C$4,IF(AND(C382=3,OR(D382="R",D382="K")),Tables!$C$5,IF(AND(C382=4,OR(D382="R",D382="K")),Tables!$C$6,IF(AND(C382=5,OR(D382="R",D382="K")),Tables!$C$7,IF(AND(C382=6,OR(D382="R",D382="K")),Tables!$C$8,"")))))),"")</f>
        <v/>
      </c>
    </row>
    <row r="383" spans="1:11" x14ac:dyDescent="0.2">
      <c r="A383" t="str">
        <f>IF(([1]Survey!A383)="","",[1]Survey!A383)</f>
        <v/>
      </c>
      <c r="B383" t="str">
        <f>IF(([1]Survey!B383)="","",[1]Survey!B383)</f>
        <v/>
      </c>
      <c r="C383" t="str">
        <f>IF(([1]Survey!C383)="","",[1]Survey!C383)</f>
        <v/>
      </c>
      <c r="D383" s="71" t="str">
        <f t="shared" si="10"/>
        <v/>
      </c>
      <c r="E383" t="str">
        <f t="shared" si="11"/>
        <v/>
      </c>
      <c r="F383" t="str">
        <f>IFERROR(IF(AND(C383=1,OR(D383="R",D383="K")),Tables!$C$3,IF(AND(C383=2,OR(D383="R",D383="K")),Tables!$C$4,IF(AND(C383=3,OR(D383="R",D383="K")),Tables!$C$5,IF(AND(C383=4,OR(D383="R",D383="K")),Tables!$C$6,IF(AND(C383=5,OR(D383="R",D383="K")),Tables!$C$7,IF(AND(C383=6,OR(D383="R",D383="K")),Tables!$C$8,"")))))),"")</f>
        <v/>
      </c>
    </row>
    <row r="384" spans="1:11" x14ac:dyDescent="0.2">
      <c r="A384" t="str">
        <f>IF(([1]Survey!A384)="","",[1]Survey!A384)</f>
        <v/>
      </c>
      <c r="B384" t="str">
        <f>IF(([1]Survey!B384)="","",[1]Survey!B384)</f>
        <v/>
      </c>
      <c r="C384" t="str">
        <f>IF(([1]Survey!C384)="","",[1]Survey!C384)</f>
        <v/>
      </c>
      <c r="D384" s="71" t="str">
        <f t="shared" si="10"/>
        <v/>
      </c>
      <c r="E384" t="str">
        <f t="shared" si="11"/>
        <v/>
      </c>
      <c r="F384" t="str">
        <f>IFERROR(IF(AND(C384=1,OR(D384="R",D384="K")),Tables!$C$3,IF(AND(C384=2,OR(D384="R",D384="K")),Tables!$C$4,IF(AND(C384=3,OR(D384="R",D384="K")),Tables!$C$5,IF(AND(C384=4,OR(D384="R",D384="K")),Tables!$C$6,IF(AND(C384=5,OR(D384="R",D384="K")),Tables!$C$7,IF(AND(C384=6,OR(D384="R",D384="K")),Tables!$C$8,"")))))),"")</f>
        <v/>
      </c>
    </row>
    <row r="385" spans="1:6" x14ac:dyDescent="0.2">
      <c r="A385" t="str">
        <f>IF(([1]Survey!A385)="","",[1]Survey!A385)</f>
        <v/>
      </c>
      <c r="B385" t="str">
        <f>IF(([1]Survey!B385)="","",[1]Survey!B385)</f>
        <v/>
      </c>
      <c r="C385" t="str">
        <f>IF(([1]Survey!C385)="","",[1]Survey!C385)</f>
        <v/>
      </c>
      <c r="D385" s="71" t="str">
        <f t="shared" si="10"/>
        <v/>
      </c>
      <c r="E385" t="str">
        <f t="shared" si="11"/>
        <v/>
      </c>
      <c r="F385" t="str">
        <f>IFERROR(IF(AND(C385=1,OR(D385="R",D385="K")),Tables!$C$3,IF(AND(C385=2,OR(D385="R",D385="K")),Tables!$C$4,IF(AND(C385=3,OR(D385="R",D385="K")),Tables!$C$5,IF(AND(C385=4,OR(D385="R",D385="K")),Tables!$C$6,IF(AND(C385=5,OR(D385="R",D385="K")),Tables!$C$7,IF(AND(C385=6,OR(D385="R",D385="K")),Tables!$C$8,"")))))),"")</f>
        <v/>
      </c>
    </row>
    <row r="386" spans="1:6" x14ac:dyDescent="0.2">
      <c r="A386" t="str">
        <f>IF(([1]Survey!A386)="","",[1]Survey!A386)</f>
        <v/>
      </c>
      <c r="B386" t="str">
        <f>IF(([1]Survey!B386)="","",[1]Survey!B386)</f>
        <v/>
      </c>
      <c r="C386" t="str">
        <f>IF(([1]Survey!C386)="","",[1]Survey!C386)</f>
        <v/>
      </c>
      <c r="D386" s="71" t="str">
        <f t="shared" ref="D386:D449" si="12">IFERROR(VLOOKUP(B386,Questions,2,0),"")</f>
        <v/>
      </c>
      <c r="E386" t="str">
        <f t="shared" ref="E386:E449" si="13">IFERROR(VLOOKUP(B386,Questions,3,0),"")</f>
        <v/>
      </c>
      <c r="F386" t="str">
        <f>IFERROR(IF(AND(C386=1,OR(D386="R",D386="K")),Tables!$C$3,IF(AND(C386=2,OR(D386="R",D386="K")),Tables!$C$4,IF(AND(C386=3,OR(D386="R",D386="K")),Tables!$C$5,IF(AND(C386=4,OR(D386="R",D386="K")),Tables!$C$6,IF(AND(C386=5,OR(D386="R",D386="K")),Tables!$C$7,IF(AND(C386=6,OR(D386="R",D386="K")),Tables!$C$8,"")))))),"")</f>
        <v/>
      </c>
    </row>
    <row r="387" spans="1:6" x14ac:dyDescent="0.2">
      <c r="A387" t="str">
        <f>IF(([1]Survey!A387)="","",[1]Survey!A387)</f>
        <v/>
      </c>
      <c r="B387" t="str">
        <f>IF(([1]Survey!B387)="","",[1]Survey!B387)</f>
        <v/>
      </c>
      <c r="C387" t="str">
        <f>IF(([1]Survey!C387)="","",[1]Survey!C387)</f>
        <v/>
      </c>
      <c r="D387" s="71" t="str">
        <f t="shared" si="12"/>
        <v/>
      </c>
      <c r="E387" t="str">
        <f t="shared" si="13"/>
        <v/>
      </c>
      <c r="F387" t="str">
        <f>IFERROR(IF(AND(C387=1,OR(D387="R",D387="K")),Tables!$C$3,IF(AND(C387=2,OR(D387="R",D387="K")),Tables!$C$4,IF(AND(C387=3,OR(D387="R",D387="K")),Tables!$C$5,IF(AND(C387=4,OR(D387="R",D387="K")),Tables!$C$6,IF(AND(C387=5,OR(D387="R",D387="K")),Tables!$C$7,IF(AND(C387=6,OR(D387="R",D387="K")),Tables!$C$8,"")))))),"")</f>
        <v/>
      </c>
    </row>
    <row r="388" spans="1:6" x14ac:dyDescent="0.2">
      <c r="A388" t="str">
        <f>IF(([1]Survey!A388)="","",[1]Survey!A388)</f>
        <v/>
      </c>
      <c r="B388" t="str">
        <f>IF(([1]Survey!B388)="","",[1]Survey!B388)</f>
        <v/>
      </c>
      <c r="C388" t="str">
        <f>IF(([1]Survey!C388)="","",[1]Survey!C388)</f>
        <v/>
      </c>
      <c r="D388" s="71" t="str">
        <f t="shared" si="12"/>
        <v/>
      </c>
      <c r="E388" t="str">
        <f t="shared" si="13"/>
        <v/>
      </c>
      <c r="F388" t="str">
        <f>IFERROR(IF(AND(C388=1,OR(D388="R",D388="K")),Tables!$C$3,IF(AND(C388=2,OR(D388="R",D388="K")),Tables!$C$4,IF(AND(C388=3,OR(D388="R",D388="K")),Tables!$C$5,IF(AND(C388=4,OR(D388="R",D388="K")),Tables!$C$6,IF(AND(C388=5,OR(D388="R",D388="K")),Tables!$C$7,IF(AND(C388=6,OR(D388="R",D388="K")),Tables!$C$8,"")))))),"")</f>
        <v/>
      </c>
    </row>
    <row r="389" spans="1:6" x14ac:dyDescent="0.2">
      <c r="A389" t="str">
        <f>IF(([1]Survey!A389)="","",[1]Survey!A389)</f>
        <v/>
      </c>
      <c r="B389" t="str">
        <f>IF(([1]Survey!B389)="","",[1]Survey!B389)</f>
        <v/>
      </c>
      <c r="C389" t="str">
        <f>IF(([1]Survey!C389)="","",[1]Survey!C389)</f>
        <v/>
      </c>
      <c r="D389" s="71" t="str">
        <f t="shared" si="12"/>
        <v/>
      </c>
      <c r="E389" t="str">
        <f t="shared" si="13"/>
        <v/>
      </c>
      <c r="F389" t="str">
        <f>IFERROR(IF(AND(C389=1,OR(D389="R",D389="K")),Tables!$C$3,IF(AND(C389=2,OR(D389="R",D389="K")),Tables!$C$4,IF(AND(C389=3,OR(D389="R",D389="K")),Tables!$C$5,IF(AND(C389=4,OR(D389="R",D389="K")),Tables!$C$6,IF(AND(C389=5,OR(D389="R",D389="K")),Tables!$C$7,IF(AND(C389=6,OR(D389="R",D389="K")),Tables!$C$8,"")))))),"")</f>
        <v/>
      </c>
    </row>
    <row r="390" spans="1:6" x14ac:dyDescent="0.2">
      <c r="A390" t="str">
        <f>IF(([1]Survey!A390)="","",[1]Survey!A390)</f>
        <v/>
      </c>
      <c r="B390" t="str">
        <f>IF(([1]Survey!B390)="","",[1]Survey!B390)</f>
        <v/>
      </c>
      <c r="C390" t="str">
        <f>IF(([1]Survey!C390)="","",[1]Survey!C390)</f>
        <v/>
      </c>
      <c r="D390" s="71" t="str">
        <f t="shared" si="12"/>
        <v/>
      </c>
      <c r="E390" t="str">
        <f t="shared" si="13"/>
        <v/>
      </c>
      <c r="F390" t="str">
        <f>IFERROR(IF(AND(C390=1,OR(D390="R",D390="K")),Tables!$C$3,IF(AND(C390=2,OR(D390="R",D390="K")),Tables!$C$4,IF(AND(C390=3,OR(D390="R",D390="K")),Tables!$C$5,IF(AND(C390=4,OR(D390="R",D390="K")),Tables!$C$6,IF(AND(C390=5,OR(D390="R",D390="K")),Tables!$C$7,IF(AND(C390=6,OR(D390="R",D390="K")),Tables!$C$8,"")))))),"")</f>
        <v/>
      </c>
    </row>
    <row r="391" spans="1:6" x14ac:dyDescent="0.2">
      <c r="A391" t="str">
        <f>IF(([1]Survey!A391)="","",[1]Survey!A391)</f>
        <v/>
      </c>
      <c r="B391" t="str">
        <f>IF(([1]Survey!B391)="","",[1]Survey!B391)</f>
        <v/>
      </c>
      <c r="C391" t="str">
        <f>IF(([1]Survey!C391)="","",[1]Survey!C391)</f>
        <v/>
      </c>
      <c r="D391" s="71" t="str">
        <f t="shared" si="12"/>
        <v/>
      </c>
      <c r="E391" t="str">
        <f t="shared" si="13"/>
        <v/>
      </c>
      <c r="F391" t="str">
        <f>IFERROR(IF(AND(C391=1,OR(D391="R",D391="K")),Tables!$C$3,IF(AND(C391=2,OR(D391="R",D391="K")),Tables!$C$4,IF(AND(C391=3,OR(D391="R",D391="K")),Tables!$C$5,IF(AND(C391=4,OR(D391="R",D391="K")),Tables!$C$6,IF(AND(C391=5,OR(D391="R",D391="K")),Tables!$C$7,IF(AND(C391=6,OR(D391="R",D391="K")),Tables!$C$8,"")))))),"")</f>
        <v/>
      </c>
    </row>
    <row r="392" spans="1:6" x14ac:dyDescent="0.2">
      <c r="A392" t="str">
        <f>IF(([1]Survey!A392)="","",[1]Survey!A392)</f>
        <v/>
      </c>
      <c r="B392" t="str">
        <f>IF(([1]Survey!B392)="","",[1]Survey!B392)</f>
        <v/>
      </c>
      <c r="C392" t="str">
        <f>IF(([1]Survey!C392)="","",[1]Survey!C392)</f>
        <v/>
      </c>
      <c r="D392" s="71" t="str">
        <f t="shared" si="12"/>
        <v/>
      </c>
      <c r="E392" t="str">
        <f t="shared" si="13"/>
        <v/>
      </c>
      <c r="F392" t="str">
        <f>IFERROR(IF(AND(C392=1,OR(D392="R",D392="K")),Tables!$C$3,IF(AND(C392=2,OR(D392="R",D392="K")),Tables!$C$4,IF(AND(C392=3,OR(D392="R",D392="K")),Tables!$C$5,IF(AND(C392=4,OR(D392="R",D392="K")),Tables!$C$6,IF(AND(C392=5,OR(D392="R",D392="K")),Tables!$C$7,IF(AND(C392=6,OR(D392="R",D392="K")),Tables!$C$8,"")))))),"")</f>
        <v/>
      </c>
    </row>
    <row r="393" spans="1:6" x14ac:dyDescent="0.2">
      <c r="A393" t="str">
        <f>IF(([1]Survey!A393)="","",[1]Survey!A393)</f>
        <v/>
      </c>
      <c r="B393" t="str">
        <f>IF(([1]Survey!B393)="","",[1]Survey!B393)</f>
        <v/>
      </c>
      <c r="C393" t="str">
        <f>IF(([1]Survey!C393)="","",[1]Survey!C393)</f>
        <v/>
      </c>
      <c r="D393" s="71" t="str">
        <f t="shared" si="12"/>
        <v/>
      </c>
      <c r="E393" t="str">
        <f t="shared" si="13"/>
        <v/>
      </c>
      <c r="F393" t="str">
        <f>IFERROR(IF(AND(C393=1,OR(D393="R",D393="K")),Tables!$C$3,IF(AND(C393=2,OR(D393="R",D393="K")),Tables!$C$4,IF(AND(C393=3,OR(D393="R",D393="K")),Tables!$C$5,IF(AND(C393=4,OR(D393="R",D393="K")),Tables!$C$6,IF(AND(C393=5,OR(D393="R",D393="K")),Tables!$C$7,IF(AND(C393=6,OR(D393="R",D393="K")),Tables!$C$8,"")))))),"")</f>
        <v/>
      </c>
    </row>
    <row r="394" spans="1:6" x14ac:dyDescent="0.2">
      <c r="A394" t="str">
        <f>IF(([1]Survey!A394)="","",[1]Survey!A394)</f>
        <v/>
      </c>
      <c r="B394" t="str">
        <f>IF(([1]Survey!B394)="","",[1]Survey!B394)</f>
        <v/>
      </c>
      <c r="C394" t="str">
        <f>IF(([1]Survey!C394)="","",[1]Survey!C394)</f>
        <v/>
      </c>
      <c r="D394" s="71" t="str">
        <f t="shared" si="12"/>
        <v/>
      </c>
      <c r="E394" t="str">
        <f t="shared" si="13"/>
        <v/>
      </c>
      <c r="F394" t="str">
        <f>IFERROR(IF(AND(C394=1,OR(D394="R",D394="K")),Tables!$C$3,IF(AND(C394=2,OR(D394="R",D394="K")),Tables!$C$4,IF(AND(C394=3,OR(D394="R",D394="K")),Tables!$C$5,IF(AND(C394=4,OR(D394="R",D394="K")),Tables!$C$6,IF(AND(C394=5,OR(D394="R",D394="K")),Tables!$C$7,IF(AND(C394=6,OR(D394="R",D394="K")),Tables!$C$8,"")))))),"")</f>
        <v/>
      </c>
    </row>
    <row r="395" spans="1:6" x14ac:dyDescent="0.2">
      <c r="A395" t="str">
        <f>IF(([1]Survey!A395)="","",[1]Survey!A395)</f>
        <v/>
      </c>
      <c r="B395" t="str">
        <f>IF(([1]Survey!B395)="","",[1]Survey!B395)</f>
        <v/>
      </c>
      <c r="C395" t="str">
        <f>IF(([1]Survey!C395)="","",[1]Survey!C395)</f>
        <v/>
      </c>
      <c r="D395" s="71" t="str">
        <f t="shared" si="12"/>
        <v/>
      </c>
      <c r="E395" t="str">
        <f t="shared" si="13"/>
        <v/>
      </c>
      <c r="F395" t="str">
        <f>IFERROR(IF(AND(C395=1,OR(D395="R",D395="K")),Tables!$C$3,IF(AND(C395=2,OR(D395="R",D395="K")),Tables!$C$4,IF(AND(C395=3,OR(D395="R",D395="K")),Tables!$C$5,IF(AND(C395=4,OR(D395="R",D395="K")),Tables!$C$6,IF(AND(C395=5,OR(D395="R",D395="K")),Tables!$C$7,IF(AND(C395=6,OR(D395="R",D395="K")),Tables!$C$8,"")))))),"")</f>
        <v/>
      </c>
    </row>
    <row r="396" spans="1:6" x14ac:dyDescent="0.2">
      <c r="A396" t="str">
        <f>IF(([1]Survey!A396)="","",[1]Survey!A396)</f>
        <v/>
      </c>
      <c r="B396" t="str">
        <f>IF(([1]Survey!B396)="","",[1]Survey!B396)</f>
        <v/>
      </c>
      <c r="C396" t="str">
        <f>IF(([1]Survey!C396)="","",[1]Survey!C396)</f>
        <v/>
      </c>
      <c r="D396" s="71" t="str">
        <f t="shared" si="12"/>
        <v/>
      </c>
      <c r="E396" t="str">
        <f t="shared" si="13"/>
        <v/>
      </c>
      <c r="F396" t="str">
        <f>IFERROR(IF(AND(C396=1,OR(D396="R",D396="K")),Tables!$C$3,IF(AND(C396=2,OR(D396="R",D396="K")),Tables!$C$4,IF(AND(C396=3,OR(D396="R",D396="K")),Tables!$C$5,IF(AND(C396=4,OR(D396="R",D396="K")),Tables!$C$6,IF(AND(C396=5,OR(D396="R",D396="K")),Tables!$C$7,IF(AND(C396=6,OR(D396="R",D396="K")),Tables!$C$8,"")))))),"")</f>
        <v/>
      </c>
    </row>
    <row r="397" spans="1:6" x14ac:dyDescent="0.2">
      <c r="A397" t="str">
        <f>IF(([1]Survey!A397)="","",[1]Survey!A397)</f>
        <v/>
      </c>
      <c r="B397" t="str">
        <f>IF(([1]Survey!B397)="","",[1]Survey!B397)</f>
        <v/>
      </c>
      <c r="C397" t="str">
        <f>IF(([1]Survey!C397)="","",[1]Survey!C397)</f>
        <v/>
      </c>
      <c r="D397" s="71" t="str">
        <f t="shared" si="12"/>
        <v/>
      </c>
      <c r="E397" t="str">
        <f t="shared" si="13"/>
        <v/>
      </c>
      <c r="F397" t="str">
        <f>IFERROR(IF(AND(C397=1,OR(D397="R",D397="K")),Tables!$C$3,IF(AND(C397=2,OR(D397="R",D397="K")),Tables!$C$4,IF(AND(C397=3,OR(D397="R",D397="K")),Tables!$C$5,IF(AND(C397=4,OR(D397="R",D397="K")),Tables!$C$6,IF(AND(C397=5,OR(D397="R",D397="K")),Tables!$C$7,IF(AND(C397=6,OR(D397="R",D397="K")),Tables!$C$8,"")))))),"")</f>
        <v/>
      </c>
    </row>
    <row r="398" spans="1:6" x14ac:dyDescent="0.2">
      <c r="A398" t="str">
        <f>IF(([1]Survey!A398)="","",[1]Survey!A398)</f>
        <v/>
      </c>
      <c r="B398" t="str">
        <f>IF(([1]Survey!B398)="","",[1]Survey!B398)</f>
        <v/>
      </c>
      <c r="C398" t="str">
        <f>IF(([1]Survey!C398)="","",[1]Survey!C398)</f>
        <v/>
      </c>
      <c r="D398" s="71" t="str">
        <f t="shared" si="12"/>
        <v/>
      </c>
      <c r="E398" t="str">
        <f t="shared" si="13"/>
        <v/>
      </c>
      <c r="F398" t="str">
        <f>IFERROR(IF(AND(C398=1,OR(D398="R",D398="K")),Tables!$C$3,IF(AND(C398=2,OR(D398="R",D398="K")),Tables!$C$4,IF(AND(C398=3,OR(D398="R",D398="K")),Tables!$C$5,IF(AND(C398=4,OR(D398="R",D398="K")),Tables!$C$6,IF(AND(C398=5,OR(D398="R",D398="K")),Tables!$C$7,IF(AND(C398=6,OR(D398="R",D398="K")),Tables!$C$8,"")))))),"")</f>
        <v/>
      </c>
    </row>
    <row r="399" spans="1:6" x14ac:dyDescent="0.2">
      <c r="A399" t="str">
        <f>IF(([1]Survey!A399)="","",[1]Survey!A399)</f>
        <v/>
      </c>
      <c r="B399" t="str">
        <f>IF(([1]Survey!B399)="","",[1]Survey!B399)</f>
        <v/>
      </c>
      <c r="C399" t="str">
        <f>IF(([1]Survey!C399)="","",[1]Survey!C399)</f>
        <v/>
      </c>
      <c r="D399" s="71" t="str">
        <f t="shared" si="12"/>
        <v/>
      </c>
      <c r="E399" t="str">
        <f t="shared" si="13"/>
        <v/>
      </c>
      <c r="F399" t="str">
        <f>IFERROR(IF(AND(C399=1,OR(D399="R",D399="K")),Tables!$C$3,IF(AND(C399=2,OR(D399="R",D399="K")),Tables!$C$4,IF(AND(C399=3,OR(D399="R",D399="K")),Tables!$C$5,IF(AND(C399=4,OR(D399="R",D399="K")),Tables!$C$6,IF(AND(C399=5,OR(D399="R",D399="K")),Tables!$C$7,IF(AND(C399=6,OR(D399="R",D399="K")),Tables!$C$8,"")))))),"")</f>
        <v/>
      </c>
    </row>
    <row r="400" spans="1:6" x14ac:dyDescent="0.2">
      <c r="A400" t="str">
        <f>IF(([1]Survey!A400)="","",[1]Survey!A400)</f>
        <v/>
      </c>
      <c r="B400" t="str">
        <f>IF(([1]Survey!B400)="","",[1]Survey!B400)</f>
        <v/>
      </c>
      <c r="C400" t="str">
        <f>IF(([1]Survey!C400)="","",[1]Survey!C400)</f>
        <v/>
      </c>
      <c r="D400" s="71" t="str">
        <f t="shared" si="12"/>
        <v/>
      </c>
      <c r="E400" t="str">
        <f t="shared" si="13"/>
        <v/>
      </c>
      <c r="F400" t="str">
        <f>IFERROR(IF(AND(C400=1,OR(D400="R",D400="K")),Tables!$C$3,IF(AND(C400=2,OR(D400="R",D400="K")),Tables!$C$4,IF(AND(C400=3,OR(D400="R",D400="K")),Tables!$C$5,IF(AND(C400=4,OR(D400="R",D400="K")),Tables!$C$6,IF(AND(C400=5,OR(D400="R",D400="K")),Tables!$C$7,IF(AND(C400=6,OR(D400="R",D400="K")),Tables!$C$8,"")))))),"")</f>
        <v/>
      </c>
    </row>
    <row r="401" spans="1:6" x14ac:dyDescent="0.2">
      <c r="A401" t="str">
        <f>IF(([1]Survey!A401)="","",[1]Survey!A401)</f>
        <v/>
      </c>
      <c r="B401" t="str">
        <f>IF(([1]Survey!B401)="","",[1]Survey!B401)</f>
        <v/>
      </c>
      <c r="C401" t="str">
        <f>IF(([1]Survey!C401)="","",[1]Survey!C401)</f>
        <v/>
      </c>
      <c r="D401" s="71" t="str">
        <f t="shared" si="12"/>
        <v/>
      </c>
      <c r="E401" t="str">
        <f t="shared" si="13"/>
        <v/>
      </c>
      <c r="F401" t="str">
        <f>IFERROR(IF(AND(C401=1,OR(D401="R",D401="K")),Tables!$C$3,IF(AND(C401=2,OR(D401="R",D401="K")),Tables!$C$4,IF(AND(C401=3,OR(D401="R",D401="K")),Tables!$C$5,IF(AND(C401=4,OR(D401="R",D401="K")),Tables!$C$6,IF(AND(C401=5,OR(D401="R",D401="K")),Tables!$C$7,IF(AND(C401=6,OR(D401="R",D401="K")),Tables!$C$8,"")))))),"")</f>
        <v/>
      </c>
    </row>
    <row r="402" spans="1:6" x14ac:dyDescent="0.2">
      <c r="A402" t="str">
        <f>IF(([1]Survey!A402)="","",[1]Survey!A402)</f>
        <v/>
      </c>
      <c r="B402" t="str">
        <f>IF(([1]Survey!B402)="","",[1]Survey!B402)</f>
        <v/>
      </c>
      <c r="C402" t="str">
        <f>IF(([1]Survey!C402)="","",[1]Survey!C402)</f>
        <v/>
      </c>
      <c r="D402" s="71" t="str">
        <f t="shared" si="12"/>
        <v/>
      </c>
      <c r="E402" t="str">
        <f t="shared" si="13"/>
        <v/>
      </c>
      <c r="F402" t="str">
        <f>IFERROR(IF(AND(C402=1,OR(D402="R",D402="K")),Tables!$C$3,IF(AND(C402=2,OR(D402="R",D402="K")),Tables!$C$4,IF(AND(C402=3,OR(D402="R",D402="K")),Tables!$C$5,IF(AND(C402=4,OR(D402="R",D402="K")),Tables!$C$6,IF(AND(C402=5,OR(D402="R",D402="K")),Tables!$C$7,IF(AND(C402=6,OR(D402="R",D402="K")),Tables!$C$8,"")))))),"")</f>
        <v/>
      </c>
    </row>
    <row r="403" spans="1:6" x14ac:dyDescent="0.2">
      <c r="A403" t="str">
        <f>IF(([1]Survey!A403)="","",[1]Survey!A403)</f>
        <v/>
      </c>
      <c r="B403" t="str">
        <f>IF(([1]Survey!B403)="","",[1]Survey!B403)</f>
        <v/>
      </c>
      <c r="C403" t="str">
        <f>IF(([1]Survey!C403)="","",[1]Survey!C403)</f>
        <v/>
      </c>
      <c r="D403" s="71" t="str">
        <f t="shared" si="12"/>
        <v/>
      </c>
      <c r="E403" t="str">
        <f t="shared" si="13"/>
        <v/>
      </c>
      <c r="F403" t="str">
        <f>IFERROR(IF(AND(C403=1,OR(D403="R",D403="K")),Tables!$C$3,IF(AND(C403=2,OR(D403="R",D403="K")),Tables!$C$4,IF(AND(C403=3,OR(D403="R",D403="K")),Tables!$C$5,IF(AND(C403=4,OR(D403="R",D403="K")),Tables!$C$6,IF(AND(C403=5,OR(D403="R",D403="K")),Tables!$C$7,IF(AND(C403=6,OR(D403="R",D403="K")),Tables!$C$8,"")))))),"")</f>
        <v/>
      </c>
    </row>
    <row r="404" spans="1:6" x14ac:dyDescent="0.2">
      <c r="A404" t="str">
        <f>IF(([1]Survey!A404)="","",[1]Survey!A404)</f>
        <v/>
      </c>
      <c r="B404" t="str">
        <f>IF(([1]Survey!B404)="","",[1]Survey!B404)</f>
        <v/>
      </c>
      <c r="C404" t="str">
        <f>IF(([1]Survey!C404)="","",[1]Survey!C404)</f>
        <v/>
      </c>
      <c r="D404" s="71" t="str">
        <f t="shared" si="12"/>
        <v/>
      </c>
      <c r="E404" t="str">
        <f t="shared" si="13"/>
        <v/>
      </c>
      <c r="F404" t="str">
        <f>IFERROR(IF(AND(C404=1,OR(D404="R",D404="K")),Tables!$C$3,IF(AND(C404=2,OR(D404="R",D404="K")),Tables!$C$4,IF(AND(C404=3,OR(D404="R",D404="K")),Tables!$C$5,IF(AND(C404=4,OR(D404="R",D404="K")),Tables!$C$6,IF(AND(C404=5,OR(D404="R",D404="K")),Tables!$C$7,IF(AND(C404=6,OR(D404="R",D404="K")),Tables!$C$8,"")))))),"")</f>
        <v/>
      </c>
    </row>
    <row r="405" spans="1:6" x14ac:dyDescent="0.2">
      <c r="A405" t="str">
        <f>IF(([1]Survey!A405)="","",[1]Survey!A405)</f>
        <v/>
      </c>
      <c r="B405" t="str">
        <f>IF(([1]Survey!B405)="","",[1]Survey!B405)</f>
        <v/>
      </c>
      <c r="C405" t="str">
        <f>IF(([1]Survey!C405)="","",[1]Survey!C405)</f>
        <v/>
      </c>
      <c r="D405" s="71" t="str">
        <f t="shared" si="12"/>
        <v/>
      </c>
      <c r="E405" t="str">
        <f t="shared" si="13"/>
        <v/>
      </c>
      <c r="F405" t="str">
        <f>IFERROR(IF(AND(C405=1,OR(D405="R",D405="K")),Tables!$C$3,IF(AND(C405=2,OR(D405="R",D405="K")),Tables!$C$4,IF(AND(C405=3,OR(D405="R",D405="K")),Tables!$C$5,IF(AND(C405=4,OR(D405="R",D405="K")),Tables!$C$6,IF(AND(C405=5,OR(D405="R",D405="K")),Tables!$C$7,IF(AND(C405=6,OR(D405="R",D405="K")),Tables!$C$8,"")))))),"")</f>
        <v/>
      </c>
    </row>
    <row r="406" spans="1:6" x14ac:dyDescent="0.2">
      <c r="A406" t="str">
        <f>IF(([1]Survey!A406)="","",[1]Survey!A406)</f>
        <v/>
      </c>
      <c r="B406" t="str">
        <f>IF(([1]Survey!B406)="","",[1]Survey!B406)</f>
        <v/>
      </c>
      <c r="C406" t="str">
        <f>IF(([1]Survey!C406)="","",[1]Survey!C406)</f>
        <v/>
      </c>
      <c r="D406" s="71" t="str">
        <f t="shared" si="12"/>
        <v/>
      </c>
      <c r="E406" t="str">
        <f t="shared" si="13"/>
        <v/>
      </c>
      <c r="F406" t="str">
        <f>IFERROR(IF(AND(C406=1,OR(D406="R",D406="K")),Tables!$C$3,IF(AND(C406=2,OR(D406="R",D406="K")),Tables!$C$4,IF(AND(C406=3,OR(D406="R",D406="K")),Tables!$C$5,IF(AND(C406=4,OR(D406="R",D406="K")),Tables!$C$6,IF(AND(C406=5,OR(D406="R",D406="K")),Tables!$C$7,IF(AND(C406=6,OR(D406="R",D406="K")),Tables!$C$8,"")))))),"")</f>
        <v/>
      </c>
    </row>
    <row r="407" spans="1:6" x14ac:dyDescent="0.2">
      <c r="A407" t="str">
        <f>IF(([1]Survey!A407)="","",[1]Survey!A407)</f>
        <v/>
      </c>
      <c r="B407" t="str">
        <f>IF(([1]Survey!B407)="","",[1]Survey!B407)</f>
        <v/>
      </c>
      <c r="C407" t="str">
        <f>IF(([1]Survey!C407)="","",[1]Survey!C407)</f>
        <v/>
      </c>
      <c r="D407" s="71" t="str">
        <f t="shared" si="12"/>
        <v/>
      </c>
      <c r="E407" t="str">
        <f t="shared" si="13"/>
        <v/>
      </c>
      <c r="F407" t="str">
        <f>IFERROR(IF(AND(C407=1,OR(D407="R",D407="K")),Tables!$C$3,IF(AND(C407=2,OR(D407="R",D407="K")),Tables!$C$4,IF(AND(C407=3,OR(D407="R",D407="K")),Tables!$C$5,IF(AND(C407=4,OR(D407="R",D407="K")),Tables!$C$6,IF(AND(C407=5,OR(D407="R",D407="K")),Tables!$C$7,IF(AND(C407=6,OR(D407="R",D407="K")),Tables!$C$8,"")))))),"")</f>
        <v/>
      </c>
    </row>
    <row r="408" spans="1:6" x14ac:dyDescent="0.2">
      <c r="A408" t="str">
        <f>IF(([1]Survey!A408)="","",[1]Survey!A408)</f>
        <v/>
      </c>
      <c r="B408" t="str">
        <f>IF(([1]Survey!B408)="","",[1]Survey!B408)</f>
        <v/>
      </c>
      <c r="C408" t="str">
        <f>IF(([1]Survey!C408)="","",[1]Survey!C408)</f>
        <v/>
      </c>
      <c r="D408" s="71" t="str">
        <f t="shared" si="12"/>
        <v/>
      </c>
      <c r="E408" t="str">
        <f t="shared" si="13"/>
        <v/>
      </c>
      <c r="F408" t="str">
        <f>IFERROR(IF(AND(C408=1,OR(D408="R",D408="K")),Tables!$C$3,IF(AND(C408=2,OR(D408="R",D408="K")),Tables!$C$4,IF(AND(C408=3,OR(D408="R",D408="K")),Tables!$C$5,IF(AND(C408=4,OR(D408="R",D408="K")),Tables!$C$6,IF(AND(C408=5,OR(D408="R",D408="K")),Tables!$C$7,IF(AND(C408=6,OR(D408="R",D408="K")),Tables!$C$8,"")))))),"")</f>
        <v/>
      </c>
    </row>
    <row r="409" spans="1:6" x14ac:dyDescent="0.2">
      <c r="A409" t="str">
        <f>IF(([1]Survey!A409)="","",[1]Survey!A409)</f>
        <v/>
      </c>
      <c r="B409" t="str">
        <f>IF(([1]Survey!B409)="","",[1]Survey!B409)</f>
        <v/>
      </c>
      <c r="C409" t="str">
        <f>IF(([1]Survey!C409)="","",[1]Survey!C409)</f>
        <v/>
      </c>
      <c r="D409" s="71" t="str">
        <f t="shared" si="12"/>
        <v/>
      </c>
      <c r="E409" t="str">
        <f t="shared" si="13"/>
        <v/>
      </c>
      <c r="F409" t="str">
        <f>IFERROR(IF(AND(C409=1,OR(D409="R",D409="K")),Tables!$C$3,IF(AND(C409=2,OR(D409="R",D409="K")),Tables!$C$4,IF(AND(C409=3,OR(D409="R",D409="K")),Tables!$C$5,IF(AND(C409=4,OR(D409="R",D409="K")),Tables!$C$6,IF(AND(C409=5,OR(D409="R",D409="K")),Tables!$C$7,IF(AND(C409=6,OR(D409="R",D409="K")),Tables!$C$8,"")))))),"")</f>
        <v/>
      </c>
    </row>
    <row r="410" spans="1:6" x14ac:dyDescent="0.2">
      <c r="A410" t="str">
        <f>IF(([1]Survey!A410)="","",[1]Survey!A410)</f>
        <v/>
      </c>
      <c r="B410" t="str">
        <f>IF(([1]Survey!B410)="","",[1]Survey!B410)</f>
        <v/>
      </c>
      <c r="C410" t="str">
        <f>IF(([1]Survey!C410)="","",[1]Survey!C410)</f>
        <v/>
      </c>
      <c r="D410" s="71" t="str">
        <f t="shared" si="12"/>
        <v/>
      </c>
      <c r="E410" t="str">
        <f t="shared" si="13"/>
        <v/>
      </c>
      <c r="F410" t="str">
        <f>IFERROR(IF(AND(C410=1,OR(D410="R",D410="K")),Tables!$C$3,IF(AND(C410=2,OR(D410="R",D410="K")),Tables!$C$4,IF(AND(C410=3,OR(D410="R",D410="K")),Tables!$C$5,IF(AND(C410=4,OR(D410="R",D410="K")),Tables!$C$6,IF(AND(C410=5,OR(D410="R",D410="K")),Tables!$C$7,IF(AND(C410=6,OR(D410="R",D410="K")),Tables!$C$8,"")))))),"")</f>
        <v/>
      </c>
    </row>
    <row r="411" spans="1:6" x14ac:dyDescent="0.2">
      <c r="A411" t="str">
        <f>IF(([1]Survey!A411)="","",[1]Survey!A411)</f>
        <v/>
      </c>
      <c r="B411" t="str">
        <f>IF(([1]Survey!B411)="","",[1]Survey!B411)</f>
        <v/>
      </c>
      <c r="C411" t="str">
        <f>IF(([1]Survey!C411)="","",[1]Survey!C411)</f>
        <v/>
      </c>
      <c r="D411" s="71" t="str">
        <f t="shared" si="12"/>
        <v/>
      </c>
      <c r="E411" t="str">
        <f t="shared" si="13"/>
        <v/>
      </c>
      <c r="F411" t="str">
        <f>IFERROR(IF(AND(C411=1,OR(D411="R",D411="K")),Tables!$C$3,IF(AND(C411=2,OR(D411="R",D411="K")),Tables!$C$4,IF(AND(C411=3,OR(D411="R",D411="K")),Tables!$C$5,IF(AND(C411=4,OR(D411="R",D411="K")),Tables!$C$6,IF(AND(C411=5,OR(D411="R",D411="K")),Tables!$C$7,IF(AND(C411=6,OR(D411="R",D411="K")),Tables!$C$8,"")))))),"")</f>
        <v/>
      </c>
    </row>
    <row r="412" spans="1:6" x14ac:dyDescent="0.2">
      <c r="A412" t="str">
        <f>IF(([1]Survey!A412)="","",[1]Survey!A412)</f>
        <v/>
      </c>
      <c r="B412" t="str">
        <f>IF(([1]Survey!B412)="","",[1]Survey!B412)</f>
        <v/>
      </c>
      <c r="C412" t="str">
        <f>IF(([1]Survey!C412)="","",[1]Survey!C412)</f>
        <v/>
      </c>
      <c r="D412" s="71" t="str">
        <f t="shared" si="12"/>
        <v/>
      </c>
      <c r="E412" t="str">
        <f t="shared" si="13"/>
        <v/>
      </c>
      <c r="F412" t="str">
        <f>IFERROR(IF(AND(C412=1,OR(D412="R",D412="K")),Tables!$C$3,IF(AND(C412=2,OR(D412="R",D412="K")),Tables!$C$4,IF(AND(C412=3,OR(D412="R",D412="K")),Tables!$C$5,IF(AND(C412=4,OR(D412="R",D412="K")),Tables!$C$6,IF(AND(C412=5,OR(D412="R",D412="K")),Tables!$C$7,IF(AND(C412=6,OR(D412="R",D412="K")),Tables!$C$8,"")))))),"")</f>
        <v/>
      </c>
    </row>
    <row r="413" spans="1:6" x14ac:dyDescent="0.2">
      <c r="A413" t="str">
        <f>IF(([1]Survey!A413)="","",[1]Survey!A413)</f>
        <v/>
      </c>
      <c r="B413" t="str">
        <f>IF(([1]Survey!B413)="","",[1]Survey!B413)</f>
        <v/>
      </c>
      <c r="C413" t="str">
        <f>IF(([1]Survey!C413)="","",[1]Survey!C413)</f>
        <v/>
      </c>
      <c r="D413" s="71" t="str">
        <f t="shared" si="12"/>
        <v/>
      </c>
      <c r="E413" t="str">
        <f t="shared" si="13"/>
        <v/>
      </c>
      <c r="F413" t="str">
        <f>IFERROR(IF(AND(C413=1,OR(D413="R",D413="K")),Tables!$C$3,IF(AND(C413=2,OR(D413="R",D413="K")),Tables!$C$4,IF(AND(C413=3,OR(D413="R",D413="K")),Tables!$C$5,IF(AND(C413=4,OR(D413="R",D413="K")),Tables!$C$6,IF(AND(C413=5,OR(D413="R",D413="K")),Tables!$C$7,IF(AND(C413=6,OR(D413="R",D413="K")),Tables!$C$8,"")))))),"")</f>
        <v/>
      </c>
    </row>
    <row r="414" spans="1:6" x14ac:dyDescent="0.2">
      <c r="A414" t="str">
        <f>IF(([1]Survey!A414)="","",[1]Survey!A414)</f>
        <v/>
      </c>
      <c r="B414" t="str">
        <f>IF(([1]Survey!B414)="","",[1]Survey!B414)</f>
        <v/>
      </c>
      <c r="C414" t="str">
        <f>IF(([1]Survey!C414)="","",[1]Survey!C414)</f>
        <v/>
      </c>
      <c r="D414" s="71" t="str">
        <f t="shared" si="12"/>
        <v/>
      </c>
      <c r="E414" t="str">
        <f t="shared" si="13"/>
        <v/>
      </c>
      <c r="F414" t="str">
        <f>IFERROR(IF(AND(C414=1,OR(D414="R",D414="K")),Tables!$C$3,IF(AND(C414=2,OR(D414="R",D414="K")),Tables!$C$4,IF(AND(C414=3,OR(D414="R",D414="K")),Tables!$C$5,IF(AND(C414=4,OR(D414="R",D414="K")),Tables!$C$6,IF(AND(C414=5,OR(D414="R",D414="K")),Tables!$C$7,IF(AND(C414=6,OR(D414="R",D414="K")),Tables!$C$8,"")))))),"")</f>
        <v/>
      </c>
    </row>
    <row r="415" spans="1:6" x14ac:dyDescent="0.2">
      <c r="A415" t="str">
        <f>IF(([1]Survey!A415)="","",[1]Survey!A415)</f>
        <v/>
      </c>
      <c r="B415" t="str">
        <f>IF(([1]Survey!B415)="","",[1]Survey!B415)</f>
        <v/>
      </c>
      <c r="C415" t="str">
        <f>IF(([1]Survey!C415)="","",[1]Survey!C415)</f>
        <v/>
      </c>
      <c r="D415" s="71" t="str">
        <f t="shared" si="12"/>
        <v/>
      </c>
      <c r="E415" t="str">
        <f t="shared" si="13"/>
        <v/>
      </c>
      <c r="F415" t="str">
        <f>IFERROR(IF(AND(C415=1,OR(D415="R",D415="K")),Tables!$C$3,IF(AND(C415=2,OR(D415="R",D415="K")),Tables!$C$4,IF(AND(C415=3,OR(D415="R",D415="K")),Tables!$C$5,IF(AND(C415=4,OR(D415="R",D415="K")),Tables!$C$6,IF(AND(C415=5,OR(D415="R",D415="K")),Tables!$C$7,IF(AND(C415=6,OR(D415="R",D415="K")),Tables!$C$8,"")))))),"")</f>
        <v/>
      </c>
    </row>
    <row r="416" spans="1:6" x14ac:dyDescent="0.2">
      <c r="A416" t="str">
        <f>IF(([1]Survey!A416)="","",[1]Survey!A416)</f>
        <v/>
      </c>
      <c r="B416" t="str">
        <f>IF(([1]Survey!B416)="","",[1]Survey!B416)</f>
        <v/>
      </c>
      <c r="C416" t="str">
        <f>IF(([1]Survey!C416)="","",[1]Survey!C416)</f>
        <v/>
      </c>
      <c r="D416" s="71" t="str">
        <f t="shared" si="12"/>
        <v/>
      </c>
      <c r="E416" t="str">
        <f t="shared" si="13"/>
        <v/>
      </c>
      <c r="F416" t="str">
        <f>IFERROR(IF(AND(C416=1,OR(D416="R",D416="K")),Tables!$C$3,IF(AND(C416=2,OR(D416="R",D416="K")),Tables!$C$4,IF(AND(C416=3,OR(D416="R",D416="K")),Tables!$C$5,IF(AND(C416=4,OR(D416="R",D416="K")),Tables!$C$6,IF(AND(C416=5,OR(D416="R",D416="K")),Tables!$C$7,IF(AND(C416=6,OR(D416="R",D416="K")),Tables!$C$8,"")))))),"")</f>
        <v/>
      </c>
    </row>
    <row r="417" spans="1:6" x14ac:dyDescent="0.2">
      <c r="A417" t="str">
        <f>IF(([1]Survey!A417)="","",[1]Survey!A417)</f>
        <v/>
      </c>
      <c r="B417" t="str">
        <f>IF(([1]Survey!B417)="","",[1]Survey!B417)</f>
        <v/>
      </c>
      <c r="C417" t="str">
        <f>IF(([1]Survey!C417)="","",[1]Survey!C417)</f>
        <v/>
      </c>
      <c r="D417" s="71" t="str">
        <f t="shared" si="12"/>
        <v/>
      </c>
      <c r="E417" t="str">
        <f t="shared" si="13"/>
        <v/>
      </c>
      <c r="F417" t="str">
        <f>IFERROR(IF(AND(C417=1,OR(D417="R",D417="K")),Tables!$C$3,IF(AND(C417=2,OR(D417="R",D417="K")),Tables!$C$4,IF(AND(C417=3,OR(D417="R",D417="K")),Tables!$C$5,IF(AND(C417=4,OR(D417="R",D417="K")),Tables!$C$6,IF(AND(C417=5,OR(D417="R",D417="K")),Tables!$C$7,IF(AND(C417=6,OR(D417="R",D417="K")),Tables!$C$8,"")))))),"")</f>
        <v/>
      </c>
    </row>
    <row r="418" spans="1:6" x14ac:dyDescent="0.2">
      <c r="A418" t="str">
        <f>IF(([1]Survey!A418)="","",[1]Survey!A418)</f>
        <v/>
      </c>
      <c r="B418" t="str">
        <f>IF(([1]Survey!B418)="","",[1]Survey!B418)</f>
        <v/>
      </c>
      <c r="C418" t="str">
        <f>IF(([1]Survey!C418)="","",[1]Survey!C418)</f>
        <v/>
      </c>
      <c r="D418" s="71" t="str">
        <f t="shared" si="12"/>
        <v/>
      </c>
      <c r="E418" t="str">
        <f t="shared" si="13"/>
        <v/>
      </c>
      <c r="F418" t="str">
        <f>IFERROR(IF(AND(C418=1,OR(D418="R",D418="K")),Tables!$C$3,IF(AND(C418=2,OR(D418="R",D418="K")),Tables!$C$4,IF(AND(C418=3,OR(D418="R",D418="K")),Tables!$C$5,IF(AND(C418=4,OR(D418="R",D418="K")),Tables!$C$6,IF(AND(C418=5,OR(D418="R",D418="K")),Tables!$C$7,IF(AND(C418=6,OR(D418="R",D418="K")),Tables!$C$8,"")))))),"")</f>
        <v/>
      </c>
    </row>
    <row r="419" spans="1:6" x14ac:dyDescent="0.2">
      <c r="A419" t="str">
        <f>IF(([1]Survey!A419)="","",[1]Survey!A419)</f>
        <v/>
      </c>
      <c r="B419" t="str">
        <f>IF(([1]Survey!B419)="","",[1]Survey!B419)</f>
        <v/>
      </c>
      <c r="C419" t="str">
        <f>IF(([1]Survey!C419)="","",[1]Survey!C419)</f>
        <v/>
      </c>
      <c r="D419" s="71" t="str">
        <f t="shared" si="12"/>
        <v/>
      </c>
      <c r="E419" t="str">
        <f t="shared" si="13"/>
        <v/>
      </c>
      <c r="F419" t="str">
        <f>IFERROR(IF(AND(C419=1,OR(D419="R",D419="K")),Tables!$C$3,IF(AND(C419=2,OR(D419="R",D419="K")),Tables!$C$4,IF(AND(C419=3,OR(D419="R",D419="K")),Tables!$C$5,IF(AND(C419=4,OR(D419="R",D419="K")),Tables!$C$6,IF(AND(C419=5,OR(D419="R",D419="K")),Tables!$C$7,IF(AND(C419=6,OR(D419="R",D419="K")),Tables!$C$8,"")))))),"")</f>
        <v/>
      </c>
    </row>
    <row r="420" spans="1:6" x14ac:dyDescent="0.2">
      <c r="A420" t="str">
        <f>IF(([1]Survey!A420)="","",[1]Survey!A420)</f>
        <v/>
      </c>
      <c r="B420" t="str">
        <f>IF(([1]Survey!B420)="","",[1]Survey!B420)</f>
        <v/>
      </c>
      <c r="C420" t="str">
        <f>IF(([1]Survey!C420)="","",[1]Survey!C420)</f>
        <v/>
      </c>
      <c r="D420" s="71" t="str">
        <f t="shared" si="12"/>
        <v/>
      </c>
      <c r="E420" t="str">
        <f t="shared" si="13"/>
        <v/>
      </c>
      <c r="F420" t="str">
        <f>IFERROR(IF(AND(C420=1,OR(D420="R",D420="K")),Tables!$C$3,IF(AND(C420=2,OR(D420="R",D420="K")),Tables!$C$4,IF(AND(C420=3,OR(D420="R",D420="K")),Tables!$C$5,IF(AND(C420=4,OR(D420="R",D420="K")),Tables!$C$6,IF(AND(C420=5,OR(D420="R",D420="K")),Tables!$C$7,IF(AND(C420=6,OR(D420="R",D420="K")),Tables!$C$8,"")))))),"")</f>
        <v/>
      </c>
    </row>
    <row r="421" spans="1:6" x14ac:dyDescent="0.2">
      <c r="A421" t="str">
        <f>IF(([1]Survey!A421)="","",[1]Survey!A421)</f>
        <v/>
      </c>
      <c r="B421" t="str">
        <f>IF(([1]Survey!B421)="","",[1]Survey!B421)</f>
        <v/>
      </c>
      <c r="C421" t="str">
        <f>IF(([1]Survey!C421)="","",[1]Survey!C421)</f>
        <v/>
      </c>
      <c r="D421" s="71" t="str">
        <f t="shared" si="12"/>
        <v/>
      </c>
      <c r="E421" t="str">
        <f t="shared" si="13"/>
        <v/>
      </c>
      <c r="F421" t="str">
        <f>IFERROR(IF(AND(C421=1,OR(D421="R",D421="K")),Tables!$C$3,IF(AND(C421=2,OR(D421="R",D421="K")),Tables!$C$4,IF(AND(C421=3,OR(D421="R",D421="K")),Tables!$C$5,IF(AND(C421=4,OR(D421="R",D421="K")),Tables!$C$6,IF(AND(C421=5,OR(D421="R",D421="K")),Tables!$C$7,IF(AND(C421=6,OR(D421="R",D421="K")),Tables!$C$8,"")))))),"")</f>
        <v/>
      </c>
    </row>
    <row r="422" spans="1:6" x14ac:dyDescent="0.2">
      <c r="A422" t="str">
        <f>IF(([1]Survey!A422)="","",[1]Survey!A422)</f>
        <v/>
      </c>
      <c r="B422" t="str">
        <f>IF(([1]Survey!B422)="","",[1]Survey!B422)</f>
        <v/>
      </c>
      <c r="C422" t="str">
        <f>IF(([1]Survey!C422)="","",[1]Survey!C422)</f>
        <v/>
      </c>
      <c r="D422" s="71" t="str">
        <f t="shared" si="12"/>
        <v/>
      </c>
      <c r="E422" t="str">
        <f t="shared" si="13"/>
        <v/>
      </c>
      <c r="F422" t="str">
        <f>IFERROR(IF(AND(C422=1,OR(D422="R",D422="K")),Tables!$C$3,IF(AND(C422=2,OR(D422="R",D422="K")),Tables!$C$4,IF(AND(C422=3,OR(D422="R",D422="K")),Tables!$C$5,IF(AND(C422=4,OR(D422="R",D422="K")),Tables!$C$6,IF(AND(C422=5,OR(D422="R",D422="K")),Tables!$C$7,IF(AND(C422=6,OR(D422="R",D422="K")),Tables!$C$8,"")))))),"")</f>
        <v/>
      </c>
    </row>
    <row r="423" spans="1:6" x14ac:dyDescent="0.2">
      <c r="A423" t="str">
        <f>IF(([1]Survey!A423)="","",[1]Survey!A423)</f>
        <v/>
      </c>
      <c r="B423" t="str">
        <f>IF(([1]Survey!B423)="","",[1]Survey!B423)</f>
        <v/>
      </c>
      <c r="C423" t="str">
        <f>IF(([1]Survey!C423)="","",[1]Survey!C423)</f>
        <v/>
      </c>
      <c r="D423" s="71" t="str">
        <f t="shared" si="12"/>
        <v/>
      </c>
      <c r="E423" t="str">
        <f t="shared" si="13"/>
        <v/>
      </c>
      <c r="F423" t="str">
        <f>IFERROR(IF(AND(C423=1,OR(D423="R",D423="K")),Tables!$C$3,IF(AND(C423=2,OR(D423="R",D423="K")),Tables!$C$4,IF(AND(C423=3,OR(D423="R",D423="K")),Tables!$C$5,IF(AND(C423=4,OR(D423="R",D423="K")),Tables!$C$6,IF(AND(C423=5,OR(D423="R",D423="K")),Tables!$C$7,IF(AND(C423=6,OR(D423="R",D423="K")),Tables!$C$8,"")))))),"")</f>
        <v/>
      </c>
    </row>
    <row r="424" spans="1:6" x14ac:dyDescent="0.2">
      <c r="A424" t="str">
        <f>IF(([1]Survey!A424)="","",[1]Survey!A424)</f>
        <v/>
      </c>
      <c r="B424" t="str">
        <f>IF(([1]Survey!B424)="","",[1]Survey!B424)</f>
        <v/>
      </c>
      <c r="C424" t="str">
        <f>IF(([1]Survey!C424)="","",[1]Survey!C424)</f>
        <v/>
      </c>
      <c r="D424" s="71" t="str">
        <f t="shared" si="12"/>
        <v/>
      </c>
      <c r="E424" t="str">
        <f t="shared" si="13"/>
        <v/>
      </c>
      <c r="F424" t="str">
        <f>IFERROR(IF(AND(C424=1,OR(D424="R",D424="K")),Tables!$C$3,IF(AND(C424=2,OR(D424="R",D424="K")),Tables!$C$4,IF(AND(C424=3,OR(D424="R",D424="K")),Tables!$C$5,IF(AND(C424=4,OR(D424="R",D424="K")),Tables!$C$6,IF(AND(C424=5,OR(D424="R",D424="K")),Tables!$C$7,IF(AND(C424=6,OR(D424="R",D424="K")),Tables!$C$8,"")))))),"")</f>
        <v/>
      </c>
    </row>
    <row r="425" spans="1:6" x14ac:dyDescent="0.2">
      <c r="A425" t="str">
        <f>IF(([1]Survey!A425)="","",[1]Survey!A425)</f>
        <v/>
      </c>
      <c r="B425" t="str">
        <f>IF(([1]Survey!B425)="","",[1]Survey!B425)</f>
        <v/>
      </c>
      <c r="C425" t="str">
        <f>IF(([1]Survey!C425)="","",[1]Survey!C425)</f>
        <v/>
      </c>
      <c r="D425" s="71" t="str">
        <f t="shared" si="12"/>
        <v/>
      </c>
      <c r="E425" t="str">
        <f t="shared" si="13"/>
        <v/>
      </c>
      <c r="F425" t="str">
        <f>IFERROR(IF(AND(C425=1,OR(D425="R",D425="K")),Tables!$C$3,IF(AND(C425=2,OR(D425="R",D425="K")),Tables!$C$4,IF(AND(C425=3,OR(D425="R",D425="K")),Tables!$C$5,IF(AND(C425=4,OR(D425="R",D425="K")),Tables!$C$6,IF(AND(C425=5,OR(D425="R",D425="K")),Tables!$C$7,IF(AND(C425=6,OR(D425="R",D425="K")),Tables!$C$8,"")))))),"")</f>
        <v/>
      </c>
    </row>
    <row r="426" spans="1:6" x14ac:dyDescent="0.2">
      <c r="A426" t="str">
        <f>IF(([1]Survey!A426)="","",[1]Survey!A426)</f>
        <v/>
      </c>
      <c r="B426" t="str">
        <f>IF(([1]Survey!B426)="","",[1]Survey!B426)</f>
        <v/>
      </c>
      <c r="C426" t="str">
        <f>IF(([1]Survey!C426)="","",[1]Survey!C426)</f>
        <v/>
      </c>
      <c r="D426" s="71" t="str">
        <f t="shared" si="12"/>
        <v/>
      </c>
      <c r="E426" t="str">
        <f t="shared" si="13"/>
        <v/>
      </c>
      <c r="F426" t="str">
        <f>IFERROR(IF(AND(C426=1,OR(D426="R",D426="K")),Tables!$C$3,IF(AND(C426=2,OR(D426="R",D426="K")),Tables!$C$4,IF(AND(C426=3,OR(D426="R",D426="K")),Tables!$C$5,IF(AND(C426=4,OR(D426="R",D426="K")),Tables!$C$6,IF(AND(C426=5,OR(D426="R",D426="K")),Tables!$C$7,IF(AND(C426=6,OR(D426="R",D426="K")),Tables!$C$8,"")))))),"")</f>
        <v/>
      </c>
    </row>
    <row r="427" spans="1:6" x14ac:dyDescent="0.2">
      <c r="A427" t="str">
        <f>IF(([1]Survey!A427)="","",[1]Survey!A427)</f>
        <v/>
      </c>
      <c r="B427" t="str">
        <f>IF(([1]Survey!B427)="","",[1]Survey!B427)</f>
        <v/>
      </c>
      <c r="C427" t="str">
        <f>IF(([1]Survey!C427)="","",[1]Survey!C427)</f>
        <v/>
      </c>
      <c r="D427" s="71" t="str">
        <f t="shared" si="12"/>
        <v/>
      </c>
      <c r="E427" t="str">
        <f t="shared" si="13"/>
        <v/>
      </c>
      <c r="F427" t="str">
        <f>IFERROR(IF(AND(C427=1,OR(D427="R",D427="K")),Tables!$C$3,IF(AND(C427=2,OR(D427="R",D427="K")),Tables!$C$4,IF(AND(C427=3,OR(D427="R",D427="K")),Tables!$C$5,IF(AND(C427=4,OR(D427="R",D427="K")),Tables!$C$6,IF(AND(C427=5,OR(D427="R",D427="K")),Tables!$C$7,IF(AND(C427=6,OR(D427="R",D427="K")),Tables!$C$8,"")))))),"")</f>
        <v/>
      </c>
    </row>
    <row r="428" spans="1:6" x14ac:dyDescent="0.2">
      <c r="A428" t="str">
        <f>IF(([1]Survey!A428)="","",[1]Survey!A428)</f>
        <v/>
      </c>
      <c r="B428" t="str">
        <f>IF(([1]Survey!B428)="","",[1]Survey!B428)</f>
        <v/>
      </c>
      <c r="C428" t="str">
        <f>IF(([1]Survey!C428)="","",[1]Survey!C428)</f>
        <v/>
      </c>
      <c r="D428" s="71" t="str">
        <f t="shared" si="12"/>
        <v/>
      </c>
      <c r="E428" t="str">
        <f t="shared" si="13"/>
        <v/>
      </c>
      <c r="F428" t="str">
        <f>IFERROR(IF(AND(C428=1,OR(D428="R",D428="K")),Tables!$C$3,IF(AND(C428=2,OR(D428="R",D428="K")),Tables!$C$4,IF(AND(C428=3,OR(D428="R",D428="K")),Tables!$C$5,IF(AND(C428=4,OR(D428="R",D428="K")),Tables!$C$6,IF(AND(C428=5,OR(D428="R",D428="K")),Tables!$C$7,IF(AND(C428=6,OR(D428="R",D428="K")),Tables!$C$8,"")))))),"")</f>
        <v/>
      </c>
    </row>
    <row r="429" spans="1:6" x14ac:dyDescent="0.2">
      <c r="A429" t="str">
        <f>IF(([1]Survey!A429)="","",[1]Survey!A429)</f>
        <v/>
      </c>
      <c r="B429" t="str">
        <f>IF(([1]Survey!B429)="","",[1]Survey!B429)</f>
        <v/>
      </c>
      <c r="C429" t="str">
        <f>IF(([1]Survey!C429)="","",[1]Survey!C429)</f>
        <v/>
      </c>
      <c r="D429" s="71" t="str">
        <f t="shared" si="12"/>
        <v/>
      </c>
      <c r="E429" t="str">
        <f t="shared" si="13"/>
        <v/>
      </c>
      <c r="F429" t="str">
        <f>IFERROR(IF(AND(C429=1,OR(D429="R",D429="K")),Tables!$C$3,IF(AND(C429=2,OR(D429="R",D429="K")),Tables!$C$4,IF(AND(C429=3,OR(D429="R",D429="K")),Tables!$C$5,IF(AND(C429=4,OR(D429="R",D429="K")),Tables!$C$6,IF(AND(C429=5,OR(D429="R",D429="K")),Tables!$C$7,IF(AND(C429=6,OR(D429="R",D429="K")),Tables!$C$8,"")))))),"")</f>
        <v/>
      </c>
    </row>
    <row r="430" spans="1:6" x14ac:dyDescent="0.2">
      <c r="A430" t="str">
        <f>IF(([1]Survey!A430)="","",[1]Survey!A430)</f>
        <v/>
      </c>
      <c r="B430" t="str">
        <f>IF(([1]Survey!B430)="","",[1]Survey!B430)</f>
        <v/>
      </c>
      <c r="C430" t="str">
        <f>IF(([1]Survey!C430)="","",[1]Survey!C430)</f>
        <v/>
      </c>
      <c r="D430" s="71" t="str">
        <f t="shared" si="12"/>
        <v/>
      </c>
      <c r="E430" t="str">
        <f t="shared" si="13"/>
        <v/>
      </c>
      <c r="F430" t="str">
        <f>IFERROR(IF(AND(C430=1,OR(D430="R",D430="K")),Tables!$C$3,IF(AND(C430=2,OR(D430="R",D430="K")),Tables!$C$4,IF(AND(C430=3,OR(D430="R",D430="K")),Tables!$C$5,IF(AND(C430=4,OR(D430="R",D430="K")),Tables!$C$6,IF(AND(C430=5,OR(D430="R",D430="K")),Tables!$C$7,IF(AND(C430=6,OR(D430="R",D430="K")),Tables!$C$8,"")))))),"")</f>
        <v/>
      </c>
    </row>
    <row r="431" spans="1:6" x14ac:dyDescent="0.2">
      <c r="A431" t="str">
        <f>IF(([1]Survey!A431)="","",[1]Survey!A431)</f>
        <v/>
      </c>
      <c r="B431" t="str">
        <f>IF(([1]Survey!B431)="","",[1]Survey!B431)</f>
        <v/>
      </c>
      <c r="C431" t="str">
        <f>IF(([1]Survey!C431)="","",[1]Survey!C431)</f>
        <v/>
      </c>
      <c r="D431" s="71" t="str">
        <f t="shared" si="12"/>
        <v/>
      </c>
      <c r="E431" t="str">
        <f t="shared" si="13"/>
        <v/>
      </c>
      <c r="F431" t="str">
        <f>IFERROR(IF(AND(C431=1,OR(D431="R",D431="K")),Tables!$C$3,IF(AND(C431=2,OR(D431="R",D431="K")),Tables!$C$4,IF(AND(C431=3,OR(D431="R",D431="K")),Tables!$C$5,IF(AND(C431=4,OR(D431="R",D431="K")),Tables!$C$6,IF(AND(C431=5,OR(D431="R",D431="K")),Tables!$C$7,IF(AND(C431=6,OR(D431="R",D431="K")),Tables!$C$8,"")))))),"")</f>
        <v/>
      </c>
    </row>
    <row r="432" spans="1:6" x14ac:dyDescent="0.2">
      <c r="A432" t="str">
        <f>IF(([1]Survey!A432)="","",[1]Survey!A432)</f>
        <v/>
      </c>
      <c r="B432" t="str">
        <f>IF(([1]Survey!B432)="","",[1]Survey!B432)</f>
        <v/>
      </c>
      <c r="C432" t="str">
        <f>IF(([1]Survey!C432)="","",[1]Survey!C432)</f>
        <v/>
      </c>
      <c r="D432" s="71" t="str">
        <f t="shared" si="12"/>
        <v/>
      </c>
      <c r="E432" t="str">
        <f t="shared" si="13"/>
        <v/>
      </c>
      <c r="F432" t="str">
        <f>IFERROR(IF(AND(C432=1,OR(D432="R",D432="K")),Tables!$C$3,IF(AND(C432=2,OR(D432="R",D432="K")),Tables!$C$4,IF(AND(C432=3,OR(D432="R",D432="K")),Tables!$C$5,IF(AND(C432=4,OR(D432="R",D432="K")),Tables!$C$6,IF(AND(C432=5,OR(D432="R",D432="K")),Tables!$C$7,IF(AND(C432=6,OR(D432="R",D432="K")),Tables!$C$8,"")))))),"")</f>
        <v/>
      </c>
    </row>
    <row r="433" spans="1:6" x14ac:dyDescent="0.2">
      <c r="A433" t="str">
        <f>IF(([1]Survey!A433)="","",[1]Survey!A433)</f>
        <v/>
      </c>
      <c r="B433" t="str">
        <f>IF(([1]Survey!B433)="","",[1]Survey!B433)</f>
        <v/>
      </c>
      <c r="C433" t="str">
        <f>IF(([1]Survey!C433)="","",[1]Survey!C433)</f>
        <v/>
      </c>
      <c r="D433" s="71" t="str">
        <f t="shared" si="12"/>
        <v/>
      </c>
      <c r="E433" t="str">
        <f t="shared" si="13"/>
        <v/>
      </c>
      <c r="F433" t="str">
        <f>IFERROR(IF(AND(C433=1,OR(D433="R",D433="K")),Tables!$C$3,IF(AND(C433=2,OR(D433="R",D433="K")),Tables!$C$4,IF(AND(C433=3,OR(D433="R",D433="K")),Tables!$C$5,IF(AND(C433=4,OR(D433="R",D433="K")),Tables!$C$6,IF(AND(C433=5,OR(D433="R",D433="K")),Tables!$C$7,IF(AND(C433=6,OR(D433="R",D433="K")),Tables!$C$8,"")))))),"")</f>
        <v/>
      </c>
    </row>
    <row r="434" spans="1:6" x14ac:dyDescent="0.2">
      <c r="A434" t="str">
        <f>IF(([1]Survey!A434)="","",[1]Survey!A434)</f>
        <v/>
      </c>
      <c r="B434" t="str">
        <f>IF(([1]Survey!B434)="","",[1]Survey!B434)</f>
        <v/>
      </c>
      <c r="C434" t="str">
        <f>IF(([1]Survey!C434)="","",[1]Survey!C434)</f>
        <v/>
      </c>
      <c r="D434" s="71" t="str">
        <f t="shared" si="12"/>
        <v/>
      </c>
      <c r="E434" t="str">
        <f t="shared" si="13"/>
        <v/>
      </c>
      <c r="F434" t="str">
        <f>IFERROR(IF(AND(C434=1,OR(D434="R",D434="K")),Tables!$C$3,IF(AND(C434=2,OR(D434="R",D434="K")),Tables!$C$4,IF(AND(C434=3,OR(D434="R",D434="K")),Tables!$C$5,IF(AND(C434=4,OR(D434="R",D434="K")),Tables!$C$6,IF(AND(C434=5,OR(D434="R",D434="K")),Tables!$C$7,IF(AND(C434=6,OR(D434="R",D434="K")),Tables!$C$8,"")))))),"")</f>
        <v/>
      </c>
    </row>
    <row r="435" spans="1:6" x14ac:dyDescent="0.2">
      <c r="A435" t="str">
        <f>IF(([1]Survey!A435)="","",[1]Survey!A435)</f>
        <v/>
      </c>
      <c r="B435" t="str">
        <f>IF(([1]Survey!B435)="","",[1]Survey!B435)</f>
        <v/>
      </c>
      <c r="C435" t="str">
        <f>IF(([1]Survey!C435)="","",[1]Survey!C435)</f>
        <v/>
      </c>
      <c r="D435" s="71" t="str">
        <f t="shared" si="12"/>
        <v/>
      </c>
      <c r="E435" t="str">
        <f t="shared" si="13"/>
        <v/>
      </c>
      <c r="F435" t="str">
        <f>IFERROR(IF(AND(C435=1,OR(D435="R",D435="K")),Tables!$C$3,IF(AND(C435=2,OR(D435="R",D435="K")),Tables!$C$4,IF(AND(C435=3,OR(D435="R",D435="K")),Tables!$C$5,IF(AND(C435=4,OR(D435="R",D435="K")),Tables!$C$6,IF(AND(C435=5,OR(D435="R",D435="K")),Tables!$C$7,IF(AND(C435=6,OR(D435="R",D435="K")),Tables!$C$8,"")))))),"")</f>
        <v/>
      </c>
    </row>
    <row r="436" spans="1:6" x14ac:dyDescent="0.2">
      <c r="A436" t="str">
        <f>IF(([1]Survey!A436)="","",[1]Survey!A436)</f>
        <v/>
      </c>
      <c r="B436" t="str">
        <f>IF(([1]Survey!B436)="","",[1]Survey!B436)</f>
        <v/>
      </c>
      <c r="C436" t="str">
        <f>IF(([1]Survey!C436)="","",[1]Survey!C436)</f>
        <v/>
      </c>
      <c r="D436" s="71" t="str">
        <f t="shared" si="12"/>
        <v/>
      </c>
      <c r="E436" t="str">
        <f t="shared" si="13"/>
        <v/>
      </c>
      <c r="F436" t="str">
        <f>IFERROR(IF(AND(C436=1,OR(D436="R",D436="K")),Tables!$C$3,IF(AND(C436=2,OR(D436="R",D436="K")),Tables!$C$4,IF(AND(C436=3,OR(D436="R",D436="K")),Tables!$C$5,IF(AND(C436=4,OR(D436="R",D436="K")),Tables!$C$6,IF(AND(C436=5,OR(D436="R",D436="K")),Tables!$C$7,IF(AND(C436=6,OR(D436="R",D436="K")),Tables!$C$8,"")))))),"")</f>
        <v/>
      </c>
    </row>
    <row r="437" spans="1:6" x14ac:dyDescent="0.2">
      <c r="A437" t="str">
        <f>IF(([1]Survey!A437)="","",[1]Survey!A437)</f>
        <v/>
      </c>
      <c r="B437" t="str">
        <f>IF(([1]Survey!B437)="","",[1]Survey!B437)</f>
        <v/>
      </c>
      <c r="C437" t="str">
        <f>IF(([1]Survey!C437)="","",[1]Survey!C437)</f>
        <v/>
      </c>
      <c r="D437" s="71" t="str">
        <f t="shared" si="12"/>
        <v/>
      </c>
      <c r="E437" t="str">
        <f t="shared" si="13"/>
        <v/>
      </c>
      <c r="F437" t="str">
        <f>IFERROR(IF(AND(C437=1,OR(D437="R",D437="K")),Tables!$C$3,IF(AND(C437=2,OR(D437="R",D437="K")),Tables!$C$4,IF(AND(C437=3,OR(D437="R",D437="K")),Tables!$C$5,IF(AND(C437=4,OR(D437="R",D437="K")),Tables!$C$6,IF(AND(C437=5,OR(D437="R",D437="K")),Tables!$C$7,IF(AND(C437=6,OR(D437="R",D437="K")),Tables!$C$8,"")))))),"")</f>
        <v/>
      </c>
    </row>
    <row r="438" spans="1:6" x14ac:dyDescent="0.2">
      <c r="A438" t="str">
        <f>IF(([1]Survey!A438)="","",[1]Survey!A438)</f>
        <v/>
      </c>
      <c r="B438" t="str">
        <f>IF(([1]Survey!B438)="","",[1]Survey!B438)</f>
        <v/>
      </c>
      <c r="C438" t="str">
        <f>IF(([1]Survey!C438)="","",[1]Survey!C438)</f>
        <v/>
      </c>
      <c r="D438" s="71" t="str">
        <f t="shared" si="12"/>
        <v/>
      </c>
      <c r="E438" t="str">
        <f t="shared" si="13"/>
        <v/>
      </c>
      <c r="F438" t="str">
        <f>IFERROR(IF(AND(C438=1,OR(D438="R",D438="K")),Tables!$C$3,IF(AND(C438=2,OR(D438="R",D438="K")),Tables!$C$4,IF(AND(C438=3,OR(D438="R",D438="K")),Tables!$C$5,IF(AND(C438=4,OR(D438="R",D438="K")),Tables!$C$6,IF(AND(C438=5,OR(D438="R",D438="K")),Tables!$C$7,IF(AND(C438=6,OR(D438="R",D438="K")),Tables!$C$8,"")))))),"")</f>
        <v/>
      </c>
    </row>
    <row r="439" spans="1:6" x14ac:dyDescent="0.2">
      <c r="A439" t="str">
        <f>IF(([1]Survey!A439)="","",[1]Survey!A439)</f>
        <v/>
      </c>
      <c r="B439" t="str">
        <f>IF(([1]Survey!B439)="","",[1]Survey!B439)</f>
        <v/>
      </c>
      <c r="C439" t="str">
        <f>IF(([1]Survey!C439)="","",[1]Survey!C439)</f>
        <v/>
      </c>
      <c r="D439" s="71" t="str">
        <f t="shared" si="12"/>
        <v/>
      </c>
      <c r="E439" t="str">
        <f t="shared" si="13"/>
        <v/>
      </c>
      <c r="F439" t="str">
        <f>IFERROR(IF(AND(C439=1,OR(D439="R",D439="K")),Tables!$C$3,IF(AND(C439=2,OR(D439="R",D439="K")),Tables!$C$4,IF(AND(C439=3,OR(D439="R",D439="K")),Tables!$C$5,IF(AND(C439=4,OR(D439="R",D439="K")),Tables!$C$6,IF(AND(C439=5,OR(D439="R",D439="K")),Tables!$C$7,IF(AND(C439=6,OR(D439="R",D439="K")),Tables!$C$8,"")))))),"")</f>
        <v/>
      </c>
    </row>
    <row r="440" spans="1:6" x14ac:dyDescent="0.2">
      <c r="A440" t="str">
        <f>IF(([1]Survey!A440)="","",[1]Survey!A440)</f>
        <v/>
      </c>
      <c r="B440" t="str">
        <f>IF(([1]Survey!B440)="","",[1]Survey!B440)</f>
        <v/>
      </c>
      <c r="C440" t="str">
        <f>IF(([1]Survey!C440)="","",[1]Survey!C440)</f>
        <v/>
      </c>
      <c r="D440" s="71" t="str">
        <f t="shared" si="12"/>
        <v/>
      </c>
      <c r="E440" t="str">
        <f t="shared" si="13"/>
        <v/>
      </c>
      <c r="F440" t="str">
        <f>IFERROR(IF(AND(C440=1,OR(D440="R",D440="K")),Tables!$C$3,IF(AND(C440=2,OR(D440="R",D440="K")),Tables!$C$4,IF(AND(C440=3,OR(D440="R",D440="K")),Tables!$C$5,IF(AND(C440=4,OR(D440="R",D440="K")),Tables!$C$6,IF(AND(C440=5,OR(D440="R",D440="K")),Tables!$C$7,IF(AND(C440=6,OR(D440="R",D440="K")),Tables!$C$8,"")))))),"")</f>
        <v/>
      </c>
    </row>
    <row r="441" spans="1:6" x14ac:dyDescent="0.2">
      <c r="A441" t="str">
        <f>IF(([1]Survey!A441)="","",[1]Survey!A441)</f>
        <v/>
      </c>
      <c r="B441" t="str">
        <f>IF(([1]Survey!B441)="","",[1]Survey!B441)</f>
        <v/>
      </c>
      <c r="C441" t="str">
        <f>IF(([1]Survey!C441)="","",[1]Survey!C441)</f>
        <v/>
      </c>
      <c r="D441" s="71" t="str">
        <f t="shared" si="12"/>
        <v/>
      </c>
      <c r="E441" t="str">
        <f t="shared" si="13"/>
        <v/>
      </c>
      <c r="F441" t="str">
        <f>IFERROR(IF(AND(C441=1,OR(D441="R",D441="K")),Tables!$C$3,IF(AND(C441=2,OR(D441="R",D441="K")),Tables!$C$4,IF(AND(C441=3,OR(D441="R",D441="K")),Tables!$C$5,IF(AND(C441=4,OR(D441="R",D441="K")),Tables!$C$6,IF(AND(C441=5,OR(D441="R",D441="K")),Tables!$C$7,IF(AND(C441=6,OR(D441="R",D441="K")),Tables!$C$8,"")))))),"")</f>
        <v/>
      </c>
    </row>
    <row r="442" spans="1:6" x14ac:dyDescent="0.2">
      <c r="A442" t="str">
        <f>IF(([1]Survey!A442)="","",[1]Survey!A442)</f>
        <v/>
      </c>
      <c r="B442" t="str">
        <f>IF(([1]Survey!B442)="","",[1]Survey!B442)</f>
        <v/>
      </c>
      <c r="C442" t="str">
        <f>IF(([1]Survey!C442)="","",[1]Survey!C442)</f>
        <v/>
      </c>
      <c r="D442" s="71" t="str">
        <f t="shared" si="12"/>
        <v/>
      </c>
      <c r="E442" t="str">
        <f t="shared" si="13"/>
        <v/>
      </c>
      <c r="F442" t="str">
        <f>IFERROR(IF(AND(C442=1,OR(D442="R",D442="K")),Tables!$C$3,IF(AND(C442=2,OR(D442="R",D442="K")),Tables!$C$4,IF(AND(C442=3,OR(D442="R",D442="K")),Tables!$C$5,IF(AND(C442=4,OR(D442="R",D442="K")),Tables!$C$6,IF(AND(C442=5,OR(D442="R",D442="K")),Tables!$C$7,IF(AND(C442=6,OR(D442="R",D442="K")),Tables!$C$8,"")))))),"")</f>
        <v/>
      </c>
    </row>
    <row r="443" spans="1:6" x14ac:dyDescent="0.2">
      <c r="A443" t="str">
        <f>IF(([1]Survey!A443)="","",[1]Survey!A443)</f>
        <v/>
      </c>
      <c r="B443" t="str">
        <f>IF(([1]Survey!B443)="","",[1]Survey!B443)</f>
        <v/>
      </c>
      <c r="C443" t="str">
        <f>IF(([1]Survey!C443)="","",[1]Survey!C443)</f>
        <v/>
      </c>
      <c r="D443" s="71" t="str">
        <f t="shared" si="12"/>
        <v/>
      </c>
      <c r="E443" t="str">
        <f t="shared" si="13"/>
        <v/>
      </c>
      <c r="F443" t="str">
        <f>IFERROR(IF(AND(C443=1,OR(D443="R",D443="K")),Tables!$C$3,IF(AND(C443=2,OR(D443="R",D443="K")),Tables!$C$4,IF(AND(C443=3,OR(D443="R",D443="K")),Tables!$C$5,IF(AND(C443=4,OR(D443="R",D443="K")),Tables!$C$6,IF(AND(C443=5,OR(D443="R",D443="K")),Tables!$C$7,IF(AND(C443=6,OR(D443="R",D443="K")),Tables!$C$8,"")))))),"")</f>
        <v/>
      </c>
    </row>
    <row r="444" spans="1:6" x14ac:dyDescent="0.2">
      <c r="A444" t="str">
        <f>IF(([1]Survey!A444)="","",[1]Survey!A444)</f>
        <v/>
      </c>
      <c r="B444" t="str">
        <f>IF(([1]Survey!B444)="","",[1]Survey!B444)</f>
        <v/>
      </c>
      <c r="C444" t="str">
        <f>IF(([1]Survey!C444)="","",[1]Survey!C444)</f>
        <v/>
      </c>
      <c r="D444" s="71" t="str">
        <f t="shared" si="12"/>
        <v/>
      </c>
      <c r="E444" t="str">
        <f t="shared" si="13"/>
        <v/>
      </c>
      <c r="F444" t="str">
        <f>IFERROR(IF(AND(C444=1,OR(D444="R",D444="K")),Tables!$C$3,IF(AND(C444=2,OR(D444="R",D444="K")),Tables!$C$4,IF(AND(C444=3,OR(D444="R",D444="K")),Tables!$C$5,IF(AND(C444=4,OR(D444="R",D444="K")),Tables!$C$6,IF(AND(C444=5,OR(D444="R",D444="K")),Tables!$C$7,IF(AND(C444=6,OR(D444="R",D444="K")),Tables!$C$8,"")))))),"")</f>
        <v/>
      </c>
    </row>
    <row r="445" spans="1:6" x14ac:dyDescent="0.2">
      <c r="A445" t="str">
        <f>IF(([1]Survey!A445)="","",[1]Survey!A445)</f>
        <v/>
      </c>
      <c r="B445" t="str">
        <f>IF(([1]Survey!B445)="","",[1]Survey!B445)</f>
        <v/>
      </c>
      <c r="C445" t="str">
        <f>IF(([1]Survey!C445)="","",[1]Survey!C445)</f>
        <v/>
      </c>
      <c r="D445" s="71" t="str">
        <f t="shared" si="12"/>
        <v/>
      </c>
      <c r="E445" t="str">
        <f t="shared" si="13"/>
        <v/>
      </c>
      <c r="F445" t="str">
        <f>IFERROR(IF(AND(C445=1,OR(D445="R",D445="K")),Tables!$C$3,IF(AND(C445=2,OR(D445="R",D445="K")),Tables!$C$4,IF(AND(C445=3,OR(D445="R",D445="K")),Tables!$C$5,IF(AND(C445=4,OR(D445="R",D445="K")),Tables!$C$6,IF(AND(C445=5,OR(D445="R",D445="K")),Tables!$C$7,IF(AND(C445=6,OR(D445="R",D445="K")),Tables!$C$8,"")))))),"")</f>
        <v/>
      </c>
    </row>
    <row r="446" spans="1:6" x14ac:dyDescent="0.2">
      <c r="A446" t="str">
        <f>IF(([1]Survey!A446)="","",[1]Survey!A446)</f>
        <v/>
      </c>
      <c r="B446" t="str">
        <f>IF(([1]Survey!B446)="","",[1]Survey!B446)</f>
        <v/>
      </c>
      <c r="C446" t="str">
        <f>IF(([1]Survey!C446)="","",[1]Survey!C446)</f>
        <v/>
      </c>
      <c r="D446" s="71" t="str">
        <f t="shared" si="12"/>
        <v/>
      </c>
      <c r="E446" t="str">
        <f t="shared" si="13"/>
        <v/>
      </c>
      <c r="F446" t="str">
        <f>IFERROR(IF(AND(C446=1,OR(D446="R",D446="K")),Tables!$C$3,IF(AND(C446=2,OR(D446="R",D446="K")),Tables!$C$4,IF(AND(C446=3,OR(D446="R",D446="K")),Tables!$C$5,IF(AND(C446=4,OR(D446="R",D446="K")),Tables!$C$6,IF(AND(C446=5,OR(D446="R",D446="K")),Tables!$C$7,IF(AND(C446=6,OR(D446="R",D446="K")),Tables!$C$8,"")))))),"")</f>
        <v/>
      </c>
    </row>
    <row r="447" spans="1:6" x14ac:dyDescent="0.2">
      <c r="A447" t="str">
        <f>IF(([1]Survey!A447)="","",[1]Survey!A447)</f>
        <v/>
      </c>
      <c r="B447" t="str">
        <f>IF(([1]Survey!B447)="","",[1]Survey!B447)</f>
        <v/>
      </c>
      <c r="C447" t="str">
        <f>IF(([1]Survey!C447)="","",[1]Survey!C447)</f>
        <v/>
      </c>
      <c r="D447" s="71" t="str">
        <f t="shared" si="12"/>
        <v/>
      </c>
      <c r="E447" t="str">
        <f t="shared" si="13"/>
        <v/>
      </c>
      <c r="F447" t="str">
        <f>IFERROR(IF(AND(C447=1,OR(D447="R",D447="K")),Tables!$C$3,IF(AND(C447=2,OR(D447="R",D447="K")),Tables!$C$4,IF(AND(C447=3,OR(D447="R",D447="K")),Tables!$C$5,IF(AND(C447=4,OR(D447="R",D447="K")),Tables!$C$6,IF(AND(C447=5,OR(D447="R",D447="K")),Tables!$C$7,IF(AND(C447=6,OR(D447="R",D447="K")),Tables!$C$8,"")))))),"")</f>
        <v/>
      </c>
    </row>
    <row r="448" spans="1:6" x14ac:dyDescent="0.2">
      <c r="A448" t="str">
        <f>IF(([1]Survey!A448)="","",[1]Survey!A448)</f>
        <v/>
      </c>
      <c r="B448" t="str">
        <f>IF(([1]Survey!B448)="","",[1]Survey!B448)</f>
        <v/>
      </c>
      <c r="C448" t="str">
        <f>IF(([1]Survey!C448)="","",[1]Survey!C448)</f>
        <v/>
      </c>
      <c r="D448" s="71" t="str">
        <f t="shared" si="12"/>
        <v/>
      </c>
      <c r="E448" t="str">
        <f t="shared" si="13"/>
        <v/>
      </c>
      <c r="F448" t="str">
        <f>IFERROR(IF(AND(C448=1,OR(D448="R",D448="K")),Tables!$C$3,IF(AND(C448=2,OR(D448="R",D448="K")),Tables!$C$4,IF(AND(C448=3,OR(D448="R",D448="K")),Tables!$C$5,IF(AND(C448=4,OR(D448="R",D448="K")),Tables!$C$6,IF(AND(C448=5,OR(D448="R",D448="K")),Tables!$C$7,IF(AND(C448=6,OR(D448="R",D448="K")),Tables!$C$8,"")))))),"")</f>
        <v/>
      </c>
    </row>
    <row r="449" spans="1:6" x14ac:dyDescent="0.2">
      <c r="A449" t="str">
        <f>IF(([1]Survey!A449)="","",[1]Survey!A449)</f>
        <v/>
      </c>
      <c r="B449" t="str">
        <f>IF(([1]Survey!B449)="","",[1]Survey!B449)</f>
        <v/>
      </c>
      <c r="C449" t="str">
        <f>IF(([1]Survey!C449)="","",[1]Survey!C449)</f>
        <v/>
      </c>
      <c r="D449" s="71" t="str">
        <f t="shared" si="12"/>
        <v/>
      </c>
      <c r="E449" t="str">
        <f t="shared" si="13"/>
        <v/>
      </c>
      <c r="F449" t="str">
        <f>IFERROR(IF(AND(C449=1,OR(D449="R",D449="K")),Tables!$C$3,IF(AND(C449=2,OR(D449="R",D449="K")),Tables!$C$4,IF(AND(C449=3,OR(D449="R",D449="K")),Tables!$C$5,IF(AND(C449=4,OR(D449="R",D449="K")),Tables!$C$6,IF(AND(C449=5,OR(D449="R",D449="K")),Tables!$C$7,IF(AND(C449=6,OR(D449="R",D449="K")),Tables!$C$8,"")))))),"")</f>
        <v/>
      </c>
    </row>
    <row r="450" spans="1:6" x14ac:dyDescent="0.2">
      <c r="A450" t="str">
        <f>IF(([1]Survey!A450)="","",[1]Survey!A450)</f>
        <v/>
      </c>
      <c r="B450" t="str">
        <f>IF(([1]Survey!B450)="","",[1]Survey!B450)</f>
        <v/>
      </c>
      <c r="C450" t="str">
        <f>IF(([1]Survey!C450)="","",[1]Survey!C450)</f>
        <v/>
      </c>
      <c r="D450" s="71" t="str">
        <f t="shared" ref="D450:D508" si="14">IFERROR(VLOOKUP(B450,Questions,2,0),"")</f>
        <v/>
      </c>
      <c r="E450" t="str">
        <f t="shared" ref="E450:E513" si="15">IFERROR(VLOOKUP(B450,Questions,3,0),"")</f>
        <v/>
      </c>
      <c r="F450" t="str">
        <f>IFERROR(IF(AND(C450=1,OR(D450="R",D450="K")),Tables!$C$3,IF(AND(C450=2,OR(D450="R",D450="K")),Tables!$C$4,IF(AND(C450=3,OR(D450="R",D450="K")),Tables!$C$5,IF(AND(C450=4,OR(D450="R",D450="K")),Tables!$C$6,IF(AND(C450=5,OR(D450="R",D450="K")),Tables!$C$7,IF(AND(C450=6,OR(D450="R",D450="K")),Tables!$C$8,"")))))),"")</f>
        <v/>
      </c>
    </row>
    <row r="451" spans="1:6" x14ac:dyDescent="0.2">
      <c r="A451" t="str">
        <f>IF(([1]Survey!A451)="","",[1]Survey!A451)</f>
        <v/>
      </c>
      <c r="B451" t="str">
        <f>IF(([1]Survey!B451)="","",[1]Survey!B451)</f>
        <v/>
      </c>
      <c r="C451" t="str">
        <f>IF(([1]Survey!C451)="","",[1]Survey!C451)</f>
        <v/>
      </c>
      <c r="D451" s="71" t="str">
        <f t="shared" si="14"/>
        <v/>
      </c>
      <c r="E451" t="str">
        <f t="shared" si="15"/>
        <v/>
      </c>
      <c r="F451" t="str">
        <f>IFERROR(IF(AND(C451=1,OR(D451="R",D451="K")),Tables!$C$3,IF(AND(C451=2,OR(D451="R",D451="K")),Tables!$C$4,IF(AND(C451=3,OR(D451="R",D451="K")),Tables!$C$5,IF(AND(C451=4,OR(D451="R",D451="K")),Tables!$C$6,IF(AND(C451=5,OR(D451="R",D451="K")),Tables!$C$7,IF(AND(C451=6,OR(D451="R",D451="K")),Tables!$C$8,"")))))),"")</f>
        <v/>
      </c>
    </row>
    <row r="452" spans="1:6" x14ac:dyDescent="0.2">
      <c r="A452" t="str">
        <f>IF(([1]Survey!A452)="","",[1]Survey!A452)</f>
        <v/>
      </c>
      <c r="B452" t="str">
        <f>IF(([1]Survey!B452)="","",[1]Survey!B452)</f>
        <v/>
      </c>
      <c r="C452" t="str">
        <f>IF(([1]Survey!C452)="","",[1]Survey!C452)</f>
        <v/>
      </c>
      <c r="D452" s="71" t="str">
        <f t="shared" si="14"/>
        <v/>
      </c>
      <c r="E452" t="str">
        <f t="shared" si="15"/>
        <v/>
      </c>
      <c r="F452" t="str">
        <f>IFERROR(IF(AND(C452=1,OR(D452="R",D452="K")),Tables!$C$3,IF(AND(C452=2,OR(D452="R",D452="K")),Tables!$C$4,IF(AND(C452=3,OR(D452="R",D452="K")),Tables!$C$5,IF(AND(C452=4,OR(D452="R",D452="K")),Tables!$C$6,IF(AND(C452=5,OR(D452="R",D452="K")),Tables!$C$7,IF(AND(C452=6,OR(D452="R",D452="K")),Tables!$C$8,"")))))),"")</f>
        <v/>
      </c>
    </row>
    <row r="453" spans="1:6" x14ac:dyDescent="0.2">
      <c r="A453" t="str">
        <f>IF(([1]Survey!A453)="","",[1]Survey!A453)</f>
        <v/>
      </c>
      <c r="B453" t="str">
        <f>IF(([1]Survey!B453)="","",[1]Survey!B453)</f>
        <v/>
      </c>
      <c r="C453" t="str">
        <f>IF(([1]Survey!C453)="","",[1]Survey!C453)</f>
        <v/>
      </c>
      <c r="D453" s="71" t="str">
        <f t="shared" si="14"/>
        <v/>
      </c>
      <c r="E453" t="str">
        <f t="shared" si="15"/>
        <v/>
      </c>
      <c r="F453" t="str">
        <f>IFERROR(IF(AND(C453=1,OR(D453="R",D453="K")),Tables!$C$3,IF(AND(C453=2,OR(D453="R",D453="K")),Tables!$C$4,IF(AND(C453=3,OR(D453="R",D453="K")),Tables!$C$5,IF(AND(C453=4,OR(D453="R",D453="K")),Tables!$C$6,IF(AND(C453=5,OR(D453="R",D453="K")),Tables!$C$7,IF(AND(C453=6,OR(D453="R",D453="K")),Tables!$C$8,"")))))),"")</f>
        <v/>
      </c>
    </row>
    <row r="454" spans="1:6" x14ac:dyDescent="0.2">
      <c r="A454" t="str">
        <f>IF(([1]Survey!A454)="","",[1]Survey!A454)</f>
        <v/>
      </c>
      <c r="B454" t="str">
        <f>IF(([1]Survey!B454)="","",[1]Survey!B454)</f>
        <v/>
      </c>
      <c r="C454" t="str">
        <f>IF(([1]Survey!C454)="","",[1]Survey!C454)</f>
        <v/>
      </c>
      <c r="D454" s="71" t="str">
        <f t="shared" si="14"/>
        <v/>
      </c>
      <c r="E454" t="str">
        <f t="shared" si="15"/>
        <v/>
      </c>
      <c r="F454" t="str">
        <f>IFERROR(IF(AND(C454=1,OR(D454="R",D454="K")),Tables!$C$3,IF(AND(C454=2,OR(D454="R",D454="K")),Tables!$C$4,IF(AND(C454=3,OR(D454="R",D454="K")),Tables!$C$5,IF(AND(C454=4,OR(D454="R",D454="K")),Tables!$C$6,IF(AND(C454=5,OR(D454="R",D454="K")),Tables!$C$7,IF(AND(C454=6,OR(D454="R",D454="K")),Tables!$C$8,"")))))),"")</f>
        <v/>
      </c>
    </row>
    <row r="455" spans="1:6" x14ac:dyDescent="0.2">
      <c r="A455" t="str">
        <f>IF(([1]Survey!A455)="","",[1]Survey!A455)</f>
        <v/>
      </c>
      <c r="B455" t="str">
        <f>IF(([1]Survey!B455)="","",[1]Survey!B455)</f>
        <v/>
      </c>
      <c r="C455" t="str">
        <f>IF(([1]Survey!C455)="","",[1]Survey!C455)</f>
        <v/>
      </c>
      <c r="D455" s="71" t="str">
        <f t="shared" si="14"/>
        <v/>
      </c>
      <c r="E455" t="str">
        <f t="shared" si="15"/>
        <v/>
      </c>
      <c r="F455" t="str">
        <f>IFERROR(IF(AND(C455=1,OR(D455="R",D455="K")),Tables!$C$3,IF(AND(C455=2,OR(D455="R",D455="K")),Tables!$C$4,IF(AND(C455=3,OR(D455="R",D455="K")),Tables!$C$5,IF(AND(C455=4,OR(D455="R",D455="K")),Tables!$C$6,IF(AND(C455=5,OR(D455="R",D455="K")),Tables!$C$7,IF(AND(C455=6,OR(D455="R",D455="K")),Tables!$C$8,"")))))),"")</f>
        <v/>
      </c>
    </row>
    <row r="456" spans="1:6" x14ac:dyDescent="0.2">
      <c r="A456" t="str">
        <f>IF(([1]Survey!A456)="","",[1]Survey!A456)</f>
        <v/>
      </c>
      <c r="B456" t="str">
        <f>IF(([1]Survey!B456)="","",[1]Survey!B456)</f>
        <v/>
      </c>
      <c r="C456" t="str">
        <f>IF(([1]Survey!C456)="","",[1]Survey!C456)</f>
        <v/>
      </c>
      <c r="D456" s="71" t="str">
        <f t="shared" si="14"/>
        <v/>
      </c>
      <c r="E456" t="str">
        <f t="shared" si="15"/>
        <v/>
      </c>
      <c r="F456" t="str">
        <f>IFERROR(IF(AND(C456=1,OR(D456="R",D456="K")),Tables!$C$3,IF(AND(C456=2,OR(D456="R",D456="K")),Tables!$C$4,IF(AND(C456=3,OR(D456="R",D456="K")),Tables!$C$5,IF(AND(C456=4,OR(D456="R",D456="K")),Tables!$C$6,IF(AND(C456=5,OR(D456="R",D456="K")),Tables!$C$7,IF(AND(C456=6,OR(D456="R",D456="K")),Tables!$C$8,"")))))),"")</f>
        <v/>
      </c>
    </row>
    <row r="457" spans="1:6" x14ac:dyDescent="0.2">
      <c r="A457" t="str">
        <f>IF(([1]Survey!A457)="","",[1]Survey!A457)</f>
        <v/>
      </c>
      <c r="B457" t="str">
        <f>IF(([1]Survey!B457)="","",[1]Survey!B457)</f>
        <v/>
      </c>
      <c r="C457" t="str">
        <f>IF(([1]Survey!C457)="","",[1]Survey!C457)</f>
        <v/>
      </c>
      <c r="D457" s="71" t="str">
        <f t="shared" si="14"/>
        <v/>
      </c>
      <c r="E457" t="str">
        <f t="shared" si="15"/>
        <v/>
      </c>
      <c r="F457" t="str">
        <f>IFERROR(IF(AND(C457=1,OR(D457="R",D457="K")),Tables!$C$3,IF(AND(C457=2,OR(D457="R",D457="K")),Tables!$C$4,IF(AND(C457=3,OR(D457="R",D457="K")),Tables!$C$5,IF(AND(C457=4,OR(D457="R",D457="K")),Tables!$C$6,IF(AND(C457=5,OR(D457="R",D457="K")),Tables!$C$7,IF(AND(C457=6,OR(D457="R",D457="K")),Tables!$C$8,"")))))),"")</f>
        <v/>
      </c>
    </row>
    <row r="458" spans="1:6" x14ac:dyDescent="0.2">
      <c r="A458" t="str">
        <f>IF(([1]Survey!A458)="","",[1]Survey!A458)</f>
        <v/>
      </c>
      <c r="B458" t="str">
        <f>IF(([1]Survey!B458)="","",[1]Survey!B458)</f>
        <v/>
      </c>
      <c r="C458" t="str">
        <f>IF(([1]Survey!C458)="","",[1]Survey!C458)</f>
        <v/>
      </c>
      <c r="D458" s="71" t="str">
        <f t="shared" si="14"/>
        <v/>
      </c>
      <c r="E458" t="str">
        <f t="shared" si="15"/>
        <v/>
      </c>
      <c r="F458" t="str">
        <f>IFERROR(IF(AND(C458=1,OR(D458="R",D458="K")),Tables!$C$3,IF(AND(C458=2,OR(D458="R",D458="K")),Tables!$C$4,IF(AND(C458=3,OR(D458="R",D458="K")),Tables!$C$5,IF(AND(C458=4,OR(D458="R",D458="K")),Tables!$C$6,IF(AND(C458=5,OR(D458="R",D458="K")),Tables!$C$7,IF(AND(C458=6,OR(D458="R",D458="K")),Tables!$C$8,"")))))),"")</f>
        <v/>
      </c>
    </row>
    <row r="459" spans="1:6" x14ac:dyDescent="0.2">
      <c r="A459" t="str">
        <f>IF(([1]Survey!A459)="","",[1]Survey!A459)</f>
        <v/>
      </c>
      <c r="B459" t="str">
        <f>IF(([1]Survey!B459)="","",[1]Survey!B459)</f>
        <v/>
      </c>
      <c r="C459" t="str">
        <f>IF(([1]Survey!C459)="","",[1]Survey!C459)</f>
        <v/>
      </c>
      <c r="D459" s="71" t="str">
        <f t="shared" si="14"/>
        <v/>
      </c>
      <c r="E459" t="str">
        <f t="shared" si="15"/>
        <v/>
      </c>
      <c r="F459" t="str">
        <f>IFERROR(IF(AND(C459=1,OR(D459="R",D459="K")),Tables!$C$3,IF(AND(C459=2,OR(D459="R",D459="K")),Tables!$C$4,IF(AND(C459=3,OR(D459="R",D459="K")),Tables!$C$5,IF(AND(C459=4,OR(D459="R",D459="K")),Tables!$C$6,IF(AND(C459=5,OR(D459="R",D459="K")),Tables!$C$7,IF(AND(C459=6,OR(D459="R",D459="K")),Tables!$C$8,"")))))),"")</f>
        <v/>
      </c>
    </row>
    <row r="460" spans="1:6" x14ac:dyDescent="0.2">
      <c r="A460" t="str">
        <f>IF(([1]Survey!A460)="","",[1]Survey!A460)</f>
        <v/>
      </c>
      <c r="B460" t="str">
        <f>IF(([1]Survey!B460)="","",[1]Survey!B460)</f>
        <v/>
      </c>
      <c r="C460" t="str">
        <f>IF(([1]Survey!C460)="","",[1]Survey!C460)</f>
        <v/>
      </c>
      <c r="D460" s="71" t="str">
        <f t="shared" si="14"/>
        <v/>
      </c>
      <c r="E460" t="str">
        <f t="shared" si="15"/>
        <v/>
      </c>
      <c r="F460" t="str">
        <f>IFERROR(IF(AND(C460=1,OR(D460="R",D460="K")),Tables!$C$3,IF(AND(C460=2,OR(D460="R",D460="K")),Tables!$C$4,IF(AND(C460=3,OR(D460="R",D460="K")),Tables!$C$5,IF(AND(C460=4,OR(D460="R",D460="K")),Tables!$C$6,IF(AND(C460=5,OR(D460="R",D460="K")),Tables!$C$7,IF(AND(C460=6,OR(D460="R",D460="K")),Tables!$C$8,"")))))),"")</f>
        <v/>
      </c>
    </row>
    <row r="461" spans="1:6" x14ac:dyDescent="0.2">
      <c r="A461" t="str">
        <f>IF(([1]Survey!A461)="","",[1]Survey!A461)</f>
        <v/>
      </c>
      <c r="B461" t="str">
        <f>IF(([1]Survey!B461)="","",[1]Survey!B461)</f>
        <v/>
      </c>
      <c r="C461" t="str">
        <f>IF(([1]Survey!C461)="","",[1]Survey!C461)</f>
        <v/>
      </c>
      <c r="D461" s="71" t="str">
        <f t="shared" si="14"/>
        <v/>
      </c>
      <c r="E461" t="str">
        <f t="shared" si="15"/>
        <v/>
      </c>
      <c r="F461" t="str">
        <f>IFERROR(IF(AND(C461=1,OR(D461="R",D461="K")),Tables!$C$3,IF(AND(C461=2,OR(D461="R",D461="K")),Tables!$C$4,IF(AND(C461=3,OR(D461="R",D461="K")),Tables!$C$5,IF(AND(C461=4,OR(D461="R",D461="K")),Tables!$C$6,IF(AND(C461=5,OR(D461="R",D461="K")),Tables!$C$7,IF(AND(C461=6,OR(D461="R",D461="K")),Tables!$C$8,"")))))),"")</f>
        <v/>
      </c>
    </row>
    <row r="462" spans="1:6" x14ac:dyDescent="0.2">
      <c r="A462" t="str">
        <f>IF(([1]Survey!A462)="","",[1]Survey!A462)</f>
        <v/>
      </c>
      <c r="B462" t="str">
        <f>IF(([1]Survey!B462)="","",[1]Survey!B462)</f>
        <v/>
      </c>
      <c r="C462" t="str">
        <f>IF(([1]Survey!C462)="","",[1]Survey!C462)</f>
        <v/>
      </c>
      <c r="D462" s="71" t="str">
        <f t="shared" si="14"/>
        <v/>
      </c>
      <c r="E462" t="str">
        <f t="shared" si="15"/>
        <v/>
      </c>
      <c r="F462" t="str">
        <f>IFERROR(IF(AND(C462=1,OR(D462="R",D462="K")),Tables!$C$3,IF(AND(C462=2,OR(D462="R",D462="K")),Tables!$C$4,IF(AND(C462=3,OR(D462="R",D462="K")),Tables!$C$5,IF(AND(C462=4,OR(D462="R",D462="K")),Tables!$C$6,IF(AND(C462=5,OR(D462="R",D462="K")),Tables!$C$7,IF(AND(C462=6,OR(D462="R",D462="K")),Tables!$C$8,"")))))),"")</f>
        <v/>
      </c>
    </row>
    <row r="463" spans="1:6" x14ac:dyDescent="0.2">
      <c r="A463" t="str">
        <f>IF(([1]Survey!A463)="","",[1]Survey!A463)</f>
        <v/>
      </c>
      <c r="B463" t="str">
        <f>IF(([1]Survey!B463)="","",[1]Survey!B463)</f>
        <v/>
      </c>
      <c r="C463" t="str">
        <f>IF(([1]Survey!C463)="","",[1]Survey!C463)</f>
        <v/>
      </c>
      <c r="D463" s="71" t="str">
        <f t="shared" si="14"/>
        <v/>
      </c>
      <c r="E463" t="str">
        <f t="shared" si="15"/>
        <v/>
      </c>
      <c r="F463" t="str">
        <f>IFERROR(IF(AND(C463=1,OR(D463="R",D463="K")),Tables!$C$3,IF(AND(C463=2,OR(D463="R",D463="K")),Tables!$C$4,IF(AND(C463=3,OR(D463="R",D463="K")),Tables!$C$5,IF(AND(C463=4,OR(D463="R",D463="K")),Tables!$C$6,IF(AND(C463=5,OR(D463="R",D463="K")),Tables!$C$7,IF(AND(C463=6,OR(D463="R",D463="K")),Tables!$C$8,"")))))),"")</f>
        <v/>
      </c>
    </row>
    <row r="464" spans="1:6" x14ac:dyDescent="0.2">
      <c r="A464" t="str">
        <f>IF(([1]Survey!A464)="","",[1]Survey!A464)</f>
        <v/>
      </c>
      <c r="B464" t="str">
        <f>IF(([1]Survey!B464)="","",[1]Survey!B464)</f>
        <v/>
      </c>
      <c r="C464" t="str">
        <f>IF(([1]Survey!C464)="","",[1]Survey!C464)</f>
        <v/>
      </c>
      <c r="D464" s="71" t="str">
        <f t="shared" si="14"/>
        <v/>
      </c>
      <c r="E464" t="str">
        <f t="shared" si="15"/>
        <v/>
      </c>
      <c r="F464" t="str">
        <f>IFERROR(IF(AND(C464=1,OR(D464="R",D464="K")),Tables!$C$3,IF(AND(C464=2,OR(D464="R",D464="K")),Tables!$C$4,IF(AND(C464=3,OR(D464="R",D464="K")),Tables!$C$5,IF(AND(C464=4,OR(D464="R",D464="K")),Tables!$C$6,IF(AND(C464=5,OR(D464="R",D464="K")),Tables!$C$7,IF(AND(C464=6,OR(D464="R",D464="K")),Tables!$C$8,"")))))),"")</f>
        <v/>
      </c>
    </row>
    <row r="465" spans="1:6" x14ac:dyDescent="0.2">
      <c r="A465" t="str">
        <f>IF(([1]Survey!A465)="","",[1]Survey!A465)</f>
        <v/>
      </c>
      <c r="B465" t="str">
        <f>IF(([1]Survey!B465)="","",[1]Survey!B465)</f>
        <v/>
      </c>
      <c r="C465" t="str">
        <f>IF(([1]Survey!C465)="","",[1]Survey!C465)</f>
        <v/>
      </c>
      <c r="D465" s="71" t="str">
        <f t="shared" si="14"/>
        <v/>
      </c>
      <c r="E465" t="str">
        <f t="shared" si="15"/>
        <v/>
      </c>
      <c r="F465" t="str">
        <f>IFERROR(IF(AND(C465=1,OR(D465="R",D465="K")),Tables!$C$3,IF(AND(C465=2,OR(D465="R",D465="K")),Tables!$C$4,IF(AND(C465=3,OR(D465="R",D465="K")),Tables!$C$5,IF(AND(C465=4,OR(D465="R",D465="K")),Tables!$C$6,IF(AND(C465=5,OR(D465="R",D465="K")),Tables!$C$7,IF(AND(C465=6,OR(D465="R",D465="K")),Tables!$C$8,"")))))),"")</f>
        <v/>
      </c>
    </row>
    <row r="466" spans="1:6" x14ac:dyDescent="0.2">
      <c r="A466" t="str">
        <f>IF(([1]Survey!A466)="","",[1]Survey!A466)</f>
        <v/>
      </c>
      <c r="B466" t="str">
        <f>IF(([1]Survey!B466)="","",[1]Survey!B466)</f>
        <v/>
      </c>
      <c r="C466" t="str">
        <f>IF(([1]Survey!C466)="","",[1]Survey!C466)</f>
        <v/>
      </c>
      <c r="D466" s="71" t="str">
        <f t="shared" si="14"/>
        <v/>
      </c>
      <c r="E466" t="str">
        <f t="shared" si="15"/>
        <v/>
      </c>
      <c r="F466" t="str">
        <f>IFERROR(IF(AND(C466=1,OR(D466="R",D466="K")),Tables!$C$3,IF(AND(C466=2,OR(D466="R",D466="K")),Tables!$C$4,IF(AND(C466=3,OR(D466="R",D466="K")),Tables!$C$5,IF(AND(C466=4,OR(D466="R",D466="K")),Tables!$C$6,IF(AND(C466=5,OR(D466="R",D466="K")),Tables!$C$7,IF(AND(C466=6,OR(D466="R",D466="K")),Tables!$C$8,"")))))),"")</f>
        <v/>
      </c>
    </row>
    <row r="467" spans="1:6" x14ac:dyDescent="0.2">
      <c r="A467" t="str">
        <f>IF(([1]Survey!A467)="","",[1]Survey!A467)</f>
        <v/>
      </c>
      <c r="B467" t="str">
        <f>IF(([1]Survey!B467)="","",[1]Survey!B467)</f>
        <v/>
      </c>
      <c r="C467" t="str">
        <f>IF(([1]Survey!C467)="","",[1]Survey!C467)</f>
        <v/>
      </c>
      <c r="D467" s="71" t="str">
        <f t="shared" si="14"/>
        <v/>
      </c>
      <c r="E467" t="str">
        <f t="shared" si="15"/>
        <v/>
      </c>
      <c r="F467" t="str">
        <f>IFERROR(IF(AND(C467=1,OR(D467="R",D467="K")),Tables!$C$3,IF(AND(C467=2,OR(D467="R",D467="K")),Tables!$C$4,IF(AND(C467=3,OR(D467="R",D467="K")),Tables!$C$5,IF(AND(C467=4,OR(D467="R",D467="K")),Tables!$C$6,IF(AND(C467=5,OR(D467="R",D467="K")),Tables!$C$7,IF(AND(C467=6,OR(D467="R",D467="K")),Tables!$C$8,"")))))),"")</f>
        <v/>
      </c>
    </row>
    <row r="468" spans="1:6" x14ac:dyDescent="0.2">
      <c r="A468" t="str">
        <f>IF(([1]Survey!A468)="","",[1]Survey!A468)</f>
        <v/>
      </c>
      <c r="B468" t="str">
        <f>IF(([1]Survey!B468)="","",[1]Survey!B468)</f>
        <v/>
      </c>
      <c r="C468" t="str">
        <f>IF(([1]Survey!C468)="","",[1]Survey!C468)</f>
        <v/>
      </c>
      <c r="D468" s="71" t="str">
        <f t="shared" si="14"/>
        <v/>
      </c>
      <c r="E468" t="str">
        <f t="shared" si="15"/>
        <v/>
      </c>
      <c r="F468" t="str">
        <f>IFERROR(IF(AND(C468=1,OR(D468="R",D468="K")),Tables!$C$3,IF(AND(C468=2,OR(D468="R",D468="K")),Tables!$C$4,IF(AND(C468=3,OR(D468="R",D468="K")),Tables!$C$5,IF(AND(C468=4,OR(D468="R",D468="K")),Tables!$C$6,IF(AND(C468=5,OR(D468="R",D468="K")),Tables!$C$7,IF(AND(C468=6,OR(D468="R",D468="K")),Tables!$C$8,"")))))),"")</f>
        <v/>
      </c>
    </row>
    <row r="469" spans="1:6" x14ac:dyDescent="0.2">
      <c r="A469" t="str">
        <f>IF(([1]Survey!A469)="","",[1]Survey!A469)</f>
        <v/>
      </c>
      <c r="B469" t="str">
        <f>IF(([1]Survey!B469)="","",[1]Survey!B469)</f>
        <v/>
      </c>
      <c r="C469" t="str">
        <f>IF(([1]Survey!C469)="","",[1]Survey!C469)</f>
        <v/>
      </c>
      <c r="D469" s="71" t="str">
        <f t="shared" si="14"/>
        <v/>
      </c>
      <c r="E469" t="str">
        <f t="shared" si="15"/>
        <v/>
      </c>
      <c r="F469" t="str">
        <f>IFERROR(IF(AND(C469=1,OR(D469="R",D469="K")),Tables!$C$3,IF(AND(C469=2,OR(D469="R",D469="K")),Tables!$C$4,IF(AND(C469=3,OR(D469="R",D469="K")),Tables!$C$5,IF(AND(C469=4,OR(D469="R",D469="K")),Tables!$C$6,IF(AND(C469=5,OR(D469="R",D469="K")),Tables!$C$7,IF(AND(C469=6,OR(D469="R",D469="K")),Tables!$C$8,"")))))),"")</f>
        <v/>
      </c>
    </row>
    <row r="470" spans="1:6" x14ac:dyDescent="0.2">
      <c r="A470" t="str">
        <f>IF(([1]Survey!A470)="","",[1]Survey!A470)</f>
        <v/>
      </c>
      <c r="B470" t="str">
        <f>IF(([1]Survey!B470)="","",[1]Survey!B470)</f>
        <v/>
      </c>
      <c r="C470" t="str">
        <f>IF(([1]Survey!C470)="","",[1]Survey!C470)</f>
        <v/>
      </c>
      <c r="D470" s="71" t="str">
        <f t="shared" si="14"/>
        <v/>
      </c>
      <c r="E470" t="str">
        <f t="shared" si="15"/>
        <v/>
      </c>
      <c r="F470" t="str">
        <f>IFERROR(IF(AND(C470=1,OR(D470="R",D470="K")),Tables!$C$3,IF(AND(C470=2,OR(D470="R",D470="K")),Tables!$C$4,IF(AND(C470=3,OR(D470="R",D470="K")),Tables!$C$5,IF(AND(C470=4,OR(D470="R",D470="K")),Tables!$C$6,IF(AND(C470=5,OR(D470="R",D470="K")),Tables!$C$7,IF(AND(C470=6,OR(D470="R",D470="K")),Tables!$C$8,"")))))),"")</f>
        <v/>
      </c>
    </row>
    <row r="471" spans="1:6" x14ac:dyDescent="0.2">
      <c r="A471" t="str">
        <f>IF(([1]Survey!A471)="","",[1]Survey!A471)</f>
        <v/>
      </c>
      <c r="B471" t="str">
        <f>IF(([1]Survey!B471)="","",[1]Survey!B471)</f>
        <v/>
      </c>
      <c r="C471" t="str">
        <f>IF(([1]Survey!C471)="","",[1]Survey!C471)</f>
        <v/>
      </c>
      <c r="D471" s="71" t="str">
        <f t="shared" si="14"/>
        <v/>
      </c>
      <c r="E471" t="str">
        <f t="shared" si="15"/>
        <v/>
      </c>
      <c r="F471" t="str">
        <f>IFERROR(IF(AND(C471=1,OR(D471="R",D471="K")),Tables!$C$3,IF(AND(C471=2,OR(D471="R",D471="K")),Tables!$C$4,IF(AND(C471=3,OR(D471="R",D471="K")),Tables!$C$5,IF(AND(C471=4,OR(D471="R",D471="K")),Tables!$C$6,IF(AND(C471=5,OR(D471="R",D471="K")),Tables!$C$7,IF(AND(C471=6,OR(D471="R",D471="K")),Tables!$C$8,"")))))),"")</f>
        <v/>
      </c>
    </row>
    <row r="472" spans="1:6" x14ac:dyDescent="0.2">
      <c r="A472" t="str">
        <f>IF(([1]Survey!A472)="","",[1]Survey!A472)</f>
        <v/>
      </c>
      <c r="B472" t="str">
        <f>IF(([1]Survey!B472)="","",[1]Survey!B472)</f>
        <v/>
      </c>
      <c r="C472" t="str">
        <f>IF(([1]Survey!C472)="","",[1]Survey!C472)</f>
        <v/>
      </c>
      <c r="D472" s="71" t="str">
        <f t="shared" si="14"/>
        <v/>
      </c>
      <c r="E472" t="str">
        <f t="shared" si="15"/>
        <v/>
      </c>
      <c r="F472" t="str">
        <f>IFERROR(IF(AND(C472=1,OR(D472="R",D472="K")),Tables!$C$3,IF(AND(C472=2,OR(D472="R",D472="K")),Tables!$C$4,IF(AND(C472=3,OR(D472="R",D472="K")),Tables!$C$5,IF(AND(C472=4,OR(D472="R",D472="K")),Tables!$C$6,IF(AND(C472=5,OR(D472="R",D472="K")),Tables!$C$7,IF(AND(C472=6,OR(D472="R",D472="K")),Tables!$C$8,"")))))),"")</f>
        <v/>
      </c>
    </row>
    <row r="473" spans="1:6" x14ac:dyDescent="0.2">
      <c r="A473" t="str">
        <f>IF(([1]Survey!A473)="","",[1]Survey!A473)</f>
        <v/>
      </c>
      <c r="B473" t="str">
        <f>IF(([1]Survey!B473)="","",[1]Survey!B473)</f>
        <v/>
      </c>
      <c r="C473" t="str">
        <f>IF(([1]Survey!C473)="","",[1]Survey!C473)</f>
        <v/>
      </c>
      <c r="D473" s="71" t="str">
        <f t="shared" si="14"/>
        <v/>
      </c>
      <c r="E473" t="str">
        <f t="shared" si="15"/>
        <v/>
      </c>
      <c r="F473" t="str">
        <f>IFERROR(IF(AND(C473=1,OR(D473="R",D473="K")),Tables!$C$3,IF(AND(C473=2,OR(D473="R",D473="K")),Tables!$C$4,IF(AND(C473=3,OR(D473="R",D473="K")),Tables!$C$5,IF(AND(C473=4,OR(D473="R",D473="K")),Tables!$C$6,IF(AND(C473=5,OR(D473="R",D473="K")),Tables!$C$7,IF(AND(C473=6,OR(D473="R",D473="K")),Tables!$C$8,"")))))),"")</f>
        <v/>
      </c>
    </row>
    <row r="474" spans="1:6" x14ac:dyDescent="0.2">
      <c r="A474" t="str">
        <f>IF(([1]Survey!A474)="","",[1]Survey!A474)</f>
        <v/>
      </c>
      <c r="B474" t="str">
        <f>IF(([1]Survey!B474)="","",[1]Survey!B474)</f>
        <v/>
      </c>
      <c r="C474" t="str">
        <f>IF(([1]Survey!C474)="","",[1]Survey!C474)</f>
        <v/>
      </c>
      <c r="D474" s="71" t="str">
        <f t="shared" si="14"/>
        <v/>
      </c>
      <c r="E474" t="str">
        <f t="shared" si="15"/>
        <v/>
      </c>
      <c r="F474" t="str">
        <f>IFERROR(IF(AND(C474=1,OR(D474="R",D474="K")),Tables!$C$3,IF(AND(C474=2,OR(D474="R",D474="K")),Tables!$C$4,IF(AND(C474=3,OR(D474="R",D474="K")),Tables!$C$5,IF(AND(C474=4,OR(D474="R",D474="K")),Tables!$C$6,IF(AND(C474=5,OR(D474="R",D474="K")),Tables!$C$7,IF(AND(C474=6,OR(D474="R",D474="K")),Tables!$C$8,"")))))),"")</f>
        <v/>
      </c>
    </row>
    <row r="475" spans="1:6" x14ac:dyDescent="0.2">
      <c r="A475" t="str">
        <f>IF(([1]Survey!A475)="","",[1]Survey!A475)</f>
        <v/>
      </c>
      <c r="B475" t="str">
        <f>IF(([1]Survey!B475)="","",[1]Survey!B475)</f>
        <v/>
      </c>
      <c r="C475" t="str">
        <f>IF(([1]Survey!C475)="","",[1]Survey!C475)</f>
        <v/>
      </c>
      <c r="D475" s="71" t="str">
        <f t="shared" si="14"/>
        <v/>
      </c>
      <c r="E475" t="str">
        <f t="shared" si="15"/>
        <v/>
      </c>
      <c r="F475" t="str">
        <f>IFERROR(IF(AND(C475=1,OR(D475="R",D475="K")),Tables!$C$3,IF(AND(C475=2,OR(D475="R",D475="K")),Tables!$C$4,IF(AND(C475=3,OR(D475="R",D475="K")),Tables!$C$5,IF(AND(C475=4,OR(D475="R",D475="K")),Tables!$C$6,IF(AND(C475=5,OR(D475="R",D475="K")),Tables!$C$7,IF(AND(C475=6,OR(D475="R",D475="K")),Tables!$C$8,"")))))),"")</f>
        <v/>
      </c>
    </row>
    <row r="476" spans="1:6" x14ac:dyDescent="0.2">
      <c r="A476" t="str">
        <f>IF(([1]Survey!A476)="","",[1]Survey!A476)</f>
        <v/>
      </c>
      <c r="B476" t="str">
        <f>IF(([1]Survey!B476)="","",[1]Survey!B476)</f>
        <v/>
      </c>
      <c r="C476" t="str">
        <f>IF(([1]Survey!C476)="","",[1]Survey!C476)</f>
        <v/>
      </c>
      <c r="D476" s="71" t="str">
        <f t="shared" si="14"/>
        <v/>
      </c>
      <c r="E476" t="str">
        <f t="shared" si="15"/>
        <v/>
      </c>
      <c r="F476" t="str">
        <f>IFERROR(IF(AND(C476=1,OR(D476="R",D476="K")),Tables!$C$3,IF(AND(C476=2,OR(D476="R",D476="K")),Tables!$C$4,IF(AND(C476=3,OR(D476="R",D476="K")),Tables!$C$5,IF(AND(C476=4,OR(D476="R",D476="K")),Tables!$C$6,IF(AND(C476=5,OR(D476="R",D476="K")),Tables!$C$7,IF(AND(C476=6,OR(D476="R",D476="K")),Tables!$C$8,"")))))),"")</f>
        <v/>
      </c>
    </row>
    <row r="477" spans="1:6" x14ac:dyDescent="0.2">
      <c r="A477" t="str">
        <f>IF(([1]Survey!A477)="","",[1]Survey!A477)</f>
        <v/>
      </c>
      <c r="B477" t="str">
        <f>IF(([1]Survey!B477)="","",[1]Survey!B477)</f>
        <v/>
      </c>
      <c r="C477" t="str">
        <f>IF(([1]Survey!C477)="","",[1]Survey!C477)</f>
        <v/>
      </c>
      <c r="D477" s="71" t="str">
        <f t="shared" si="14"/>
        <v/>
      </c>
      <c r="E477" t="str">
        <f t="shared" si="15"/>
        <v/>
      </c>
      <c r="F477" t="str">
        <f>IFERROR(IF(AND(C477=1,OR(D477="R",D477="K")),Tables!$C$3,IF(AND(C477=2,OR(D477="R",D477="K")),Tables!$C$4,IF(AND(C477=3,OR(D477="R",D477="K")),Tables!$C$5,IF(AND(C477=4,OR(D477="R",D477="K")),Tables!$C$6,IF(AND(C477=5,OR(D477="R",D477="K")),Tables!$C$7,IF(AND(C477=6,OR(D477="R",D477="K")),Tables!$C$8,"")))))),"")</f>
        <v/>
      </c>
    </row>
    <row r="478" spans="1:6" x14ac:dyDescent="0.2">
      <c r="A478" t="str">
        <f>IF(([1]Survey!A478)="","",[1]Survey!A478)</f>
        <v/>
      </c>
      <c r="B478" t="str">
        <f>IF(([1]Survey!B478)="","",[1]Survey!B478)</f>
        <v/>
      </c>
      <c r="C478" t="str">
        <f>IF(([1]Survey!C478)="","",[1]Survey!C478)</f>
        <v/>
      </c>
      <c r="D478" s="71" t="str">
        <f t="shared" si="14"/>
        <v/>
      </c>
      <c r="E478" t="str">
        <f t="shared" si="15"/>
        <v/>
      </c>
      <c r="F478" t="str">
        <f>IFERROR(IF(AND(C478=1,OR(D478="R",D478="K")),Tables!$C$3,IF(AND(C478=2,OR(D478="R",D478="K")),Tables!$C$4,IF(AND(C478=3,OR(D478="R",D478="K")),Tables!$C$5,IF(AND(C478=4,OR(D478="R",D478="K")),Tables!$C$6,IF(AND(C478=5,OR(D478="R",D478="K")),Tables!$C$7,IF(AND(C478=6,OR(D478="R",D478="K")),Tables!$C$8,"")))))),"")</f>
        <v/>
      </c>
    </row>
    <row r="479" spans="1:6" x14ac:dyDescent="0.2">
      <c r="A479" t="str">
        <f>IF(([1]Survey!A479)="","",[1]Survey!A479)</f>
        <v/>
      </c>
      <c r="B479" t="str">
        <f>IF(([1]Survey!B479)="","",[1]Survey!B479)</f>
        <v/>
      </c>
      <c r="C479" t="str">
        <f>IF(([1]Survey!C479)="","",[1]Survey!C479)</f>
        <v/>
      </c>
      <c r="D479" s="71" t="str">
        <f t="shared" si="14"/>
        <v/>
      </c>
      <c r="E479" t="str">
        <f t="shared" si="15"/>
        <v/>
      </c>
      <c r="F479" t="str">
        <f>IFERROR(IF(AND(C479=1,OR(D479="R",D479="K")),Tables!$C$3,IF(AND(C479=2,OR(D479="R",D479="K")),Tables!$C$4,IF(AND(C479=3,OR(D479="R",D479="K")),Tables!$C$5,IF(AND(C479=4,OR(D479="R",D479="K")),Tables!$C$6,IF(AND(C479=5,OR(D479="R",D479="K")),Tables!$C$7,IF(AND(C479=6,OR(D479="R",D479="K")),Tables!$C$8,"")))))),"")</f>
        <v/>
      </c>
    </row>
    <row r="480" spans="1:6" x14ac:dyDescent="0.2">
      <c r="A480" t="str">
        <f>IF(([1]Survey!A480)="","",[1]Survey!A480)</f>
        <v/>
      </c>
      <c r="B480" t="str">
        <f>IF(([1]Survey!B480)="","",[1]Survey!B480)</f>
        <v/>
      </c>
      <c r="C480" t="str">
        <f>IF(([1]Survey!C480)="","",[1]Survey!C480)</f>
        <v/>
      </c>
      <c r="D480" s="71" t="str">
        <f t="shared" si="14"/>
        <v/>
      </c>
      <c r="E480" t="str">
        <f t="shared" si="15"/>
        <v/>
      </c>
      <c r="F480" t="str">
        <f>IFERROR(IF(AND(C480=1,OR(D480="R",D480="K")),Tables!$C$3,IF(AND(C480=2,OR(D480="R",D480="K")),Tables!$C$4,IF(AND(C480=3,OR(D480="R",D480="K")),Tables!$C$5,IF(AND(C480=4,OR(D480="R",D480="K")),Tables!$C$6,IF(AND(C480=5,OR(D480="R",D480="K")),Tables!$C$7,IF(AND(C480=6,OR(D480="R",D480="K")),Tables!$C$8,"")))))),"")</f>
        <v/>
      </c>
    </row>
    <row r="481" spans="1:6" x14ac:dyDescent="0.2">
      <c r="A481" t="str">
        <f>IF(([1]Survey!A481)="","",[1]Survey!A481)</f>
        <v/>
      </c>
      <c r="B481" t="str">
        <f>IF(([1]Survey!B481)="","",[1]Survey!B481)</f>
        <v/>
      </c>
      <c r="C481" t="str">
        <f>IF(([1]Survey!C481)="","",[1]Survey!C481)</f>
        <v/>
      </c>
      <c r="D481" s="71" t="str">
        <f t="shared" si="14"/>
        <v/>
      </c>
      <c r="E481" t="str">
        <f t="shared" si="15"/>
        <v/>
      </c>
      <c r="F481" t="str">
        <f>IFERROR(IF(AND(C481=1,OR(D481="R",D481="K")),Tables!$C$3,IF(AND(C481=2,OR(D481="R",D481="K")),Tables!$C$4,IF(AND(C481=3,OR(D481="R",D481="K")),Tables!$C$5,IF(AND(C481=4,OR(D481="R",D481="K")),Tables!$C$6,IF(AND(C481=5,OR(D481="R",D481="K")),Tables!$C$7,IF(AND(C481=6,OR(D481="R",D481="K")),Tables!$C$8,"")))))),"")</f>
        <v/>
      </c>
    </row>
    <row r="482" spans="1:6" x14ac:dyDescent="0.2">
      <c r="A482" t="str">
        <f>IF(([1]Survey!A482)="","",[1]Survey!A482)</f>
        <v/>
      </c>
      <c r="B482" t="str">
        <f>IF(([1]Survey!B482)="","",[1]Survey!B482)</f>
        <v/>
      </c>
      <c r="C482" t="str">
        <f>IF(([1]Survey!C482)="","",[1]Survey!C482)</f>
        <v/>
      </c>
      <c r="D482" s="71" t="str">
        <f t="shared" si="14"/>
        <v/>
      </c>
      <c r="E482" t="str">
        <f t="shared" si="15"/>
        <v/>
      </c>
      <c r="F482" t="str">
        <f>IFERROR(IF(AND(C482=1,OR(D482="R",D482="K")),Tables!$C$3,IF(AND(C482=2,OR(D482="R",D482="K")),Tables!$C$4,IF(AND(C482=3,OR(D482="R",D482="K")),Tables!$C$5,IF(AND(C482=4,OR(D482="R",D482="K")),Tables!$C$6,IF(AND(C482=5,OR(D482="R",D482="K")),Tables!$C$7,IF(AND(C482=6,OR(D482="R",D482="K")),Tables!$C$8,"")))))),"")</f>
        <v/>
      </c>
    </row>
    <row r="483" spans="1:6" x14ac:dyDescent="0.2">
      <c r="A483" t="str">
        <f>IF(([1]Survey!A483)="","",[1]Survey!A483)</f>
        <v/>
      </c>
      <c r="B483" t="str">
        <f>IF(([1]Survey!B483)="","",[1]Survey!B483)</f>
        <v/>
      </c>
      <c r="C483" t="str">
        <f>IF(([1]Survey!C483)="","",[1]Survey!C483)</f>
        <v/>
      </c>
      <c r="D483" s="71" t="str">
        <f t="shared" si="14"/>
        <v/>
      </c>
      <c r="E483" t="str">
        <f t="shared" si="15"/>
        <v/>
      </c>
      <c r="F483" t="str">
        <f>IFERROR(IF(AND(C483=1,OR(D483="R",D483="K")),Tables!$C$3,IF(AND(C483=2,OR(D483="R",D483="K")),Tables!$C$4,IF(AND(C483=3,OR(D483="R",D483="K")),Tables!$C$5,IF(AND(C483=4,OR(D483="R",D483="K")),Tables!$C$6,IF(AND(C483=5,OR(D483="R",D483="K")),Tables!$C$7,IF(AND(C483=6,OR(D483="R",D483="K")),Tables!$C$8,"")))))),"")</f>
        <v/>
      </c>
    </row>
    <row r="484" spans="1:6" x14ac:dyDescent="0.2">
      <c r="A484" t="str">
        <f>IF(([1]Survey!A484)="","",[1]Survey!A484)</f>
        <v/>
      </c>
      <c r="B484" t="str">
        <f>IF(([1]Survey!B484)="","",[1]Survey!B484)</f>
        <v/>
      </c>
      <c r="C484" t="str">
        <f>IF(([1]Survey!C484)="","",[1]Survey!C484)</f>
        <v/>
      </c>
      <c r="D484" s="71" t="str">
        <f t="shared" si="14"/>
        <v/>
      </c>
      <c r="E484" t="str">
        <f t="shared" si="15"/>
        <v/>
      </c>
      <c r="F484" t="str">
        <f>IFERROR(IF(AND(C484=1,OR(D484="R",D484="K")),Tables!$C$3,IF(AND(C484=2,OR(D484="R",D484="K")),Tables!$C$4,IF(AND(C484=3,OR(D484="R",D484="K")),Tables!$C$5,IF(AND(C484=4,OR(D484="R",D484="K")),Tables!$C$6,IF(AND(C484=5,OR(D484="R",D484="K")),Tables!$C$7,IF(AND(C484=6,OR(D484="R",D484="K")),Tables!$C$8,"")))))),"")</f>
        <v/>
      </c>
    </row>
    <row r="485" spans="1:6" x14ac:dyDescent="0.2">
      <c r="A485" t="str">
        <f>IF(([1]Survey!A485)="","",[1]Survey!A485)</f>
        <v/>
      </c>
      <c r="B485" t="str">
        <f>IF(([1]Survey!B485)="","",[1]Survey!B485)</f>
        <v/>
      </c>
      <c r="C485" t="str">
        <f>IF(([1]Survey!C485)="","",[1]Survey!C485)</f>
        <v/>
      </c>
      <c r="D485" s="71" t="str">
        <f t="shared" si="14"/>
        <v/>
      </c>
      <c r="E485" t="str">
        <f t="shared" si="15"/>
        <v/>
      </c>
      <c r="F485" t="str">
        <f>IFERROR(IF(AND(C485=1,OR(D485="R",D485="K")),Tables!$C$3,IF(AND(C485=2,OR(D485="R",D485="K")),Tables!$C$4,IF(AND(C485=3,OR(D485="R",D485="K")),Tables!$C$5,IF(AND(C485=4,OR(D485="R",D485="K")),Tables!$C$6,IF(AND(C485=5,OR(D485="R",D485="K")),Tables!$C$7,IF(AND(C485=6,OR(D485="R",D485="K")),Tables!$C$8,"")))))),"")</f>
        <v/>
      </c>
    </row>
    <row r="486" spans="1:6" x14ac:dyDescent="0.2">
      <c r="A486" t="str">
        <f>IF(([1]Survey!A486)="","",[1]Survey!A486)</f>
        <v/>
      </c>
      <c r="B486" t="str">
        <f>IF(([1]Survey!B486)="","",[1]Survey!B486)</f>
        <v/>
      </c>
      <c r="C486" t="str">
        <f>IF(([1]Survey!C486)="","",[1]Survey!C486)</f>
        <v/>
      </c>
      <c r="D486" s="71" t="str">
        <f t="shared" si="14"/>
        <v/>
      </c>
      <c r="E486" t="str">
        <f t="shared" si="15"/>
        <v/>
      </c>
      <c r="F486" t="str">
        <f>IFERROR(IF(AND(C486=1,OR(D486="R",D486="K")),Tables!$C$3,IF(AND(C486=2,OR(D486="R",D486="K")),Tables!$C$4,IF(AND(C486=3,OR(D486="R",D486="K")),Tables!$C$5,IF(AND(C486=4,OR(D486="R",D486="K")),Tables!$C$6,IF(AND(C486=5,OR(D486="R",D486="K")),Tables!$C$7,IF(AND(C486=6,OR(D486="R",D486="K")),Tables!$C$8,"")))))),"")</f>
        <v/>
      </c>
    </row>
    <row r="487" spans="1:6" x14ac:dyDescent="0.2">
      <c r="A487" t="str">
        <f>IF(([1]Survey!A487)="","",[1]Survey!A487)</f>
        <v/>
      </c>
      <c r="B487" t="str">
        <f>IF(([1]Survey!B487)="","",[1]Survey!B487)</f>
        <v/>
      </c>
      <c r="C487" t="str">
        <f>IF(([1]Survey!C487)="","",[1]Survey!C487)</f>
        <v/>
      </c>
      <c r="D487" s="71" t="str">
        <f t="shared" si="14"/>
        <v/>
      </c>
      <c r="E487" t="str">
        <f t="shared" si="15"/>
        <v/>
      </c>
      <c r="F487" t="str">
        <f>IFERROR(IF(AND(C487=1,OR(D487="R",D487="K")),Tables!$C$3,IF(AND(C487=2,OR(D487="R",D487="K")),Tables!$C$4,IF(AND(C487=3,OR(D487="R",D487="K")),Tables!$C$5,IF(AND(C487=4,OR(D487="R",D487="K")),Tables!$C$6,IF(AND(C487=5,OR(D487="R",D487="K")),Tables!$C$7,IF(AND(C487=6,OR(D487="R",D487="K")),Tables!$C$8,"")))))),"")</f>
        <v/>
      </c>
    </row>
    <row r="488" spans="1:6" x14ac:dyDescent="0.2">
      <c r="A488" t="str">
        <f>IF(([1]Survey!A488)="","",[1]Survey!A488)</f>
        <v/>
      </c>
      <c r="B488" t="str">
        <f>IF(([1]Survey!B488)="","",[1]Survey!B488)</f>
        <v/>
      </c>
      <c r="C488" t="str">
        <f>IF(([1]Survey!C488)="","",[1]Survey!C488)</f>
        <v/>
      </c>
      <c r="D488" s="71" t="str">
        <f t="shared" si="14"/>
        <v/>
      </c>
      <c r="E488" t="str">
        <f t="shared" si="15"/>
        <v/>
      </c>
      <c r="F488" t="str">
        <f>IFERROR(IF(AND(C488=1,OR(D488="R",D488="K")),Tables!$C$3,IF(AND(C488=2,OR(D488="R",D488="K")),Tables!$C$4,IF(AND(C488=3,OR(D488="R",D488="K")),Tables!$C$5,IF(AND(C488=4,OR(D488="R",D488="K")),Tables!$C$6,IF(AND(C488=5,OR(D488="R",D488="K")),Tables!$C$7,IF(AND(C488=6,OR(D488="R",D488="K")),Tables!$C$8,"")))))),"")</f>
        <v/>
      </c>
    </row>
    <row r="489" spans="1:6" x14ac:dyDescent="0.2">
      <c r="A489" t="str">
        <f>IF(([1]Survey!A489)="","",[1]Survey!A489)</f>
        <v/>
      </c>
      <c r="B489" t="str">
        <f>IF(([1]Survey!B489)="","",[1]Survey!B489)</f>
        <v/>
      </c>
      <c r="C489" t="str">
        <f>IF(([1]Survey!C489)="","",[1]Survey!C489)</f>
        <v/>
      </c>
      <c r="D489" s="71" t="str">
        <f t="shared" si="14"/>
        <v/>
      </c>
      <c r="E489" t="str">
        <f t="shared" si="15"/>
        <v/>
      </c>
      <c r="F489" t="str">
        <f>IFERROR(IF(AND(C489=1,OR(D489="R",D489="K")),Tables!$C$3,IF(AND(C489=2,OR(D489="R",D489="K")),Tables!$C$4,IF(AND(C489=3,OR(D489="R",D489="K")),Tables!$C$5,IF(AND(C489=4,OR(D489="R",D489="K")),Tables!$C$6,IF(AND(C489=5,OR(D489="R",D489="K")),Tables!$C$7,IF(AND(C489=6,OR(D489="R",D489="K")),Tables!$C$8,"")))))),"")</f>
        <v/>
      </c>
    </row>
    <row r="490" spans="1:6" x14ac:dyDescent="0.2">
      <c r="A490" t="str">
        <f>IF(([1]Survey!A490)="","",[1]Survey!A490)</f>
        <v/>
      </c>
      <c r="B490" t="str">
        <f>IF(([1]Survey!B490)="","",[1]Survey!B490)</f>
        <v/>
      </c>
      <c r="C490" t="str">
        <f>IF(([1]Survey!C490)="","",[1]Survey!C490)</f>
        <v/>
      </c>
      <c r="D490" s="71" t="str">
        <f t="shared" si="14"/>
        <v/>
      </c>
      <c r="E490" t="str">
        <f t="shared" si="15"/>
        <v/>
      </c>
      <c r="F490" t="str">
        <f>IFERROR(IF(AND(C490=1,OR(D490="R",D490="K")),Tables!$C$3,IF(AND(C490=2,OR(D490="R",D490="K")),Tables!$C$4,IF(AND(C490=3,OR(D490="R",D490="K")),Tables!$C$5,IF(AND(C490=4,OR(D490="R",D490="K")),Tables!$C$6,IF(AND(C490=5,OR(D490="R",D490="K")),Tables!$C$7,IF(AND(C490=6,OR(D490="R",D490="K")),Tables!$C$8,"")))))),"")</f>
        <v/>
      </c>
    </row>
    <row r="491" spans="1:6" x14ac:dyDescent="0.2">
      <c r="A491" t="str">
        <f>IF(([1]Survey!A491)="","",[1]Survey!A491)</f>
        <v/>
      </c>
      <c r="B491" t="str">
        <f>IF(([1]Survey!B491)="","",[1]Survey!B491)</f>
        <v/>
      </c>
      <c r="C491" t="str">
        <f>IF(([1]Survey!C491)="","",[1]Survey!C491)</f>
        <v/>
      </c>
      <c r="D491" s="71" t="str">
        <f t="shared" si="14"/>
        <v/>
      </c>
      <c r="E491" t="str">
        <f t="shared" si="15"/>
        <v/>
      </c>
      <c r="F491" t="str">
        <f>IFERROR(IF(AND(C491=1,OR(D491="R",D491="K")),Tables!$C$3,IF(AND(C491=2,OR(D491="R",D491="K")),Tables!$C$4,IF(AND(C491=3,OR(D491="R",D491="K")),Tables!$C$5,IF(AND(C491=4,OR(D491="R",D491="K")),Tables!$C$6,IF(AND(C491=5,OR(D491="R",D491="K")),Tables!$C$7,IF(AND(C491=6,OR(D491="R",D491="K")),Tables!$C$8,"")))))),"")</f>
        <v/>
      </c>
    </row>
    <row r="492" spans="1:6" x14ac:dyDescent="0.2">
      <c r="A492" t="str">
        <f>IF(([1]Survey!A492)="","",[1]Survey!A492)</f>
        <v/>
      </c>
      <c r="B492" t="str">
        <f>IF(([1]Survey!B492)="","",[1]Survey!B492)</f>
        <v/>
      </c>
      <c r="C492" t="str">
        <f>IF(([1]Survey!C492)="","",[1]Survey!C492)</f>
        <v/>
      </c>
      <c r="D492" s="71" t="str">
        <f t="shared" si="14"/>
        <v/>
      </c>
      <c r="E492" t="str">
        <f t="shared" si="15"/>
        <v/>
      </c>
      <c r="F492" t="str">
        <f>IFERROR(IF(AND(C492=1,OR(D492="R",D492="K")),Tables!$C$3,IF(AND(C492=2,OR(D492="R",D492="K")),Tables!$C$4,IF(AND(C492=3,OR(D492="R",D492="K")),Tables!$C$5,IF(AND(C492=4,OR(D492="R",D492="K")),Tables!$C$6,IF(AND(C492=5,OR(D492="R",D492="K")),Tables!$C$7,IF(AND(C492=6,OR(D492="R",D492="K")),Tables!$C$8,"")))))),"")</f>
        <v/>
      </c>
    </row>
    <row r="493" spans="1:6" x14ac:dyDescent="0.2">
      <c r="A493" t="str">
        <f>IF(([1]Survey!A493)="","",[1]Survey!A493)</f>
        <v/>
      </c>
      <c r="B493" t="str">
        <f>IF(([1]Survey!B493)="","",[1]Survey!B493)</f>
        <v/>
      </c>
      <c r="C493" t="str">
        <f>IF(([1]Survey!C493)="","",[1]Survey!C493)</f>
        <v/>
      </c>
      <c r="D493" s="71" t="str">
        <f t="shared" si="14"/>
        <v/>
      </c>
      <c r="E493" t="str">
        <f t="shared" si="15"/>
        <v/>
      </c>
      <c r="F493" t="str">
        <f>IFERROR(IF(AND(C493=1,OR(D493="R",D493="K")),Tables!$C$3,IF(AND(C493=2,OR(D493="R",D493="K")),Tables!$C$4,IF(AND(C493=3,OR(D493="R",D493="K")),Tables!$C$5,IF(AND(C493=4,OR(D493="R",D493="K")),Tables!$C$6,IF(AND(C493=5,OR(D493="R",D493="K")),Tables!$C$7,IF(AND(C493=6,OR(D493="R",D493="K")),Tables!$C$8,"")))))),"")</f>
        <v/>
      </c>
    </row>
    <row r="494" spans="1:6" x14ac:dyDescent="0.2">
      <c r="A494" t="str">
        <f>IF(([1]Survey!A494)="","",[1]Survey!A494)</f>
        <v/>
      </c>
      <c r="B494" t="str">
        <f>IF(([1]Survey!B494)="","",[1]Survey!B494)</f>
        <v/>
      </c>
      <c r="C494" t="str">
        <f>IF(([1]Survey!C494)="","",[1]Survey!C494)</f>
        <v/>
      </c>
      <c r="D494" s="71" t="str">
        <f t="shared" si="14"/>
        <v/>
      </c>
      <c r="E494" t="str">
        <f t="shared" si="15"/>
        <v/>
      </c>
      <c r="F494" t="str">
        <f>IFERROR(IF(AND(C494=1,OR(D494="R",D494="K")),Tables!$C$3,IF(AND(C494=2,OR(D494="R",D494="K")),Tables!$C$4,IF(AND(C494=3,OR(D494="R",D494="K")),Tables!$C$5,IF(AND(C494=4,OR(D494="R",D494="K")),Tables!$C$6,IF(AND(C494=5,OR(D494="R",D494="K")),Tables!$C$7,IF(AND(C494=6,OR(D494="R",D494="K")),Tables!$C$8,"")))))),"")</f>
        <v/>
      </c>
    </row>
    <row r="495" spans="1:6" x14ac:dyDescent="0.2">
      <c r="A495" t="str">
        <f>IF(([1]Survey!A495)="","",[1]Survey!A495)</f>
        <v/>
      </c>
      <c r="B495" t="str">
        <f>IF(([1]Survey!B495)="","",[1]Survey!B495)</f>
        <v/>
      </c>
      <c r="C495" t="str">
        <f>IF(([1]Survey!C495)="","",[1]Survey!C495)</f>
        <v/>
      </c>
      <c r="D495" s="71" t="str">
        <f t="shared" si="14"/>
        <v/>
      </c>
      <c r="E495" t="str">
        <f t="shared" si="15"/>
        <v/>
      </c>
      <c r="F495" t="str">
        <f>IFERROR(IF(AND(C495=1,OR(D495="R",D495="K")),Tables!$C$3,IF(AND(C495=2,OR(D495="R",D495="K")),Tables!$C$4,IF(AND(C495=3,OR(D495="R",D495="K")),Tables!$C$5,IF(AND(C495=4,OR(D495="R",D495="K")),Tables!$C$6,IF(AND(C495=5,OR(D495="R",D495="K")),Tables!$C$7,IF(AND(C495=6,OR(D495="R",D495="K")),Tables!$C$8,"")))))),"")</f>
        <v/>
      </c>
    </row>
    <row r="496" spans="1:6" x14ac:dyDescent="0.2">
      <c r="A496" t="str">
        <f>IF(([1]Survey!A496)="","",[1]Survey!A496)</f>
        <v/>
      </c>
      <c r="B496" t="str">
        <f>IF(([1]Survey!B496)="","",[1]Survey!B496)</f>
        <v/>
      </c>
      <c r="C496" t="str">
        <f>IF(([1]Survey!C496)="","",[1]Survey!C496)</f>
        <v/>
      </c>
      <c r="D496" s="71" t="str">
        <f t="shared" si="14"/>
        <v/>
      </c>
      <c r="E496" t="str">
        <f t="shared" si="15"/>
        <v/>
      </c>
      <c r="F496" t="str">
        <f>IFERROR(IF(AND(C496=1,OR(D496="R",D496="K")),Tables!$C$3,IF(AND(C496=2,OR(D496="R",D496="K")),Tables!$C$4,IF(AND(C496=3,OR(D496="R",D496="K")),Tables!$C$5,IF(AND(C496=4,OR(D496="R",D496="K")),Tables!$C$6,IF(AND(C496=5,OR(D496="R",D496="K")),Tables!$C$7,IF(AND(C496=6,OR(D496="R",D496="K")),Tables!$C$8,"")))))),"")</f>
        <v/>
      </c>
    </row>
    <row r="497" spans="1:6" x14ac:dyDescent="0.2">
      <c r="A497" t="str">
        <f>IF(([1]Survey!A497)="","",[1]Survey!A497)</f>
        <v/>
      </c>
      <c r="B497" t="str">
        <f>IF(([1]Survey!B497)="","",[1]Survey!B497)</f>
        <v/>
      </c>
      <c r="C497" t="str">
        <f>IF(([1]Survey!C497)="","",[1]Survey!C497)</f>
        <v/>
      </c>
      <c r="D497" s="71" t="str">
        <f t="shared" si="14"/>
        <v/>
      </c>
      <c r="E497" t="str">
        <f t="shared" si="15"/>
        <v/>
      </c>
      <c r="F497" t="str">
        <f>IFERROR(IF(AND(C497=1,OR(D497="R",D497="K")),Tables!$C$3,IF(AND(C497=2,OR(D497="R",D497="K")),Tables!$C$4,IF(AND(C497=3,OR(D497="R",D497="K")),Tables!$C$5,IF(AND(C497=4,OR(D497="R",D497="K")),Tables!$C$6,IF(AND(C497=5,OR(D497="R",D497="K")),Tables!$C$7,IF(AND(C497=6,OR(D497="R",D497="K")),Tables!$C$8,"")))))),"")</f>
        <v/>
      </c>
    </row>
    <row r="498" spans="1:6" x14ac:dyDescent="0.2">
      <c r="A498" t="str">
        <f>IF(([1]Survey!A498)="","",[1]Survey!A498)</f>
        <v/>
      </c>
      <c r="B498" t="str">
        <f>IF(([1]Survey!B498)="","",[1]Survey!B498)</f>
        <v/>
      </c>
      <c r="C498" t="str">
        <f>IF(([1]Survey!C498)="","",[1]Survey!C498)</f>
        <v/>
      </c>
      <c r="D498" s="71" t="str">
        <f t="shared" si="14"/>
        <v/>
      </c>
      <c r="E498" t="str">
        <f t="shared" si="15"/>
        <v/>
      </c>
      <c r="F498" t="str">
        <f>IFERROR(IF(AND(C498=1,OR(D498="R",D498="K")),Tables!$C$3,IF(AND(C498=2,OR(D498="R",D498="K")),Tables!$C$4,IF(AND(C498=3,OR(D498="R",D498="K")),Tables!$C$5,IF(AND(C498=4,OR(D498="R",D498="K")),Tables!$C$6,IF(AND(C498=5,OR(D498="R",D498="K")),Tables!$C$7,IF(AND(C498=6,OR(D498="R",D498="K")),Tables!$C$8,"")))))),"")</f>
        <v/>
      </c>
    </row>
    <row r="499" spans="1:6" x14ac:dyDescent="0.2">
      <c r="A499" t="str">
        <f>IF(([1]Survey!A499)="","",[1]Survey!A499)</f>
        <v/>
      </c>
      <c r="B499" t="str">
        <f>IF(([1]Survey!B499)="","",[1]Survey!B499)</f>
        <v/>
      </c>
      <c r="C499" t="str">
        <f>IF(([1]Survey!C499)="","",[1]Survey!C499)</f>
        <v/>
      </c>
      <c r="D499" s="71" t="str">
        <f t="shared" si="14"/>
        <v/>
      </c>
      <c r="E499" t="str">
        <f t="shared" si="15"/>
        <v/>
      </c>
      <c r="F499" t="str">
        <f>IFERROR(IF(AND(C499=1,OR(D499="R",D499="K")),Tables!$C$3,IF(AND(C499=2,OR(D499="R",D499="K")),Tables!$C$4,IF(AND(C499=3,OR(D499="R",D499="K")),Tables!$C$5,IF(AND(C499=4,OR(D499="R",D499="K")),Tables!$C$6,IF(AND(C499=5,OR(D499="R",D499="K")),Tables!$C$7,IF(AND(C499=6,OR(D499="R",D499="K")),Tables!$C$8,"")))))),"")</f>
        <v/>
      </c>
    </row>
    <row r="500" spans="1:6" x14ac:dyDescent="0.2">
      <c r="A500" t="str">
        <f>IF(([1]Survey!A500)="","",[1]Survey!A500)</f>
        <v/>
      </c>
      <c r="B500" t="str">
        <f>IF(([1]Survey!B500)="","",[1]Survey!B500)</f>
        <v/>
      </c>
      <c r="C500" t="str">
        <f>IF(([1]Survey!C500)="","",[1]Survey!C500)</f>
        <v/>
      </c>
      <c r="D500" s="71" t="str">
        <f t="shared" si="14"/>
        <v/>
      </c>
      <c r="E500" t="str">
        <f t="shared" si="15"/>
        <v/>
      </c>
      <c r="F500" t="str">
        <f>IFERROR(IF(AND(C500=1,OR(D500="R",D500="K")),Tables!$C$3,IF(AND(C500=2,OR(D500="R",D500="K")),Tables!$C$4,IF(AND(C500=3,OR(D500="R",D500="K")),Tables!$C$5,IF(AND(C500=4,OR(D500="R",D500="K")),Tables!$C$6,IF(AND(C500=5,OR(D500="R",D500="K")),Tables!$C$7,IF(AND(C500=6,OR(D500="R",D500="K")),Tables!$C$8,"")))))),"")</f>
        <v/>
      </c>
    </row>
    <row r="501" spans="1:6" x14ac:dyDescent="0.2">
      <c r="A501" t="str">
        <f>IF(([1]Survey!A501)="","",[1]Survey!A501)</f>
        <v/>
      </c>
      <c r="B501" t="str">
        <f>IF(([1]Survey!B501)="","",[1]Survey!B501)</f>
        <v/>
      </c>
      <c r="C501" t="str">
        <f>IF(([1]Survey!C501)="","",[1]Survey!C501)</f>
        <v/>
      </c>
      <c r="D501" s="71" t="str">
        <f t="shared" si="14"/>
        <v/>
      </c>
      <c r="E501" t="str">
        <f t="shared" si="15"/>
        <v/>
      </c>
      <c r="F501" t="str">
        <f>IFERROR(IF(AND(C501=1,OR(D501="R",D501="K")),Tables!$C$3,IF(AND(C501=2,OR(D501="R",D501="K")),Tables!$C$4,IF(AND(C501=3,OR(D501="R",D501="K")),Tables!$C$5,IF(AND(C501=4,OR(D501="R",D501="K")),Tables!$C$6,IF(AND(C501=5,OR(D501="R",D501="K")),Tables!$C$7,IF(AND(C501=6,OR(D501="R",D501="K")),Tables!$C$8,"")))))),"")</f>
        <v/>
      </c>
    </row>
    <row r="502" spans="1:6" x14ac:dyDescent="0.2">
      <c r="A502" t="str">
        <f>IF(([1]Survey!A502)="","",[1]Survey!A502)</f>
        <v/>
      </c>
      <c r="B502" t="str">
        <f>IF(([1]Survey!B502)="","",[1]Survey!B502)</f>
        <v/>
      </c>
      <c r="C502" t="str">
        <f>IF(([1]Survey!C502)="","",[1]Survey!C502)</f>
        <v/>
      </c>
      <c r="D502" s="71" t="str">
        <f t="shared" si="14"/>
        <v/>
      </c>
      <c r="E502" t="str">
        <f t="shared" si="15"/>
        <v/>
      </c>
      <c r="F502" t="str">
        <f>IFERROR(IF(AND(C502=1,OR(D502="R",D502="K")),Tables!$C$3,IF(AND(C502=2,OR(D502="R",D502="K")),Tables!$C$4,IF(AND(C502=3,OR(D502="R",D502="K")),Tables!$C$5,IF(AND(C502=4,OR(D502="R",D502="K")),Tables!$C$6,IF(AND(C502=5,OR(D502="R",D502="K")),Tables!$C$7,IF(AND(C502=6,OR(D502="R",D502="K")),Tables!$C$8,"")))))),"")</f>
        <v/>
      </c>
    </row>
    <row r="503" spans="1:6" x14ac:dyDescent="0.2">
      <c r="A503" t="str">
        <f>IF(([1]Survey!A503)="","",[1]Survey!A503)</f>
        <v/>
      </c>
      <c r="B503" t="str">
        <f>IF(([1]Survey!B503)="","",[1]Survey!B503)</f>
        <v/>
      </c>
      <c r="C503" t="str">
        <f>IF(([1]Survey!C503)="","",[1]Survey!C503)</f>
        <v/>
      </c>
      <c r="D503" s="71" t="str">
        <f t="shared" si="14"/>
        <v/>
      </c>
      <c r="E503" t="str">
        <f t="shared" si="15"/>
        <v/>
      </c>
      <c r="F503" t="str">
        <f>IFERROR(IF(AND(C503=1,OR(D503="R",D503="K")),Tables!$C$3,IF(AND(C503=2,OR(D503="R",D503="K")),Tables!$C$4,IF(AND(C503=3,OR(D503="R",D503="K")),Tables!$C$5,IF(AND(C503=4,OR(D503="R",D503="K")),Tables!$C$6,IF(AND(C503=5,OR(D503="R",D503="K")),Tables!$C$7,IF(AND(C503=6,OR(D503="R",D503="K")),Tables!$C$8,"")))))),"")</f>
        <v/>
      </c>
    </row>
    <row r="504" spans="1:6" x14ac:dyDescent="0.2">
      <c r="A504" t="str">
        <f>IF(([1]Survey!A504)="","",[1]Survey!A504)</f>
        <v/>
      </c>
      <c r="B504" t="str">
        <f>IF(([1]Survey!B504)="","",[1]Survey!B504)</f>
        <v/>
      </c>
      <c r="C504" t="str">
        <f>IF(([1]Survey!C504)="","",[1]Survey!C504)</f>
        <v/>
      </c>
      <c r="D504" s="71" t="str">
        <f t="shared" si="14"/>
        <v/>
      </c>
      <c r="E504" t="str">
        <f t="shared" si="15"/>
        <v/>
      </c>
      <c r="F504" t="str">
        <f>IFERROR(IF(AND(C504=1,OR(D504="R",D504="K")),Tables!$C$3,IF(AND(C504=2,OR(D504="R",D504="K")),Tables!$C$4,IF(AND(C504=3,OR(D504="R",D504="K")),Tables!$C$5,IF(AND(C504=4,OR(D504="R",D504="K")),Tables!$C$6,IF(AND(C504=5,OR(D504="R",D504="K")),Tables!$C$7,IF(AND(C504=6,OR(D504="R",D504="K")),Tables!$C$8,"")))))),"")</f>
        <v/>
      </c>
    </row>
    <row r="505" spans="1:6" x14ac:dyDescent="0.2">
      <c r="D505" s="71" t="str">
        <f t="shared" si="14"/>
        <v/>
      </c>
      <c r="E505" t="str">
        <f t="shared" si="15"/>
        <v/>
      </c>
      <c r="F505" t="str">
        <f>IFERROR(IF(AND(C505=1,OR(D505="R",D505="K")),Tables!$C$3,IF(AND(C505=2,OR(D505="R",D505="K")),Tables!$C$4,IF(AND(C505=3,OR(D505="R",D505="K")),Tables!$C$5,IF(AND(C505=4,OR(D505="R",D505="K")),Tables!$C$6,IF(AND(C505=5,OR(D505="R",D505="K")),Tables!$C$7,IF(AND(C505=6,OR(D505="R",D505="K")),Tables!$C$8,"")))))),"")</f>
        <v/>
      </c>
    </row>
    <row r="506" spans="1:6" x14ac:dyDescent="0.2">
      <c r="D506" s="71" t="str">
        <f t="shared" si="14"/>
        <v/>
      </c>
      <c r="E506" t="str">
        <f t="shared" si="15"/>
        <v/>
      </c>
      <c r="F506" t="str">
        <f>IFERROR(IF(AND(C506=1,OR(D506="R",D506="K")),Tables!$C$3,IF(AND(C506=2,OR(D506="R",D506="K")),Tables!$C$4,IF(AND(C506=3,OR(D506="R",D506="K")),Tables!$C$5,IF(AND(C506=4,OR(D506="R",D506="K")),Tables!$C$6,IF(AND(C506=5,OR(D506="R",D506="K")),Tables!$C$7,IF(AND(C506=6,OR(D506="R",D506="K")),Tables!$C$8,"")))))),"")</f>
        <v/>
      </c>
    </row>
    <row r="507" spans="1:6" x14ac:dyDescent="0.2">
      <c r="D507" s="71" t="str">
        <f t="shared" si="14"/>
        <v/>
      </c>
      <c r="E507" t="str">
        <f t="shared" si="15"/>
        <v/>
      </c>
      <c r="F507" t="str">
        <f>IFERROR(IF(AND(C507=1,OR(D507="R",D507="K")),Tables!$C$3,IF(AND(C507=2,OR(D507="R",D507="K")),Tables!$C$4,IF(AND(C507=3,OR(D507="R",D507="K")),Tables!$C$5,IF(AND(C507=4,OR(D507="R",D507="K")),Tables!$C$6,IF(AND(C507=5,OR(D507="R",D507="K")),Tables!$C$7,IF(AND(C507=6,OR(D507="R",D507="K")),Tables!$C$8,"")))))),"")</f>
        <v/>
      </c>
    </row>
    <row r="508" spans="1:6" x14ac:dyDescent="0.2">
      <c r="D508" s="71" t="str">
        <f t="shared" si="14"/>
        <v/>
      </c>
      <c r="E508" t="str">
        <f t="shared" si="15"/>
        <v/>
      </c>
      <c r="F508" t="str">
        <f>IFERROR(IF(AND(C508=1,OR(D508="R",D508="K")),Tables!$C$3,IF(AND(C508=2,OR(D508="R",D508="K")),Tables!$C$4,IF(AND(C508=3,OR(D508="R",D508="K")),Tables!$C$5,IF(AND(C508=4,OR(D508="R",D508="K")),Tables!$C$6,IF(AND(C508=5,OR(D508="R",D508="K")),Tables!$C$7,IF(AND(C508=6,OR(D508="R",D508="K")),Tables!$C$8,"")))))),"")</f>
        <v/>
      </c>
    </row>
    <row r="509" spans="1:6" x14ac:dyDescent="0.2">
      <c r="D509" t="str">
        <f t="shared" ref="D509:D526" si="16">IFERROR(VLOOKUP(B533,Questions,2,0),"")</f>
        <v/>
      </c>
      <c r="E509" t="str">
        <f t="shared" si="15"/>
        <v/>
      </c>
      <c r="F509" t="str">
        <f>IFERROR(IF(AND(C509=1,OR(D509="R",D509="K")),Tables!$C$3,IF(AND(C509=2,OR(D509="R",D509="K")),Tables!$C$4,IF(AND(C509=3,OR(D509="R",D509="K")),Tables!$C$5,IF(AND(C509=4,OR(D509="R",D509="K")),Tables!$C$6,IF(AND(C509=5,OR(D509="R",D509="K")),Tables!$C$7,IF(AND(C509=6,OR(D509="R",D509="K")),Tables!$C$8,"")))))),"")</f>
        <v/>
      </c>
    </row>
    <row r="510" spans="1:6" x14ac:dyDescent="0.2">
      <c r="D510" t="str">
        <f t="shared" si="16"/>
        <v/>
      </c>
      <c r="E510" t="str">
        <f t="shared" si="15"/>
        <v/>
      </c>
      <c r="F510" t="str">
        <f>IFERROR(IF(AND(C510=1,OR(D510="R",D510="K")),Tables!$C$3,IF(AND(C510=2,OR(D510="R",D510="K")),Tables!$C$4,IF(AND(C510=3,OR(D510="R",D510="K")),Tables!$C$5,IF(AND(C510=4,OR(D510="R",D510="K")),Tables!$C$6,IF(AND(C510=5,OR(D510="R",D510="K")),Tables!$C$7,IF(AND(C510=6,OR(D510="R",D510="K")),Tables!$C$8,"")))))),"")</f>
        <v/>
      </c>
    </row>
    <row r="511" spans="1:6" x14ac:dyDescent="0.2">
      <c r="D511" t="str">
        <f t="shared" si="16"/>
        <v/>
      </c>
      <c r="E511" t="str">
        <f t="shared" si="15"/>
        <v/>
      </c>
      <c r="F511" t="str">
        <f>IFERROR(IF(AND(C511=1,OR(D511="R",D511="K")),Tables!$C$3,IF(AND(C511=2,OR(D511="R",D511="K")),Tables!$C$4,IF(AND(C511=3,OR(D511="R",D511="K")),Tables!$C$5,IF(AND(C511=4,OR(D511="R",D511="K")),Tables!$C$6,IF(AND(C511=5,OR(D511="R",D511="K")),Tables!$C$7,IF(AND(C511=6,OR(D511="R",D511="K")),Tables!$C$8,"")))))),"")</f>
        <v/>
      </c>
    </row>
    <row r="512" spans="1:6" x14ac:dyDescent="0.2">
      <c r="D512" t="str">
        <f t="shared" si="16"/>
        <v/>
      </c>
      <c r="E512" t="str">
        <f t="shared" si="15"/>
        <v/>
      </c>
      <c r="F512" t="str">
        <f>IFERROR(IF(AND(C512=1,OR(D512="R",D512="K")),Tables!$C$3,IF(AND(C512=2,OR(D512="R",D512="K")),Tables!$C$4,IF(AND(C512=3,OR(D512="R",D512="K")),Tables!$C$5,IF(AND(C512=4,OR(D512="R",D512="K")),Tables!$C$6,IF(AND(C512=5,OR(D512="R",D512="K")),Tables!$C$7,IF(AND(C512=6,OR(D512="R",D512="K")),Tables!$C$8,"")))))),"")</f>
        <v/>
      </c>
    </row>
    <row r="513" spans="4:6" x14ac:dyDescent="0.2">
      <c r="D513" t="str">
        <f t="shared" si="16"/>
        <v/>
      </c>
      <c r="E513" t="str">
        <f t="shared" si="15"/>
        <v/>
      </c>
      <c r="F513" t="str">
        <f>IFERROR(IF(AND(C513=1,OR(D513="R",D513="K")),Tables!$C$3,IF(AND(C513=2,OR(D513="R",D513="K")),Tables!$C$4,IF(AND(C513=3,OR(D513="R",D513="K")),Tables!$C$5,IF(AND(C513=4,OR(D513="R",D513="K")),Tables!$C$6,IF(AND(C513=5,OR(D513="R",D513="K")),Tables!$C$7,IF(AND(C513=6,OR(D513="R",D513="K")),Tables!$C$8,"")))))),"")</f>
        <v/>
      </c>
    </row>
    <row r="514" spans="4:6" x14ac:dyDescent="0.2">
      <c r="D514" t="str">
        <f t="shared" si="16"/>
        <v/>
      </c>
      <c r="E514" t="str">
        <f t="shared" ref="E514:E577" si="17">IFERROR(VLOOKUP(B514,Questions,3,0),"")</f>
        <v/>
      </c>
      <c r="F514" t="str">
        <f>IFERROR(IF(AND(C514=1,OR(D514="R",D514="K")),Tables!$C$3,IF(AND(C514=2,OR(D514="R",D514="K")),Tables!$C$4,IF(AND(C514=3,OR(D514="R",D514="K")),Tables!$C$5,IF(AND(C514=4,OR(D514="R",D514="K")),Tables!$C$6,IF(AND(C514=5,OR(D514="R",D514="K")),Tables!$C$7,IF(AND(C514=6,OR(D514="R",D514="K")),Tables!$C$8,"")))))),"")</f>
        <v/>
      </c>
    </row>
    <row r="515" spans="4:6" x14ac:dyDescent="0.2">
      <c r="D515" t="str">
        <f t="shared" si="16"/>
        <v/>
      </c>
      <c r="E515" t="str">
        <f t="shared" si="17"/>
        <v/>
      </c>
      <c r="F515" t="str">
        <f>IFERROR(IF(AND(C515=1,OR(D515="R",D515="K")),Tables!$C$3,IF(AND(C515=2,OR(D515="R",D515="K")),Tables!$C$4,IF(AND(C515=3,OR(D515="R",D515="K")),Tables!$C$5,IF(AND(C515=4,OR(D515="R",D515="K")),Tables!$C$6,IF(AND(C515=5,OR(D515="R",D515="K")),Tables!$C$7,IF(AND(C515=6,OR(D515="R",D515="K")),Tables!$C$8,"")))))),"")</f>
        <v/>
      </c>
    </row>
    <row r="516" spans="4:6" x14ac:dyDescent="0.2">
      <c r="D516" t="str">
        <f t="shared" si="16"/>
        <v/>
      </c>
      <c r="E516" t="str">
        <f t="shared" si="17"/>
        <v/>
      </c>
      <c r="F516" t="str">
        <f>IFERROR(IF(AND(C516=1,OR(D516="R",D516="K")),Tables!$C$3,IF(AND(C516=2,OR(D516="R",D516="K")),Tables!$C$4,IF(AND(C516=3,OR(D516="R",D516="K")),Tables!$C$5,IF(AND(C516=4,OR(D516="R",D516="K")),Tables!$C$6,IF(AND(C516=5,OR(D516="R",D516="K")),Tables!$C$7,IF(AND(C516=6,OR(D516="R",D516="K")),Tables!$C$8,"")))))),"")</f>
        <v/>
      </c>
    </row>
    <row r="517" spans="4:6" x14ac:dyDescent="0.2">
      <c r="D517" t="str">
        <f t="shared" si="16"/>
        <v/>
      </c>
      <c r="E517" t="str">
        <f t="shared" si="17"/>
        <v/>
      </c>
      <c r="F517" t="str">
        <f>IFERROR(IF(AND(C517=1,OR(D517="R",D517="K")),Tables!$C$3,IF(AND(C517=2,OR(D517="R",D517="K")),Tables!$C$4,IF(AND(C517=3,OR(D517="R",D517="K")),Tables!$C$5,IF(AND(C517=4,OR(D517="R",D517="K")),Tables!$C$6,IF(AND(C517=5,OR(D517="R",D517="K")),Tables!$C$7,IF(AND(C517=6,OR(D517="R",D517="K")),Tables!$C$8,"")))))),"")</f>
        <v/>
      </c>
    </row>
    <row r="518" spans="4:6" x14ac:dyDescent="0.2">
      <c r="D518" t="str">
        <f t="shared" si="16"/>
        <v/>
      </c>
      <c r="E518" t="str">
        <f t="shared" si="17"/>
        <v/>
      </c>
      <c r="F518" t="str">
        <f>IFERROR(IF(AND(C518=1,OR(D518="R",D518="K")),Tables!$C$3,IF(AND(C518=2,OR(D518="R",D518="K")),Tables!$C$4,IF(AND(C518=3,OR(D518="R",D518="K")),Tables!$C$5,IF(AND(C518=4,OR(D518="R",D518="K")),Tables!$C$6,IF(AND(C518=5,OR(D518="R",D518="K")),Tables!$C$7,IF(AND(C518=6,OR(D518="R",D518="K")),Tables!$C$8,"")))))),"")</f>
        <v/>
      </c>
    </row>
    <row r="519" spans="4:6" x14ac:dyDescent="0.2">
      <c r="D519" t="str">
        <f t="shared" si="16"/>
        <v/>
      </c>
      <c r="E519" t="str">
        <f t="shared" si="17"/>
        <v/>
      </c>
      <c r="F519" t="str">
        <f>IFERROR(IF(AND(C519=1,OR(D519="R",D519="K")),Tables!$C$3,IF(AND(C519=2,OR(D519="R",D519="K")),Tables!$C$4,IF(AND(C519=3,OR(D519="R",D519="K")),Tables!$C$5,IF(AND(C519=4,OR(D519="R",D519="K")),Tables!$C$6,IF(AND(C519=5,OR(D519="R",D519="K")),Tables!$C$7,IF(AND(C519=6,OR(D519="R",D519="K")),Tables!$C$8,"")))))),"")</f>
        <v/>
      </c>
    </row>
    <row r="520" spans="4:6" x14ac:dyDescent="0.2">
      <c r="D520" t="str">
        <f t="shared" si="16"/>
        <v/>
      </c>
      <c r="E520" t="str">
        <f t="shared" si="17"/>
        <v/>
      </c>
      <c r="F520" t="str">
        <f>IFERROR(IF(AND(C520=1,OR(D520="R",D520="K")),Tables!$C$3,IF(AND(C520=2,OR(D520="R",D520="K")),Tables!$C$4,IF(AND(C520=3,OR(D520="R",D520="K")),Tables!$C$5,IF(AND(C520=4,OR(D520="R",D520="K")),Tables!$C$6,IF(AND(C520=5,OR(D520="R",D520="K")),Tables!$C$7,IF(AND(C520=6,OR(D520="R",D520="K")),Tables!$C$8,"")))))),"")</f>
        <v/>
      </c>
    </row>
    <row r="521" spans="4:6" x14ac:dyDescent="0.2">
      <c r="D521" t="str">
        <f t="shared" si="16"/>
        <v/>
      </c>
      <c r="E521" t="str">
        <f t="shared" si="17"/>
        <v/>
      </c>
      <c r="F521" t="str">
        <f>IFERROR(IF(AND(C521=1,OR(D521="R",D521="K")),Tables!$C$3,IF(AND(C521=2,OR(D521="R",D521="K")),Tables!$C$4,IF(AND(C521=3,OR(D521="R",D521="K")),Tables!$C$5,IF(AND(C521=4,OR(D521="R",D521="K")),Tables!$C$6,IF(AND(C521=5,OR(D521="R",D521="K")),Tables!$C$7,IF(AND(C521=6,OR(D521="R",D521="K")),Tables!$C$8,"")))))),"")</f>
        <v/>
      </c>
    </row>
    <row r="522" spans="4:6" x14ac:dyDescent="0.2">
      <c r="D522" t="str">
        <f t="shared" si="16"/>
        <v/>
      </c>
      <c r="E522" t="str">
        <f t="shared" si="17"/>
        <v/>
      </c>
      <c r="F522" t="str">
        <f>IFERROR(IF(AND(C522=1,OR(D522="R",D522="K")),Tables!$C$3,IF(AND(C522=2,OR(D522="R",D522="K")),Tables!$C$4,IF(AND(C522=3,OR(D522="R",D522="K")),Tables!$C$5,IF(AND(C522=4,OR(D522="R",D522="K")),Tables!$C$6,IF(AND(C522=5,OR(D522="R",D522="K")),Tables!$C$7,IF(AND(C522=6,OR(D522="R",D522="K")),Tables!$C$8,"")))))),"")</f>
        <v/>
      </c>
    </row>
    <row r="523" spans="4:6" x14ac:dyDescent="0.2">
      <c r="D523" t="str">
        <f t="shared" si="16"/>
        <v/>
      </c>
      <c r="E523" t="str">
        <f t="shared" si="17"/>
        <v/>
      </c>
      <c r="F523" t="str">
        <f>IFERROR(IF(AND(C523=1,OR(D523="R",D523="K")),Tables!$C$3,IF(AND(C523=2,OR(D523="R",D523="K")),Tables!$C$4,IF(AND(C523=3,OR(D523="R",D523="K")),Tables!$C$5,IF(AND(C523=4,OR(D523="R",D523="K")),Tables!$C$6,IF(AND(C523=5,OR(D523="R",D523="K")),Tables!$C$7,IF(AND(C523=6,OR(D523="R",D523="K")),Tables!$C$8,"")))))),"")</f>
        <v/>
      </c>
    </row>
    <row r="524" spans="4:6" x14ac:dyDescent="0.2">
      <c r="D524" t="str">
        <f t="shared" si="16"/>
        <v/>
      </c>
      <c r="E524" t="str">
        <f t="shared" si="17"/>
        <v/>
      </c>
      <c r="F524" t="str">
        <f>IFERROR(IF(AND(C524=1,OR(D524="R",D524="K")),Tables!$C$3,IF(AND(C524=2,OR(D524="R",D524="K")),Tables!$C$4,IF(AND(C524=3,OR(D524="R",D524="K")),Tables!$C$5,IF(AND(C524=4,OR(D524="R",D524="K")),Tables!$C$6,IF(AND(C524=5,OR(D524="R",D524="K")),Tables!$C$7,IF(AND(C524=6,OR(D524="R",D524="K")),Tables!$C$8,"")))))),"")</f>
        <v/>
      </c>
    </row>
    <row r="525" spans="4:6" x14ac:dyDescent="0.2">
      <c r="D525" t="str">
        <f t="shared" si="16"/>
        <v/>
      </c>
      <c r="E525" t="str">
        <f t="shared" si="17"/>
        <v/>
      </c>
      <c r="F525" t="str">
        <f>IFERROR(IF(AND(C525=1,OR(D525="R",D525="K")),Tables!$C$3,IF(AND(C525=2,OR(D525="R",D525="K")),Tables!$C$4,IF(AND(C525=3,OR(D525="R",D525="K")),Tables!$C$5,IF(AND(C525=4,OR(D525="R",D525="K")),Tables!$C$6,IF(AND(C525=5,OR(D525="R",D525="K")),Tables!$C$7,IF(AND(C525=6,OR(D525="R",D525="K")),Tables!$C$8,"")))))),"")</f>
        <v/>
      </c>
    </row>
    <row r="526" spans="4:6" x14ac:dyDescent="0.2">
      <c r="D526" t="str">
        <f t="shared" si="16"/>
        <v/>
      </c>
      <c r="E526" t="str">
        <f t="shared" si="17"/>
        <v/>
      </c>
      <c r="F526" t="str">
        <f>IFERROR(IF(AND(C526=1,OR(D526="R",D526="K")),Tables!$C$3,IF(AND(C526=2,OR(D526="R",D526="K")),Tables!$C$4,IF(AND(C526=3,OR(D526="R",D526="K")),Tables!$C$5,IF(AND(C526=4,OR(D526="R",D526="K")),Tables!$C$6,IF(AND(C526=5,OR(D526="R",D526="K")),Tables!$C$7,IF(AND(C526=6,OR(D526="R",D526="K")),Tables!$C$8,"")))))),"")</f>
        <v/>
      </c>
    </row>
    <row r="527" spans="4:6" x14ac:dyDescent="0.2">
      <c r="D527" t="str">
        <f t="shared" ref="D527:D590" si="18">IFERROR(VLOOKUP(B551,Questions,2,0),"")</f>
        <v/>
      </c>
      <c r="E527" t="str">
        <f t="shared" si="17"/>
        <v/>
      </c>
      <c r="F527" t="str">
        <f>IFERROR(IF(AND(C527=1,OR(D527="R",D527="K")),Tables!$C$3,IF(AND(C527=2,OR(D527="R",D527="K")),Tables!$C$4,IF(AND(C527=3,OR(D527="R",D527="K")),Tables!$C$5,IF(AND(C527=4,OR(D527="R",D527="K")),Tables!$C$6,IF(AND(C527=5,OR(D527="R",D527="K")),Tables!$C$7,IF(AND(C527=6,OR(D527="R",D527="K")),Tables!$C$8,"")))))),"")</f>
        <v/>
      </c>
    </row>
    <row r="528" spans="4:6" x14ac:dyDescent="0.2">
      <c r="D528" t="str">
        <f t="shared" si="18"/>
        <v/>
      </c>
      <c r="E528" t="str">
        <f t="shared" si="17"/>
        <v/>
      </c>
      <c r="F528" t="str">
        <f>IFERROR(IF(AND(C528=1,OR(D528="R",D528="K")),Tables!$C$3,IF(AND(C528=2,OR(D528="R",D528="K")),Tables!$C$4,IF(AND(C528=3,OR(D528="R",D528="K")),Tables!$C$5,IF(AND(C528=4,OR(D528="R",D528="K")),Tables!$C$6,IF(AND(C528=5,OR(D528="R",D528="K")),Tables!$C$7,IF(AND(C528=6,OR(D528="R",D528="K")),Tables!$C$8,"")))))),"")</f>
        <v/>
      </c>
    </row>
    <row r="529" spans="4:6" x14ac:dyDescent="0.2">
      <c r="D529" t="str">
        <f t="shared" si="18"/>
        <v/>
      </c>
      <c r="E529" t="str">
        <f t="shared" si="17"/>
        <v/>
      </c>
      <c r="F529" t="str">
        <f>IFERROR(IF(AND(C529=1,OR(D529="R",D529="K")),Tables!$C$3,IF(AND(C529=2,OR(D529="R",D529="K")),Tables!$C$4,IF(AND(C529=3,OR(D529="R",D529="K")),Tables!$C$5,IF(AND(C529=4,OR(D529="R",D529="K")),Tables!$C$6,IF(AND(C529=5,OR(D529="R",D529="K")),Tables!$C$7,IF(AND(C529=6,OR(D529="R",D529="K")),Tables!$C$8,"")))))),"")</f>
        <v/>
      </c>
    </row>
    <row r="530" spans="4:6" x14ac:dyDescent="0.2">
      <c r="D530" t="str">
        <f t="shared" si="18"/>
        <v/>
      </c>
      <c r="E530" t="str">
        <f t="shared" si="17"/>
        <v/>
      </c>
      <c r="F530" t="str">
        <f>IFERROR(IF(AND(C530=1,OR(D530="R",D530="K")),Tables!$C$3,IF(AND(C530=2,OR(D530="R",D530="K")),Tables!$C$4,IF(AND(C530=3,OR(D530="R",D530="K")),Tables!$C$5,IF(AND(C530=4,OR(D530="R",D530="K")),Tables!$C$6,IF(AND(C530=5,OR(D530="R",D530="K")),Tables!$C$7,IF(AND(C530=6,OR(D530="R",D530="K")),Tables!$C$8,"")))))),"")</f>
        <v/>
      </c>
    </row>
    <row r="531" spans="4:6" x14ac:dyDescent="0.2">
      <c r="D531" t="str">
        <f t="shared" si="18"/>
        <v/>
      </c>
      <c r="E531" t="str">
        <f t="shared" si="17"/>
        <v/>
      </c>
      <c r="F531" t="str">
        <f>IFERROR(IF(AND(C531=1,OR(D531="R",D531="K")),Tables!$C$3,IF(AND(C531=2,OR(D531="R",D531="K")),Tables!$C$4,IF(AND(C531=3,OR(D531="R",D531="K")),Tables!$C$5,IF(AND(C531=4,OR(D531="R",D531="K")),Tables!$C$6,IF(AND(C531=5,OR(D531="R",D531="K")),Tables!$C$7,IF(AND(C531=6,OR(D531="R",D531="K")),Tables!$C$8,"")))))),"")</f>
        <v/>
      </c>
    </row>
    <row r="532" spans="4:6" x14ac:dyDescent="0.2">
      <c r="D532" t="str">
        <f t="shared" si="18"/>
        <v/>
      </c>
      <c r="E532" t="str">
        <f t="shared" si="17"/>
        <v/>
      </c>
      <c r="F532" t="str">
        <f>IFERROR(IF(AND(C532=1,OR(D532="R",D532="K")),Tables!$C$3,IF(AND(C532=2,OR(D532="R",D532="K")),Tables!$C$4,IF(AND(C532=3,OR(D532="R",D532="K")),Tables!$C$5,IF(AND(C532=4,OR(D532="R",D532="K")),Tables!$C$6,IF(AND(C532=5,OR(D532="R",D532="K")),Tables!$C$7,IF(AND(C532=6,OR(D532="R",D532="K")),Tables!$C$8,"")))))),"")</f>
        <v/>
      </c>
    </row>
    <row r="533" spans="4:6" x14ac:dyDescent="0.2">
      <c r="D533" t="str">
        <f t="shared" si="18"/>
        <v/>
      </c>
      <c r="E533" t="str">
        <f t="shared" si="17"/>
        <v/>
      </c>
      <c r="F533" t="str">
        <f>IFERROR(IF(AND(C533=1,OR(D533="R",D533="K")),Tables!$C$3,IF(AND(C533=2,OR(D533="R",D533="K")),Tables!$C$4,IF(AND(C533=3,OR(D533="R",D533="K")),Tables!$C$5,IF(AND(C533=4,OR(D533="R",D533="K")),Tables!$C$6,IF(AND(C533=5,OR(D533="R",D533="K")),Tables!$C$7,IF(AND(C533=6,OR(D533="R",D533="K")),Tables!$C$8,"")))))),"")</f>
        <v/>
      </c>
    </row>
    <row r="534" spans="4:6" x14ac:dyDescent="0.2">
      <c r="D534" t="str">
        <f t="shared" si="18"/>
        <v/>
      </c>
      <c r="E534" t="str">
        <f t="shared" si="17"/>
        <v/>
      </c>
      <c r="F534" t="str">
        <f>IFERROR(IF(AND(C534=1,OR(D534="R",D534="K")),Tables!$C$3,IF(AND(C534=2,OR(D534="R",D534="K")),Tables!$C$4,IF(AND(C534=3,OR(D534="R",D534="K")),Tables!$C$5,IF(AND(C534=4,OR(D534="R",D534="K")),Tables!$C$6,IF(AND(C534=5,OR(D534="R",D534="K")),Tables!$C$7,IF(AND(C534=6,OR(D534="R",D534="K")),Tables!$C$8,"")))))),"")</f>
        <v/>
      </c>
    </row>
    <row r="535" spans="4:6" x14ac:dyDescent="0.2">
      <c r="D535" t="str">
        <f t="shared" si="18"/>
        <v/>
      </c>
      <c r="E535" t="str">
        <f t="shared" si="17"/>
        <v/>
      </c>
      <c r="F535" t="str">
        <f>IFERROR(IF(AND(C535=1,OR(D535="R",D535="K")),Tables!$C$3,IF(AND(C535=2,OR(D535="R",D535="K")),Tables!$C$4,IF(AND(C535=3,OR(D535="R",D535="K")),Tables!$C$5,IF(AND(C535=4,OR(D535="R",D535="K")),Tables!$C$6,IF(AND(C535=5,OR(D535="R",D535="K")),Tables!$C$7,IF(AND(C535=6,OR(D535="R",D535="K")),Tables!$C$8,"")))))),"")</f>
        <v/>
      </c>
    </row>
    <row r="536" spans="4:6" x14ac:dyDescent="0.2">
      <c r="D536" t="str">
        <f t="shared" si="18"/>
        <v/>
      </c>
      <c r="E536" t="str">
        <f t="shared" si="17"/>
        <v/>
      </c>
      <c r="F536" t="str">
        <f>IFERROR(IF(AND(C536=1,OR(D536="R",D536="K")),Tables!$C$3,IF(AND(C536=2,OR(D536="R",D536="K")),Tables!$C$4,IF(AND(C536=3,OR(D536="R",D536="K")),Tables!$C$5,IF(AND(C536=4,OR(D536="R",D536="K")),Tables!$C$6,IF(AND(C536=5,OR(D536="R",D536="K")),Tables!$C$7,IF(AND(C536=6,OR(D536="R",D536="K")),Tables!$C$8,"")))))),"")</f>
        <v/>
      </c>
    </row>
    <row r="537" spans="4:6" x14ac:dyDescent="0.2">
      <c r="D537" t="str">
        <f t="shared" si="18"/>
        <v/>
      </c>
      <c r="E537" t="str">
        <f t="shared" si="17"/>
        <v/>
      </c>
      <c r="F537" t="str">
        <f>IFERROR(IF(AND(C537=1,OR(D537="R",D537="K")),Tables!$C$3,IF(AND(C537=2,OR(D537="R",D537="K")),Tables!$C$4,IF(AND(C537=3,OR(D537="R",D537="K")),Tables!$C$5,IF(AND(C537=4,OR(D537="R",D537="K")),Tables!$C$6,IF(AND(C537=5,OR(D537="R",D537="K")),Tables!$C$7,IF(AND(C537=6,OR(D537="R",D537="K")),Tables!$C$8,"")))))),"")</f>
        <v/>
      </c>
    </row>
    <row r="538" spans="4:6" x14ac:dyDescent="0.2">
      <c r="D538" t="str">
        <f t="shared" si="18"/>
        <v/>
      </c>
      <c r="E538" t="str">
        <f t="shared" si="17"/>
        <v/>
      </c>
      <c r="F538" t="str">
        <f>IFERROR(IF(AND(C538=1,OR(D538="R",D538="K")),Tables!$C$3,IF(AND(C538=2,OR(D538="R",D538="K")),Tables!$C$4,IF(AND(C538=3,OR(D538="R",D538="K")),Tables!$C$5,IF(AND(C538=4,OR(D538="R",D538="K")),Tables!$C$6,IF(AND(C538=5,OR(D538="R",D538="K")),Tables!$C$7,IF(AND(C538=6,OR(D538="R",D538="K")),Tables!$C$8,"")))))),"")</f>
        <v/>
      </c>
    </row>
    <row r="539" spans="4:6" x14ac:dyDescent="0.2">
      <c r="D539" t="str">
        <f t="shared" si="18"/>
        <v/>
      </c>
      <c r="E539" t="str">
        <f t="shared" si="17"/>
        <v/>
      </c>
      <c r="F539" t="str">
        <f>IFERROR(IF(AND(C539=1,OR(D539="R",D539="K")),Tables!$C$3,IF(AND(C539=2,OR(D539="R",D539="K")),Tables!$C$4,IF(AND(C539=3,OR(D539="R",D539="K")),Tables!$C$5,IF(AND(C539=4,OR(D539="R",D539="K")),Tables!$C$6,IF(AND(C539=5,OR(D539="R",D539="K")),Tables!$C$7,IF(AND(C539=6,OR(D539="R",D539="K")),Tables!$C$8,"")))))),"")</f>
        <v/>
      </c>
    </row>
    <row r="540" spans="4:6" x14ac:dyDescent="0.2">
      <c r="D540" t="str">
        <f t="shared" si="18"/>
        <v/>
      </c>
      <c r="E540" t="str">
        <f t="shared" si="17"/>
        <v/>
      </c>
      <c r="F540" t="str">
        <f>IFERROR(IF(AND(C540=1,OR(D540="R",D540="K")),Tables!$C$3,IF(AND(C540=2,OR(D540="R",D540="K")),Tables!$C$4,IF(AND(C540=3,OR(D540="R",D540="K")),Tables!$C$5,IF(AND(C540=4,OR(D540="R",D540="K")),Tables!$C$6,IF(AND(C540=5,OR(D540="R",D540="K")),Tables!$C$7,IF(AND(C540=6,OR(D540="R",D540="K")),Tables!$C$8,"")))))),"")</f>
        <v/>
      </c>
    </row>
    <row r="541" spans="4:6" x14ac:dyDescent="0.2">
      <c r="D541" t="str">
        <f t="shared" si="18"/>
        <v/>
      </c>
      <c r="E541" t="str">
        <f t="shared" si="17"/>
        <v/>
      </c>
      <c r="F541" t="str">
        <f>IFERROR(IF(AND(C541=1,OR(D541="R",D541="K")),Tables!$C$3,IF(AND(C541=2,OR(D541="R",D541="K")),Tables!$C$4,IF(AND(C541=3,OR(D541="R",D541="K")),Tables!$C$5,IF(AND(C541=4,OR(D541="R",D541="K")),Tables!$C$6,IF(AND(C541=5,OR(D541="R",D541="K")),Tables!$C$7,IF(AND(C541=6,OR(D541="R",D541="K")),Tables!$C$8,"")))))),"")</f>
        <v/>
      </c>
    </row>
    <row r="542" spans="4:6" x14ac:dyDescent="0.2">
      <c r="D542" t="str">
        <f t="shared" si="18"/>
        <v/>
      </c>
      <c r="E542" t="str">
        <f t="shared" si="17"/>
        <v/>
      </c>
      <c r="F542" t="str">
        <f>IFERROR(IF(AND(C542=1,OR(D542="R",D542="K")),Tables!$C$3,IF(AND(C542=2,OR(D542="R",D542="K")),Tables!$C$4,IF(AND(C542=3,OR(D542="R",D542="K")),Tables!$C$5,IF(AND(C542=4,OR(D542="R",D542="K")),Tables!$C$6,IF(AND(C542=5,OR(D542="R",D542="K")),Tables!$C$7,IF(AND(C542=6,OR(D542="R",D542="K")),Tables!$C$8,"")))))),"")</f>
        <v/>
      </c>
    </row>
    <row r="543" spans="4:6" x14ac:dyDescent="0.2">
      <c r="D543" t="str">
        <f t="shared" si="18"/>
        <v/>
      </c>
      <c r="E543" t="str">
        <f t="shared" si="17"/>
        <v/>
      </c>
      <c r="F543" t="str">
        <f>IFERROR(IF(AND(C543=1,OR(D543="R",D543="K")),Tables!$C$3,IF(AND(C543=2,OR(D543="R",D543="K")),Tables!$C$4,IF(AND(C543=3,OR(D543="R",D543="K")),Tables!$C$5,IF(AND(C543=4,OR(D543="R",D543="K")),Tables!$C$6,IF(AND(C543=5,OR(D543="R",D543="K")),Tables!$C$7,IF(AND(C543=6,OR(D543="R",D543="K")),Tables!$C$8,"")))))),"")</f>
        <v/>
      </c>
    </row>
    <row r="544" spans="4:6" x14ac:dyDescent="0.2">
      <c r="D544" t="str">
        <f t="shared" si="18"/>
        <v/>
      </c>
      <c r="E544" t="str">
        <f t="shared" si="17"/>
        <v/>
      </c>
      <c r="F544" t="str">
        <f>IFERROR(IF(AND(C544=1,OR(D544="R",D544="K")),Tables!$C$3,IF(AND(C544=2,OR(D544="R",D544="K")),Tables!$C$4,IF(AND(C544=3,OR(D544="R",D544="K")),Tables!$C$5,IF(AND(C544=4,OR(D544="R",D544="K")),Tables!$C$6,IF(AND(C544=5,OR(D544="R",D544="K")),Tables!$C$7,IF(AND(C544=6,OR(D544="R",D544="K")),Tables!$C$8,"")))))),"")</f>
        <v/>
      </c>
    </row>
    <row r="545" spans="4:6" x14ac:dyDescent="0.2">
      <c r="D545" t="str">
        <f t="shared" si="18"/>
        <v/>
      </c>
      <c r="E545" t="str">
        <f t="shared" si="17"/>
        <v/>
      </c>
      <c r="F545" t="str">
        <f>IFERROR(IF(AND(C545=1,OR(D545="R",D545="K")),Tables!$C$3,IF(AND(C545=2,OR(D545="R",D545="K")),Tables!$C$4,IF(AND(C545=3,OR(D545="R",D545="K")),Tables!$C$5,IF(AND(C545=4,OR(D545="R",D545="K")),Tables!$C$6,IF(AND(C545=5,OR(D545="R",D545="K")),Tables!$C$7,IF(AND(C545=6,OR(D545="R",D545="K")),Tables!$C$8,"")))))),"")</f>
        <v/>
      </c>
    </row>
    <row r="546" spans="4:6" x14ac:dyDescent="0.2">
      <c r="D546" t="str">
        <f t="shared" si="18"/>
        <v/>
      </c>
      <c r="E546" t="str">
        <f t="shared" si="17"/>
        <v/>
      </c>
      <c r="F546" t="str">
        <f>IFERROR(IF(AND(C546=1,OR(D546="R",D546="K")),Tables!$C$3,IF(AND(C546=2,OR(D546="R",D546="K")),Tables!$C$4,IF(AND(C546=3,OR(D546="R",D546="K")),Tables!$C$5,IF(AND(C546=4,OR(D546="R",D546="K")),Tables!$C$6,IF(AND(C546=5,OR(D546="R",D546="K")),Tables!$C$7,IF(AND(C546=6,OR(D546="R",D546="K")),Tables!$C$8,"")))))),"")</f>
        <v/>
      </c>
    </row>
    <row r="547" spans="4:6" x14ac:dyDescent="0.2">
      <c r="D547" t="str">
        <f t="shared" si="18"/>
        <v/>
      </c>
      <c r="E547" t="str">
        <f t="shared" si="17"/>
        <v/>
      </c>
      <c r="F547" t="str">
        <f>IFERROR(IF(AND(C547=1,OR(D547="R",D547="K")),Tables!$C$3,IF(AND(C547=2,OR(D547="R",D547="K")),Tables!$C$4,IF(AND(C547=3,OR(D547="R",D547="K")),Tables!$C$5,IF(AND(C547=4,OR(D547="R",D547="K")),Tables!$C$6,IF(AND(C547=5,OR(D547="R",D547="K")),Tables!$C$7,IF(AND(C547=6,OR(D547="R",D547="K")),Tables!$C$8,"")))))),"")</f>
        <v/>
      </c>
    </row>
    <row r="548" spans="4:6" x14ac:dyDescent="0.2">
      <c r="D548" t="str">
        <f t="shared" si="18"/>
        <v/>
      </c>
      <c r="E548" t="str">
        <f t="shared" si="17"/>
        <v/>
      </c>
      <c r="F548" t="str">
        <f>IFERROR(IF(AND(C548=1,OR(D548="R",D548="K")),Tables!$C$3,IF(AND(C548=2,OR(D548="R",D548="K")),Tables!$C$4,IF(AND(C548=3,OR(D548="R",D548="K")),Tables!$C$5,IF(AND(C548=4,OR(D548="R",D548="K")),Tables!$C$6,IF(AND(C548=5,OR(D548="R",D548="K")),Tables!$C$7,IF(AND(C548=6,OR(D548="R",D548="K")),Tables!$C$8,"")))))),"")</f>
        <v/>
      </c>
    </row>
    <row r="549" spans="4:6" x14ac:dyDescent="0.2">
      <c r="D549" t="str">
        <f t="shared" si="18"/>
        <v/>
      </c>
      <c r="E549" t="str">
        <f t="shared" si="17"/>
        <v/>
      </c>
      <c r="F549" t="str">
        <f>IFERROR(IF(AND(C549=1,OR(D549="R",D549="K")),Tables!$C$3,IF(AND(C549=2,OR(D549="R",D549="K")),Tables!$C$4,IF(AND(C549=3,OR(D549="R",D549="K")),Tables!$C$5,IF(AND(C549=4,OR(D549="R",D549="K")),Tables!$C$6,IF(AND(C549=5,OR(D549="R",D549="K")),Tables!$C$7,IF(AND(C549=6,OR(D549="R",D549="K")),Tables!$C$8,"")))))),"")</f>
        <v/>
      </c>
    </row>
    <row r="550" spans="4:6" x14ac:dyDescent="0.2">
      <c r="D550" t="str">
        <f t="shared" si="18"/>
        <v/>
      </c>
      <c r="E550" t="str">
        <f t="shared" si="17"/>
        <v/>
      </c>
      <c r="F550" t="str">
        <f>IFERROR(IF(AND(C550=1,OR(D550="R",D550="K")),Tables!$C$3,IF(AND(C550=2,OR(D550="R",D550="K")),Tables!$C$4,IF(AND(C550=3,OR(D550="R",D550="K")),Tables!$C$5,IF(AND(C550=4,OR(D550="R",D550="K")),Tables!$C$6,IF(AND(C550=5,OR(D550="R",D550="K")),Tables!$C$7,IF(AND(C550=6,OR(D550="R",D550="K")),Tables!$C$8,"")))))),"")</f>
        <v/>
      </c>
    </row>
    <row r="551" spans="4:6" x14ac:dyDescent="0.2">
      <c r="D551" t="str">
        <f t="shared" si="18"/>
        <v/>
      </c>
      <c r="E551" t="str">
        <f t="shared" si="17"/>
        <v/>
      </c>
      <c r="F551" t="str">
        <f>IFERROR(IF(AND(C551=1,OR(D551="R",D551="K")),Tables!$C$3,IF(AND(C551=2,OR(D551="R",D551="K")),Tables!$C$4,IF(AND(C551=3,OR(D551="R",D551="K")),Tables!$C$5,IF(AND(C551=4,OR(D551="R",D551="K")),Tables!$C$6,IF(AND(C551=5,OR(D551="R",D551="K")),Tables!$C$7,IF(AND(C551=6,OR(D551="R",D551="K")),Tables!$C$8,"")))))),"")</f>
        <v/>
      </c>
    </row>
    <row r="552" spans="4:6" x14ac:dyDescent="0.2">
      <c r="D552" t="str">
        <f t="shared" si="18"/>
        <v/>
      </c>
      <c r="E552" t="str">
        <f t="shared" si="17"/>
        <v/>
      </c>
      <c r="F552" t="str">
        <f>IFERROR(IF(AND(C552=1,OR(D552="R",D552="K")),Tables!$C$3,IF(AND(C552=2,OR(D552="R",D552="K")),Tables!$C$4,IF(AND(C552=3,OR(D552="R",D552="K")),Tables!$C$5,IF(AND(C552=4,OR(D552="R",D552="K")),Tables!$C$6,IF(AND(C552=5,OR(D552="R",D552="K")),Tables!$C$7,IF(AND(C552=6,OR(D552="R",D552="K")),Tables!$C$8,"")))))),"")</f>
        <v/>
      </c>
    </row>
    <row r="553" spans="4:6" x14ac:dyDescent="0.2">
      <c r="D553" t="str">
        <f t="shared" si="18"/>
        <v/>
      </c>
      <c r="E553" t="str">
        <f t="shared" si="17"/>
        <v/>
      </c>
      <c r="F553" t="str">
        <f>IFERROR(IF(AND(C553=1,OR(D553="R",D553="K")),Tables!$C$3,IF(AND(C553=2,OR(D553="R",D553="K")),Tables!$C$4,IF(AND(C553=3,OR(D553="R",D553="K")),Tables!$C$5,IF(AND(C553=4,OR(D553="R",D553="K")),Tables!$C$6,IF(AND(C553=5,OR(D553="R",D553="K")),Tables!$C$7,IF(AND(C553=6,OR(D553="R",D553="K")),Tables!$C$8,"")))))),"")</f>
        <v/>
      </c>
    </row>
    <row r="554" spans="4:6" x14ac:dyDescent="0.2">
      <c r="D554" t="str">
        <f t="shared" si="18"/>
        <v/>
      </c>
      <c r="E554" t="str">
        <f t="shared" si="17"/>
        <v/>
      </c>
      <c r="F554" t="str">
        <f>IFERROR(IF(AND(C554=1,OR(D554="R",D554="K")),Tables!$C$3,IF(AND(C554=2,OR(D554="R",D554="K")),Tables!$C$4,IF(AND(C554=3,OR(D554="R",D554="K")),Tables!$C$5,IF(AND(C554=4,OR(D554="R",D554="K")),Tables!$C$6,IF(AND(C554=5,OR(D554="R",D554="K")),Tables!$C$7,IF(AND(C554=6,OR(D554="R",D554="K")),Tables!$C$8,"")))))),"")</f>
        <v/>
      </c>
    </row>
    <row r="555" spans="4:6" x14ac:dyDescent="0.2">
      <c r="D555" t="str">
        <f t="shared" si="18"/>
        <v/>
      </c>
      <c r="E555" t="str">
        <f t="shared" si="17"/>
        <v/>
      </c>
      <c r="F555" t="str">
        <f>IFERROR(IF(AND(C555=1,OR(D555="R",D555="K")),Tables!$C$3,IF(AND(C555=2,OR(D555="R",D555="K")),Tables!$C$4,IF(AND(C555=3,OR(D555="R",D555="K")),Tables!$C$5,IF(AND(C555=4,OR(D555="R",D555="K")),Tables!$C$6,IF(AND(C555=5,OR(D555="R",D555="K")),Tables!$C$7,IF(AND(C555=6,OR(D555="R",D555="K")),Tables!$C$8,"")))))),"")</f>
        <v/>
      </c>
    </row>
    <row r="556" spans="4:6" x14ac:dyDescent="0.2">
      <c r="D556" t="str">
        <f t="shared" si="18"/>
        <v/>
      </c>
      <c r="E556" t="str">
        <f t="shared" si="17"/>
        <v/>
      </c>
      <c r="F556" t="str">
        <f>IFERROR(IF(AND(C556=1,OR(D556="R",D556="K")),Tables!$C$3,IF(AND(C556=2,OR(D556="R",D556="K")),Tables!$C$4,IF(AND(C556=3,OR(D556="R",D556="K")),Tables!$C$5,IF(AND(C556=4,OR(D556="R",D556="K")),Tables!$C$6,IF(AND(C556=5,OR(D556="R",D556="K")),Tables!$C$7,IF(AND(C556=6,OR(D556="R",D556="K")),Tables!$C$8,"")))))),"")</f>
        <v/>
      </c>
    </row>
    <row r="557" spans="4:6" x14ac:dyDescent="0.2">
      <c r="D557" t="str">
        <f t="shared" si="18"/>
        <v/>
      </c>
      <c r="E557" t="str">
        <f t="shared" si="17"/>
        <v/>
      </c>
      <c r="F557" t="str">
        <f>IFERROR(IF(AND(C557=1,OR(D557="R",D557="K")),Tables!$C$3,IF(AND(C557=2,OR(D557="R",D557="K")),Tables!$C$4,IF(AND(C557=3,OR(D557="R",D557="K")),Tables!$C$5,IF(AND(C557=4,OR(D557="R",D557="K")),Tables!$C$6,IF(AND(C557=5,OR(D557="R",D557="K")),Tables!$C$7,IF(AND(C557=6,OR(D557="R",D557="K")),Tables!$C$8,"")))))),"")</f>
        <v/>
      </c>
    </row>
    <row r="558" spans="4:6" x14ac:dyDescent="0.2">
      <c r="D558" t="str">
        <f t="shared" si="18"/>
        <v/>
      </c>
      <c r="E558" t="str">
        <f t="shared" si="17"/>
        <v/>
      </c>
      <c r="F558" t="str">
        <f>IFERROR(IF(AND(C558=1,OR(D558="R",D558="K")),Tables!$C$3,IF(AND(C558=2,OR(D558="R",D558="K")),Tables!$C$4,IF(AND(C558=3,OR(D558="R",D558="K")),Tables!$C$5,IF(AND(C558=4,OR(D558="R",D558="K")),Tables!$C$6,IF(AND(C558=5,OR(D558="R",D558="K")),Tables!$C$7,IF(AND(C558=6,OR(D558="R",D558="K")),Tables!$C$8,"")))))),"")</f>
        <v/>
      </c>
    </row>
    <row r="559" spans="4:6" x14ac:dyDescent="0.2">
      <c r="D559" t="str">
        <f t="shared" si="18"/>
        <v/>
      </c>
      <c r="E559" t="str">
        <f t="shared" si="17"/>
        <v/>
      </c>
      <c r="F559" t="str">
        <f>IFERROR(IF(AND(C559=1,OR(D559="R",D559="K")),Tables!$C$3,IF(AND(C559=2,OR(D559="R",D559="K")),Tables!$C$4,IF(AND(C559=3,OR(D559="R",D559="K")),Tables!$C$5,IF(AND(C559=4,OR(D559="R",D559="K")),Tables!$C$6,IF(AND(C559=5,OR(D559="R",D559="K")),Tables!$C$7,IF(AND(C559=6,OR(D559="R",D559="K")),Tables!$C$8,"")))))),"")</f>
        <v/>
      </c>
    </row>
    <row r="560" spans="4:6" x14ac:dyDescent="0.2">
      <c r="D560" t="str">
        <f t="shared" si="18"/>
        <v/>
      </c>
      <c r="E560" t="str">
        <f t="shared" si="17"/>
        <v/>
      </c>
      <c r="F560" t="str">
        <f>IFERROR(IF(AND(C560=1,OR(D560="R",D560="K")),Tables!$C$3,IF(AND(C560=2,OR(D560="R",D560="K")),Tables!$C$4,IF(AND(C560=3,OR(D560="R",D560="K")),Tables!$C$5,IF(AND(C560=4,OR(D560="R",D560="K")),Tables!$C$6,IF(AND(C560=5,OR(D560="R",D560="K")),Tables!$C$7,IF(AND(C560=6,OR(D560="R",D560="K")),Tables!$C$8,"")))))),"")</f>
        <v/>
      </c>
    </row>
    <row r="561" spans="4:6" x14ac:dyDescent="0.2">
      <c r="D561" t="str">
        <f t="shared" si="18"/>
        <v/>
      </c>
      <c r="E561" t="str">
        <f t="shared" si="17"/>
        <v/>
      </c>
      <c r="F561" t="str">
        <f>IFERROR(IF(AND(C561=1,OR(D561="R",D561="K")),Tables!$C$3,IF(AND(C561=2,OR(D561="R",D561="K")),Tables!$C$4,IF(AND(C561=3,OR(D561="R",D561="K")),Tables!$C$5,IF(AND(C561=4,OR(D561="R",D561="K")),Tables!$C$6,IF(AND(C561=5,OR(D561="R",D561="K")),Tables!$C$7,IF(AND(C561=6,OR(D561="R",D561="K")),Tables!$C$8,"")))))),"")</f>
        <v/>
      </c>
    </row>
    <row r="562" spans="4:6" x14ac:dyDescent="0.2">
      <c r="D562" t="str">
        <f t="shared" si="18"/>
        <v/>
      </c>
      <c r="E562" t="str">
        <f t="shared" si="17"/>
        <v/>
      </c>
      <c r="F562" t="str">
        <f>IFERROR(IF(AND(C562=1,OR(D562="R",D562="K")),Tables!$C$3,IF(AND(C562=2,OR(D562="R",D562="K")),Tables!$C$4,IF(AND(C562=3,OR(D562="R",D562="K")),Tables!$C$5,IF(AND(C562=4,OR(D562="R",D562="K")),Tables!$C$6,IF(AND(C562=5,OR(D562="R",D562="K")),Tables!$C$7,IF(AND(C562=6,OR(D562="R",D562="K")),Tables!$C$8,"")))))),"")</f>
        <v/>
      </c>
    </row>
    <row r="563" spans="4:6" x14ac:dyDescent="0.2">
      <c r="D563" t="str">
        <f t="shared" si="18"/>
        <v/>
      </c>
      <c r="E563" t="str">
        <f t="shared" si="17"/>
        <v/>
      </c>
      <c r="F563" t="str">
        <f>IFERROR(IF(AND(C563=1,OR(D563="R",D563="K")),Tables!$C$3,IF(AND(C563=2,OR(D563="R",D563="K")),Tables!$C$4,IF(AND(C563=3,OR(D563="R",D563="K")),Tables!$C$5,IF(AND(C563=4,OR(D563="R",D563="K")),Tables!$C$6,IF(AND(C563=5,OR(D563="R",D563="K")),Tables!$C$7,IF(AND(C563=6,OR(D563="R",D563="K")),Tables!$C$8,"")))))),"")</f>
        <v/>
      </c>
    </row>
    <row r="564" spans="4:6" x14ac:dyDescent="0.2">
      <c r="D564" t="str">
        <f t="shared" si="18"/>
        <v/>
      </c>
      <c r="E564" t="str">
        <f t="shared" si="17"/>
        <v/>
      </c>
      <c r="F564" t="str">
        <f>IFERROR(IF(AND(C564=1,OR(D564="R",D564="K")),Tables!$C$3,IF(AND(C564=2,OR(D564="R",D564="K")),Tables!$C$4,IF(AND(C564=3,OR(D564="R",D564="K")),Tables!$C$5,IF(AND(C564=4,OR(D564="R",D564="K")),Tables!$C$6,IF(AND(C564=5,OR(D564="R",D564="K")),Tables!$C$7,IF(AND(C564=6,OR(D564="R",D564="K")),Tables!$C$8,"")))))),"")</f>
        <v/>
      </c>
    </row>
    <row r="565" spans="4:6" x14ac:dyDescent="0.2">
      <c r="D565" t="str">
        <f t="shared" si="18"/>
        <v/>
      </c>
      <c r="E565" t="str">
        <f t="shared" si="17"/>
        <v/>
      </c>
      <c r="F565" t="str">
        <f>IFERROR(IF(AND(C565=1,OR(D565="R",D565="K")),Tables!$C$3,IF(AND(C565=2,OR(D565="R",D565="K")),Tables!$C$4,IF(AND(C565=3,OR(D565="R",D565="K")),Tables!$C$5,IF(AND(C565=4,OR(D565="R",D565="K")),Tables!$C$6,IF(AND(C565=5,OR(D565="R",D565="K")),Tables!$C$7,IF(AND(C565=6,OR(D565="R",D565="K")),Tables!$C$8,"")))))),"")</f>
        <v/>
      </c>
    </row>
    <row r="566" spans="4:6" x14ac:dyDescent="0.2">
      <c r="D566" t="str">
        <f t="shared" si="18"/>
        <v/>
      </c>
      <c r="E566" t="str">
        <f t="shared" si="17"/>
        <v/>
      </c>
      <c r="F566" t="str">
        <f>IFERROR(IF(AND(C566=1,OR(D566="R",D566="K")),Tables!$C$3,IF(AND(C566=2,OR(D566="R",D566="K")),Tables!$C$4,IF(AND(C566=3,OR(D566="R",D566="K")),Tables!$C$5,IF(AND(C566=4,OR(D566="R",D566="K")),Tables!$C$6,IF(AND(C566=5,OR(D566="R",D566="K")),Tables!$C$7,IF(AND(C566=6,OR(D566="R",D566="K")),Tables!$C$8,"")))))),"")</f>
        <v/>
      </c>
    </row>
    <row r="567" spans="4:6" x14ac:dyDescent="0.2">
      <c r="D567" t="str">
        <f t="shared" si="18"/>
        <v/>
      </c>
      <c r="E567" t="str">
        <f t="shared" si="17"/>
        <v/>
      </c>
      <c r="F567" t="str">
        <f>IFERROR(IF(AND(C567=1,OR(D567="R",D567="K")),Tables!$C$3,IF(AND(C567=2,OR(D567="R",D567="K")),Tables!$C$4,IF(AND(C567=3,OR(D567="R",D567="K")),Tables!$C$5,IF(AND(C567=4,OR(D567="R",D567="K")),Tables!$C$6,IF(AND(C567=5,OR(D567="R",D567="K")),Tables!$C$7,IF(AND(C567=6,OR(D567="R",D567="K")),Tables!$C$8,"")))))),"")</f>
        <v/>
      </c>
    </row>
    <row r="568" spans="4:6" x14ac:dyDescent="0.2">
      <c r="D568" t="str">
        <f t="shared" si="18"/>
        <v/>
      </c>
      <c r="E568" t="str">
        <f t="shared" si="17"/>
        <v/>
      </c>
      <c r="F568" t="str">
        <f>IFERROR(IF(AND(C568=1,OR(D568="R",D568="K")),Tables!$C$3,IF(AND(C568=2,OR(D568="R",D568="K")),Tables!$C$4,IF(AND(C568=3,OR(D568="R",D568="K")),Tables!$C$5,IF(AND(C568=4,OR(D568="R",D568="K")),Tables!$C$6,IF(AND(C568=5,OR(D568="R",D568="K")),Tables!$C$7,IF(AND(C568=6,OR(D568="R",D568="K")),Tables!$C$8,"")))))),"")</f>
        <v/>
      </c>
    </row>
    <row r="569" spans="4:6" x14ac:dyDescent="0.2">
      <c r="D569" t="str">
        <f t="shared" si="18"/>
        <v/>
      </c>
      <c r="E569" t="str">
        <f t="shared" si="17"/>
        <v/>
      </c>
      <c r="F569" t="str">
        <f>IFERROR(IF(AND(C569=1,OR(D569="R",D569="K")),Tables!$C$3,IF(AND(C569=2,OR(D569="R",D569="K")),Tables!$C$4,IF(AND(C569=3,OR(D569="R",D569="K")),Tables!$C$5,IF(AND(C569=4,OR(D569="R",D569="K")),Tables!$C$6,IF(AND(C569=5,OR(D569="R",D569="K")),Tables!$C$7,IF(AND(C569=6,OR(D569="R",D569="K")),Tables!$C$8,"")))))),"")</f>
        <v/>
      </c>
    </row>
    <row r="570" spans="4:6" x14ac:dyDescent="0.2">
      <c r="D570" t="str">
        <f t="shared" si="18"/>
        <v/>
      </c>
      <c r="E570" t="str">
        <f t="shared" si="17"/>
        <v/>
      </c>
      <c r="F570" t="str">
        <f>IFERROR(IF(AND(C570=1,OR(D570="R",D570="K")),Tables!$C$3,IF(AND(C570=2,OR(D570="R",D570="K")),Tables!$C$4,IF(AND(C570=3,OR(D570="R",D570="K")),Tables!$C$5,IF(AND(C570=4,OR(D570="R",D570="K")),Tables!$C$6,IF(AND(C570=5,OR(D570="R",D570="K")),Tables!$C$7,IF(AND(C570=6,OR(D570="R",D570="K")),Tables!$C$8,"")))))),"")</f>
        <v/>
      </c>
    </row>
    <row r="571" spans="4:6" x14ac:dyDescent="0.2">
      <c r="D571" t="str">
        <f t="shared" si="18"/>
        <v/>
      </c>
      <c r="E571" t="str">
        <f t="shared" si="17"/>
        <v/>
      </c>
      <c r="F571" t="str">
        <f>IFERROR(IF(AND(C571=1,OR(D571="R",D571="K")),Tables!$C$3,IF(AND(C571=2,OR(D571="R",D571="K")),Tables!$C$4,IF(AND(C571=3,OR(D571="R",D571="K")),Tables!$C$5,IF(AND(C571=4,OR(D571="R",D571="K")),Tables!$C$6,IF(AND(C571=5,OR(D571="R",D571="K")),Tables!$C$7,IF(AND(C571=6,OR(D571="R",D571="K")),Tables!$C$8,"")))))),"")</f>
        <v/>
      </c>
    </row>
    <row r="572" spans="4:6" x14ac:dyDescent="0.2">
      <c r="D572" t="str">
        <f t="shared" si="18"/>
        <v/>
      </c>
      <c r="E572" t="str">
        <f t="shared" si="17"/>
        <v/>
      </c>
      <c r="F572" t="str">
        <f>IFERROR(IF(AND(C572=1,OR(D572="R",D572="K")),Tables!$C$3,IF(AND(C572=2,OR(D572="R",D572="K")),Tables!$C$4,IF(AND(C572=3,OR(D572="R",D572="K")),Tables!$C$5,IF(AND(C572=4,OR(D572="R",D572="K")),Tables!$C$6,IF(AND(C572=5,OR(D572="R",D572="K")),Tables!$C$7,IF(AND(C572=6,OR(D572="R",D572="K")),Tables!$C$8,"")))))),"")</f>
        <v/>
      </c>
    </row>
    <row r="573" spans="4:6" x14ac:dyDescent="0.2">
      <c r="D573" t="str">
        <f t="shared" si="18"/>
        <v/>
      </c>
      <c r="E573" t="str">
        <f t="shared" si="17"/>
        <v/>
      </c>
      <c r="F573" t="str">
        <f>IFERROR(IF(AND(C573=1,OR(D573="R",D573="K")),Tables!$C$3,IF(AND(C573=2,OR(D573="R",D573="K")),Tables!$C$4,IF(AND(C573=3,OR(D573="R",D573="K")),Tables!$C$5,IF(AND(C573=4,OR(D573="R",D573="K")),Tables!$C$6,IF(AND(C573=5,OR(D573="R",D573="K")),Tables!$C$7,IF(AND(C573=6,OR(D573="R",D573="K")),Tables!$C$8,"")))))),"")</f>
        <v/>
      </c>
    </row>
    <row r="574" spans="4:6" x14ac:dyDescent="0.2">
      <c r="D574" t="str">
        <f t="shared" si="18"/>
        <v/>
      </c>
      <c r="E574" t="str">
        <f t="shared" si="17"/>
        <v/>
      </c>
      <c r="F574" t="str">
        <f>IFERROR(IF(AND(C574=1,OR(D574="R",D574="K")),Tables!$C$3,IF(AND(C574=2,OR(D574="R",D574="K")),Tables!$C$4,IF(AND(C574=3,OR(D574="R",D574="K")),Tables!$C$5,IF(AND(C574=4,OR(D574="R",D574="K")),Tables!$C$6,IF(AND(C574=5,OR(D574="R",D574="K")),Tables!$C$7,IF(AND(C574=6,OR(D574="R",D574="K")),Tables!$C$8,"")))))),"")</f>
        <v/>
      </c>
    </row>
    <row r="575" spans="4:6" x14ac:dyDescent="0.2">
      <c r="D575" t="str">
        <f t="shared" si="18"/>
        <v/>
      </c>
      <c r="E575" t="str">
        <f t="shared" si="17"/>
        <v/>
      </c>
      <c r="F575" t="str">
        <f>IFERROR(IF(AND(C575=1,OR(D575="R",D575="K")),Tables!$C$3,IF(AND(C575=2,OR(D575="R",D575="K")),Tables!$C$4,IF(AND(C575=3,OR(D575="R",D575="K")),Tables!$C$5,IF(AND(C575=4,OR(D575="R",D575="K")),Tables!$C$6,IF(AND(C575=5,OR(D575="R",D575="K")),Tables!$C$7,IF(AND(C575=6,OR(D575="R",D575="K")),Tables!$C$8,"")))))),"")</f>
        <v/>
      </c>
    </row>
    <row r="576" spans="4:6" x14ac:dyDescent="0.2">
      <c r="D576" t="str">
        <f t="shared" si="18"/>
        <v/>
      </c>
      <c r="E576" t="str">
        <f t="shared" si="17"/>
        <v/>
      </c>
      <c r="F576" t="str">
        <f>IFERROR(IF(AND(C576=1,OR(D576="R",D576="K")),Tables!$C$3,IF(AND(C576=2,OR(D576="R",D576="K")),Tables!$C$4,IF(AND(C576=3,OR(D576="R",D576="K")),Tables!$C$5,IF(AND(C576=4,OR(D576="R",D576="K")),Tables!$C$6,IF(AND(C576=5,OR(D576="R",D576="K")),Tables!$C$7,IF(AND(C576=6,OR(D576="R",D576="K")),Tables!$C$8,"")))))),"")</f>
        <v/>
      </c>
    </row>
    <row r="577" spans="4:6" x14ac:dyDescent="0.2">
      <c r="D577" t="str">
        <f t="shared" si="18"/>
        <v/>
      </c>
      <c r="E577" t="str">
        <f t="shared" si="17"/>
        <v/>
      </c>
      <c r="F577" t="str">
        <f>IFERROR(IF(AND(C577=1,OR(D577="R",D577="K")),Tables!$C$3,IF(AND(C577=2,OR(D577="R",D577="K")),Tables!$C$4,IF(AND(C577=3,OR(D577="R",D577="K")),Tables!$C$5,IF(AND(C577=4,OR(D577="R",D577="K")),Tables!$C$6,IF(AND(C577=5,OR(D577="R",D577="K")),Tables!$C$7,IF(AND(C577=6,OR(D577="R",D577="K")),Tables!$C$8,"")))))),"")</f>
        <v/>
      </c>
    </row>
    <row r="578" spans="4:6" x14ac:dyDescent="0.2">
      <c r="D578" t="str">
        <f t="shared" si="18"/>
        <v/>
      </c>
      <c r="E578" t="str">
        <f t="shared" ref="E578:E641" si="19">IFERROR(VLOOKUP(B578,Questions,3,0),"")</f>
        <v/>
      </c>
      <c r="F578" t="str">
        <f>IFERROR(IF(AND(C578=1,OR(D578="R",D578="K")),Tables!$C$3,IF(AND(C578=2,OR(D578="R",D578="K")),Tables!$C$4,IF(AND(C578=3,OR(D578="R",D578="K")),Tables!$C$5,IF(AND(C578=4,OR(D578="R",D578="K")),Tables!$C$6,IF(AND(C578=5,OR(D578="R",D578="K")),Tables!$C$7,IF(AND(C578=6,OR(D578="R",D578="K")),Tables!$C$8,"")))))),"")</f>
        <v/>
      </c>
    </row>
    <row r="579" spans="4:6" x14ac:dyDescent="0.2">
      <c r="D579" t="str">
        <f t="shared" si="18"/>
        <v/>
      </c>
      <c r="E579" t="str">
        <f t="shared" si="19"/>
        <v/>
      </c>
      <c r="F579" t="str">
        <f>IFERROR(IF(AND(C579=1,OR(D579="R",D579="K")),Tables!$C$3,IF(AND(C579=2,OR(D579="R",D579="K")),Tables!$C$4,IF(AND(C579=3,OR(D579="R",D579="K")),Tables!$C$5,IF(AND(C579=4,OR(D579="R",D579="K")),Tables!$C$6,IF(AND(C579=5,OR(D579="R",D579="K")),Tables!$C$7,IF(AND(C579=6,OR(D579="R",D579="K")),Tables!$C$8,"")))))),"")</f>
        <v/>
      </c>
    </row>
    <row r="580" spans="4:6" x14ac:dyDescent="0.2">
      <c r="D580" t="str">
        <f t="shared" si="18"/>
        <v/>
      </c>
      <c r="E580" t="str">
        <f t="shared" si="19"/>
        <v/>
      </c>
      <c r="F580" t="str">
        <f>IFERROR(IF(AND(C580=1,OR(D580="R",D580="K")),Tables!$C$3,IF(AND(C580=2,OR(D580="R",D580="K")),Tables!$C$4,IF(AND(C580=3,OR(D580="R",D580="K")),Tables!$C$5,IF(AND(C580=4,OR(D580="R",D580="K")),Tables!$C$6,IF(AND(C580=5,OR(D580="R",D580="K")),Tables!$C$7,IF(AND(C580=6,OR(D580="R",D580="K")),Tables!$C$8,"")))))),"")</f>
        <v/>
      </c>
    </row>
    <row r="581" spans="4:6" x14ac:dyDescent="0.2">
      <c r="D581" t="str">
        <f t="shared" si="18"/>
        <v/>
      </c>
      <c r="E581" t="str">
        <f t="shared" si="19"/>
        <v/>
      </c>
      <c r="F581" t="str">
        <f>IFERROR(IF(AND(C581=1,OR(D581="R",D581="K")),Tables!$C$3,IF(AND(C581=2,OR(D581="R",D581="K")),Tables!$C$4,IF(AND(C581=3,OR(D581="R",D581="K")),Tables!$C$5,IF(AND(C581=4,OR(D581="R",D581="K")),Tables!$C$6,IF(AND(C581=5,OR(D581="R",D581="K")),Tables!$C$7,IF(AND(C581=6,OR(D581="R",D581="K")),Tables!$C$8,"")))))),"")</f>
        <v/>
      </c>
    </row>
    <row r="582" spans="4:6" x14ac:dyDescent="0.2">
      <c r="D582" t="str">
        <f t="shared" si="18"/>
        <v/>
      </c>
      <c r="E582" t="str">
        <f t="shared" si="19"/>
        <v/>
      </c>
      <c r="F582" t="str">
        <f>IFERROR(IF(AND(C582=1,OR(D582="R",D582="K")),Tables!$C$3,IF(AND(C582=2,OR(D582="R",D582="K")),Tables!$C$4,IF(AND(C582=3,OR(D582="R",D582="K")),Tables!$C$5,IF(AND(C582=4,OR(D582="R",D582="K")),Tables!$C$6,IF(AND(C582=5,OR(D582="R",D582="K")),Tables!$C$7,IF(AND(C582=6,OR(D582="R",D582="K")),Tables!$C$8,"")))))),"")</f>
        <v/>
      </c>
    </row>
    <row r="583" spans="4:6" x14ac:dyDescent="0.2">
      <c r="D583" t="str">
        <f t="shared" si="18"/>
        <v/>
      </c>
      <c r="E583" t="str">
        <f t="shared" si="19"/>
        <v/>
      </c>
      <c r="F583" t="str">
        <f>IFERROR(IF(AND(C583=1,OR(D583="R",D583="K")),Tables!$C$3,IF(AND(C583=2,OR(D583="R",D583="K")),Tables!$C$4,IF(AND(C583=3,OR(D583="R",D583="K")),Tables!$C$5,IF(AND(C583=4,OR(D583="R",D583="K")),Tables!$C$6,IF(AND(C583=5,OR(D583="R",D583="K")),Tables!$C$7,IF(AND(C583=6,OR(D583="R",D583="K")),Tables!$C$8,"")))))),"")</f>
        <v/>
      </c>
    </row>
    <row r="584" spans="4:6" x14ac:dyDescent="0.2">
      <c r="D584" t="str">
        <f t="shared" si="18"/>
        <v/>
      </c>
      <c r="E584" t="str">
        <f t="shared" si="19"/>
        <v/>
      </c>
      <c r="F584" t="str">
        <f>IFERROR(IF(AND(C584=1,OR(D584="R",D584="K")),Tables!$C$3,IF(AND(C584=2,OR(D584="R",D584="K")),Tables!$C$4,IF(AND(C584=3,OR(D584="R",D584="K")),Tables!$C$5,IF(AND(C584=4,OR(D584="R",D584="K")),Tables!$C$6,IF(AND(C584=5,OR(D584="R",D584="K")),Tables!$C$7,IF(AND(C584=6,OR(D584="R",D584="K")),Tables!$C$8,"")))))),"")</f>
        <v/>
      </c>
    </row>
    <row r="585" spans="4:6" x14ac:dyDescent="0.2">
      <c r="D585" t="str">
        <f t="shared" si="18"/>
        <v/>
      </c>
      <c r="E585" t="str">
        <f t="shared" si="19"/>
        <v/>
      </c>
      <c r="F585" t="str">
        <f>IFERROR(IF(AND(C585=1,OR(D585="R",D585="K")),Tables!$C$3,IF(AND(C585=2,OR(D585="R",D585="K")),Tables!$C$4,IF(AND(C585=3,OR(D585="R",D585="K")),Tables!$C$5,IF(AND(C585=4,OR(D585="R",D585="K")),Tables!$C$6,IF(AND(C585=5,OR(D585="R",D585="K")),Tables!$C$7,IF(AND(C585=6,OR(D585="R",D585="K")),Tables!$C$8,"")))))),"")</f>
        <v/>
      </c>
    </row>
    <row r="586" spans="4:6" x14ac:dyDescent="0.2">
      <c r="D586" t="str">
        <f t="shared" si="18"/>
        <v/>
      </c>
      <c r="E586" t="str">
        <f t="shared" si="19"/>
        <v/>
      </c>
      <c r="F586" t="str">
        <f>IFERROR(IF(AND(C586=1,OR(D586="R",D586="K")),Tables!$C$3,IF(AND(C586=2,OR(D586="R",D586="K")),Tables!$C$4,IF(AND(C586=3,OR(D586="R",D586="K")),Tables!$C$5,IF(AND(C586=4,OR(D586="R",D586="K")),Tables!$C$6,IF(AND(C586=5,OR(D586="R",D586="K")),Tables!$C$7,IF(AND(C586=6,OR(D586="R",D586="K")),Tables!$C$8,"")))))),"")</f>
        <v/>
      </c>
    </row>
    <row r="587" spans="4:6" x14ac:dyDescent="0.2">
      <c r="D587" t="str">
        <f t="shared" si="18"/>
        <v/>
      </c>
      <c r="E587" t="str">
        <f t="shared" si="19"/>
        <v/>
      </c>
      <c r="F587" t="str">
        <f>IFERROR(IF(AND(C587=1,OR(D587="R",D587="K")),Tables!$C$3,IF(AND(C587=2,OR(D587="R",D587="K")),Tables!$C$4,IF(AND(C587=3,OR(D587="R",D587="K")),Tables!$C$5,IF(AND(C587=4,OR(D587="R",D587="K")),Tables!$C$6,IF(AND(C587=5,OR(D587="R",D587="K")),Tables!$C$7,IF(AND(C587=6,OR(D587="R",D587="K")),Tables!$C$8,"")))))),"")</f>
        <v/>
      </c>
    </row>
    <row r="588" spans="4:6" x14ac:dyDescent="0.2">
      <c r="D588" t="str">
        <f t="shared" si="18"/>
        <v/>
      </c>
      <c r="E588" t="str">
        <f t="shared" si="19"/>
        <v/>
      </c>
      <c r="F588" t="str">
        <f>IFERROR(IF(AND(C588=1,OR(D588="R",D588="K")),Tables!$C$3,IF(AND(C588=2,OR(D588="R",D588="K")),Tables!$C$4,IF(AND(C588=3,OR(D588="R",D588="K")),Tables!$C$5,IF(AND(C588=4,OR(D588="R",D588="K")),Tables!$C$6,IF(AND(C588=5,OR(D588="R",D588="K")),Tables!$C$7,IF(AND(C588=6,OR(D588="R",D588="K")),Tables!$C$8,"")))))),"")</f>
        <v/>
      </c>
    </row>
    <row r="589" spans="4:6" x14ac:dyDescent="0.2">
      <c r="D589" t="str">
        <f t="shared" si="18"/>
        <v/>
      </c>
      <c r="E589" t="str">
        <f t="shared" si="19"/>
        <v/>
      </c>
      <c r="F589" t="str">
        <f>IFERROR(IF(AND(C589=1,OR(D589="R",D589="K")),Tables!$C$3,IF(AND(C589=2,OR(D589="R",D589="K")),Tables!$C$4,IF(AND(C589=3,OR(D589="R",D589="K")),Tables!$C$5,IF(AND(C589=4,OR(D589="R",D589="K")),Tables!$C$6,IF(AND(C589=5,OR(D589="R",D589="K")),Tables!$C$7,IF(AND(C589=6,OR(D589="R",D589="K")),Tables!$C$8,"")))))),"")</f>
        <v/>
      </c>
    </row>
    <row r="590" spans="4:6" x14ac:dyDescent="0.2">
      <c r="D590" t="str">
        <f t="shared" si="18"/>
        <v/>
      </c>
      <c r="E590" t="str">
        <f t="shared" si="19"/>
        <v/>
      </c>
      <c r="F590" t="str">
        <f>IFERROR(IF(AND(C590=1,OR(D590="R",D590="K")),Tables!$C$3,IF(AND(C590=2,OR(D590="R",D590="K")),Tables!$C$4,IF(AND(C590=3,OR(D590="R",D590="K")),Tables!$C$5,IF(AND(C590=4,OR(D590="R",D590="K")),Tables!$C$6,IF(AND(C590=5,OR(D590="R",D590="K")),Tables!$C$7,IF(AND(C590=6,OR(D590="R",D590="K")),Tables!$C$8,"")))))),"")</f>
        <v/>
      </c>
    </row>
    <row r="591" spans="4:6" x14ac:dyDescent="0.2">
      <c r="D591" t="str">
        <f t="shared" ref="D591:D654" si="20">IFERROR(VLOOKUP(B615,Questions,2,0),"")</f>
        <v/>
      </c>
      <c r="E591" t="str">
        <f t="shared" si="19"/>
        <v/>
      </c>
      <c r="F591" t="str">
        <f>IFERROR(IF(AND(C591=1,OR(D591="R",D591="K")),Tables!$C$3,IF(AND(C591=2,OR(D591="R",D591="K")),Tables!$C$4,IF(AND(C591=3,OR(D591="R",D591="K")),Tables!$C$5,IF(AND(C591=4,OR(D591="R",D591="K")),Tables!$C$6,IF(AND(C591=5,OR(D591="R",D591="K")),Tables!$C$7,IF(AND(C591=6,OR(D591="R",D591="K")),Tables!$C$8,"")))))),"")</f>
        <v/>
      </c>
    </row>
    <row r="592" spans="4:6" x14ac:dyDescent="0.2">
      <c r="D592" t="str">
        <f t="shared" si="20"/>
        <v/>
      </c>
      <c r="E592" t="str">
        <f t="shared" si="19"/>
        <v/>
      </c>
      <c r="F592" t="str">
        <f>IFERROR(IF(AND(C592=1,OR(D592="R",D592="K")),Tables!$C$3,IF(AND(C592=2,OR(D592="R",D592="K")),Tables!$C$4,IF(AND(C592=3,OR(D592="R",D592="K")),Tables!$C$5,IF(AND(C592=4,OR(D592="R",D592="K")),Tables!$C$6,IF(AND(C592=5,OR(D592="R",D592="K")),Tables!$C$7,IF(AND(C592=6,OR(D592="R",D592="K")),Tables!$C$8,"")))))),"")</f>
        <v/>
      </c>
    </row>
    <row r="593" spans="4:6" x14ac:dyDescent="0.2">
      <c r="D593" t="str">
        <f t="shared" si="20"/>
        <v/>
      </c>
      <c r="E593" t="str">
        <f t="shared" si="19"/>
        <v/>
      </c>
      <c r="F593" t="str">
        <f>IFERROR(IF(AND(C593=1,OR(D593="R",D593="K")),Tables!$C$3,IF(AND(C593=2,OR(D593="R",D593="K")),Tables!$C$4,IF(AND(C593=3,OR(D593="R",D593="K")),Tables!$C$5,IF(AND(C593=4,OR(D593="R",D593="K")),Tables!$C$6,IF(AND(C593=5,OR(D593="R",D593="K")),Tables!$C$7,IF(AND(C593=6,OR(D593="R",D593="K")),Tables!$C$8,"")))))),"")</f>
        <v/>
      </c>
    </row>
    <row r="594" spans="4:6" x14ac:dyDescent="0.2">
      <c r="D594" t="str">
        <f t="shared" si="20"/>
        <v/>
      </c>
      <c r="E594" t="str">
        <f t="shared" si="19"/>
        <v/>
      </c>
      <c r="F594" t="str">
        <f>IFERROR(IF(AND(C594=1,OR(D594="R",D594="K")),Tables!$C$3,IF(AND(C594=2,OR(D594="R",D594="K")),Tables!$C$4,IF(AND(C594=3,OR(D594="R",D594="K")),Tables!$C$5,IF(AND(C594=4,OR(D594="R",D594="K")),Tables!$C$6,IF(AND(C594=5,OR(D594="R",D594="K")),Tables!$C$7,IF(AND(C594=6,OR(D594="R",D594="K")),Tables!$C$8,"")))))),"")</f>
        <v/>
      </c>
    </row>
    <row r="595" spans="4:6" x14ac:dyDescent="0.2">
      <c r="D595" t="str">
        <f t="shared" si="20"/>
        <v/>
      </c>
      <c r="E595" t="str">
        <f t="shared" si="19"/>
        <v/>
      </c>
      <c r="F595" t="str">
        <f>IFERROR(IF(AND(C595=1,OR(D595="R",D595="K")),Tables!$C$3,IF(AND(C595=2,OR(D595="R",D595="K")),Tables!$C$4,IF(AND(C595=3,OR(D595="R",D595="K")),Tables!$C$5,IF(AND(C595=4,OR(D595="R",D595="K")),Tables!$C$6,IF(AND(C595=5,OR(D595="R",D595="K")),Tables!$C$7,IF(AND(C595=6,OR(D595="R",D595="K")),Tables!$C$8,"")))))),"")</f>
        <v/>
      </c>
    </row>
    <row r="596" spans="4:6" x14ac:dyDescent="0.2">
      <c r="D596" t="str">
        <f t="shared" si="20"/>
        <v/>
      </c>
      <c r="E596" t="str">
        <f t="shared" si="19"/>
        <v/>
      </c>
      <c r="F596" t="str">
        <f>IFERROR(IF(AND(C596=1,OR(D596="R",D596="K")),Tables!$C$3,IF(AND(C596=2,OR(D596="R",D596="K")),Tables!$C$4,IF(AND(C596=3,OR(D596="R",D596="K")),Tables!$C$5,IF(AND(C596=4,OR(D596="R",D596="K")),Tables!$C$6,IF(AND(C596=5,OR(D596="R",D596="K")),Tables!$C$7,IF(AND(C596=6,OR(D596="R",D596="K")),Tables!$C$8,"")))))),"")</f>
        <v/>
      </c>
    </row>
    <row r="597" spans="4:6" x14ac:dyDescent="0.2">
      <c r="D597" t="str">
        <f t="shared" si="20"/>
        <v/>
      </c>
      <c r="E597" t="str">
        <f t="shared" si="19"/>
        <v/>
      </c>
      <c r="F597" t="str">
        <f>IFERROR(IF(AND(C597=1,OR(D597="R",D597="K")),Tables!$C$3,IF(AND(C597=2,OR(D597="R",D597="K")),Tables!$C$4,IF(AND(C597=3,OR(D597="R",D597="K")),Tables!$C$5,IF(AND(C597=4,OR(D597="R",D597="K")),Tables!$C$6,IF(AND(C597=5,OR(D597="R",D597="K")),Tables!$C$7,IF(AND(C597=6,OR(D597="R",D597="K")),Tables!$C$8,"")))))),"")</f>
        <v/>
      </c>
    </row>
    <row r="598" spans="4:6" x14ac:dyDescent="0.2">
      <c r="D598" t="str">
        <f t="shared" si="20"/>
        <v/>
      </c>
      <c r="E598" t="str">
        <f t="shared" si="19"/>
        <v/>
      </c>
      <c r="F598" t="str">
        <f>IFERROR(IF(AND(C598=1,OR(D598="R",D598="K")),Tables!$C$3,IF(AND(C598=2,OR(D598="R",D598="K")),Tables!$C$4,IF(AND(C598=3,OR(D598="R",D598="K")),Tables!$C$5,IF(AND(C598=4,OR(D598="R",D598="K")),Tables!$C$6,IF(AND(C598=5,OR(D598="R",D598="K")),Tables!$C$7,IF(AND(C598=6,OR(D598="R",D598="K")),Tables!$C$8,"")))))),"")</f>
        <v/>
      </c>
    </row>
    <row r="599" spans="4:6" x14ac:dyDescent="0.2">
      <c r="D599" t="str">
        <f t="shared" si="20"/>
        <v/>
      </c>
      <c r="E599" t="str">
        <f t="shared" si="19"/>
        <v/>
      </c>
      <c r="F599" t="str">
        <f>IFERROR(IF(AND(C599=1,OR(D599="R",D599="K")),Tables!$C$3,IF(AND(C599=2,OR(D599="R",D599="K")),Tables!$C$4,IF(AND(C599=3,OR(D599="R",D599="K")),Tables!$C$5,IF(AND(C599=4,OR(D599="R",D599="K")),Tables!$C$6,IF(AND(C599=5,OR(D599="R",D599="K")),Tables!$C$7,IF(AND(C599=6,OR(D599="R",D599="K")),Tables!$C$8,"")))))),"")</f>
        <v/>
      </c>
    </row>
    <row r="600" spans="4:6" x14ac:dyDescent="0.2">
      <c r="D600" t="str">
        <f t="shared" si="20"/>
        <v/>
      </c>
      <c r="E600" t="str">
        <f t="shared" si="19"/>
        <v/>
      </c>
      <c r="F600" t="str">
        <f>IFERROR(IF(AND(C600=1,OR(D600="R",D600="K")),Tables!$C$3,IF(AND(C600=2,OR(D600="R",D600="K")),Tables!$C$4,IF(AND(C600=3,OR(D600="R",D600="K")),Tables!$C$5,IF(AND(C600=4,OR(D600="R",D600="K")),Tables!$C$6,IF(AND(C600=5,OR(D600="R",D600="K")),Tables!$C$7,IF(AND(C600=6,OR(D600="R",D600="K")),Tables!$C$8,"")))))),"")</f>
        <v/>
      </c>
    </row>
    <row r="601" spans="4:6" x14ac:dyDescent="0.2">
      <c r="D601" t="str">
        <f t="shared" si="20"/>
        <v/>
      </c>
      <c r="E601" t="str">
        <f t="shared" si="19"/>
        <v/>
      </c>
      <c r="F601" t="str">
        <f>IFERROR(IF(AND(C601=1,OR(D601="R",D601="K")),Tables!$C$3,IF(AND(C601=2,OR(D601="R",D601="K")),Tables!$C$4,IF(AND(C601=3,OR(D601="R",D601="K")),Tables!$C$5,IF(AND(C601=4,OR(D601="R",D601="K")),Tables!$C$6,IF(AND(C601=5,OR(D601="R",D601="K")),Tables!$C$7,IF(AND(C601=6,OR(D601="R",D601="K")),Tables!$C$8,"")))))),"")</f>
        <v/>
      </c>
    </row>
    <row r="602" spans="4:6" x14ac:dyDescent="0.2">
      <c r="D602" t="str">
        <f t="shared" si="20"/>
        <v/>
      </c>
      <c r="E602" t="str">
        <f t="shared" si="19"/>
        <v/>
      </c>
      <c r="F602" t="str">
        <f>IFERROR(IF(AND(C602=1,OR(D602="R",D602="K")),Tables!$C$3,IF(AND(C602=2,OR(D602="R",D602="K")),Tables!$C$4,IF(AND(C602=3,OR(D602="R",D602="K")),Tables!$C$5,IF(AND(C602=4,OR(D602="R",D602="K")),Tables!$C$6,IF(AND(C602=5,OR(D602="R",D602="K")),Tables!$C$7,IF(AND(C602=6,OR(D602="R",D602="K")),Tables!$C$8,"")))))),"")</f>
        <v/>
      </c>
    </row>
    <row r="603" spans="4:6" x14ac:dyDescent="0.2">
      <c r="D603" t="str">
        <f t="shared" si="20"/>
        <v/>
      </c>
      <c r="E603" t="str">
        <f t="shared" si="19"/>
        <v/>
      </c>
      <c r="F603" t="str">
        <f>IFERROR(IF(AND(C603=1,OR(D603="R",D603="K")),Tables!$C$3,IF(AND(C603=2,OR(D603="R",D603="K")),Tables!$C$4,IF(AND(C603=3,OR(D603="R",D603="K")),Tables!$C$5,IF(AND(C603=4,OR(D603="R",D603="K")),Tables!$C$6,IF(AND(C603=5,OR(D603="R",D603="K")),Tables!$C$7,IF(AND(C603=6,OR(D603="R",D603="K")),Tables!$C$8,"")))))),"")</f>
        <v/>
      </c>
    </row>
    <row r="604" spans="4:6" x14ac:dyDescent="0.2">
      <c r="D604" t="str">
        <f t="shared" si="20"/>
        <v/>
      </c>
      <c r="E604" t="str">
        <f t="shared" si="19"/>
        <v/>
      </c>
      <c r="F604" t="str">
        <f>IFERROR(IF(AND(C604=1,OR(D604="R",D604="K")),Tables!$C$3,IF(AND(C604=2,OR(D604="R",D604="K")),Tables!$C$4,IF(AND(C604=3,OR(D604="R",D604="K")),Tables!$C$5,IF(AND(C604=4,OR(D604="R",D604="K")),Tables!$C$6,IF(AND(C604=5,OR(D604="R",D604="K")),Tables!$C$7,IF(AND(C604=6,OR(D604="R",D604="K")),Tables!$C$8,"")))))),"")</f>
        <v/>
      </c>
    </row>
    <row r="605" spans="4:6" x14ac:dyDescent="0.2">
      <c r="D605" t="str">
        <f t="shared" si="20"/>
        <v/>
      </c>
      <c r="E605" t="str">
        <f t="shared" si="19"/>
        <v/>
      </c>
      <c r="F605" t="str">
        <f>IFERROR(IF(AND(C605=1,OR(D605="R",D605="K")),Tables!$C$3,IF(AND(C605=2,OR(D605="R",D605="K")),Tables!$C$4,IF(AND(C605=3,OR(D605="R",D605="K")),Tables!$C$5,IF(AND(C605=4,OR(D605="R",D605="K")),Tables!$C$6,IF(AND(C605=5,OR(D605="R",D605="K")),Tables!$C$7,IF(AND(C605=6,OR(D605="R",D605="K")),Tables!$C$8,"")))))),"")</f>
        <v/>
      </c>
    </row>
    <row r="606" spans="4:6" x14ac:dyDescent="0.2">
      <c r="D606" t="str">
        <f t="shared" si="20"/>
        <v/>
      </c>
      <c r="E606" t="str">
        <f t="shared" si="19"/>
        <v/>
      </c>
      <c r="F606" t="str">
        <f>IFERROR(IF(AND(C606=1,OR(D606="R",D606="K")),Tables!$C$3,IF(AND(C606=2,OR(D606="R",D606="K")),Tables!$C$4,IF(AND(C606=3,OR(D606="R",D606="K")),Tables!$C$5,IF(AND(C606=4,OR(D606="R",D606="K")),Tables!$C$6,IF(AND(C606=5,OR(D606="R",D606="K")),Tables!$C$7,IF(AND(C606=6,OR(D606="R",D606="K")),Tables!$C$8,"")))))),"")</f>
        <v/>
      </c>
    </row>
    <row r="607" spans="4:6" x14ac:dyDescent="0.2">
      <c r="D607" t="str">
        <f t="shared" si="20"/>
        <v/>
      </c>
      <c r="E607" t="str">
        <f t="shared" si="19"/>
        <v/>
      </c>
      <c r="F607" t="str">
        <f>IFERROR(IF(AND(C607=1,OR(D607="R",D607="K")),Tables!$C$3,IF(AND(C607=2,OR(D607="R",D607="K")),Tables!$C$4,IF(AND(C607=3,OR(D607="R",D607="K")),Tables!$C$5,IF(AND(C607=4,OR(D607="R",D607="K")),Tables!$C$6,IF(AND(C607=5,OR(D607="R",D607="K")),Tables!$C$7,IF(AND(C607=6,OR(D607="R",D607="K")),Tables!$C$8,"")))))),"")</f>
        <v/>
      </c>
    </row>
    <row r="608" spans="4:6" x14ac:dyDescent="0.2">
      <c r="D608" t="str">
        <f t="shared" si="20"/>
        <v/>
      </c>
      <c r="E608" t="str">
        <f t="shared" si="19"/>
        <v/>
      </c>
      <c r="F608" t="str">
        <f>IFERROR(IF(AND(C608=1,OR(D608="R",D608="K")),Tables!$C$3,IF(AND(C608=2,OR(D608="R",D608="K")),Tables!$C$4,IF(AND(C608=3,OR(D608="R",D608="K")),Tables!$C$5,IF(AND(C608=4,OR(D608="R",D608="K")),Tables!$C$6,IF(AND(C608=5,OR(D608="R",D608="K")),Tables!$C$7,IF(AND(C608=6,OR(D608="R",D608="K")),Tables!$C$8,"")))))),"")</f>
        <v/>
      </c>
    </row>
    <row r="609" spans="4:6" x14ac:dyDescent="0.2">
      <c r="D609" t="str">
        <f t="shared" si="20"/>
        <v/>
      </c>
      <c r="E609" t="str">
        <f t="shared" si="19"/>
        <v/>
      </c>
      <c r="F609" t="str">
        <f>IFERROR(IF(AND(C609=1,OR(D609="R",D609="K")),Tables!$C$3,IF(AND(C609=2,OR(D609="R",D609="K")),Tables!$C$4,IF(AND(C609=3,OR(D609="R",D609="K")),Tables!$C$5,IF(AND(C609=4,OR(D609="R",D609="K")),Tables!$C$6,IF(AND(C609=5,OR(D609="R",D609="K")),Tables!$C$7,IF(AND(C609=6,OR(D609="R",D609="K")),Tables!$C$8,"")))))),"")</f>
        <v/>
      </c>
    </row>
    <row r="610" spans="4:6" x14ac:dyDescent="0.2">
      <c r="D610" t="str">
        <f t="shared" si="20"/>
        <v/>
      </c>
      <c r="E610" t="str">
        <f t="shared" si="19"/>
        <v/>
      </c>
      <c r="F610" t="str">
        <f>IFERROR(IF(AND(C610=1,OR(D610="R",D610="K")),Tables!$C$3,IF(AND(C610=2,OR(D610="R",D610="K")),Tables!$C$4,IF(AND(C610=3,OR(D610="R",D610="K")),Tables!$C$5,IF(AND(C610=4,OR(D610="R",D610="K")),Tables!$C$6,IF(AND(C610=5,OR(D610="R",D610="K")),Tables!$C$7,IF(AND(C610=6,OR(D610="R",D610="K")),Tables!$C$8,"")))))),"")</f>
        <v/>
      </c>
    </row>
    <row r="611" spans="4:6" x14ac:dyDescent="0.2">
      <c r="D611" t="str">
        <f t="shared" si="20"/>
        <v/>
      </c>
      <c r="E611" t="str">
        <f t="shared" si="19"/>
        <v/>
      </c>
      <c r="F611" t="str">
        <f>IFERROR(IF(AND(C611=1,OR(D611="R",D611="K")),Tables!$C$3,IF(AND(C611=2,OR(D611="R",D611="K")),Tables!$C$4,IF(AND(C611=3,OR(D611="R",D611="K")),Tables!$C$5,IF(AND(C611=4,OR(D611="R",D611="K")),Tables!$C$6,IF(AND(C611=5,OR(D611="R",D611="K")),Tables!$C$7,IF(AND(C611=6,OR(D611="R",D611="K")),Tables!$C$8,"")))))),"")</f>
        <v/>
      </c>
    </row>
    <row r="612" spans="4:6" x14ac:dyDescent="0.2">
      <c r="D612" t="str">
        <f t="shared" si="20"/>
        <v/>
      </c>
      <c r="E612" t="str">
        <f t="shared" si="19"/>
        <v/>
      </c>
      <c r="F612" t="str">
        <f>IFERROR(IF(AND(C612=1,OR(D612="R",D612="K")),Tables!$C$3,IF(AND(C612=2,OR(D612="R",D612="K")),Tables!$C$4,IF(AND(C612=3,OR(D612="R",D612="K")),Tables!$C$5,IF(AND(C612=4,OR(D612="R",D612="K")),Tables!$C$6,IF(AND(C612=5,OR(D612="R",D612="K")),Tables!$C$7,IF(AND(C612=6,OR(D612="R",D612="K")),Tables!$C$8,"")))))),"")</f>
        <v/>
      </c>
    </row>
    <row r="613" spans="4:6" x14ac:dyDescent="0.2">
      <c r="D613" t="str">
        <f t="shared" si="20"/>
        <v/>
      </c>
      <c r="E613" t="str">
        <f t="shared" si="19"/>
        <v/>
      </c>
      <c r="F613" t="str">
        <f>IFERROR(IF(AND(C613=1,OR(D613="R",D613="K")),Tables!$C$3,IF(AND(C613=2,OR(D613="R",D613="K")),Tables!$C$4,IF(AND(C613=3,OR(D613="R",D613="K")),Tables!$C$5,IF(AND(C613=4,OR(D613="R",D613="K")),Tables!$C$6,IF(AND(C613=5,OR(D613="R",D613="K")),Tables!$C$7,IF(AND(C613=6,OR(D613="R",D613="K")),Tables!$C$8,"")))))),"")</f>
        <v/>
      </c>
    </row>
    <row r="614" spans="4:6" x14ac:dyDescent="0.2">
      <c r="D614" t="str">
        <f t="shared" si="20"/>
        <v/>
      </c>
      <c r="E614" t="str">
        <f t="shared" si="19"/>
        <v/>
      </c>
      <c r="F614" t="str">
        <f>IFERROR(IF(AND(C614=1,OR(D614="R",D614="K")),Tables!$C$3,IF(AND(C614=2,OR(D614="R",D614="K")),Tables!$C$4,IF(AND(C614=3,OR(D614="R",D614="K")),Tables!$C$5,IF(AND(C614=4,OR(D614="R",D614="K")),Tables!$C$6,IF(AND(C614=5,OR(D614="R",D614="K")),Tables!$C$7,IF(AND(C614=6,OR(D614="R",D614="K")),Tables!$C$8,"")))))),"")</f>
        <v/>
      </c>
    </row>
    <row r="615" spans="4:6" x14ac:dyDescent="0.2">
      <c r="D615" t="str">
        <f t="shared" si="20"/>
        <v/>
      </c>
      <c r="E615" t="str">
        <f t="shared" si="19"/>
        <v/>
      </c>
      <c r="F615" t="str">
        <f>IFERROR(IF(AND(C615=1,OR(D615="R",D615="K")),Tables!$C$3,IF(AND(C615=2,OR(D615="R",D615="K")),Tables!$C$4,IF(AND(C615=3,OR(D615="R",D615="K")),Tables!$C$5,IF(AND(C615=4,OR(D615="R",D615="K")),Tables!$C$6,IF(AND(C615=5,OR(D615="R",D615="K")),Tables!$C$7,IF(AND(C615=6,OR(D615="R",D615="K")),Tables!$C$8,"")))))),"")</f>
        <v/>
      </c>
    </row>
    <row r="616" spans="4:6" x14ac:dyDescent="0.2">
      <c r="D616" t="str">
        <f t="shared" si="20"/>
        <v/>
      </c>
      <c r="E616" t="str">
        <f t="shared" si="19"/>
        <v/>
      </c>
      <c r="F616" t="str">
        <f>IFERROR(IF(AND(C616=1,OR(D616="R",D616="K")),Tables!$C$3,IF(AND(C616=2,OR(D616="R",D616="K")),Tables!$C$4,IF(AND(C616=3,OR(D616="R",D616="K")),Tables!$C$5,IF(AND(C616=4,OR(D616="R",D616="K")),Tables!$C$6,IF(AND(C616=5,OR(D616="R",D616="K")),Tables!$C$7,IF(AND(C616=6,OR(D616="R",D616="K")),Tables!$C$8,"")))))),"")</f>
        <v/>
      </c>
    </row>
    <row r="617" spans="4:6" x14ac:dyDescent="0.2">
      <c r="D617" t="str">
        <f t="shared" si="20"/>
        <v/>
      </c>
      <c r="E617" t="str">
        <f t="shared" si="19"/>
        <v/>
      </c>
      <c r="F617" t="str">
        <f>IFERROR(IF(AND(C617=1,OR(D617="R",D617="K")),Tables!$C$3,IF(AND(C617=2,OR(D617="R",D617="K")),Tables!$C$4,IF(AND(C617=3,OR(D617="R",D617="K")),Tables!$C$5,IF(AND(C617=4,OR(D617="R",D617="K")),Tables!$C$6,IF(AND(C617=5,OR(D617="R",D617="K")),Tables!$C$7,IF(AND(C617=6,OR(D617="R",D617="K")),Tables!$C$8,"")))))),"")</f>
        <v/>
      </c>
    </row>
    <row r="618" spans="4:6" x14ac:dyDescent="0.2">
      <c r="D618" t="str">
        <f t="shared" si="20"/>
        <v/>
      </c>
      <c r="E618" t="str">
        <f t="shared" si="19"/>
        <v/>
      </c>
      <c r="F618" t="str">
        <f>IFERROR(IF(AND(C618=1,OR(D618="R",D618="K")),Tables!$C$3,IF(AND(C618=2,OR(D618="R",D618="K")),Tables!$C$4,IF(AND(C618=3,OR(D618="R",D618="K")),Tables!$C$5,IF(AND(C618=4,OR(D618="R",D618="K")),Tables!$C$6,IF(AND(C618=5,OR(D618="R",D618="K")),Tables!$C$7,IF(AND(C618=6,OR(D618="R",D618="K")),Tables!$C$8,"")))))),"")</f>
        <v/>
      </c>
    </row>
    <row r="619" spans="4:6" x14ac:dyDescent="0.2">
      <c r="D619" t="str">
        <f t="shared" si="20"/>
        <v/>
      </c>
      <c r="E619" t="str">
        <f t="shared" si="19"/>
        <v/>
      </c>
      <c r="F619" t="str">
        <f>IFERROR(IF(AND(C619=1,OR(D619="R",D619="K")),Tables!$C$3,IF(AND(C619=2,OR(D619="R",D619="K")),Tables!$C$4,IF(AND(C619=3,OR(D619="R",D619="K")),Tables!$C$5,IF(AND(C619=4,OR(D619="R",D619="K")),Tables!$C$6,IF(AND(C619=5,OR(D619="R",D619="K")),Tables!$C$7,IF(AND(C619=6,OR(D619="R",D619="K")),Tables!$C$8,"")))))),"")</f>
        <v/>
      </c>
    </row>
    <row r="620" spans="4:6" x14ac:dyDescent="0.2">
      <c r="D620" t="str">
        <f t="shared" si="20"/>
        <v/>
      </c>
      <c r="E620" t="str">
        <f t="shared" si="19"/>
        <v/>
      </c>
      <c r="F620" t="str">
        <f>IFERROR(IF(AND(C620=1,OR(D620="R",D620="K")),Tables!$C$3,IF(AND(C620=2,OR(D620="R",D620="K")),Tables!$C$4,IF(AND(C620=3,OR(D620="R",D620="K")),Tables!$C$5,IF(AND(C620=4,OR(D620="R",D620="K")),Tables!$C$6,IF(AND(C620=5,OR(D620="R",D620="K")),Tables!$C$7,IF(AND(C620=6,OR(D620="R",D620="K")),Tables!$C$8,"")))))),"")</f>
        <v/>
      </c>
    </row>
    <row r="621" spans="4:6" x14ac:dyDescent="0.2">
      <c r="D621" t="str">
        <f t="shared" si="20"/>
        <v/>
      </c>
      <c r="E621" t="str">
        <f t="shared" si="19"/>
        <v/>
      </c>
      <c r="F621" t="str">
        <f>IFERROR(IF(AND(C621=1,OR(D621="R",D621="K")),Tables!$C$3,IF(AND(C621=2,OR(D621="R",D621="K")),Tables!$C$4,IF(AND(C621=3,OR(D621="R",D621="K")),Tables!$C$5,IF(AND(C621=4,OR(D621="R",D621="K")),Tables!$C$6,IF(AND(C621=5,OR(D621="R",D621="K")),Tables!$C$7,IF(AND(C621=6,OR(D621="R",D621="K")),Tables!$C$8,"")))))),"")</f>
        <v/>
      </c>
    </row>
    <row r="622" spans="4:6" x14ac:dyDescent="0.2">
      <c r="D622" t="str">
        <f t="shared" si="20"/>
        <v/>
      </c>
      <c r="E622" t="str">
        <f t="shared" si="19"/>
        <v/>
      </c>
      <c r="F622" t="str">
        <f>IFERROR(IF(AND(C622=1,OR(D622="R",D622="K")),Tables!$C$3,IF(AND(C622=2,OR(D622="R",D622="K")),Tables!$C$4,IF(AND(C622=3,OR(D622="R",D622="K")),Tables!$C$5,IF(AND(C622=4,OR(D622="R",D622="K")),Tables!$C$6,IF(AND(C622=5,OR(D622="R",D622="K")),Tables!$C$7,IF(AND(C622=6,OR(D622="R",D622="K")),Tables!$C$8,"")))))),"")</f>
        <v/>
      </c>
    </row>
    <row r="623" spans="4:6" x14ac:dyDescent="0.2">
      <c r="D623" t="str">
        <f t="shared" si="20"/>
        <v/>
      </c>
      <c r="E623" t="str">
        <f t="shared" si="19"/>
        <v/>
      </c>
      <c r="F623" t="str">
        <f>IFERROR(IF(AND(C623=1,OR(D623="R",D623="K")),Tables!$C$3,IF(AND(C623=2,OR(D623="R",D623="K")),Tables!$C$4,IF(AND(C623=3,OR(D623="R",D623="K")),Tables!$C$5,IF(AND(C623=4,OR(D623="R",D623="K")),Tables!$C$6,IF(AND(C623=5,OR(D623="R",D623="K")),Tables!$C$7,IF(AND(C623=6,OR(D623="R",D623="K")),Tables!$C$8,"")))))),"")</f>
        <v/>
      </c>
    </row>
    <row r="624" spans="4:6" x14ac:dyDescent="0.2">
      <c r="D624" t="str">
        <f t="shared" si="20"/>
        <v/>
      </c>
      <c r="E624" t="str">
        <f t="shared" si="19"/>
        <v/>
      </c>
      <c r="F624" t="str">
        <f>IFERROR(IF(AND(C624=1,OR(D624="R",D624="K")),Tables!$C$3,IF(AND(C624=2,OR(D624="R",D624="K")),Tables!$C$4,IF(AND(C624=3,OR(D624="R",D624="K")),Tables!$C$5,IF(AND(C624=4,OR(D624="R",D624="K")),Tables!$C$6,IF(AND(C624=5,OR(D624="R",D624="K")),Tables!$C$7,IF(AND(C624=6,OR(D624="R",D624="K")),Tables!$C$8,"")))))),"")</f>
        <v/>
      </c>
    </row>
    <row r="625" spans="4:6" x14ac:dyDescent="0.2">
      <c r="D625" t="str">
        <f t="shared" si="20"/>
        <v/>
      </c>
      <c r="E625" t="str">
        <f t="shared" si="19"/>
        <v/>
      </c>
      <c r="F625" t="str">
        <f>IFERROR(IF(AND(C625=1,OR(D625="R",D625="K")),Tables!$C$3,IF(AND(C625=2,OR(D625="R",D625="K")),Tables!$C$4,IF(AND(C625=3,OR(D625="R",D625="K")),Tables!$C$5,IF(AND(C625=4,OR(D625="R",D625="K")),Tables!$C$6,IF(AND(C625=5,OR(D625="R",D625="K")),Tables!$C$7,IF(AND(C625=6,OR(D625="R",D625="K")),Tables!$C$8,"")))))),"")</f>
        <v/>
      </c>
    </row>
    <row r="626" spans="4:6" x14ac:dyDescent="0.2">
      <c r="D626" t="str">
        <f t="shared" si="20"/>
        <v/>
      </c>
      <c r="E626" t="str">
        <f t="shared" si="19"/>
        <v/>
      </c>
      <c r="F626" t="str">
        <f>IFERROR(IF(AND(C626=1,OR(D626="R",D626="K")),Tables!$C$3,IF(AND(C626=2,OR(D626="R",D626="K")),Tables!$C$4,IF(AND(C626=3,OR(D626="R",D626="K")),Tables!$C$5,IF(AND(C626=4,OR(D626="R",D626="K")),Tables!$C$6,IF(AND(C626=5,OR(D626="R",D626="K")),Tables!$C$7,IF(AND(C626=6,OR(D626="R",D626="K")),Tables!$C$8,"")))))),"")</f>
        <v/>
      </c>
    </row>
    <row r="627" spans="4:6" x14ac:dyDescent="0.2">
      <c r="D627" t="str">
        <f t="shared" si="20"/>
        <v/>
      </c>
      <c r="E627" t="str">
        <f t="shared" si="19"/>
        <v/>
      </c>
      <c r="F627" t="str">
        <f>IFERROR(IF(AND(C627=1,OR(D627="R",D627="K")),Tables!$C$3,IF(AND(C627=2,OR(D627="R",D627="K")),Tables!$C$4,IF(AND(C627=3,OR(D627="R",D627="K")),Tables!$C$5,IF(AND(C627=4,OR(D627="R",D627="K")),Tables!$C$6,IF(AND(C627=5,OR(D627="R",D627="K")),Tables!$C$7,IF(AND(C627=6,OR(D627="R",D627="K")),Tables!$C$8,"")))))),"")</f>
        <v/>
      </c>
    </row>
    <row r="628" spans="4:6" x14ac:dyDescent="0.2">
      <c r="D628" t="str">
        <f t="shared" si="20"/>
        <v/>
      </c>
      <c r="E628" t="str">
        <f t="shared" si="19"/>
        <v/>
      </c>
      <c r="F628" t="str">
        <f>IFERROR(IF(AND(C628=1,OR(D628="R",D628="K")),Tables!$C$3,IF(AND(C628=2,OR(D628="R",D628="K")),Tables!$C$4,IF(AND(C628=3,OR(D628="R",D628="K")),Tables!$C$5,IF(AND(C628=4,OR(D628="R",D628="K")),Tables!$C$6,IF(AND(C628=5,OR(D628="R",D628="K")),Tables!$C$7,IF(AND(C628=6,OR(D628="R",D628="K")),Tables!$C$8,"")))))),"")</f>
        <v/>
      </c>
    </row>
    <row r="629" spans="4:6" x14ac:dyDescent="0.2">
      <c r="D629" t="str">
        <f t="shared" si="20"/>
        <v/>
      </c>
      <c r="E629" t="str">
        <f t="shared" si="19"/>
        <v/>
      </c>
      <c r="F629" t="str">
        <f>IFERROR(IF(AND(C629=1,OR(D629="R",D629="K")),Tables!$C$3,IF(AND(C629=2,OR(D629="R",D629="K")),Tables!$C$4,IF(AND(C629=3,OR(D629="R",D629="K")),Tables!$C$5,IF(AND(C629=4,OR(D629="R",D629="K")),Tables!$C$6,IF(AND(C629=5,OR(D629="R",D629="K")),Tables!$C$7,IF(AND(C629=6,OR(D629="R",D629="K")),Tables!$C$8,"")))))),"")</f>
        <v/>
      </c>
    </row>
    <row r="630" spans="4:6" x14ac:dyDescent="0.2">
      <c r="D630" t="str">
        <f t="shared" si="20"/>
        <v/>
      </c>
      <c r="E630" t="str">
        <f t="shared" si="19"/>
        <v/>
      </c>
      <c r="F630" t="str">
        <f>IFERROR(IF(AND(C630=1,OR(D630="R",D630="K")),Tables!$C$3,IF(AND(C630=2,OR(D630="R",D630="K")),Tables!$C$4,IF(AND(C630=3,OR(D630="R",D630="K")),Tables!$C$5,IF(AND(C630=4,OR(D630="R",D630="K")),Tables!$C$6,IF(AND(C630=5,OR(D630="R",D630="K")),Tables!$C$7,IF(AND(C630=6,OR(D630="R",D630="K")),Tables!$C$8,"")))))),"")</f>
        <v/>
      </c>
    </row>
    <row r="631" spans="4:6" x14ac:dyDescent="0.2">
      <c r="D631" t="str">
        <f t="shared" si="20"/>
        <v/>
      </c>
      <c r="E631" t="str">
        <f t="shared" si="19"/>
        <v/>
      </c>
      <c r="F631" t="str">
        <f>IFERROR(IF(AND(C631=1,OR(D631="R",D631="K")),Tables!$C$3,IF(AND(C631=2,OR(D631="R",D631="K")),Tables!$C$4,IF(AND(C631=3,OR(D631="R",D631="K")),Tables!$C$5,IF(AND(C631=4,OR(D631="R",D631="K")),Tables!$C$6,IF(AND(C631=5,OR(D631="R",D631="K")),Tables!$C$7,IF(AND(C631=6,OR(D631="R",D631="K")),Tables!$C$8,"")))))),"")</f>
        <v/>
      </c>
    </row>
    <row r="632" spans="4:6" x14ac:dyDescent="0.2">
      <c r="D632" t="str">
        <f t="shared" si="20"/>
        <v/>
      </c>
      <c r="E632" t="str">
        <f t="shared" si="19"/>
        <v/>
      </c>
      <c r="F632" t="str">
        <f>IFERROR(IF(AND(C632=1,OR(D632="R",D632="K")),Tables!$C$3,IF(AND(C632=2,OR(D632="R",D632="K")),Tables!$C$4,IF(AND(C632=3,OR(D632="R",D632="K")),Tables!$C$5,IF(AND(C632=4,OR(D632="R",D632="K")),Tables!$C$6,IF(AND(C632=5,OR(D632="R",D632="K")),Tables!$C$7,IF(AND(C632=6,OR(D632="R",D632="K")),Tables!$C$8,"")))))),"")</f>
        <v/>
      </c>
    </row>
    <row r="633" spans="4:6" x14ac:dyDescent="0.2">
      <c r="D633" t="str">
        <f t="shared" si="20"/>
        <v/>
      </c>
      <c r="E633" t="str">
        <f t="shared" si="19"/>
        <v/>
      </c>
      <c r="F633" t="str">
        <f>IFERROR(IF(AND(C633=1,OR(D633="R",D633="K")),Tables!$C$3,IF(AND(C633=2,OR(D633="R",D633="K")),Tables!$C$4,IF(AND(C633=3,OR(D633="R",D633="K")),Tables!$C$5,IF(AND(C633=4,OR(D633="R",D633="K")),Tables!$C$6,IF(AND(C633=5,OR(D633="R",D633="K")),Tables!$C$7,IF(AND(C633=6,OR(D633="R",D633="K")),Tables!$C$8,"")))))),"")</f>
        <v/>
      </c>
    </row>
    <row r="634" spans="4:6" x14ac:dyDescent="0.2">
      <c r="D634" t="str">
        <f t="shared" si="20"/>
        <v/>
      </c>
      <c r="E634" t="str">
        <f t="shared" si="19"/>
        <v/>
      </c>
      <c r="F634" t="str">
        <f>IFERROR(IF(AND(C634=1,OR(D634="R",D634="K")),Tables!$C$3,IF(AND(C634=2,OR(D634="R",D634="K")),Tables!$C$4,IF(AND(C634=3,OR(D634="R",D634="K")),Tables!$C$5,IF(AND(C634=4,OR(D634="R",D634="K")),Tables!$C$6,IF(AND(C634=5,OR(D634="R",D634="K")),Tables!$C$7,IF(AND(C634=6,OR(D634="R",D634="K")),Tables!$C$8,"")))))),"")</f>
        <v/>
      </c>
    </row>
    <row r="635" spans="4:6" x14ac:dyDescent="0.2">
      <c r="D635" t="str">
        <f t="shared" si="20"/>
        <v/>
      </c>
      <c r="E635" t="str">
        <f t="shared" si="19"/>
        <v/>
      </c>
      <c r="F635" t="str">
        <f>IFERROR(IF(AND(C635=1,OR(D635="R",D635="K")),Tables!$C$3,IF(AND(C635=2,OR(D635="R",D635="K")),Tables!$C$4,IF(AND(C635=3,OR(D635="R",D635="K")),Tables!$C$5,IF(AND(C635=4,OR(D635="R",D635="K")),Tables!$C$6,IF(AND(C635=5,OR(D635="R",D635="K")),Tables!$C$7,IF(AND(C635=6,OR(D635="R",D635="K")),Tables!$C$8,"")))))),"")</f>
        <v/>
      </c>
    </row>
    <row r="636" spans="4:6" x14ac:dyDescent="0.2">
      <c r="D636" t="str">
        <f t="shared" si="20"/>
        <v/>
      </c>
      <c r="E636" t="str">
        <f t="shared" si="19"/>
        <v/>
      </c>
      <c r="F636" t="str">
        <f>IFERROR(IF(AND(C636=1,OR(D636="R",D636="K")),Tables!$C$3,IF(AND(C636=2,OR(D636="R",D636="K")),Tables!$C$4,IF(AND(C636=3,OR(D636="R",D636="K")),Tables!$C$5,IF(AND(C636=4,OR(D636="R",D636="K")),Tables!$C$6,IF(AND(C636=5,OR(D636="R",D636="K")),Tables!$C$7,IF(AND(C636=6,OR(D636="R",D636="K")),Tables!$C$8,"")))))),"")</f>
        <v/>
      </c>
    </row>
    <row r="637" spans="4:6" x14ac:dyDescent="0.2">
      <c r="D637" t="str">
        <f t="shared" si="20"/>
        <v/>
      </c>
      <c r="E637" t="str">
        <f t="shared" si="19"/>
        <v/>
      </c>
      <c r="F637" t="str">
        <f>IFERROR(IF(AND(C637=1,OR(D637="R",D637="K")),Tables!$C$3,IF(AND(C637=2,OR(D637="R",D637="K")),Tables!$C$4,IF(AND(C637=3,OR(D637="R",D637="K")),Tables!$C$5,IF(AND(C637=4,OR(D637="R",D637="K")),Tables!$C$6,IF(AND(C637=5,OR(D637="R",D637="K")),Tables!$C$7,IF(AND(C637=6,OR(D637="R",D637="K")),Tables!$C$8,"")))))),"")</f>
        <v/>
      </c>
    </row>
    <row r="638" spans="4:6" x14ac:dyDescent="0.2">
      <c r="D638" t="str">
        <f t="shared" si="20"/>
        <v/>
      </c>
      <c r="E638" t="str">
        <f t="shared" si="19"/>
        <v/>
      </c>
      <c r="F638" t="str">
        <f>IFERROR(IF(AND(C638=1,OR(D638="R",D638="K")),Tables!$C$3,IF(AND(C638=2,OR(D638="R",D638="K")),Tables!$C$4,IF(AND(C638=3,OR(D638="R",D638="K")),Tables!$C$5,IF(AND(C638=4,OR(D638="R",D638="K")),Tables!$C$6,IF(AND(C638=5,OR(D638="R",D638="K")),Tables!$C$7,IF(AND(C638=6,OR(D638="R",D638="K")),Tables!$C$8,"")))))),"")</f>
        <v/>
      </c>
    </row>
    <row r="639" spans="4:6" x14ac:dyDescent="0.2">
      <c r="D639" t="str">
        <f t="shared" si="20"/>
        <v/>
      </c>
      <c r="E639" t="str">
        <f t="shared" si="19"/>
        <v/>
      </c>
      <c r="F639" t="str">
        <f>IFERROR(IF(AND(C639=1,OR(D639="R",D639="K")),Tables!$C$3,IF(AND(C639=2,OR(D639="R",D639="K")),Tables!$C$4,IF(AND(C639=3,OR(D639="R",D639="K")),Tables!$C$5,IF(AND(C639=4,OR(D639="R",D639="K")),Tables!$C$6,IF(AND(C639=5,OR(D639="R",D639="K")),Tables!$C$7,IF(AND(C639=6,OR(D639="R",D639="K")),Tables!$C$8,"")))))),"")</f>
        <v/>
      </c>
    </row>
    <row r="640" spans="4:6" x14ac:dyDescent="0.2">
      <c r="D640" t="str">
        <f t="shared" si="20"/>
        <v/>
      </c>
      <c r="E640" t="str">
        <f t="shared" si="19"/>
        <v/>
      </c>
      <c r="F640" t="str">
        <f>IFERROR(IF(AND(C640=1,OR(D640="R",D640="K")),Tables!$C$3,IF(AND(C640=2,OR(D640="R",D640="K")),Tables!$C$4,IF(AND(C640=3,OR(D640="R",D640="K")),Tables!$C$5,IF(AND(C640=4,OR(D640="R",D640="K")),Tables!$C$6,IF(AND(C640=5,OR(D640="R",D640="K")),Tables!$C$7,IF(AND(C640=6,OR(D640="R",D640="K")),Tables!$C$8,"")))))),"")</f>
        <v/>
      </c>
    </row>
    <row r="641" spans="4:6" x14ac:dyDescent="0.2">
      <c r="D641" t="str">
        <f t="shared" si="20"/>
        <v/>
      </c>
      <c r="E641" t="str">
        <f t="shared" si="19"/>
        <v/>
      </c>
      <c r="F641" t="str">
        <f>IFERROR(IF(AND(C641=1,OR(D641="R",D641="K")),Tables!$C$3,IF(AND(C641=2,OR(D641="R",D641="K")),Tables!$C$4,IF(AND(C641=3,OR(D641="R",D641="K")),Tables!$C$5,IF(AND(C641=4,OR(D641="R",D641="K")),Tables!$C$6,IF(AND(C641=5,OR(D641="R",D641="K")),Tables!$C$7,IF(AND(C641=6,OR(D641="R",D641="K")),Tables!$C$8,"")))))),"")</f>
        <v/>
      </c>
    </row>
    <row r="642" spans="4:6" x14ac:dyDescent="0.2">
      <c r="D642" t="str">
        <f t="shared" si="20"/>
        <v/>
      </c>
      <c r="E642" t="str">
        <f t="shared" ref="E642:E656" si="21">IFERROR(VLOOKUP(B642,Questions,3,0),"")</f>
        <v/>
      </c>
      <c r="F642" t="str">
        <f>IFERROR(IF(AND(C642=1,OR(D642="R",D642="K")),Tables!$C$3,IF(AND(C642=2,OR(D642="R",D642="K")),Tables!$C$4,IF(AND(C642=3,OR(D642="R",D642="K")),Tables!$C$5,IF(AND(C642=4,OR(D642="R",D642="K")),Tables!$C$6,IF(AND(C642=5,OR(D642="R",D642="K")),Tables!$C$7,IF(AND(C642=6,OR(D642="R",D642="K")),Tables!$C$8,"")))))),"")</f>
        <v/>
      </c>
    </row>
    <row r="643" spans="4:6" x14ac:dyDescent="0.2">
      <c r="D643" t="str">
        <f t="shared" si="20"/>
        <v/>
      </c>
      <c r="E643" t="str">
        <f t="shared" si="21"/>
        <v/>
      </c>
      <c r="F643" t="str">
        <f>IFERROR(IF(AND(C643=1,OR(D643="R",D643="K")),Tables!$C$3,IF(AND(C643=2,OR(D643="R",D643="K")),Tables!$C$4,IF(AND(C643=3,OR(D643="R",D643="K")),Tables!$C$5,IF(AND(C643=4,OR(D643="R",D643="K")),Tables!$C$6,IF(AND(C643=5,OR(D643="R",D643="K")),Tables!$C$7,IF(AND(C643=6,OR(D643="R",D643="K")),Tables!$C$8,"")))))),"")</f>
        <v/>
      </c>
    </row>
    <row r="644" spans="4:6" x14ac:dyDescent="0.2">
      <c r="D644" t="str">
        <f t="shared" si="20"/>
        <v/>
      </c>
      <c r="E644" t="str">
        <f t="shared" si="21"/>
        <v/>
      </c>
      <c r="F644" t="str">
        <f>IFERROR(IF(AND(C644=1,OR(D644="R",D644="K")),Tables!$C$3,IF(AND(C644=2,OR(D644="R",D644="K")),Tables!$C$4,IF(AND(C644=3,OR(D644="R",D644="K")),Tables!$C$5,IF(AND(C644=4,OR(D644="R",D644="K")),Tables!$C$6,IF(AND(C644=5,OR(D644="R",D644="K")),Tables!$C$7,IF(AND(C644=6,OR(D644="R",D644="K")),Tables!$C$8,"")))))),"")</f>
        <v/>
      </c>
    </row>
    <row r="645" spans="4:6" x14ac:dyDescent="0.2">
      <c r="D645" t="str">
        <f t="shared" si="20"/>
        <v/>
      </c>
      <c r="E645" t="str">
        <f t="shared" si="21"/>
        <v/>
      </c>
      <c r="F645" t="str">
        <f>IFERROR(IF(AND(C645=1,OR(D645="R",D645="K")),Tables!$C$3,IF(AND(C645=2,OR(D645="R",D645="K")),Tables!$C$4,IF(AND(C645=3,OR(D645="R",D645="K")),Tables!$C$5,IF(AND(C645=4,OR(D645="R",D645="K")),Tables!$C$6,IF(AND(C645=5,OR(D645="R",D645="K")),Tables!$C$7,IF(AND(C645=6,OR(D645="R",D645="K")),Tables!$C$8,"")))))),"")</f>
        <v/>
      </c>
    </row>
    <row r="646" spans="4:6" x14ac:dyDescent="0.2">
      <c r="D646" t="str">
        <f t="shared" si="20"/>
        <v/>
      </c>
      <c r="E646" t="str">
        <f t="shared" si="21"/>
        <v/>
      </c>
      <c r="F646" t="str">
        <f>IFERROR(IF(AND(C646=1,OR(D646="R",D646="K")),Tables!$C$3,IF(AND(C646=2,OR(D646="R",D646="K")),Tables!$C$4,IF(AND(C646=3,OR(D646="R",D646="K")),Tables!$C$5,IF(AND(C646=4,OR(D646="R",D646="K")),Tables!$C$6,IF(AND(C646=5,OR(D646="R",D646="K")),Tables!$C$7,IF(AND(C646=6,OR(D646="R",D646="K")),Tables!$C$8,"")))))),"")</f>
        <v/>
      </c>
    </row>
    <row r="647" spans="4:6" x14ac:dyDescent="0.2">
      <c r="D647" t="str">
        <f t="shared" si="20"/>
        <v/>
      </c>
      <c r="E647" t="str">
        <f t="shared" si="21"/>
        <v/>
      </c>
      <c r="F647" t="str">
        <f>IFERROR(IF(AND(C647=1,OR(D647="R",D647="K")),Tables!$C$3,IF(AND(C647=2,OR(D647="R",D647="K")),Tables!$C$4,IF(AND(C647=3,OR(D647="R",D647="K")),Tables!$C$5,IF(AND(C647=4,OR(D647="R",D647="K")),Tables!$C$6,IF(AND(C647=5,OR(D647="R",D647="K")),Tables!$C$7,IF(AND(C647=6,OR(D647="R",D647="K")),Tables!$C$8,"")))))),"")</f>
        <v/>
      </c>
    </row>
    <row r="648" spans="4:6" x14ac:dyDescent="0.2">
      <c r="D648" t="str">
        <f t="shared" si="20"/>
        <v/>
      </c>
      <c r="E648" t="str">
        <f t="shared" si="21"/>
        <v/>
      </c>
      <c r="F648" t="str">
        <f>IFERROR(IF(AND(C648=1,OR(D648="R",D648="K")),Tables!$C$3,IF(AND(C648=2,OR(D648="R",D648="K")),Tables!$C$4,IF(AND(C648=3,OR(D648="R",D648="K")),Tables!$C$5,IF(AND(C648=4,OR(D648="R",D648="K")),Tables!$C$6,IF(AND(C648=5,OR(D648="R",D648="K")),Tables!$C$7,IF(AND(C648=6,OR(D648="R",D648="K")),Tables!$C$8,"")))))),"")</f>
        <v/>
      </c>
    </row>
    <row r="649" spans="4:6" x14ac:dyDescent="0.2">
      <c r="D649" t="str">
        <f t="shared" si="20"/>
        <v/>
      </c>
      <c r="E649" t="str">
        <f t="shared" si="21"/>
        <v/>
      </c>
      <c r="F649" t="str">
        <f>IFERROR(IF(AND(C649=1,OR(D649="R",D649="K")),Tables!$C$3,IF(AND(C649=2,OR(D649="R",D649="K")),Tables!$C$4,IF(AND(C649=3,OR(D649="R",D649="K")),Tables!$C$5,IF(AND(C649=4,OR(D649="R",D649="K")),Tables!$C$6,IF(AND(C649=5,OR(D649="R",D649="K")),Tables!$C$7,IF(AND(C649=6,OR(D649="R",D649="K")),Tables!$C$8,"")))))),"")</f>
        <v/>
      </c>
    </row>
    <row r="650" spans="4:6" x14ac:dyDescent="0.2">
      <c r="D650" t="str">
        <f t="shared" si="20"/>
        <v/>
      </c>
      <c r="E650" t="str">
        <f t="shared" si="21"/>
        <v/>
      </c>
      <c r="F650" t="str">
        <f>IFERROR(IF(AND(C650=1,OR(D650="R",D650="K")),Tables!$C$3,IF(AND(C650=2,OR(D650="R",D650="K")),Tables!$C$4,IF(AND(C650=3,OR(D650="R",D650="K")),Tables!$C$5,IF(AND(C650=4,OR(D650="R",D650="K")),Tables!$C$6,IF(AND(C650=5,OR(D650="R",D650="K")),Tables!$C$7,IF(AND(C650=6,OR(D650="R",D650="K")),Tables!$C$8,"")))))),"")</f>
        <v/>
      </c>
    </row>
    <row r="651" spans="4:6" x14ac:dyDescent="0.2">
      <c r="D651" t="str">
        <f t="shared" si="20"/>
        <v/>
      </c>
      <c r="E651" t="str">
        <f t="shared" si="21"/>
        <v/>
      </c>
      <c r="F651" t="str">
        <f>IFERROR(IF(AND(C651=1,OR(D651="R",D651="K")),Tables!$C$3,IF(AND(C651=2,OR(D651="R",D651="K")),Tables!$C$4,IF(AND(C651=3,OR(D651="R",D651="K")),Tables!$C$5,IF(AND(C651=4,OR(D651="R",D651="K")),Tables!$C$6,IF(AND(C651=5,OR(D651="R",D651="K")),Tables!$C$7,IF(AND(C651=6,OR(D651="R",D651="K")),Tables!$C$8,"")))))),"")</f>
        <v/>
      </c>
    </row>
    <row r="652" spans="4:6" x14ac:dyDescent="0.2">
      <c r="D652" t="str">
        <f t="shared" si="20"/>
        <v/>
      </c>
      <c r="E652" t="str">
        <f t="shared" si="21"/>
        <v/>
      </c>
      <c r="F652" t="str">
        <f>IFERROR(IF(AND(C652=1,OR(D652="R",D652="K")),Tables!$C$3,IF(AND(C652=2,OR(D652="R",D652="K")),Tables!$C$4,IF(AND(C652=3,OR(D652="R",D652="K")),Tables!$C$5,IF(AND(C652=4,OR(D652="R",D652="K")),Tables!$C$6,IF(AND(C652=5,OR(D652="R",D652="K")),Tables!$C$7,IF(AND(C652=6,OR(D652="R",D652="K")),Tables!$C$8,"")))))),"")</f>
        <v/>
      </c>
    </row>
    <row r="653" spans="4:6" x14ac:dyDescent="0.2">
      <c r="D653" t="str">
        <f t="shared" si="20"/>
        <v/>
      </c>
      <c r="E653" t="str">
        <f t="shared" si="21"/>
        <v/>
      </c>
      <c r="F653" t="str">
        <f>IFERROR(IF(AND(C653=1,OR(D653="R",D653="K")),Tables!$C$3,IF(AND(C653=2,OR(D653="R",D653="K")),Tables!$C$4,IF(AND(C653=3,OR(D653="R",D653="K")),Tables!$C$5,IF(AND(C653=4,OR(D653="R",D653="K")),Tables!$C$6,IF(AND(C653=5,OR(D653="R",D653="K")),Tables!$C$7,IF(AND(C653=6,OR(D653="R",D653="K")),Tables!$C$8,"")))))),"")</f>
        <v/>
      </c>
    </row>
    <row r="654" spans="4:6" x14ac:dyDescent="0.2">
      <c r="D654" t="str">
        <f t="shared" si="20"/>
        <v/>
      </c>
      <c r="E654" t="str">
        <f t="shared" si="21"/>
        <v/>
      </c>
      <c r="F654" t="str">
        <f>IFERROR(IF(AND(C654=1,OR(D654="R",D654="K")),Tables!$C$3,IF(AND(C654=2,OR(D654="R",D654="K")),Tables!$C$4,IF(AND(C654=3,OR(D654="R",D654="K")),Tables!$C$5,IF(AND(C654=4,OR(D654="R",D654="K")),Tables!$C$6,IF(AND(C654=5,OR(D654="R",D654="K")),Tables!$C$7,IF(AND(C654=6,OR(D654="R",D654="K")),Tables!$C$8,"")))))),"")</f>
        <v/>
      </c>
    </row>
    <row r="655" spans="4:6" x14ac:dyDescent="0.2">
      <c r="D655" t="str">
        <f t="shared" ref="D655:D718" si="22">IFERROR(VLOOKUP(B679,Questions,2,0),"")</f>
        <v/>
      </c>
      <c r="E655" t="str">
        <f t="shared" si="21"/>
        <v/>
      </c>
      <c r="F655" t="str">
        <f>IFERROR(IF(AND(C655=1,OR(D655="R",D655="K")),Tables!$C$3,IF(AND(C655=2,OR(D655="R",D655="K")),Tables!$C$4,IF(AND(C655=3,OR(D655="R",D655="K")),Tables!$C$5,IF(AND(C655=4,OR(D655="R",D655="K")),Tables!$C$6,IF(AND(C655=5,OR(D655="R",D655="K")),Tables!$C$7,IF(AND(C655=6,OR(D655="R",D655="K")),Tables!$C$8,"")))))),"")</f>
        <v/>
      </c>
    </row>
    <row r="656" spans="4:6" x14ac:dyDescent="0.2">
      <c r="D656" t="str">
        <f t="shared" si="22"/>
        <v/>
      </c>
      <c r="E656" t="str">
        <f t="shared" si="21"/>
        <v/>
      </c>
      <c r="F656" t="str">
        <f>IFERROR(IF(AND(C656=1,OR(D656="R",D656="K")),Tables!$C$3,IF(AND(C656=2,OR(D656="R",D656="K")),Tables!$C$4,IF(AND(C656=3,OR(D656="R",D656="K")),Tables!$C$5,IF(AND(C656=4,OR(D656="R",D656="K")),Tables!$C$6,IF(AND(C656=5,OR(D656="R",D656="K")),Tables!$C$7,IF(AND(C656=6,OR(D656="R",D656="K")),Tables!$C$8,"")))))),"")</f>
        <v/>
      </c>
    </row>
    <row r="657" spans="4:6" x14ac:dyDescent="0.2">
      <c r="D657" t="str">
        <f t="shared" si="22"/>
        <v/>
      </c>
      <c r="E657" t="str">
        <f t="shared" ref="E657:E716" si="23">IFERROR(VLOOKUP(B681,Questions,3,0),"")</f>
        <v/>
      </c>
      <c r="F657" t="str">
        <f>IFERROR(IF(AND(C657=1,OR(D657="R",D657="K")),Tables!$C$3,IF(AND(C657=2,OR(D657="R",D657="K")),Tables!$C$4,IF(AND(C657=3,OR(D657="R",D657="K")),Tables!$C$5,IF(AND(C657=4,OR(D657="R",D657="K")),Tables!$C$6,IF(AND(C657=5,OR(D657="R",D657="K")),Tables!$C$7,IF(AND(C657=6,OR(D657="R",D657="K")),Tables!$C$8,"")))))),"")</f>
        <v/>
      </c>
    </row>
    <row r="658" spans="4:6" x14ac:dyDescent="0.2">
      <c r="D658" t="str">
        <f t="shared" si="22"/>
        <v/>
      </c>
      <c r="E658" t="str">
        <f t="shared" si="23"/>
        <v/>
      </c>
      <c r="F658" t="str">
        <f>IFERROR(IF(AND(C658=1,OR(D658="R",D658="K")),Tables!$C$3,IF(AND(C658=2,OR(D658="R",D658="K")),Tables!$C$4,IF(AND(C658=3,OR(D658="R",D658="K")),Tables!$C$5,IF(AND(C658=4,OR(D658="R",D658="K")),Tables!$C$6,IF(AND(C658=5,OR(D658="R",D658="K")),Tables!$C$7,IF(AND(C658=6,OR(D658="R",D658="K")),Tables!$C$8,"")))))),"")</f>
        <v/>
      </c>
    </row>
    <row r="659" spans="4:6" x14ac:dyDescent="0.2">
      <c r="D659" t="str">
        <f t="shared" si="22"/>
        <v/>
      </c>
      <c r="E659" t="str">
        <f t="shared" si="23"/>
        <v/>
      </c>
      <c r="F659" t="str">
        <f>IFERROR(IF(AND(C659=1,OR(D659="R",D659="K")),Tables!$C$3,IF(AND(C659=2,OR(D659="R",D659="K")),Tables!$C$4,IF(AND(C659=3,OR(D659="R",D659="K")),Tables!$C$5,IF(AND(C659=4,OR(D659="R",D659="K")),Tables!$C$6,IF(AND(C659=5,OR(D659="R",D659="K")),Tables!$C$7,IF(AND(C659=6,OR(D659="R",D659="K")),Tables!$C$8,"")))))),"")</f>
        <v/>
      </c>
    </row>
    <row r="660" spans="4:6" x14ac:dyDescent="0.2">
      <c r="D660" t="str">
        <f t="shared" si="22"/>
        <v/>
      </c>
      <c r="E660" t="str">
        <f t="shared" si="23"/>
        <v/>
      </c>
      <c r="F660" t="str">
        <f>IFERROR(IF(AND(C660=1,OR(D660="R",D660="K")),Tables!$C$3,IF(AND(C660=2,OR(D660="R",D660="K")),Tables!$C$4,IF(AND(C660=3,OR(D660="R",D660="K")),Tables!$C$5,IF(AND(C660=4,OR(D660="R",D660="K")),Tables!$C$6,IF(AND(C660=5,OR(D660="R",D660="K")),Tables!$C$7,IF(AND(C660=6,OR(D660="R",D660="K")),Tables!$C$8,"")))))),"")</f>
        <v/>
      </c>
    </row>
    <row r="661" spans="4:6" x14ac:dyDescent="0.2">
      <c r="D661" t="str">
        <f t="shared" si="22"/>
        <v/>
      </c>
      <c r="E661" t="str">
        <f t="shared" si="23"/>
        <v/>
      </c>
      <c r="F661" t="str">
        <f>IFERROR(IF(AND(C661=1,OR(D661="R",D661="K")),Tables!$C$3,IF(AND(C661=2,OR(D661="R",D661="K")),Tables!$C$4,IF(AND(C661=3,OR(D661="R",D661="K")),Tables!$C$5,IF(AND(C661=4,OR(D661="R",D661="K")),Tables!$C$6,IF(AND(C661=5,OR(D661="R",D661="K")),Tables!$C$7,IF(AND(C661=6,OR(D661="R",D661="K")),Tables!$C$8,"")))))),"")</f>
        <v/>
      </c>
    </row>
    <row r="662" spans="4:6" x14ac:dyDescent="0.2">
      <c r="D662" t="str">
        <f t="shared" si="22"/>
        <v/>
      </c>
      <c r="E662" t="str">
        <f t="shared" si="23"/>
        <v/>
      </c>
      <c r="F662" t="str">
        <f>IFERROR(IF(AND(C662=1,OR(D662="R",D662="K")),Tables!$C$3,IF(AND(C662=2,OR(D662="R",D662="K")),Tables!$C$4,IF(AND(C662=3,OR(D662="R",D662="K")),Tables!$C$5,IF(AND(C662=4,OR(D662="R",D662="K")),Tables!$C$6,IF(AND(C662=5,OR(D662="R",D662="K")),Tables!$C$7,IF(AND(C662=6,OR(D662="R",D662="K")),Tables!$C$8,"")))))),"")</f>
        <v/>
      </c>
    </row>
    <row r="663" spans="4:6" x14ac:dyDescent="0.2">
      <c r="D663" t="str">
        <f t="shared" si="22"/>
        <v/>
      </c>
      <c r="E663" t="str">
        <f t="shared" si="23"/>
        <v/>
      </c>
      <c r="F663" t="str">
        <f>IFERROR(IF(AND(C663=1,OR(D663="R",D663="K")),Tables!$C$3,IF(AND(C663=2,OR(D663="R",D663="K")),Tables!$C$4,IF(AND(C663=3,OR(D663="R",D663="K")),Tables!$C$5,IF(AND(C663=4,OR(D663="R",D663="K")),Tables!$C$6,IF(AND(C663=5,OR(D663="R",D663="K")),Tables!$C$7,IF(AND(C663=6,OR(D663="R",D663="K")),Tables!$C$8,"")))))),"")</f>
        <v/>
      </c>
    </row>
    <row r="664" spans="4:6" x14ac:dyDescent="0.2">
      <c r="D664" t="str">
        <f t="shared" si="22"/>
        <v/>
      </c>
      <c r="E664" t="str">
        <f t="shared" si="23"/>
        <v/>
      </c>
      <c r="F664" t="str">
        <f>IFERROR(IF(AND(C664=1,OR(D664="R",D664="K")),Tables!$C$3,IF(AND(C664=2,OR(D664="R",D664="K")),Tables!$C$4,IF(AND(C664=3,OR(D664="R",D664="K")),Tables!$C$5,IF(AND(C664=4,OR(D664="R",D664="K")),Tables!$C$6,IF(AND(C664=5,OR(D664="R",D664="K")),Tables!$C$7,IF(AND(C664=6,OR(D664="R",D664="K")),Tables!$C$8,"")))))),"")</f>
        <v/>
      </c>
    </row>
    <row r="665" spans="4:6" x14ac:dyDescent="0.2">
      <c r="D665" t="str">
        <f t="shared" si="22"/>
        <v/>
      </c>
      <c r="E665" t="str">
        <f t="shared" si="23"/>
        <v/>
      </c>
      <c r="F665" t="str">
        <f>IFERROR(IF(AND(C665=1,OR(D665="R",D665="K")),Tables!$C$3,IF(AND(C665=2,OR(D665="R",D665="K")),Tables!$C$4,IF(AND(C665=3,OR(D665="R",D665="K")),Tables!$C$5,IF(AND(C665=4,OR(D665="R",D665="K")),Tables!$C$6,IF(AND(C665=5,OR(D665="R",D665="K")),Tables!$C$7,IF(AND(C665=6,OR(D665="R",D665="K")),Tables!$C$8,"")))))),"")</f>
        <v/>
      </c>
    </row>
    <row r="666" spans="4:6" x14ac:dyDescent="0.2">
      <c r="D666" t="str">
        <f t="shared" si="22"/>
        <v/>
      </c>
      <c r="E666" t="str">
        <f t="shared" si="23"/>
        <v/>
      </c>
      <c r="F666" t="str">
        <f>IFERROR(IF(AND(C666=1,OR(D666="R",D666="K")),Tables!$C$3,IF(AND(C666=2,OR(D666="R",D666="K")),Tables!$C$4,IF(AND(C666=3,OR(D666="R",D666="K")),Tables!$C$5,IF(AND(C666=4,OR(D666="R",D666="K")),Tables!$C$6,IF(AND(C666=5,OR(D666="R",D666="K")),Tables!$C$7,IF(AND(C666=6,OR(D666="R",D666="K")),Tables!$C$8,"")))))),"")</f>
        <v/>
      </c>
    </row>
    <row r="667" spans="4:6" x14ac:dyDescent="0.2">
      <c r="D667" t="str">
        <f t="shared" si="22"/>
        <v/>
      </c>
      <c r="E667" t="str">
        <f t="shared" si="23"/>
        <v/>
      </c>
      <c r="F667" t="str">
        <f>IFERROR(IF(AND(C667=1,OR(D667="R",D667="K")),Tables!$C$3,IF(AND(C667=2,OR(D667="R",D667="K")),Tables!$C$4,IF(AND(C667=3,OR(D667="R",D667="K")),Tables!$C$5,IF(AND(C667=4,OR(D667="R",D667="K")),Tables!$C$6,IF(AND(C667=5,OR(D667="R",D667="K")),Tables!$C$7,IF(AND(C667=6,OR(D667="R",D667="K")),Tables!$C$8,"")))))),"")</f>
        <v/>
      </c>
    </row>
    <row r="668" spans="4:6" x14ac:dyDescent="0.2">
      <c r="D668" t="str">
        <f t="shared" si="22"/>
        <v/>
      </c>
      <c r="E668" t="str">
        <f t="shared" si="23"/>
        <v/>
      </c>
      <c r="F668" t="str">
        <f>IFERROR(IF(AND(C668=1,OR(D668="R",D668="K")),Tables!$C$3,IF(AND(C668=2,OR(D668="R",D668="K")),Tables!$C$4,IF(AND(C668=3,OR(D668="R",D668="K")),Tables!$C$5,IF(AND(C668=4,OR(D668="R",D668="K")),Tables!$C$6,IF(AND(C668=5,OR(D668="R",D668="K")),Tables!$C$7,IF(AND(C668=6,OR(D668="R",D668="K")),Tables!$C$8,"")))))),"")</f>
        <v/>
      </c>
    </row>
    <row r="669" spans="4:6" x14ac:dyDescent="0.2">
      <c r="D669" t="str">
        <f t="shared" si="22"/>
        <v/>
      </c>
      <c r="E669" t="str">
        <f t="shared" si="23"/>
        <v/>
      </c>
      <c r="F669" t="str">
        <f>IFERROR(IF(AND(C669=1,OR(D669="R",D669="K")),Tables!$C$3,IF(AND(C669=2,OR(D669="R",D669="K")),Tables!$C$4,IF(AND(C669=3,OR(D669="R",D669="K")),Tables!$C$5,IF(AND(C669=4,OR(D669="R",D669="K")),Tables!$C$6,IF(AND(C669=5,OR(D669="R",D669="K")),Tables!$C$7,IF(AND(C669=6,OR(D669="R",D669="K")),Tables!$C$8,"")))))),"")</f>
        <v/>
      </c>
    </row>
    <row r="670" spans="4:6" x14ac:dyDescent="0.2">
      <c r="D670" t="str">
        <f t="shared" si="22"/>
        <v/>
      </c>
      <c r="E670" t="str">
        <f t="shared" si="23"/>
        <v/>
      </c>
      <c r="F670" t="str">
        <f>IFERROR(IF(AND(C670=1,OR(D670="R",D670="K")),Tables!$C$3,IF(AND(C670=2,OR(D670="R",D670="K")),Tables!$C$4,IF(AND(C670=3,OR(D670="R",D670="K")),Tables!$C$5,IF(AND(C670=4,OR(D670="R",D670="K")),Tables!$C$6,IF(AND(C670=5,OR(D670="R",D670="K")),Tables!$C$7,IF(AND(C670=6,OR(D670="R",D670="K")),Tables!$C$8,"")))))),"")</f>
        <v/>
      </c>
    </row>
    <row r="671" spans="4:6" x14ac:dyDescent="0.2">
      <c r="D671" t="str">
        <f t="shared" si="22"/>
        <v/>
      </c>
      <c r="E671" t="str">
        <f t="shared" si="23"/>
        <v/>
      </c>
      <c r="F671" t="str">
        <f>IFERROR(IF(AND(C671=1,OR(D671="R",D671="K")),Tables!$C$3,IF(AND(C671=2,OR(D671="R",D671="K")),Tables!$C$4,IF(AND(C671=3,OR(D671="R",D671="K")),Tables!$C$5,IF(AND(C671=4,OR(D671="R",D671="K")),Tables!$C$6,IF(AND(C671=5,OR(D671="R",D671="K")),Tables!$C$7,IF(AND(C671=6,OR(D671="R",D671="K")),Tables!$C$8,"")))))),"")</f>
        <v/>
      </c>
    </row>
    <row r="672" spans="4:6" x14ac:dyDescent="0.2">
      <c r="D672" t="str">
        <f t="shared" si="22"/>
        <v/>
      </c>
      <c r="E672" t="str">
        <f t="shared" si="23"/>
        <v/>
      </c>
      <c r="F672" t="str">
        <f>IFERROR(IF(AND(C672=1,OR(D672="R",D672="K")),Tables!$C$3,IF(AND(C672=2,OR(D672="R",D672="K")),Tables!$C$4,IF(AND(C672=3,OR(D672="R",D672="K")),Tables!$C$5,IF(AND(C672=4,OR(D672="R",D672="K")),Tables!$C$6,IF(AND(C672=5,OR(D672="R",D672="K")),Tables!$C$7,IF(AND(C672=6,OR(D672="R",D672="K")),Tables!$C$8,"")))))),"")</f>
        <v/>
      </c>
    </row>
    <row r="673" spans="4:6" x14ac:dyDescent="0.2">
      <c r="D673" t="str">
        <f t="shared" si="22"/>
        <v/>
      </c>
      <c r="E673" t="str">
        <f t="shared" si="23"/>
        <v/>
      </c>
      <c r="F673" t="str">
        <f>IFERROR(IF(AND(C673=1,OR(D673="R",D673="K")),Tables!$C$3,IF(AND(C673=2,OR(D673="R",D673="K")),Tables!$C$4,IF(AND(C673=3,OR(D673="R",D673="K")),Tables!$C$5,IF(AND(C673=4,OR(D673="R",D673="K")),Tables!$C$6,IF(AND(C673=5,OR(D673="R",D673="K")),Tables!$C$7,IF(AND(C673=6,OR(D673="R",D673="K")),Tables!$C$8,"")))))),"")</f>
        <v/>
      </c>
    </row>
    <row r="674" spans="4:6" x14ac:dyDescent="0.2">
      <c r="D674" t="str">
        <f t="shared" si="22"/>
        <v/>
      </c>
      <c r="E674" t="str">
        <f t="shared" si="23"/>
        <v/>
      </c>
      <c r="F674" t="str">
        <f>IFERROR(IF(AND(C674=1,OR(D674="R",D674="K")),Tables!$C$3,IF(AND(C674=2,OR(D674="R",D674="K")),Tables!$C$4,IF(AND(C674=3,OR(D674="R",D674="K")),Tables!$C$5,IF(AND(C674=4,OR(D674="R",D674="K")),Tables!$C$6,IF(AND(C674=5,OR(D674="R",D674="K")),Tables!$C$7,IF(AND(C674=6,OR(D674="R",D674="K")),Tables!$C$8,"")))))),"")</f>
        <v/>
      </c>
    </row>
    <row r="675" spans="4:6" x14ac:dyDescent="0.2">
      <c r="D675" t="str">
        <f t="shared" si="22"/>
        <v/>
      </c>
      <c r="E675" t="str">
        <f t="shared" si="23"/>
        <v/>
      </c>
      <c r="F675" t="str">
        <f>IFERROR(IF(AND(C675=1,OR(D675="R",D675="K")),Tables!$C$3,IF(AND(C675=2,OR(D675="R",D675="K")),Tables!$C$4,IF(AND(C675=3,OR(D675="R",D675="K")),Tables!$C$5,IF(AND(C675=4,OR(D675="R",D675="K")),Tables!$C$6,IF(AND(C675=5,OR(D675="R",D675="K")),Tables!$C$7,IF(AND(C675=6,OR(D675="R",D675="K")),Tables!$C$8,"")))))),"")</f>
        <v/>
      </c>
    </row>
    <row r="676" spans="4:6" x14ac:dyDescent="0.2">
      <c r="D676" t="str">
        <f t="shared" si="22"/>
        <v/>
      </c>
      <c r="E676" t="str">
        <f t="shared" si="23"/>
        <v/>
      </c>
      <c r="F676" t="str">
        <f>IFERROR(IF(AND(C676=1,OR(D676="R",D676="K")),Tables!$C$3,IF(AND(C676=2,OR(D676="R",D676="K")),Tables!$C$4,IF(AND(C676=3,OR(D676="R",D676="K")),Tables!$C$5,IF(AND(C676=4,OR(D676="R",D676="K")),Tables!$C$6,IF(AND(C676=5,OR(D676="R",D676="K")),Tables!$C$7,IF(AND(C676=6,OR(D676="R",D676="K")),Tables!$C$8,"")))))),"")</f>
        <v/>
      </c>
    </row>
    <row r="677" spans="4:6" x14ac:dyDescent="0.2">
      <c r="D677" t="str">
        <f t="shared" si="22"/>
        <v/>
      </c>
      <c r="E677" t="str">
        <f t="shared" si="23"/>
        <v/>
      </c>
      <c r="F677" t="str">
        <f>IFERROR(IF(AND(C677=1,OR(D677="R",D677="K")),Tables!$C$3,IF(AND(C677=2,OR(D677="R",D677="K")),Tables!$C$4,IF(AND(C677=3,OR(D677="R",D677="K")),Tables!$C$5,IF(AND(C677=4,OR(D677="R",D677="K")),Tables!$C$6,IF(AND(C677=5,OR(D677="R",D677="K")),Tables!$C$7,IF(AND(C677=6,OR(D677="R",D677="K")),Tables!$C$8,"")))))),"")</f>
        <v/>
      </c>
    </row>
    <row r="678" spans="4:6" x14ac:dyDescent="0.2">
      <c r="D678" t="str">
        <f t="shared" si="22"/>
        <v/>
      </c>
      <c r="E678" t="str">
        <f t="shared" si="23"/>
        <v/>
      </c>
      <c r="F678" t="str">
        <f>IFERROR(IF(AND(C678=1,OR(D678="R",D678="K")),Tables!$C$3,IF(AND(C678=2,OR(D678="R",D678="K")),Tables!$C$4,IF(AND(C678=3,OR(D678="R",D678="K")),Tables!$C$5,IF(AND(C678=4,OR(D678="R",D678="K")),Tables!$C$6,IF(AND(C678=5,OR(D678="R",D678="K")),Tables!$C$7,IF(AND(C678=6,OR(D678="R",D678="K")),Tables!$C$8,"")))))),"")</f>
        <v/>
      </c>
    </row>
    <row r="679" spans="4:6" x14ac:dyDescent="0.2">
      <c r="D679" t="str">
        <f t="shared" si="22"/>
        <v/>
      </c>
      <c r="E679" t="str">
        <f t="shared" si="23"/>
        <v/>
      </c>
      <c r="F679" t="str">
        <f>IFERROR(IF(AND(C679=1,OR(D679="R",D679="K")),Tables!$C$3,IF(AND(C679=2,OR(D679="R",D679="K")),Tables!$C$4,IF(AND(C679=3,OR(D679="R",D679="K")),Tables!$C$5,IF(AND(C679=4,OR(D679="R",D679="K")),Tables!$C$6,IF(AND(C679=5,OR(D679="R",D679="K")),Tables!$C$7,IF(AND(C679=6,OR(D679="R",D679="K")),Tables!$C$8,"")))))),"")</f>
        <v/>
      </c>
    </row>
    <row r="680" spans="4:6" x14ac:dyDescent="0.2">
      <c r="D680" t="str">
        <f t="shared" si="22"/>
        <v/>
      </c>
      <c r="E680" t="str">
        <f t="shared" si="23"/>
        <v/>
      </c>
      <c r="F680" t="str">
        <f>IFERROR(IF(AND(C680=1,OR(D680="R",D680="K")),Tables!$C$3,IF(AND(C680=2,OR(D680="R",D680="K")),Tables!$C$4,IF(AND(C680=3,OR(D680="R",D680="K")),Tables!$C$5,IF(AND(C680=4,OR(D680="R",D680="K")),Tables!$C$6,IF(AND(C680=5,OR(D680="R",D680="K")),Tables!$C$7,IF(AND(C680=6,OR(D680="R",D680="K")),Tables!$C$8,"")))))),"")</f>
        <v/>
      </c>
    </row>
    <row r="681" spans="4:6" x14ac:dyDescent="0.2">
      <c r="D681" t="str">
        <f t="shared" si="22"/>
        <v/>
      </c>
      <c r="E681" t="str">
        <f t="shared" si="23"/>
        <v/>
      </c>
      <c r="F681" t="str">
        <f>IFERROR(IF(AND(C681=1,OR(D681="R",D681="K")),Tables!$C$3,IF(AND(C681=2,OR(D681="R",D681="K")),Tables!$C$4,IF(AND(C681=3,OR(D681="R",D681="K")),Tables!$C$5,IF(AND(C681=4,OR(D681="R",D681="K")),Tables!$C$6,IF(AND(C681=5,OR(D681="R",D681="K")),Tables!$C$7,IF(AND(C681=6,OR(D681="R",D681="K")),Tables!$C$8,"")))))),"")</f>
        <v/>
      </c>
    </row>
    <row r="682" spans="4:6" x14ac:dyDescent="0.2">
      <c r="D682" t="str">
        <f t="shared" si="22"/>
        <v/>
      </c>
      <c r="E682" t="str">
        <f t="shared" si="23"/>
        <v/>
      </c>
      <c r="F682" t="str">
        <f>IFERROR(IF(AND(C682=1,OR(D682="R",D682="K")),Tables!$C$3,IF(AND(C682=2,OR(D682="R",D682="K")),Tables!$C$4,IF(AND(C682=3,OR(D682="R",D682="K")),Tables!$C$5,IF(AND(C682=4,OR(D682="R",D682="K")),Tables!$C$6,IF(AND(C682=5,OR(D682="R",D682="K")),Tables!$C$7,IF(AND(C682=6,OR(D682="R",D682="K")),Tables!$C$8,"")))))),"")</f>
        <v/>
      </c>
    </row>
    <row r="683" spans="4:6" x14ac:dyDescent="0.2">
      <c r="D683" t="str">
        <f t="shared" si="22"/>
        <v/>
      </c>
      <c r="E683" t="str">
        <f t="shared" si="23"/>
        <v/>
      </c>
      <c r="F683" t="str">
        <f>IFERROR(IF(AND(C683=1,OR(D683="R",D683="K")),Tables!$C$3,IF(AND(C683=2,OR(D683="R",D683="K")),Tables!$C$4,IF(AND(C683=3,OR(D683="R",D683="K")),Tables!$C$5,IF(AND(C683=4,OR(D683="R",D683="K")),Tables!$C$6,IF(AND(C683=5,OR(D683="R",D683="K")),Tables!$C$7,IF(AND(C683=6,OR(D683="R",D683="K")),Tables!$C$8,"")))))),"")</f>
        <v/>
      </c>
    </row>
    <row r="684" spans="4:6" x14ac:dyDescent="0.2">
      <c r="D684" t="str">
        <f t="shared" si="22"/>
        <v/>
      </c>
      <c r="E684" t="str">
        <f t="shared" si="23"/>
        <v/>
      </c>
      <c r="F684" t="str">
        <f>IFERROR(IF(AND(C684=1,OR(D684="R",D684="K")),Tables!$C$3,IF(AND(C684=2,OR(D684="R",D684="K")),Tables!$C$4,IF(AND(C684=3,OR(D684="R",D684="K")),Tables!$C$5,IF(AND(C684=4,OR(D684="R",D684="K")),Tables!$C$6,IF(AND(C684=5,OR(D684="R",D684="K")),Tables!$C$7,IF(AND(C684=6,OR(D684="R",D684="K")),Tables!$C$8,"")))))),"")</f>
        <v/>
      </c>
    </row>
    <row r="685" spans="4:6" x14ac:dyDescent="0.2">
      <c r="D685" t="str">
        <f t="shared" si="22"/>
        <v/>
      </c>
      <c r="E685" t="str">
        <f t="shared" si="23"/>
        <v/>
      </c>
      <c r="F685" t="str">
        <f>IFERROR(IF(AND(C685=1,OR(D685="R",D685="K")),Tables!$C$3,IF(AND(C685=2,OR(D685="R",D685="K")),Tables!$C$4,IF(AND(C685=3,OR(D685="R",D685="K")),Tables!$C$5,IF(AND(C685=4,OR(D685="R",D685="K")),Tables!$C$6,IF(AND(C685=5,OR(D685="R",D685="K")),Tables!$C$7,IF(AND(C685=6,OR(D685="R",D685="K")),Tables!$C$8,"")))))),"")</f>
        <v/>
      </c>
    </row>
    <row r="686" spans="4:6" x14ac:dyDescent="0.2">
      <c r="D686" t="str">
        <f t="shared" si="22"/>
        <v/>
      </c>
      <c r="E686" t="str">
        <f t="shared" si="23"/>
        <v/>
      </c>
      <c r="F686" t="str">
        <f>IFERROR(IF(AND(C686=1,OR(D686="R",D686="K")),Tables!$C$3,IF(AND(C686=2,OR(D686="R",D686="K")),Tables!$C$4,IF(AND(C686=3,OR(D686="R",D686="K")),Tables!$C$5,IF(AND(C686=4,OR(D686="R",D686="K")),Tables!$C$6,IF(AND(C686=5,OR(D686="R",D686="K")),Tables!$C$7,IF(AND(C686=6,OR(D686="R",D686="K")),Tables!$C$8,"")))))),"")</f>
        <v/>
      </c>
    </row>
    <row r="687" spans="4:6" x14ac:dyDescent="0.2">
      <c r="D687" t="str">
        <f t="shared" si="22"/>
        <v/>
      </c>
      <c r="E687" t="str">
        <f t="shared" si="23"/>
        <v/>
      </c>
      <c r="F687" t="str">
        <f>IFERROR(IF(AND(C687=1,OR(D687="R",D687="K")),Tables!$C$3,IF(AND(C687=2,OR(D687="R",D687="K")),Tables!$C$4,IF(AND(C687=3,OR(D687="R",D687="K")),Tables!$C$5,IF(AND(C687=4,OR(D687="R",D687="K")),Tables!$C$6,IF(AND(C687=5,OR(D687="R",D687="K")),Tables!$C$7,IF(AND(C687=6,OR(D687="R",D687="K")),Tables!$C$8,"")))))),"")</f>
        <v/>
      </c>
    </row>
    <row r="688" spans="4:6" x14ac:dyDescent="0.2">
      <c r="D688" t="str">
        <f t="shared" si="22"/>
        <v/>
      </c>
      <c r="E688" t="str">
        <f t="shared" si="23"/>
        <v/>
      </c>
      <c r="F688" t="str">
        <f>IFERROR(IF(AND(C688=1,OR(D688="R",D688="K")),Tables!$C$3,IF(AND(C688=2,OR(D688="R",D688="K")),Tables!$C$4,IF(AND(C688=3,OR(D688="R",D688="K")),Tables!$C$5,IF(AND(C688=4,OR(D688="R",D688="K")),Tables!$C$6,IF(AND(C688=5,OR(D688="R",D688="K")),Tables!$C$7,IF(AND(C688=6,OR(D688="R",D688="K")),Tables!$C$8,"")))))),"")</f>
        <v/>
      </c>
    </row>
    <row r="689" spans="4:6" x14ac:dyDescent="0.2">
      <c r="D689" t="str">
        <f t="shared" si="22"/>
        <v/>
      </c>
      <c r="E689" t="str">
        <f t="shared" si="23"/>
        <v/>
      </c>
      <c r="F689" t="str">
        <f>IFERROR(IF(AND(C689=1,OR(D689="R",D689="K")),Tables!$C$3,IF(AND(C689=2,OR(D689="R",D689="K")),Tables!$C$4,IF(AND(C689=3,OR(D689="R",D689="K")),Tables!$C$5,IF(AND(C689=4,OR(D689="R",D689="K")),Tables!$C$6,IF(AND(C689=5,OR(D689="R",D689="K")),Tables!$C$7,IF(AND(C689=6,OR(D689="R",D689="K")),Tables!$C$8,"")))))),"")</f>
        <v/>
      </c>
    </row>
    <row r="690" spans="4:6" x14ac:dyDescent="0.2">
      <c r="D690" t="str">
        <f t="shared" si="22"/>
        <v/>
      </c>
      <c r="E690" t="str">
        <f t="shared" si="23"/>
        <v/>
      </c>
      <c r="F690" t="str">
        <f>IFERROR(IF(AND(C690=1,OR(D690="R",D690="K")),Tables!$C$3,IF(AND(C690=2,OR(D690="R",D690="K")),Tables!$C$4,IF(AND(C690=3,OR(D690="R",D690="K")),Tables!$C$5,IF(AND(C690=4,OR(D690="R",D690="K")),Tables!$C$6,IF(AND(C690=5,OR(D690="R",D690="K")),Tables!$C$7,IF(AND(C690=6,OR(D690="R",D690="K")),Tables!$C$8,"")))))),"")</f>
        <v/>
      </c>
    </row>
    <row r="691" spans="4:6" x14ac:dyDescent="0.2">
      <c r="D691" t="str">
        <f t="shared" si="22"/>
        <v/>
      </c>
      <c r="E691" t="str">
        <f t="shared" si="23"/>
        <v/>
      </c>
      <c r="F691" t="str">
        <f>IFERROR(IF(AND(C691=1,OR(D691="R",D691="K")),Tables!$C$3,IF(AND(C691=2,OR(D691="R",D691="K")),Tables!$C$4,IF(AND(C691=3,OR(D691="R",D691="K")),Tables!$C$5,IF(AND(C691=4,OR(D691="R",D691="K")),Tables!$C$6,IF(AND(C691=5,OR(D691="R",D691="K")),Tables!$C$7,IF(AND(C691=6,OR(D691="R",D691="K")),Tables!$C$8,"")))))),"")</f>
        <v/>
      </c>
    </row>
    <row r="692" spans="4:6" x14ac:dyDescent="0.2">
      <c r="D692" t="str">
        <f t="shared" si="22"/>
        <v/>
      </c>
      <c r="E692" t="str">
        <f t="shared" si="23"/>
        <v/>
      </c>
      <c r="F692" t="str">
        <f>IFERROR(IF(AND(C692=1,OR(D692="R",D692="K")),Tables!$C$3,IF(AND(C692=2,OR(D692="R",D692="K")),Tables!$C$4,IF(AND(C692=3,OR(D692="R",D692="K")),Tables!$C$5,IF(AND(C692=4,OR(D692="R",D692="K")),Tables!$C$6,IF(AND(C692=5,OR(D692="R",D692="K")),Tables!$C$7,IF(AND(C692=6,OR(D692="R",D692="K")),Tables!$C$8,"")))))),"")</f>
        <v/>
      </c>
    </row>
    <row r="693" spans="4:6" x14ac:dyDescent="0.2">
      <c r="D693" t="str">
        <f t="shared" si="22"/>
        <v/>
      </c>
      <c r="E693" t="str">
        <f t="shared" si="23"/>
        <v/>
      </c>
      <c r="F693" t="str">
        <f>IFERROR(IF(AND(C693=1,OR(D693="R",D693="K")),Tables!$C$3,IF(AND(C693=2,OR(D693="R",D693="K")),Tables!$C$4,IF(AND(C693=3,OR(D693="R",D693="K")),Tables!$C$5,IF(AND(C693=4,OR(D693="R",D693="K")),Tables!$C$6,IF(AND(C693=5,OR(D693="R",D693="K")),Tables!$C$7,IF(AND(C693=6,OR(D693="R",D693="K")),Tables!$C$8,"")))))),"")</f>
        <v/>
      </c>
    </row>
    <row r="694" spans="4:6" x14ac:dyDescent="0.2">
      <c r="D694" t="str">
        <f t="shared" si="22"/>
        <v/>
      </c>
      <c r="E694" t="str">
        <f t="shared" si="23"/>
        <v/>
      </c>
      <c r="F694" t="str">
        <f>IFERROR(IF(AND(C694=1,OR(D694="R",D694="K")),Tables!$C$3,IF(AND(C694=2,OR(D694="R",D694="K")),Tables!$C$4,IF(AND(C694=3,OR(D694="R",D694="K")),Tables!$C$5,IF(AND(C694=4,OR(D694="R",D694="K")),Tables!$C$6,IF(AND(C694=5,OR(D694="R",D694="K")),Tables!$C$7,IF(AND(C694=6,OR(D694="R",D694="K")),Tables!$C$8,"")))))),"")</f>
        <v/>
      </c>
    </row>
    <row r="695" spans="4:6" x14ac:dyDescent="0.2">
      <c r="D695" t="str">
        <f t="shared" si="22"/>
        <v/>
      </c>
      <c r="E695" t="str">
        <f t="shared" si="23"/>
        <v/>
      </c>
      <c r="F695" t="str">
        <f>IFERROR(IF(AND(C695=1,OR(D695="R",D695="K")),Tables!$C$3,IF(AND(C695=2,OR(D695="R",D695="K")),Tables!$C$4,IF(AND(C695=3,OR(D695="R",D695="K")),Tables!$C$5,IF(AND(C695=4,OR(D695="R",D695="K")),Tables!$C$6,IF(AND(C695=5,OR(D695="R",D695="K")),Tables!$C$7,IF(AND(C695=6,OR(D695="R",D695="K")),Tables!$C$8,"")))))),"")</f>
        <v/>
      </c>
    </row>
    <row r="696" spans="4:6" x14ac:dyDescent="0.2">
      <c r="D696" t="str">
        <f t="shared" si="22"/>
        <v/>
      </c>
      <c r="E696" t="str">
        <f t="shared" si="23"/>
        <v/>
      </c>
      <c r="F696" t="str">
        <f>IFERROR(IF(AND(C696=1,OR(D696="R",D696="K")),Tables!$C$3,IF(AND(C696=2,OR(D696="R",D696="K")),Tables!$C$4,IF(AND(C696=3,OR(D696="R",D696="K")),Tables!$C$5,IF(AND(C696=4,OR(D696="R",D696="K")),Tables!$C$6,IF(AND(C696=5,OR(D696="R",D696="K")),Tables!$C$7,IF(AND(C696=6,OR(D696="R",D696="K")),Tables!$C$8,"")))))),"")</f>
        <v/>
      </c>
    </row>
    <row r="697" spans="4:6" x14ac:dyDescent="0.2">
      <c r="D697" t="str">
        <f t="shared" si="22"/>
        <v/>
      </c>
      <c r="E697" t="str">
        <f t="shared" si="23"/>
        <v/>
      </c>
      <c r="F697" t="str">
        <f>IFERROR(IF(AND(C697=1,OR(D697="R",D697="K")),Tables!$C$3,IF(AND(C697=2,OR(D697="R",D697="K")),Tables!$C$4,IF(AND(C697=3,OR(D697="R",D697="K")),Tables!$C$5,IF(AND(C697=4,OR(D697="R",D697="K")),Tables!$C$6,IF(AND(C697=5,OR(D697="R",D697="K")),Tables!$C$7,IF(AND(C697=6,OR(D697="R",D697="K")),Tables!$C$8,"")))))),"")</f>
        <v/>
      </c>
    </row>
    <row r="698" spans="4:6" x14ac:dyDescent="0.2">
      <c r="D698" t="str">
        <f t="shared" si="22"/>
        <v/>
      </c>
      <c r="E698" t="str">
        <f t="shared" si="23"/>
        <v/>
      </c>
      <c r="F698" t="str">
        <f>IFERROR(IF(AND(C698=1,OR(D698="R",D698="K")),Tables!$C$3,IF(AND(C698=2,OR(D698="R",D698="K")),Tables!$C$4,IF(AND(C698=3,OR(D698="R",D698="K")),Tables!$C$5,IF(AND(C698=4,OR(D698="R",D698="K")),Tables!$C$6,IF(AND(C698=5,OR(D698="R",D698="K")),Tables!$C$7,IF(AND(C698=6,OR(D698="R",D698="K")),Tables!$C$8,"")))))),"")</f>
        <v/>
      </c>
    </row>
    <row r="699" spans="4:6" x14ac:dyDescent="0.2">
      <c r="D699" t="str">
        <f t="shared" si="22"/>
        <v/>
      </c>
      <c r="E699" t="str">
        <f t="shared" si="23"/>
        <v/>
      </c>
      <c r="F699" t="str">
        <f>IFERROR(IF(AND(C699=1,OR(D699="R",D699="K")),Tables!$C$3,IF(AND(C699=2,OR(D699="R",D699="K")),Tables!$C$4,IF(AND(C699=3,OR(D699="R",D699="K")),Tables!$C$5,IF(AND(C699=4,OR(D699="R",D699="K")),Tables!$C$6,IF(AND(C699=5,OR(D699="R",D699="K")),Tables!$C$7,IF(AND(C699=6,OR(D699="R",D699="K")),Tables!$C$8,"")))))),"")</f>
        <v/>
      </c>
    </row>
    <row r="700" spans="4:6" x14ac:dyDescent="0.2">
      <c r="D700" t="str">
        <f t="shared" si="22"/>
        <v/>
      </c>
      <c r="E700" t="str">
        <f t="shared" si="23"/>
        <v/>
      </c>
      <c r="F700" t="str">
        <f>IFERROR(IF(AND(C700=1,OR(D700="R",D700="K")),Tables!$C$3,IF(AND(C700=2,OR(D700="R",D700="K")),Tables!$C$4,IF(AND(C700=3,OR(D700="R",D700="K")),Tables!$C$5,IF(AND(C700=4,OR(D700="R",D700="K")),Tables!$C$6,IF(AND(C700=5,OR(D700="R",D700="K")),Tables!$C$7,IF(AND(C700=6,OR(D700="R",D700="K")),Tables!$C$8,"")))))),"")</f>
        <v/>
      </c>
    </row>
    <row r="701" spans="4:6" x14ac:dyDescent="0.2">
      <c r="D701" t="str">
        <f t="shared" si="22"/>
        <v/>
      </c>
      <c r="E701" t="str">
        <f t="shared" si="23"/>
        <v/>
      </c>
      <c r="F701" t="str">
        <f>IFERROR(IF(AND(C701=1,OR(D701="R",D701="K")),Tables!$C$3,IF(AND(C701=2,OR(D701="R",D701="K")),Tables!$C$4,IF(AND(C701=3,OR(D701="R",D701="K")),Tables!$C$5,IF(AND(C701=4,OR(D701="R",D701="K")),Tables!$C$6,IF(AND(C701=5,OR(D701="R",D701="K")),Tables!$C$7,IF(AND(C701=6,OR(D701="R",D701="K")),Tables!$C$8,"")))))),"")</f>
        <v/>
      </c>
    </row>
    <row r="702" spans="4:6" x14ac:dyDescent="0.2">
      <c r="D702" t="str">
        <f t="shared" si="22"/>
        <v/>
      </c>
      <c r="E702" t="str">
        <f t="shared" si="23"/>
        <v/>
      </c>
      <c r="F702" t="str">
        <f>IFERROR(IF(AND(C702=1,OR(D702="R",D702="K")),Tables!$C$3,IF(AND(C702=2,OR(D702="R",D702="K")),Tables!$C$4,IF(AND(C702=3,OR(D702="R",D702="K")),Tables!$C$5,IF(AND(C702=4,OR(D702="R",D702="K")),Tables!$C$6,IF(AND(C702=5,OR(D702="R",D702="K")),Tables!$C$7,IF(AND(C702=6,OR(D702="R",D702="K")),Tables!$C$8,"")))))),"")</f>
        <v/>
      </c>
    </row>
    <row r="703" spans="4:6" x14ac:dyDescent="0.2">
      <c r="D703" t="str">
        <f t="shared" si="22"/>
        <v/>
      </c>
      <c r="E703" t="str">
        <f t="shared" si="23"/>
        <v/>
      </c>
      <c r="F703" t="str">
        <f>IFERROR(IF(AND(C703=1,OR(D703="R",D703="K")),Tables!$C$3,IF(AND(C703=2,OR(D703="R",D703="K")),Tables!$C$4,IF(AND(C703=3,OR(D703="R",D703="K")),Tables!$C$5,IF(AND(C703=4,OR(D703="R",D703="K")),Tables!$C$6,IF(AND(C703=5,OR(D703="R",D703="K")),Tables!$C$7,IF(AND(C703=6,OR(D703="R",D703="K")),Tables!$C$8,"")))))),"")</f>
        <v/>
      </c>
    </row>
    <row r="704" spans="4:6" x14ac:dyDescent="0.2">
      <c r="D704" t="str">
        <f t="shared" si="22"/>
        <v/>
      </c>
      <c r="E704" t="str">
        <f t="shared" si="23"/>
        <v/>
      </c>
      <c r="F704" t="str">
        <f>IFERROR(IF(AND(C704=1,OR(D704="R",D704="K")),Tables!$C$3,IF(AND(C704=2,OR(D704="R",D704="K")),Tables!$C$4,IF(AND(C704=3,OR(D704="R",D704="K")),Tables!$C$5,IF(AND(C704=4,OR(D704="R",D704="K")),Tables!$C$6,IF(AND(C704=5,OR(D704="R",D704="K")),Tables!$C$7,IF(AND(C704=6,OR(D704="R",D704="K")),Tables!$C$8,"")))))),"")</f>
        <v/>
      </c>
    </row>
    <row r="705" spans="4:6" x14ac:dyDescent="0.2">
      <c r="D705" t="str">
        <f t="shared" si="22"/>
        <v/>
      </c>
      <c r="E705" t="str">
        <f t="shared" si="23"/>
        <v/>
      </c>
      <c r="F705" t="str">
        <f>IFERROR(IF(AND(C705=1,OR(D705="R",D705="K")),Tables!$C$3,IF(AND(C705=2,OR(D705="R",D705="K")),Tables!$C$4,IF(AND(C705=3,OR(D705="R",D705="K")),Tables!$C$5,IF(AND(C705=4,OR(D705="R",D705="K")),Tables!$C$6,IF(AND(C705=5,OR(D705="R",D705="K")),Tables!$C$7,IF(AND(C705=6,OR(D705="R",D705="K")),Tables!$C$8,"")))))),"")</f>
        <v/>
      </c>
    </row>
    <row r="706" spans="4:6" x14ac:dyDescent="0.2">
      <c r="D706" t="str">
        <f t="shared" si="22"/>
        <v/>
      </c>
      <c r="E706" t="str">
        <f t="shared" si="23"/>
        <v/>
      </c>
      <c r="F706" t="str">
        <f>IFERROR(IF(AND(C706=1,OR(D706="R",D706="K")),Tables!$C$3,IF(AND(C706=2,OR(D706="R",D706="K")),Tables!$C$4,IF(AND(C706=3,OR(D706="R",D706="K")),Tables!$C$5,IF(AND(C706=4,OR(D706="R",D706="K")),Tables!$C$6,IF(AND(C706=5,OR(D706="R",D706="K")),Tables!$C$7,IF(AND(C706=6,OR(D706="R",D706="K")),Tables!$C$8,"")))))),"")</f>
        <v/>
      </c>
    </row>
    <row r="707" spans="4:6" x14ac:dyDescent="0.2">
      <c r="D707" t="str">
        <f t="shared" si="22"/>
        <v/>
      </c>
      <c r="E707" t="str">
        <f t="shared" si="23"/>
        <v/>
      </c>
      <c r="F707" t="str">
        <f>IFERROR(IF(AND(C707=1,OR(D707="R",D707="K")),Tables!$C$3,IF(AND(C707=2,OR(D707="R",D707="K")),Tables!$C$4,IF(AND(C707=3,OR(D707="R",D707="K")),Tables!$C$5,IF(AND(C707=4,OR(D707="R",D707="K")),Tables!$C$6,IF(AND(C707=5,OR(D707="R",D707="K")),Tables!$C$7,IF(AND(C707=6,OR(D707="R",D707="K")),Tables!$C$8,"")))))),"")</f>
        <v/>
      </c>
    </row>
    <row r="708" spans="4:6" x14ac:dyDescent="0.2">
      <c r="D708" t="str">
        <f t="shared" si="22"/>
        <v/>
      </c>
      <c r="E708" t="str">
        <f t="shared" si="23"/>
        <v/>
      </c>
      <c r="F708" t="str">
        <f>IFERROR(IF(AND(C708=1,OR(D708="R",D708="K")),Tables!$C$3,IF(AND(C708=2,OR(D708="R",D708="K")),Tables!$C$4,IF(AND(C708=3,OR(D708="R",D708="K")),Tables!$C$5,IF(AND(C708=4,OR(D708="R",D708="K")),Tables!$C$6,IF(AND(C708=5,OR(D708="R",D708="K")),Tables!$C$7,IF(AND(C708=6,OR(D708="R",D708="K")),Tables!$C$8,"")))))),"")</f>
        <v/>
      </c>
    </row>
    <row r="709" spans="4:6" x14ac:dyDescent="0.2">
      <c r="D709" t="str">
        <f t="shared" si="22"/>
        <v/>
      </c>
      <c r="E709" t="str">
        <f t="shared" si="23"/>
        <v/>
      </c>
      <c r="F709" t="str">
        <f>IFERROR(IF(AND(C709=1,OR(D709="R",D709="K")),Tables!$C$3,IF(AND(C709=2,OR(D709="R",D709="K")),Tables!$C$4,IF(AND(C709=3,OR(D709="R",D709="K")),Tables!$C$5,IF(AND(C709=4,OR(D709="R",D709="K")),Tables!$C$6,IF(AND(C709=5,OR(D709="R",D709="K")),Tables!$C$7,IF(AND(C709=6,OR(D709="R",D709="K")),Tables!$C$8,"")))))),"")</f>
        <v/>
      </c>
    </row>
    <row r="710" spans="4:6" x14ac:dyDescent="0.2">
      <c r="D710" t="str">
        <f t="shared" si="22"/>
        <v/>
      </c>
      <c r="E710" t="str">
        <f t="shared" si="23"/>
        <v/>
      </c>
      <c r="F710" t="str">
        <f>IFERROR(IF(AND(C710=1,OR(D710="R",D710="K")),Tables!$C$3,IF(AND(C710=2,OR(D710="R",D710="K")),Tables!$C$4,IF(AND(C710=3,OR(D710="R",D710="K")),Tables!$C$5,IF(AND(C710=4,OR(D710="R",D710="K")),Tables!$C$6,IF(AND(C710=5,OR(D710="R",D710="K")),Tables!$C$7,IF(AND(C710=6,OR(D710="R",D710="K")),Tables!$C$8,"")))))),"")</f>
        <v/>
      </c>
    </row>
    <row r="711" spans="4:6" x14ac:dyDescent="0.2">
      <c r="D711" t="str">
        <f t="shared" si="22"/>
        <v/>
      </c>
      <c r="E711" t="str">
        <f t="shared" si="23"/>
        <v/>
      </c>
      <c r="F711" t="str">
        <f>IFERROR(IF(AND(C711=1,OR(D711="R",D711="K")),Tables!$C$3,IF(AND(C711=2,OR(D711="R",D711="K")),Tables!$C$4,IF(AND(C711=3,OR(D711="R",D711="K")),Tables!$C$5,IF(AND(C711=4,OR(D711="R",D711="K")),Tables!$C$6,IF(AND(C711=5,OR(D711="R",D711="K")),Tables!$C$7,IF(AND(C711=6,OR(D711="R",D711="K")),Tables!$C$8,"")))))),"")</f>
        <v/>
      </c>
    </row>
    <row r="712" spans="4:6" x14ac:dyDescent="0.2">
      <c r="D712" t="str">
        <f t="shared" si="22"/>
        <v/>
      </c>
      <c r="E712" t="str">
        <f t="shared" si="23"/>
        <v/>
      </c>
      <c r="F712" t="str">
        <f>IFERROR(IF(AND(C712=1,OR(D712="R",D712="K")),Tables!$C$3,IF(AND(C712=2,OR(D712="R",D712="K")),Tables!$C$4,IF(AND(C712=3,OR(D712="R",D712="K")),Tables!$C$5,IF(AND(C712=4,OR(D712="R",D712="K")),Tables!$C$6,IF(AND(C712=5,OR(D712="R",D712="K")),Tables!$C$7,IF(AND(C712=6,OR(D712="R",D712="K")),Tables!$C$8,"")))))),"")</f>
        <v/>
      </c>
    </row>
    <row r="713" spans="4:6" x14ac:dyDescent="0.2">
      <c r="D713" t="str">
        <f t="shared" si="22"/>
        <v/>
      </c>
      <c r="E713" t="str">
        <f t="shared" si="23"/>
        <v/>
      </c>
      <c r="F713" t="str">
        <f>IFERROR(IF(AND(C713=1,OR(D713="R",D713="K")),Tables!$C$3,IF(AND(C713=2,OR(D713="R",D713="K")),Tables!$C$4,IF(AND(C713=3,OR(D713="R",D713="K")),Tables!$C$5,IF(AND(C713=4,OR(D713="R",D713="K")),Tables!$C$6,IF(AND(C713=5,OR(D713="R",D713="K")),Tables!$C$7,IF(AND(C713=6,OR(D713="R",D713="K")),Tables!$C$8,"")))))),"")</f>
        <v/>
      </c>
    </row>
    <row r="714" spans="4:6" x14ac:dyDescent="0.2">
      <c r="D714" t="str">
        <f t="shared" si="22"/>
        <v/>
      </c>
      <c r="E714" t="str">
        <f t="shared" si="23"/>
        <v/>
      </c>
      <c r="F714" t="str">
        <f>IFERROR(IF(AND(C714=1,OR(D714="R",D714="K")),Tables!$C$3,IF(AND(C714=2,OR(D714="R",D714="K")),Tables!$C$4,IF(AND(C714=3,OR(D714="R",D714="K")),Tables!$C$5,IF(AND(C714=4,OR(D714="R",D714="K")),Tables!$C$6,IF(AND(C714=5,OR(D714="R",D714="K")),Tables!$C$7,IF(AND(C714=6,OR(D714="R",D714="K")),Tables!$C$8,"")))))),"")</f>
        <v/>
      </c>
    </row>
    <row r="715" spans="4:6" x14ac:dyDescent="0.2">
      <c r="D715" t="str">
        <f t="shared" si="22"/>
        <v/>
      </c>
      <c r="E715" t="str">
        <f t="shared" si="23"/>
        <v/>
      </c>
      <c r="F715" t="str">
        <f>IFERROR(IF(AND(C715=1,OR(D715="R",D715="K")),Tables!$C$3,IF(AND(C715=2,OR(D715="R",D715="K")),Tables!$C$4,IF(AND(C715=3,OR(D715="R",D715="K")),Tables!$C$5,IF(AND(C715=4,OR(D715="R",D715="K")),Tables!$C$6,IF(AND(C715=5,OR(D715="R",D715="K")),Tables!$C$7,IF(AND(C715=6,OR(D715="R",D715="K")),Tables!$C$8,"")))))),"")</f>
        <v/>
      </c>
    </row>
    <row r="716" spans="4:6" x14ac:dyDescent="0.2">
      <c r="D716" t="str">
        <f t="shared" si="22"/>
        <v/>
      </c>
      <c r="E716" t="str">
        <f t="shared" si="23"/>
        <v/>
      </c>
      <c r="F716" t="str">
        <f>IFERROR(IF(AND(C716=1,OR(D716="R",D716="K")),Tables!$C$3,IF(AND(C716=2,OR(D716="R",D716="K")),Tables!$C$4,IF(AND(C716=3,OR(D716="R",D716="K")),Tables!$C$5,IF(AND(C716=4,OR(D716="R",D716="K")),Tables!$C$6,IF(AND(C716=5,OR(D716="R",D716="K")),Tables!$C$7,IF(AND(C716=6,OR(D716="R",D716="K")),Tables!$C$8,"")))))),"")</f>
        <v/>
      </c>
    </row>
    <row r="717" spans="4:6" x14ac:dyDescent="0.2">
      <c r="D717" t="str">
        <f t="shared" si="22"/>
        <v/>
      </c>
      <c r="E717" t="str">
        <f t="shared" ref="E717:E780" si="24">IFERROR(VLOOKUP(B741,Questions,3,0),"")</f>
        <v/>
      </c>
      <c r="F717" t="str">
        <f>IFERROR(IF(AND(C717=1,OR(D717="R",D717="K")),Tables!$C$3,IF(AND(C717=2,OR(D717="R",D717="K")),Tables!$C$4,IF(AND(C717=3,OR(D717="R",D717="K")),Tables!$C$5,IF(AND(C717=4,OR(D717="R",D717="K")),Tables!$C$6,IF(AND(C717=5,OR(D717="R",D717="K")),Tables!$C$7,IF(AND(C717=6,OR(D717="R",D717="K")),Tables!$C$8,"")))))),"")</f>
        <v/>
      </c>
    </row>
    <row r="718" spans="4:6" x14ac:dyDescent="0.2">
      <c r="D718" t="str">
        <f t="shared" si="22"/>
        <v/>
      </c>
      <c r="E718" t="str">
        <f t="shared" si="24"/>
        <v/>
      </c>
      <c r="F718" t="str">
        <f>IFERROR(IF(AND(C718=1,OR(D718="R",D718="K")),Tables!$C$3,IF(AND(C718=2,OR(D718="R",D718="K")),Tables!$C$4,IF(AND(C718=3,OR(D718="R",D718="K")),Tables!$C$5,IF(AND(C718=4,OR(D718="R",D718="K")),Tables!$C$6,IF(AND(C718=5,OR(D718="R",D718="K")),Tables!$C$7,IF(AND(C718=6,OR(D718="R",D718="K")),Tables!$C$8,"")))))),"")</f>
        <v/>
      </c>
    </row>
    <row r="719" spans="4:6" x14ac:dyDescent="0.2">
      <c r="D719" t="str">
        <f t="shared" ref="D719:D782" si="25">IFERROR(VLOOKUP(B743,Questions,2,0),"")</f>
        <v/>
      </c>
      <c r="E719" t="str">
        <f t="shared" si="24"/>
        <v/>
      </c>
      <c r="F719" t="str">
        <f>IFERROR(IF(AND(C719=1,OR(D719="R",D719="K")),Tables!$C$3,IF(AND(C719=2,OR(D719="R",D719="K")),Tables!$C$4,IF(AND(C719=3,OR(D719="R",D719="K")),Tables!$C$5,IF(AND(C719=4,OR(D719="R",D719="K")),Tables!$C$6,IF(AND(C719=5,OR(D719="R",D719="K")),Tables!$C$7,IF(AND(C719=6,OR(D719="R",D719="K")),Tables!$C$8,"")))))),"")</f>
        <v/>
      </c>
    </row>
    <row r="720" spans="4:6" x14ac:dyDescent="0.2">
      <c r="D720" t="str">
        <f t="shared" si="25"/>
        <v/>
      </c>
      <c r="E720" t="str">
        <f t="shared" si="24"/>
        <v/>
      </c>
      <c r="F720" t="str">
        <f>IFERROR(IF(AND(C720=1,OR(D720="R",D720="K")),Tables!$C$3,IF(AND(C720=2,OR(D720="R",D720="K")),Tables!$C$4,IF(AND(C720=3,OR(D720="R",D720="K")),Tables!$C$5,IF(AND(C720=4,OR(D720="R",D720="K")),Tables!$C$6,IF(AND(C720=5,OR(D720="R",D720="K")),Tables!$C$7,IF(AND(C720=6,OR(D720="R",D720="K")),Tables!$C$8,"")))))),"")</f>
        <v/>
      </c>
    </row>
    <row r="721" spans="4:6" x14ac:dyDescent="0.2">
      <c r="D721" t="str">
        <f t="shared" si="25"/>
        <v/>
      </c>
      <c r="E721" t="str">
        <f t="shared" si="24"/>
        <v/>
      </c>
      <c r="F721" t="str">
        <f>IFERROR(IF(AND(C721=1,OR(D721="R",D721="K")),Tables!$C$3,IF(AND(C721=2,OR(D721="R",D721="K")),Tables!$C$4,IF(AND(C721=3,OR(D721="R",D721="K")),Tables!$C$5,IF(AND(C721=4,OR(D721="R",D721="K")),Tables!$C$6,IF(AND(C721=5,OR(D721="R",D721="K")),Tables!$C$7,IF(AND(C721=6,OR(D721="R",D721="K")),Tables!$C$8,"")))))),"")</f>
        <v/>
      </c>
    </row>
    <row r="722" spans="4:6" x14ac:dyDescent="0.2">
      <c r="D722" t="str">
        <f t="shared" si="25"/>
        <v/>
      </c>
      <c r="E722" t="str">
        <f t="shared" si="24"/>
        <v/>
      </c>
      <c r="F722" t="str">
        <f>IFERROR(IF(AND(C722=1,OR(D722="R",D722="K")),Tables!$C$3,IF(AND(C722=2,OR(D722="R",D722="K")),Tables!$C$4,IF(AND(C722=3,OR(D722="R",D722="K")),Tables!$C$5,IF(AND(C722=4,OR(D722="R",D722="K")),Tables!$C$6,IF(AND(C722=5,OR(D722="R",D722="K")),Tables!$C$7,IF(AND(C722=6,OR(D722="R",D722="K")),Tables!$C$8,"")))))),"")</f>
        <v/>
      </c>
    </row>
    <row r="723" spans="4:6" x14ac:dyDescent="0.2">
      <c r="D723" t="str">
        <f t="shared" si="25"/>
        <v/>
      </c>
      <c r="E723" t="str">
        <f t="shared" si="24"/>
        <v/>
      </c>
      <c r="F723" t="str">
        <f>IFERROR(IF(AND(C723=1,OR(D723="R",D723="K")),Tables!$C$3,IF(AND(C723=2,OR(D723="R",D723="K")),Tables!$C$4,IF(AND(C723=3,OR(D723="R",D723="K")),Tables!$C$5,IF(AND(C723=4,OR(D723="R",D723="K")),Tables!$C$6,IF(AND(C723=5,OR(D723="R",D723="K")),Tables!$C$7,IF(AND(C723=6,OR(D723="R",D723="K")),Tables!$C$8,"")))))),"")</f>
        <v/>
      </c>
    </row>
    <row r="724" spans="4:6" x14ac:dyDescent="0.2">
      <c r="D724" t="str">
        <f t="shared" si="25"/>
        <v/>
      </c>
      <c r="E724" t="str">
        <f t="shared" si="24"/>
        <v/>
      </c>
      <c r="F724" t="str">
        <f>IFERROR(IF(AND(C724=1,OR(D724="R",D724="K")),Tables!$C$3,IF(AND(C724=2,OR(D724="R",D724="K")),Tables!$C$4,IF(AND(C724=3,OR(D724="R",D724="K")),Tables!$C$5,IF(AND(C724=4,OR(D724="R",D724="K")),Tables!$C$6,IF(AND(C724=5,OR(D724="R",D724="K")),Tables!$C$7,IF(AND(C724=6,OR(D724="R",D724="K")),Tables!$C$8,"")))))),"")</f>
        <v/>
      </c>
    </row>
    <row r="725" spans="4:6" x14ac:dyDescent="0.2">
      <c r="D725" t="str">
        <f t="shared" si="25"/>
        <v/>
      </c>
      <c r="E725" t="str">
        <f t="shared" si="24"/>
        <v/>
      </c>
      <c r="F725" t="str">
        <f>IFERROR(IF(AND(C725=1,OR(D725="R",D725="K")),Tables!$C$3,IF(AND(C725=2,OR(D725="R",D725="K")),Tables!$C$4,IF(AND(C725=3,OR(D725="R",D725="K")),Tables!$C$5,IF(AND(C725=4,OR(D725="R",D725="K")),Tables!$C$6,IF(AND(C725=5,OR(D725="R",D725="K")),Tables!$C$7,IF(AND(C725=6,OR(D725="R",D725="K")),Tables!$C$8,"")))))),"")</f>
        <v/>
      </c>
    </row>
    <row r="726" spans="4:6" x14ac:dyDescent="0.2">
      <c r="D726" t="str">
        <f t="shared" si="25"/>
        <v/>
      </c>
      <c r="E726" t="str">
        <f t="shared" si="24"/>
        <v/>
      </c>
      <c r="F726" t="str">
        <f>IFERROR(IF(AND(C726=1,OR(D726="R",D726="K")),Tables!$C$3,IF(AND(C726=2,OR(D726="R",D726="K")),Tables!$C$4,IF(AND(C726=3,OR(D726="R",D726="K")),Tables!$C$5,IF(AND(C726=4,OR(D726="R",D726="K")),Tables!$C$6,IF(AND(C726=5,OR(D726="R",D726="K")),Tables!$C$7,IF(AND(C726=6,OR(D726="R",D726="K")),Tables!$C$8,"")))))),"")</f>
        <v/>
      </c>
    </row>
    <row r="727" spans="4:6" x14ac:dyDescent="0.2">
      <c r="D727" t="str">
        <f t="shared" si="25"/>
        <v/>
      </c>
      <c r="E727" t="str">
        <f t="shared" si="24"/>
        <v/>
      </c>
      <c r="F727" t="str">
        <f>IFERROR(IF(AND(C727=1,OR(D727="R",D727="K")),Tables!$C$3,IF(AND(C727=2,OR(D727="R",D727="K")),Tables!$C$4,IF(AND(C727=3,OR(D727="R",D727="K")),Tables!$C$5,IF(AND(C727=4,OR(D727="R",D727="K")),Tables!$C$6,IF(AND(C727=5,OR(D727="R",D727="K")),Tables!$C$7,IF(AND(C727=6,OR(D727="R",D727="K")),Tables!$C$8,"")))))),"")</f>
        <v/>
      </c>
    </row>
    <row r="728" spans="4:6" x14ac:dyDescent="0.2">
      <c r="D728" t="str">
        <f t="shared" si="25"/>
        <v/>
      </c>
      <c r="E728" t="str">
        <f t="shared" si="24"/>
        <v/>
      </c>
      <c r="F728" t="str">
        <f>IFERROR(IF(AND(C728=1,OR(D728="R",D728="K")),Tables!$C$3,IF(AND(C728=2,OR(D728="R",D728="K")),Tables!$C$4,IF(AND(C728=3,OR(D728="R",D728="K")),Tables!$C$5,IF(AND(C728=4,OR(D728="R",D728="K")),Tables!$C$6,IF(AND(C728=5,OR(D728="R",D728="K")),Tables!$C$7,IF(AND(C728=6,OR(D728="R",D728="K")),Tables!$C$8,"")))))),"")</f>
        <v/>
      </c>
    </row>
    <row r="729" spans="4:6" x14ac:dyDescent="0.2">
      <c r="D729" t="str">
        <f t="shared" si="25"/>
        <v/>
      </c>
      <c r="E729" t="str">
        <f t="shared" si="24"/>
        <v/>
      </c>
      <c r="F729" t="str">
        <f>IFERROR(IF(AND(C729=1,OR(D729="R",D729="K")),Tables!$C$3,IF(AND(C729=2,OR(D729="R",D729="K")),Tables!$C$4,IF(AND(C729=3,OR(D729="R",D729="K")),Tables!$C$5,IF(AND(C729=4,OR(D729="R",D729="K")),Tables!$C$6,IF(AND(C729=5,OR(D729="R",D729="K")),Tables!$C$7,IF(AND(C729=6,OR(D729="R",D729="K")),Tables!$C$8,"")))))),"")</f>
        <v/>
      </c>
    </row>
    <row r="730" spans="4:6" x14ac:dyDescent="0.2">
      <c r="D730" t="str">
        <f t="shared" si="25"/>
        <v/>
      </c>
      <c r="E730" t="str">
        <f t="shared" si="24"/>
        <v/>
      </c>
      <c r="F730" t="str">
        <f>IFERROR(IF(AND(C730=1,OR(D730="R",D730="K")),Tables!$C$3,IF(AND(C730=2,OR(D730="R",D730="K")),Tables!$C$4,IF(AND(C730=3,OR(D730="R",D730="K")),Tables!$C$5,IF(AND(C730=4,OR(D730="R",D730="K")),Tables!$C$6,IF(AND(C730=5,OR(D730="R",D730="K")),Tables!$C$7,IF(AND(C730=6,OR(D730="R",D730="K")),Tables!$C$8,"")))))),"")</f>
        <v/>
      </c>
    </row>
    <row r="731" spans="4:6" x14ac:dyDescent="0.2">
      <c r="D731" t="str">
        <f t="shared" si="25"/>
        <v/>
      </c>
      <c r="E731" t="str">
        <f t="shared" si="24"/>
        <v/>
      </c>
      <c r="F731" t="str">
        <f>IFERROR(IF(AND(C731=1,OR(D731="R",D731="K")),Tables!$C$3,IF(AND(C731=2,OR(D731="R",D731="K")),Tables!$C$4,IF(AND(C731=3,OR(D731="R",D731="K")),Tables!$C$5,IF(AND(C731=4,OR(D731="R",D731="K")),Tables!$C$6,IF(AND(C731=5,OR(D731="R",D731="K")),Tables!$C$7,IF(AND(C731=6,OR(D731="R",D731="K")),Tables!$C$8,"")))))),"")</f>
        <v/>
      </c>
    </row>
    <row r="732" spans="4:6" x14ac:dyDescent="0.2">
      <c r="D732" t="str">
        <f t="shared" si="25"/>
        <v/>
      </c>
      <c r="E732" t="str">
        <f t="shared" si="24"/>
        <v/>
      </c>
      <c r="F732" t="str">
        <f>IFERROR(IF(AND(C732=1,OR(D732="R",D732="K")),Tables!$C$3,IF(AND(C732=2,OR(D732="R",D732="K")),Tables!$C$4,IF(AND(C732=3,OR(D732="R",D732="K")),Tables!$C$5,IF(AND(C732=4,OR(D732="R",D732="K")),Tables!$C$6,IF(AND(C732=5,OR(D732="R",D732="K")),Tables!$C$7,IF(AND(C732=6,OR(D732="R",D732="K")),Tables!$C$8,"")))))),"")</f>
        <v/>
      </c>
    </row>
    <row r="733" spans="4:6" x14ac:dyDescent="0.2">
      <c r="D733" t="str">
        <f t="shared" si="25"/>
        <v/>
      </c>
      <c r="E733" t="str">
        <f t="shared" si="24"/>
        <v/>
      </c>
      <c r="F733" t="str">
        <f>IFERROR(IF(AND(C733=1,OR(D733="R",D733="K")),Tables!$C$3,IF(AND(C733=2,OR(D733="R",D733="K")),Tables!$C$4,IF(AND(C733=3,OR(D733="R",D733="K")),Tables!$C$5,IF(AND(C733=4,OR(D733="R",D733="K")),Tables!$C$6,IF(AND(C733=5,OR(D733="R",D733="K")),Tables!$C$7,IF(AND(C733=6,OR(D733="R",D733="K")),Tables!$C$8,"")))))),"")</f>
        <v/>
      </c>
    </row>
    <row r="734" spans="4:6" x14ac:dyDescent="0.2">
      <c r="D734" t="str">
        <f t="shared" si="25"/>
        <v/>
      </c>
      <c r="E734" t="str">
        <f t="shared" si="24"/>
        <v/>
      </c>
      <c r="F734" t="str">
        <f>IFERROR(IF(AND(C734=1,OR(D734="R",D734="K")),Tables!$C$3,IF(AND(C734=2,OR(D734="R",D734="K")),Tables!$C$4,IF(AND(C734=3,OR(D734="R",D734="K")),Tables!$C$5,IF(AND(C734=4,OR(D734="R",D734="K")),Tables!$C$6,IF(AND(C734=5,OR(D734="R",D734="K")),Tables!$C$7,IF(AND(C734=6,OR(D734="R",D734="K")),Tables!$C$8,"")))))),"")</f>
        <v/>
      </c>
    </row>
    <row r="735" spans="4:6" x14ac:dyDescent="0.2">
      <c r="D735" t="str">
        <f t="shared" si="25"/>
        <v/>
      </c>
      <c r="E735" t="str">
        <f t="shared" si="24"/>
        <v/>
      </c>
      <c r="F735" t="str">
        <f>IFERROR(IF(AND(C735=1,OR(D735="R",D735="K")),Tables!$C$3,IF(AND(C735=2,OR(D735="R",D735="K")),Tables!$C$4,IF(AND(C735=3,OR(D735="R",D735="K")),Tables!$C$5,IF(AND(C735=4,OR(D735="R",D735="K")),Tables!$C$6,IF(AND(C735=5,OR(D735="R",D735="K")),Tables!$C$7,IF(AND(C735=6,OR(D735="R",D735="K")),Tables!$C$8,"")))))),"")</f>
        <v/>
      </c>
    </row>
    <row r="736" spans="4:6" x14ac:dyDescent="0.2">
      <c r="D736" t="str">
        <f t="shared" si="25"/>
        <v/>
      </c>
      <c r="E736" t="str">
        <f t="shared" si="24"/>
        <v/>
      </c>
      <c r="F736" t="str">
        <f>IFERROR(IF(AND(C736=1,OR(D736="R",D736="K")),Tables!$C$3,IF(AND(C736=2,OR(D736="R",D736="K")),Tables!$C$4,IF(AND(C736=3,OR(D736="R",D736="K")),Tables!$C$5,IF(AND(C736=4,OR(D736="R",D736="K")),Tables!$C$6,IF(AND(C736=5,OR(D736="R",D736="K")),Tables!$C$7,IF(AND(C736=6,OR(D736="R",D736="K")),Tables!$C$8,"")))))),"")</f>
        <v/>
      </c>
    </row>
    <row r="737" spans="4:6" x14ac:dyDescent="0.2">
      <c r="D737" t="str">
        <f t="shared" si="25"/>
        <v/>
      </c>
      <c r="E737" t="str">
        <f t="shared" si="24"/>
        <v/>
      </c>
      <c r="F737" t="str">
        <f>IFERROR(IF(AND(C737=1,OR(D737="R",D737="K")),Tables!$C$3,IF(AND(C737=2,OR(D737="R",D737="K")),Tables!$C$4,IF(AND(C737=3,OR(D737="R",D737="K")),Tables!$C$5,IF(AND(C737=4,OR(D737="R",D737="K")),Tables!$C$6,IF(AND(C737=5,OR(D737="R",D737="K")),Tables!$C$7,IF(AND(C737=6,OR(D737="R",D737="K")),Tables!$C$8,"")))))),"")</f>
        <v/>
      </c>
    </row>
    <row r="738" spans="4:6" x14ac:dyDescent="0.2">
      <c r="D738" t="str">
        <f t="shared" si="25"/>
        <v/>
      </c>
      <c r="E738" t="str">
        <f t="shared" si="24"/>
        <v/>
      </c>
      <c r="F738" t="str">
        <f>IFERROR(IF(AND(C738=1,OR(D738="R",D738="K")),Tables!$C$3,IF(AND(C738=2,OR(D738="R",D738="K")),Tables!$C$4,IF(AND(C738=3,OR(D738="R",D738="K")),Tables!$C$5,IF(AND(C738=4,OR(D738="R",D738="K")),Tables!$C$6,IF(AND(C738=5,OR(D738="R",D738="K")),Tables!$C$7,IF(AND(C738=6,OR(D738="R",D738="K")),Tables!$C$8,"")))))),"")</f>
        <v/>
      </c>
    </row>
    <row r="739" spans="4:6" x14ac:dyDescent="0.2">
      <c r="D739" t="str">
        <f t="shared" si="25"/>
        <v/>
      </c>
      <c r="E739" t="str">
        <f t="shared" si="24"/>
        <v/>
      </c>
      <c r="F739" t="str">
        <f>IFERROR(IF(AND(C739=1,OR(D739="R",D739="K")),Tables!$C$3,IF(AND(C739=2,OR(D739="R",D739="K")),Tables!$C$4,IF(AND(C739=3,OR(D739="R",D739="K")),Tables!$C$5,IF(AND(C739=4,OR(D739="R",D739="K")),Tables!$C$6,IF(AND(C739=5,OR(D739="R",D739="K")),Tables!$C$7,IF(AND(C739=6,OR(D739="R",D739="K")),Tables!$C$8,"")))))),"")</f>
        <v/>
      </c>
    </row>
    <row r="740" spans="4:6" x14ac:dyDescent="0.2">
      <c r="D740" t="str">
        <f t="shared" si="25"/>
        <v/>
      </c>
      <c r="E740" t="str">
        <f t="shared" si="24"/>
        <v/>
      </c>
      <c r="F740" t="str">
        <f>IFERROR(IF(AND(C740=1,OR(D740="R",D740="K")),Tables!$C$3,IF(AND(C740=2,OR(D740="R",D740="K")),Tables!$C$4,IF(AND(C740=3,OR(D740="R",D740="K")),Tables!$C$5,IF(AND(C740=4,OR(D740="R",D740="K")),Tables!$C$6,IF(AND(C740=5,OR(D740="R",D740="K")),Tables!$C$7,IF(AND(C740=6,OR(D740="R",D740="K")),Tables!$C$8,"")))))),"")</f>
        <v/>
      </c>
    </row>
    <row r="741" spans="4:6" x14ac:dyDescent="0.2">
      <c r="D741" t="str">
        <f t="shared" si="25"/>
        <v/>
      </c>
      <c r="E741" t="str">
        <f t="shared" si="24"/>
        <v/>
      </c>
      <c r="F741" t="str">
        <f>IFERROR(IF(AND(C741=1,OR(D741="R",D741="K")),Tables!$C$3,IF(AND(C741=2,OR(D741="R",D741="K")),Tables!$C$4,IF(AND(C741=3,OR(D741="R",D741="K")),Tables!$C$5,IF(AND(C741=4,OR(D741="R",D741="K")),Tables!$C$6,IF(AND(C741=5,OR(D741="R",D741="K")),Tables!$C$7,IF(AND(C741=6,OR(D741="R",D741="K")),Tables!$C$8,"")))))),"")</f>
        <v/>
      </c>
    </row>
    <row r="742" spans="4:6" x14ac:dyDescent="0.2">
      <c r="D742" t="str">
        <f t="shared" si="25"/>
        <v/>
      </c>
      <c r="E742" t="str">
        <f t="shared" si="24"/>
        <v/>
      </c>
      <c r="F742" t="str">
        <f>IFERROR(IF(AND(C742=1,OR(D742="R",D742="K")),Tables!$C$3,IF(AND(C742=2,OR(D742="R",D742="K")),Tables!$C$4,IF(AND(C742=3,OR(D742="R",D742="K")),Tables!$C$5,IF(AND(C742=4,OR(D742="R",D742="K")),Tables!$C$6,IF(AND(C742=5,OR(D742="R",D742="K")),Tables!$C$7,IF(AND(C742=6,OR(D742="R",D742="K")),Tables!$C$8,"")))))),"")</f>
        <v/>
      </c>
    </row>
    <row r="743" spans="4:6" x14ac:dyDescent="0.2">
      <c r="D743" t="str">
        <f t="shared" si="25"/>
        <v/>
      </c>
      <c r="E743" t="str">
        <f t="shared" si="24"/>
        <v/>
      </c>
      <c r="F743" t="str">
        <f>IFERROR(IF(AND(C743=1,OR(D743="R",D743="K")),Tables!$C$3,IF(AND(C743=2,OR(D743="R",D743="K")),Tables!$C$4,IF(AND(C743=3,OR(D743="R",D743="K")),Tables!$C$5,IF(AND(C743=4,OR(D743="R",D743="K")),Tables!$C$6,IF(AND(C743=5,OR(D743="R",D743="K")),Tables!$C$7,IF(AND(C743=6,OR(D743="R",D743="K")),Tables!$C$8,"")))))),"")</f>
        <v/>
      </c>
    </row>
    <row r="744" spans="4:6" x14ac:dyDescent="0.2">
      <c r="D744" t="str">
        <f t="shared" si="25"/>
        <v/>
      </c>
      <c r="E744" t="str">
        <f t="shared" si="24"/>
        <v/>
      </c>
      <c r="F744" t="str">
        <f>IFERROR(IF(AND(C744=1,OR(D744="R",D744="K")),Tables!$C$3,IF(AND(C744=2,OR(D744="R",D744="K")),Tables!$C$4,IF(AND(C744=3,OR(D744="R",D744="K")),Tables!$C$5,IF(AND(C744=4,OR(D744="R",D744="K")),Tables!$C$6,IF(AND(C744=5,OR(D744="R",D744="K")),Tables!$C$7,IF(AND(C744=6,OR(D744="R",D744="K")),Tables!$C$8,"")))))),"")</f>
        <v/>
      </c>
    </row>
    <row r="745" spans="4:6" x14ac:dyDescent="0.2">
      <c r="D745" t="str">
        <f t="shared" si="25"/>
        <v/>
      </c>
      <c r="E745" t="str">
        <f t="shared" si="24"/>
        <v/>
      </c>
      <c r="F745" t="str">
        <f>IFERROR(IF(AND(C745=1,OR(D745="R",D745="K")),Tables!$C$3,IF(AND(C745=2,OR(D745="R",D745="K")),Tables!$C$4,IF(AND(C745=3,OR(D745="R",D745="K")),Tables!$C$5,IF(AND(C745=4,OR(D745="R",D745="K")),Tables!$C$6,IF(AND(C745=5,OR(D745="R",D745="K")),Tables!$C$7,IF(AND(C745=6,OR(D745="R",D745="K")),Tables!$C$8,"")))))),"")</f>
        <v/>
      </c>
    </row>
    <row r="746" spans="4:6" x14ac:dyDescent="0.2">
      <c r="D746" t="str">
        <f t="shared" si="25"/>
        <v/>
      </c>
      <c r="E746" t="str">
        <f t="shared" si="24"/>
        <v/>
      </c>
      <c r="F746" t="str">
        <f>IFERROR(IF(AND(C746=1,OR(D746="R",D746="K")),Tables!$C$3,IF(AND(C746=2,OR(D746="R",D746="K")),Tables!$C$4,IF(AND(C746=3,OR(D746="R",D746="K")),Tables!$C$5,IF(AND(C746=4,OR(D746="R",D746="K")),Tables!$C$6,IF(AND(C746=5,OR(D746="R",D746="K")),Tables!$C$7,IF(AND(C746=6,OR(D746="R",D746="K")),Tables!$C$8,"")))))),"")</f>
        <v/>
      </c>
    </row>
    <row r="747" spans="4:6" x14ac:dyDescent="0.2">
      <c r="D747" t="str">
        <f t="shared" si="25"/>
        <v/>
      </c>
      <c r="E747" t="str">
        <f t="shared" si="24"/>
        <v/>
      </c>
      <c r="F747" t="str">
        <f>IFERROR(IF(AND(C747=1,OR(D747="R",D747="K")),Tables!$C$3,IF(AND(C747=2,OR(D747="R",D747="K")),Tables!$C$4,IF(AND(C747=3,OR(D747="R",D747="K")),Tables!$C$5,IF(AND(C747=4,OR(D747="R",D747="K")),Tables!$C$6,IF(AND(C747=5,OR(D747="R",D747="K")),Tables!$C$7,IF(AND(C747=6,OR(D747="R",D747="K")),Tables!$C$8,"")))))),"")</f>
        <v/>
      </c>
    </row>
    <row r="748" spans="4:6" x14ac:dyDescent="0.2">
      <c r="D748" t="str">
        <f t="shared" si="25"/>
        <v/>
      </c>
      <c r="E748" t="str">
        <f t="shared" si="24"/>
        <v/>
      </c>
      <c r="F748" t="str">
        <f>IFERROR(IF(AND(C748=1,OR(D748="R",D748="K")),Tables!$C$3,IF(AND(C748=2,OR(D748="R",D748="K")),Tables!$C$4,IF(AND(C748=3,OR(D748="R",D748="K")),Tables!$C$5,IF(AND(C748=4,OR(D748="R",D748="K")),Tables!$C$6,IF(AND(C748=5,OR(D748="R",D748="K")),Tables!$C$7,IF(AND(C748=6,OR(D748="R",D748="K")),Tables!$C$8,"")))))),"")</f>
        <v/>
      </c>
    </row>
    <row r="749" spans="4:6" x14ac:dyDescent="0.2">
      <c r="D749" t="str">
        <f t="shared" si="25"/>
        <v/>
      </c>
      <c r="E749" t="str">
        <f t="shared" si="24"/>
        <v/>
      </c>
      <c r="F749" t="str">
        <f>IFERROR(IF(AND(C749=1,OR(D749="R",D749="K")),Tables!$C$3,IF(AND(C749=2,OR(D749="R",D749="K")),Tables!$C$4,IF(AND(C749=3,OR(D749="R",D749="K")),Tables!$C$5,IF(AND(C749=4,OR(D749="R",D749="K")),Tables!$C$6,IF(AND(C749=5,OR(D749="R",D749="K")),Tables!$C$7,IF(AND(C749=6,OR(D749="R",D749="K")),Tables!$C$8,"")))))),"")</f>
        <v/>
      </c>
    </row>
    <row r="750" spans="4:6" x14ac:dyDescent="0.2">
      <c r="D750" t="str">
        <f t="shared" si="25"/>
        <v/>
      </c>
      <c r="E750" t="str">
        <f t="shared" si="24"/>
        <v/>
      </c>
      <c r="F750" t="str">
        <f>IFERROR(IF(AND(C750=1,OR(D750="R",D750="K")),Tables!$C$3,IF(AND(C750=2,OR(D750="R",D750="K")),Tables!$C$4,IF(AND(C750=3,OR(D750="R",D750="K")),Tables!$C$5,IF(AND(C750=4,OR(D750="R",D750="K")),Tables!$C$6,IF(AND(C750=5,OR(D750="R",D750="K")),Tables!$C$7,IF(AND(C750=6,OR(D750="R",D750="K")),Tables!$C$8,"")))))),"")</f>
        <v/>
      </c>
    </row>
    <row r="751" spans="4:6" x14ac:dyDescent="0.2">
      <c r="D751" t="str">
        <f t="shared" si="25"/>
        <v/>
      </c>
      <c r="E751" t="str">
        <f t="shared" si="24"/>
        <v/>
      </c>
      <c r="F751" t="str">
        <f>IFERROR(IF(AND(C751=1,OR(D751="R",D751="K")),Tables!$C$3,IF(AND(C751=2,OR(D751="R",D751="K")),Tables!$C$4,IF(AND(C751=3,OR(D751="R",D751="K")),Tables!$C$5,IF(AND(C751=4,OR(D751="R",D751="K")),Tables!$C$6,IF(AND(C751=5,OR(D751="R",D751="K")),Tables!$C$7,IF(AND(C751=6,OR(D751="R",D751="K")),Tables!$C$8,"")))))),"")</f>
        <v/>
      </c>
    </row>
    <row r="752" spans="4:6" x14ac:dyDescent="0.2">
      <c r="D752" t="str">
        <f t="shared" si="25"/>
        <v/>
      </c>
      <c r="E752" t="str">
        <f t="shared" si="24"/>
        <v/>
      </c>
      <c r="F752" t="str">
        <f>IFERROR(IF(AND(C752=1,OR(D752="R",D752="K")),Tables!$C$3,IF(AND(C752=2,OR(D752="R",D752="K")),Tables!$C$4,IF(AND(C752=3,OR(D752="R",D752="K")),Tables!$C$5,IF(AND(C752=4,OR(D752="R",D752="K")),Tables!$C$6,IF(AND(C752=5,OR(D752="R",D752="K")),Tables!$C$7,IF(AND(C752=6,OR(D752="R",D752="K")),Tables!$C$8,"")))))),"")</f>
        <v/>
      </c>
    </row>
    <row r="753" spans="4:6" x14ac:dyDescent="0.2">
      <c r="D753" t="str">
        <f t="shared" si="25"/>
        <v/>
      </c>
      <c r="E753" t="str">
        <f t="shared" si="24"/>
        <v/>
      </c>
      <c r="F753" t="str">
        <f>IFERROR(IF(AND(C753=1,OR(D753="R",D753="K")),Tables!$C$3,IF(AND(C753=2,OR(D753="R",D753="K")),Tables!$C$4,IF(AND(C753=3,OR(D753="R",D753="K")),Tables!$C$5,IF(AND(C753=4,OR(D753="R",D753="K")),Tables!$C$6,IF(AND(C753=5,OR(D753="R",D753="K")),Tables!$C$7,IF(AND(C753=6,OR(D753="R",D753="K")),Tables!$C$8,"")))))),"")</f>
        <v/>
      </c>
    </row>
    <row r="754" spans="4:6" x14ac:dyDescent="0.2">
      <c r="D754" t="str">
        <f t="shared" si="25"/>
        <v/>
      </c>
      <c r="E754" t="str">
        <f t="shared" si="24"/>
        <v/>
      </c>
      <c r="F754" t="str">
        <f>IFERROR(IF(AND(C754=1,OR(D754="R",D754="K")),Tables!$C$3,IF(AND(C754=2,OR(D754="R",D754="K")),Tables!$C$4,IF(AND(C754=3,OR(D754="R",D754="K")),Tables!$C$5,IF(AND(C754=4,OR(D754="R",D754="K")),Tables!$C$6,IF(AND(C754=5,OR(D754="R",D754="K")),Tables!$C$7,IF(AND(C754=6,OR(D754="R",D754="K")),Tables!$C$8,"")))))),"")</f>
        <v/>
      </c>
    </row>
    <row r="755" spans="4:6" x14ac:dyDescent="0.2">
      <c r="D755" t="str">
        <f t="shared" si="25"/>
        <v/>
      </c>
      <c r="E755" t="str">
        <f t="shared" si="24"/>
        <v/>
      </c>
      <c r="F755" t="str">
        <f>IFERROR(IF(AND(C755=1,OR(D755="R",D755="K")),Tables!$C$3,IF(AND(C755=2,OR(D755="R",D755="K")),Tables!$C$4,IF(AND(C755=3,OR(D755="R",D755="K")),Tables!$C$5,IF(AND(C755=4,OR(D755="R",D755="K")),Tables!$C$6,IF(AND(C755=5,OR(D755="R",D755="K")),Tables!$C$7,IF(AND(C755=6,OR(D755="R",D755="K")),Tables!$C$8,"")))))),"")</f>
        <v/>
      </c>
    </row>
    <row r="756" spans="4:6" x14ac:dyDescent="0.2">
      <c r="D756" t="str">
        <f t="shared" si="25"/>
        <v/>
      </c>
      <c r="E756" t="str">
        <f t="shared" si="24"/>
        <v/>
      </c>
      <c r="F756" t="str">
        <f>IFERROR(IF(AND(C756=1,OR(D756="R",D756="K")),Tables!$C$3,IF(AND(C756=2,OR(D756="R",D756="K")),Tables!$C$4,IF(AND(C756=3,OR(D756="R",D756="K")),Tables!$C$5,IF(AND(C756=4,OR(D756="R",D756="K")),Tables!$C$6,IF(AND(C756=5,OR(D756="R",D756="K")),Tables!$C$7,IF(AND(C756=6,OR(D756="R",D756="K")),Tables!$C$8,"")))))),"")</f>
        <v/>
      </c>
    </row>
    <row r="757" spans="4:6" x14ac:dyDescent="0.2">
      <c r="D757" t="str">
        <f t="shared" si="25"/>
        <v/>
      </c>
      <c r="E757" t="str">
        <f t="shared" si="24"/>
        <v/>
      </c>
      <c r="F757" t="str">
        <f>IFERROR(IF(AND(C757=1,OR(D757="R",D757="K")),Tables!$C$3,IF(AND(C757=2,OR(D757="R",D757="K")),Tables!$C$4,IF(AND(C757=3,OR(D757="R",D757="K")),Tables!$C$5,IF(AND(C757=4,OR(D757="R",D757="K")),Tables!$C$6,IF(AND(C757=5,OR(D757="R",D757="K")),Tables!$C$7,IF(AND(C757=6,OR(D757="R",D757="K")),Tables!$C$8,"")))))),"")</f>
        <v/>
      </c>
    </row>
    <row r="758" spans="4:6" x14ac:dyDescent="0.2">
      <c r="D758" t="str">
        <f t="shared" si="25"/>
        <v/>
      </c>
      <c r="E758" t="str">
        <f t="shared" si="24"/>
        <v/>
      </c>
      <c r="F758" t="str">
        <f>IFERROR(IF(AND(C758=1,OR(D758="R",D758="K")),Tables!$C$3,IF(AND(C758=2,OR(D758="R",D758="K")),Tables!$C$4,IF(AND(C758=3,OR(D758="R",D758="K")),Tables!$C$5,IF(AND(C758=4,OR(D758="R",D758="K")),Tables!$C$6,IF(AND(C758=5,OR(D758="R",D758="K")),Tables!$C$7,IF(AND(C758=6,OR(D758="R",D758="K")),Tables!$C$8,"")))))),"")</f>
        <v/>
      </c>
    </row>
    <row r="759" spans="4:6" x14ac:dyDescent="0.2">
      <c r="D759" t="str">
        <f t="shared" si="25"/>
        <v/>
      </c>
      <c r="E759" t="str">
        <f t="shared" si="24"/>
        <v/>
      </c>
      <c r="F759" t="str">
        <f>IFERROR(IF(AND(C759=1,OR(D759="R",D759="K")),Tables!$C$3,IF(AND(C759=2,OR(D759="R",D759="K")),Tables!$C$4,IF(AND(C759=3,OR(D759="R",D759="K")),Tables!$C$5,IF(AND(C759=4,OR(D759="R",D759="K")),Tables!$C$6,IF(AND(C759=5,OR(D759="R",D759="K")),Tables!$C$7,IF(AND(C759=6,OR(D759="R",D759="K")),Tables!$C$8,"")))))),"")</f>
        <v/>
      </c>
    </row>
    <row r="760" spans="4:6" x14ac:dyDescent="0.2">
      <c r="D760" t="str">
        <f t="shared" si="25"/>
        <v/>
      </c>
      <c r="E760" t="str">
        <f t="shared" si="24"/>
        <v/>
      </c>
      <c r="F760" t="str">
        <f>IFERROR(IF(AND(C760=1,OR(D760="R",D760="K")),Tables!$C$3,IF(AND(C760=2,OR(D760="R",D760="K")),Tables!$C$4,IF(AND(C760=3,OR(D760="R",D760="K")),Tables!$C$5,IF(AND(C760=4,OR(D760="R",D760="K")),Tables!$C$6,IF(AND(C760=5,OR(D760="R",D760="K")),Tables!$C$7,IF(AND(C760=6,OR(D760="R",D760="K")),Tables!$C$8,"")))))),"")</f>
        <v/>
      </c>
    </row>
    <row r="761" spans="4:6" x14ac:dyDescent="0.2">
      <c r="D761" t="str">
        <f t="shared" si="25"/>
        <v/>
      </c>
      <c r="E761" t="str">
        <f t="shared" si="24"/>
        <v/>
      </c>
      <c r="F761" t="str">
        <f>IFERROR(IF(AND(C761=1,OR(D761="R",D761="K")),Tables!$C$3,IF(AND(C761=2,OR(D761="R",D761="K")),Tables!$C$4,IF(AND(C761=3,OR(D761="R",D761="K")),Tables!$C$5,IF(AND(C761=4,OR(D761="R",D761="K")),Tables!$C$6,IF(AND(C761=5,OR(D761="R",D761="K")),Tables!$C$7,IF(AND(C761=6,OR(D761="R",D761="K")),Tables!$C$8,"")))))),"")</f>
        <v/>
      </c>
    </row>
    <row r="762" spans="4:6" x14ac:dyDescent="0.2">
      <c r="D762" t="str">
        <f t="shared" si="25"/>
        <v/>
      </c>
      <c r="E762" t="str">
        <f t="shared" si="24"/>
        <v/>
      </c>
      <c r="F762" t="str">
        <f>IFERROR(IF(AND(C762=1,OR(D762="R",D762="K")),Tables!$C$3,IF(AND(C762=2,OR(D762="R",D762="K")),Tables!$C$4,IF(AND(C762=3,OR(D762="R",D762="K")),Tables!$C$5,IF(AND(C762=4,OR(D762="R",D762="K")),Tables!$C$6,IF(AND(C762=5,OR(D762="R",D762="K")),Tables!$C$7,IF(AND(C762=6,OR(D762="R",D762="K")),Tables!$C$8,"")))))),"")</f>
        <v/>
      </c>
    </row>
    <row r="763" spans="4:6" x14ac:dyDescent="0.2">
      <c r="D763" t="str">
        <f t="shared" si="25"/>
        <v/>
      </c>
      <c r="E763" t="str">
        <f t="shared" si="24"/>
        <v/>
      </c>
      <c r="F763" t="str">
        <f>IFERROR(IF(AND(C763=1,OR(D763="R",D763="K")),Tables!$C$3,IF(AND(C763=2,OR(D763="R",D763="K")),Tables!$C$4,IF(AND(C763=3,OR(D763="R",D763="K")),Tables!$C$5,IF(AND(C763=4,OR(D763="R",D763="K")),Tables!$C$6,IF(AND(C763=5,OR(D763="R",D763="K")),Tables!$C$7,IF(AND(C763=6,OR(D763="R",D763="K")),Tables!$C$8,"")))))),"")</f>
        <v/>
      </c>
    </row>
    <row r="764" spans="4:6" x14ac:dyDescent="0.2">
      <c r="D764" t="str">
        <f t="shared" si="25"/>
        <v/>
      </c>
      <c r="E764" t="str">
        <f t="shared" si="24"/>
        <v/>
      </c>
      <c r="F764" t="str">
        <f>IFERROR(IF(AND(C764=1,OR(D764="R",D764="K")),Tables!$C$3,IF(AND(C764=2,OR(D764="R",D764="K")),Tables!$C$4,IF(AND(C764=3,OR(D764="R",D764="K")),Tables!$C$5,IF(AND(C764=4,OR(D764="R",D764="K")),Tables!$C$6,IF(AND(C764=5,OR(D764="R",D764="K")),Tables!$C$7,IF(AND(C764=6,OR(D764="R",D764="K")),Tables!$C$8,"")))))),"")</f>
        <v/>
      </c>
    </row>
    <row r="765" spans="4:6" x14ac:dyDescent="0.2">
      <c r="D765" t="str">
        <f t="shared" si="25"/>
        <v/>
      </c>
      <c r="E765" t="str">
        <f t="shared" si="24"/>
        <v/>
      </c>
      <c r="F765" t="str">
        <f>IFERROR(IF(AND(C765=1,OR(D765="R",D765="K")),Tables!$C$3,IF(AND(C765=2,OR(D765="R",D765="K")),Tables!$C$4,IF(AND(C765=3,OR(D765="R",D765="K")),Tables!$C$5,IF(AND(C765=4,OR(D765="R",D765="K")),Tables!$C$6,IF(AND(C765=5,OR(D765="R",D765="K")),Tables!$C$7,IF(AND(C765=6,OR(D765="R",D765="K")),Tables!$C$8,"")))))),"")</f>
        <v/>
      </c>
    </row>
    <row r="766" spans="4:6" x14ac:dyDescent="0.2">
      <c r="D766" t="str">
        <f t="shared" si="25"/>
        <v/>
      </c>
      <c r="E766" t="str">
        <f t="shared" si="24"/>
        <v/>
      </c>
      <c r="F766" t="str">
        <f>IFERROR(IF(AND(C766=1,OR(D766="R",D766="K")),Tables!$C$3,IF(AND(C766=2,OR(D766="R",D766="K")),Tables!$C$4,IF(AND(C766=3,OR(D766="R",D766="K")),Tables!$C$5,IF(AND(C766=4,OR(D766="R",D766="K")),Tables!$C$6,IF(AND(C766=5,OR(D766="R",D766="K")),Tables!$C$7,IF(AND(C766=6,OR(D766="R",D766="K")),Tables!$C$8,"")))))),"")</f>
        <v/>
      </c>
    </row>
    <row r="767" spans="4:6" x14ac:dyDescent="0.2">
      <c r="D767" t="str">
        <f t="shared" si="25"/>
        <v/>
      </c>
      <c r="E767" t="str">
        <f t="shared" si="24"/>
        <v/>
      </c>
      <c r="F767" t="str">
        <f>IFERROR(IF(AND(C767=1,OR(D767="R",D767="K")),Tables!$C$3,IF(AND(C767=2,OR(D767="R",D767="K")),Tables!$C$4,IF(AND(C767=3,OR(D767="R",D767="K")),Tables!$C$5,IF(AND(C767=4,OR(D767="R",D767="K")),Tables!$C$6,IF(AND(C767=5,OR(D767="R",D767="K")),Tables!$C$7,IF(AND(C767=6,OR(D767="R",D767="K")),Tables!$C$8,"")))))),"")</f>
        <v/>
      </c>
    </row>
    <row r="768" spans="4:6" x14ac:dyDescent="0.2">
      <c r="D768" t="str">
        <f t="shared" si="25"/>
        <v/>
      </c>
      <c r="E768" t="str">
        <f t="shared" si="24"/>
        <v/>
      </c>
      <c r="F768" t="str">
        <f>IFERROR(IF(AND(C768=1,OR(D768="R",D768="K")),Tables!$C$3,IF(AND(C768=2,OR(D768="R",D768="K")),Tables!$C$4,IF(AND(C768=3,OR(D768="R",D768="K")),Tables!$C$5,IF(AND(C768=4,OR(D768="R",D768="K")),Tables!$C$6,IF(AND(C768=5,OR(D768="R",D768="K")),Tables!$C$7,IF(AND(C768=6,OR(D768="R",D768="K")),Tables!$C$8,"")))))),"")</f>
        <v/>
      </c>
    </row>
    <row r="769" spans="4:6" x14ac:dyDescent="0.2">
      <c r="D769" t="str">
        <f t="shared" si="25"/>
        <v/>
      </c>
      <c r="E769" t="str">
        <f t="shared" si="24"/>
        <v/>
      </c>
      <c r="F769" t="str">
        <f>IFERROR(IF(AND(C769=1,OR(D769="R",D769="K")),Tables!$C$3,IF(AND(C769=2,OR(D769="R",D769="K")),Tables!$C$4,IF(AND(C769=3,OR(D769="R",D769="K")),Tables!$C$5,IF(AND(C769=4,OR(D769="R",D769="K")),Tables!$C$6,IF(AND(C769=5,OR(D769="R",D769="K")),Tables!$C$7,IF(AND(C769=6,OR(D769="R",D769="K")),Tables!$C$8,"")))))),"")</f>
        <v/>
      </c>
    </row>
    <row r="770" spans="4:6" x14ac:dyDescent="0.2">
      <c r="D770" t="str">
        <f t="shared" si="25"/>
        <v/>
      </c>
      <c r="E770" t="str">
        <f t="shared" si="24"/>
        <v/>
      </c>
      <c r="F770" t="str">
        <f>IFERROR(IF(AND(C770=1,OR(D770="R",D770="K")),Tables!$C$3,IF(AND(C770=2,OR(D770="R",D770="K")),Tables!$C$4,IF(AND(C770=3,OR(D770="R",D770="K")),Tables!$C$5,IF(AND(C770=4,OR(D770="R",D770="K")),Tables!$C$6,IF(AND(C770=5,OR(D770="R",D770="K")),Tables!$C$7,IF(AND(C770=6,OR(D770="R",D770="K")),Tables!$C$8,"")))))),"")</f>
        <v/>
      </c>
    </row>
    <row r="771" spans="4:6" x14ac:dyDescent="0.2">
      <c r="D771" t="str">
        <f t="shared" si="25"/>
        <v/>
      </c>
      <c r="E771" t="str">
        <f t="shared" si="24"/>
        <v/>
      </c>
      <c r="F771" t="str">
        <f>IFERROR(IF(AND(C771=1,OR(D771="R",D771="K")),Tables!$C$3,IF(AND(C771=2,OR(D771="R",D771="K")),Tables!$C$4,IF(AND(C771=3,OR(D771="R",D771="K")),Tables!$C$5,IF(AND(C771=4,OR(D771="R",D771="K")),Tables!$C$6,IF(AND(C771=5,OR(D771="R",D771="K")),Tables!$C$7,IF(AND(C771=6,OR(D771="R",D771="K")),Tables!$C$8,"")))))),"")</f>
        <v/>
      </c>
    </row>
    <row r="772" spans="4:6" x14ac:dyDescent="0.2">
      <c r="D772" t="str">
        <f t="shared" si="25"/>
        <v/>
      </c>
      <c r="E772" t="str">
        <f t="shared" si="24"/>
        <v/>
      </c>
      <c r="F772" t="str">
        <f>IFERROR(IF(AND(C772=1,OR(D772="R",D772="K")),Tables!$C$3,IF(AND(C772=2,OR(D772="R",D772="K")),Tables!$C$4,IF(AND(C772=3,OR(D772="R",D772="K")),Tables!$C$5,IF(AND(C772=4,OR(D772="R",D772="K")),Tables!$C$6,IF(AND(C772=5,OR(D772="R",D772="K")),Tables!$C$7,IF(AND(C772=6,OR(D772="R",D772="K")),Tables!$C$8,"")))))),"")</f>
        <v/>
      </c>
    </row>
    <row r="773" spans="4:6" x14ac:dyDescent="0.2">
      <c r="D773" t="str">
        <f t="shared" si="25"/>
        <v/>
      </c>
      <c r="E773" t="str">
        <f t="shared" si="24"/>
        <v/>
      </c>
      <c r="F773" t="str">
        <f>IFERROR(IF(AND(C773=1,OR(D773="R",D773="K")),Tables!$C$3,IF(AND(C773=2,OR(D773="R",D773="K")),Tables!$C$4,IF(AND(C773=3,OR(D773="R",D773="K")),Tables!$C$5,IF(AND(C773=4,OR(D773="R",D773="K")),Tables!$C$6,IF(AND(C773=5,OR(D773="R",D773="K")),Tables!$C$7,IF(AND(C773=6,OR(D773="R",D773="K")),Tables!$C$8,"")))))),"")</f>
        <v/>
      </c>
    </row>
    <row r="774" spans="4:6" x14ac:dyDescent="0.2">
      <c r="D774" t="str">
        <f t="shared" si="25"/>
        <v/>
      </c>
      <c r="E774" t="str">
        <f t="shared" si="24"/>
        <v/>
      </c>
      <c r="F774" t="str">
        <f>IFERROR(IF(AND(C774=1,OR(D774="R",D774="K")),Tables!$C$3,IF(AND(C774=2,OR(D774="R",D774="K")),Tables!$C$4,IF(AND(C774=3,OR(D774="R",D774="K")),Tables!$C$5,IF(AND(C774=4,OR(D774="R",D774="K")),Tables!$C$6,IF(AND(C774=5,OR(D774="R",D774="K")),Tables!$C$7,IF(AND(C774=6,OR(D774="R",D774="K")),Tables!$C$8,"")))))),"")</f>
        <v/>
      </c>
    </row>
    <row r="775" spans="4:6" x14ac:dyDescent="0.2">
      <c r="D775" t="str">
        <f t="shared" si="25"/>
        <v/>
      </c>
      <c r="E775" t="str">
        <f t="shared" si="24"/>
        <v/>
      </c>
      <c r="F775" t="str">
        <f>IFERROR(IF(AND(C775=1,OR(D775="R",D775="K")),Tables!$C$3,IF(AND(C775=2,OR(D775="R",D775="K")),Tables!$C$4,IF(AND(C775=3,OR(D775="R",D775="K")),Tables!$C$5,IF(AND(C775=4,OR(D775="R",D775="K")),Tables!$C$6,IF(AND(C775=5,OR(D775="R",D775="K")),Tables!$C$7,IF(AND(C775=6,OR(D775="R",D775="K")),Tables!$C$8,"")))))),"")</f>
        <v/>
      </c>
    </row>
    <row r="776" spans="4:6" x14ac:dyDescent="0.2">
      <c r="D776" t="str">
        <f t="shared" si="25"/>
        <v/>
      </c>
      <c r="E776" t="str">
        <f t="shared" si="24"/>
        <v/>
      </c>
      <c r="F776" t="str">
        <f>IFERROR(IF(AND(C776=1,OR(D776="R",D776="K")),Tables!$C$3,IF(AND(C776=2,OR(D776="R",D776="K")),Tables!$C$4,IF(AND(C776=3,OR(D776="R",D776="K")),Tables!$C$5,IF(AND(C776=4,OR(D776="R",D776="K")),Tables!$C$6,IF(AND(C776=5,OR(D776="R",D776="K")),Tables!$C$7,IF(AND(C776=6,OR(D776="R",D776="K")),Tables!$C$8,"")))))),"")</f>
        <v/>
      </c>
    </row>
    <row r="777" spans="4:6" x14ac:dyDescent="0.2">
      <c r="D777" t="str">
        <f t="shared" si="25"/>
        <v/>
      </c>
      <c r="E777" t="str">
        <f t="shared" si="24"/>
        <v/>
      </c>
      <c r="F777" t="str">
        <f>IFERROR(IF(AND(C777=1,OR(D777="R",D777="K")),Tables!$C$3,IF(AND(C777=2,OR(D777="R",D777="K")),Tables!$C$4,IF(AND(C777=3,OR(D777="R",D777="K")),Tables!$C$5,IF(AND(C777=4,OR(D777="R",D777="K")),Tables!$C$6,IF(AND(C777=5,OR(D777="R",D777="K")),Tables!$C$7,IF(AND(C777=6,OR(D777="R",D777="K")),Tables!$C$8,"")))))),"")</f>
        <v/>
      </c>
    </row>
    <row r="778" spans="4:6" x14ac:dyDescent="0.2">
      <c r="D778" t="str">
        <f t="shared" si="25"/>
        <v/>
      </c>
      <c r="E778" t="str">
        <f t="shared" si="24"/>
        <v/>
      </c>
      <c r="F778" t="str">
        <f>IFERROR(IF(AND(C778=1,OR(D778="R",D778="K")),Tables!$C$3,IF(AND(C778=2,OR(D778="R",D778="K")),Tables!$C$4,IF(AND(C778=3,OR(D778="R",D778="K")),Tables!$C$5,IF(AND(C778=4,OR(D778="R",D778="K")),Tables!$C$6,IF(AND(C778=5,OR(D778="R",D778="K")),Tables!$C$7,IF(AND(C778=6,OR(D778="R",D778="K")),Tables!$C$8,"")))))),"")</f>
        <v/>
      </c>
    </row>
    <row r="779" spans="4:6" x14ac:dyDescent="0.2">
      <c r="D779" t="str">
        <f t="shared" si="25"/>
        <v/>
      </c>
      <c r="E779" t="str">
        <f t="shared" si="24"/>
        <v/>
      </c>
      <c r="F779" t="str">
        <f>IFERROR(IF(AND(C779=1,OR(D779="R",D779="K")),Tables!$C$3,IF(AND(C779=2,OR(D779="R",D779="K")),Tables!$C$4,IF(AND(C779=3,OR(D779="R",D779="K")),Tables!$C$5,IF(AND(C779=4,OR(D779="R",D779="K")),Tables!$C$6,IF(AND(C779=5,OR(D779="R",D779="K")),Tables!$C$7,IF(AND(C779=6,OR(D779="R",D779="K")),Tables!$C$8,"")))))),"")</f>
        <v/>
      </c>
    </row>
    <row r="780" spans="4:6" x14ac:dyDescent="0.2">
      <c r="D780" t="str">
        <f t="shared" si="25"/>
        <v/>
      </c>
      <c r="E780" t="str">
        <f t="shared" si="24"/>
        <v/>
      </c>
      <c r="F780" t="str">
        <f>IFERROR(IF(AND(C780=1,OR(D780="R",D780="K")),Tables!$C$3,IF(AND(C780=2,OR(D780="R",D780="K")),Tables!$C$4,IF(AND(C780=3,OR(D780="R",D780="K")),Tables!$C$5,IF(AND(C780=4,OR(D780="R",D780="K")),Tables!$C$6,IF(AND(C780=5,OR(D780="R",D780="K")),Tables!$C$7,IF(AND(C780=6,OR(D780="R",D780="K")),Tables!$C$8,"")))))),"")</f>
        <v/>
      </c>
    </row>
    <row r="781" spans="4:6" x14ac:dyDescent="0.2">
      <c r="D781" t="str">
        <f t="shared" si="25"/>
        <v/>
      </c>
      <c r="E781" t="str">
        <f t="shared" ref="E781:E844" si="26">IFERROR(VLOOKUP(B805,Questions,3,0),"")</f>
        <v/>
      </c>
      <c r="F781" t="str">
        <f>IFERROR(IF(AND(C781=1,OR(D781="R",D781="K")),Tables!$C$3,IF(AND(C781=2,OR(D781="R",D781="K")),Tables!$C$4,IF(AND(C781=3,OR(D781="R",D781="K")),Tables!$C$5,IF(AND(C781=4,OR(D781="R",D781="K")),Tables!$C$6,IF(AND(C781=5,OR(D781="R",D781="K")),Tables!$C$7,IF(AND(C781=6,OR(D781="R",D781="K")),Tables!$C$8,"")))))),"")</f>
        <v/>
      </c>
    </row>
    <row r="782" spans="4:6" x14ac:dyDescent="0.2">
      <c r="D782" t="str">
        <f t="shared" si="25"/>
        <v/>
      </c>
      <c r="E782" t="str">
        <f t="shared" si="26"/>
        <v/>
      </c>
      <c r="F782" t="str">
        <f>IFERROR(IF(AND(C782=1,OR(D782="R",D782="K")),Tables!$C$3,IF(AND(C782=2,OR(D782="R",D782="K")),Tables!$C$4,IF(AND(C782=3,OR(D782="R",D782="K")),Tables!$C$5,IF(AND(C782=4,OR(D782="R",D782="K")),Tables!$C$6,IF(AND(C782=5,OR(D782="R",D782="K")),Tables!$C$7,IF(AND(C782=6,OR(D782="R",D782="K")),Tables!$C$8,"")))))),"")</f>
        <v/>
      </c>
    </row>
    <row r="783" spans="4:6" x14ac:dyDescent="0.2">
      <c r="D783" t="str">
        <f t="shared" ref="D783:D846" si="27">IFERROR(VLOOKUP(B807,Questions,2,0),"")</f>
        <v/>
      </c>
      <c r="E783" t="str">
        <f t="shared" si="26"/>
        <v/>
      </c>
      <c r="F783" t="str">
        <f>IFERROR(IF(AND(C783=1,OR(D783="R",D783="K")),Tables!$C$3,IF(AND(C783=2,OR(D783="R",D783="K")),Tables!$C$4,IF(AND(C783=3,OR(D783="R",D783="K")),Tables!$C$5,IF(AND(C783=4,OR(D783="R",D783="K")),Tables!$C$6,IF(AND(C783=5,OR(D783="R",D783="K")),Tables!$C$7,IF(AND(C783=6,OR(D783="R",D783="K")),Tables!$C$8,"")))))),"")</f>
        <v/>
      </c>
    </row>
    <row r="784" spans="4:6" x14ac:dyDescent="0.2">
      <c r="D784" t="str">
        <f t="shared" si="27"/>
        <v/>
      </c>
      <c r="E784" t="str">
        <f t="shared" si="26"/>
        <v/>
      </c>
      <c r="F784" t="str">
        <f>IFERROR(IF(AND(C784=1,OR(D784="R",D784="K")),Tables!$C$3,IF(AND(C784=2,OR(D784="R",D784="K")),Tables!$C$4,IF(AND(C784=3,OR(D784="R",D784="K")),Tables!$C$5,IF(AND(C784=4,OR(D784="R",D784="K")),Tables!$C$6,IF(AND(C784=5,OR(D784="R",D784="K")),Tables!$C$7,IF(AND(C784=6,OR(D784="R",D784="K")),Tables!$C$8,"")))))),"")</f>
        <v/>
      </c>
    </row>
    <row r="785" spans="4:6" x14ac:dyDescent="0.2">
      <c r="D785" t="str">
        <f t="shared" si="27"/>
        <v/>
      </c>
      <c r="E785" t="str">
        <f t="shared" si="26"/>
        <v/>
      </c>
      <c r="F785" t="str">
        <f>IFERROR(IF(AND(C785=1,OR(D785="R",D785="K")),Tables!$C$3,IF(AND(C785=2,OR(D785="R",D785="K")),Tables!$C$4,IF(AND(C785=3,OR(D785="R",D785="K")),Tables!$C$5,IF(AND(C785=4,OR(D785="R",D785="K")),Tables!$C$6,IF(AND(C785=5,OR(D785="R",D785="K")),Tables!$C$7,IF(AND(C785=6,OR(D785="R",D785="K")),Tables!$C$8,"")))))),"")</f>
        <v/>
      </c>
    </row>
    <row r="786" spans="4:6" x14ac:dyDescent="0.2">
      <c r="D786" t="str">
        <f t="shared" si="27"/>
        <v/>
      </c>
      <c r="E786" t="str">
        <f t="shared" si="26"/>
        <v/>
      </c>
      <c r="F786" t="str">
        <f>IFERROR(IF(AND(C786=1,OR(D786="R",D786="K")),Tables!$C$3,IF(AND(C786=2,OR(D786="R",D786="K")),Tables!$C$4,IF(AND(C786=3,OR(D786="R",D786="K")),Tables!$C$5,IF(AND(C786=4,OR(D786="R",D786="K")),Tables!$C$6,IF(AND(C786=5,OR(D786="R",D786="K")),Tables!$C$7,IF(AND(C786=6,OR(D786="R",D786="K")),Tables!$C$8,"")))))),"")</f>
        <v/>
      </c>
    </row>
    <row r="787" spans="4:6" x14ac:dyDescent="0.2">
      <c r="D787" t="str">
        <f t="shared" si="27"/>
        <v/>
      </c>
      <c r="E787" t="str">
        <f t="shared" si="26"/>
        <v/>
      </c>
      <c r="F787" t="str">
        <f>IFERROR(IF(AND(C787=1,OR(D787="R",D787="K")),Tables!$C$3,IF(AND(C787=2,OR(D787="R",D787="K")),Tables!$C$4,IF(AND(C787=3,OR(D787="R",D787="K")),Tables!$C$5,IF(AND(C787=4,OR(D787="R",D787="K")),Tables!$C$6,IF(AND(C787=5,OR(D787="R",D787="K")),Tables!$C$7,IF(AND(C787=6,OR(D787="R",D787="K")),Tables!$C$8,"")))))),"")</f>
        <v/>
      </c>
    </row>
    <row r="788" spans="4:6" x14ac:dyDescent="0.2">
      <c r="D788" t="str">
        <f t="shared" si="27"/>
        <v/>
      </c>
      <c r="E788" t="str">
        <f t="shared" si="26"/>
        <v/>
      </c>
      <c r="F788" t="str">
        <f>IFERROR(IF(AND(C788=1,OR(D788="R",D788="K")),Tables!$C$3,IF(AND(C788=2,OR(D788="R",D788="K")),Tables!$C$4,IF(AND(C788=3,OR(D788="R",D788="K")),Tables!$C$5,IF(AND(C788=4,OR(D788="R",D788="K")),Tables!$C$6,IF(AND(C788=5,OR(D788="R",D788="K")),Tables!$C$7,IF(AND(C788=6,OR(D788="R",D788="K")),Tables!$C$8,"")))))),"")</f>
        <v/>
      </c>
    </row>
    <row r="789" spans="4:6" x14ac:dyDescent="0.2">
      <c r="D789" t="str">
        <f t="shared" si="27"/>
        <v/>
      </c>
      <c r="E789" t="str">
        <f t="shared" si="26"/>
        <v/>
      </c>
      <c r="F789" t="str">
        <f>IFERROR(IF(AND(C789=1,OR(D789="R",D789="K")),Tables!$C$3,IF(AND(C789=2,OR(D789="R",D789="K")),Tables!$C$4,IF(AND(C789=3,OR(D789="R",D789="K")),Tables!$C$5,IF(AND(C789=4,OR(D789="R",D789="K")),Tables!$C$6,IF(AND(C789=5,OR(D789="R",D789="K")),Tables!$C$7,IF(AND(C789=6,OR(D789="R",D789="K")),Tables!$C$8,"")))))),"")</f>
        <v/>
      </c>
    </row>
    <row r="790" spans="4:6" x14ac:dyDescent="0.2">
      <c r="D790" t="str">
        <f t="shared" si="27"/>
        <v/>
      </c>
      <c r="E790" t="str">
        <f t="shared" si="26"/>
        <v/>
      </c>
      <c r="F790" t="str">
        <f>IFERROR(IF(AND(C790=1,OR(D790="R",D790="K")),Tables!$C$3,IF(AND(C790=2,OR(D790="R",D790="K")),Tables!$C$4,IF(AND(C790=3,OR(D790="R",D790="K")),Tables!$C$5,IF(AND(C790=4,OR(D790="R",D790="K")),Tables!$C$6,IF(AND(C790=5,OR(D790="R",D790="K")),Tables!$C$7,IF(AND(C790=6,OR(D790="R",D790="K")),Tables!$C$8,"")))))),"")</f>
        <v/>
      </c>
    </row>
    <row r="791" spans="4:6" x14ac:dyDescent="0.2">
      <c r="D791" t="str">
        <f t="shared" si="27"/>
        <v/>
      </c>
      <c r="E791" t="str">
        <f t="shared" si="26"/>
        <v/>
      </c>
      <c r="F791" t="str">
        <f>IFERROR(IF(AND(C791=1,OR(D791="R",D791="K")),Tables!$C$3,IF(AND(C791=2,OR(D791="R",D791="K")),Tables!$C$4,IF(AND(C791=3,OR(D791="R",D791="K")),Tables!$C$5,IF(AND(C791=4,OR(D791="R",D791="K")),Tables!$C$6,IF(AND(C791=5,OR(D791="R",D791="K")),Tables!$C$7,IF(AND(C791=6,OR(D791="R",D791="K")),Tables!$C$8,"")))))),"")</f>
        <v/>
      </c>
    </row>
    <row r="792" spans="4:6" x14ac:dyDescent="0.2">
      <c r="D792" t="str">
        <f t="shared" si="27"/>
        <v/>
      </c>
      <c r="E792" t="str">
        <f t="shared" si="26"/>
        <v/>
      </c>
      <c r="F792" t="str">
        <f>IFERROR(IF(AND(C792=1,OR(D792="R",D792="K")),Tables!$C$3,IF(AND(C792=2,OR(D792="R",D792="K")),Tables!$C$4,IF(AND(C792=3,OR(D792="R",D792="K")),Tables!$C$5,IF(AND(C792=4,OR(D792="R",D792="K")),Tables!$C$6,IF(AND(C792=5,OR(D792="R",D792="K")),Tables!$C$7,IF(AND(C792=6,OR(D792="R",D792="K")),Tables!$C$8,"")))))),"")</f>
        <v/>
      </c>
    </row>
    <row r="793" spans="4:6" x14ac:dyDescent="0.2">
      <c r="D793" t="str">
        <f t="shared" si="27"/>
        <v/>
      </c>
      <c r="E793" t="str">
        <f t="shared" si="26"/>
        <v/>
      </c>
      <c r="F793" t="str">
        <f>IFERROR(IF(AND(C793=1,OR(D793="R",D793="K")),Tables!$C$3,IF(AND(C793=2,OR(D793="R",D793="K")),Tables!$C$4,IF(AND(C793=3,OR(D793="R",D793="K")),Tables!$C$5,IF(AND(C793=4,OR(D793="R",D793="K")),Tables!$C$6,IF(AND(C793=5,OR(D793="R",D793="K")),Tables!$C$7,IF(AND(C793=6,OR(D793="R",D793="K")),Tables!$C$8,"")))))),"")</f>
        <v/>
      </c>
    </row>
    <row r="794" spans="4:6" x14ac:dyDescent="0.2">
      <c r="D794" t="str">
        <f t="shared" si="27"/>
        <v/>
      </c>
      <c r="E794" t="str">
        <f t="shared" si="26"/>
        <v/>
      </c>
      <c r="F794" t="str">
        <f>IFERROR(IF(AND(C794=1,OR(D794="R",D794="K")),Tables!$C$3,IF(AND(C794=2,OR(D794="R",D794="K")),Tables!$C$4,IF(AND(C794=3,OR(D794="R",D794="K")),Tables!$C$5,IF(AND(C794=4,OR(D794="R",D794="K")),Tables!$C$6,IF(AND(C794=5,OR(D794="R",D794="K")),Tables!$C$7,IF(AND(C794=6,OR(D794="R",D794="K")),Tables!$C$8,"")))))),"")</f>
        <v/>
      </c>
    </row>
    <row r="795" spans="4:6" x14ac:dyDescent="0.2">
      <c r="D795" t="str">
        <f t="shared" si="27"/>
        <v/>
      </c>
      <c r="E795" t="str">
        <f t="shared" si="26"/>
        <v/>
      </c>
      <c r="F795" t="str">
        <f>IFERROR(IF(AND(C795=1,OR(D795="R",D795="K")),Tables!$C$3,IF(AND(C795=2,OR(D795="R",D795="K")),Tables!$C$4,IF(AND(C795=3,OR(D795="R",D795="K")),Tables!$C$5,IF(AND(C795=4,OR(D795="R",D795="K")),Tables!$C$6,IF(AND(C795=5,OR(D795="R",D795="K")),Tables!$C$7,IF(AND(C795=6,OR(D795="R",D795="K")),Tables!$C$8,"")))))),"")</f>
        <v/>
      </c>
    </row>
    <row r="796" spans="4:6" x14ac:dyDescent="0.2">
      <c r="D796" t="str">
        <f t="shared" si="27"/>
        <v/>
      </c>
      <c r="E796" t="str">
        <f t="shared" si="26"/>
        <v/>
      </c>
      <c r="F796" t="str">
        <f>IFERROR(IF(AND(C796=1,OR(D796="R",D796="K")),Tables!$C$3,IF(AND(C796=2,OR(D796="R",D796="K")),Tables!$C$4,IF(AND(C796=3,OR(D796="R",D796="K")),Tables!$C$5,IF(AND(C796=4,OR(D796="R",D796="K")),Tables!$C$6,IF(AND(C796=5,OR(D796="R",D796="K")),Tables!$C$7,IF(AND(C796=6,OR(D796="R",D796="K")),Tables!$C$8,"")))))),"")</f>
        <v/>
      </c>
    </row>
    <row r="797" spans="4:6" x14ac:dyDescent="0.2">
      <c r="D797" t="str">
        <f t="shared" si="27"/>
        <v/>
      </c>
      <c r="E797" t="str">
        <f t="shared" si="26"/>
        <v/>
      </c>
      <c r="F797" t="str">
        <f>IFERROR(IF(AND(C797=1,OR(D797="R",D797="K")),Tables!$C$3,IF(AND(C797=2,OR(D797="R",D797="K")),Tables!$C$4,IF(AND(C797=3,OR(D797="R",D797="K")),Tables!$C$5,IF(AND(C797=4,OR(D797="R",D797="K")),Tables!$C$6,IF(AND(C797=5,OR(D797="R",D797="K")),Tables!$C$7,IF(AND(C797=6,OR(D797="R",D797="K")),Tables!$C$8,"")))))),"")</f>
        <v/>
      </c>
    </row>
    <row r="798" spans="4:6" x14ac:dyDescent="0.2">
      <c r="D798" t="str">
        <f t="shared" si="27"/>
        <v/>
      </c>
      <c r="E798" t="str">
        <f t="shared" si="26"/>
        <v/>
      </c>
      <c r="F798" t="str">
        <f>IFERROR(IF(AND(C798=1,OR(D798="R",D798="K")),Tables!$C$3,IF(AND(C798=2,OR(D798="R",D798="K")),Tables!$C$4,IF(AND(C798=3,OR(D798="R",D798="K")),Tables!$C$5,IF(AND(C798=4,OR(D798="R",D798="K")),Tables!$C$6,IF(AND(C798=5,OR(D798="R",D798="K")),Tables!$C$7,IF(AND(C798=6,OR(D798="R",D798="K")),Tables!$C$8,"")))))),"")</f>
        <v/>
      </c>
    </row>
    <row r="799" spans="4:6" x14ac:dyDescent="0.2">
      <c r="D799" t="str">
        <f t="shared" si="27"/>
        <v/>
      </c>
      <c r="E799" t="str">
        <f t="shared" si="26"/>
        <v/>
      </c>
      <c r="F799" t="str">
        <f>IFERROR(IF(AND(C799=1,OR(D799="R",D799="K")),Tables!$C$3,IF(AND(C799=2,OR(D799="R",D799="K")),Tables!$C$4,IF(AND(C799=3,OR(D799="R",D799="K")),Tables!$C$5,IF(AND(C799=4,OR(D799="R",D799="K")),Tables!$C$6,IF(AND(C799=5,OR(D799="R",D799="K")),Tables!$C$7,IF(AND(C799=6,OR(D799="R",D799="K")),Tables!$C$8,"")))))),"")</f>
        <v/>
      </c>
    </row>
    <row r="800" spans="4:6" x14ac:dyDescent="0.2">
      <c r="D800" t="str">
        <f t="shared" si="27"/>
        <v/>
      </c>
      <c r="E800" t="str">
        <f t="shared" si="26"/>
        <v/>
      </c>
      <c r="F800" t="str">
        <f>IFERROR(IF(AND(C800=1,OR(D800="R",D800="K")),Tables!$C$3,IF(AND(C800=2,OR(D800="R",D800="K")),Tables!$C$4,IF(AND(C800=3,OR(D800="R",D800="K")),Tables!$C$5,IF(AND(C800=4,OR(D800="R",D800="K")),Tables!$C$6,IF(AND(C800=5,OR(D800="R",D800="K")),Tables!$C$7,IF(AND(C800=6,OR(D800="R",D800="K")),Tables!$C$8,"")))))),"")</f>
        <v/>
      </c>
    </row>
    <row r="801" spans="4:6" x14ac:dyDescent="0.2">
      <c r="D801" t="str">
        <f t="shared" si="27"/>
        <v/>
      </c>
      <c r="E801" t="str">
        <f t="shared" si="26"/>
        <v/>
      </c>
      <c r="F801" t="str">
        <f>IFERROR(IF(AND(C801=1,OR(D801="R",D801="K")),Tables!$C$3,IF(AND(C801=2,OR(D801="R",D801="K")),Tables!$C$4,IF(AND(C801=3,OR(D801="R",D801="K")),Tables!$C$5,IF(AND(C801=4,OR(D801="R",D801="K")),Tables!$C$6,IF(AND(C801=5,OR(D801="R",D801="K")),Tables!$C$7,IF(AND(C801=6,OR(D801="R",D801="K")),Tables!$C$8,"")))))),"")</f>
        <v/>
      </c>
    </row>
    <row r="802" spans="4:6" x14ac:dyDescent="0.2">
      <c r="D802" t="str">
        <f t="shared" si="27"/>
        <v/>
      </c>
      <c r="E802" t="str">
        <f t="shared" si="26"/>
        <v/>
      </c>
      <c r="F802" t="str">
        <f>IFERROR(IF(AND(C802=1,OR(D802="R",D802="K")),Tables!$C$3,IF(AND(C802=2,OR(D802="R",D802="K")),Tables!$C$4,IF(AND(C802=3,OR(D802="R",D802="K")),Tables!$C$5,IF(AND(C802=4,OR(D802="R",D802="K")),Tables!$C$6,IF(AND(C802=5,OR(D802="R",D802="K")),Tables!$C$7,IF(AND(C802=6,OR(D802="R",D802="K")),Tables!$C$8,"")))))),"")</f>
        <v/>
      </c>
    </row>
    <row r="803" spans="4:6" x14ac:dyDescent="0.2">
      <c r="D803" t="str">
        <f t="shared" si="27"/>
        <v/>
      </c>
      <c r="E803" t="str">
        <f t="shared" si="26"/>
        <v/>
      </c>
      <c r="F803" t="str">
        <f>IFERROR(IF(AND(C803=1,OR(D803="R",D803="K")),Tables!$C$3,IF(AND(C803=2,OR(D803="R",D803="K")),Tables!$C$4,IF(AND(C803=3,OR(D803="R",D803="K")),Tables!$C$5,IF(AND(C803=4,OR(D803="R",D803="K")),Tables!$C$6,IF(AND(C803=5,OR(D803="R",D803="K")),Tables!$C$7,IF(AND(C803=6,OR(D803="R",D803="K")),Tables!$C$8,"")))))),"")</f>
        <v/>
      </c>
    </row>
    <row r="804" spans="4:6" x14ac:dyDescent="0.2">
      <c r="D804" t="str">
        <f t="shared" si="27"/>
        <v/>
      </c>
      <c r="E804" t="str">
        <f t="shared" si="26"/>
        <v/>
      </c>
      <c r="F804" t="str">
        <f>IFERROR(IF(AND(C804=1,OR(D804="R",D804="K")),Tables!$C$3,IF(AND(C804=2,OR(D804="R",D804="K")),Tables!$C$4,IF(AND(C804=3,OR(D804="R",D804="K")),Tables!$C$5,IF(AND(C804=4,OR(D804="R",D804="K")),Tables!$C$6,IF(AND(C804=5,OR(D804="R",D804="K")),Tables!$C$7,IF(AND(C804=6,OR(D804="R",D804="K")),Tables!$C$8,"")))))),"")</f>
        <v/>
      </c>
    </row>
    <row r="805" spans="4:6" x14ac:dyDescent="0.2">
      <c r="D805" t="str">
        <f t="shared" si="27"/>
        <v/>
      </c>
      <c r="E805" t="str">
        <f t="shared" si="26"/>
        <v/>
      </c>
      <c r="F805" t="str">
        <f>IFERROR(IF(AND(C805=1,OR(D805="R",D805="K")),Tables!$C$3,IF(AND(C805=2,OR(D805="R",D805="K")),Tables!$C$4,IF(AND(C805=3,OR(D805="R",D805="K")),Tables!$C$5,IF(AND(C805=4,OR(D805="R",D805="K")),Tables!$C$6,IF(AND(C805=5,OR(D805="R",D805="K")),Tables!$C$7,IF(AND(C805=6,OR(D805="R",D805="K")),Tables!$C$8,"")))))),"")</f>
        <v/>
      </c>
    </row>
    <row r="806" spans="4:6" x14ac:dyDescent="0.2">
      <c r="D806" t="str">
        <f t="shared" si="27"/>
        <v/>
      </c>
      <c r="E806" t="str">
        <f t="shared" si="26"/>
        <v/>
      </c>
      <c r="F806" t="str">
        <f>IFERROR(IF(AND(C806=1,OR(D806="R",D806="K")),Tables!$C$3,IF(AND(C806=2,OR(D806="R",D806="K")),Tables!$C$4,IF(AND(C806=3,OR(D806="R",D806="K")),Tables!$C$5,IF(AND(C806=4,OR(D806="R",D806="K")),Tables!$C$6,IF(AND(C806=5,OR(D806="R",D806="K")),Tables!$C$7,IF(AND(C806=6,OR(D806="R",D806="K")),Tables!$C$8,"")))))),"")</f>
        <v/>
      </c>
    </row>
    <row r="807" spans="4:6" x14ac:dyDescent="0.2">
      <c r="D807" t="str">
        <f t="shared" si="27"/>
        <v/>
      </c>
      <c r="E807" t="str">
        <f t="shared" si="26"/>
        <v/>
      </c>
      <c r="F807" t="str">
        <f>IFERROR(IF(AND(C807=1,OR(D807="R",D807="K")),Tables!$C$3,IF(AND(C807=2,OR(D807="R",D807="K")),Tables!$C$4,IF(AND(C807=3,OR(D807="R",D807="K")),Tables!$C$5,IF(AND(C807=4,OR(D807="R",D807="K")),Tables!$C$6,IF(AND(C807=5,OR(D807="R",D807="K")),Tables!$C$7,IF(AND(C807=6,OR(D807="R",D807="K")),Tables!$C$8,"")))))),"")</f>
        <v/>
      </c>
    </row>
    <row r="808" spans="4:6" x14ac:dyDescent="0.2">
      <c r="D808" t="str">
        <f t="shared" si="27"/>
        <v/>
      </c>
      <c r="E808" t="str">
        <f t="shared" si="26"/>
        <v/>
      </c>
      <c r="F808" t="str">
        <f>IFERROR(IF(AND(C808=1,OR(D808="R",D808="K")),Tables!$C$3,IF(AND(C808=2,OR(D808="R",D808="K")),Tables!$C$4,IF(AND(C808=3,OR(D808="R",D808="K")),Tables!$C$5,IF(AND(C808=4,OR(D808="R",D808="K")),Tables!$C$6,IF(AND(C808=5,OR(D808="R",D808="K")),Tables!$C$7,IF(AND(C808=6,OR(D808="R",D808="K")),Tables!$C$8,"")))))),"")</f>
        <v/>
      </c>
    </row>
    <row r="809" spans="4:6" x14ac:dyDescent="0.2">
      <c r="D809" t="str">
        <f t="shared" si="27"/>
        <v/>
      </c>
      <c r="E809" t="str">
        <f t="shared" si="26"/>
        <v/>
      </c>
      <c r="F809" t="str">
        <f>IFERROR(IF(AND(C809=1,OR(D809="R",D809="K")),Tables!$C$3,IF(AND(C809=2,OR(D809="R",D809="K")),Tables!$C$4,IF(AND(C809=3,OR(D809="R",D809="K")),Tables!$C$5,IF(AND(C809=4,OR(D809="R",D809="K")),Tables!$C$6,IF(AND(C809=5,OR(D809="R",D809="K")),Tables!$C$7,IF(AND(C809=6,OR(D809="R",D809="K")),Tables!$C$8,"")))))),"")</f>
        <v/>
      </c>
    </row>
    <row r="810" spans="4:6" x14ac:dyDescent="0.2">
      <c r="D810" t="str">
        <f t="shared" si="27"/>
        <v/>
      </c>
      <c r="E810" t="str">
        <f t="shared" si="26"/>
        <v/>
      </c>
      <c r="F810" t="str">
        <f>IFERROR(IF(AND(C810=1,OR(D810="R",D810="K")),Tables!$C$3,IF(AND(C810=2,OR(D810="R",D810="K")),Tables!$C$4,IF(AND(C810=3,OR(D810="R",D810="K")),Tables!$C$5,IF(AND(C810=4,OR(D810="R",D810="K")),Tables!$C$6,IF(AND(C810=5,OR(D810="R",D810="K")),Tables!$C$7,IF(AND(C810=6,OR(D810="R",D810="K")),Tables!$C$8,"")))))),"")</f>
        <v/>
      </c>
    </row>
    <row r="811" spans="4:6" x14ac:dyDescent="0.2">
      <c r="D811" t="str">
        <f t="shared" si="27"/>
        <v/>
      </c>
      <c r="E811" t="str">
        <f t="shared" si="26"/>
        <v/>
      </c>
      <c r="F811" t="str">
        <f>IFERROR(IF(AND(C811=1,OR(D811="R",D811="K")),Tables!$C$3,IF(AND(C811=2,OR(D811="R",D811="K")),Tables!$C$4,IF(AND(C811=3,OR(D811="R",D811="K")),Tables!$C$5,IF(AND(C811=4,OR(D811="R",D811="K")),Tables!$C$6,IF(AND(C811=5,OR(D811="R",D811="K")),Tables!$C$7,IF(AND(C811=6,OR(D811="R",D811="K")),Tables!$C$8,"")))))),"")</f>
        <v/>
      </c>
    </row>
    <row r="812" spans="4:6" x14ac:dyDescent="0.2">
      <c r="D812" t="str">
        <f t="shared" si="27"/>
        <v/>
      </c>
      <c r="E812" t="str">
        <f t="shared" si="26"/>
        <v/>
      </c>
      <c r="F812" t="str">
        <f>IFERROR(IF(AND(C812=1,OR(D812="R",D812="K")),Tables!$C$3,IF(AND(C812=2,OR(D812="R",D812="K")),Tables!$C$4,IF(AND(C812=3,OR(D812="R",D812="K")),Tables!$C$5,IF(AND(C812=4,OR(D812="R",D812="K")),Tables!$C$6,IF(AND(C812=5,OR(D812="R",D812="K")),Tables!$C$7,IF(AND(C812=6,OR(D812="R",D812="K")),Tables!$C$8,"")))))),"")</f>
        <v/>
      </c>
    </row>
    <row r="813" spans="4:6" x14ac:dyDescent="0.2">
      <c r="D813" t="str">
        <f t="shared" si="27"/>
        <v/>
      </c>
      <c r="E813" t="str">
        <f t="shared" si="26"/>
        <v/>
      </c>
      <c r="F813" t="str">
        <f>IFERROR(IF(AND(C813=1,OR(D813="R",D813="K")),Tables!$C$3,IF(AND(C813=2,OR(D813="R",D813="K")),Tables!$C$4,IF(AND(C813=3,OR(D813="R",D813="K")),Tables!$C$5,IF(AND(C813=4,OR(D813="R",D813="K")),Tables!$C$6,IF(AND(C813=5,OR(D813="R",D813="K")),Tables!$C$7,IF(AND(C813=6,OR(D813="R",D813="K")),Tables!$C$8,"")))))),"")</f>
        <v/>
      </c>
    </row>
    <row r="814" spans="4:6" x14ac:dyDescent="0.2">
      <c r="D814" t="str">
        <f t="shared" si="27"/>
        <v/>
      </c>
      <c r="E814" t="str">
        <f t="shared" si="26"/>
        <v/>
      </c>
      <c r="F814" t="str">
        <f>IFERROR(IF(AND(C814=1,OR(D814="R",D814="K")),Tables!$C$3,IF(AND(C814=2,OR(D814="R",D814="K")),Tables!$C$4,IF(AND(C814=3,OR(D814="R",D814="K")),Tables!$C$5,IF(AND(C814=4,OR(D814="R",D814="K")),Tables!$C$6,IF(AND(C814=5,OR(D814="R",D814="K")),Tables!$C$7,IF(AND(C814=6,OR(D814="R",D814="K")),Tables!$C$8,"")))))),"")</f>
        <v/>
      </c>
    </row>
    <row r="815" spans="4:6" x14ac:dyDescent="0.2">
      <c r="D815" t="str">
        <f t="shared" si="27"/>
        <v/>
      </c>
      <c r="E815" t="str">
        <f t="shared" si="26"/>
        <v/>
      </c>
      <c r="F815" t="str">
        <f>IFERROR(IF(AND(C815=1,OR(D815="R",D815="K")),Tables!$C$3,IF(AND(C815=2,OR(D815="R",D815="K")),Tables!$C$4,IF(AND(C815=3,OR(D815="R",D815="K")),Tables!$C$5,IF(AND(C815=4,OR(D815="R",D815="K")),Tables!$C$6,IF(AND(C815=5,OR(D815="R",D815="K")),Tables!$C$7,IF(AND(C815=6,OR(D815="R",D815="K")),Tables!$C$8,"")))))),"")</f>
        <v/>
      </c>
    </row>
    <row r="816" spans="4:6" x14ac:dyDescent="0.2">
      <c r="D816" t="str">
        <f t="shared" si="27"/>
        <v/>
      </c>
      <c r="E816" t="str">
        <f t="shared" si="26"/>
        <v/>
      </c>
      <c r="F816" t="str">
        <f>IFERROR(IF(AND(C816=1,OR(D816="R",D816="K")),Tables!$C$3,IF(AND(C816=2,OR(D816="R",D816="K")),Tables!$C$4,IF(AND(C816=3,OR(D816="R",D816="K")),Tables!$C$5,IF(AND(C816=4,OR(D816="R",D816="K")),Tables!$C$6,IF(AND(C816=5,OR(D816="R",D816="K")),Tables!$C$7,IF(AND(C816=6,OR(D816="R",D816="K")),Tables!$C$8,"")))))),"")</f>
        <v/>
      </c>
    </row>
    <row r="817" spans="4:6" x14ac:dyDescent="0.2">
      <c r="D817" t="str">
        <f t="shared" si="27"/>
        <v/>
      </c>
      <c r="E817" t="str">
        <f t="shared" si="26"/>
        <v/>
      </c>
      <c r="F817" t="str">
        <f>IFERROR(IF(AND(C817=1,OR(D817="R",D817="K")),Tables!$C$3,IF(AND(C817=2,OR(D817="R",D817="K")),Tables!$C$4,IF(AND(C817=3,OR(D817="R",D817="K")),Tables!$C$5,IF(AND(C817=4,OR(D817="R",D817="K")),Tables!$C$6,IF(AND(C817=5,OR(D817="R",D817="K")),Tables!$C$7,IF(AND(C817=6,OR(D817="R",D817="K")),Tables!$C$8,"")))))),"")</f>
        <v/>
      </c>
    </row>
    <row r="818" spans="4:6" x14ac:dyDescent="0.2">
      <c r="D818" t="str">
        <f t="shared" si="27"/>
        <v/>
      </c>
      <c r="E818" t="str">
        <f t="shared" si="26"/>
        <v/>
      </c>
      <c r="F818" t="str">
        <f>IFERROR(IF(AND(C818=1,OR(D818="R",D818="K")),Tables!$C$3,IF(AND(C818=2,OR(D818="R",D818="K")),Tables!$C$4,IF(AND(C818=3,OR(D818="R",D818="K")),Tables!$C$5,IF(AND(C818=4,OR(D818="R",D818="K")),Tables!$C$6,IF(AND(C818=5,OR(D818="R",D818="K")),Tables!$C$7,IF(AND(C818=6,OR(D818="R",D818="K")),Tables!$C$8,"")))))),"")</f>
        <v/>
      </c>
    </row>
    <row r="819" spans="4:6" x14ac:dyDescent="0.2">
      <c r="D819" t="str">
        <f t="shared" si="27"/>
        <v/>
      </c>
      <c r="E819" t="str">
        <f t="shared" si="26"/>
        <v/>
      </c>
      <c r="F819" t="str">
        <f>IFERROR(IF(AND(C819=1,OR(D819="R",D819="K")),Tables!$C$3,IF(AND(C819=2,OR(D819="R",D819="K")),Tables!$C$4,IF(AND(C819=3,OR(D819="R",D819="K")),Tables!$C$5,IF(AND(C819=4,OR(D819="R",D819="K")),Tables!$C$6,IF(AND(C819=5,OR(D819="R",D819="K")),Tables!$C$7,IF(AND(C819=6,OR(D819="R",D819="K")),Tables!$C$8,"")))))),"")</f>
        <v/>
      </c>
    </row>
    <row r="820" spans="4:6" x14ac:dyDescent="0.2">
      <c r="D820" t="str">
        <f t="shared" si="27"/>
        <v/>
      </c>
      <c r="E820" t="str">
        <f t="shared" si="26"/>
        <v/>
      </c>
      <c r="F820" t="str">
        <f>IFERROR(IF(AND(C820=1,OR(D820="R",D820="K")),Tables!$C$3,IF(AND(C820=2,OR(D820="R",D820="K")),Tables!$C$4,IF(AND(C820=3,OR(D820="R",D820="K")),Tables!$C$5,IF(AND(C820=4,OR(D820="R",D820="K")),Tables!$C$6,IF(AND(C820=5,OR(D820="R",D820="K")),Tables!$C$7,IF(AND(C820=6,OR(D820="R",D820="K")),Tables!$C$8,"")))))),"")</f>
        <v/>
      </c>
    </row>
    <row r="821" spans="4:6" x14ac:dyDescent="0.2">
      <c r="D821" t="str">
        <f t="shared" si="27"/>
        <v/>
      </c>
      <c r="E821" t="str">
        <f t="shared" si="26"/>
        <v/>
      </c>
      <c r="F821" t="str">
        <f>IFERROR(IF(AND(C821=1,OR(D821="R",D821="K")),Tables!$C$3,IF(AND(C821=2,OR(D821="R",D821="K")),Tables!$C$4,IF(AND(C821=3,OR(D821="R",D821="K")),Tables!$C$5,IF(AND(C821=4,OR(D821="R",D821="K")),Tables!$C$6,IF(AND(C821=5,OR(D821="R",D821="K")),Tables!$C$7,IF(AND(C821=6,OR(D821="R",D821="K")),Tables!$C$8,"")))))),"")</f>
        <v/>
      </c>
    </row>
    <row r="822" spans="4:6" x14ac:dyDescent="0.2">
      <c r="D822" t="str">
        <f t="shared" si="27"/>
        <v/>
      </c>
      <c r="E822" t="str">
        <f t="shared" si="26"/>
        <v/>
      </c>
      <c r="F822" t="str">
        <f>IFERROR(IF(AND(C822=1,OR(D822="R",D822="K")),Tables!$C$3,IF(AND(C822=2,OR(D822="R",D822="K")),Tables!$C$4,IF(AND(C822=3,OR(D822="R",D822="K")),Tables!$C$5,IF(AND(C822=4,OR(D822="R",D822="K")),Tables!$C$6,IF(AND(C822=5,OR(D822="R",D822="K")),Tables!$C$7,IF(AND(C822=6,OR(D822="R",D822="K")),Tables!$C$8,"")))))),"")</f>
        <v/>
      </c>
    </row>
    <row r="823" spans="4:6" x14ac:dyDescent="0.2">
      <c r="D823" t="str">
        <f t="shared" si="27"/>
        <v/>
      </c>
      <c r="E823" t="str">
        <f t="shared" si="26"/>
        <v/>
      </c>
      <c r="F823" t="str">
        <f>IFERROR(IF(AND(C823=1,OR(D823="R",D823="K")),Tables!$C$3,IF(AND(C823=2,OR(D823="R",D823="K")),Tables!$C$4,IF(AND(C823=3,OR(D823="R",D823="K")),Tables!$C$5,IF(AND(C823=4,OR(D823="R",D823="K")),Tables!$C$6,IF(AND(C823=5,OR(D823="R",D823="K")),Tables!$C$7,IF(AND(C823=6,OR(D823="R",D823="K")),Tables!$C$8,"")))))),"")</f>
        <v/>
      </c>
    </row>
    <row r="824" spans="4:6" x14ac:dyDescent="0.2">
      <c r="D824" t="str">
        <f t="shared" si="27"/>
        <v/>
      </c>
      <c r="E824" t="str">
        <f t="shared" si="26"/>
        <v/>
      </c>
      <c r="F824" t="str">
        <f>IFERROR(IF(AND(C824=1,OR(D824="R",D824="K")),Tables!$C$3,IF(AND(C824=2,OR(D824="R",D824="K")),Tables!$C$4,IF(AND(C824=3,OR(D824="R",D824="K")),Tables!$C$5,IF(AND(C824=4,OR(D824="R",D824="K")),Tables!$C$6,IF(AND(C824=5,OR(D824="R",D824="K")),Tables!$C$7,IF(AND(C824=6,OR(D824="R",D824="K")),Tables!$C$8,"")))))),"")</f>
        <v/>
      </c>
    </row>
    <row r="825" spans="4:6" x14ac:dyDescent="0.2">
      <c r="D825" t="str">
        <f t="shared" si="27"/>
        <v/>
      </c>
      <c r="E825" t="str">
        <f t="shared" si="26"/>
        <v/>
      </c>
      <c r="F825" t="str">
        <f>IFERROR(IF(AND(C825=1,OR(D825="R",D825="K")),Tables!$C$3,IF(AND(C825=2,OR(D825="R",D825="K")),Tables!$C$4,IF(AND(C825=3,OR(D825="R",D825="K")),Tables!$C$5,IF(AND(C825=4,OR(D825="R",D825="K")),Tables!$C$6,IF(AND(C825=5,OR(D825="R",D825="K")),Tables!$C$7,IF(AND(C825=6,OR(D825="R",D825="K")),Tables!$C$8,"")))))),"")</f>
        <v/>
      </c>
    </row>
    <row r="826" spans="4:6" x14ac:dyDescent="0.2">
      <c r="D826" t="str">
        <f t="shared" si="27"/>
        <v/>
      </c>
      <c r="E826" t="str">
        <f t="shared" si="26"/>
        <v/>
      </c>
      <c r="F826" t="str">
        <f>IFERROR(IF(AND(C826=1,OR(D826="R",D826="K")),Tables!$C$3,IF(AND(C826=2,OR(D826="R",D826="K")),Tables!$C$4,IF(AND(C826=3,OR(D826="R",D826="K")),Tables!$C$5,IF(AND(C826=4,OR(D826="R",D826="K")),Tables!$C$6,IF(AND(C826=5,OR(D826="R",D826="K")),Tables!$C$7,IF(AND(C826=6,OR(D826="R",D826="K")),Tables!$C$8,"")))))),"")</f>
        <v/>
      </c>
    </row>
    <row r="827" spans="4:6" x14ac:dyDescent="0.2">
      <c r="D827" t="str">
        <f t="shared" si="27"/>
        <v/>
      </c>
      <c r="E827" t="str">
        <f t="shared" si="26"/>
        <v/>
      </c>
      <c r="F827" t="str">
        <f>IFERROR(IF(AND(C827=1,OR(D827="R",D827="K")),Tables!$C$3,IF(AND(C827=2,OR(D827="R",D827="K")),Tables!$C$4,IF(AND(C827=3,OR(D827="R",D827="K")),Tables!$C$5,IF(AND(C827=4,OR(D827="R",D827="K")),Tables!$C$6,IF(AND(C827=5,OR(D827="R",D827="K")),Tables!$C$7,IF(AND(C827=6,OR(D827="R",D827="K")),Tables!$C$8,"")))))),"")</f>
        <v/>
      </c>
    </row>
    <row r="828" spans="4:6" x14ac:dyDescent="0.2">
      <c r="D828" t="str">
        <f t="shared" si="27"/>
        <v/>
      </c>
      <c r="E828" t="str">
        <f t="shared" si="26"/>
        <v/>
      </c>
      <c r="F828" t="str">
        <f>IFERROR(IF(AND(C828=1,OR(D828="R",D828="K")),Tables!$C$3,IF(AND(C828=2,OR(D828="R",D828="K")),Tables!$C$4,IF(AND(C828=3,OR(D828="R",D828="K")),Tables!$C$5,IF(AND(C828=4,OR(D828="R",D828="K")),Tables!$C$6,IF(AND(C828=5,OR(D828="R",D828="K")),Tables!$C$7,IF(AND(C828=6,OR(D828="R",D828="K")),Tables!$C$8,"")))))),"")</f>
        <v/>
      </c>
    </row>
    <row r="829" spans="4:6" x14ac:dyDescent="0.2">
      <c r="D829" t="str">
        <f t="shared" si="27"/>
        <v/>
      </c>
      <c r="E829" t="str">
        <f t="shared" si="26"/>
        <v/>
      </c>
      <c r="F829" t="str">
        <f>IFERROR(IF(AND(C829=1,OR(D829="R",D829="K")),Tables!$C$3,IF(AND(C829=2,OR(D829="R",D829="K")),Tables!$C$4,IF(AND(C829=3,OR(D829="R",D829="K")),Tables!$C$5,IF(AND(C829=4,OR(D829="R",D829="K")),Tables!$C$6,IF(AND(C829=5,OR(D829="R",D829="K")),Tables!$C$7,IF(AND(C829=6,OR(D829="R",D829="K")),Tables!$C$8,"")))))),"")</f>
        <v/>
      </c>
    </row>
    <row r="830" spans="4:6" x14ac:dyDescent="0.2">
      <c r="D830" t="str">
        <f t="shared" si="27"/>
        <v/>
      </c>
      <c r="E830" t="str">
        <f t="shared" si="26"/>
        <v/>
      </c>
      <c r="F830" t="str">
        <f>IFERROR(IF(AND(C830=1,OR(D830="R",D830="K")),Tables!$C$3,IF(AND(C830=2,OR(D830="R",D830="K")),Tables!$C$4,IF(AND(C830=3,OR(D830="R",D830="K")),Tables!$C$5,IF(AND(C830=4,OR(D830="R",D830="K")),Tables!$C$6,IF(AND(C830=5,OR(D830="R",D830="K")),Tables!$C$7,IF(AND(C830=6,OR(D830="R",D830="K")),Tables!$C$8,"")))))),"")</f>
        <v/>
      </c>
    </row>
    <row r="831" spans="4:6" x14ac:dyDescent="0.2">
      <c r="D831" t="str">
        <f t="shared" si="27"/>
        <v/>
      </c>
      <c r="E831" t="str">
        <f t="shared" si="26"/>
        <v/>
      </c>
      <c r="F831" t="str">
        <f>IFERROR(IF(AND(C831=1,OR(D831="R",D831="K")),Tables!$C$3,IF(AND(C831=2,OR(D831="R",D831="K")),Tables!$C$4,IF(AND(C831=3,OR(D831="R",D831="K")),Tables!$C$5,IF(AND(C831=4,OR(D831="R",D831="K")),Tables!$C$6,IF(AND(C831=5,OR(D831="R",D831="K")),Tables!$C$7,IF(AND(C831=6,OR(D831="R",D831="K")),Tables!$C$8,"")))))),"")</f>
        <v/>
      </c>
    </row>
    <row r="832" spans="4:6" x14ac:dyDescent="0.2">
      <c r="D832" t="str">
        <f t="shared" si="27"/>
        <v/>
      </c>
      <c r="E832" t="str">
        <f t="shared" si="26"/>
        <v/>
      </c>
      <c r="F832" t="str">
        <f>IFERROR(IF(AND(C832=1,OR(D832="R",D832="K")),Tables!$C$3,IF(AND(C832=2,OR(D832="R",D832="K")),Tables!$C$4,IF(AND(C832=3,OR(D832="R",D832="K")),Tables!$C$5,IF(AND(C832=4,OR(D832="R",D832="K")),Tables!$C$6,IF(AND(C832=5,OR(D832="R",D832="K")),Tables!$C$7,IF(AND(C832=6,OR(D832="R",D832="K")),Tables!$C$8,"")))))),"")</f>
        <v/>
      </c>
    </row>
    <row r="833" spans="4:6" x14ac:dyDescent="0.2">
      <c r="D833" t="str">
        <f t="shared" si="27"/>
        <v/>
      </c>
      <c r="E833" t="str">
        <f t="shared" si="26"/>
        <v/>
      </c>
      <c r="F833" t="str">
        <f>IFERROR(IF(AND(C833=1,OR(D833="R",D833="K")),Tables!$C$3,IF(AND(C833=2,OR(D833="R",D833="K")),Tables!$C$4,IF(AND(C833=3,OR(D833="R",D833="K")),Tables!$C$5,IF(AND(C833=4,OR(D833="R",D833="K")),Tables!$C$6,IF(AND(C833=5,OR(D833="R",D833="K")),Tables!$C$7,IF(AND(C833=6,OR(D833="R",D833="K")),Tables!$C$8,"")))))),"")</f>
        <v/>
      </c>
    </row>
    <row r="834" spans="4:6" x14ac:dyDescent="0.2">
      <c r="D834" t="str">
        <f t="shared" si="27"/>
        <v/>
      </c>
      <c r="E834" t="str">
        <f t="shared" si="26"/>
        <v/>
      </c>
      <c r="F834" t="str">
        <f>IFERROR(IF(AND(C834=1,OR(D834="R",D834="K")),Tables!$C$3,IF(AND(C834=2,OR(D834="R",D834="K")),Tables!$C$4,IF(AND(C834=3,OR(D834="R",D834="K")),Tables!$C$5,IF(AND(C834=4,OR(D834="R",D834="K")),Tables!$C$6,IF(AND(C834=5,OR(D834="R",D834="K")),Tables!$C$7,IF(AND(C834=6,OR(D834="R",D834="K")),Tables!$C$8,"")))))),"")</f>
        <v/>
      </c>
    </row>
    <row r="835" spans="4:6" x14ac:dyDescent="0.2">
      <c r="D835" t="str">
        <f t="shared" si="27"/>
        <v/>
      </c>
      <c r="E835" t="str">
        <f t="shared" si="26"/>
        <v/>
      </c>
      <c r="F835" t="str">
        <f>IFERROR(IF(AND(C835=1,OR(D835="R",D835="K")),Tables!$C$3,IF(AND(C835=2,OR(D835="R",D835="K")),Tables!$C$4,IF(AND(C835=3,OR(D835="R",D835="K")),Tables!$C$5,IF(AND(C835=4,OR(D835="R",D835="K")),Tables!$C$6,IF(AND(C835=5,OR(D835="R",D835="K")),Tables!$C$7,IF(AND(C835=6,OR(D835="R",D835="K")),Tables!$C$8,"")))))),"")</f>
        <v/>
      </c>
    </row>
    <row r="836" spans="4:6" x14ac:dyDescent="0.2">
      <c r="D836" t="str">
        <f t="shared" si="27"/>
        <v/>
      </c>
      <c r="E836" t="str">
        <f t="shared" si="26"/>
        <v/>
      </c>
      <c r="F836" t="str">
        <f>IFERROR(IF(AND(C836=1,OR(D836="R",D836="K")),Tables!$C$3,IF(AND(C836=2,OR(D836="R",D836="K")),Tables!$C$4,IF(AND(C836=3,OR(D836="R",D836="K")),Tables!$C$5,IF(AND(C836=4,OR(D836="R",D836="K")),Tables!$C$6,IF(AND(C836=5,OR(D836="R",D836="K")),Tables!$C$7,IF(AND(C836=6,OR(D836="R",D836="K")),Tables!$C$8,"")))))),"")</f>
        <v/>
      </c>
    </row>
    <row r="837" spans="4:6" x14ac:dyDescent="0.2">
      <c r="D837" t="str">
        <f t="shared" si="27"/>
        <v/>
      </c>
      <c r="E837" t="str">
        <f t="shared" si="26"/>
        <v/>
      </c>
      <c r="F837" t="str">
        <f>IFERROR(IF(AND(C837=1,OR(D837="R",D837="K")),Tables!$C$3,IF(AND(C837=2,OR(D837="R",D837="K")),Tables!$C$4,IF(AND(C837=3,OR(D837="R",D837="K")),Tables!$C$5,IF(AND(C837=4,OR(D837="R",D837="K")),Tables!$C$6,IF(AND(C837=5,OR(D837="R",D837="K")),Tables!$C$7,IF(AND(C837=6,OR(D837="R",D837="K")),Tables!$C$8,"")))))),"")</f>
        <v/>
      </c>
    </row>
    <row r="838" spans="4:6" x14ac:dyDescent="0.2">
      <c r="D838" t="str">
        <f t="shared" si="27"/>
        <v/>
      </c>
      <c r="E838" t="str">
        <f t="shared" si="26"/>
        <v/>
      </c>
      <c r="F838" t="str">
        <f>IFERROR(IF(AND(C838=1,OR(D838="R",D838="K")),Tables!$C$3,IF(AND(C838=2,OR(D838="R",D838="K")),Tables!$C$4,IF(AND(C838=3,OR(D838="R",D838="K")),Tables!$C$5,IF(AND(C838=4,OR(D838="R",D838="K")),Tables!$C$6,IF(AND(C838=5,OR(D838="R",D838="K")),Tables!$C$7,IF(AND(C838=6,OR(D838="R",D838="K")),Tables!$C$8,"")))))),"")</f>
        <v/>
      </c>
    </row>
    <row r="839" spans="4:6" x14ac:dyDescent="0.2">
      <c r="D839" t="str">
        <f t="shared" si="27"/>
        <v/>
      </c>
      <c r="E839" t="str">
        <f t="shared" si="26"/>
        <v/>
      </c>
      <c r="F839" t="str">
        <f>IFERROR(IF(AND(C839=1,OR(D839="R",D839="K")),Tables!$C$3,IF(AND(C839=2,OR(D839="R",D839="K")),Tables!$C$4,IF(AND(C839=3,OR(D839="R",D839="K")),Tables!$C$5,IF(AND(C839=4,OR(D839="R",D839="K")),Tables!$C$6,IF(AND(C839=5,OR(D839="R",D839="K")),Tables!$C$7,IF(AND(C839=6,OR(D839="R",D839="K")),Tables!$C$8,"")))))),"")</f>
        <v/>
      </c>
    </row>
    <row r="840" spans="4:6" x14ac:dyDescent="0.2">
      <c r="D840" t="str">
        <f t="shared" si="27"/>
        <v/>
      </c>
      <c r="E840" t="str">
        <f t="shared" si="26"/>
        <v/>
      </c>
      <c r="F840" t="str">
        <f>IFERROR(IF(AND(C840=1,OR(D840="R",D840="K")),Tables!$C$3,IF(AND(C840=2,OR(D840="R",D840="K")),Tables!$C$4,IF(AND(C840=3,OR(D840="R",D840="K")),Tables!$C$5,IF(AND(C840=4,OR(D840="R",D840="K")),Tables!$C$6,IF(AND(C840=5,OR(D840="R",D840="K")),Tables!$C$7,IF(AND(C840=6,OR(D840="R",D840="K")),Tables!$C$8,"")))))),"")</f>
        <v/>
      </c>
    </row>
    <row r="841" spans="4:6" x14ac:dyDescent="0.2">
      <c r="D841" t="str">
        <f t="shared" si="27"/>
        <v/>
      </c>
      <c r="E841" t="str">
        <f t="shared" si="26"/>
        <v/>
      </c>
      <c r="F841" t="str">
        <f>IFERROR(IF(AND(C841=1,OR(D841="R",D841="K")),Tables!$C$3,IF(AND(C841=2,OR(D841="R",D841="K")),Tables!$C$4,IF(AND(C841=3,OR(D841="R",D841="K")),Tables!$C$5,IF(AND(C841=4,OR(D841="R",D841="K")),Tables!$C$6,IF(AND(C841=5,OR(D841="R",D841="K")),Tables!$C$7,IF(AND(C841=6,OR(D841="R",D841="K")),Tables!$C$8,"")))))),"")</f>
        <v/>
      </c>
    </row>
    <row r="842" spans="4:6" x14ac:dyDescent="0.2">
      <c r="D842" t="str">
        <f t="shared" si="27"/>
        <v/>
      </c>
      <c r="E842" t="str">
        <f t="shared" si="26"/>
        <v/>
      </c>
      <c r="F842" t="str">
        <f>IFERROR(IF(AND(C842=1,OR(D842="R",D842="K")),Tables!$C$3,IF(AND(C842=2,OR(D842="R",D842="K")),Tables!$C$4,IF(AND(C842=3,OR(D842="R",D842="K")),Tables!$C$5,IF(AND(C842=4,OR(D842="R",D842="K")),Tables!$C$6,IF(AND(C842=5,OR(D842="R",D842="K")),Tables!$C$7,IF(AND(C842=6,OR(D842="R",D842="K")),Tables!$C$8,"")))))),"")</f>
        <v/>
      </c>
    </row>
    <row r="843" spans="4:6" x14ac:dyDescent="0.2">
      <c r="D843" t="str">
        <f t="shared" si="27"/>
        <v/>
      </c>
      <c r="E843" t="str">
        <f t="shared" si="26"/>
        <v/>
      </c>
      <c r="F843" t="str">
        <f>IFERROR(IF(AND(C843=1,OR(D843="R",D843="K")),Tables!$C$3,IF(AND(C843=2,OR(D843="R",D843="K")),Tables!$C$4,IF(AND(C843=3,OR(D843="R",D843="K")),Tables!$C$5,IF(AND(C843=4,OR(D843="R",D843="K")),Tables!$C$6,IF(AND(C843=5,OR(D843="R",D843="K")),Tables!$C$7,IF(AND(C843=6,OR(D843="R",D843="K")),Tables!$C$8,"")))))),"")</f>
        <v/>
      </c>
    </row>
    <row r="844" spans="4:6" x14ac:dyDescent="0.2">
      <c r="D844" t="str">
        <f t="shared" si="27"/>
        <v/>
      </c>
      <c r="E844" t="str">
        <f t="shared" si="26"/>
        <v/>
      </c>
      <c r="F844" t="str">
        <f>IFERROR(IF(AND(C844=1,OR(D844="R",D844="K")),Tables!$C$3,IF(AND(C844=2,OR(D844="R",D844="K")),Tables!$C$4,IF(AND(C844=3,OR(D844="R",D844="K")),Tables!$C$5,IF(AND(C844=4,OR(D844="R",D844="K")),Tables!$C$6,IF(AND(C844=5,OR(D844="R",D844="K")),Tables!$C$7,IF(AND(C844=6,OR(D844="R",D844="K")),Tables!$C$8,"")))))),"")</f>
        <v/>
      </c>
    </row>
    <row r="845" spans="4:6" x14ac:dyDescent="0.2">
      <c r="D845" t="str">
        <f t="shared" si="27"/>
        <v/>
      </c>
      <c r="E845" t="str">
        <f t="shared" ref="E845:E908" si="28">IFERROR(VLOOKUP(B869,Questions,3,0),"")</f>
        <v/>
      </c>
      <c r="F845" t="str">
        <f>IFERROR(IF(AND(C845=1,OR(D845="R",D845="K")),Tables!$C$3,IF(AND(C845=2,OR(D845="R",D845="K")),Tables!$C$4,IF(AND(C845=3,OR(D845="R",D845="K")),Tables!$C$5,IF(AND(C845=4,OR(D845="R",D845="K")),Tables!$C$6,IF(AND(C845=5,OR(D845="R",D845="K")),Tables!$C$7,IF(AND(C845=6,OR(D845="R",D845="K")),Tables!$C$8,"")))))),"")</f>
        <v/>
      </c>
    </row>
    <row r="846" spans="4:6" x14ac:dyDescent="0.2">
      <c r="D846" t="str">
        <f t="shared" si="27"/>
        <v/>
      </c>
      <c r="E846" t="str">
        <f t="shared" si="28"/>
        <v/>
      </c>
      <c r="F846" t="str">
        <f>IFERROR(IF(AND(C846=1,OR(D846="R",D846="K")),Tables!$C$3,IF(AND(C846=2,OR(D846="R",D846="K")),Tables!$C$4,IF(AND(C846=3,OR(D846="R",D846="K")),Tables!$C$5,IF(AND(C846=4,OR(D846="R",D846="K")),Tables!$C$6,IF(AND(C846=5,OR(D846="R",D846="K")),Tables!$C$7,IF(AND(C846=6,OR(D846="R",D846="K")),Tables!$C$8,"")))))),"")</f>
        <v/>
      </c>
    </row>
    <row r="847" spans="4:6" x14ac:dyDescent="0.2">
      <c r="D847" t="str">
        <f t="shared" ref="D847:D910" si="29">IFERROR(VLOOKUP(B871,Questions,2,0),"")</f>
        <v/>
      </c>
      <c r="E847" t="str">
        <f t="shared" si="28"/>
        <v/>
      </c>
      <c r="F847" t="str">
        <f>IFERROR(IF(AND(C847=1,OR(D847="R",D847="K")),Tables!$C$3,IF(AND(C847=2,OR(D847="R",D847="K")),Tables!$C$4,IF(AND(C847=3,OR(D847="R",D847="K")),Tables!$C$5,IF(AND(C847=4,OR(D847="R",D847="K")),Tables!$C$6,IF(AND(C847=5,OR(D847="R",D847="K")),Tables!$C$7,IF(AND(C847=6,OR(D847="R",D847="K")),Tables!$C$8,"")))))),"")</f>
        <v/>
      </c>
    </row>
    <row r="848" spans="4:6" x14ac:dyDescent="0.2">
      <c r="D848" t="str">
        <f t="shared" si="29"/>
        <v/>
      </c>
      <c r="E848" t="str">
        <f t="shared" si="28"/>
        <v/>
      </c>
      <c r="F848" t="str">
        <f>IFERROR(IF(AND(C848=1,OR(D848="R",D848="K")),Tables!$C$3,IF(AND(C848=2,OR(D848="R",D848="K")),Tables!$C$4,IF(AND(C848=3,OR(D848="R",D848="K")),Tables!$C$5,IF(AND(C848=4,OR(D848="R",D848="K")),Tables!$C$6,IF(AND(C848=5,OR(D848="R",D848="K")),Tables!$C$7,IF(AND(C848=6,OR(D848="R",D848="K")),Tables!$C$8,"")))))),"")</f>
        <v/>
      </c>
    </row>
    <row r="849" spans="4:6" x14ac:dyDescent="0.2">
      <c r="D849" t="str">
        <f t="shared" si="29"/>
        <v/>
      </c>
      <c r="E849" t="str">
        <f t="shared" si="28"/>
        <v/>
      </c>
      <c r="F849" t="str">
        <f>IFERROR(IF(AND(C849=1,OR(D849="R",D849="K")),Tables!$C$3,IF(AND(C849=2,OR(D849="R",D849="K")),Tables!$C$4,IF(AND(C849=3,OR(D849="R",D849="K")),Tables!$C$5,IF(AND(C849=4,OR(D849="R",D849="K")),Tables!$C$6,IF(AND(C849=5,OR(D849="R",D849="K")),Tables!$C$7,IF(AND(C849=6,OR(D849="R",D849="K")),Tables!$C$8,"")))))),"")</f>
        <v/>
      </c>
    </row>
    <row r="850" spans="4:6" x14ac:dyDescent="0.2">
      <c r="D850" t="str">
        <f t="shared" si="29"/>
        <v/>
      </c>
      <c r="E850" t="str">
        <f t="shared" si="28"/>
        <v/>
      </c>
      <c r="F850" t="str">
        <f>IFERROR(IF(AND(C850=1,OR(D850="R",D850="K")),Tables!$C$3,IF(AND(C850=2,OR(D850="R",D850="K")),Tables!$C$4,IF(AND(C850=3,OR(D850="R",D850="K")),Tables!$C$5,IF(AND(C850=4,OR(D850="R",D850="K")),Tables!$C$6,IF(AND(C850=5,OR(D850="R",D850="K")),Tables!$C$7,IF(AND(C850=6,OR(D850="R",D850="K")),Tables!$C$8,"")))))),"")</f>
        <v/>
      </c>
    </row>
    <row r="851" spans="4:6" x14ac:dyDescent="0.2">
      <c r="D851" t="str">
        <f t="shared" si="29"/>
        <v/>
      </c>
      <c r="E851" t="str">
        <f t="shared" si="28"/>
        <v/>
      </c>
      <c r="F851" t="str">
        <f>IFERROR(IF(AND(C851=1,OR(D851="R",D851="K")),Tables!$C$3,IF(AND(C851=2,OR(D851="R",D851="K")),Tables!$C$4,IF(AND(C851=3,OR(D851="R",D851="K")),Tables!$C$5,IF(AND(C851=4,OR(D851="R",D851="K")),Tables!$C$6,IF(AND(C851=5,OR(D851="R",D851="K")),Tables!$C$7,IF(AND(C851=6,OR(D851="R",D851="K")),Tables!$C$8,"")))))),"")</f>
        <v/>
      </c>
    </row>
    <row r="852" spans="4:6" x14ac:dyDescent="0.2">
      <c r="D852" t="str">
        <f t="shared" si="29"/>
        <v/>
      </c>
      <c r="E852" t="str">
        <f t="shared" si="28"/>
        <v/>
      </c>
      <c r="F852" t="str">
        <f>IFERROR(IF(AND(C852=1,OR(D852="R",D852="K")),Tables!$C$3,IF(AND(C852=2,OR(D852="R",D852="K")),Tables!$C$4,IF(AND(C852=3,OR(D852="R",D852="K")),Tables!$C$5,IF(AND(C852=4,OR(D852="R",D852="K")),Tables!$C$6,IF(AND(C852=5,OR(D852="R",D852="K")),Tables!$C$7,IF(AND(C852=6,OR(D852="R",D852="K")),Tables!$C$8,"")))))),"")</f>
        <v/>
      </c>
    </row>
    <row r="853" spans="4:6" x14ac:dyDescent="0.2">
      <c r="D853" t="str">
        <f t="shared" si="29"/>
        <v/>
      </c>
      <c r="E853" t="str">
        <f t="shared" si="28"/>
        <v/>
      </c>
      <c r="F853" t="str">
        <f>IFERROR(IF(AND(C853=1,OR(D853="R",D853="K")),Tables!$C$3,IF(AND(C853=2,OR(D853="R",D853="K")),Tables!$C$4,IF(AND(C853=3,OR(D853="R",D853="K")),Tables!$C$5,IF(AND(C853=4,OR(D853="R",D853="K")),Tables!$C$6,IF(AND(C853=5,OR(D853="R",D853="K")),Tables!$C$7,IF(AND(C853=6,OR(D853="R",D853="K")),Tables!$C$8,"")))))),"")</f>
        <v/>
      </c>
    </row>
    <row r="854" spans="4:6" x14ac:dyDescent="0.2">
      <c r="D854" t="str">
        <f t="shared" si="29"/>
        <v/>
      </c>
      <c r="E854" t="str">
        <f t="shared" si="28"/>
        <v/>
      </c>
      <c r="F854" t="str">
        <f>IFERROR(IF(AND(C854=1,OR(D854="R",D854="K")),Tables!$C$3,IF(AND(C854=2,OR(D854="R",D854="K")),Tables!$C$4,IF(AND(C854=3,OR(D854="R",D854="K")),Tables!$C$5,IF(AND(C854=4,OR(D854="R",D854="K")),Tables!$C$6,IF(AND(C854=5,OR(D854="R",D854="K")),Tables!$C$7,IF(AND(C854=6,OR(D854="R",D854="K")),Tables!$C$8,"")))))),"")</f>
        <v/>
      </c>
    </row>
    <row r="855" spans="4:6" x14ac:dyDescent="0.2">
      <c r="D855" t="str">
        <f t="shared" si="29"/>
        <v/>
      </c>
      <c r="E855" t="str">
        <f t="shared" si="28"/>
        <v/>
      </c>
      <c r="F855" t="str">
        <f>IFERROR(IF(AND(C855=1,OR(D855="R",D855="K")),Tables!$C$3,IF(AND(C855=2,OR(D855="R",D855="K")),Tables!$C$4,IF(AND(C855=3,OR(D855="R",D855="K")),Tables!$C$5,IF(AND(C855=4,OR(D855="R",D855="K")),Tables!$C$6,IF(AND(C855=5,OR(D855="R",D855="K")),Tables!$C$7,IF(AND(C855=6,OR(D855="R",D855="K")),Tables!$C$8,"")))))),"")</f>
        <v/>
      </c>
    </row>
    <row r="856" spans="4:6" x14ac:dyDescent="0.2">
      <c r="D856" t="str">
        <f t="shared" si="29"/>
        <v/>
      </c>
      <c r="E856" t="str">
        <f t="shared" si="28"/>
        <v/>
      </c>
      <c r="F856" t="str">
        <f>IFERROR(IF(AND(C856=1,OR(D856="R",D856="K")),Tables!$C$3,IF(AND(C856=2,OR(D856="R",D856="K")),Tables!$C$4,IF(AND(C856=3,OR(D856="R",D856="K")),Tables!$C$5,IF(AND(C856=4,OR(D856="R",D856="K")),Tables!$C$6,IF(AND(C856=5,OR(D856="R",D856="K")),Tables!$C$7,IF(AND(C856=6,OR(D856="R",D856="K")),Tables!$C$8,"")))))),"")</f>
        <v/>
      </c>
    </row>
    <row r="857" spans="4:6" x14ac:dyDescent="0.2">
      <c r="D857" t="str">
        <f t="shared" si="29"/>
        <v/>
      </c>
      <c r="E857" t="str">
        <f t="shared" si="28"/>
        <v/>
      </c>
      <c r="F857" t="str">
        <f>IFERROR(IF(AND(C857=1,OR(D857="R",D857="K")),Tables!$C$3,IF(AND(C857=2,OR(D857="R",D857="K")),Tables!$C$4,IF(AND(C857=3,OR(D857="R",D857="K")),Tables!$C$5,IF(AND(C857=4,OR(D857="R",D857="K")),Tables!$C$6,IF(AND(C857=5,OR(D857="R",D857="K")),Tables!$C$7,IF(AND(C857=6,OR(D857="R",D857="K")),Tables!$C$8,"")))))),"")</f>
        <v/>
      </c>
    </row>
    <row r="858" spans="4:6" x14ac:dyDescent="0.2">
      <c r="D858" t="str">
        <f t="shared" si="29"/>
        <v/>
      </c>
      <c r="E858" t="str">
        <f t="shared" si="28"/>
        <v/>
      </c>
      <c r="F858" t="str">
        <f>IFERROR(IF(AND(C858=1,OR(D858="R",D858="K")),Tables!$C$3,IF(AND(C858=2,OR(D858="R",D858="K")),Tables!$C$4,IF(AND(C858=3,OR(D858="R",D858="K")),Tables!$C$5,IF(AND(C858=4,OR(D858="R",D858="K")),Tables!$C$6,IF(AND(C858=5,OR(D858="R",D858="K")),Tables!$C$7,IF(AND(C858=6,OR(D858="R",D858="K")),Tables!$C$8,"")))))),"")</f>
        <v/>
      </c>
    </row>
    <row r="859" spans="4:6" x14ac:dyDescent="0.2">
      <c r="D859" t="str">
        <f t="shared" si="29"/>
        <v/>
      </c>
      <c r="E859" t="str">
        <f t="shared" si="28"/>
        <v/>
      </c>
      <c r="F859" t="str">
        <f>IFERROR(IF(AND(C859=1,OR(D859="R",D859="K")),Tables!$C$3,IF(AND(C859=2,OR(D859="R",D859="K")),Tables!$C$4,IF(AND(C859=3,OR(D859="R",D859="K")),Tables!$C$5,IF(AND(C859=4,OR(D859="R",D859="K")),Tables!$C$6,IF(AND(C859=5,OR(D859="R",D859="K")),Tables!$C$7,IF(AND(C859=6,OR(D859="R",D859="K")),Tables!$C$8,"")))))),"")</f>
        <v/>
      </c>
    </row>
    <row r="860" spans="4:6" x14ac:dyDescent="0.2">
      <c r="D860" t="str">
        <f t="shared" si="29"/>
        <v/>
      </c>
      <c r="E860" t="str">
        <f t="shared" si="28"/>
        <v/>
      </c>
      <c r="F860" t="str">
        <f>IFERROR(IF(AND(C860=1,OR(D860="R",D860="K")),Tables!$C$3,IF(AND(C860=2,OR(D860="R",D860="K")),Tables!$C$4,IF(AND(C860=3,OR(D860="R",D860="K")),Tables!$C$5,IF(AND(C860=4,OR(D860="R",D860="K")),Tables!$C$6,IF(AND(C860=5,OR(D860="R",D860="K")),Tables!$C$7,IF(AND(C860=6,OR(D860="R",D860="K")),Tables!$C$8,"")))))),"")</f>
        <v/>
      </c>
    </row>
    <row r="861" spans="4:6" x14ac:dyDescent="0.2">
      <c r="D861" t="str">
        <f t="shared" si="29"/>
        <v/>
      </c>
      <c r="E861" t="str">
        <f t="shared" si="28"/>
        <v/>
      </c>
      <c r="F861" t="str">
        <f>IFERROR(IF(AND(C861=1,OR(D861="R",D861="K")),Tables!$C$3,IF(AND(C861=2,OR(D861="R",D861="K")),Tables!$C$4,IF(AND(C861=3,OR(D861="R",D861="K")),Tables!$C$5,IF(AND(C861=4,OR(D861="R",D861="K")),Tables!$C$6,IF(AND(C861=5,OR(D861="R",D861="K")),Tables!$C$7,IF(AND(C861=6,OR(D861="R",D861="K")),Tables!$C$8,"")))))),"")</f>
        <v/>
      </c>
    </row>
    <row r="862" spans="4:6" x14ac:dyDescent="0.2">
      <c r="D862" t="str">
        <f t="shared" si="29"/>
        <v/>
      </c>
      <c r="E862" t="str">
        <f t="shared" si="28"/>
        <v/>
      </c>
      <c r="F862" t="str">
        <f>IFERROR(IF(AND(C862=1,OR(D862="R",D862="K")),Tables!$C$3,IF(AND(C862=2,OR(D862="R",D862="K")),Tables!$C$4,IF(AND(C862=3,OR(D862="R",D862="K")),Tables!$C$5,IF(AND(C862=4,OR(D862="R",D862="K")),Tables!$C$6,IF(AND(C862=5,OR(D862="R",D862="K")),Tables!$C$7,IF(AND(C862=6,OR(D862="R",D862="K")),Tables!$C$8,"")))))),"")</f>
        <v/>
      </c>
    </row>
    <row r="863" spans="4:6" x14ac:dyDescent="0.2">
      <c r="D863" t="str">
        <f t="shared" si="29"/>
        <v/>
      </c>
      <c r="E863" t="str">
        <f t="shared" si="28"/>
        <v/>
      </c>
      <c r="F863" t="str">
        <f>IFERROR(IF(AND(C863=1,OR(D863="R",D863="K")),Tables!$C$3,IF(AND(C863=2,OR(D863="R",D863="K")),Tables!$C$4,IF(AND(C863=3,OR(D863="R",D863="K")),Tables!$C$5,IF(AND(C863=4,OR(D863="R",D863="K")),Tables!$C$6,IF(AND(C863=5,OR(D863="R",D863="K")),Tables!$C$7,IF(AND(C863=6,OR(D863="R",D863="K")),Tables!$C$8,"")))))),"")</f>
        <v/>
      </c>
    </row>
    <row r="864" spans="4:6" x14ac:dyDescent="0.2">
      <c r="D864" t="str">
        <f t="shared" si="29"/>
        <v/>
      </c>
      <c r="E864" t="str">
        <f t="shared" si="28"/>
        <v/>
      </c>
      <c r="F864" t="str">
        <f>IFERROR(IF(AND(C864=1,OR(D864="R",D864="K")),Tables!$C$3,IF(AND(C864=2,OR(D864="R",D864="K")),Tables!$C$4,IF(AND(C864=3,OR(D864="R",D864="K")),Tables!$C$5,IF(AND(C864=4,OR(D864="R",D864="K")),Tables!$C$6,IF(AND(C864=5,OR(D864="R",D864="K")),Tables!$C$7,IF(AND(C864=6,OR(D864="R",D864="K")),Tables!$C$8,"")))))),"")</f>
        <v/>
      </c>
    </row>
    <row r="865" spans="4:6" x14ac:dyDescent="0.2">
      <c r="D865" t="str">
        <f t="shared" si="29"/>
        <v/>
      </c>
      <c r="E865" t="str">
        <f t="shared" si="28"/>
        <v/>
      </c>
      <c r="F865" t="str">
        <f>IFERROR(IF(AND(C865=1,OR(D865="R",D865="K")),Tables!$C$3,IF(AND(C865=2,OR(D865="R",D865="K")),Tables!$C$4,IF(AND(C865=3,OR(D865="R",D865="K")),Tables!$C$5,IF(AND(C865=4,OR(D865="R",D865="K")),Tables!$C$6,IF(AND(C865=5,OR(D865="R",D865="K")),Tables!$C$7,IF(AND(C865=6,OR(D865="R",D865="K")),Tables!$C$8,"")))))),"")</f>
        <v/>
      </c>
    </row>
    <row r="866" spans="4:6" x14ac:dyDescent="0.2">
      <c r="D866" t="str">
        <f t="shared" si="29"/>
        <v/>
      </c>
      <c r="E866" t="str">
        <f t="shared" si="28"/>
        <v/>
      </c>
      <c r="F866" t="str">
        <f>IFERROR(IF(AND(C866=1,OR(D866="R",D866="K")),Tables!$C$3,IF(AND(C866=2,OR(D866="R",D866="K")),Tables!$C$4,IF(AND(C866=3,OR(D866="R",D866="K")),Tables!$C$5,IF(AND(C866=4,OR(D866="R",D866="K")),Tables!$C$6,IF(AND(C866=5,OR(D866="R",D866="K")),Tables!$C$7,IF(AND(C866=6,OR(D866="R",D866="K")),Tables!$C$8,"")))))),"")</f>
        <v/>
      </c>
    </row>
    <row r="867" spans="4:6" x14ac:dyDescent="0.2">
      <c r="D867" t="str">
        <f t="shared" si="29"/>
        <v/>
      </c>
      <c r="E867" t="str">
        <f t="shared" si="28"/>
        <v/>
      </c>
      <c r="F867" t="str">
        <f>IFERROR(IF(AND(C867=1,OR(D867="R",D867="K")),Tables!$C$3,IF(AND(C867=2,OR(D867="R",D867="K")),Tables!$C$4,IF(AND(C867=3,OR(D867="R",D867="K")),Tables!$C$5,IF(AND(C867=4,OR(D867="R",D867="K")),Tables!$C$6,IF(AND(C867=5,OR(D867="R",D867="K")),Tables!$C$7,IF(AND(C867=6,OR(D867="R",D867="K")),Tables!$C$8,"")))))),"")</f>
        <v/>
      </c>
    </row>
    <row r="868" spans="4:6" x14ac:dyDescent="0.2">
      <c r="D868" t="str">
        <f t="shared" si="29"/>
        <v/>
      </c>
      <c r="E868" t="str">
        <f t="shared" si="28"/>
        <v/>
      </c>
      <c r="F868" t="str">
        <f>IFERROR(IF(AND(C868=1,OR(D868="R",D868="K")),Tables!$C$3,IF(AND(C868=2,OR(D868="R",D868="K")),Tables!$C$4,IF(AND(C868=3,OR(D868="R",D868="K")),Tables!$C$5,IF(AND(C868=4,OR(D868="R",D868="K")),Tables!$C$6,IF(AND(C868=5,OR(D868="R",D868="K")),Tables!$C$7,IF(AND(C868=6,OR(D868="R",D868="K")),Tables!$C$8,"")))))),"")</f>
        <v/>
      </c>
    </row>
    <row r="869" spans="4:6" x14ac:dyDescent="0.2">
      <c r="D869" t="str">
        <f t="shared" si="29"/>
        <v/>
      </c>
      <c r="E869" t="str">
        <f t="shared" si="28"/>
        <v/>
      </c>
      <c r="F869" t="str">
        <f>IFERROR(IF(AND(C869=1,OR(D869="R",D869="K")),Tables!$C$3,IF(AND(C869=2,OR(D869="R",D869="K")),Tables!$C$4,IF(AND(C869=3,OR(D869="R",D869="K")),Tables!$C$5,IF(AND(C869=4,OR(D869="R",D869="K")),Tables!$C$6,IF(AND(C869=5,OR(D869="R",D869="K")),Tables!$C$7,IF(AND(C869=6,OR(D869="R",D869="K")),Tables!$C$8,"")))))),"")</f>
        <v/>
      </c>
    </row>
    <row r="870" spans="4:6" x14ac:dyDescent="0.2">
      <c r="D870" t="str">
        <f t="shared" si="29"/>
        <v/>
      </c>
      <c r="E870" t="str">
        <f t="shared" si="28"/>
        <v/>
      </c>
      <c r="F870" t="str">
        <f>IFERROR(IF(AND(C870=1,OR(D870="R",D870="K")),Tables!$C$3,IF(AND(C870=2,OR(D870="R",D870="K")),Tables!$C$4,IF(AND(C870=3,OR(D870="R",D870="K")),Tables!$C$5,IF(AND(C870=4,OR(D870="R",D870="K")),Tables!$C$6,IF(AND(C870=5,OR(D870="R",D870="K")),Tables!$C$7,IF(AND(C870=6,OR(D870="R",D870="K")),Tables!$C$8,"")))))),"")</f>
        <v/>
      </c>
    </row>
    <row r="871" spans="4:6" x14ac:dyDescent="0.2">
      <c r="D871" t="str">
        <f t="shared" si="29"/>
        <v/>
      </c>
      <c r="E871" t="str">
        <f t="shared" si="28"/>
        <v/>
      </c>
      <c r="F871" t="str">
        <f>IFERROR(IF(AND(C895=1,OR(D871="R",D871="K")),Tables!$C$3,IF(AND(C895=2,OR(D871="R",D871="K")),Tables!$C$4,IF(AND(C895=3,OR(D871="R",D871="K")),Tables!$C$5,IF(AND(C895=4,OR(D871="R",D871="K")),Tables!$C$6,IF(AND(C895=5,OR(D871="R",D871="K")),Tables!$C$7,IF(AND(C895=6,OR(D871="R",D871="K")),Tables!$C$8,"")))))),"")</f>
        <v/>
      </c>
    </row>
    <row r="872" spans="4:6" x14ac:dyDescent="0.2">
      <c r="D872" t="str">
        <f t="shared" si="29"/>
        <v/>
      </c>
      <c r="E872" t="str">
        <f t="shared" si="28"/>
        <v/>
      </c>
      <c r="F872" t="str">
        <f>IFERROR(IF(AND(C896=1,OR(D872="R",D872="K")),Tables!$C$3,IF(AND(C896=2,OR(D872="R",D872="K")),Tables!$C$4,IF(AND(C896=3,OR(D872="R",D872="K")),Tables!$C$5,IF(AND(C896=4,OR(D872="R",D872="K")),Tables!$C$6,IF(AND(C896=5,OR(D872="R",D872="K")),Tables!$C$7,IF(AND(C896=6,OR(D872="R",D872="K")),Tables!$C$8,"")))))),"")</f>
        <v/>
      </c>
    </row>
    <row r="873" spans="4:6" x14ac:dyDescent="0.2">
      <c r="D873" t="str">
        <f t="shared" si="29"/>
        <v/>
      </c>
      <c r="E873" t="str">
        <f t="shared" si="28"/>
        <v/>
      </c>
      <c r="F873" t="str">
        <f>IFERROR(IF(AND(C897=1,OR(D873="R",D873="K")),Tables!$C$3,IF(AND(C897=2,OR(D873="R",D873="K")),Tables!$C$4,IF(AND(C897=3,OR(D873="R",D873="K")),Tables!$C$5,IF(AND(C897=4,OR(D873="R",D873="K")),Tables!$C$6,IF(AND(C897=5,OR(D873="R",D873="K")),Tables!$C$7,IF(AND(C897=6,OR(D873="R",D873="K")),Tables!$C$8,"")))))),"")</f>
        <v/>
      </c>
    </row>
    <row r="874" spans="4:6" x14ac:dyDescent="0.2">
      <c r="D874" t="str">
        <f t="shared" si="29"/>
        <v/>
      </c>
      <c r="E874" t="str">
        <f t="shared" si="28"/>
        <v/>
      </c>
      <c r="F874" t="str">
        <f>IFERROR(IF(AND(C898=1,OR(D874="R",D874="K")),Tables!$C$3,IF(AND(C898=2,OR(D874="R",D874="K")),Tables!$C$4,IF(AND(C898=3,OR(D874="R",D874="K")),Tables!$C$5,IF(AND(C898=4,OR(D874="R",D874="K")),Tables!$C$6,IF(AND(C898=5,OR(D874="R",D874="K")),Tables!$C$7,IF(AND(C898=6,OR(D874="R",D874="K")),Tables!$C$8,"")))))),"")</f>
        <v/>
      </c>
    </row>
    <row r="875" spans="4:6" x14ac:dyDescent="0.2">
      <c r="D875" t="str">
        <f t="shared" si="29"/>
        <v/>
      </c>
      <c r="E875" t="str">
        <f t="shared" si="28"/>
        <v/>
      </c>
      <c r="F875" t="str">
        <f>IFERROR(IF(AND(C899=1,OR(D875="R",D875="K")),Tables!$C$3,IF(AND(C899=2,OR(D875="R",D875="K")),Tables!$C$4,IF(AND(C899=3,OR(D875="R",D875="K")),Tables!$C$5,IF(AND(C899=4,OR(D875="R",D875="K")),Tables!$C$6,IF(AND(C899=5,OR(D875="R",D875="K")),Tables!$C$7,IF(AND(C899=6,OR(D875="R",D875="K")),Tables!$C$8,"")))))),"")</f>
        <v/>
      </c>
    </row>
    <row r="876" spans="4:6" x14ac:dyDescent="0.2">
      <c r="D876" t="str">
        <f t="shared" si="29"/>
        <v/>
      </c>
      <c r="E876" t="str">
        <f t="shared" si="28"/>
        <v/>
      </c>
      <c r="F876" t="str">
        <f>IFERROR(IF(AND(C900=1,OR(D876="R",D876="K")),Tables!$C$3,IF(AND(C900=2,OR(D876="R",D876="K")),Tables!$C$4,IF(AND(C900=3,OR(D876="R",D876="K")),Tables!$C$5,IF(AND(C900=4,OR(D876="R",D876="K")),Tables!$C$6,IF(AND(C900=5,OR(D876="R",D876="K")),Tables!$C$7,IF(AND(C900=6,OR(D876="R",D876="K")),Tables!$C$8,"")))))),"")</f>
        <v/>
      </c>
    </row>
    <row r="877" spans="4:6" x14ac:dyDescent="0.2">
      <c r="D877" t="str">
        <f t="shared" si="29"/>
        <v/>
      </c>
      <c r="E877" t="str">
        <f t="shared" si="28"/>
        <v/>
      </c>
      <c r="F877" t="str">
        <f>IFERROR(IF(AND(C901=1,OR(D877="R",D877="K")),Tables!$C$3,IF(AND(C901=2,OR(D877="R",D877="K")),Tables!$C$4,IF(AND(C901=3,OR(D877="R",D877="K")),Tables!$C$5,IF(AND(C901=4,OR(D877="R",D877="K")),Tables!$C$6,IF(AND(C901=5,OR(D877="R",D877="K")),Tables!$C$7,IF(AND(C901=6,OR(D877="R",D877="K")),Tables!$C$8,"")))))),"")</f>
        <v/>
      </c>
    </row>
    <row r="878" spans="4:6" x14ac:dyDescent="0.2">
      <c r="D878" t="str">
        <f t="shared" si="29"/>
        <v/>
      </c>
      <c r="E878" t="str">
        <f t="shared" si="28"/>
        <v/>
      </c>
      <c r="F878" t="str">
        <f>IFERROR(IF(AND(C902=1,OR(D878="R",D878="K")),Tables!$C$3,IF(AND(C902=2,OR(D878="R",D878="K")),Tables!$C$4,IF(AND(C902=3,OR(D878="R",D878="K")),Tables!$C$5,IF(AND(C902=4,OR(D878="R",D878="K")),Tables!$C$6,IF(AND(C902=5,OR(D878="R",D878="K")),Tables!$C$7,IF(AND(C902=6,OR(D878="R",D878="K")),Tables!$C$8,"")))))),"")</f>
        <v/>
      </c>
    </row>
    <row r="879" spans="4:6" x14ac:dyDescent="0.2">
      <c r="D879" t="str">
        <f t="shared" si="29"/>
        <v/>
      </c>
      <c r="E879" t="str">
        <f t="shared" si="28"/>
        <v/>
      </c>
      <c r="F879" t="str">
        <f>IFERROR(IF(AND(C903=1,OR(D879="R",D879="K")),Tables!$C$3,IF(AND(C903=2,OR(D879="R",D879="K")),Tables!$C$4,IF(AND(C903=3,OR(D879="R",D879="K")),Tables!$C$5,IF(AND(C903=4,OR(D879="R",D879="K")),Tables!$C$6,IF(AND(C903=5,OR(D879="R",D879="K")),Tables!$C$7,IF(AND(C903=6,OR(D879="R",D879="K")),Tables!$C$8,"")))))),"")</f>
        <v/>
      </c>
    </row>
    <row r="880" spans="4:6" x14ac:dyDescent="0.2">
      <c r="D880" t="str">
        <f t="shared" si="29"/>
        <v/>
      </c>
      <c r="E880" t="str">
        <f t="shared" si="28"/>
        <v/>
      </c>
      <c r="F880" t="str">
        <f>IFERROR(IF(AND(C904=1,OR(D880="R",D880="K")),Tables!$C$3,IF(AND(C904=2,OR(D880="R",D880="K")),Tables!$C$4,IF(AND(C904=3,OR(D880="R",D880="K")),Tables!$C$5,IF(AND(C904=4,OR(D880="R",D880="K")),Tables!$C$6,IF(AND(C904=5,OR(D880="R",D880="K")),Tables!$C$7,IF(AND(C904=6,OR(D880="R",D880="K")),Tables!$C$8,"")))))),"")</f>
        <v/>
      </c>
    </row>
    <row r="881" spans="4:6" x14ac:dyDescent="0.2">
      <c r="D881" t="str">
        <f t="shared" si="29"/>
        <v/>
      </c>
      <c r="E881" t="str">
        <f t="shared" si="28"/>
        <v/>
      </c>
      <c r="F881" t="str">
        <f>IFERROR(IF(AND(C905=1,OR(D881="R",D881="K")),Tables!$C$3,IF(AND(C905=2,OR(D881="R",D881="K")),Tables!$C$4,IF(AND(C905=3,OR(D881="R",D881="K")),Tables!$C$5,IF(AND(C905=4,OR(D881="R",D881="K")),Tables!$C$6,IF(AND(C905=5,OR(D881="R",D881="K")),Tables!$C$7,IF(AND(C905=6,OR(D881="R",D881="K")),Tables!$C$8,"")))))),"")</f>
        <v/>
      </c>
    </row>
    <row r="882" spans="4:6" x14ac:dyDescent="0.2">
      <c r="D882" t="str">
        <f t="shared" si="29"/>
        <v/>
      </c>
      <c r="E882" t="str">
        <f t="shared" si="28"/>
        <v/>
      </c>
      <c r="F882" t="str">
        <f>IFERROR(IF(AND(C906=1,OR(D882="R",D882="K")),Tables!$C$3,IF(AND(C906=2,OR(D882="R",D882="K")),Tables!$C$4,IF(AND(C906=3,OR(D882="R",D882="K")),Tables!$C$5,IF(AND(C906=4,OR(D882="R",D882="K")),Tables!$C$6,IF(AND(C906=5,OR(D882="R",D882="K")),Tables!$C$7,IF(AND(C906=6,OR(D882="R",D882="K")),Tables!$C$8,"")))))),"")</f>
        <v/>
      </c>
    </row>
    <row r="883" spans="4:6" x14ac:dyDescent="0.2">
      <c r="D883" t="str">
        <f t="shared" si="29"/>
        <v/>
      </c>
      <c r="E883" t="str">
        <f t="shared" si="28"/>
        <v/>
      </c>
      <c r="F883" t="str">
        <f>IFERROR(IF(AND(C907=1,OR(D883="R",D883="K")),Tables!$C$3,IF(AND(C907=2,OR(D883="R",D883="K")),Tables!$C$4,IF(AND(C907=3,OR(D883="R",D883="K")),Tables!$C$5,IF(AND(C907=4,OR(D883="R",D883="K")),Tables!$C$6,IF(AND(C907=5,OR(D883="R",D883="K")),Tables!$C$7,IF(AND(C907=6,OR(D883="R",D883="K")),Tables!$C$8,"")))))),"")</f>
        <v/>
      </c>
    </row>
    <row r="884" spans="4:6" x14ac:dyDescent="0.2">
      <c r="D884" t="str">
        <f t="shared" si="29"/>
        <v/>
      </c>
      <c r="E884" t="str">
        <f t="shared" si="28"/>
        <v/>
      </c>
      <c r="F884" t="str">
        <f>IFERROR(IF(AND(C908=1,OR(D884="R",D884="K")),Tables!$C$3,IF(AND(C908=2,OR(D884="R",D884="K")),Tables!$C$4,IF(AND(C908=3,OR(D884="R",D884="K")),Tables!$C$5,IF(AND(C908=4,OR(D884="R",D884="K")),Tables!$C$6,IF(AND(C908=5,OR(D884="R",D884="K")),Tables!$C$7,IF(AND(C908=6,OR(D884="R",D884="K")),Tables!$C$8,"")))))),"")</f>
        <v/>
      </c>
    </row>
    <row r="885" spans="4:6" x14ac:dyDescent="0.2">
      <c r="D885" t="str">
        <f t="shared" si="29"/>
        <v/>
      </c>
      <c r="E885" t="str">
        <f t="shared" si="28"/>
        <v/>
      </c>
      <c r="F885" t="str">
        <f>IFERROR(IF(AND(C909=1,OR(D885="R",D885="K")),Tables!$C$3,IF(AND(C909=2,OR(D885="R",D885="K")),Tables!$C$4,IF(AND(C909=3,OR(D885="R",D885="K")),Tables!$C$5,IF(AND(C909=4,OR(D885="R",D885="K")),Tables!$C$6,IF(AND(C909=5,OR(D885="R",D885="K")),Tables!$C$7,IF(AND(C909=6,OR(D885="R",D885="K")),Tables!$C$8,"")))))),"")</f>
        <v/>
      </c>
    </row>
    <row r="886" spans="4:6" x14ac:dyDescent="0.2">
      <c r="D886" t="str">
        <f t="shared" si="29"/>
        <v/>
      </c>
      <c r="E886" t="str">
        <f t="shared" si="28"/>
        <v/>
      </c>
      <c r="F886" t="str">
        <f>IFERROR(IF(AND(C910=1,OR(D886="R",D886="K")),Tables!$C$3,IF(AND(C910=2,OR(D886="R",D886="K")),Tables!$C$4,IF(AND(C910=3,OR(D886="R",D886="K")),Tables!$C$5,IF(AND(C910=4,OR(D886="R",D886="K")),Tables!$C$6,IF(AND(C910=5,OR(D886="R",D886="K")),Tables!$C$7,IF(AND(C910=6,OR(D886="R",D886="K")),Tables!$C$8,"")))))),"")</f>
        <v/>
      </c>
    </row>
    <row r="887" spans="4:6" x14ac:dyDescent="0.2">
      <c r="D887" t="str">
        <f t="shared" si="29"/>
        <v/>
      </c>
      <c r="E887" t="str">
        <f t="shared" si="28"/>
        <v/>
      </c>
      <c r="F887" t="str">
        <f>IFERROR(IF(AND(C911=1,OR(D887="R",D887="K")),Tables!$C$3,IF(AND(C911=2,OR(D887="R",D887="K")),Tables!$C$4,IF(AND(C911=3,OR(D887="R",D887="K")),Tables!$C$5,IF(AND(C911=4,OR(D887="R",D887="K")),Tables!$C$6,IF(AND(C911=5,OR(D887="R",D887="K")),Tables!$C$7,IF(AND(C911=6,OR(D887="R",D887="K")),Tables!$C$8,"")))))),"")</f>
        <v/>
      </c>
    </row>
    <row r="888" spans="4:6" x14ac:dyDescent="0.2">
      <c r="D888" t="str">
        <f t="shared" si="29"/>
        <v/>
      </c>
      <c r="E888" t="str">
        <f t="shared" si="28"/>
        <v/>
      </c>
      <c r="F888" t="str">
        <f>IFERROR(IF(AND(C912=1,OR(D888="R",D888="K")),Tables!$C$3,IF(AND(C912=2,OR(D888="R",D888="K")),Tables!$C$4,IF(AND(C912=3,OR(D888="R",D888="K")),Tables!$C$5,IF(AND(C912=4,OR(D888="R",D888="K")),Tables!$C$6,IF(AND(C912=5,OR(D888="R",D888="K")),Tables!$C$7,IF(AND(C912=6,OR(D888="R",D888="K")),Tables!$C$8,"")))))),"")</f>
        <v/>
      </c>
    </row>
    <row r="889" spans="4:6" x14ac:dyDescent="0.2">
      <c r="D889" t="str">
        <f t="shared" si="29"/>
        <v/>
      </c>
      <c r="E889" t="str">
        <f t="shared" si="28"/>
        <v/>
      </c>
      <c r="F889" t="str">
        <f>IFERROR(IF(AND(C913=1,OR(D889="R",D889="K")),Tables!$C$3,IF(AND(C913=2,OR(D889="R",D889="K")),Tables!$C$4,IF(AND(C913=3,OR(D889="R",D889="K")),Tables!$C$5,IF(AND(C913=4,OR(D889="R",D889="K")),Tables!$C$6,IF(AND(C913=5,OR(D889="R",D889="K")),Tables!$C$7,IF(AND(C913=6,OR(D889="R",D889="K")),Tables!$C$8,"")))))),"")</f>
        <v/>
      </c>
    </row>
    <row r="890" spans="4:6" x14ac:dyDescent="0.2">
      <c r="D890" t="str">
        <f t="shared" si="29"/>
        <v/>
      </c>
      <c r="E890" t="str">
        <f t="shared" si="28"/>
        <v/>
      </c>
      <c r="F890" t="str">
        <f>IFERROR(IF(AND(C914=1,OR(D890="R",D890="K")),Tables!$C$3,IF(AND(C914=2,OR(D890="R",D890="K")),Tables!$C$4,IF(AND(C914=3,OR(D890="R",D890="K")),Tables!$C$5,IF(AND(C914=4,OR(D890="R",D890="K")),Tables!$C$6,IF(AND(C914=5,OR(D890="R",D890="K")),Tables!$C$7,IF(AND(C914=6,OR(D890="R",D890="K")),Tables!$C$8,"")))))),"")</f>
        <v/>
      </c>
    </row>
    <row r="891" spans="4:6" x14ac:dyDescent="0.2">
      <c r="D891" t="str">
        <f t="shared" si="29"/>
        <v/>
      </c>
      <c r="E891" t="str">
        <f t="shared" si="28"/>
        <v/>
      </c>
      <c r="F891" t="str">
        <f>IFERROR(IF(AND(C915=1,OR(D891="R",D891="K")),Tables!$C$3,IF(AND(C915=2,OR(D891="R",D891="K")),Tables!$C$4,IF(AND(C915=3,OR(D891="R",D891="K")),Tables!$C$5,IF(AND(C915=4,OR(D891="R",D891="K")),Tables!$C$6,IF(AND(C915=5,OR(D891="R",D891="K")),Tables!$C$7,IF(AND(C915=6,OR(D891="R",D891="K")),Tables!$C$8,"")))))),"")</f>
        <v/>
      </c>
    </row>
    <row r="892" spans="4:6" x14ac:dyDescent="0.2">
      <c r="D892" t="str">
        <f t="shared" si="29"/>
        <v/>
      </c>
      <c r="E892" t="str">
        <f t="shared" si="28"/>
        <v/>
      </c>
      <c r="F892" t="str">
        <f>IFERROR(IF(AND(C916=1,OR(D892="R",D892="K")),Tables!$C$3,IF(AND(C916=2,OR(D892="R",D892="K")),Tables!$C$4,IF(AND(C916=3,OR(D892="R",D892="K")),Tables!$C$5,IF(AND(C916=4,OR(D892="R",D892="K")),Tables!$C$6,IF(AND(C916=5,OR(D892="R",D892="K")),Tables!$C$7,IF(AND(C916=6,OR(D892="R",D892="K")),Tables!$C$8,"")))))),"")</f>
        <v/>
      </c>
    </row>
    <row r="893" spans="4:6" x14ac:dyDescent="0.2">
      <c r="D893" t="str">
        <f t="shared" si="29"/>
        <v/>
      </c>
      <c r="E893" t="str">
        <f t="shared" si="28"/>
        <v/>
      </c>
      <c r="F893" t="str">
        <f>IFERROR(IF(AND(C917=1,OR(D893="R",D893="K")),Tables!$C$3,IF(AND(C917=2,OR(D893="R",D893="K")),Tables!$C$4,IF(AND(C917=3,OR(D893="R",D893="K")),Tables!$C$5,IF(AND(C917=4,OR(D893="R",D893="K")),Tables!$C$6,IF(AND(C917=5,OR(D893="R",D893="K")),Tables!$C$7,IF(AND(C917=6,OR(D893="R",D893="K")),Tables!$C$8,"")))))),"")</f>
        <v/>
      </c>
    </row>
    <row r="894" spans="4:6" x14ac:dyDescent="0.2">
      <c r="D894" t="str">
        <f t="shared" si="29"/>
        <v/>
      </c>
      <c r="E894" t="str">
        <f t="shared" si="28"/>
        <v/>
      </c>
      <c r="F894" t="str">
        <f>IFERROR(IF(AND(C918=1,OR(D894="R",D894="K")),Tables!$C$3,IF(AND(C918=2,OR(D894="R",D894="K")),Tables!$C$4,IF(AND(C918=3,OR(D894="R",D894="K")),Tables!$C$5,IF(AND(C918=4,OR(D894="R",D894="K")),Tables!$C$6,IF(AND(C918=5,OR(D894="R",D894="K")),Tables!$C$7,IF(AND(C918=6,OR(D894="R",D894="K")),Tables!$C$8,"")))))),"")</f>
        <v/>
      </c>
    </row>
    <row r="895" spans="4:6" x14ac:dyDescent="0.2">
      <c r="D895" t="str">
        <f t="shared" si="29"/>
        <v/>
      </c>
      <c r="E895" t="str">
        <f t="shared" si="28"/>
        <v/>
      </c>
      <c r="F895" t="str">
        <f>IFERROR(IF(AND(C919=1,OR(D895="R",D895="K")),Tables!$C$3,IF(AND(C919=2,OR(D895="R",D895="K")),Tables!$C$4,IF(AND(C919=3,OR(D895="R",D895="K")),Tables!$C$5,IF(AND(C919=4,OR(D895="R",D895="K")),Tables!$C$6,IF(AND(C919=5,OR(D895="R",D895="K")),Tables!$C$7,IF(AND(C919=6,OR(D895="R",D895="K")),Tables!$C$8,"")))))),"")</f>
        <v/>
      </c>
    </row>
    <row r="896" spans="4:6" x14ac:dyDescent="0.2">
      <c r="D896" t="str">
        <f t="shared" si="29"/>
        <v/>
      </c>
      <c r="E896" t="str">
        <f t="shared" si="28"/>
        <v/>
      </c>
      <c r="F896" t="str">
        <f>IFERROR(IF(AND(C920=1,OR(D896="R",D896="K")),Tables!$C$3,IF(AND(C920=2,OR(D896="R",D896="K")),Tables!$C$4,IF(AND(C920=3,OR(D896="R",D896="K")),Tables!$C$5,IF(AND(C920=4,OR(D896="R",D896="K")),Tables!$C$6,IF(AND(C920=5,OR(D896="R",D896="K")),Tables!$C$7,IF(AND(C920=6,OR(D896="R",D896="K")),Tables!$C$8,"")))))),"")</f>
        <v/>
      </c>
    </row>
    <row r="897" spans="4:6" x14ac:dyDescent="0.2">
      <c r="D897" t="str">
        <f t="shared" si="29"/>
        <v/>
      </c>
      <c r="E897" t="str">
        <f t="shared" si="28"/>
        <v/>
      </c>
      <c r="F897" t="str">
        <f>IFERROR(IF(AND(C921=1,OR(D897="R",D897="K")),Tables!$C$3,IF(AND(C921=2,OR(D897="R",D897="K")),Tables!$C$4,IF(AND(C921=3,OR(D897="R",D897="K")),Tables!$C$5,IF(AND(C921=4,OR(D897="R",D897="K")),Tables!$C$6,IF(AND(C921=5,OR(D897="R",D897="K")),Tables!$C$7,IF(AND(C921=6,OR(D897="R",D897="K")),Tables!$C$8,"")))))),"")</f>
        <v/>
      </c>
    </row>
    <row r="898" spans="4:6" x14ac:dyDescent="0.2">
      <c r="D898" t="str">
        <f t="shared" si="29"/>
        <v/>
      </c>
      <c r="E898" t="str">
        <f t="shared" si="28"/>
        <v/>
      </c>
      <c r="F898" t="str">
        <f>IFERROR(IF(AND(C922=1,OR(D898="R",D898="K")),Tables!$C$3,IF(AND(C922=2,OR(D898="R",D898="K")),Tables!$C$4,IF(AND(C922=3,OR(D898="R",D898="K")),Tables!$C$5,IF(AND(C922=4,OR(D898="R",D898="K")),Tables!$C$6,IF(AND(C922=5,OR(D898="R",D898="K")),Tables!$C$7,IF(AND(C922=6,OR(D898="R",D898="K")),Tables!$C$8,"")))))),"")</f>
        <v/>
      </c>
    </row>
    <row r="899" spans="4:6" x14ac:dyDescent="0.2">
      <c r="D899" t="str">
        <f t="shared" si="29"/>
        <v/>
      </c>
      <c r="E899" t="str">
        <f t="shared" si="28"/>
        <v/>
      </c>
      <c r="F899" t="str">
        <f>IFERROR(IF(AND(C923=1,OR(D899="R",D899="K")),Tables!$C$3,IF(AND(C923=2,OR(D899="R",D899="K")),Tables!$C$4,IF(AND(C923=3,OR(D899="R",D899="K")),Tables!$C$5,IF(AND(C923=4,OR(D899="R",D899="K")),Tables!$C$6,IF(AND(C923=5,OR(D899="R",D899="K")),Tables!$C$7,IF(AND(C923=6,OR(D899="R",D899="K")),Tables!$C$8,"")))))),"")</f>
        <v/>
      </c>
    </row>
    <row r="900" spans="4:6" x14ac:dyDescent="0.2">
      <c r="D900" t="str">
        <f t="shared" si="29"/>
        <v/>
      </c>
      <c r="E900" t="str">
        <f t="shared" si="28"/>
        <v/>
      </c>
      <c r="F900" t="str">
        <f>IFERROR(IF(AND(C924=1,OR(D900="R",D900="K")),Tables!$C$3,IF(AND(C924=2,OR(D900="R",D900="K")),Tables!$C$4,IF(AND(C924=3,OR(D900="R",D900="K")),Tables!$C$5,IF(AND(C924=4,OR(D900="R",D900="K")),Tables!$C$6,IF(AND(C924=5,OR(D900="R",D900="K")),Tables!$C$7,IF(AND(C924=6,OR(D900="R",D900="K")),Tables!$C$8,"")))))),"")</f>
        <v/>
      </c>
    </row>
    <row r="901" spans="4:6" x14ac:dyDescent="0.2">
      <c r="D901" t="str">
        <f t="shared" si="29"/>
        <v/>
      </c>
      <c r="E901" t="str">
        <f t="shared" si="28"/>
        <v/>
      </c>
      <c r="F901" t="str">
        <f>IFERROR(IF(AND(C925=1,OR(D901="R",D901="K")),Tables!$C$3,IF(AND(C925=2,OR(D901="R",D901="K")),Tables!$C$4,IF(AND(C925=3,OR(D901="R",D901="K")),Tables!$C$5,IF(AND(C925=4,OR(D901="R",D901="K")),Tables!$C$6,IF(AND(C925=5,OR(D901="R",D901="K")),Tables!$C$7,IF(AND(C925=6,OR(D901="R",D901="K")),Tables!$C$8,"")))))),"")</f>
        <v/>
      </c>
    </row>
    <row r="902" spans="4:6" x14ac:dyDescent="0.2">
      <c r="D902" t="str">
        <f t="shared" si="29"/>
        <v/>
      </c>
      <c r="E902" t="str">
        <f t="shared" si="28"/>
        <v/>
      </c>
      <c r="F902" t="str">
        <f>IFERROR(IF(AND(C926=1,OR(D902="R",D902="K")),Tables!$C$3,IF(AND(C926=2,OR(D902="R",D902="K")),Tables!$C$4,IF(AND(C926=3,OR(D902="R",D902="K")),Tables!$C$5,IF(AND(C926=4,OR(D902="R",D902="K")),Tables!$C$6,IF(AND(C926=5,OR(D902="R",D902="K")),Tables!$C$7,IF(AND(C926=6,OR(D902="R",D902="K")),Tables!$C$8,"")))))),"")</f>
        <v/>
      </c>
    </row>
    <row r="903" spans="4:6" x14ac:dyDescent="0.2">
      <c r="D903" t="str">
        <f t="shared" si="29"/>
        <v/>
      </c>
      <c r="E903" t="str">
        <f t="shared" si="28"/>
        <v/>
      </c>
      <c r="F903" t="str">
        <f>IFERROR(IF(AND(C927=1,OR(D903="R",D903="K")),Tables!$C$3,IF(AND(C927=2,OR(D903="R",D903="K")),Tables!$C$4,IF(AND(C927=3,OR(D903="R",D903="K")),Tables!$C$5,IF(AND(C927=4,OR(D903="R",D903="K")),Tables!$C$6,IF(AND(C927=5,OR(D903="R",D903="K")),Tables!$C$7,IF(AND(C927=6,OR(D903="R",D903="K")),Tables!$C$8,"")))))),"")</f>
        <v/>
      </c>
    </row>
    <row r="904" spans="4:6" x14ac:dyDescent="0.2">
      <c r="D904" t="str">
        <f t="shared" si="29"/>
        <v/>
      </c>
      <c r="E904" t="str">
        <f t="shared" si="28"/>
        <v/>
      </c>
      <c r="F904" t="str">
        <f>IFERROR(IF(AND(C928=1,OR(D904="R",D904="K")),Tables!$C$3,IF(AND(C928=2,OR(D904="R",D904="K")),Tables!$C$4,IF(AND(C928=3,OR(D904="R",D904="K")),Tables!$C$5,IF(AND(C928=4,OR(D904="R",D904="K")),Tables!$C$6,IF(AND(C928=5,OR(D904="R",D904="K")),Tables!$C$7,IF(AND(C928=6,OR(D904="R",D904="K")),Tables!$C$8,"")))))),"")</f>
        <v/>
      </c>
    </row>
    <row r="905" spans="4:6" x14ac:dyDescent="0.2">
      <c r="D905" t="str">
        <f t="shared" si="29"/>
        <v/>
      </c>
      <c r="E905" t="str">
        <f t="shared" si="28"/>
        <v/>
      </c>
      <c r="F905" t="str">
        <f>IFERROR(IF(AND(C929=1,OR(D905="R",D905="K")),Tables!$C$3,IF(AND(C929=2,OR(D905="R",D905="K")),Tables!$C$4,IF(AND(C929=3,OR(D905="R",D905="K")),Tables!$C$5,IF(AND(C929=4,OR(D905="R",D905="K")),Tables!$C$6,IF(AND(C929=5,OR(D905="R",D905="K")),Tables!$C$7,IF(AND(C929=6,OR(D905="R",D905="K")),Tables!$C$8,"")))))),"")</f>
        <v/>
      </c>
    </row>
    <row r="906" spans="4:6" x14ac:dyDescent="0.2">
      <c r="D906" t="str">
        <f t="shared" si="29"/>
        <v/>
      </c>
      <c r="E906" t="str">
        <f t="shared" si="28"/>
        <v/>
      </c>
      <c r="F906" t="str">
        <f>IFERROR(IF(AND(C930=1,OR(D906="R",D906="K")),Tables!$C$3,IF(AND(C930=2,OR(D906="R",D906="K")),Tables!$C$4,IF(AND(C930=3,OR(D906="R",D906="K")),Tables!$C$5,IF(AND(C930=4,OR(D906="R",D906="K")),Tables!$C$6,IF(AND(C930=5,OR(D906="R",D906="K")),Tables!$C$7,IF(AND(C930=6,OR(D906="R",D906="K")),Tables!$C$8,"")))))),"")</f>
        <v/>
      </c>
    </row>
    <row r="907" spans="4:6" x14ac:dyDescent="0.2">
      <c r="D907" t="str">
        <f t="shared" si="29"/>
        <v/>
      </c>
      <c r="E907" t="str">
        <f t="shared" si="28"/>
        <v/>
      </c>
      <c r="F907" t="str">
        <f>IFERROR(IF(AND(C931=1,OR(D907="R",D907="K")),Tables!$C$3,IF(AND(C931=2,OR(D907="R",D907="K")),Tables!$C$4,IF(AND(C931=3,OR(D907="R",D907="K")),Tables!$C$5,IF(AND(C931=4,OR(D907="R",D907="K")),Tables!$C$6,IF(AND(C931=5,OR(D907="R",D907="K")),Tables!$C$7,IF(AND(C931=6,OR(D907="R",D907="K")),Tables!$C$8,"")))))),"")</f>
        <v/>
      </c>
    </row>
    <row r="908" spans="4:6" x14ac:dyDescent="0.2">
      <c r="D908" t="str">
        <f t="shared" si="29"/>
        <v/>
      </c>
      <c r="E908" t="str">
        <f t="shared" si="28"/>
        <v/>
      </c>
      <c r="F908" t="str">
        <f>IFERROR(IF(AND(C932=1,OR(D908="R",D908="K")),Tables!$C$3,IF(AND(C932=2,OR(D908="R",D908="K")),Tables!$C$4,IF(AND(C932=3,OR(D908="R",D908="K")),Tables!$C$5,IF(AND(C932=4,OR(D908="R",D908="K")),Tables!$C$6,IF(AND(C932=5,OR(D908="R",D908="K")),Tables!$C$7,IF(AND(C932=6,OR(D908="R",D908="K")),Tables!$C$8,"")))))),"")</f>
        <v/>
      </c>
    </row>
    <row r="909" spans="4:6" x14ac:dyDescent="0.2">
      <c r="D909" t="str">
        <f t="shared" si="29"/>
        <v/>
      </c>
      <c r="E909" t="str">
        <f t="shared" ref="E909:E972" si="30">IFERROR(VLOOKUP(B933,Questions,3,0),"")</f>
        <v/>
      </c>
      <c r="F909" t="str">
        <f>IFERROR(IF(AND(C933=1,OR(D909="R",D909="K")),Tables!$C$3,IF(AND(C933=2,OR(D909="R",D909="K")),Tables!$C$4,IF(AND(C933=3,OR(D909="R",D909="K")),Tables!$C$5,IF(AND(C933=4,OR(D909="R",D909="K")),Tables!$C$6,IF(AND(C933=5,OR(D909="R",D909="K")),Tables!$C$7,IF(AND(C933=6,OR(D909="R",D909="K")),Tables!$C$8,"")))))),"")</f>
        <v/>
      </c>
    </row>
    <row r="910" spans="4:6" x14ac:dyDescent="0.2">
      <c r="D910" t="str">
        <f t="shared" si="29"/>
        <v/>
      </c>
      <c r="E910" t="str">
        <f t="shared" si="30"/>
        <v/>
      </c>
      <c r="F910" t="str">
        <f>IFERROR(IF(AND(C934=1,OR(D910="R",D910="K")),Tables!$C$3,IF(AND(C934=2,OR(D910="R",D910="K")),Tables!$C$4,IF(AND(C934=3,OR(D910="R",D910="K")),Tables!$C$5,IF(AND(C934=4,OR(D910="R",D910="K")),Tables!$C$6,IF(AND(C934=5,OR(D910="R",D910="K")),Tables!$C$7,IF(AND(C934=6,OR(D910="R",D910="K")),Tables!$C$8,"")))))),"")</f>
        <v/>
      </c>
    </row>
    <row r="911" spans="4:6" x14ac:dyDescent="0.2">
      <c r="D911" t="str">
        <f t="shared" ref="D911:D974" si="31">IFERROR(VLOOKUP(B935,Questions,2,0),"")</f>
        <v/>
      </c>
      <c r="E911" t="str">
        <f t="shared" si="30"/>
        <v/>
      </c>
      <c r="F911" t="str">
        <f>IFERROR(IF(AND(C935=1,OR(D911="R",D911="K")),Tables!$C$3,IF(AND(C935=2,OR(D911="R",D911="K")),Tables!$C$4,IF(AND(C935=3,OR(D911="R",D911="K")),Tables!$C$5,IF(AND(C935=4,OR(D911="R",D911="K")),Tables!$C$6,IF(AND(C935=5,OR(D911="R",D911="K")),Tables!$C$7,IF(AND(C935=6,OR(D911="R",D911="K")),Tables!$C$8,"")))))),"")</f>
        <v/>
      </c>
    </row>
    <row r="912" spans="4:6" x14ac:dyDescent="0.2">
      <c r="D912" t="str">
        <f t="shared" si="31"/>
        <v/>
      </c>
      <c r="E912" t="str">
        <f t="shared" si="30"/>
        <v/>
      </c>
      <c r="F912" t="str">
        <f>IFERROR(IF(AND(C936=1,OR(D912="R",D912="K")),Tables!$C$3,IF(AND(C936=2,OR(D912="R",D912="K")),Tables!$C$4,IF(AND(C936=3,OR(D912="R",D912="K")),Tables!$C$5,IF(AND(C936=4,OR(D912="R",D912="K")),Tables!$C$6,IF(AND(C936=5,OR(D912="R",D912="K")),Tables!$C$7,IF(AND(C936=6,OR(D912="R",D912="K")),Tables!$C$8,"")))))),"")</f>
        <v/>
      </c>
    </row>
    <row r="913" spans="4:6" x14ac:dyDescent="0.2">
      <c r="D913" t="str">
        <f t="shared" si="31"/>
        <v/>
      </c>
      <c r="E913" t="str">
        <f t="shared" si="30"/>
        <v/>
      </c>
      <c r="F913" t="str">
        <f>IFERROR(IF(AND(C937=1,OR(D913="R",D913="K")),Tables!$C$3,IF(AND(C937=2,OR(D913="R",D913="K")),Tables!$C$4,IF(AND(C937=3,OR(D913="R",D913="K")),Tables!$C$5,IF(AND(C937=4,OR(D913="R",D913="K")),Tables!$C$6,IF(AND(C937=5,OR(D913="R",D913="K")),Tables!$C$7,IF(AND(C937=6,OR(D913="R",D913="K")),Tables!$C$8,"")))))),"")</f>
        <v/>
      </c>
    </row>
    <row r="914" spans="4:6" x14ac:dyDescent="0.2">
      <c r="D914" t="str">
        <f t="shared" si="31"/>
        <v/>
      </c>
      <c r="E914" t="str">
        <f t="shared" si="30"/>
        <v/>
      </c>
      <c r="F914" t="str">
        <f>IFERROR(IF(AND(C938=1,OR(D914="R",D914="K")),Tables!$C$3,IF(AND(C938=2,OR(D914="R",D914="K")),Tables!$C$4,IF(AND(C938=3,OR(D914="R",D914="K")),Tables!$C$5,IF(AND(C938=4,OR(D914="R",D914="K")),Tables!$C$6,IF(AND(C938=5,OR(D914="R",D914="K")),Tables!$C$7,IF(AND(C938=6,OR(D914="R",D914="K")),Tables!$C$8,"")))))),"")</f>
        <v/>
      </c>
    </row>
    <row r="915" spans="4:6" x14ac:dyDescent="0.2">
      <c r="D915" t="str">
        <f t="shared" si="31"/>
        <v/>
      </c>
      <c r="E915" t="str">
        <f t="shared" si="30"/>
        <v/>
      </c>
      <c r="F915" t="str">
        <f>IFERROR(IF(AND(C939=1,OR(D915="R",D915="K")),Tables!$C$3,IF(AND(C939=2,OR(D915="R",D915="K")),Tables!$C$4,IF(AND(C939=3,OR(D915="R",D915="K")),Tables!$C$5,IF(AND(C939=4,OR(D915="R",D915="K")),Tables!$C$6,IF(AND(C939=5,OR(D915="R",D915="K")),Tables!$C$7,IF(AND(C939=6,OR(D915="R",D915="K")),Tables!$C$8,"")))))),"")</f>
        <v/>
      </c>
    </row>
    <row r="916" spans="4:6" x14ac:dyDescent="0.2">
      <c r="D916" t="str">
        <f t="shared" si="31"/>
        <v/>
      </c>
      <c r="E916" t="str">
        <f t="shared" si="30"/>
        <v/>
      </c>
      <c r="F916" t="str">
        <f>IFERROR(IF(AND(C940=1,OR(D916="R",D916="K")),Tables!$C$3,IF(AND(C940=2,OR(D916="R",D916="K")),Tables!$C$4,IF(AND(C940=3,OR(D916="R",D916="K")),Tables!$C$5,IF(AND(C940=4,OR(D916="R",D916="K")),Tables!$C$6,IF(AND(C940=5,OR(D916="R",D916="K")),Tables!$C$7,IF(AND(C940=6,OR(D916="R",D916="K")),Tables!$C$8,"")))))),"")</f>
        <v/>
      </c>
    </row>
    <row r="917" spans="4:6" x14ac:dyDescent="0.2">
      <c r="D917" t="str">
        <f t="shared" si="31"/>
        <v/>
      </c>
      <c r="E917" t="str">
        <f t="shared" si="30"/>
        <v/>
      </c>
      <c r="F917" t="str">
        <f>IFERROR(IF(AND(C941=1,OR(D917="R",D917="K")),Tables!$C$3,IF(AND(C941=2,OR(D917="R",D917="K")),Tables!$C$4,IF(AND(C941=3,OR(D917="R",D917="K")),Tables!$C$5,IF(AND(C941=4,OR(D917="R",D917="K")),Tables!$C$6,IF(AND(C941=5,OR(D917="R",D917="K")),Tables!$C$7,IF(AND(C941=6,OR(D917="R",D917="K")),Tables!$C$8,"")))))),"")</f>
        <v/>
      </c>
    </row>
    <row r="918" spans="4:6" x14ac:dyDescent="0.2">
      <c r="D918" t="str">
        <f t="shared" si="31"/>
        <v/>
      </c>
      <c r="E918" t="str">
        <f t="shared" si="30"/>
        <v/>
      </c>
      <c r="F918" t="str">
        <f>IFERROR(IF(AND(C942=1,OR(D918="R",D918="K")),Tables!$C$3,IF(AND(C942=2,OR(D918="R",D918="K")),Tables!$C$4,IF(AND(C942=3,OR(D918="R",D918="K")),Tables!$C$5,IF(AND(C942=4,OR(D918="R",D918="K")),Tables!$C$6,IF(AND(C942=5,OR(D918="R",D918="K")),Tables!$C$7,IF(AND(C942=6,OR(D918="R",D918="K")),Tables!$C$8,"")))))),"")</f>
        <v/>
      </c>
    </row>
    <row r="919" spans="4:6" x14ac:dyDescent="0.2">
      <c r="D919" t="str">
        <f t="shared" si="31"/>
        <v/>
      </c>
      <c r="E919" t="str">
        <f t="shared" si="30"/>
        <v/>
      </c>
      <c r="F919" t="str">
        <f>IFERROR(IF(AND(C943=1,OR(D919="R",D919="K")),Tables!$C$3,IF(AND(C943=2,OR(D919="R",D919="K")),Tables!$C$4,IF(AND(C943=3,OR(D919="R",D919="K")),Tables!$C$5,IF(AND(C943=4,OR(D919="R",D919="K")),Tables!$C$6,IF(AND(C943=5,OR(D919="R",D919="K")),Tables!$C$7,IF(AND(C943=6,OR(D919="R",D919="K")),Tables!$C$8,"")))))),"")</f>
        <v/>
      </c>
    </row>
    <row r="920" spans="4:6" x14ac:dyDescent="0.2">
      <c r="D920" t="str">
        <f t="shared" si="31"/>
        <v/>
      </c>
      <c r="E920" t="str">
        <f t="shared" si="30"/>
        <v/>
      </c>
      <c r="F920" t="str">
        <f>IFERROR(IF(AND(C944=1,OR(D920="R",D920="K")),Tables!$C$3,IF(AND(C944=2,OR(D920="R",D920="K")),Tables!$C$4,IF(AND(C944=3,OR(D920="R",D920="K")),Tables!$C$5,IF(AND(C944=4,OR(D920="R",D920="K")),Tables!$C$6,IF(AND(C944=5,OR(D920="R",D920="K")),Tables!$C$7,IF(AND(C944=6,OR(D920="R",D920="K")),Tables!$C$8,"")))))),"")</f>
        <v/>
      </c>
    </row>
    <row r="921" spans="4:6" x14ac:dyDescent="0.2">
      <c r="D921" t="str">
        <f t="shared" si="31"/>
        <v/>
      </c>
      <c r="E921" t="str">
        <f t="shared" si="30"/>
        <v/>
      </c>
      <c r="F921" t="str">
        <f>IFERROR(IF(AND(C945=1,OR(D921="R",D921="K")),Tables!$C$3,IF(AND(C945=2,OR(D921="R",D921="K")),Tables!$C$4,IF(AND(C945=3,OR(D921="R",D921="K")),Tables!$C$5,IF(AND(C945=4,OR(D921="R",D921="K")),Tables!$C$6,IF(AND(C945=5,OR(D921="R",D921="K")),Tables!$C$7,IF(AND(C945=6,OR(D921="R",D921="K")),Tables!$C$8,"")))))),"")</f>
        <v/>
      </c>
    </row>
    <row r="922" spans="4:6" x14ac:dyDescent="0.2">
      <c r="D922" t="str">
        <f t="shared" si="31"/>
        <v/>
      </c>
      <c r="E922" t="str">
        <f t="shared" si="30"/>
        <v/>
      </c>
      <c r="F922" t="str">
        <f>IFERROR(IF(AND(C946=1,OR(D922="R",D922="K")),Tables!$C$3,IF(AND(C946=2,OR(D922="R",D922="K")),Tables!$C$4,IF(AND(C946=3,OR(D922="R",D922="K")),Tables!$C$5,IF(AND(C946=4,OR(D922="R",D922="K")),Tables!$C$6,IF(AND(C946=5,OR(D922="R",D922="K")),Tables!$C$7,IF(AND(C946=6,OR(D922="R",D922="K")),Tables!$C$8,"")))))),"")</f>
        <v/>
      </c>
    </row>
    <row r="923" spans="4:6" x14ac:dyDescent="0.2">
      <c r="D923" t="str">
        <f t="shared" si="31"/>
        <v/>
      </c>
      <c r="E923" t="str">
        <f t="shared" si="30"/>
        <v/>
      </c>
      <c r="F923" t="str">
        <f>IFERROR(IF(AND(C947=1,OR(D923="R",D923="K")),Tables!$C$3,IF(AND(C947=2,OR(D923="R",D923="K")),Tables!$C$4,IF(AND(C947=3,OR(D923="R",D923="K")),Tables!$C$5,IF(AND(C947=4,OR(D923="R",D923="K")),Tables!$C$6,IF(AND(C947=5,OR(D923="R",D923="K")),Tables!$C$7,IF(AND(C947=6,OR(D923="R",D923="K")),Tables!$C$8,"")))))),"")</f>
        <v/>
      </c>
    </row>
    <row r="924" spans="4:6" x14ac:dyDescent="0.2">
      <c r="D924" t="str">
        <f t="shared" si="31"/>
        <v/>
      </c>
      <c r="E924" t="str">
        <f t="shared" si="30"/>
        <v/>
      </c>
      <c r="F924" t="str">
        <f>IFERROR(IF(AND(C948=1,OR(D924="R",D924="K")),Tables!$C$3,IF(AND(C948=2,OR(D924="R",D924="K")),Tables!$C$4,IF(AND(C948=3,OR(D924="R",D924="K")),Tables!$C$5,IF(AND(C948=4,OR(D924="R",D924="K")),Tables!$C$6,IF(AND(C948=5,OR(D924="R",D924="K")),Tables!$C$7,IF(AND(C948=6,OR(D924="R",D924="K")),Tables!$C$8,"")))))),"")</f>
        <v/>
      </c>
    </row>
    <row r="925" spans="4:6" x14ac:dyDescent="0.2">
      <c r="D925" t="str">
        <f t="shared" si="31"/>
        <v/>
      </c>
      <c r="E925" t="str">
        <f t="shared" si="30"/>
        <v/>
      </c>
      <c r="F925" t="str">
        <f>IFERROR(IF(AND(C949=1,OR(D925="R",D925="K")),Tables!$C$3,IF(AND(C949=2,OR(D925="R",D925="K")),Tables!$C$4,IF(AND(C949=3,OR(D925="R",D925="K")),Tables!$C$5,IF(AND(C949=4,OR(D925="R",D925="K")),Tables!$C$6,IF(AND(C949=5,OR(D925="R",D925="K")),Tables!$C$7,IF(AND(C949=6,OR(D925="R",D925="K")),Tables!$C$8,"")))))),"")</f>
        <v/>
      </c>
    </row>
    <row r="926" spans="4:6" x14ac:dyDescent="0.2">
      <c r="D926" t="str">
        <f t="shared" si="31"/>
        <v/>
      </c>
      <c r="E926" t="str">
        <f t="shared" si="30"/>
        <v/>
      </c>
      <c r="F926" t="str">
        <f>IFERROR(IF(AND(C950=1,OR(D926="R",D926="K")),Tables!$C$3,IF(AND(C950=2,OR(D926="R",D926="K")),Tables!$C$4,IF(AND(C950=3,OR(D926="R",D926="K")),Tables!$C$5,IF(AND(C950=4,OR(D926="R",D926="K")),Tables!$C$6,IF(AND(C950=5,OR(D926="R",D926="K")),Tables!$C$7,IF(AND(C950=6,OR(D926="R",D926="K")),Tables!$C$8,"")))))),"")</f>
        <v/>
      </c>
    </row>
    <row r="927" spans="4:6" x14ac:dyDescent="0.2">
      <c r="D927" t="str">
        <f t="shared" si="31"/>
        <v/>
      </c>
      <c r="E927" t="str">
        <f t="shared" si="30"/>
        <v/>
      </c>
      <c r="F927" t="str">
        <f>IFERROR(IF(AND(C951=1,OR(D927="R",D927="K")),Tables!$C$3,IF(AND(C951=2,OR(D927="R",D927="K")),Tables!$C$4,IF(AND(C951=3,OR(D927="R",D927="K")),Tables!$C$5,IF(AND(C951=4,OR(D927="R",D927="K")),Tables!$C$6,IF(AND(C951=5,OR(D927="R",D927="K")),Tables!$C$7,IF(AND(C951=6,OR(D927="R",D927="K")),Tables!$C$8,"")))))),"")</f>
        <v/>
      </c>
    </row>
    <row r="928" spans="4:6" x14ac:dyDescent="0.2">
      <c r="D928" t="str">
        <f t="shared" si="31"/>
        <v/>
      </c>
      <c r="E928" t="str">
        <f t="shared" si="30"/>
        <v/>
      </c>
      <c r="F928" t="str">
        <f>IFERROR(IF(AND(C952=1,OR(D928="R",D928="K")),Tables!$C$3,IF(AND(C952=2,OR(D928="R",D928="K")),Tables!$C$4,IF(AND(C952=3,OR(D928="R",D928="K")),Tables!$C$5,IF(AND(C952=4,OR(D928="R",D928="K")),Tables!$C$6,IF(AND(C952=5,OR(D928="R",D928="K")),Tables!$C$7,IF(AND(C952=6,OR(D928="R",D928="K")),Tables!$C$8,"")))))),"")</f>
        <v/>
      </c>
    </row>
    <row r="929" spans="4:6" x14ac:dyDescent="0.2">
      <c r="D929" t="str">
        <f t="shared" si="31"/>
        <v/>
      </c>
      <c r="E929" t="str">
        <f t="shared" si="30"/>
        <v/>
      </c>
      <c r="F929" t="str">
        <f>IFERROR(IF(AND(C953=1,OR(D929="R",D929="K")),Tables!$C$3,IF(AND(C953=2,OR(D929="R",D929="K")),Tables!$C$4,IF(AND(C953=3,OR(D929="R",D929="K")),Tables!$C$5,IF(AND(C953=4,OR(D929="R",D929="K")),Tables!$C$6,IF(AND(C953=5,OR(D929="R",D929="K")),Tables!$C$7,IF(AND(C953=6,OR(D929="R",D929="K")),Tables!$C$8,"")))))),"")</f>
        <v/>
      </c>
    </row>
    <row r="930" spans="4:6" x14ac:dyDescent="0.2">
      <c r="D930" t="str">
        <f t="shared" si="31"/>
        <v/>
      </c>
      <c r="E930" t="str">
        <f t="shared" si="30"/>
        <v/>
      </c>
      <c r="F930" t="str">
        <f>IFERROR(IF(AND(C954=1,OR(D930="R",D930="K")),Tables!$C$3,IF(AND(C954=2,OR(D930="R",D930="K")),Tables!$C$4,IF(AND(C954=3,OR(D930="R",D930="K")),Tables!$C$5,IF(AND(C954=4,OR(D930="R",D930="K")),Tables!$C$6,IF(AND(C954=5,OR(D930="R",D930="K")),Tables!$C$7,IF(AND(C954=6,OR(D930="R",D930="K")),Tables!$C$8,"")))))),"")</f>
        <v/>
      </c>
    </row>
    <row r="931" spans="4:6" x14ac:dyDescent="0.2">
      <c r="D931" t="str">
        <f t="shared" si="31"/>
        <v/>
      </c>
      <c r="E931" t="str">
        <f t="shared" si="30"/>
        <v/>
      </c>
      <c r="F931" t="str">
        <f>IFERROR(IF(AND(C955=1,OR(D931="R",D931="K")),Tables!$C$3,IF(AND(C955=2,OR(D931="R",D931="K")),Tables!$C$4,IF(AND(C955=3,OR(D931="R",D931="K")),Tables!$C$5,IF(AND(C955=4,OR(D931="R",D931="K")),Tables!$C$6,IF(AND(C955=5,OR(D931="R",D931="K")),Tables!$C$7,IF(AND(C955=6,OR(D931="R",D931="K")),Tables!$C$8,"")))))),"")</f>
        <v/>
      </c>
    </row>
    <row r="932" spans="4:6" x14ac:dyDescent="0.2">
      <c r="D932" t="str">
        <f t="shared" si="31"/>
        <v/>
      </c>
      <c r="E932" t="str">
        <f t="shared" si="30"/>
        <v/>
      </c>
      <c r="F932" t="str">
        <f>IFERROR(IF(AND(C956=1,OR(D932="R",D932="K")),Tables!$C$3,IF(AND(C956=2,OR(D932="R",D932="K")),Tables!$C$4,IF(AND(C956=3,OR(D932="R",D932="K")),Tables!$C$5,IF(AND(C956=4,OR(D932="R",D932="K")),Tables!$C$6,IF(AND(C956=5,OR(D932="R",D932="K")),Tables!$C$7,IF(AND(C956=6,OR(D932="R",D932="K")),Tables!$C$8,"")))))),"")</f>
        <v/>
      </c>
    </row>
    <row r="933" spans="4:6" x14ac:dyDescent="0.2">
      <c r="D933" t="str">
        <f t="shared" si="31"/>
        <v/>
      </c>
      <c r="E933" t="str">
        <f t="shared" si="30"/>
        <v/>
      </c>
      <c r="F933" t="str">
        <f>IFERROR(IF(AND(C957=1,OR(D933="R",D933="K")),Tables!$C$3,IF(AND(C957=2,OR(D933="R",D933="K")),Tables!$C$4,IF(AND(C957=3,OR(D933="R",D933="K")),Tables!$C$5,IF(AND(C957=4,OR(D933="R",D933="K")),Tables!$C$6,IF(AND(C957=5,OR(D933="R",D933="K")),Tables!$C$7,IF(AND(C957=6,OR(D933="R",D933="K")),Tables!$C$8,"")))))),"")</f>
        <v/>
      </c>
    </row>
    <row r="934" spans="4:6" x14ac:dyDescent="0.2">
      <c r="D934" t="str">
        <f t="shared" si="31"/>
        <v/>
      </c>
      <c r="E934" t="str">
        <f t="shared" si="30"/>
        <v/>
      </c>
      <c r="F934" t="str">
        <f>IFERROR(IF(AND(C958=1,OR(D934="R",D934="K")),Tables!$C$3,IF(AND(C958=2,OR(D934="R",D934="K")),Tables!$C$4,IF(AND(C958=3,OR(D934="R",D934="K")),Tables!$C$5,IF(AND(C958=4,OR(D934="R",D934="K")),Tables!$C$6,IF(AND(C958=5,OR(D934="R",D934="K")),Tables!$C$7,IF(AND(C958=6,OR(D934="R",D934="K")),Tables!$C$8,"")))))),"")</f>
        <v/>
      </c>
    </row>
    <row r="935" spans="4:6" x14ac:dyDescent="0.2">
      <c r="D935" t="str">
        <f t="shared" si="31"/>
        <v/>
      </c>
      <c r="E935" t="str">
        <f t="shared" si="30"/>
        <v/>
      </c>
      <c r="F935" t="str">
        <f>IFERROR(IF(AND(C959=1,OR(D935="R",D935="K")),Tables!$C$3,IF(AND(C959=2,OR(D935="R",D935="K")),Tables!$C$4,IF(AND(C959=3,OR(D935="R",D935="K")),Tables!$C$5,IF(AND(C959=4,OR(D935="R",D935="K")),Tables!$C$6,IF(AND(C959=5,OR(D935="R",D935="K")),Tables!$C$7,IF(AND(C959=6,OR(D935="R",D935="K")),Tables!$C$8,"")))))),"")</f>
        <v/>
      </c>
    </row>
    <row r="936" spans="4:6" x14ac:dyDescent="0.2">
      <c r="D936" t="str">
        <f t="shared" si="31"/>
        <v/>
      </c>
      <c r="E936" t="str">
        <f t="shared" si="30"/>
        <v/>
      </c>
      <c r="F936" t="str">
        <f>IFERROR(IF(AND(C960=1,OR(D936="R",D936="K")),Tables!$C$3,IF(AND(C960=2,OR(D936="R",D936="K")),Tables!$C$4,IF(AND(C960=3,OR(D936="R",D936="K")),Tables!$C$5,IF(AND(C960=4,OR(D936="R",D936="K")),Tables!$C$6,IF(AND(C960=5,OR(D936="R",D936="K")),Tables!$C$7,IF(AND(C960=6,OR(D936="R",D936="K")),Tables!$C$8,"")))))),"")</f>
        <v/>
      </c>
    </row>
    <row r="937" spans="4:6" x14ac:dyDescent="0.2">
      <c r="D937" t="str">
        <f t="shared" si="31"/>
        <v/>
      </c>
      <c r="E937" t="str">
        <f t="shared" si="30"/>
        <v/>
      </c>
      <c r="F937" t="str">
        <f>IFERROR(IF(AND(C961=1,OR(D937="R",D937="K")),Tables!$C$3,IF(AND(C961=2,OR(D937="R",D937="K")),Tables!$C$4,IF(AND(C961=3,OR(D937="R",D937="K")),Tables!$C$5,IF(AND(C961=4,OR(D937="R",D937="K")),Tables!$C$6,IF(AND(C961=5,OR(D937="R",D937="K")),Tables!$C$7,IF(AND(C961=6,OR(D937="R",D937="K")),Tables!$C$8,"")))))),"")</f>
        <v/>
      </c>
    </row>
    <row r="938" spans="4:6" x14ac:dyDescent="0.2">
      <c r="D938" t="str">
        <f t="shared" si="31"/>
        <v/>
      </c>
      <c r="E938" t="str">
        <f t="shared" si="30"/>
        <v/>
      </c>
      <c r="F938" t="str">
        <f>IFERROR(IF(AND(C962=1,OR(D938="R",D938="K")),Tables!$C$3,IF(AND(C962=2,OR(D938="R",D938="K")),Tables!$C$4,IF(AND(C962=3,OR(D938="R",D938="K")),Tables!$C$5,IF(AND(C962=4,OR(D938="R",D938="K")),Tables!$C$6,IF(AND(C962=5,OR(D938="R",D938="K")),Tables!$C$7,IF(AND(C962=6,OR(D938="R",D938="K")),Tables!$C$8,"")))))),"")</f>
        <v/>
      </c>
    </row>
    <row r="939" spans="4:6" x14ac:dyDescent="0.2">
      <c r="D939" t="str">
        <f t="shared" si="31"/>
        <v/>
      </c>
      <c r="E939" t="str">
        <f t="shared" si="30"/>
        <v/>
      </c>
      <c r="F939" t="str">
        <f>IFERROR(IF(AND(C963=1,OR(D939="R",D939="K")),Tables!$C$3,IF(AND(C963=2,OR(D939="R",D939="K")),Tables!$C$4,IF(AND(C963=3,OR(D939="R",D939="K")),Tables!$C$5,IF(AND(C963=4,OR(D939="R",D939="K")),Tables!$C$6,IF(AND(C963=5,OR(D939="R",D939="K")),Tables!$C$7,IF(AND(C963=6,OR(D939="R",D939="K")),Tables!$C$8,"")))))),"")</f>
        <v/>
      </c>
    </row>
    <row r="940" spans="4:6" x14ac:dyDescent="0.2">
      <c r="D940" t="str">
        <f t="shared" si="31"/>
        <v/>
      </c>
      <c r="E940" t="str">
        <f t="shared" si="30"/>
        <v/>
      </c>
      <c r="F940" t="str">
        <f>IFERROR(IF(AND(C964=1,OR(D940="R",D940="K")),Tables!$C$3,IF(AND(C964=2,OR(D940="R",D940="K")),Tables!$C$4,IF(AND(C964=3,OR(D940="R",D940="K")),Tables!$C$5,IF(AND(C964=4,OR(D940="R",D940="K")),Tables!$C$6,IF(AND(C964=5,OR(D940="R",D940="K")),Tables!$C$7,IF(AND(C964=6,OR(D940="R",D940="K")),Tables!$C$8,"")))))),"")</f>
        <v/>
      </c>
    </row>
    <row r="941" spans="4:6" x14ac:dyDescent="0.2">
      <c r="D941" t="str">
        <f t="shared" si="31"/>
        <v/>
      </c>
      <c r="E941" t="str">
        <f t="shared" si="30"/>
        <v/>
      </c>
      <c r="F941" t="str">
        <f>IFERROR(IF(AND(C965=1,OR(D941="R",D941="K")),Tables!$C$3,IF(AND(C965=2,OR(D941="R",D941="K")),Tables!$C$4,IF(AND(C965=3,OR(D941="R",D941="K")),Tables!$C$5,IF(AND(C965=4,OR(D941="R",D941="K")),Tables!$C$6,IF(AND(C965=5,OR(D941="R",D941="K")),Tables!$C$7,IF(AND(C965=6,OR(D941="R",D941="K")),Tables!$C$8,"")))))),"")</f>
        <v/>
      </c>
    </row>
    <row r="942" spans="4:6" x14ac:dyDescent="0.2">
      <c r="D942" t="str">
        <f t="shared" si="31"/>
        <v/>
      </c>
      <c r="E942" t="str">
        <f t="shared" si="30"/>
        <v/>
      </c>
      <c r="F942" t="str">
        <f>IFERROR(IF(AND(C966=1,OR(D942="R",D942="K")),Tables!$C$3,IF(AND(C966=2,OR(D942="R",D942="K")),Tables!$C$4,IF(AND(C966=3,OR(D942="R",D942="K")),Tables!$C$5,IF(AND(C966=4,OR(D942="R",D942="K")),Tables!$C$6,IF(AND(C966=5,OR(D942="R",D942="K")),Tables!$C$7,IF(AND(C966=6,OR(D942="R",D942="K")),Tables!$C$8,"")))))),"")</f>
        <v/>
      </c>
    </row>
    <row r="943" spans="4:6" x14ac:dyDescent="0.2">
      <c r="D943" t="str">
        <f t="shared" si="31"/>
        <v/>
      </c>
      <c r="E943" t="str">
        <f t="shared" si="30"/>
        <v/>
      </c>
      <c r="F943" t="str">
        <f>IFERROR(IF(AND(C967=1,OR(D943="R",D943="K")),Tables!$C$3,IF(AND(C967=2,OR(D943="R",D943="K")),Tables!$C$4,IF(AND(C967=3,OR(D943="R",D943="K")),Tables!$C$5,IF(AND(C967=4,OR(D943="R",D943="K")),Tables!$C$6,IF(AND(C967=5,OR(D943="R",D943="K")),Tables!$C$7,IF(AND(C967=6,OR(D943="R",D943="K")),Tables!$C$8,"")))))),"")</f>
        <v/>
      </c>
    </row>
    <row r="944" spans="4:6" x14ac:dyDescent="0.2">
      <c r="D944" t="str">
        <f t="shared" si="31"/>
        <v/>
      </c>
      <c r="E944" t="str">
        <f t="shared" si="30"/>
        <v/>
      </c>
      <c r="F944" t="str">
        <f>IFERROR(IF(AND(C968=1,OR(D944="R",D944="K")),Tables!$C$3,IF(AND(C968=2,OR(D944="R",D944="K")),Tables!$C$4,IF(AND(C968=3,OR(D944="R",D944="K")),Tables!$C$5,IF(AND(C968=4,OR(D944="R",D944="K")),Tables!$C$6,IF(AND(C968=5,OR(D944="R",D944="K")),Tables!$C$7,IF(AND(C968=6,OR(D944="R",D944="K")),Tables!$C$8,"")))))),"")</f>
        <v/>
      </c>
    </row>
    <row r="945" spans="4:6" x14ac:dyDescent="0.2">
      <c r="D945" t="str">
        <f t="shared" si="31"/>
        <v/>
      </c>
      <c r="E945" t="str">
        <f t="shared" si="30"/>
        <v/>
      </c>
      <c r="F945" t="str">
        <f>IFERROR(IF(AND(C969=1,OR(D945="R",D945="K")),Tables!$C$3,IF(AND(C969=2,OR(D945="R",D945="K")),Tables!$C$4,IF(AND(C969=3,OR(D945="R",D945="K")),Tables!$C$5,IF(AND(C969=4,OR(D945="R",D945="K")),Tables!$C$6,IF(AND(C969=5,OR(D945="R",D945="K")),Tables!$C$7,IF(AND(C969=6,OR(D945="R",D945="K")),Tables!$C$8,"")))))),"")</f>
        <v/>
      </c>
    </row>
    <row r="946" spans="4:6" x14ac:dyDescent="0.2">
      <c r="D946" t="str">
        <f t="shared" si="31"/>
        <v/>
      </c>
      <c r="E946" t="str">
        <f t="shared" si="30"/>
        <v/>
      </c>
      <c r="F946" t="str">
        <f>IFERROR(IF(AND(C970=1,OR(D946="R",D946="K")),Tables!$C$3,IF(AND(C970=2,OR(D946="R",D946="K")),Tables!$C$4,IF(AND(C970=3,OR(D946="R",D946="K")),Tables!$C$5,IF(AND(C970=4,OR(D946="R",D946="K")),Tables!$C$6,IF(AND(C970=5,OR(D946="R",D946="K")),Tables!$C$7,IF(AND(C970=6,OR(D946="R",D946="K")),Tables!$C$8,"")))))),"")</f>
        <v/>
      </c>
    </row>
    <row r="947" spans="4:6" x14ac:dyDescent="0.2">
      <c r="D947" t="str">
        <f t="shared" si="31"/>
        <v/>
      </c>
      <c r="E947" t="str">
        <f t="shared" si="30"/>
        <v/>
      </c>
      <c r="F947" t="str">
        <f>IFERROR(IF(AND(C971=1,OR(D947="R",D947="K")),Tables!$C$3,IF(AND(C971=2,OR(D947="R",D947="K")),Tables!$C$4,IF(AND(C971=3,OR(D947="R",D947="K")),Tables!$C$5,IF(AND(C971=4,OR(D947="R",D947="K")),Tables!$C$6,IF(AND(C971=5,OR(D947="R",D947="K")),Tables!$C$7,IF(AND(C971=6,OR(D947="R",D947="K")),Tables!$C$8,"")))))),"")</f>
        <v/>
      </c>
    </row>
    <row r="948" spans="4:6" x14ac:dyDescent="0.2">
      <c r="D948" t="str">
        <f t="shared" si="31"/>
        <v/>
      </c>
      <c r="E948" t="str">
        <f t="shared" si="30"/>
        <v/>
      </c>
      <c r="F948" t="str">
        <f>IFERROR(IF(AND(C972=1,OR(D948="R",D948="K")),Tables!$C$3,IF(AND(C972=2,OR(D948="R",D948="K")),Tables!$C$4,IF(AND(C972=3,OR(D948="R",D948="K")),Tables!$C$5,IF(AND(C972=4,OR(D948="R",D948="K")),Tables!$C$6,IF(AND(C972=5,OR(D948="R",D948="K")),Tables!$C$7,IF(AND(C972=6,OR(D948="R",D948="K")),Tables!$C$8,"")))))),"")</f>
        <v/>
      </c>
    </row>
    <row r="949" spans="4:6" x14ac:dyDescent="0.2">
      <c r="D949" t="str">
        <f t="shared" si="31"/>
        <v/>
      </c>
      <c r="E949" t="str">
        <f t="shared" si="30"/>
        <v/>
      </c>
      <c r="F949" t="str">
        <f>IFERROR(IF(AND(C973=1,OR(D949="R",D949="K")),Tables!$C$3,IF(AND(C973=2,OR(D949="R",D949="K")),Tables!$C$4,IF(AND(C973=3,OR(D949="R",D949="K")),Tables!$C$5,IF(AND(C973=4,OR(D949="R",D949="K")),Tables!$C$6,IF(AND(C973=5,OR(D949="R",D949="K")),Tables!$C$7,IF(AND(C973=6,OR(D949="R",D949="K")),Tables!$C$8,"")))))),"")</f>
        <v/>
      </c>
    </row>
    <row r="950" spans="4:6" x14ac:dyDescent="0.2">
      <c r="D950" t="str">
        <f t="shared" si="31"/>
        <v/>
      </c>
      <c r="E950" t="str">
        <f t="shared" si="30"/>
        <v/>
      </c>
      <c r="F950" t="str">
        <f>IFERROR(IF(AND(C974=1,OR(D950="R",D950="K")),Tables!$C$3,IF(AND(C974=2,OR(D950="R",D950="K")),Tables!$C$4,IF(AND(C974=3,OR(D950="R",D950="K")),Tables!$C$5,IF(AND(C974=4,OR(D950="R",D950="K")),Tables!$C$6,IF(AND(C974=5,OR(D950="R",D950="K")),Tables!$C$7,IF(AND(C974=6,OR(D950="R",D950="K")),Tables!$C$8,"")))))),"")</f>
        <v/>
      </c>
    </row>
    <row r="951" spans="4:6" x14ac:dyDescent="0.2">
      <c r="D951" t="str">
        <f t="shared" si="31"/>
        <v/>
      </c>
      <c r="E951" t="str">
        <f t="shared" si="30"/>
        <v/>
      </c>
      <c r="F951" t="str">
        <f>IFERROR(IF(AND(C975=1,OR(D951="R",D951="K")),Tables!$C$3,IF(AND(C975=2,OR(D951="R",D951="K")),Tables!$C$4,IF(AND(C975=3,OR(D951="R",D951="K")),Tables!$C$5,IF(AND(C975=4,OR(D951="R",D951="K")),Tables!$C$6,IF(AND(C975=5,OR(D951="R",D951="K")),Tables!$C$7,IF(AND(C975=6,OR(D951="R",D951="K")),Tables!$C$8,"")))))),"")</f>
        <v/>
      </c>
    </row>
    <row r="952" spans="4:6" x14ac:dyDescent="0.2">
      <c r="D952" t="str">
        <f t="shared" si="31"/>
        <v/>
      </c>
      <c r="E952" t="str">
        <f t="shared" si="30"/>
        <v/>
      </c>
      <c r="F952" t="str">
        <f>IFERROR(IF(AND(C976=1,OR(D952="R",D952="K")),Tables!$C$3,IF(AND(C976=2,OR(D952="R",D952="K")),Tables!$C$4,IF(AND(C976=3,OR(D952="R",D952="K")),Tables!$C$5,IF(AND(C976=4,OR(D952="R",D952="K")),Tables!$C$6,IF(AND(C976=5,OR(D952="R",D952="K")),Tables!$C$7,IF(AND(C976=6,OR(D952="R",D952="K")),Tables!$C$8,"")))))),"")</f>
        <v/>
      </c>
    </row>
    <row r="953" spans="4:6" x14ac:dyDescent="0.2">
      <c r="D953" t="str">
        <f t="shared" si="31"/>
        <v/>
      </c>
      <c r="E953" t="str">
        <f t="shared" si="30"/>
        <v/>
      </c>
      <c r="F953" t="str">
        <f>IFERROR(IF(AND(C977=1,OR(D953="R",D953="K")),Tables!$C$3,IF(AND(C977=2,OR(D953="R",D953="K")),Tables!$C$4,IF(AND(C977=3,OR(D953="R",D953="K")),Tables!$C$5,IF(AND(C977=4,OR(D953="R",D953="K")),Tables!$C$6,IF(AND(C977=5,OR(D953="R",D953="K")),Tables!$C$7,IF(AND(C977=6,OR(D953="R",D953="K")),Tables!$C$8,"")))))),"")</f>
        <v/>
      </c>
    </row>
    <row r="954" spans="4:6" x14ac:dyDescent="0.2">
      <c r="D954" t="str">
        <f t="shared" si="31"/>
        <v/>
      </c>
      <c r="E954" t="str">
        <f t="shared" si="30"/>
        <v/>
      </c>
      <c r="F954" t="str">
        <f>IFERROR(IF(AND(C978=1,OR(D954="R",D954="K")),Tables!$C$3,IF(AND(C978=2,OR(D954="R",D954="K")),Tables!$C$4,IF(AND(C978=3,OR(D954="R",D954="K")),Tables!$C$5,IF(AND(C978=4,OR(D954="R",D954="K")),Tables!$C$6,IF(AND(C978=5,OR(D954="R",D954="K")),Tables!$C$7,IF(AND(C978=6,OR(D954="R",D954="K")),Tables!$C$8,"")))))),"")</f>
        <v/>
      </c>
    </row>
    <row r="955" spans="4:6" x14ac:dyDescent="0.2">
      <c r="D955" t="str">
        <f t="shared" si="31"/>
        <v/>
      </c>
      <c r="E955" t="str">
        <f t="shared" si="30"/>
        <v/>
      </c>
      <c r="F955" t="str">
        <f>IFERROR(IF(AND(C979=1,OR(D955="R",D955="K")),Tables!$C$3,IF(AND(C979=2,OR(D955="R",D955="K")),Tables!$C$4,IF(AND(C979=3,OR(D955="R",D955="K")),Tables!$C$5,IF(AND(C979=4,OR(D955="R",D955="K")),Tables!$C$6,IF(AND(C979=5,OR(D955="R",D955="K")),Tables!$C$7,IF(AND(C979=6,OR(D955="R",D955="K")),Tables!$C$8,"")))))),"")</f>
        <v/>
      </c>
    </row>
    <row r="956" spans="4:6" x14ac:dyDescent="0.2">
      <c r="D956" t="str">
        <f t="shared" si="31"/>
        <v/>
      </c>
      <c r="E956" t="str">
        <f t="shared" si="30"/>
        <v/>
      </c>
      <c r="F956" t="str">
        <f>IFERROR(IF(AND(C980=1,OR(D956="R",D956="K")),Tables!$C$3,IF(AND(C980=2,OR(D956="R",D956="K")),Tables!$C$4,IF(AND(C980=3,OR(D956="R",D956="K")),Tables!$C$5,IF(AND(C980=4,OR(D956="R",D956="K")),Tables!$C$6,IF(AND(C980=5,OR(D956="R",D956="K")),Tables!$C$7,IF(AND(C980=6,OR(D956="R",D956="K")),Tables!$C$8,"")))))),"")</f>
        <v/>
      </c>
    </row>
    <row r="957" spans="4:6" x14ac:dyDescent="0.2">
      <c r="D957" t="str">
        <f t="shared" si="31"/>
        <v/>
      </c>
      <c r="E957" t="str">
        <f t="shared" si="30"/>
        <v/>
      </c>
      <c r="F957" t="str">
        <f>IFERROR(IF(AND(C981=1,OR(D957="R",D957="K")),Tables!$C$3,IF(AND(C981=2,OR(D957="R",D957="K")),Tables!$C$4,IF(AND(C981=3,OR(D957="R",D957="K")),Tables!$C$5,IF(AND(C981=4,OR(D957="R",D957="K")),Tables!$C$6,IF(AND(C981=5,OR(D957="R",D957="K")),Tables!$C$7,IF(AND(C981=6,OR(D957="R",D957="K")),Tables!$C$8,"")))))),"")</f>
        <v/>
      </c>
    </row>
    <row r="958" spans="4:6" x14ac:dyDescent="0.2">
      <c r="D958" t="str">
        <f t="shared" si="31"/>
        <v/>
      </c>
      <c r="E958" t="str">
        <f t="shared" si="30"/>
        <v/>
      </c>
      <c r="F958" t="str">
        <f>IFERROR(IF(AND(C982=1,OR(D958="R",D958="K")),Tables!$C$3,IF(AND(C982=2,OR(D958="R",D958="K")),Tables!$C$4,IF(AND(C982=3,OR(D958="R",D958="K")),Tables!$C$5,IF(AND(C982=4,OR(D958="R",D958="K")),Tables!$C$6,IF(AND(C982=5,OR(D958="R",D958="K")),Tables!$C$7,IF(AND(C982=6,OR(D958="R",D958="K")),Tables!$C$8,"")))))),"")</f>
        <v/>
      </c>
    </row>
    <row r="959" spans="4:6" x14ac:dyDescent="0.2">
      <c r="D959" t="str">
        <f t="shared" si="31"/>
        <v/>
      </c>
      <c r="E959" t="str">
        <f t="shared" si="30"/>
        <v/>
      </c>
      <c r="F959" t="str">
        <f>IFERROR(IF(AND(C983=1,OR(D959="R",D959="K")),Tables!$C$3,IF(AND(C983=2,OR(D959="R",D959="K")),Tables!$C$4,IF(AND(C983=3,OR(D959="R",D959="K")),Tables!$C$5,IF(AND(C983=4,OR(D959="R",D959="K")),Tables!$C$6,IF(AND(C983=5,OR(D959="R",D959="K")),Tables!$C$7,IF(AND(C983=6,OR(D959="R",D959="K")),Tables!$C$8,"")))))),"")</f>
        <v/>
      </c>
    </row>
    <row r="960" spans="4:6" x14ac:dyDescent="0.2">
      <c r="D960" t="str">
        <f t="shared" si="31"/>
        <v/>
      </c>
      <c r="E960" t="str">
        <f t="shared" si="30"/>
        <v/>
      </c>
      <c r="F960" t="str">
        <f>IFERROR(IF(AND(C984=1,OR(D960="R",D960="K")),Tables!$C$3,IF(AND(C984=2,OR(D960="R",D960="K")),Tables!$C$4,IF(AND(C984=3,OR(D960="R",D960="K")),Tables!$C$5,IF(AND(C984=4,OR(D960="R",D960="K")),Tables!$C$6,IF(AND(C984=5,OR(D960="R",D960="K")),Tables!$C$7,IF(AND(C984=6,OR(D960="R",D960="K")),Tables!$C$8,"")))))),"")</f>
        <v/>
      </c>
    </row>
    <row r="961" spans="4:6" x14ac:dyDescent="0.2">
      <c r="D961" t="str">
        <f t="shared" si="31"/>
        <v/>
      </c>
      <c r="E961" t="str">
        <f t="shared" si="30"/>
        <v/>
      </c>
      <c r="F961" t="str">
        <f>IFERROR(IF(AND(C985=1,OR(D961="R",D961="K")),Tables!$C$3,IF(AND(C985=2,OR(D961="R",D961="K")),Tables!$C$4,IF(AND(C985=3,OR(D961="R",D961="K")),Tables!$C$5,IF(AND(C985=4,OR(D961="R",D961="K")),Tables!$C$6,IF(AND(C985=5,OR(D961="R",D961="K")),Tables!$C$7,IF(AND(C985=6,OR(D961="R",D961="K")),Tables!$C$8,"")))))),"")</f>
        <v/>
      </c>
    </row>
    <row r="962" spans="4:6" x14ac:dyDescent="0.2">
      <c r="D962" t="str">
        <f t="shared" si="31"/>
        <v/>
      </c>
      <c r="E962" t="str">
        <f t="shared" si="30"/>
        <v/>
      </c>
      <c r="F962" t="str">
        <f>IFERROR(IF(AND(C986=1,OR(D962="R",D962="K")),Tables!$C$3,IF(AND(C986=2,OR(D962="R",D962="K")),Tables!$C$4,IF(AND(C986=3,OR(D962="R",D962="K")),Tables!$C$5,IF(AND(C986=4,OR(D962="R",D962="K")),Tables!$C$6,IF(AND(C986=5,OR(D962="R",D962="K")),Tables!$C$7,IF(AND(C986=6,OR(D962="R",D962="K")),Tables!$C$8,"")))))),"")</f>
        <v/>
      </c>
    </row>
    <row r="963" spans="4:6" x14ac:dyDescent="0.2">
      <c r="D963" t="str">
        <f t="shared" si="31"/>
        <v/>
      </c>
      <c r="E963" t="str">
        <f t="shared" si="30"/>
        <v/>
      </c>
      <c r="F963" t="str">
        <f>IFERROR(IF(AND(C987=1,OR(D963="R",D963="K")),Tables!$C$3,IF(AND(C987=2,OR(D963="R",D963="K")),Tables!$C$4,IF(AND(C987=3,OR(D963="R",D963="K")),Tables!$C$5,IF(AND(C987=4,OR(D963="R",D963="K")),Tables!$C$6,IF(AND(C987=5,OR(D963="R",D963="K")),Tables!$C$7,IF(AND(C987=6,OR(D963="R",D963="K")),Tables!$C$8,"")))))),"")</f>
        <v/>
      </c>
    </row>
    <row r="964" spans="4:6" x14ac:dyDescent="0.2">
      <c r="D964" t="str">
        <f t="shared" si="31"/>
        <v/>
      </c>
      <c r="E964" t="str">
        <f t="shared" si="30"/>
        <v/>
      </c>
      <c r="F964" t="str">
        <f>IFERROR(IF(AND(C988=1,OR(D964="R",D964="K")),Tables!$C$3,IF(AND(C988=2,OR(D964="R",D964="K")),Tables!$C$4,IF(AND(C988=3,OR(D964="R",D964="K")),Tables!$C$5,IF(AND(C988=4,OR(D964="R",D964="K")),Tables!$C$6,IF(AND(C988=5,OR(D964="R",D964="K")),Tables!$C$7,IF(AND(C988=6,OR(D964="R",D964="K")),Tables!$C$8,"")))))),"")</f>
        <v/>
      </c>
    </row>
    <row r="965" spans="4:6" x14ac:dyDescent="0.2">
      <c r="D965" t="str">
        <f t="shared" si="31"/>
        <v/>
      </c>
      <c r="E965" t="str">
        <f t="shared" si="30"/>
        <v/>
      </c>
      <c r="F965" t="str">
        <f>IFERROR(IF(AND(C989=1,OR(D965="R",D965="K")),Tables!$C$3,IF(AND(C989=2,OR(D965="R",D965="K")),Tables!$C$4,IF(AND(C989=3,OR(D965="R",D965="K")),Tables!$C$5,IF(AND(C989=4,OR(D965="R",D965="K")),Tables!$C$6,IF(AND(C989=5,OR(D965="R",D965="K")),Tables!$C$7,IF(AND(C989=6,OR(D965="R",D965="K")),Tables!$C$8,"")))))),"")</f>
        <v/>
      </c>
    </row>
    <row r="966" spans="4:6" x14ac:dyDescent="0.2">
      <c r="D966" t="str">
        <f t="shared" si="31"/>
        <v/>
      </c>
      <c r="E966" t="str">
        <f t="shared" si="30"/>
        <v/>
      </c>
      <c r="F966" t="str">
        <f>IFERROR(IF(AND(C990=1,OR(D966="R",D966="K")),Tables!$C$3,IF(AND(C990=2,OR(D966="R",D966="K")),Tables!$C$4,IF(AND(C990=3,OR(D966="R",D966="K")),Tables!$C$5,IF(AND(C990=4,OR(D966="R",D966="K")),Tables!$C$6,IF(AND(C990=5,OR(D966="R",D966="K")),Tables!$C$7,IF(AND(C990=6,OR(D966="R",D966="K")),Tables!$C$8,"")))))),"")</f>
        <v/>
      </c>
    </row>
    <row r="967" spans="4:6" x14ac:dyDescent="0.2">
      <c r="D967" t="str">
        <f t="shared" si="31"/>
        <v/>
      </c>
      <c r="E967" t="str">
        <f t="shared" si="30"/>
        <v/>
      </c>
      <c r="F967" t="str">
        <f>IFERROR(IF(AND(C991=1,OR(D967="R",D967="K")),Tables!$C$3,IF(AND(C991=2,OR(D967="R",D967="K")),Tables!$C$4,IF(AND(C991=3,OR(D967="R",D967="K")),Tables!$C$5,IF(AND(C991=4,OR(D967="R",D967="K")),Tables!$C$6,IF(AND(C991=5,OR(D967="R",D967="K")),Tables!$C$7,IF(AND(C991=6,OR(D967="R",D967="K")),Tables!$C$8,"")))))),"")</f>
        <v/>
      </c>
    </row>
    <row r="968" spans="4:6" x14ac:dyDescent="0.2">
      <c r="D968" t="str">
        <f t="shared" si="31"/>
        <v/>
      </c>
      <c r="E968" t="str">
        <f t="shared" si="30"/>
        <v/>
      </c>
      <c r="F968" t="str">
        <f>IFERROR(IF(AND(C992=1,OR(D968="R",D968="K")),Tables!$C$3,IF(AND(C992=2,OR(D968="R",D968="K")),Tables!$C$4,IF(AND(C992=3,OR(D968="R",D968="K")),Tables!$C$5,IF(AND(C992=4,OR(D968="R",D968="K")),Tables!$C$6,IF(AND(C992=5,OR(D968="R",D968="K")),Tables!$C$7,IF(AND(C992=6,OR(D968="R",D968="K")),Tables!$C$8,"")))))),"")</f>
        <v/>
      </c>
    </row>
    <row r="969" spans="4:6" x14ac:dyDescent="0.2">
      <c r="D969" t="str">
        <f t="shared" si="31"/>
        <v/>
      </c>
      <c r="E969" t="str">
        <f t="shared" si="30"/>
        <v/>
      </c>
      <c r="F969" t="str">
        <f>IFERROR(IF(AND(C993=1,OR(D969="R",D969="K")),Tables!$C$3,IF(AND(C993=2,OR(D969="R",D969="K")),Tables!$C$4,IF(AND(C993=3,OR(D969="R",D969="K")),Tables!$C$5,IF(AND(C993=4,OR(D969="R",D969="K")),Tables!$C$6,IF(AND(C993=5,OR(D969="R",D969="K")),Tables!$C$7,IF(AND(C993=6,OR(D969="R",D969="K")),Tables!$C$8,"")))))),"")</f>
        <v/>
      </c>
    </row>
    <row r="970" spans="4:6" x14ac:dyDescent="0.2">
      <c r="D970" t="str">
        <f t="shared" si="31"/>
        <v/>
      </c>
      <c r="E970" t="str">
        <f t="shared" si="30"/>
        <v/>
      </c>
      <c r="F970" t="str">
        <f>IFERROR(IF(AND(C994=1,OR(D970="R",D970="K")),Tables!$C$3,IF(AND(C994=2,OR(D970="R",D970="K")),Tables!$C$4,IF(AND(C994=3,OR(D970="R",D970="K")),Tables!$C$5,IF(AND(C994=4,OR(D970="R",D970="K")),Tables!$C$6,IF(AND(C994=5,OR(D970="R",D970="K")),Tables!$C$7,IF(AND(C994=6,OR(D970="R",D970="K")),Tables!$C$8,"")))))),"")</f>
        <v/>
      </c>
    </row>
    <row r="971" spans="4:6" x14ac:dyDescent="0.2">
      <c r="D971" t="str">
        <f t="shared" si="31"/>
        <v/>
      </c>
      <c r="E971" t="str">
        <f t="shared" si="30"/>
        <v/>
      </c>
      <c r="F971" t="str">
        <f>IFERROR(IF(AND(C995=1,OR(D971="R",D971="K")),Tables!$C$3,IF(AND(C995=2,OR(D971="R",D971="K")),Tables!$C$4,IF(AND(C995=3,OR(D971="R",D971="K")),Tables!$C$5,IF(AND(C995=4,OR(D971="R",D971="K")),Tables!$C$6,IF(AND(C995=5,OR(D971="R",D971="K")),Tables!$C$7,IF(AND(C995=6,OR(D971="R",D971="K")),Tables!$C$8,"")))))),"")</f>
        <v/>
      </c>
    </row>
    <row r="972" spans="4:6" x14ac:dyDescent="0.2">
      <c r="D972" t="str">
        <f t="shared" si="31"/>
        <v/>
      </c>
      <c r="E972" t="str">
        <f t="shared" si="30"/>
        <v/>
      </c>
      <c r="F972" t="str">
        <f>IFERROR(IF(AND(C996=1,OR(D972="R",D972="K")),Tables!$C$3,IF(AND(C996=2,OR(D972="R",D972="K")),Tables!$C$4,IF(AND(C996=3,OR(D972="R",D972="K")),Tables!$C$5,IF(AND(C996=4,OR(D972="R",D972="K")),Tables!$C$6,IF(AND(C996=5,OR(D972="R",D972="K")),Tables!$C$7,IF(AND(C996=6,OR(D972="R",D972="K")),Tables!$C$8,"")))))),"")</f>
        <v/>
      </c>
    </row>
    <row r="973" spans="4:6" x14ac:dyDescent="0.2">
      <c r="D973" t="str">
        <f t="shared" si="31"/>
        <v/>
      </c>
      <c r="E973" t="str">
        <f t="shared" ref="E973:E1036" si="32">IFERROR(VLOOKUP(B997,Questions,3,0),"")</f>
        <v/>
      </c>
      <c r="F973" t="str">
        <f>IFERROR(IF(AND(C997=1,OR(D973="R",D973="K")),Tables!$C$3,IF(AND(C997=2,OR(D973="R",D973="K")),Tables!$C$4,IF(AND(C997=3,OR(D973="R",D973="K")),Tables!$C$5,IF(AND(C997=4,OR(D973="R",D973="K")),Tables!$C$6,IF(AND(C997=5,OR(D973="R",D973="K")),Tables!$C$7,IF(AND(C997=6,OR(D973="R",D973="K")),Tables!$C$8,"")))))),"")</f>
        <v/>
      </c>
    </row>
    <row r="974" spans="4:6" x14ac:dyDescent="0.2">
      <c r="D974" t="str">
        <f t="shared" si="31"/>
        <v/>
      </c>
      <c r="E974" t="str">
        <f t="shared" si="32"/>
        <v/>
      </c>
      <c r="F974" t="str">
        <f>IFERROR(IF(AND(C998=1,OR(D974="R",D974="K")),Tables!$C$3,IF(AND(C998=2,OR(D974="R",D974="K")),Tables!$C$4,IF(AND(C998=3,OR(D974="R",D974="K")),Tables!$C$5,IF(AND(C998=4,OR(D974="R",D974="K")),Tables!$C$6,IF(AND(C998=5,OR(D974="R",D974="K")),Tables!$C$7,IF(AND(C998=6,OR(D974="R",D974="K")),Tables!$C$8,"")))))),"")</f>
        <v/>
      </c>
    </row>
    <row r="975" spans="4:6" x14ac:dyDescent="0.2">
      <c r="D975" t="str">
        <f t="shared" ref="D975:D1038" si="33">IFERROR(VLOOKUP(B999,Questions,2,0),"")</f>
        <v/>
      </c>
      <c r="E975" t="str">
        <f t="shared" si="32"/>
        <v/>
      </c>
      <c r="F975" t="str">
        <f>IFERROR(IF(AND(C999=1,OR(D975="R",D975="K")),Tables!$C$3,IF(AND(C999=2,OR(D975="R",D975="K")),Tables!$C$4,IF(AND(C999=3,OR(D975="R",D975="K")),Tables!$C$5,IF(AND(C999=4,OR(D975="R",D975="K")),Tables!$C$6,IF(AND(C999=5,OR(D975="R",D975="K")),Tables!$C$7,IF(AND(C999=6,OR(D975="R",D975="K")),Tables!$C$8,"")))))),"")</f>
        <v/>
      </c>
    </row>
    <row r="976" spans="4:6" x14ac:dyDescent="0.2">
      <c r="D976" t="str">
        <f t="shared" si="33"/>
        <v/>
      </c>
      <c r="E976" t="str">
        <f t="shared" si="32"/>
        <v/>
      </c>
      <c r="F976" t="str">
        <f>IFERROR(IF(AND(C1000=1,OR(D976="R",D976="K")),Tables!$C$3,IF(AND(C1000=2,OR(D976="R",D976="K")),Tables!$C$4,IF(AND(C1000=3,OR(D976="R",D976="K")),Tables!$C$5,IF(AND(C1000=4,OR(D976="R",D976="K")),Tables!$C$6,IF(AND(C1000=5,OR(D976="R",D976="K")),Tables!$C$7,IF(AND(C1000=6,OR(D976="R",D976="K")),Tables!$C$8,"")))))),"")</f>
        <v/>
      </c>
    </row>
    <row r="977" spans="4:6" x14ac:dyDescent="0.2">
      <c r="D977" t="str">
        <f t="shared" si="33"/>
        <v/>
      </c>
      <c r="E977" t="str">
        <f t="shared" si="32"/>
        <v/>
      </c>
      <c r="F977" t="str">
        <f>IFERROR(IF(AND(C1001=1,OR(D977="R",D977="K")),Tables!$C$3,IF(AND(C1001=2,OR(D977="R",D977="K")),Tables!$C$4,IF(AND(C1001=3,OR(D977="R",D977="K")),Tables!$C$5,IF(AND(C1001=4,OR(D977="R",D977="K")),Tables!$C$6,IF(AND(C1001=5,OR(D977="R",D977="K")),Tables!$C$7,IF(AND(C1001=6,OR(D977="R",D977="K")),Tables!$C$8,"")))))),"")</f>
        <v/>
      </c>
    </row>
    <row r="978" spans="4:6" x14ac:dyDescent="0.2">
      <c r="D978" t="str">
        <f t="shared" si="33"/>
        <v/>
      </c>
      <c r="E978" t="str">
        <f t="shared" si="32"/>
        <v/>
      </c>
      <c r="F978" t="str">
        <f>IFERROR(IF(AND(C1002=1,OR(D978="R",D978="K")),Tables!$C$3,IF(AND(C1002=2,OR(D978="R",D978="K")),Tables!$C$4,IF(AND(C1002=3,OR(D978="R",D978="K")),Tables!$C$5,IF(AND(C1002=4,OR(D978="R",D978="K")),Tables!$C$6,IF(AND(C1002=5,OR(D978="R",D978="K")),Tables!$C$7,IF(AND(C1002=6,OR(D978="R",D978="K")),Tables!$C$8,"")))))),"")</f>
        <v/>
      </c>
    </row>
    <row r="979" spans="4:6" x14ac:dyDescent="0.2">
      <c r="D979" t="str">
        <f t="shared" si="33"/>
        <v/>
      </c>
      <c r="E979" t="str">
        <f t="shared" si="32"/>
        <v/>
      </c>
      <c r="F979" t="str">
        <f>IFERROR(IF(AND(C1003=1,OR(D979="R",D979="K")),Tables!$C$3,IF(AND(C1003=2,OR(D979="R",D979="K")),Tables!$C$4,IF(AND(C1003=3,OR(D979="R",D979="K")),Tables!$C$5,IF(AND(C1003=4,OR(D979="R",D979="K")),Tables!$C$6,IF(AND(C1003=5,OR(D979="R",D979="K")),Tables!$C$7,IF(AND(C1003=6,OR(D979="R",D979="K")),Tables!$C$8,"")))))),"")</f>
        <v/>
      </c>
    </row>
    <row r="980" spans="4:6" x14ac:dyDescent="0.2">
      <c r="D980" t="str">
        <f t="shared" si="33"/>
        <v/>
      </c>
      <c r="E980" t="str">
        <f t="shared" si="32"/>
        <v/>
      </c>
      <c r="F980" t="str">
        <f>IFERROR(IF(AND(C1004=1,OR(D980="R",D980="K")),Tables!$C$3,IF(AND(C1004=2,OR(D980="R",D980="K")),Tables!$C$4,IF(AND(C1004=3,OR(D980="R",D980="K")),Tables!$C$5,IF(AND(C1004=4,OR(D980="R",D980="K")),Tables!$C$6,IF(AND(C1004=5,OR(D980="R",D980="K")),Tables!$C$7,IF(AND(C1004=6,OR(D980="R",D980="K")),Tables!$C$8,"")))))),"")</f>
        <v/>
      </c>
    </row>
    <row r="981" spans="4:6" x14ac:dyDescent="0.2">
      <c r="D981" t="str">
        <f t="shared" si="33"/>
        <v/>
      </c>
      <c r="E981" t="str">
        <f t="shared" si="32"/>
        <v/>
      </c>
      <c r="F981" t="str">
        <f>IFERROR(IF(AND(C1005=1,OR(D981="R",D981="K")),Tables!$C$3,IF(AND(C1005=2,OR(D981="R",D981="K")),Tables!$C$4,IF(AND(C1005=3,OR(D981="R",D981="K")),Tables!$C$5,IF(AND(C1005=4,OR(D981="R",D981="K")),Tables!$C$6,IF(AND(C1005=5,OR(D981="R",D981="K")),Tables!$C$7,IF(AND(C1005=6,OR(D981="R",D981="K")),Tables!$C$8,"")))))),"")</f>
        <v/>
      </c>
    </row>
    <row r="982" spans="4:6" x14ac:dyDescent="0.2">
      <c r="D982" t="str">
        <f t="shared" si="33"/>
        <v/>
      </c>
      <c r="E982" t="str">
        <f t="shared" si="32"/>
        <v/>
      </c>
      <c r="F982" t="str">
        <f>IFERROR(IF(AND(C1006=1,OR(D982="R",D982="K")),Tables!$C$3,IF(AND(C1006=2,OR(D982="R",D982="K")),Tables!$C$4,IF(AND(C1006=3,OR(D982="R",D982="K")),Tables!$C$5,IF(AND(C1006=4,OR(D982="R",D982="K")),Tables!$C$6,IF(AND(C1006=5,OR(D982="R",D982="K")),Tables!$C$7,IF(AND(C1006=6,OR(D982="R",D982="K")),Tables!$C$8,"")))))),"")</f>
        <v/>
      </c>
    </row>
    <row r="983" spans="4:6" x14ac:dyDescent="0.2">
      <c r="D983" t="str">
        <f t="shared" si="33"/>
        <v/>
      </c>
      <c r="E983" t="str">
        <f t="shared" si="32"/>
        <v/>
      </c>
      <c r="F983" t="str">
        <f>IFERROR(IF(AND(C1007=1,OR(D983="R",D983="K")),Tables!$C$3,IF(AND(C1007=2,OR(D983="R",D983="K")),Tables!$C$4,IF(AND(C1007=3,OR(D983="R",D983="K")),Tables!$C$5,IF(AND(C1007=4,OR(D983="R",D983="K")),Tables!$C$6,IF(AND(C1007=5,OR(D983="R",D983="K")),Tables!$C$7,IF(AND(C1007=6,OR(D983="R",D983="K")),Tables!$C$8,"")))))),"")</f>
        <v/>
      </c>
    </row>
    <row r="984" spans="4:6" x14ac:dyDescent="0.2">
      <c r="D984" t="str">
        <f t="shared" si="33"/>
        <v/>
      </c>
      <c r="E984" t="str">
        <f t="shared" si="32"/>
        <v/>
      </c>
      <c r="F984" t="str">
        <f>IFERROR(IF(AND(C1008=1,OR(D984="R",D984="K")),Tables!$C$3,IF(AND(C1008=2,OR(D984="R",D984="K")),Tables!$C$4,IF(AND(C1008=3,OR(D984="R",D984="K")),Tables!$C$5,IF(AND(C1008=4,OR(D984="R",D984="K")),Tables!$C$6,IF(AND(C1008=5,OR(D984="R",D984="K")),Tables!$C$7,IF(AND(C1008=6,OR(D984="R",D984="K")),Tables!$C$8,"")))))),"")</f>
        <v/>
      </c>
    </row>
    <row r="985" spans="4:6" x14ac:dyDescent="0.2">
      <c r="D985" t="str">
        <f t="shared" si="33"/>
        <v/>
      </c>
      <c r="E985" t="str">
        <f t="shared" si="32"/>
        <v/>
      </c>
      <c r="F985" t="str">
        <f>IFERROR(IF(AND(C1009=1,OR(D985="R",D985="K")),Tables!$C$3,IF(AND(C1009=2,OR(D985="R",D985="K")),Tables!$C$4,IF(AND(C1009=3,OR(D985="R",D985="K")),Tables!$C$5,IF(AND(C1009=4,OR(D985="R",D985="K")),Tables!$C$6,IF(AND(C1009=5,OR(D985="R",D985="K")),Tables!$C$7,IF(AND(C1009=6,OR(D985="R",D985="K")),Tables!$C$8,"")))))),"")</f>
        <v/>
      </c>
    </row>
    <row r="986" spans="4:6" x14ac:dyDescent="0.2">
      <c r="D986" t="str">
        <f t="shared" si="33"/>
        <v/>
      </c>
      <c r="E986" t="str">
        <f t="shared" si="32"/>
        <v/>
      </c>
      <c r="F986" t="str">
        <f>IFERROR(IF(AND(C1010=1,OR(D986="R",D986="K")),Tables!$C$3,IF(AND(C1010=2,OR(D986="R",D986="K")),Tables!$C$4,IF(AND(C1010=3,OR(D986="R",D986="K")),Tables!$C$5,IF(AND(C1010=4,OR(D986="R",D986="K")),Tables!$C$6,IF(AND(C1010=5,OR(D986="R",D986="K")),Tables!$C$7,IF(AND(C1010=6,OR(D986="R",D986="K")),Tables!$C$8,"")))))),"")</f>
        <v/>
      </c>
    </row>
    <row r="987" spans="4:6" x14ac:dyDescent="0.2">
      <c r="D987" t="str">
        <f t="shared" si="33"/>
        <v/>
      </c>
      <c r="E987" t="str">
        <f t="shared" si="32"/>
        <v/>
      </c>
      <c r="F987" t="str">
        <f>IFERROR(IF(AND(C1011=1,OR(D987="R",D987="K")),Tables!$C$3,IF(AND(C1011=2,OR(D987="R",D987="K")),Tables!$C$4,IF(AND(C1011=3,OR(D987="R",D987="K")),Tables!$C$5,IF(AND(C1011=4,OR(D987="R",D987="K")),Tables!$C$6,IF(AND(C1011=5,OR(D987="R",D987="K")),Tables!$C$7,IF(AND(C1011=6,OR(D987="R",D987="K")),Tables!$C$8,"")))))),"")</f>
        <v/>
      </c>
    </row>
    <row r="988" spans="4:6" x14ac:dyDescent="0.2">
      <c r="D988" t="str">
        <f t="shared" si="33"/>
        <v/>
      </c>
      <c r="E988" t="str">
        <f t="shared" si="32"/>
        <v/>
      </c>
      <c r="F988" t="str">
        <f>IFERROR(IF(AND(C1012=1,OR(D988="R",D988="K")),Tables!$C$3,IF(AND(C1012=2,OR(D988="R",D988="K")),Tables!$C$4,IF(AND(C1012=3,OR(D988="R",D988="K")),Tables!$C$5,IF(AND(C1012=4,OR(D988="R",D988="K")),Tables!$C$6,IF(AND(C1012=5,OR(D988="R",D988="K")),Tables!$C$7,IF(AND(C1012=6,OR(D988="R",D988="K")),Tables!$C$8,"")))))),"")</f>
        <v/>
      </c>
    </row>
    <row r="989" spans="4:6" x14ac:dyDescent="0.2">
      <c r="D989" t="str">
        <f t="shared" si="33"/>
        <v/>
      </c>
      <c r="E989" t="str">
        <f t="shared" si="32"/>
        <v/>
      </c>
      <c r="F989" t="str">
        <f>IFERROR(IF(AND(C1013=1,OR(D989="R",D989="K")),Tables!$C$3,IF(AND(C1013=2,OR(D989="R",D989="K")),Tables!$C$4,IF(AND(C1013=3,OR(D989="R",D989="K")),Tables!$C$5,IF(AND(C1013=4,OR(D989="R",D989="K")),Tables!$C$6,IF(AND(C1013=5,OR(D989="R",D989="K")),Tables!$C$7,IF(AND(C1013=6,OR(D989="R",D989="K")),Tables!$C$8,"")))))),"")</f>
        <v/>
      </c>
    </row>
    <row r="990" spans="4:6" x14ac:dyDescent="0.2">
      <c r="D990" t="str">
        <f t="shared" si="33"/>
        <v/>
      </c>
      <c r="E990" t="str">
        <f t="shared" si="32"/>
        <v/>
      </c>
      <c r="F990" t="str">
        <f>IFERROR(IF(AND(C1014=1,OR(D990="R",D990="K")),Tables!$C$3,IF(AND(C1014=2,OR(D990="R",D990="K")),Tables!$C$4,IF(AND(C1014=3,OR(D990="R",D990="K")),Tables!$C$5,IF(AND(C1014=4,OR(D990="R",D990="K")),Tables!$C$6,IF(AND(C1014=5,OR(D990="R",D990="K")),Tables!$C$7,IF(AND(C1014=6,OR(D990="R",D990="K")),Tables!$C$8,"")))))),"")</f>
        <v/>
      </c>
    </row>
    <row r="991" spans="4:6" x14ac:dyDescent="0.2">
      <c r="D991" t="str">
        <f t="shared" si="33"/>
        <v/>
      </c>
      <c r="E991" t="str">
        <f t="shared" si="32"/>
        <v/>
      </c>
      <c r="F991" t="str">
        <f>IFERROR(IF(AND(C1015=1,OR(D991="R",D991="K")),Tables!$C$3,IF(AND(C1015=2,OR(D991="R",D991="K")),Tables!$C$4,IF(AND(C1015=3,OR(D991="R",D991="K")),Tables!$C$5,IF(AND(C1015=4,OR(D991="R",D991="K")),Tables!$C$6,IF(AND(C1015=5,OR(D991="R",D991="K")),Tables!$C$7,IF(AND(C1015=6,OR(D991="R",D991="K")),Tables!$C$8,"")))))),"")</f>
        <v/>
      </c>
    </row>
    <row r="992" spans="4:6" x14ac:dyDescent="0.2">
      <c r="D992" t="str">
        <f t="shared" si="33"/>
        <v/>
      </c>
      <c r="E992" t="str">
        <f t="shared" si="32"/>
        <v/>
      </c>
      <c r="F992" t="str">
        <f>IFERROR(IF(AND(C1016=1,OR(D992="R",D992="K")),Tables!$C$3,IF(AND(C1016=2,OR(D992="R",D992="K")),Tables!$C$4,IF(AND(C1016=3,OR(D992="R",D992="K")),Tables!$C$5,IF(AND(C1016=4,OR(D992="R",D992="K")),Tables!$C$6,IF(AND(C1016=5,OR(D992="R",D992="K")),Tables!$C$7,IF(AND(C1016=6,OR(D992="R",D992="K")),Tables!$C$8,"")))))),"")</f>
        <v/>
      </c>
    </row>
    <row r="993" spans="4:6" x14ac:dyDescent="0.2">
      <c r="D993" t="str">
        <f t="shared" si="33"/>
        <v/>
      </c>
      <c r="E993" t="str">
        <f t="shared" si="32"/>
        <v/>
      </c>
      <c r="F993" t="str">
        <f>IFERROR(IF(AND(C1017=1,OR(D993="R",D993="K")),Tables!$C$3,IF(AND(C1017=2,OR(D993="R",D993="K")),Tables!$C$4,IF(AND(C1017=3,OR(D993="R",D993="K")),Tables!$C$5,IF(AND(C1017=4,OR(D993="R",D993="K")),Tables!$C$6,IF(AND(C1017=5,OR(D993="R",D993="K")),Tables!$C$7,IF(AND(C1017=6,OR(D993="R",D993="K")),Tables!$C$8,"")))))),"")</f>
        <v/>
      </c>
    </row>
    <row r="994" spans="4:6" x14ac:dyDescent="0.2">
      <c r="D994" t="str">
        <f t="shared" si="33"/>
        <v/>
      </c>
      <c r="E994" t="str">
        <f t="shared" si="32"/>
        <v/>
      </c>
      <c r="F994" t="str">
        <f>IFERROR(IF(AND(C1018=1,OR(D994="R",D994="K")),Tables!$C$3,IF(AND(C1018=2,OR(D994="R",D994="K")),Tables!$C$4,IF(AND(C1018=3,OR(D994="R",D994="K")),Tables!$C$5,IF(AND(C1018=4,OR(D994="R",D994="K")),Tables!$C$6,IF(AND(C1018=5,OR(D994="R",D994="K")),Tables!$C$7,IF(AND(C1018=6,OR(D994="R",D994="K")),Tables!$C$8,"")))))),"")</f>
        <v/>
      </c>
    </row>
    <row r="995" spans="4:6" x14ac:dyDescent="0.2">
      <c r="D995" t="str">
        <f t="shared" si="33"/>
        <v/>
      </c>
      <c r="E995" t="str">
        <f t="shared" si="32"/>
        <v/>
      </c>
      <c r="F995" t="str">
        <f>IFERROR(IF(AND(C1019=1,OR(D995="R",D995="K")),Tables!$C$3,IF(AND(C1019=2,OR(D995="R",D995="K")),Tables!$C$4,IF(AND(C1019=3,OR(D995="R",D995="K")),Tables!$C$5,IF(AND(C1019=4,OR(D995="R",D995="K")),Tables!$C$6,IF(AND(C1019=5,OR(D995="R",D995="K")),Tables!$C$7,IF(AND(C1019=6,OR(D995="R",D995="K")),Tables!$C$8,"")))))),"")</f>
        <v/>
      </c>
    </row>
    <row r="996" spans="4:6" x14ac:dyDescent="0.2">
      <c r="D996" t="str">
        <f t="shared" si="33"/>
        <v/>
      </c>
      <c r="E996" t="str">
        <f t="shared" si="32"/>
        <v/>
      </c>
      <c r="F996" t="str">
        <f>IFERROR(IF(AND(C1020=1,OR(D996="R",D996="K")),Tables!$C$3,IF(AND(C1020=2,OR(D996="R",D996="K")),Tables!$C$4,IF(AND(C1020=3,OR(D996="R",D996="K")),Tables!$C$5,IF(AND(C1020=4,OR(D996="R",D996="K")),Tables!$C$6,IF(AND(C1020=5,OR(D996="R",D996="K")),Tables!$C$7,IF(AND(C1020=6,OR(D996="R",D996="K")),Tables!$C$8,"")))))),"")</f>
        <v/>
      </c>
    </row>
    <row r="997" spans="4:6" x14ac:dyDescent="0.2">
      <c r="D997" t="str">
        <f t="shared" si="33"/>
        <v/>
      </c>
      <c r="E997" t="str">
        <f t="shared" si="32"/>
        <v/>
      </c>
      <c r="F997" t="str">
        <f>IFERROR(IF(AND(C1021=1,OR(D997="R",D997="K")),Tables!$C$3,IF(AND(C1021=2,OR(D997="R",D997="K")),Tables!$C$4,IF(AND(C1021=3,OR(D997="R",D997="K")),Tables!$C$5,IF(AND(C1021=4,OR(D997="R",D997="K")),Tables!$C$6,IF(AND(C1021=5,OR(D997="R",D997="K")),Tables!$C$7,IF(AND(C1021=6,OR(D997="R",D997="K")),Tables!$C$8,"")))))),"")</f>
        <v/>
      </c>
    </row>
    <row r="998" spans="4:6" x14ac:dyDescent="0.2">
      <c r="D998" t="str">
        <f t="shared" si="33"/>
        <v/>
      </c>
      <c r="E998" t="str">
        <f t="shared" si="32"/>
        <v/>
      </c>
      <c r="F998" t="str">
        <f>IFERROR(IF(AND(C1022=1,OR(D998="R",D998="K")),Tables!$C$3,IF(AND(C1022=2,OR(D998="R",D998="K")),Tables!$C$4,IF(AND(C1022=3,OR(D998="R",D998="K")),Tables!$C$5,IF(AND(C1022=4,OR(D998="R",D998="K")),Tables!$C$6,IF(AND(C1022=5,OR(D998="R",D998="K")),Tables!$C$7,IF(AND(C1022=6,OR(D998="R",D998="K")),Tables!$C$8,"")))))),"")</f>
        <v/>
      </c>
    </row>
    <row r="999" spans="4:6" x14ac:dyDescent="0.2">
      <c r="D999" t="str">
        <f t="shared" si="33"/>
        <v/>
      </c>
      <c r="E999" t="str">
        <f t="shared" si="32"/>
        <v/>
      </c>
      <c r="F999" t="str">
        <f>IFERROR(IF(AND(C1023=1,OR(D999="R",D999="K")),Tables!$C$3,IF(AND(C1023=2,OR(D999="R",D999="K")),Tables!$C$4,IF(AND(C1023=3,OR(D999="R",D999="K")),Tables!$C$5,IF(AND(C1023=4,OR(D999="R",D999="K")),Tables!$C$6,IF(AND(C1023=5,OR(D999="R",D999="K")),Tables!$C$7,IF(AND(C1023=6,OR(D999="R",D999="K")),Tables!$C$8,"")))))),"")</f>
        <v/>
      </c>
    </row>
    <row r="1000" spans="4:6" x14ac:dyDescent="0.2">
      <c r="D1000" t="str">
        <f t="shared" si="33"/>
        <v/>
      </c>
      <c r="E1000" t="str">
        <f t="shared" si="32"/>
        <v/>
      </c>
      <c r="F1000" t="str">
        <f>IFERROR(IF(AND(C1024=1,OR(D1000="R",D1000="K")),Tables!$C$3,IF(AND(C1024=2,OR(D1000="R",D1000="K")),Tables!$C$4,IF(AND(C1024=3,OR(D1000="R",D1000="K")),Tables!$C$5,IF(AND(C1024=4,OR(D1000="R",D1000="K")),Tables!$C$6,IF(AND(C1024=5,OR(D1000="R",D1000="K")),Tables!$C$7,IF(AND(C1024=6,OR(D1000="R",D1000="K")),Tables!$C$8,"")))))),"")</f>
        <v/>
      </c>
    </row>
    <row r="1001" spans="4:6" x14ac:dyDescent="0.2">
      <c r="D1001" t="str">
        <f t="shared" si="33"/>
        <v/>
      </c>
      <c r="E1001" t="str">
        <f t="shared" si="32"/>
        <v/>
      </c>
      <c r="F1001" t="str">
        <f>IFERROR(IF(AND(C1025=1,OR(D1001="R",D1001="K")),Tables!$C$3,IF(AND(C1025=2,OR(D1001="R",D1001="K")),Tables!$C$4,IF(AND(C1025=3,OR(D1001="R",D1001="K")),Tables!$C$5,IF(AND(C1025=4,OR(D1001="R",D1001="K")),Tables!$C$6,IF(AND(C1025=5,OR(D1001="R",D1001="K")),Tables!$C$7,IF(AND(C1025=6,OR(D1001="R",D1001="K")),Tables!$C$8,"")))))),"")</f>
        <v/>
      </c>
    </row>
    <row r="1002" spans="4:6" x14ac:dyDescent="0.2">
      <c r="D1002" t="str">
        <f t="shared" si="33"/>
        <v/>
      </c>
      <c r="E1002" t="str">
        <f t="shared" si="32"/>
        <v/>
      </c>
      <c r="F1002" t="str">
        <f>IFERROR(IF(AND(C1026=1,OR(D1002="R",D1002="K")),Tables!$C$3,IF(AND(C1026=2,OR(D1002="R",D1002="K")),Tables!$C$4,IF(AND(C1026=3,OR(D1002="R",D1002="K")),Tables!$C$5,IF(AND(C1026=4,OR(D1002="R",D1002="K")),Tables!$C$6,IF(AND(C1026=5,OR(D1002="R",D1002="K")),Tables!$C$7,IF(AND(C1026=6,OR(D1002="R",D1002="K")),Tables!$C$8,"")))))),"")</f>
        <v/>
      </c>
    </row>
    <row r="1003" spans="4:6" x14ac:dyDescent="0.2">
      <c r="D1003" t="str">
        <f t="shared" si="33"/>
        <v/>
      </c>
      <c r="E1003" t="str">
        <f t="shared" si="32"/>
        <v/>
      </c>
      <c r="F1003" t="str">
        <f>IFERROR(IF(AND(C1027=1,OR(D1003="R",D1003="K")),Tables!$C$3,IF(AND(C1027=2,OR(D1003="R",D1003="K")),Tables!$C$4,IF(AND(C1027=3,OR(D1003="R",D1003="K")),Tables!$C$5,IF(AND(C1027=4,OR(D1003="R",D1003="K")),Tables!$C$6,IF(AND(C1027=5,OR(D1003="R",D1003="K")),Tables!$C$7,IF(AND(C1027=6,OR(D1003="R",D1003="K")),Tables!$C$8,"")))))),"")</f>
        <v/>
      </c>
    </row>
    <row r="1004" spans="4:6" x14ac:dyDescent="0.2">
      <c r="D1004" t="str">
        <f t="shared" si="33"/>
        <v/>
      </c>
      <c r="E1004" t="str">
        <f t="shared" si="32"/>
        <v/>
      </c>
      <c r="F1004" t="str">
        <f>IFERROR(IF(AND(C1028=1,OR(D1004="R",D1004="K")),Tables!$C$3,IF(AND(C1028=2,OR(D1004="R",D1004="K")),Tables!$C$4,IF(AND(C1028=3,OR(D1004="R",D1004="K")),Tables!$C$5,IF(AND(C1028=4,OR(D1004="R",D1004="K")),Tables!$C$6,IF(AND(C1028=5,OR(D1004="R",D1004="K")),Tables!$C$7,IF(AND(C1028=6,OR(D1004="R",D1004="K")),Tables!$C$8,"")))))),"")</f>
        <v/>
      </c>
    </row>
    <row r="1005" spans="4:6" x14ac:dyDescent="0.2">
      <c r="D1005" t="str">
        <f t="shared" si="33"/>
        <v/>
      </c>
      <c r="E1005" t="str">
        <f t="shared" si="32"/>
        <v/>
      </c>
      <c r="F1005" t="str">
        <f>IFERROR(IF(AND(C1029=1,OR(D1005="R",D1005="K")),Tables!$C$3,IF(AND(C1029=2,OR(D1005="R",D1005="K")),Tables!$C$4,IF(AND(C1029=3,OR(D1005="R",D1005="K")),Tables!$C$5,IF(AND(C1029=4,OR(D1005="R",D1005="K")),Tables!$C$6,IF(AND(C1029=5,OR(D1005="R",D1005="K")),Tables!$C$7,IF(AND(C1029=6,OR(D1005="R",D1005="K")),Tables!$C$8,"")))))),"")</f>
        <v/>
      </c>
    </row>
    <row r="1006" spans="4:6" x14ac:dyDescent="0.2">
      <c r="D1006" t="str">
        <f t="shared" si="33"/>
        <v/>
      </c>
      <c r="E1006" t="str">
        <f t="shared" si="32"/>
        <v/>
      </c>
      <c r="F1006" t="str">
        <f>IFERROR(IF(AND(C1030=1,OR(D1006="R",D1006="K")),Tables!$C$3,IF(AND(C1030=2,OR(D1006="R",D1006="K")),Tables!$C$4,IF(AND(C1030=3,OR(D1006="R",D1006="K")),Tables!$C$5,IF(AND(C1030=4,OR(D1006="R",D1006="K")),Tables!$C$6,IF(AND(C1030=5,OR(D1006="R",D1006="K")),Tables!$C$7,IF(AND(C1030=6,OR(D1006="R",D1006="K")),Tables!$C$8,"")))))),"")</f>
        <v/>
      </c>
    </row>
    <row r="1007" spans="4:6" x14ac:dyDescent="0.2">
      <c r="D1007" t="str">
        <f t="shared" si="33"/>
        <v/>
      </c>
      <c r="E1007" t="str">
        <f t="shared" si="32"/>
        <v/>
      </c>
      <c r="F1007" t="str">
        <f>IFERROR(IF(AND(C1031=1,OR(D1007="R",D1007="K")),Tables!$C$3,IF(AND(C1031=2,OR(D1007="R",D1007="K")),Tables!$C$4,IF(AND(C1031=3,OR(D1007="R",D1007="K")),Tables!$C$5,IF(AND(C1031=4,OR(D1007="R",D1007="K")),Tables!$C$6,IF(AND(C1031=5,OR(D1007="R",D1007="K")),Tables!$C$7,IF(AND(C1031=6,OR(D1007="R",D1007="K")),Tables!$C$8,"")))))),"")</f>
        <v/>
      </c>
    </row>
    <row r="1008" spans="4:6" x14ac:dyDescent="0.2">
      <c r="D1008" t="str">
        <f t="shared" si="33"/>
        <v/>
      </c>
      <c r="E1008" t="str">
        <f t="shared" si="32"/>
        <v/>
      </c>
      <c r="F1008" t="str">
        <f>IFERROR(IF(AND(C1032=1,OR(D1008="R",D1008="K")),Tables!$C$3,IF(AND(C1032=2,OR(D1008="R",D1008="K")),Tables!$C$4,IF(AND(C1032=3,OR(D1008="R",D1008="K")),Tables!$C$5,IF(AND(C1032=4,OR(D1008="R",D1008="K")),Tables!$C$6,IF(AND(C1032=5,OR(D1008="R",D1008="K")),Tables!$C$7,IF(AND(C1032=6,OR(D1008="R",D1008="K")),Tables!$C$8,"")))))),"")</f>
        <v/>
      </c>
    </row>
    <row r="1009" spans="4:6" x14ac:dyDescent="0.2">
      <c r="D1009" t="str">
        <f t="shared" si="33"/>
        <v/>
      </c>
      <c r="E1009" t="str">
        <f t="shared" si="32"/>
        <v/>
      </c>
      <c r="F1009" t="str">
        <f>IFERROR(IF(AND(C1033=1,OR(D1009="R",D1009="K")),Tables!$C$3,IF(AND(C1033=2,OR(D1009="R",D1009="K")),Tables!$C$4,IF(AND(C1033=3,OR(D1009="R",D1009="K")),Tables!$C$5,IF(AND(C1033=4,OR(D1009="R",D1009="K")),Tables!$C$6,IF(AND(C1033=5,OR(D1009="R",D1009="K")),Tables!$C$7,IF(AND(C1033=6,OR(D1009="R",D1009="K")),Tables!$C$8,"")))))),"")</f>
        <v/>
      </c>
    </row>
    <row r="1010" spans="4:6" x14ac:dyDescent="0.2">
      <c r="D1010" t="str">
        <f t="shared" si="33"/>
        <v/>
      </c>
      <c r="E1010" t="str">
        <f t="shared" si="32"/>
        <v/>
      </c>
      <c r="F1010" t="str">
        <f>IFERROR(IF(AND(C1034=1,OR(D1010="R",D1010="K")),Tables!$C$3,IF(AND(C1034=2,OR(D1010="R",D1010="K")),Tables!$C$4,IF(AND(C1034=3,OR(D1010="R",D1010="K")),Tables!$C$5,IF(AND(C1034=4,OR(D1010="R",D1010="K")),Tables!$C$6,IF(AND(C1034=5,OR(D1010="R",D1010="K")),Tables!$C$7,IF(AND(C1034=6,OR(D1010="R",D1010="K")),Tables!$C$8,"")))))),"")</f>
        <v/>
      </c>
    </row>
    <row r="1011" spans="4:6" x14ac:dyDescent="0.2">
      <c r="D1011" t="str">
        <f t="shared" si="33"/>
        <v/>
      </c>
      <c r="E1011" t="str">
        <f t="shared" si="32"/>
        <v/>
      </c>
      <c r="F1011" t="str">
        <f>IFERROR(IF(AND(C1035=1,OR(D1011="R",D1011="K")),Tables!$C$3,IF(AND(C1035=2,OR(D1011="R",D1011="K")),Tables!$C$4,IF(AND(C1035=3,OR(D1011="R",D1011="K")),Tables!$C$5,IF(AND(C1035=4,OR(D1011="R",D1011="K")),Tables!$C$6,IF(AND(C1035=5,OR(D1011="R",D1011="K")),Tables!$C$7,IF(AND(C1035=6,OR(D1011="R",D1011="K")),Tables!$C$8,"")))))),"")</f>
        <v/>
      </c>
    </row>
    <row r="1012" spans="4:6" x14ac:dyDescent="0.2">
      <c r="D1012" t="str">
        <f t="shared" si="33"/>
        <v/>
      </c>
      <c r="E1012" t="str">
        <f t="shared" si="32"/>
        <v/>
      </c>
      <c r="F1012" t="str">
        <f>IFERROR(IF(AND(C1036=1,OR(D1012="R",D1012="K")),Tables!$C$3,IF(AND(C1036=2,OR(D1012="R",D1012="K")),Tables!$C$4,IF(AND(C1036=3,OR(D1012="R",D1012="K")),Tables!$C$5,IF(AND(C1036=4,OR(D1012="R",D1012="K")),Tables!$C$6,IF(AND(C1036=5,OR(D1012="R",D1012="K")),Tables!$C$7,IF(AND(C1036=6,OR(D1012="R",D1012="K")),Tables!$C$8,"")))))),"")</f>
        <v/>
      </c>
    </row>
    <row r="1013" spans="4:6" x14ac:dyDescent="0.2">
      <c r="D1013" t="str">
        <f t="shared" si="33"/>
        <v/>
      </c>
      <c r="E1013" t="str">
        <f t="shared" si="32"/>
        <v/>
      </c>
      <c r="F1013" t="str">
        <f>IFERROR(IF(AND(C1037=1,OR(D1013="R",D1013="K")),Tables!$C$3,IF(AND(C1037=2,OR(D1013="R",D1013="K")),Tables!$C$4,IF(AND(C1037=3,OR(D1013="R",D1013="K")),Tables!$C$5,IF(AND(C1037=4,OR(D1013="R",D1013="K")),Tables!$C$6,IF(AND(C1037=5,OR(D1013="R",D1013="K")),Tables!$C$7,IF(AND(C1037=6,OR(D1013="R",D1013="K")),Tables!$C$8,"")))))),"")</f>
        <v/>
      </c>
    </row>
    <row r="1014" spans="4:6" x14ac:dyDescent="0.2">
      <c r="D1014" t="str">
        <f t="shared" si="33"/>
        <v/>
      </c>
      <c r="E1014" t="str">
        <f t="shared" si="32"/>
        <v/>
      </c>
      <c r="F1014" t="str">
        <f>IFERROR(IF(AND(C1038=1,OR(D1014="R",D1014="K")),Tables!$C$3,IF(AND(C1038=2,OR(D1014="R",D1014="K")),Tables!$C$4,IF(AND(C1038=3,OR(D1014="R",D1014="K")),Tables!$C$5,IF(AND(C1038=4,OR(D1014="R",D1014="K")),Tables!$C$6,IF(AND(C1038=5,OR(D1014="R",D1014="K")),Tables!$C$7,IF(AND(C1038=6,OR(D1014="R",D1014="K")),Tables!$C$8,"")))))),"")</f>
        <v/>
      </c>
    </row>
    <row r="1015" spans="4:6" x14ac:dyDescent="0.2">
      <c r="D1015" t="str">
        <f t="shared" si="33"/>
        <v/>
      </c>
      <c r="E1015" t="str">
        <f t="shared" si="32"/>
        <v/>
      </c>
      <c r="F1015" t="str">
        <f>IFERROR(IF(AND(C1039=1,OR(D1015="R",D1015="K")),Tables!$C$3,IF(AND(C1039=2,OR(D1015="R",D1015="K")),Tables!$C$4,IF(AND(C1039=3,OR(D1015="R",D1015="K")),Tables!$C$5,IF(AND(C1039=4,OR(D1015="R",D1015="K")),Tables!$C$6,IF(AND(C1039=5,OR(D1015="R",D1015="K")),Tables!$C$7,IF(AND(C1039=6,OR(D1015="R",D1015="K")),Tables!$C$8,"")))))),"")</f>
        <v/>
      </c>
    </row>
    <row r="1016" spans="4:6" x14ac:dyDescent="0.2">
      <c r="D1016" t="str">
        <f t="shared" si="33"/>
        <v/>
      </c>
      <c r="E1016" t="str">
        <f t="shared" si="32"/>
        <v/>
      </c>
      <c r="F1016" t="str">
        <f>IFERROR(IF(AND(C1040=1,OR(D1016="R",D1016="K")),Tables!$C$3,IF(AND(C1040=2,OR(D1016="R",D1016="K")),Tables!$C$4,IF(AND(C1040=3,OR(D1016="R",D1016="K")),Tables!$C$5,IF(AND(C1040=4,OR(D1016="R",D1016="K")),Tables!$C$6,IF(AND(C1040=5,OR(D1016="R",D1016="K")),Tables!$C$7,IF(AND(C1040=6,OR(D1016="R",D1016="K")),Tables!$C$8,"")))))),"")</f>
        <v/>
      </c>
    </row>
    <row r="1017" spans="4:6" x14ac:dyDescent="0.2">
      <c r="D1017" t="str">
        <f t="shared" si="33"/>
        <v/>
      </c>
      <c r="E1017" t="str">
        <f t="shared" si="32"/>
        <v/>
      </c>
      <c r="F1017" t="str">
        <f>IFERROR(IF(AND(C1041=1,OR(D1017="R",D1017="K")),Tables!$C$3,IF(AND(C1041=2,OR(D1017="R",D1017="K")),Tables!$C$4,IF(AND(C1041=3,OR(D1017="R",D1017="K")),Tables!$C$5,IF(AND(C1041=4,OR(D1017="R",D1017="K")),Tables!$C$6,IF(AND(C1041=5,OR(D1017="R",D1017="K")),Tables!$C$7,IF(AND(C1041=6,OR(D1017="R",D1017="K")),Tables!$C$8,"")))))),"")</f>
        <v/>
      </c>
    </row>
    <row r="1018" spans="4:6" x14ac:dyDescent="0.2">
      <c r="D1018" t="str">
        <f t="shared" si="33"/>
        <v/>
      </c>
      <c r="E1018" t="str">
        <f t="shared" si="32"/>
        <v/>
      </c>
      <c r="F1018" t="str">
        <f>IFERROR(IF(AND(C1042=1,OR(D1018="R",D1018="K")),Tables!$C$3,IF(AND(C1042=2,OR(D1018="R",D1018="K")),Tables!$C$4,IF(AND(C1042=3,OR(D1018="R",D1018="K")),Tables!$C$5,IF(AND(C1042=4,OR(D1018="R",D1018="K")),Tables!$C$6,IF(AND(C1042=5,OR(D1018="R",D1018="K")),Tables!$C$7,IF(AND(C1042=6,OR(D1018="R",D1018="K")),Tables!$C$8,"")))))),"")</f>
        <v/>
      </c>
    </row>
    <row r="1019" spans="4:6" x14ac:dyDescent="0.2">
      <c r="D1019" t="str">
        <f t="shared" si="33"/>
        <v/>
      </c>
      <c r="E1019" t="str">
        <f t="shared" si="32"/>
        <v/>
      </c>
      <c r="F1019" t="str">
        <f>IFERROR(IF(AND(C1043=1,OR(D1019="R",D1019="K")),Tables!$C$3,IF(AND(C1043=2,OR(D1019="R",D1019="K")),Tables!$C$4,IF(AND(C1043=3,OR(D1019="R",D1019="K")),Tables!$C$5,IF(AND(C1043=4,OR(D1019="R",D1019="K")),Tables!$C$6,IF(AND(C1043=5,OR(D1019="R",D1019="K")),Tables!$C$7,IF(AND(C1043=6,OR(D1019="R",D1019="K")),Tables!$C$8,"")))))),"")</f>
        <v/>
      </c>
    </row>
    <row r="1020" spans="4:6" x14ac:dyDescent="0.2">
      <c r="D1020" t="str">
        <f t="shared" si="33"/>
        <v/>
      </c>
      <c r="E1020" t="str">
        <f t="shared" si="32"/>
        <v/>
      </c>
      <c r="F1020" t="str">
        <f>IFERROR(IF(AND(C1044=1,OR(D1020="R",D1020="K")),Tables!$C$3,IF(AND(C1044=2,OR(D1020="R",D1020="K")),Tables!$C$4,IF(AND(C1044=3,OR(D1020="R",D1020="K")),Tables!$C$5,IF(AND(C1044=4,OR(D1020="R",D1020="K")),Tables!$C$6,IF(AND(C1044=5,OR(D1020="R",D1020="K")),Tables!$C$7,IF(AND(C1044=6,OR(D1020="R",D1020="K")),Tables!$C$8,"")))))),"")</f>
        <v/>
      </c>
    </row>
    <row r="1021" spans="4:6" x14ac:dyDescent="0.2">
      <c r="D1021" t="str">
        <f t="shared" si="33"/>
        <v/>
      </c>
      <c r="E1021" t="str">
        <f t="shared" si="32"/>
        <v/>
      </c>
      <c r="F1021" t="str">
        <f>IFERROR(IF(AND(C1045=1,OR(D1021="R",D1021="K")),Tables!$C$3,IF(AND(C1045=2,OR(D1021="R",D1021="K")),Tables!$C$4,IF(AND(C1045=3,OR(D1021="R",D1021="K")),Tables!$C$5,IF(AND(C1045=4,OR(D1021="R",D1021="K")),Tables!$C$6,IF(AND(C1045=5,OR(D1021="R",D1021="K")),Tables!$C$7,IF(AND(C1045=6,OR(D1021="R",D1021="K")),Tables!$C$8,"")))))),"")</f>
        <v/>
      </c>
    </row>
    <row r="1022" spans="4:6" x14ac:dyDescent="0.2">
      <c r="D1022" t="str">
        <f t="shared" si="33"/>
        <v/>
      </c>
      <c r="E1022" t="str">
        <f t="shared" si="32"/>
        <v/>
      </c>
      <c r="F1022" t="str">
        <f>IFERROR(IF(AND(C1046=1,OR(D1022="R",D1022="K")),Tables!$C$3,IF(AND(C1046=2,OR(D1022="R",D1022="K")),Tables!$C$4,IF(AND(C1046=3,OR(D1022="R",D1022="K")),Tables!$C$5,IF(AND(C1046=4,OR(D1022="R",D1022="K")),Tables!$C$6,IF(AND(C1046=5,OR(D1022="R",D1022="K")),Tables!$C$7,IF(AND(C1046=6,OR(D1022="R",D1022="K")),Tables!$C$8,"")))))),"")</f>
        <v/>
      </c>
    </row>
    <row r="1023" spans="4:6" x14ac:dyDescent="0.2">
      <c r="D1023" t="str">
        <f t="shared" si="33"/>
        <v/>
      </c>
      <c r="E1023" t="str">
        <f t="shared" si="32"/>
        <v/>
      </c>
      <c r="F1023" t="str">
        <f>IFERROR(IF(AND(C1047=1,OR(D1023="R",D1023="K")),Tables!$C$3,IF(AND(C1047=2,OR(D1023="R",D1023="K")),Tables!$C$4,IF(AND(C1047=3,OR(D1023="R",D1023="K")),Tables!$C$5,IF(AND(C1047=4,OR(D1023="R",D1023="K")),Tables!$C$6,IF(AND(C1047=5,OR(D1023="R",D1023="K")),Tables!$C$7,IF(AND(C1047=6,OR(D1023="R",D1023="K")),Tables!$C$8,"")))))),"")</f>
        <v/>
      </c>
    </row>
    <row r="1024" spans="4:6" x14ac:dyDescent="0.2">
      <c r="D1024" t="str">
        <f t="shared" si="33"/>
        <v/>
      </c>
      <c r="E1024" t="str">
        <f t="shared" si="32"/>
        <v/>
      </c>
      <c r="F1024" t="str">
        <f>IFERROR(IF(AND(C1048=1,OR(D1024="R",D1024="K")),Tables!$C$3,IF(AND(C1048=2,OR(D1024="R",D1024="K")),Tables!$C$4,IF(AND(C1048=3,OR(D1024="R",D1024="K")),Tables!$C$5,IF(AND(C1048=4,OR(D1024="R",D1024="K")),Tables!$C$6,IF(AND(C1048=5,OR(D1024="R",D1024="K")),Tables!$C$7,IF(AND(C1048=6,OR(D1024="R",D1024="K")),Tables!$C$8,"")))))),"")</f>
        <v/>
      </c>
    </row>
    <row r="1025" spans="4:6" x14ac:dyDescent="0.2">
      <c r="D1025" t="str">
        <f t="shared" si="33"/>
        <v/>
      </c>
      <c r="E1025" t="str">
        <f t="shared" si="32"/>
        <v/>
      </c>
      <c r="F1025" t="str">
        <f>IFERROR(IF(AND(C1049=1,OR(D1025="R",D1025="K")),Tables!$C$3,IF(AND(C1049=2,OR(D1025="R",D1025="K")),Tables!$C$4,IF(AND(C1049=3,OR(D1025="R",D1025="K")),Tables!$C$5,IF(AND(C1049=4,OR(D1025="R",D1025="K")),Tables!$C$6,IF(AND(C1049=5,OR(D1025="R",D1025="K")),Tables!$C$7,IF(AND(C1049=6,OR(D1025="R",D1025="K")),Tables!$C$8,"")))))),"")</f>
        <v/>
      </c>
    </row>
    <row r="1026" spans="4:6" x14ac:dyDescent="0.2">
      <c r="D1026" t="str">
        <f t="shared" si="33"/>
        <v/>
      </c>
      <c r="E1026" t="str">
        <f t="shared" si="32"/>
        <v/>
      </c>
      <c r="F1026" t="str">
        <f>IFERROR(IF(AND(C1050=1,OR(D1026="R",D1026="K")),Tables!$C$3,IF(AND(C1050=2,OR(D1026="R",D1026="K")),Tables!$C$4,IF(AND(C1050=3,OR(D1026="R",D1026="K")),Tables!$C$5,IF(AND(C1050=4,OR(D1026="R",D1026="K")),Tables!$C$6,IF(AND(C1050=5,OR(D1026="R",D1026="K")),Tables!$C$7,IF(AND(C1050=6,OR(D1026="R",D1026="K")),Tables!$C$8,"")))))),"")</f>
        <v/>
      </c>
    </row>
    <row r="1027" spans="4:6" x14ac:dyDescent="0.2">
      <c r="D1027" t="str">
        <f t="shared" si="33"/>
        <v/>
      </c>
      <c r="E1027" t="str">
        <f t="shared" si="32"/>
        <v/>
      </c>
      <c r="F1027" t="str">
        <f>IFERROR(IF(AND(C1051=1,OR(D1027="R",D1027="K")),Tables!$C$3,IF(AND(C1051=2,OR(D1027="R",D1027="K")),Tables!$C$4,IF(AND(C1051=3,OR(D1027="R",D1027="K")),Tables!$C$5,IF(AND(C1051=4,OR(D1027="R",D1027="K")),Tables!$C$6,IF(AND(C1051=5,OR(D1027="R",D1027="K")),Tables!$C$7,IF(AND(C1051=6,OR(D1027="R",D1027="K")),Tables!$C$8,"")))))),"")</f>
        <v/>
      </c>
    </row>
    <row r="1028" spans="4:6" x14ac:dyDescent="0.2">
      <c r="D1028" t="str">
        <f t="shared" si="33"/>
        <v/>
      </c>
      <c r="E1028" t="str">
        <f t="shared" si="32"/>
        <v/>
      </c>
      <c r="F1028" t="str">
        <f>IFERROR(IF(AND(C1052=1,OR(D1028="R",D1028="K")),Tables!$C$3,IF(AND(C1052=2,OR(D1028="R",D1028="K")),Tables!$C$4,IF(AND(C1052=3,OR(D1028="R",D1028="K")),Tables!$C$5,IF(AND(C1052=4,OR(D1028="R",D1028="K")),Tables!$C$6,IF(AND(C1052=5,OR(D1028="R",D1028="K")),Tables!$C$7,IF(AND(C1052=6,OR(D1028="R",D1028="K")),Tables!$C$8,"")))))),"")</f>
        <v/>
      </c>
    </row>
    <row r="1029" spans="4:6" x14ac:dyDescent="0.2">
      <c r="D1029" t="str">
        <f t="shared" si="33"/>
        <v/>
      </c>
      <c r="E1029" t="str">
        <f t="shared" si="32"/>
        <v/>
      </c>
      <c r="F1029" t="str">
        <f>IFERROR(IF(AND(C1053=1,OR(D1029="R",D1029="K")),Tables!$C$3,IF(AND(C1053=2,OR(D1029="R",D1029="K")),Tables!$C$4,IF(AND(C1053=3,OR(D1029="R",D1029="K")),Tables!$C$5,IF(AND(C1053=4,OR(D1029="R",D1029="K")),Tables!$C$6,IF(AND(C1053=5,OR(D1029="R",D1029="K")),Tables!$C$7,IF(AND(C1053=6,OR(D1029="R",D1029="K")),Tables!$C$8,"")))))),"")</f>
        <v/>
      </c>
    </row>
    <row r="1030" spans="4:6" x14ac:dyDescent="0.2">
      <c r="D1030" t="str">
        <f t="shared" si="33"/>
        <v/>
      </c>
      <c r="E1030" t="str">
        <f t="shared" si="32"/>
        <v/>
      </c>
      <c r="F1030" t="str">
        <f>IFERROR(IF(AND(C1054=1,OR(D1030="R",D1030="K")),Tables!$C$3,IF(AND(C1054=2,OR(D1030="R",D1030="K")),Tables!$C$4,IF(AND(C1054=3,OR(D1030="R",D1030="K")),Tables!$C$5,IF(AND(C1054=4,OR(D1030="R",D1030="K")),Tables!$C$6,IF(AND(C1054=5,OR(D1030="R",D1030="K")),Tables!$C$7,IF(AND(C1054=6,OR(D1030="R",D1030="K")),Tables!$C$8,"")))))),"")</f>
        <v/>
      </c>
    </row>
    <row r="1031" spans="4:6" x14ac:dyDescent="0.2">
      <c r="D1031" t="str">
        <f t="shared" si="33"/>
        <v/>
      </c>
      <c r="E1031" t="str">
        <f t="shared" si="32"/>
        <v/>
      </c>
      <c r="F1031" t="str">
        <f>IFERROR(IF(AND(C1055=1,OR(D1031="R",D1031="K")),Tables!$C$3,IF(AND(C1055=2,OR(D1031="R",D1031="K")),Tables!$C$4,IF(AND(C1055=3,OR(D1031="R",D1031="K")),Tables!$C$5,IF(AND(C1055=4,OR(D1031="R",D1031="K")),Tables!$C$6,IF(AND(C1055=5,OR(D1031="R",D1031="K")),Tables!$C$7,IF(AND(C1055=6,OR(D1031="R",D1031="K")),Tables!$C$8,"")))))),"")</f>
        <v/>
      </c>
    </row>
    <row r="1032" spans="4:6" x14ac:dyDescent="0.2">
      <c r="D1032" t="str">
        <f t="shared" si="33"/>
        <v/>
      </c>
      <c r="E1032" t="str">
        <f t="shared" si="32"/>
        <v/>
      </c>
      <c r="F1032" t="str">
        <f>IFERROR(IF(AND(C1056=1,OR(D1032="R",D1032="K")),Tables!$C$3,IF(AND(C1056=2,OR(D1032="R",D1032="K")),Tables!$C$4,IF(AND(C1056=3,OR(D1032="R",D1032="K")),Tables!$C$5,IF(AND(C1056=4,OR(D1032="R",D1032="K")),Tables!$C$6,IF(AND(C1056=5,OR(D1032="R",D1032="K")),Tables!$C$7,IF(AND(C1056=6,OR(D1032="R",D1032="K")),Tables!$C$8,"")))))),"")</f>
        <v/>
      </c>
    </row>
    <row r="1033" spans="4:6" x14ac:dyDescent="0.2">
      <c r="D1033" t="str">
        <f t="shared" si="33"/>
        <v/>
      </c>
      <c r="E1033" t="str">
        <f t="shared" si="32"/>
        <v/>
      </c>
      <c r="F1033" t="str">
        <f>IFERROR(IF(AND(C1057=1,OR(D1033="R",D1033="K")),Tables!$C$3,IF(AND(C1057=2,OR(D1033="R",D1033="K")),Tables!$C$4,IF(AND(C1057=3,OR(D1033="R",D1033="K")),Tables!$C$5,IF(AND(C1057=4,OR(D1033="R",D1033="K")),Tables!$C$6,IF(AND(C1057=5,OR(D1033="R",D1033="K")),Tables!$C$7,IF(AND(C1057=6,OR(D1033="R",D1033="K")),Tables!$C$8,"")))))),"")</f>
        <v/>
      </c>
    </row>
    <row r="1034" spans="4:6" x14ac:dyDescent="0.2">
      <c r="D1034" t="str">
        <f t="shared" si="33"/>
        <v/>
      </c>
      <c r="E1034" t="str">
        <f t="shared" si="32"/>
        <v/>
      </c>
      <c r="F1034" t="str">
        <f>IFERROR(IF(AND(C1058=1,OR(D1034="R",D1034="K")),Tables!$C$3,IF(AND(C1058=2,OR(D1034="R",D1034="K")),Tables!$C$4,IF(AND(C1058=3,OR(D1034="R",D1034="K")),Tables!$C$5,IF(AND(C1058=4,OR(D1034="R",D1034="K")),Tables!$C$6,IF(AND(C1058=5,OR(D1034="R",D1034="K")),Tables!$C$7,IF(AND(C1058=6,OR(D1034="R",D1034="K")),Tables!$C$8,"")))))),"")</f>
        <v/>
      </c>
    </row>
    <row r="1035" spans="4:6" x14ac:dyDescent="0.2">
      <c r="D1035" t="str">
        <f t="shared" si="33"/>
        <v/>
      </c>
      <c r="E1035" t="str">
        <f t="shared" si="32"/>
        <v/>
      </c>
      <c r="F1035" t="str">
        <f>IFERROR(IF(AND(C1059=1,OR(D1035="R",D1035="K")),Tables!$C$3,IF(AND(C1059=2,OR(D1035="R",D1035="K")),Tables!$C$4,IF(AND(C1059=3,OR(D1035="R",D1035="K")),Tables!$C$5,IF(AND(C1059=4,OR(D1035="R",D1035="K")),Tables!$C$6,IF(AND(C1059=5,OR(D1035="R",D1035="K")),Tables!$C$7,IF(AND(C1059=6,OR(D1035="R",D1035="K")),Tables!$C$8,"")))))),"")</f>
        <v/>
      </c>
    </row>
    <row r="1036" spans="4:6" x14ac:dyDescent="0.2">
      <c r="D1036" t="str">
        <f t="shared" si="33"/>
        <v/>
      </c>
      <c r="E1036" t="str">
        <f t="shared" si="32"/>
        <v/>
      </c>
      <c r="F1036" t="str">
        <f>IFERROR(IF(AND(C1060=1,OR(D1036="R",D1036="K")),Tables!$C$3,IF(AND(C1060=2,OR(D1036="R",D1036="K")),Tables!$C$4,IF(AND(C1060=3,OR(D1036="R",D1036="K")),Tables!$C$5,IF(AND(C1060=4,OR(D1036="R",D1036="K")),Tables!$C$6,IF(AND(C1060=5,OR(D1036="R",D1036="K")),Tables!$C$7,IF(AND(C1060=6,OR(D1036="R",D1036="K")),Tables!$C$8,"")))))),"")</f>
        <v/>
      </c>
    </row>
    <row r="1037" spans="4:6" x14ac:dyDescent="0.2">
      <c r="D1037" t="str">
        <f t="shared" si="33"/>
        <v/>
      </c>
      <c r="E1037" t="str">
        <f t="shared" ref="E1037:E1056" si="34">IFERROR(VLOOKUP(B1061,Questions,3,0),"")</f>
        <v/>
      </c>
      <c r="F1037" t="str">
        <f>IFERROR(IF(AND(C1061=1,OR(D1037="R",D1037="K")),Tables!$C$3,IF(AND(C1061=2,OR(D1037="R",D1037="K")),Tables!$C$4,IF(AND(C1061=3,OR(D1037="R",D1037="K")),Tables!$C$5,IF(AND(C1061=4,OR(D1037="R",D1037="K")),Tables!$C$6,IF(AND(C1061=5,OR(D1037="R",D1037="K")),Tables!$C$7,IF(AND(C1061=6,OR(D1037="R",D1037="K")),Tables!$C$8,"")))))),"")</f>
        <v/>
      </c>
    </row>
    <row r="1038" spans="4:6" x14ac:dyDescent="0.2">
      <c r="D1038" t="str">
        <f t="shared" si="33"/>
        <v/>
      </c>
      <c r="E1038" t="str">
        <f t="shared" si="34"/>
        <v/>
      </c>
      <c r="F1038" t="str">
        <f>IFERROR(IF(AND(C1062=1,OR(D1038="R",D1038="K")),Tables!$C$3,IF(AND(C1062=2,OR(D1038="R",D1038="K")),Tables!$C$4,IF(AND(C1062=3,OR(D1038="R",D1038="K")),Tables!$C$5,IF(AND(C1062=4,OR(D1038="R",D1038="K")),Tables!$C$6,IF(AND(C1062=5,OR(D1038="R",D1038="K")),Tables!$C$7,IF(AND(C1062=6,OR(D1038="R",D1038="K")),Tables!$C$8,"")))))),"")</f>
        <v/>
      </c>
    </row>
    <row r="1039" spans="4:6" x14ac:dyDescent="0.2">
      <c r="D1039" t="str">
        <f t="shared" ref="D1039:D1064" si="35">IFERROR(VLOOKUP(B1063,Questions,2,0),"")</f>
        <v/>
      </c>
      <c r="E1039" t="str">
        <f t="shared" si="34"/>
        <v/>
      </c>
      <c r="F1039" t="str">
        <f>IFERROR(IF(AND(C1063=1,OR(D1039="R",D1039="K")),Tables!$C$3,IF(AND(C1063=2,OR(D1039="R",D1039="K")),Tables!$C$4,IF(AND(C1063=3,OR(D1039="R",D1039="K")),Tables!$C$5,IF(AND(C1063=4,OR(D1039="R",D1039="K")),Tables!$C$6,IF(AND(C1063=5,OR(D1039="R",D1039="K")),Tables!$C$7,IF(AND(C1063=6,OR(D1039="R",D1039="K")),Tables!$C$8,"")))))),"")</f>
        <v/>
      </c>
    </row>
    <row r="1040" spans="4:6" x14ac:dyDescent="0.2">
      <c r="D1040" t="str">
        <f t="shared" si="35"/>
        <v/>
      </c>
      <c r="E1040" t="str">
        <f t="shared" si="34"/>
        <v/>
      </c>
      <c r="F1040" t="str">
        <f>IFERROR(IF(AND(C1064=1,OR(D1040="R",D1040="K")),Tables!$C$3,IF(AND(C1064=2,OR(D1040="R",D1040="K")),Tables!$C$4,IF(AND(C1064=3,OR(D1040="R",D1040="K")),Tables!$C$5,IF(AND(C1064=4,OR(D1040="R",D1040="K")),Tables!$C$6,IF(AND(C1064=5,OR(D1040="R",D1040="K")),Tables!$C$7,IF(AND(C1064=6,OR(D1040="R",D1040="K")),Tables!$C$8,"")))))),"")</f>
        <v/>
      </c>
    </row>
    <row r="1041" spans="4:6" x14ac:dyDescent="0.2">
      <c r="D1041" t="str">
        <f t="shared" si="35"/>
        <v/>
      </c>
      <c r="E1041" t="str">
        <f t="shared" si="34"/>
        <v/>
      </c>
      <c r="F1041" t="str">
        <f>IFERROR(IF(AND(C1065=1,OR(D1041="R",D1041="K")),Tables!$C$3,IF(AND(C1065=2,OR(D1041="R",D1041="K")),Tables!$C$4,IF(AND(C1065=3,OR(D1041="R",D1041="K")),Tables!$C$5,IF(AND(C1065=4,OR(D1041="R",D1041="K")),Tables!$C$6,IF(AND(C1065=5,OR(D1041="R",D1041="K")),Tables!$C$7,IF(AND(C1065=6,OR(D1041="R",D1041="K")),Tables!$C$8,"")))))),"")</f>
        <v/>
      </c>
    </row>
    <row r="1042" spans="4:6" x14ac:dyDescent="0.2">
      <c r="D1042" t="str">
        <f t="shared" si="35"/>
        <v/>
      </c>
      <c r="E1042" t="str">
        <f t="shared" si="34"/>
        <v/>
      </c>
      <c r="F1042" t="str">
        <f>IFERROR(IF(AND(C1066=1,OR(D1042="R",D1042="K")),Tables!$C$3,IF(AND(C1066=2,OR(D1042="R",D1042="K")),Tables!$C$4,IF(AND(C1066=3,OR(D1042="R",D1042="K")),Tables!$C$5,IF(AND(C1066=4,OR(D1042="R",D1042="K")),Tables!$C$6,IF(AND(C1066=5,OR(D1042="R",D1042="K")),Tables!$C$7,IF(AND(C1066=6,OR(D1042="R",D1042="K")),Tables!$C$8,"")))))),"")</f>
        <v/>
      </c>
    </row>
    <row r="1043" spans="4:6" x14ac:dyDescent="0.2">
      <c r="D1043" t="str">
        <f t="shared" si="35"/>
        <v/>
      </c>
      <c r="E1043" t="str">
        <f t="shared" si="34"/>
        <v/>
      </c>
      <c r="F1043" t="str">
        <f>IFERROR(IF(AND(C1067=1,OR(D1043="R",D1043="K")),Tables!$C$3,IF(AND(C1067=2,OR(D1043="R",D1043="K")),Tables!$C$4,IF(AND(C1067=3,OR(D1043="R",D1043="K")),Tables!$C$5,IF(AND(C1067=4,OR(D1043="R",D1043="K")),Tables!$C$6,IF(AND(C1067=5,OR(D1043="R",D1043="K")),Tables!$C$7,IF(AND(C1067=6,OR(D1043="R",D1043="K")),Tables!$C$8,"")))))),"")</f>
        <v/>
      </c>
    </row>
    <row r="1044" spans="4:6" x14ac:dyDescent="0.2">
      <c r="D1044" t="str">
        <f t="shared" si="35"/>
        <v/>
      </c>
      <c r="E1044" t="str">
        <f t="shared" si="34"/>
        <v/>
      </c>
      <c r="F1044" t="str">
        <f>IFERROR(IF(AND(C1068=1,OR(D1044="R",D1044="K")),Tables!$C$3,IF(AND(C1068=2,OR(D1044="R",D1044="K")),Tables!$C$4,IF(AND(C1068=3,OR(D1044="R",D1044="K")),Tables!$C$5,IF(AND(C1068=4,OR(D1044="R",D1044="K")),Tables!$C$6,IF(AND(C1068=5,OR(D1044="R",D1044="K")),Tables!$C$7,IF(AND(C1068=6,OR(D1044="R",D1044="K")),Tables!$C$8,"")))))),"")</f>
        <v/>
      </c>
    </row>
    <row r="1045" spans="4:6" x14ac:dyDescent="0.2">
      <c r="D1045" t="str">
        <f t="shared" si="35"/>
        <v/>
      </c>
      <c r="E1045" t="str">
        <f t="shared" si="34"/>
        <v/>
      </c>
      <c r="F1045" t="str">
        <f>IFERROR(IF(AND(C1069=1,OR(D1045="R",D1045="K")),Tables!$C$3,IF(AND(C1069=2,OR(D1045="R",D1045="K")),Tables!$C$4,IF(AND(C1069=3,OR(D1045="R",D1045="K")),Tables!$C$5,IF(AND(C1069=4,OR(D1045="R",D1045="K")),Tables!$C$6,IF(AND(C1069=5,OR(D1045="R",D1045="K")),Tables!$C$7,IF(AND(C1069=6,OR(D1045="R",D1045="K")),Tables!$C$8,"")))))),"")</f>
        <v/>
      </c>
    </row>
    <row r="1046" spans="4:6" x14ac:dyDescent="0.2">
      <c r="D1046" t="str">
        <f t="shared" si="35"/>
        <v/>
      </c>
      <c r="E1046" t="str">
        <f t="shared" si="34"/>
        <v/>
      </c>
      <c r="F1046" t="str">
        <f>IFERROR(IF(AND(C1070=1,OR(D1046="R",D1046="K")),Tables!$C$3,IF(AND(C1070=2,OR(D1046="R",D1046="K")),Tables!$C$4,IF(AND(C1070=3,OR(D1046="R",D1046="K")),Tables!$C$5,IF(AND(C1070=4,OR(D1046="R",D1046="K")),Tables!$C$6,IF(AND(C1070=5,OR(D1046="R",D1046="K")),Tables!$C$7,IF(AND(C1070=6,OR(D1046="R",D1046="K")),Tables!$C$8,"")))))),"")</f>
        <v/>
      </c>
    </row>
    <row r="1047" spans="4:6" x14ac:dyDescent="0.2">
      <c r="D1047" t="str">
        <f t="shared" si="35"/>
        <v/>
      </c>
      <c r="E1047" t="str">
        <f t="shared" si="34"/>
        <v/>
      </c>
      <c r="F1047" t="str">
        <f>IFERROR(IF(AND(C1071=1,OR(D1047="R",D1047="K")),Tables!$C$3,IF(AND(C1071=2,OR(D1047="R",D1047="K")),Tables!$C$4,IF(AND(C1071=3,OR(D1047="R",D1047="K")),Tables!$C$5,IF(AND(C1071=4,OR(D1047="R",D1047="K")),Tables!$C$6,IF(AND(C1071=5,OR(D1047="R",D1047="K")),Tables!$C$7,IF(AND(C1071=6,OR(D1047="R",D1047="K")),Tables!$C$8,"")))))),"")</f>
        <v/>
      </c>
    </row>
    <row r="1048" spans="4:6" x14ac:dyDescent="0.2">
      <c r="D1048" t="str">
        <f t="shared" si="35"/>
        <v/>
      </c>
      <c r="E1048" t="str">
        <f t="shared" si="34"/>
        <v/>
      </c>
      <c r="F1048" t="str">
        <f>IFERROR(IF(AND(C1072=1,OR(D1048="R",D1048="K")),Tables!$C$3,IF(AND(C1072=2,OR(D1048="R",D1048="K")),Tables!$C$4,IF(AND(C1072=3,OR(D1048="R",D1048="K")),Tables!$C$5,IF(AND(C1072=4,OR(D1048="R",D1048="K")),Tables!$C$6,IF(AND(C1072=5,OR(D1048="R",D1048="K")),Tables!$C$7,IF(AND(C1072=6,OR(D1048="R",D1048="K")),Tables!$C$8,"")))))),"")</f>
        <v/>
      </c>
    </row>
    <row r="1049" spans="4:6" x14ac:dyDescent="0.2">
      <c r="D1049" t="str">
        <f t="shared" si="35"/>
        <v/>
      </c>
      <c r="E1049" t="str">
        <f t="shared" si="34"/>
        <v/>
      </c>
      <c r="F1049" t="str">
        <f>IFERROR(IF(AND(C1073=1,OR(D1049="R",D1049="K")),Tables!$C$3,IF(AND(C1073=2,OR(D1049="R",D1049="K")),Tables!$C$4,IF(AND(C1073=3,OR(D1049="R",D1049="K")),Tables!$C$5,IF(AND(C1073=4,OR(D1049="R",D1049="K")),Tables!$C$6,IF(AND(C1073=5,OR(D1049="R",D1049="K")),Tables!$C$7,IF(AND(C1073=6,OR(D1049="R",D1049="K")),Tables!$C$8,"")))))),"")</f>
        <v/>
      </c>
    </row>
    <row r="1050" spans="4:6" x14ac:dyDescent="0.2">
      <c r="D1050" t="str">
        <f t="shared" si="35"/>
        <v/>
      </c>
      <c r="E1050" t="str">
        <f t="shared" si="34"/>
        <v/>
      </c>
      <c r="F1050" t="str">
        <f>IFERROR(IF(AND(C1074=1,OR(D1050="R",D1050="K")),Tables!$C$3,IF(AND(C1074=2,OR(D1050="R",D1050="K")),Tables!$C$4,IF(AND(C1074=3,OR(D1050="R",D1050="K")),Tables!$C$5,IF(AND(C1074=4,OR(D1050="R",D1050="K")),Tables!$C$6,IF(AND(C1074=5,OR(D1050="R",D1050="K")),Tables!$C$7,IF(AND(C1074=6,OR(D1050="R",D1050="K")),Tables!$C$8,"")))))),"")</f>
        <v/>
      </c>
    </row>
    <row r="1051" spans="4:6" x14ac:dyDescent="0.2">
      <c r="D1051" t="str">
        <f t="shared" si="35"/>
        <v/>
      </c>
      <c r="E1051" t="str">
        <f t="shared" si="34"/>
        <v/>
      </c>
      <c r="F1051" t="str">
        <f>IFERROR(IF(AND(C1075=1,OR(D1051="R",D1051="K")),Tables!$C$3,IF(AND(C1075=2,OR(D1051="R",D1051="K")),Tables!$C$4,IF(AND(C1075=3,OR(D1051="R",D1051="K")),Tables!$C$5,IF(AND(C1075=4,OR(D1051="R",D1051="K")),Tables!$C$6,IF(AND(C1075=5,OR(D1051="R",D1051="K")),Tables!$C$7,IF(AND(C1075=6,OR(D1051="R",D1051="K")),Tables!$C$8,"")))))),"")</f>
        <v/>
      </c>
    </row>
    <row r="1052" spans="4:6" x14ac:dyDescent="0.2">
      <c r="D1052" t="str">
        <f t="shared" si="35"/>
        <v/>
      </c>
      <c r="E1052" t="str">
        <f t="shared" si="34"/>
        <v/>
      </c>
      <c r="F1052" t="str">
        <f>IFERROR(IF(AND(C1076=1,OR(D1052="R",D1052="K")),Tables!$C$3,IF(AND(C1076=2,OR(D1052="R",D1052="K")),Tables!$C$4,IF(AND(C1076=3,OR(D1052="R",D1052="K")),Tables!$C$5,IF(AND(C1076=4,OR(D1052="R",D1052="K")),Tables!$C$6,IF(AND(C1076=5,OR(D1052="R",D1052="K")),Tables!$C$7,IF(AND(C1076=6,OR(D1052="R",D1052="K")),Tables!$C$8,"")))))),"")</f>
        <v/>
      </c>
    </row>
    <row r="1053" spans="4:6" x14ac:dyDescent="0.2">
      <c r="D1053" t="str">
        <f t="shared" si="35"/>
        <v/>
      </c>
      <c r="E1053" t="str">
        <f t="shared" si="34"/>
        <v/>
      </c>
      <c r="F1053" t="str">
        <f>IFERROR(IF(AND(C1077=1,OR(D1053="R",D1053="K")),Tables!$C$3,IF(AND(C1077=2,OR(D1053="R",D1053="K")),Tables!$C$4,IF(AND(C1077=3,OR(D1053="R",D1053="K")),Tables!$C$5,IF(AND(C1077=4,OR(D1053="R",D1053="K")),Tables!$C$6,IF(AND(C1077=5,OR(D1053="R",D1053="K")),Tables!$C$7,IF(AND(C1077=6,OR(D1053="R",D1053="K")),Tables!$C$8,"")))))),"")</f>
        <v/>
      </c>
    </row>
    <row r="1054" spans="4:6" x14ac:dyDescent="0.2">
      <c r="D1054" t="str">
        <f t="shared" si="35"/>
        <v/>
      </c>
      <c r="E1054" t="str">
        <f t="shared" si="34"/>
        <v/>
      </c>
      <c r="F1054" t="str">
        <f>IFERROR(IF(AND(C1078=1,OR(D1054="R",D1054="K")),Tables!$C$3,IF(AND(C1078=2,OR(D1054="R",D1054="K")),Tables!$C$4,IF(AND(C1078=3,OR(D1054="R",D1054="K")),Tables!$C$5,IF(AND(C1078=4,OR(D1054="R",D1054="K")),Tables!$C$6,IF(AND(C1078=5,OR(D1054="R",D1054="K")),Tables!$C$7,IF(AND(C1078=6,OR(D1054="R",D1054="K")),Tables!$C$8,"")))))),"")</f>
        <v/>
      </c>
    </row>
    <row r="1055" spans="4:6" x14ac:dyDescent="0.2">
      <c r="D1055" t="str">
        <f t="shared" si="35"/>
        <v/>
      </c>
      <c r="E1055" t="str">
        <f t="shared" si="34"/>
        <v/>
      </c>
      <c r="F1055" t="str">
        <f>IFERROR(IF(AND(C1079=1,OR(D1055="R",D1055="K")),Tables!$C$3,IF(AND(C1079=2,OR(D1055="R",D1055="K")),Tables!$C$4,IF(AND(C1079=3,OR(D1055="R",D1055="K")),Tables!$C$5,IF(AND(C1079=4,OR(D1055="R",D1055="K")),Tables!$C$6,IF(AND(C1079=5,OR(D1055="R",D1055="K")),Tables!$C$7,IF(AND(C1079=6,OR(D1055="R",D1055="K")),Tables!$C$8,"")))))),"")</f>
        <v/>
      </c>
    </row>
    <row r="1056" spans="4:6" x14ac:dyDescent="0.2">
      <c r="D1056" t="str">
        <f t="shared" si="35"/>
        <v/>
      </c>
      <c r="E1056" t="str">
        <f t="shared" si="34"/>
        <v/>
      </c>
      <c r="F1056" t="str">
        <f>IFERROR(IF(AND(C1080=1,OR(D1056="R",D1056="K")),Tables!$C$3,IF(AND(C1080=2,OR(D1056="R",D1056="K")),Tables!$C$4,IF(AND(C1080=3,OR(D1056="R",D1056="K")),Tables!$C$5,IF(AND(C1080=4,OR(D1056="R",D1056="K")),Tables!$C$6,IF(AND(C1080=5,OR(D1056="R",D1056="K")),Tables!$C$7,IF(AND(C1080=6,OR(D1056="R",D1056="K")),Tables!$C$8,"")))))),"")</f>
        <v/>
      </c>
    </row>
    <row r="1057" spans="4:6" x14ac:dyDescent="0.2">
      <c r="D1057" t="str">
        <f t="shared" si="35"/>
        <v/>
      </c>
      <c r="E1057" t="str">
        <f t="shared" ref="E1057:E1064" si="36">IFERROR(VLOOKUP(B1105,Questions,3,0),"")</f>
        <v/>
      </c>
      <c r="F1057" t="str">
        <f>IFERROR(IF(AND(C1081=1,OR(D1057="R",D1057="K")),Tables!$C$3,IF(AND(C1081=2,OR(D1057="R",D1057="K")),Tables!$C$4,IF(AND(C1081=3,OR(D1057="R",D1057="K")),Tables!$C$5,IF(AND(C1081=4,OR(D1057="R",D1057="K")),Tables!$C$6,IF(AND(C1081=5,OR(D1057="R",D1057="K")),Tables!$C$7,IF(AND(C1081=6,OR(D1057="R",D1057="K")),Tables!$C$8,"")))))),"")</f>
        <v/>
      </c>
    </row>
    <row r="1058" spans="4:6" x14ac:dyDescent="0.2">
      <c r="D1058" t="str">
        <f t="shared" si="35"/>
        <v/>
      </c>
      <c r="E1058" t="str">
        <f t="shared" si="36"/>
        <v/>
      </c>
      <c r="F1058" t="str">
        <f>IFERROR(IF(AND(C1082=1,OR(D1058="R",D1058="K")),Tables!$C$3,IF(AND(C1082=2,OR(D1058="R",D1058="K")),Tables!$C$4,IF(AND(C1082=3,OR(D1058="R",D1058="K")),Tables!$C$5,IF(AND(C1082=4,OR(D1058="R",D1058="K")),Tables!$C$6,IF(AND(C1082=5,OR(D1058="R",D1058="K")),Tables!$C$7,IF(AND(C1082=6,OR(D1058="R",D1058="K")),Tables!$C$8,"")))))),"")</f>
        <v/>
      </c>
    </row>
    <row r="1059" spans="4:6" x14ac:dyDescent="0.2">
      <c r="D1059" t="str">
        <f t="shared" si="35"/>
        <v/>
      </c>
      <c r="E1059" t="str">
        <f t="shared" si="36"/>
        <v/>
      </c>
      <c r="F1059" t="str">
        <f>IFERROR(IF(AND(C1083=1,OR(D1059="R",D1059="K")),Tables!$C$3,IF(AND(C1083=2,OR(D1059="R",D1059="K")),Tables!$C$4,IF(AND(C1083=3,OR(D1059="R",D1059="K")),Tables!$C$5,IF(AND(C1083=4,OR(D1059="R",D1059="K")),Tables!$C$6,IF(AND(C1083=5,OR(D1059="R",D1059="K")),Tables!$C$7,IF(AND(C1083=6,OR(D1059="R",D1059="K")),Tables!$C$8,"")))))),"")</f>
        <v/>
      </c>
    </row>
    <row r="1060" spans="4:6" x14ac:dyDescent="0.2">
      <c r="D1060" t="str">
        <f t="shared" si="35"/>
        <v/>
      </c>
      <c r="E1060" t="str">
        <f t="shared" si="36"/>
        <v/>
      </c>
      <c r="F1060" t="str">
        <f>IFERROR(IF(AND(C1084=1,OR(D1060="R",D1060="K")),Tables!$C$3,IF(AND(C1084=2,OR(D1060="R",D1060="K")),Tables!$C$4,IF(AND(C1084=3,OR(D1060="R",D1060="K")),Tables!$C$5,IF(AND(C1084=4,OR(D1060="R",D1060="K")),Tables!$C$6,IF(AND(C1084=5,OR(D1060="R",D1060="K")),Tables!$C$7,IF(AND(C1084=6,OR(D1060="R",D1060="K")),Tables!$C$8,"")))))),"")</f>
        <v/>
      </c>
    </row>
    <row r="1061" spans="4:6" x14ac:dyDescent="0.2">
      <c r="D1061" t="str">
        <f t="shared" si="35"/>
        <v/>
      </c>
      <c r="E1061" t="str">
        <f t="shared" si="36"/>
        <v/>
      </c>
      <c r="F1061" t="str">
        <f>IFERROR(IF(AND(C1109=1,OR(D1061="R",D1061="K")),Tables!$C$3,IF(AND(C1109=2,OR(D1061="R",D1061="K")),Tables!$C$4,IF(AND(C1109=3,OR(D1061="R",D1061="K")),Tables!$C$5,IF(AND(C1109=4,OR(D1061="R",D1061="K")),Tables!$C$6,IF(AND(C1109=5,OR(D1061="R",D1061="K")),Tables!$C$7,IF(AND(C1109=6,OR(D1061="R",D1061="K")),Tables!$C$8,"")))))),"")</f>
        <v/>
      </c>
    </row>
    <row r="1062" spans="4:6" x14ac:dyDescent="0.2">
      <c r="D1062" t="str">
        <f t="shared" si="35"/>
        <v/>
      </c>
      <c r="E1062" t="str">
        <f t="shared" si="36"/>
        <v/>
      </c>
      <c r="F1062" t="str">
        <f>IFERROR(IF(AND(C1110=1,OR(D1062="R",D1062="K")),Tables!$C$3,IF(AND(C1110=2,OR(D1062="R",D1062="K")),Tables!$C$4,IF(AND(C1110=3,OR(D1062="R",D1062="K")),Tables!$C$5,IF(AND(C1110=4,OR(D1062="R",D1062="K")),Tables!$C$6,IF(AND(C1110=5,OR(D1062="R",D1062="K")),Tables!$C$7,IF(AND(C1110=6,OR(D1062="R",D1062="K")),Tables!$C$8,"")))))),"")</f>
        <v/>
      </c>
    </row>
    <row r="1063" spans="4:6" x14ac:dyDescent="0.2">
      <c r="D1063" t="str">
        <f t="shared" si="35"/>
        <v/>
      </c>
      <c r="E1063" t="str">
        <f t="shared" si="36"/>
        <v/>
      </c>
    </row>
    <row r="1064" spans="4:6" x14ac:dyDescent="0.2">
      <c r="D1064" t="str">
        <f t="shared" si="35"/>
        <v/>
      </c>
      <c r="E1064" t="str">
        <f t="shared" si="36"/>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F66AD-2C77-2B42-80D7-8B087E6CA032}">
  <sheetPr codeName="Sheet4"/>
  <dimension ref="A2:Z29"/>
  <sheetViews>
    <sheetView showGridLines="0" workbookViewId="0">
      <selection activeCell="R31" sqref="R31"/>
    </sheetView>
  </sheetViews>
  <sheetFormatPr baseColWidth="10" defaultRowHeight="16" x14ac:dyDescent="0.2"/>
  <cols>
    <col min="1" max="1" width="18.6640625" customWidth="1"/>
    <col min="2" max="2" width="13.33203125" bestFit="1" customWidth="1"/>
    <col min="3" max="3" width="5.33203125" bestFit="1" customWidth="1"/>
    <col min="4" max="5" width="12.1640625" bestFit="1" customWidth="1"/>
    <col min="6" max="9" width="10.83203125" bestFit="1" customWidth="1"/>
    <col min="10" max="10" width="8.6640625" customWidth="1"/>
    <col min="22" max="22" width="19.5" bestFit="1" customWidth="1"/>
    <col min="23" max="25" width="12.1640625" bestFit="1" customWidth="1"/>
    <col min="26" max="26" width="5.33203125" bestFit="1" customWidth="1"/>
    <col min="27" max="28" width="14.5" bestFit="1" customWidth="1"/>
    <col min="29" max="29" width="5.33203125" bestFit="1" customWidth="1"/>
  </cols>
  <sheetData>
    <row r="2" spans="1:26" x14ac:dyDescent="0.2">
      <c r="E2" s="54" t="s">
        <v>53</v>
      </c>
      <c r="F2" t="s">
        <v>74</v>
      </c>
      <c r="N2" s="54" t="s">
        <v>53</v>
      </c>
      <c r="O2" t="s">
        <v>74</v>
      </c>
    </row>
    <row r="4" spans="1:26" x14ac:dyDescent="0.2">
      <c r="A4" s="54" t="s">
        <v>75</v>
      </c>
      <c r="E4" s="54" t="s">
        <v>79</v>
      </c>
      <c r="G4" s="54" t="s">
        <v>73</v>
      </c>
      <c r="N4" s="54" t="s">
        <v>79</v>
      </c>
      <c r="P4" s="54" t="s">
        <v>73</v>
      </c>
      <c r="V4" s="54" t="s">
        <v>97</v>
      </c>
      <c r="W4" s="54" t="s">
        <v>54</v>
      </c>
    </row>
    <row r="5" spans="1:26" x14ac:dyDescent="0.2">
      <c r="A5" s="54" t="s">
        <v>52</v>
      </c>
      <c r="B5" s="60" t="s">
        <v>53</v>
      </c>
      <c r="C5" t="s">
        <v>76</v>
      </c>
      <c r="E5" s="54" t="s">
        <v>52</v>
      </c>
      <c r="F5" s="60" t="s">
        <v>59</v>
      </c>
      <c r="G5" s="73" t="s">
        <v>69</v>
      </c>
      <c r="H5" s="73" t="s">
        <v>67</v>
      </c>
      <c r="I5" s="73" t="s">
        <v>68</v>
      </c>
      <c r="J5" s="73" t="s">
        <v>71</v>
      </c>
      <c r="K5" s="73" t="s">
        <v>70</v>
      </c>
      <c r="L5" t="s">
        <v>76</v>
      </c>
      <c r="N5" s="54" t="s">
        <v>52</v>
      </c>
      <c r="O5" s="60" t="s">
        <v>59</v>
      </c>
      <c r="P5" s="73" t="s">
        <v>65</v>
      </c>
      <c r="Q5" s="73" t="s">
        <v>66</v>
      </c>
      <c r="R5" s="73" t="s">
        <v>63</v>
      </c>
      <c r="S5" s="73" t="s">
        <v>64</v>
      </c>
      <c r="T5" t="s">
        <v>76</v>
      </c>
      <c r="V5" s="54" t="s">
        <v>53</v>
      </c>
      <c r="W5" t="s">
        <v>58</v>
      </c>
      <c r="X5" t="s">
        <v>104</v>
      </c>
      <c r="Y5" t="s">
        <v>105</v>
      </c>
      <c r="Z5" t="s">
        <v>76</v>
      </c>
    </row>
    <row r="6" spans="1:26" x14ac:dyDescent="0.2">
      <c r="A6">
        <v>1</v>
      </c>
      <c r="B6" s="59">
        <v>1.1000000000000001</v>
      </c>
      <c r="C6" s="58">
        <v>20</v>
      </c>
      <c r="E6">
        <v>1</v>
      </c>
      <c r="F6" s="55" t="s">
        <v>61</v>
      </c>
      <c r="G6" s="58">
        <v>0.4</v>
      </c>
      <c r="H6" s="58">
        <v>0.8</v>
      </c>
      <c r="I6" s="58">
        <v>1</v>
      </c>
      <c r="J6" s="58">
        <v>0</v>
      </c>
      <c r="K6" s="58">
        <v>0.2</v>
      </c>
      <c r="L6" s="58">
        <v>2.4000000000000004</v>
      </c>
      <c r="N6">
        <v>1</v>
      </c>
      <c r="O6" s="55" t="s">
        <v>61</v>
      </c>
      <c r="P6" s="58">
        <v>0.6</v>
      </c>
      <c r="Q6" s="58">
        <v>0.4</v>
      </c>
      <c r="R6" s="58">
        <v>1</v>
      </c>
      <c r="S6" s="58">
        <v>0.4</v>
      </c>
      <c r="T6" s="58">
        <v>2.4</v>
      </c>
      <c r="V6">
        <v>6</v>
      </c>
      <c r="W6" s="53">
        <v>1</v>
      </c>
      <c r="X6" s="53">
        <v>1</v>
      </c>
      <c r="Y6" s="53">
        <v>1</v>
      </c>
      <c r="Z6" s="53">
        <v>3</v>
      </c>
    </row>
    <row r="7" spans="1:26" x14ac:dyDescent="0.2">
      <c r="A7">
        <v>2</v>
      </c>
      <c r="B7" s="59">
        <v>1.1000000000000001</v>
      </c>
      <c r="C7" s="58">
        <v>0</v>
      </c>
      <c r="E7">
        <v>2</v>
      </c>
      <c r="F7" s="55" t="s">
        <v>61</v>
      </c>
      <c r="G7" s="58">
        <v>0</v>
      </c>
      <c r="H7" s="58">
        <v>0.4</v>
      </c>
      <c r="I7" s="58">
        <v>0.2</v>
      </c>
      <c r="J7" s="58">
        <v>1</v>
      </c>
      <c r="K7" s="58">
        <v>0.8</v>
      </c>
      <c r="L7" s="58">
        <v>2.4000000000000004</v>
      </c>
      <c r="N7">
        <v>2</v>
      </c>
      <c r="O7" s="55" t="s">
        <v>61</v>
      </c>
      <c r="P7" s="58">
        <v>0.2</v>
      </c>
      <c r="Q7" s="58">
        <v>0</v>
      </c>
      <c r="R7" s="58">
        <v>0.6</v>
      </c>
      <c r="S7" s="58">
        <v>0.4</v>
      </c>
      <c r="T7" s="58">
        <v>1.2000000000000002</v>
      </c>
      <c r="V7" t="s">
        <v>76</v>
      </c>
      <c r="W7" s="58">
        <v>1</v>
      </c>
      <c r="X7" s="58">
        <v>1</v>
      </c>
      <c r="Y7" s="58">
        <v>1</v>
      </c>
      <c r="Z7" s="58">
        <v>3</v>
      </c>
    </row>
    <row r="8" spans="1:26" x14ac:dyDescent="0.2">
      <c r="A8">
        <v>3</v>
      </c>
      <c r="B8">
        <v>1.1000000000000001</v>
      </c>
      <c r="C8" s="58">
        <v>0</v>
      </c>
      <c r="E8">
        <v>3</v>
      </c>
      <c r="F8" t="s">
        <v>61</v>
      </c>
      <c r="G8" s="58">
        <v>0</v>
      </c>
      <c r="H8" s="58">
        <v>0.4</v>
      </c>
      <c r="I8" s="58">
        <v>0.2</v>
      </c>
      <c r="J8" s="58">
        <v>1</v>
      </c>
      <c r="K8" s="58">
        <v>0.8</v>
      </c>
      <c r="L8" s="58">
        <v>2.4000000000000004</v>
      </c>
      <c r="N8">
        <v>3</v>
      </c>
      <c r="O8" t="s">
        <v>61</v>
      </c>
      <c r="P8" s="58">
        <v>0.2</v>
      </c>
      <c r="Q8" s="58">
        <v>0</v>
      </c>
      <c r="R8" s="58">
        <v>0.6</v>
      </c>
      <c r="S8" s="58">
        <v>0.4</v>
      </c>
      <c r="T8" s="58">
        <v>1.2000000000000002</v>
      </c>
    </row>
    <row r="9" spans="1:26" x14ac:dyDescent="0.2">
      <c r="A9" t="s">
        <v>72</v>
      </c>
      <c r="C9" s="58">
        <v>6.666666666666667</v>
      </c>
      <c r="E9" t="s">
        <v>76</v>
      </c>
      <c r="G9" s="58">
        <v>0.4</v>
      </c>
      <c r="H9" s="58">
        <v>1.6</v>
      </c>
      <c r="I9" s="58">
        <v>1.4</v>
      </c>
      <c r="J9" s="58">
        <v>2</v>
      </c>
      <c r="K9" s="58">
        <v>1.8</v>
      </c>
      <c r="L9" s="58">
        <v>7.2000000000000011</v>
      </c>
      <c r="N9" s="73" t="s">
        <v>76</v>
      </c>
      <c r="O9" s="73"/>
      <c r="P9" s="58">
        <v>1</v>
      </c>
      <c r="Q9" s="58">
        <v>0.4</v>
      </c>
      <c r="R9" s="58">
        <v>2.2000000000000002</v>
      </c>
      <c r="S9" s="58">
        <v>1.2000000000000002</v>
      </c>
      <c r="T9" s="58">
        <v>4.8000000000000007</v>
      </c>
    </row>
    <row r="14" spans="1:26" x14ac:dyDescent="0.2">
      <c r="A14" s="54" t="s">
        <v>75</v>
      </c>
    </row>
    <row r="15" spans="1:26" x14ac:dyDescent="0.2">
      <c r="A15" s="54" t="s">
        <v>52</v>
      </c>
      <c r="B15" s="60" t="s">
        <v>53</v>
      </c>
      <c r="C15" t="s">
        <v>76</v>
      </c>
      <c r="V15" s="54" t="s">
        <v>97</v>
      </c>
      <c r="W15" s="54" t="s">
        <v>54</v>
      </c>
    </row>
    <row r="16" spans="1:26" x14ac:dyDescent="0.2">
      <c r="A16">
        <v>1</v>
      </c>
      <c r="B16" s="59">
        <v>1.2</v>
      </c>
      <c r="C16" s="58">
        <v>95</v>
      </c>
      <c r="E16" s="54" t="s">
        <v>53</v>
      </c>
      <c r="F16" t="s">
        <v>74</v>
      </c>
      <c r="N16" s="54" t="s">
        <v>53</v>
      </c>
      <c r="O16" t="s">
        <v>74</v>
      </c>
      <c r="V16" s="54" t="s">
        <v>53</v>
      </c>
      <c r="W16">
        <v>3</v>
      </c>
      <c r="X16">
        <v>5</v>
      </c>
      <c r="Y16" t="s">
        <v>76</v>
      </c>
    </row>
    <row r="17" spans="1:25" x14ac:dyDescent="0.2">
      <c r="A17">
        <v>2</v>
      </c>
      <c r="B17" s="59">
        <v>1.2</v>
      </c>
      <c r="C17" s="58">
        <v>95</v>
      </c>
      <c r="V17">
        <v>7</v>
      </c>
      <c r="W17" s="53">
        <v>2</v>
      </c>
      <c r="X17" s="53">
        <v>1</v>
      </c>
      <c r="Y17" s="53">
        <v>3</v>
      </c>
    </row>
    <row r="18" spans="1:25" x14ac:dyDescent="0.2">
      <c r="A18">
        <v>3</v>
      </c>
      <c r="B18">
        <v>1.2</v>
      </c>
      <c r="C18" s="58">
        <v>95</v>
      </c>
      <c r="E18" s="54" t="s">
        <v>79</v>
      </c>
      <c r="G18" s="54" t="s">
        <v>73</v>
      </c>
      <c r="N18" s="54" t="s">
        <v>79</v>
      </c>
      <c r="P18" s="54" t="s">
        <v>73</v>
      </c>
      <c r="V18" t="s">
        <v>76</v>
      </c>
      <c r="W18" s="58">
        <v>2</v>
      </c>
      <c r="X18" s="58">
        <v>1</v>
      </c>
      <c r="Y18" s="58">
        <v>3</v>
      </c>
    </row>
    <row r="19" spans="1:25" x14ac:dyDescent="0.2">
      <c r="A19" t="s">
        <v>72</v>
      </c>
      <c r="C19" s="58">
        <v>95</v>
      </c>
      <c r="E19" s="54" t="s">
        <v>52</v>
      </c>
      <c r="F19" s="60" t="s">
        <v>59</v>
      </c>
      <c r="G19" s="73" t="s">
        <v>69</v>
      </c>
      <c r="H19" s="73" t="s">
        <v>67</v>
      </c>
      <c r="I19" s="73" t="s">
        <v>68</v>
      </c>
      <c r="J19" s="73" t="s">
        <v>71</v>
      </c>
      <c r="K19" s="73" t="s">
        <v>70</v>
      </c>
      <c r="L19" t="s">
        <v>76</v>
      </c>
      <c r="N19" s="54" t="s">
        <v>52</v>
      </c>
      <c r="O19" s="60" t="s">
        <v>59</v>
      </c>
      <c r="P19" s="73" t="s">
        <v>65</v>
      </c>
      <c r="Q19" s="73" t="s">
        <v>66</v>
      </c>
      <c r="R19" s="73" t="s">
        <v>63</v>
      </c>
      <c r="S19" s="73" t="s">
        <v>64</v>
      </c>
      <c r="T19" t="s">
        <v>76</v>
      </c>
    </row>
    <row r="20" spans="1:25" x14ac:dyDescent="0.2">
      <c r="E20">
        <v>1</v>
      </c>
      <c r="F20" s="55" t="s">
        <v>62</v>
      </c>
      <c r="G20" s="58">
        <v>0.6</v>
      </c>
      <c r="H20" s="58">
        <v>0.8</v>
      </c>
      <c r="I20" s="58">
        <v>1</v>
      </c>
      <c r="J20" s="58">
        <v>0.2</v>
      </c>
      <c r="K20" s="58">
        <v>0</v>
      </c>
      <c r="L20" s="58">
        <v>2.6</v>
      </c>
      <c r="N20">
        <v>1</v>
      </c>
      <c r="O20" s="55" t="s">
        <v>62</v>
      </c>
      <c r="P20" s="58">
        <v>1</v>
      </c>
      <c r="Q20" s="58">
        <v>0.2</v>
      </c>
      <c r="R20" s="58">
        <v>0</v>
      </c>
      <c r="S20" s="58">
        <v>0.4</v>
      </c>
      <c r="T20" s="58">
        <v>1.6</v>
      </c>
    </row>
    <row r="21" spans="1:25" x14ac:dyDescent="0.2">
      <c r="E21">
        <v>2</v>
      </c>
      <c r="F21" s="55" t="s">
        <v>62</v>
      </c>
      <c r="G21" s="58">
        <v>0.6</v>
      </c>
      <c r="H21" s="58">
        <v>1</v>
      </c>
      <c r="I21" s="58">
        <v>0.8</v>
      </c>
      <c r="J21" s="58">
        <v>0.2</v>
      </c>
      <c r="K21" s="58">
        <v>0.4</v>
      </c>
      <c r="L21" s="58">
        <v>3.0000000000000004</v>
      </c>
      <c r="N21">
        <v>2</v>
      </c>
      <c r="O21" s="55" t="s">
        <v>62</v>
      </c>
      <c r="P21" s="58">
        <v>0.4</v>
      </c>
      <c r="Q21" s="58">
        <v>0.6</v>
      </c>
      <c r="R21" s="58">
        <v>0.4</v>
      </c>
      <c r="S21" s="58">
        <v>0.2</v>
      </c>
      <c r="T21" s="58">
        <v>1.5999999999999999</v>
      </c>
    </row>
    <row r="22" spans="1:25" x14ac:dyDescent="0.2">
      <c r="E22">
        <v>3</v>
      </c>
      <c r="F22" t="s">
        <v>62</v>
      </c>
      <c r="G22" s="58">
        <v>0.6</v>
      </c>
      <c r="H22" s="58">
        <v>1</v>
      </c>
      <c r="I22" s="58">
        <v>0.8</v>
      </c>
      <c r="J22" s="58">
        <v>0.2</v>
      </c>
      <c r="K22" s="58">
        <v>0.4</v>
      </c>
      <c r="L22" s="58">
        <v>3.0000000000000004</v>
      </c>
      <c r="N22">
        <v>3</v>
      </c>
      <c r="O22" t="s">
        <v>62</v>
      </c>
      <c r="P22" s="58">
        <v>0.4</v>
      </c>
      <c r="Q22" s="58">
        <v>0.6</v>
      </c>
      <c r="R22" s="58">
        <v>0.4</v>
      </c>
      <c r="S22" s="58">
        <v>0.2</v>
      </c>
      <c r="T22" s="58">
        <v>1.5999999999999999</v>
      </c>
    </row>
    <row r="23" spans="1:25" x14ac:dyDescent="0.2">
      <c r="E23" t="s">
        <v>76</v>
      </c>
      <c r="G23" s="58">
        <v>1.7999999999999998</v>
      </c>
      <c r="H23" s="58">
        <v>2.8</v>
      </c>
      <c r="I23" s="58">
        <v>2.6</v>
      </c>
      <c r="J23" s="58">
        <v>0.60000000000000009</v>
      </c>
      <c r="K23" s="58">
        <v>0.8</v>
      </c>
      <c r="L23" s="58">
        <v>8.6000000000000014</v>
      </c>
      <c r="N23" s="73" t="s">
        <v>76</v>
      </c>
      <c r="O23" s="73"/>
      <c r="P23" s="58">
        <v>1.7999999999999998</v>
      </c>
      <c r="Q23" s="58">
        <v>1.4</v>
      </c>
      <c r="R23" s="58">
        <v>0.8</v>
      </c>
      <c r="S23" s="58">
        <v>0.8</v>
      </c>
      <c r="T23" s="58">
        <v>4.8</v>
      </c>
    </row>
    <row r="24" spans="1:25" x14ac:dyDescent="0.2">
      <c r="A24" s="54" t="s">
        <v>75</v>
      </c>
    </row>
    <row r="25" spans="1:25" x14ac:dyDescent="0.2">
      <c r="A25" s="54" t="s">
        <v>52</v>
      </c>
      <c r="B25" s="60" t="s">
        <v>53</v>
      </c>
      <c r="C25" t="s">
        <v>76</v>
      </c>
    </row>
    <row r="26" spans="1:25" x14ac:dyDescent="0.2">
      <c r="A26">
        <v>1</v>
      </c>
      <c r="B26" s="59">
        <v>1.3</v>
      </c>
      <c r="C26" s="58">
        <v>55</v>
      </c>
      <c r="V26" s="54" t="s">
        <v>97</v>
      </c>
      <c r="W26" s="54" t="s">
        <v>54</v>
      </c>
    </row>
    <row r="27" spans="1:25" x14ac:dyDescent="0.2">
      <c r="A27">
        <v>2</v>
      </c>
      <c r="B27" s="59">
        <v>1.3</v>
      </c>
      <c r="C27" s="58">
        <v>75</v>
      </c>
      <c r="V27" s="54" t="s">
        <v>53</v>
      </c>
      <c r="W27">
        <v>4</v>
      </c>
      <c r="X27" t="s">
        <v>76</v>
      </c>
    </row>
    <row r="28" spans="1:25" x14ac:dyDescent="0.2">
      <c r="A28">
        <v>3</v>
      </c>
      <c r="B28">
        <v>1.3</v>
      </c>
      <c r="C28" s="58">
        <v>75</v>
      </c>
      <c r="V28">
        <v>8</v>
      </c>
      <c r="W28" s="53">
        <v>3</v>
      </c>
      <c r="X28" s="53">
        <v>3</v>
      </c>
    </row>
    <row r="29" spans="1:25" x14ac:dyDescent="0.2">
      <c r="A29" t="s">
        <v>72</v>
      </c>
      <c r="C29" s="58">
        <v>68.333333333333329</v>
      </c>
      <c r="V29" t="s">
        <v>76</v>
      </c>
      <c r="W29" s="58">
        <v>3</v>
      </c>
      <c r="X29" s="58">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C71BA-B9D7-954A-861E-DD3DC6CB4A3C}">
  <sheetPr codeName="Sheet5"/>
  <dimension ref="A2:X46"/>
  <sheetViews>
    <sheetView showGridLines="0" topLeftCell="A10" zoomScale="115" workbookViewId="0">
      <selection activeCell="B38" sqref="B38"/>
    </sheetView>
  </sheetViews>
  <sheetFormatPr baseColWidth="10" defaultRowHeight="16" x14ac:dyDescent="0.2"/>
  <cols>
    <col min="1" max="1" width="13.1640625" style="6" customWidth="1"/>
    <col min="2" max="8" width="10.83203125" style="6"/>
    <col min="9" max="9" width="10.83203125" style="6" customWidth="1"/>
    <col min="10" max="11" width="10.83203125" style="6"/>
    <col min="12" max="13" width="16.83203125" style="6" customWidth="1"/>
    <col min="14" max="14" width="17.1640625" style="6" customWidth="1"/>
    <col min="15" max="16" width="10.83203125" style="6"/>
    <col min="17" max="17" width="18" style="6" customWidth="1"/>
    <col min="18" max="18" width="16.5" style="6" customWidth="1"/>
    <col min="19" max="16384" width="10.83203125" style="6"/>
  </cols>
  <sheetData>
    <row r="2" spans="1:14" ht="16" customHeight="1" x14ac:dyDescent="0.2"/>
    <row r="3" spans="1:14" ht="57" customHeight="1" x14ac:dyDescent="0.2">
      <c r="B3" s="86" t="s">
        <v>80</v>
      </c>
      <c r="C3" s="87"/>
      <c r="E3" s="86" t="s">
        <v>81</v>
      </c>
      <c r="F3" s="90"/>
      <c r="H3" s="86" t="s">
        <v>50</v>
      </c>
      <c r="I3" s="87"/>
      <c r="L3"/>
      <c r="M3" s="51" t="s">
        <v>49</v>
      </c>
      <c r="N3" s="51" t="s">
        <v>41</v>
      </c>
    </row>
    <row r="4" spans="1:14" ht="21" x14ac:dyDescent="0.2">
      <c r="A4" s="48"/>
      <c r="B4" s="49" t="s">
        <v>11</v>
      </c>
      <c r="C4" s="50" t="s">
        <v>12</v>
      </c>
      <c r="D4" s="42"/>
      <c r="E4" s="49" t="s">
        <v>11</v>
      </c>
      <c r="F4" s="50" t="s">
        <v>12</v>
      </c>
      <c r="H4" s="46" t="s">
        <v>0</v>
      </c>
      <c r="I4" s="24">
        <f>AVERAGE(Analysis!O13,Analysis!P13)</f>
        <v>0.26666666666666672</v>
      </c>
      <c r="L4" s="62" t="s">
        <v>4</v>
      </c>
      <c r="M4" s="29">
        <f>1-(GETPIVOTDATA("Number Rep",'Data Tabels'!$N$4,"Area/CSF","I")/Tables!$B$11)</f>
        <v>0.26666666666666661</v>
      </c>
      <c r="N4" s="29">
        <f>1-(GETPIVOTDATA("Number Rep",'Data Tabels'!$N$18,"Area/CSF","I")/Tables!$B$11)</f>
        <v>0.73333333333333339</v>
      </c>
    </row>
    <row r="5" spans="1:14" ht="21" x14ac:dyDescent="0.2">
      <c r="A5" s="42" t="s">
        <v>20</v>
      </c>
      <c r="B5" s="14">
        <f>$M$4</f>
        <v>0.26666666666666661</v>
      </c>
      <c r="C5" s="15">
        <f>M11</f>
        <v>0.46666666666666667</v>
      </c>
      <c r="D5" s="42"/>
      <c r="E5" s="14">
        <f>$N$4</f>
        <v>0.73333333333333339</v>
      </c>
      <c r="F5" s="15">
        <f>N11</f>
        <v>6.6666666666666763E-2</v>
      </c>
      <c r="G5" s="22"/>
      <c r="H5" s="46" t="s">
        <v>1</v>
      </c>
      <c r="I5" s="24">
        <f>AVERAGE(Analysis!O14,Analysis!P14)</f>
        <v>0.33333333333333337</v>
      </c>
      <c r="J5" s="7"/>
      <c r="K5" s="7"/>
      <c r="L5" s="62" t="s">
        <v>5</v>
      </c>
      <c r="M5" s="29">
        <f>1-(GETPIVOTDATA("Number Rep",'Data Tabels'!$N$4,"Area/CSF","P")/Tables!$B$11)</f>
        <v>0.59999999999999987</v>
      </c>
      <c r="N5" s="29">
        <f>1-(GETPIVOTDATA("Number Rep",'Data Tabels'!$N$18,"Area/CSF","P")/Tables!$B$11)</f>
        <v>0.73333333333333339</v>
      </c>
    </row>
    <row r="6" spans="1:14" ht="21" x14ac:dyDescent="0.2">
      <c r="A6" s="42" t="s">
        <v>21</v>
      </c>
      <c r="B6" s="14">
        <f t="shared" ref="B6:B9" si="0">$M$4</f>
        <v>0.26666666666666661</v>
      </c>
      <c r="C6" s="15">
        <f>M12</f>
        <v>0.53333333333333344</v>
      </c>
      <c r="D6" s="42"/>
      <c r="E6" s="14">
        <f t="shared" ref="E6:E9" si="1">$N$4</f>
        <v>0.73333333333333339</v>
      </c>
      <c r="F6" s="15">
        <f>N12</f>
        <v>0.1333333333333333</v>
      </c>
      <c r="G6" s="22"/>
      <c r="H6" s="46" t="s">
        <v>2</v>
      </c>
      <c r="I6" s="24">
        <f>AVERAGE(Analysis!O15,Analysis!P15)</f>
        <v>0.6333333333333333</v>
      </c>
      <c r="J6" s="7"/>
      <c r="K6" s="7"/>
      <c r="L6" s="62" t="s">
        <v>6</v>
      </c>
      <c r="M6" s="29">
        <f>1-(GETPIVOTDATA("Number Rep",'Data Tabels'!$N$4,"Area/CSF","A")/Tables!$B$11)</f>
        <v>0.66666666666666674</v>
      </c>
      <c r="N6" s="29">
        <f>1-(GETPIVOTDATA("Number Rep",'Data Tabels'!$N$18,"Area/CSF","I")/Tables!$B$11)</f>
        <v>0.73333333333333339</v>
      </c>
    </row>
    <row r="7" spans="1:14" ht="21" x14ac:dyDescent="0.2">
      <c r="A7" s="42" t="s">
        <v>22</v>
      </c>
      <c r="B7" s="14">
        <f t="shared" si="0"/>
        <v>0.26666666666666661</v>
      </c>
      <c r="C7" s="15">
        <f>M13</f>
        <v>0.8666666666666667</v>
      </c>
      <c r="D7" s="42"/>
      <c r="E7" s="14">
        <f t="shared" si="1"/>
        <v>0.73333333333333339</v>
      </c>
      <c r="F7" s="15">
        <f>N13</f>
        <v>0.4</v>
      </c>
      <c r="G7" s="22"/>
      <c r="H7" s="46" t="s">
        <v>3</v>
      </c>
      <c r="I7" s="24">
        <f>AVERAGE(Analysis!O16,Analysis!P16)</f>
        <v>0.56666666666666665</v>
      </c>
      <c r="J7" s="7"/>
      <c r="K7" s="7"/>
      <c r="L7" s="57" t="s">
        <v>9</v>
      </c>
      <c r="M7" s="30">
        <f>1-(GETPIVOTDATA("Number Rep",'Data Tabels'!$N$4,"Area/CSF","C")/Tables!$B$11)</f>
        <v>0.8666666666666667</v>
      </c>
      <c r="N7" s="61">
        <f>1-(GETPIVOTDATA("Number Rep",'Data Tabels'!$N$18,"Area/CSF","C")/Tables!$B$11)</f>
        <v>0.53333333333333344</v>
      </c>
    </row>
    <row r="8" spans="1:14" ht="17" x14ac:dyDescent="0.2">
      <c r="A8" s="42" t="s">
        <v>23</v>
      </c>
      <c r="B8" s="14">
        <f t="shared" si="0"/>
        <v>0.26666666666666661</v>
      </c>
      <c r="C8" s="15">
        <f>M14</f>
        <v>0.33333333333333337</v>
      </c>
      <c r="D8" s="42"/>
      <c r="E8" s="14">
        <f t="shared" si="1"/>
        <v>0.73333333333333339</v>
      </c>
      <c r="F8" s="15">
        <f>N14</f>
        <v>0.79999999999999993</v>
      </c>
      <c r="G8" s="22"/>
      <c r="H8" s="47" t="s">
        <v>8</v>
      </c>
      <c r="I8" s="25">
        <f>AVERAGE(Analysis!O17,Analysis!P17)</f>
        <v>0.56666666666666665</v>
      </c>
      <c r="J8" s="7"/>
      <c r="K8" s="7"/>
    </row>
    <row r="9" spans="1:14" ht="17" x14ac:dyDescent="0.2">
      <c r="A9" s="42" t="s">
        <v>24</v>
      </c>
      <c r="B9" s="14">
        <f t="shared" si="0"/>
        <v>0.26666666666666661</v>
      </c>
      <c r="C9" s="15">
        <f>M15</f>
        <v>0.4</v>
      </c>
      <c r="D9" s="42"/>
      <c r="E9" s="14">
        <f t="shared" si="1"/>
        <v>0.73333333333333339</v>
      </c>
      <c r="F9" s="15">
        <f>N15</f>
        <v>0.73333333333333339</v>
      </c>
      <c r="G9" s="22"/>
      <c r="J9" s="7"/>
      <c r="K9" s="7"/>
    </row>
    <row r="10" spans="1:14" ht="34" customHeight="1" x14ac:dyDescent="0.2">
      <c r="A10" s="42" t="s">
        <v>25</v>
      </c>
      <c r="B10" s="14">
        <f>$M$5</f>
        <v>0.59999999999999987</v>
      </c>
      <c r="C10" s="15">
        <f>M11</f>
        <v>0.46666666666666667</v>
      </c>
      <c r="D10" s="42"/>
      <c r="E10" s="14">
        <f>$N$5</f>
        <v>0.73333333333333339</v>
      </c>
      <c r="F10" s="15">
        <f>N11</f>
        <v>6.6666666666666763E-2</v>
      </c>
      <c r="G10" s="22"/>
      <c r="H10" s="86" t="s">
        <v>51</v>
      </c>
      <c r="I10" s="87"/>
      <c r="J10" s="7"/>
      <c r="K10" s="7"/>
      <c r="L10" s="10"/>
      <c r="M10" s="51" t="s">
        <v>48</v>
      </c>
      <c r="N10" s="51" t="s">
        <v>42</v>
      </c>
    </row>
    <row r="11" spans="1:14" ht="21" x14ac:dyDescent="0.2">
      <c r="A11" s="42" t="s">
        <v>26</v>
      </c>
      <c r="B11" s="14">
        <f t="shared" ref="B11:B14" si="2">$M$5</f>
        <v>0.59999999999999987</v>
      </c>
      <c r="C11" s="15">
        <f>M12</f>
        <v>0.53333333333333344</v>
      </c>
      <c r="D11" s="42"/>
      <c r="E11" s="14">
        <f t="shared" ref="E11:E14" si="3">$N$5</f>
        <v>0.73333333333333339</v>
      </c>
      <c r="F11" s="15">
        <f>N12</f>
        <v>0.1333333333333333</v>
      </c>
      <c r="G11" s="22"/>
      <c r="H11" s="44" t="s">
        <v>4</v>
      </c>
      <c r="I11" s="24">
        <f>AVERAGE(Analysis!W13,Analysis!X13)</f>
        <v>0.5</v>
      </c>
      <c r="J11" s="7"/>
      <c r="K11" s="7"/>
      <c r="L11" s="63" t="s">
        <v>0</v>
      </c>
      <c r="M11" s="29">
        <f>1-(GETPIVOTDATA("Number Rep",'Data Tabels'!$E$4,"Area/CSF","IY")/Tables!$B$11)</f>
        <v>0.46666666666666667</v>
      </c>
      <c r="N11" s="29">
        <f>1-(GETPIVOTDATA("Number Rep",'Data Tabels'!$E$18,"Area/CSF","IY")/Tables!$B$11)</f>
        <v>6.6666666666666763E-2</v>
      </c>
    </row>
    <row r="12" spans="1:14" ht="21" x14ac:dyDescent="0.2">
      <c r="A12" s="42" t="s">
        <v>27</v>
      </c>
      <c r="B12" s="14">
        <f t="shared" si="2"/>
        <v>0.59999999999999987</v>
      </c>
      <c r="C12" s="15">
        <f>M13</f>
        <v>0.8666666666666667</v>
      </c>
      <c r="D12" s="42"/>
      <c r="E12" s="14">
        <f t="shared" si="3"/>
        <v>0.73333333333333339</v>
      </c>
      <c r="F12" s="15">
        <f>N13</f>
        <v>0.4</v>
      </c>
      <c r="G12" s="22"/>
      <c r="H12" s="44" t="s">
        <v>5</v>
      </c>
      <c r="I12" s="24">
        <f>AVERAGE(Analysis!W14,Analysis!X14)</f>
        <v>0.66666666666666663</v>
      </c>
      <c r="J12" s="7"/>
      <c r="K12" s="7"/>
      <c r="L12" s="63" t="s">
        <v>1</v>
      </c>
      <c r="M12" s="29">
        <f>1-(GETPIVOTDATA("Number Rep",'Data Tabels'!$E$4,"Area/CSF","PT")/Tables!$B$11)</f>
        <v>0.53333333333333344</v>
      </c>
      <c r="N12" s="29">
        <f>1-(GETPIVOTDATA("Number Rep",'Data Tabels'!$E$18,"Area/CSF","PT")/Tables!$B$11)</f>
        <v>0.1333333333333333</v>
      </c>
    </row>
    <row r="13" spans="1:14" ht="21" x14ac:dyDescent="0.2">
      <c r="A13" s="42" t="s">
        <v>28</v>
      </c>
      <c r="B13" s="14">
        <f t="shared" si="2"/>
        <v>0.59999999999999987</v>
      </c>
      <c r="C13" s="15">
        <f>M14</f>
        <v>0.33333333333333337</v>
      </c>
      <c r="D13" s="42"/>
      <c r="E13" s="14">
        <f t="shared" si="3"/>
        <v>0.73333333333333339</v>
      </c>
      <c r="F13" s="15">
        <f>N14</f>
        <v>0.79999999999999993</v>
      </c>
      <c r="G13" s="22"/>
      <c r="H13" s="44" t="s">
        <v>6</v>
      </c>
      <c r="I13" s="24">
        <f>AVERAGE(Analysis!W15,Analysis!X15)</f>
        <v>0.53333333333333344</v>
      </c>
      <c r="J13" s="7"/>
      <c r="K13" s="7"/>
      <c r="L13" s="63" t="s">
        <v>2</v>
      </c>
      <c r="M13" s="29">
        <f>1-(GETPIVOTDATA("Number Rep",'Data Tabels'!$E$4,"Area/CSF","DT")/Tables!$B$11)</f>
        <v>0.8666666666666667</v>
      </c>
      <c r="N13" s="29">
        <f>1-(GETPIVOTDATA("Number Rep",'Data Tabels'!$E$18,"Area/CSF","DT")/Tables!$B$11)</f>
        <v>0.4</v>
      </c>
    </row>
    <row r="14" spans="1:14" ht="34" x14ac:dyDescent="0.2">
      <c r="A14" s="42" t="s">
        <v>29</v>
      </c>
      <c r="B14" s="14">
        <f t="shared" si="2"/>
        <v>0.59999999999999987</v>
      </c>
      <c r="C14" s="15">
        <f>M15</f>
        <v>0.4</v>
      </c>
      <c r="D14" s="42"/>
      <c r="E14" s="14">
        <f t="shared" si="3"/>
        <v>0.73333333333333339</v>
      </c>
      <c r="F14" s="15">
        <f>N15</f>
        <v>0.73333333333333339</v>
      </c>
      <c r="G14" s="22"/>
      <c r="H14" s="45" t="s">
        <v>9</v>
      </c>
      <c r="I14" s="25">
        <f>AVERAGE(Analysis!W16,Analysis!X16)</f>
        <v>0.70000000000000007</v>
      </c>
      <c r="J14" s="7"/>
      <c r="K14" s="7"/>
      <c r="L14" s="63" t="s">
        <v>3</v>
      </c>
      <c r="M14" s="29">
        <f>1-(GETPIVOTDATA("Number Rep",'Data Tabels'!$E$4,"Area/CSF","RD")/Tables!$B$11)</f>
        <v>0.33333333333333337</v>
      </c>
      <c r="N14" s="29">
        <f>1-(GETPIVOTDATA("Number Rep",'Data Tabels'!$E$18,"Area/CSF","RD")/Tables!$B$11)</f>
        <v>0.79999999999999993</v>
      </c>
    </row>
    <row r="15" spans="1:14" ht="21" x14ac:dyDescent="0.2">
      <c r="A15" s="42" t="s">
        <v>30</v>
      </c>
      <c r="B15" s="14">
        <f>$M$6</f>
        <v>0.66666666666666674</v>
      </c>
      <c r="C15" s="15">
        <f>M11</f>
        <v>0.46666666666666667</v>
      </c>
      <c r="D15" s="42"/>
      <c r="E15" s="14">
        <f>$N$6</f>
        <v>0.73333333333333339</v>
      </c>
      <c r="F15" s="15">
        <f>N11</f>
        <v>6.6666666666666763E-2</v>
      </c>
      <c r="G15" s="22"/>
      <c r="J15" s="7"/>
      <c r="K15" s="7"/>
      <c r="L15" s="64" t="s">
        <v>8</v>
      </c>
      <c r="M15" s="30">
        <f>1-(GETPIVOTDATA("Number Rep",'Data Tabels'!$E$4,"Area/CSF","RR")/Tables!$B$11)</f>
        <v>0.4</v>
      </c>
      <c r="N15" s="30">
        <f>1-(GETPIVOTDATA("Number Rep",'Data Tabels'!$E$18,"Area/CSF","RR")/Tables!$B$11)</f>
        <v>0.73333333333333339</v>
      </c>
    </row>
    <row r="16" spans="1:14" ht="17" x14ac:dyDescent="0.2">
      <c r="A16" s="42" t="s">
        <v>31</v>
      </c>
      <c r="B16" s="14">
        <f t="shared" ref="B16:B19" si="4">$M$6</f>
        <v>0.66666666666666674</v>
      </c>
      <c r="C16" s="15">
        <f>M12</f>
        <v>0.53333333333333344</v>
      </c>
      <c r="D16" s="42"/>
      <c r="E16" s="14">
        <f t="shared" ref="E16:E19" si="5">$N$6</f>
        <v>0.73333333333333339</v>
      </c>
      <c r="F16" s="15">
        <f>N12</f>
        <v>0.1333333333333333</v>
      </c>
      <c r="G16" s="22"/>
      <c r="J16" s="7"/>
      <c r="K16" s="7"/>
    </row>
    <row r="17" spans="1:14" ht="17" x14ac:dyDescent="0.2">
      <c r="A17" s="42" t="s">
        <v>32</v>
      </c>
      <c r="B17" s="14">
        <f t="shared" si="4"/>
        <v>0.66666666666666674</v>
      </c>
      <c r="C17" s="15">
        <f>M13</f>
        <v>0.8666666666666667</v>
      </c>
      <c r="D17" s="42"/>
      <c r="E17" s="14">
        <f t="shared" si="5"/>
        <v>0.73333333333333339</v>
      </c>
      <c r="F17" s="15">
        <f>N13</f>
        <v>0.4</v>
      </c>
      <c r="G17" s="22"/>
      <c r="J17" s="7"/>
      <c r="K17" s="7"/>
      <c r="N17" s="20"/>
    </row>
    <row r="18" spans="1:14" ht="17" x14ac:dyDescent="0.2">
      <c r="A18" s="42" t="s">
        <v>33</v>
      </c>
      <c r="B18" s="14">
        <f t="shared" si="4"/>
        <v>0.66666666666666674</v>
      </c>
      <c r="C18" s="15">
        <f>M14</f>
        <v>0.33333333333333337</v>
      </c>
      <c r="D18" s="42"/>
      <c r="E18" s="14">
        <f t="shared" si="5"/>
        <v>0.73333333333333339</v>
      </c>
      <c r="F18" s="15">
        <f>N14</f>
        <v>0.79999999999999993</v>
      </c>
      <c r="G18" s="22"/>
      <c r="J18" s="7"/>
      <c r="K18" s="7"/>
      <c r="N18" s="20"/>
    </row>
    <row r="19" spans="1:14" ht="17" x14ac:dyDescent="0.2">
      <c r="A19" s="42" t="s">
        <v>34</v>
      </c>
      <c r="B19" s="14">
        <f t="shared" si="4"/>
        <v>0.66666666666666674</v>
      </c>
      <c r="C19" s="15">
        <f>M15</f>
        <v>0.4</v>
      </c>
      <c r="D19" s="42"/>
      <c r="E19" s="14">
        <f t="shared" si="5"/>
        <v>0.73333333333333339</v>
      </c>
      <c r="F19" s="15">
        <f>N15</f>
        <v>0.73333333333333339</v>
      </c>
      <c r="G19" s="22"/>
      <c r="J19" s="7"/>
      <c r="K19" s="7"/>
      <c r="M19" s="22"/>
      <c r="N19" s="20"/>
    </row>
    <row r="20" spans="1:14" ht="17" x14ac:dyDescent="0.2">
      <c r="A20" s="42" t="s">
        <v>35</v>
      </c>
      <c r="B20" s="14">
        <f>$M$7</f>
        <v>0.8666666666666667</v>
      </c>
      <c r="C20" s="15">
        <f>M11</f>
        <v>0.46666666666666667</v>
      </c>
      <c r="D20" s="42"/>
      <c r="E20" s="14">
        <f>$N$7</f>
        <v>0.53333333333333344</v>
      </c>
      <c r="F20" s="15">
        <f>N11</f>
        <v>6.6666666666666763E-2</v>
      </c>
      <c r="G20" s="22"/>
      <c r="J20" s="7"/>
      <c r="K20" s="7"/>
      <c r="L20" s="20"/>
      <c r="N20" s="20"/>
    </row>
    <row r="21" spans="1:14" ht="17" x14ac:dyDescent="0.2">
      <c r="A21" s="42" t="s">
        <v>36</v>
      </c>
      <c r="B21" s="14">
        <f t="shared" ref="B21:B24" si="6">$M$7</f>
        <v>0.8666666666666667</v>
      </c>
      <c r="C21" s="15">
        <f>M12</f>
        <v>0.53333333333333344</v>
      </c>
      <c r="D21" s="42"/>
      <c r="E21" s="14">
        <f t="shared" ref="E21:E24" si="7">$N$7</f>
        <v>0.53333333333333344</v>
      </c>
      <c r="F21" s="15">
        <f>N12</f>
        <v>0.1333333333333333</v>
      </c>
      <c r="G21" s="22"/>
      <c r="J21" s="7"/>
      <c r="K21" s="7"/>
    </row>
    <row r="22" spans="1:14" ht="17" x14ac:dyDescent="0.2">
      <c r="A22" s="42" t="s">
        <v>37</v>
      </c>
      <c r="B22" s="14">
        <f t="shared" si="6"/>
        <v>0.8666666666666667</v>
      </c>
      <c r="C22" s="15">
        <f>M13</f>
        <v>0.8666666666666667</v>
      </c>
      <c r="D22" s="42"/>
      <c r="E22" s="14">
        <f t="shared" si="7"/>
        <v>0.53333333333333344</v>
      </c>
      <c r="F22" s="15">
        <f>N13</f>
        <v>0.4</v>
      </c>
      <c r="G22" s="22"/>
      <c r="J22" s="7"/>
      <c r="K22" s="7"/>
    </row>
    <row r="23" spans="1:14" ht="17" x14ac:dyDescent="0.2">
      <c r="A23" s="42" t="s">
        <v>38</v>
      </c>
      <c r="B23" s="14">
        <f t="shared" si="6"/>
        <v>0.8666666666666667</v>
      </c>
      <c r="C23" s="15">
        <f>M14</f>
        <v>0.33333333333333337</v>
      </c>
      <c r="D23" s="42"/>
      <c r="E23" s="14">
        <f t="shared" si="7"/>
        <v>0.53333333333333344</v>
      </c>
      <c r="F23" s="15">
        <f>N14</f>
        <v>0.79999999999999993</v>
      </c>
      <c r="G23" s="22"/>
      <c r="J23" s="7"/>
      <c r="K23" s="7"/>
    </row>
    <row r="24" spans="1:14" ht="17" x14ac:dyDescent="0.2">
      <c r="A24" s="43" t="s">
        <v>39</v>
      </c>
      <c r="B24" s="16">
        <f t="shared" si="6"/>
        <v>0.8666666666666667</v>
      </c>
      <c r="C24" s="17">
        <f>M15</f>
        <v>0.4</v>
      </c>
      <c r="D24" s="43"/>
      <c r="E24" s="16">
        <f t="shared" si="7"/>
        <v>0.53333333333333344</v>
      </c>
      <c r="F24" s="17">
        <f>N15</f>
        <v>0.73333333333333339</v>
      </c>
      <c r="G24" s="22"/>
      <c r="J24" s="7"/>
      <c r="K24" s="7"/>
    </row>
    <row r="25" spans="1:14" x14ac:dyDescent="0.2">
      <c r="H25" s="22"/>
    </row>
    <row r="28" spans="1:14" ht="34" customHeight="1" x14ac:dyDescent="0.2">
      <c r="A28" s="86" t="s">
        <v>40</v>
      </c>
      <c r="B28" s="87"/>
      <c r="C28" s="89"/>
      <c r="D28" s="85">
        <f>IF(AVERAGE(B29:B31)&gt;67%,Tables!I10,IF(AVERAGE(B29:B30)&gt;=65%,Tables!I6,IF(AVERAGE(B29,B31)&gt;=65%,Tables!I8,IF(AVERAGE(B30:B31)&gt;=65%,Tables!I9,IF(B29=100%,Tables!I4,IF(B30=100%,Tables!I5,IF(B31=100%,Tables!I7,"The indivial does not seem to be working in any area of the three lines of defense")))))))</f>
        <v>0</v>
      </c>
      <c r="E28" s="85"/>
      <c r="F28" s="85"/>
      <c r="G28" s="85"/>
      <c r="H28" s="85"/>
      <c r="I28" s="85"/>
      <c r="J28" s="85"/>
      <c r="K28" s="85"/>
    </row>
    <row r="29" spans="1:14" ht="17" x14ac:dyDescent="0.2">
      <c r="A29" s="44" t="s">
        <v>13</v>
      </c>
      <c r="B29" s="15">
        <f>GETPIVOTDATA("Answer ID",'Data Tabels'!$A$4)/100</f>
        <v>6.6666666666666666E-2</v>
      </c>
      <c r="C29" s="89"/>
      <c r="D29" s="85"/>
      <c r="E29" s="85"/>
      <c r="F29" s="85"/>
      <c r="G29" s="85"/>
      <c r="H29" s="85"/>
      <c r="I29" s="85"/>
      <c r="J29" s="85"/>
      <c r="K29" s="85"/>
    </row>
    <row r="30" spans="1:14" ht="17" x14ac:dyDescent="0.2">
      <c r="A30" s="44" t="s">
        <v>19</v>
      </c>
      <c r="B30" s="15">
        <f>GETPIVOTDATA("Answer ID",'Data Tabels'!$A$14)/100</f>
        <v>0.95</v>
      </c>
      <c r="C30" s="89"/>
      <c r="D30" s="85"/>
      <c r="E30" s="85"/>
      <c r="F30" s="85"/>
      <c r="G30" s="85"/>
      <c r="H30" s="85"/>
      <c r="I30" s="85"/>
      <c r="J30" s="85"/>
      <c r="K30" s="85"/>
    </row>
    <row r="31" spans="1:14" ht="17" x14ac:dyDescent="0.2">
      <c r="A31" s="45" t="s">
        <v>7</v>
      </c>
      <c r="B31" s="17">
        <f>GETPIVOTDATA("Answer ID",'Data Tabels'!$A$24)/100</f>
        <v>0.68333333333333324</v>
      </c>
      <c r="C31" s="89"/>
      <c r="D31" s="85"/>
      <c r="E31" s="85"/>
      <c r="F31" s="85"/>
      <c r="G31" s="85"/>
      <c r="H31" s="85"/>
      <c r="I31" s="85"/>
      <c r="J31" s="85"/>
      <c r="K31" s="85"/>
    </row>
    <row r="34" spans="1:24" ht="16" customHeight="1" x14ac:dyDescent="0.2">
      <c r="A34" s="86" t="s">
        <v>57</v>
      </c>
      <c r="B34" s="87"/>
      <c r="C34" s="88" t="s">
        <v>84</v>
      </c>
      <c r="D34" s="85" t="s">
        <v>10</v>
      </c>
      <c r="E34" s="85"/>
      <c r="F34" s="85"/>
      <c r="G34" s="85"/>
      <c r="H34" s="85"/>
      <c r="I34" s="85"/>
      <c r="J34" s="85"/>
      <c r="K34" s="85"/>
    </row>
    <row r="35" spans="1:24" x14ac:dyDescent="0.2">
      <c r="A35" s="57" t="b">
        <v>1</v>
      </c>
      <c r="B35" s="66">
        <f>IFERROR(GETPIVOTDATA("Survey Taker",'Data Tabels'!$V$4,"Answer ID","TRUE"),0)</f>
        <v>1</v>
      </c>
      <c r="C35" s="88"/>
      <c r="D35" s="85"/>
      <c r="E35" s="85"/>
      <c r="F35" s="85"/>
      <c r="G35" s="85"/>
      <c r="H35" s="85"/>
      <c r="I35" s="85"/>
      <c r="J35" s="85"/>
      <c r="K35" s="85"/>
    </row>
    <row r="36" spans="1:24" x14ac:dyDescent="0.2">
      <c r="A36" s="57" t="b">
        <v>0</v>
      </c>
      <c r="B36" s="66">
        <f>IFERROR(GETPIVOTDATA("Survey Taker",'Data Tabels'!$V$4,"Answer ID","FALSE"),0)</f>
        <v>1</v>
      </c>
      <c r="C36" s="88"/>
      <c r="D36" s="85"/>
      <c r="E36" s="85"/>
      <c r="F36" s="85"/>
      <c r="G36" s="85"/>
      <c r="H36" s="85"/>
      <c r="I36" s="85"/>
      <c r="J36" s="85"/>
      <c r="K36" s="85"/>
    </row>
    <row r="37" spans="1:24" ht="17" x14ac:dyDescent="0.2">
      <c r="A37" s="57" t="s">
        <v>58</v>
      </c>
      <c r="B37" s="67">
        <f>IFERROR(GETPIVOTDATA("Survey Taker",'Data Tabels'!$V$4,"Answer ID","Overrated"),0)</f>
        <v>1</v>
      </c>
      <c r="C37" s="88"/>
      <c r="D37" s="85"/>
      <c r="E37" s="85"/>
      <c r="F37" s="85"/>
      <c r="G37" s="85"/>
      <c r="H37" s="85"/>
      <c r="I37" s="85"/>
      <c r="J37" s="85"/>
      <c r="K37" s="85"/>
    </row>
    <row r="41" spans="1:24" ht="16" customHeight="1" x14ac:dyDescent="0.2">
      <c r="A41" s="86" t="s">
        <v>83</v>
      </c>
      <c r="B41" s="87"/>
      <c r="C41" s="88" t="s">
        <v>84</v>
      </c>
      <c r="M41" s="86" t="s">
        <v>85</v>
      </c>
      <c r="N41" s="87"/>
    </row>
    <row r="42" spans="1:24" ht="85" x14ac:dyDescent="0.2">
      <c r="A42" s="57" t="s">
        <v>86</v>
      </c>
      <c r="B42" s="66">
        <f>IFERROR(GETPIVOTDATA("Survey Taker",'Data Tabels'!$V$15,"Answer ID",1),0)</f>
        <v>0</v>
      </c>
      <c r="C42" s="88"/>
      <c r="M42" s="57" t="s">
        <v>87</v>
      </c>
      <c r="N42" s="66">
        <f>IFERROR(GETPIVOTDATA("Survey Taker",'Data Tabels'!$V$26,"Answer ID",1),0)</f>
        <v>0</v>
      </c>
    </row>
    <row r="43" spans="1:24" ht="102" customHeight="1" x14ac:dyDescent="0.2">
      <c r="A43" s="57" t="s">
        <v>88</v>
      </c>
      <c r="B43" s="66">
        <f>IFERROR(GETPIVOTDATA("Survey Taker",'Data Tabels'!$V$15,"Answer ID",2),0)</f>
        <v>0</v>
      </c>
      <c r="C43" s="88"/>
      <c r="M43" s="57" t="s">
        <v>89</v>
      </c>
      <c r="N43" s="66">
        <f>IFERROR(GETPIVOTDATA("Survey Taker",'Data Tabels'!$V$26,"Answer ID",2),0)</f>
        <v>0</v>
      </c>
      <c r="O43" s="88" t="s">
        <v>84</v>
      </c>
      <c r="P43" s="85" t="s">
        <v>47</v>
      </c>
      <c r="Q43" s="85"/>
      <c r="R43" s="85"/>
      <c r="S43" s="85"/>
      <c r="T43" s="85"/>
      <c r="U43" s="85"/>
      <c r="V43" s="85"/>
      <c r="W43" s="85"/>
      <c r="X43" s="85"/>
    </row>
    <row r="44" spans="1:24" ht="119" customHeight="1" x14ac:dyDescent="0.2">
      <c r="A44" s="57" t="s">
        <v>90</v>
      </c>
      <c r="B44" s="66">
        <f>IFERROR(GETPIVOTDATA("Survey Taker",'Data Tabels'!$V$15,"Answer ID",3),0)</f>
        <v>2</v>
      </c>
      <c r="C44" s="88"/>
      <c r="D44" s="85" t="s">
        <v>46</v>
      </c>
      <c r="E44" s="85"/>
      <c r="F44" s="85"/>
      <c r="G44" s="85"/>
      <c r="H44" s="85"/>
      <c r="I44" s="85"/>
      <c r="J44" s="85"/>
      <c r="K44" s="85"/>
      <c r="M44" s="57" t="s">
        <v>91</v>
      </c>
      <c r="N44" s="66">
        <f>IFERROR(GETPIVOTDATA("Survey Taker",'Data Tabels'!$V$26,"Answer ID",3),0)</f>
        <v>0</v>
      </c>
      <c r="O44" s="88"/>
      <c r="P44" s="85"/>
      <c r="Q44" s="85"/>
      <c r="R44" s="85"/>
      <c r="S44" s="85"/>
      <c r="T44" s="85"/>
      <c r="U44" s="85"/>
      <c r="V44" s="85"/>
      <c r="W44" s="85"/>
      <c r="X44" s="85"/>
    </row>
    <row r="45" spans="1:24" ht="136" x14ac:dyDescent="0.2">
      <c r="A45" s="57" t="s">
        <v>92</v>
      </c>
      <c r="B45" s="66">
        <f>IFERROR(GETPIVOTDATA("Survey Taker",'Data Tabels'!$V$15,"Answer ID",4),0)</f>
        <v>0</v>
      </c>
      <c r="C45" s="88"/>
      <c r="D45" s="85"/>
      <c r="E45" s="85"/>
      <c r="F45" s="85"/>
      <c r="G45" s="85"/>
      <c r="H45" s="85"/>
      <c r="I45" s="85"/>
      <c r="J45" s="85"/>
      <c r="K45" s="85"/>
      <c r="M45" s="57" t="s">
        <v>93</v>
      </c>
      <c r="N45" s="67">
        <f>IFERROR(GETPIVOTDATA("Survey Taker",'Data Tabels'!$V$26,"Answer ID",4),0)</f>
        <v>3</v>
      </c>
    </row>
    <row r="46" spans="1:24" ht="221" x14ac:dyDescent="0.2">
      <c r="A46" s="57" t="s">
        <v>94</v>
      </c>
      <c r="B46" s="67">
        <f>IFERROR(GETPIVOTDATA("Survey Taker",'Data Tabels'!$V$15,"Answer ID",5),0)</f>
        <v>1</v>
      </c>
      <c r="C46" s="88"/>
    </row>
  </sheetData>
  <mergeCells count="17">
    <mergeCell ref="H10:I10"/>
    <mergeCell ref="H3:I3"/>
    <mergeCell ref="A34:B34"/>
    <mergeCell ref="C34:C37"/>
    <mergeCell ref="D34:K37"/>
    <mergeCell ref="A28:B28"/>
    <mergeCell ref="D28:K31"/>
    <mergeCell ref="C28:C31"/>
    <mergeCell ref="B3:C3"/>
    <mergeCell ref="E3:F3"/>
    <mergeCell ref="D44:K45"/>
    <mergeCell ref="P43:W44"/>
    <mergeCell ref="X43:X44"/>
    <mergeCell ref="A41:B41"/>
    <mergeCell ref="C41:C46"/>
    <mergeCell ref="M41:N41"/>
    <mergeCell ref="O43:O44"/>
  </mergeCells>
  <conditionalFormatting sqref="N3">
    <cfRule type="colorScale" priority="5">
      <colorScale>
        <cfvo type="min"/>
        <cfvo type="percentile" val="50"/>
        <cfvo type="max"/>
        <color rgb="FFF8696B"/>
        <color rgb="FFFFEB84"/>
        <color rgb="FF63BE7B"/>
      </colorScale>
    </cfRule>
  </conditionalFormatting>
  <pageMargins left="0.7" right="0.7" top="0.75" bottom="0.75" header="0.3" footer="0.3"/>
  <ignoredErrors>
    <ignoredError sqref="N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ED1DB-46FD-D844-A8C1-B941B3192895}">
  <sheetPr codeName="Sheet6"/>
  <dimension ref="A3:I43"/>
  <sheetViews>
    <sheetView workbookViewId="0">
      <selection activeCell="F6" sqref="F6"/>
    </sheetView>
  </sheetViews>
  <sheetFormatPr baseColWidth="10" defaultRowHeight="16" x14ac:dyDescent="0.2"/>
  <cols>
    <col min="1" max="1" width="12.5" customWidth="1"/>
    <col min="5" max="5" width="12.83203125" bestFit="1" customWidth="1"/>
  </cols>
  <sheetData>
    <row r="3" spans="1:9" ht="17" x14ac:dyDescent="0.2">
      <c r="A3" s="2" t="s">
        <v>14</v>
      </c>
      <c r="B3" s="7">
        <v>1</v>
      </c>
      <c r="C3" s="23">
        <v>1</v>
      </c>
      <c r="D3" s="23">
        <v>1</v>
      </c>
      <c r="E3" s="26"/>
      <c r="F3" s="4"/>
      <c r="G3" s="4"/>
      <c r="H3" s="4"/>
    </row>
    <row r="4" spans="1:9" ht="34" x14ac:dyDescent="0.2">
      <c r="A4" s="2" t="s">
        <v>15</v>
      </c>
      <c r="B4" s="7">
        <v>0.8</v>
      </c>
      <c r="C4" s="23">
        <v>0.8</v>
      </c>
      <c r="D4" s="23">
        <v>1</v>
      </c>
      <c r="E4" s="26"/>
      <c r="F4" s="4"/>
      <c r="G4" s="4"/>
      <c r="H4" s="4"/>
    </row>
    <row r="5" spans="1:9" ht="17" x14ac:dyDescent="0.2">
      <c r="A5" s="2" t="s">
        <v>16</v>
      </c>
      <c r="B5" s="7">
        <v>0.6</v>
      </c>
      <c r="C5" s="23">
        <v>0.6</v>
      </c>
      <c r="D5" s="23">
        <v>1</v>
      </c>
      <c r="E5" s="26"/>
      <c r="F5" s="4"/>
      <c r="G5" s="4"/>
      <c r="H5" s="4"/>
    </row>
    <row r="6" spans="1:9" ht="34" x14ac:dyDescent="0.2">
      <c r="A6" s="2" t="s">
        <v>17</v>
      </c>
      <c r="B6" s="7">
        <v>0.4</v>
      </c>
      <c r="C6" s="23">
        <v>0.4</v>
      </c>
      <c r="D6" s="23">
        <v>1</v>
      </c>
      <c r="E6" s="26"/>
      <c r="F6" s="4"/>
      <c r="G6" s="4"/>
      <c r="H6" s="4"/>
    </row>
    <row r="7" spans="1:9" ht="17" x14ac:dyDescent="0.2">
      <c r="A7" s="2" t="s">
        <v>18</v>
      </c>
      <c r="B7" s="7">
        <v>0.2</v>
      </c>
      <c r="C7" s="23">
        <v>0.2</v>
      </c>
      <c r="D7" s="23">
        <v>1</v>
      </c>
      <c r="E7" s="26"/>
      <c r="F7" s="4"/>
      <c r="G7" s="4"/>
      <c r="H7" s="4"/>
      <c r="I7" s="28"/>
    </row>
    <row r="8" spans="1:9" ht="34" x14ac:dyDescent="0.2">
      <c r="A8" s="2" t="s">
        <v>45</v>
      </c>
      <c r="B8" s="7">
        <v>0</v>
      </c>
      <c r="C8" s="23">
        <v>0</v>
      </c>
      <c r="D8" s="23">
        <v>0</v>
      </c>
      <c r="E8" s="26"/>
      <c r="F8" s="4"/>
      <c r="G8" s="4"/>
      <c r="H8" s="4"/>
    </row>
    <row r="9" spans="1:9" x14ac:dyDescent="0.2">
      <c r="F9" s="4"/>
      <c r="G9" s="4"/>
      <c r="H9" s="4"/>
    </row>
    <row r="10" spans="1:9" x14ac:dyDescent="0.2">
      <c r="A10" s="2"/>
      <c r="F10" s="4"/>
      <c r="G10" s="4"/>
      <c r="H10" s="4"/>
    </row>
    <row r="11" spans="1:9" ht="34" x14ac:dyDescent="0.2">
      <c r="A11" s="2" t="s">
        <v>95</v>
      </c>
      <c r="B11" s="68" cm="1">
        <f t="array" ref="B11">SUM(IF(FREQUENCY(Data!A2:A1000,Data!A2:A1000)&gt;0,1))</f>
        <v>3</v>
      </c>
    </row>
    <row r="12" spans="1:9" x14ac:dyDescent="0.2">
      <c r="A12" s="2"/>
    </row>
    <row r="13" spans="1:9" x14ac:dyDescent="0.2">
      <c r="A13" s="2"/>
    </row>
    <row r="15" spans="1:9" ht="17" x14ac:dyDescent="0.2">
      <c r="A15" s="2" t="s">
        <v>55</v>
      </c>
      <c r="B15" s="21">
        <v>1</v>
      </c>
    </row>
    <row r="16" spans="1:9" ht="17" x14ac:dyDescent="0.2">
      <c r="A16" s="2" t="s">
        <v>56</v>
      </c>
      <c r="B16" s="21">
        <v>0</v>
      </c>
    </row>
    <row r="17" spans="1:8" x14ac:dyDescent="0.2">
      <c r="A17" s="2"/>
      <c r="B17" s="2"/>
    </row>
    <row r="19" spans="1:8" x14ac:dyDescent="0.2">
      <c r="A19" t="s">
        <v>53</v>
      </c>
      <c r="B19" t="s">
        <v>59</v>
      </c>
      <c r="C19" t="s">
        <v>60</v>
      </c>
      <c r="E19" t="s">
        <v>82</v>
      </c>
      <c r="F19" s="65" t="s">
        <v>43</v>
      </c>
      <c r="G19" s="4"/>
      <c r="H19" s="4"/>
    </row>
    <row r="20" spans="1:8" x14ac:dyDescent="0.2">
      <c r="A20" s="4">
        <v>1.1000000000000001</v>
      </c>
      <c r="B20" s="4" t="s">
        <v>77</v>
      </c>
      <c r="C20" s="4" t="s">
        <v>77</v>
      </c>
      <c r="E20" t="s">
        <v>5</v>
      </c>
      <c r="F20" s="65" t="s">
        <v>1</v>
      </c>
      <c r="G20" s="4"/>
      <c r="H20" s="4"/>
    </row>
    <row r="21" spans="1:8" x14ac:dyDescent="0.2">
      <c r="A21" s="4">
        <v>1.2</v>
      </c>
      <c r="B21" s="4" t="s">
        <v>77</v>
      </c>
      <c r="C21" s="4" t="s">
        <v>77</v>
      </c>
      <c r="E21" t="s">
        <v>6</v>
      </c>
      <c r="F21" s="65" t="s">
        <v>2</v>
      </c>
      <c r="G21" s="4"/>
      <c r="H21" s="4"/>
    </row>
    <row r="22" spans="1:8" x14ac:dyDescent="0.2">
      <c r="A22" s="4">
        <v>1.3</v>
      </c>
      <c r="B22" s="4" t="s">
        <v>77</v>
      </c>
      <c r="C22" s="4" t="s">
        <v>77</v>
      </c>
      <c r="E22" t="s">
        <v>9</v>
      </c>
      <c r="F22" s="65" t="s">
        <v>44</v>
      </c>
      <c r="G22" s="4"/>
      <c r="H22" s="4"/>
    </row>
    <row r="23" spans="1:8" x14ac:dyDescent="0.2">
      <c r="A23" s="4">
        <v>2.1</v>
      </c>
      <c r="B23" s="4" t="s">
        <v>61</v>
      </c>
      <c r="C23" s="4" t="s">
        <v>63</v>
      </c>
      <c r="F23" s="65" t="s">
        <v>8</v>
      </c>
      <c r="G23" s="4"/>
      <c r="H23" s="4"/>
    </row>
    <row r="24" spans="1:8" x14ac:dyDescent="0.2">
      <c r="A24" s="4">
        <v>2.2000000000000002</v>
      </c>
      <c r="B24" s="4" t="s">
        <v>61</v>
      </c>
      <c r="C24" s="4" t="s">
        <v>64</v>
      </c>
      <c r="F24" s="4"/>
      <c r="G24" s="4"/>
      <c r="H24" s="4"/>
    </row>
    <row r="25" spans="1:8" x14ac:dyDescent="0.2">
      <c r="A25" s="4">
        <v>2.2999999999999998</v>
      </c>
      <c r="B25" s="4" t="s">
        <v>61</v>
      </c>
      <c r="C25" s="4" t="s">
        <v>65</v>
      </c>
      <c r="F25" s="4"/>
      <c r="G25" s="4"/>
      <c r="H25" s="4"/>
    </row>
    <row r="26" spans="1:8" x14ac:dyDescent="0.2">
      <c r="A26" s="4">
        <v>2.4</v>
      </c>
      <c r="B26" s="4" t="s">
        <v>61</v>
      </c>
      <c r="C26" s="4" t="s">
        <v>66</v>
      </c>
      <c r="F26" s="4"/>
      <c r="G26" s="4"/>
      <c r="H26" s="4"/>
    </row>
    <row r="27" spans="1:8" x14ac:dyDescent="0.2">
      <c r="A27" s="4">
        <v>3.1</v>
      </c>
      <c r="B27" s="4" t="s">
        <v>61</v>
      </c>
      <c r="C27" s="4" t="s">
        <v>67</v>
      </c>
    </row>
    <row r="28" spans="1:8" x14ac:dyDescent="0.2">
      <c r="A28" s="4">
        <v>3.2</v>
      </c>
      <c r="B28" s="4" t="s">
        <v>61</v>
      </c>
      <c r="C28" s="4" t="s">
        <v>68</v>
      </c>
    </row>
    <row r="29" spans="1:8" x14ac:dyDescent="0.2">
      <c r="A29" s="4">
        <v>3.3</v>
      </c>
      <c r="B29" s="4" t="s">
        <v>61</v>
      </c>
      <c r="C29" s="4" t="s">
        <v>69</v>
      </c>
    </row>
    <row r="30" spans="1:8" x14ac:dyDescent="0.2">
      <c r="A30" s="4">
        <v>3.4</v>
      </c>
      <c r="B30" s="4" t="s">
        <v>61</v>
      </c>
      <c r="C30" s="4" t="s">
        <v>70</v>
      </c>
    </row>
    <row r="31" spans="1:8" x14ac:dyDescent="0.2">
      <c r="A31" s="4">
        <v>3.5</v>
      </c>
      <c r="B31" s="4" t="s">
        <v>61</v>
      </c>
      <c r="C31" s="4" t="s">
        <v>71</v>
      </c>
    </row>
    <row r="32" spans="1:8" x14ac:dyDescent="0.2">
      <c r="A32" s="4">
        <v>4.0999999999999996</v>
      </c>
      <c r="B32" s="4" t="s">
        <v>62</v>
      </c>
      <c r="C32" s="4" t="s">
        <v>67</v>
      </c>
    </row>
    <row r="33" spans="1:3" x14ac:dyDescent="0.2">
      <c r="A33" s="4">
        <v>4.2</v>
      </c>
      <c r="B33" s="4" t="s">
        <v>62</v>
      </c>
      <c r="C33" s="4" t="s">
        <v>68</v>
      </c>
    </row>
    <row r="34" spans="1:3" x14ac:dyDescent="0.2">
      <c r="A34" s="4">
        <v>4.3</v>
      </c>
      <c r="B34" s="4" t="s">
        <v>62</v>
      </c>
      <c r="C34" s="4" t="s">
        <v>69</v>
      </c>
    </row>
    <row r="35" spans="1:3" x14ac:dyDescent="0.2">
      <c r="A35" s="4">
        <v>4.4000000000000004</v>
      </c>
      <c r="B35" s="4" t="s">
        <v>62</v>
      </c>
      <c r="C35" s="4" t="s">
        <v>70</v>
      </c>
    </row>
    <row r="36" spans="1:3" x14ac:dyDescent="0.2">
      <c r="A36" s="4">
        <v>4.5</v>
      </c>
      <c r="B36" s="4" t="s">
        <v>62</v>
      </c>
      <c r="C36" s="4" t="s">
        <v>71</v>
      </c>
    </row>
    <row r="37" spans="1:3" x14ac:dyDescent="0.2">
      <c r="A37" s="4">
        <v>5.0999999999999996</v>
      </c>
      <c r="B37" s="4" t="s">
        <v>62</v>
      </c>
      <c r="C37" s="4" t="s">
        <v>63</v>
      </c>
    </row>
    <row r="38" spans="1:3" x14ac:dyDescent="0.2">
      <c r="A38" s="4">
        <v>5.2</v>
      </c>
      <c r="B38" s="4" t="s">
        <v>62</v>
      </c>
      <c r="C38" s="4" t="s">
        <v>64</v>
      </c>
    </row>
    <row r="39" spans="1:3" x14ac:dyDescent="0.2">
      <c r="A39" s="4">
        <v>5.3</v>
      </c>
      <c r="B39" s="4" t="s">
        <v>62</v>
      </c>
      <c r="C39" s="4" t="s">
        <v>65</v>
      </c>
    </row>
    <row r="40" spans="1:3" x14ac:dyDescent="0.2">
      <c r="A40" s="4">
        <v>5.4</v>
      </c>
      <c r="B40" s="4" t="s">
        <v>62</v>
      </c>
      <c r="C40" s="4" t="s">
        <v>66</v>
      </c>
    </row>
    <row r="41" spans="1:3" x14ac:dyDescent="0.2">
      <c r="A41" s="4">
        <v>6</v>
      </c>
      <c r="B41" s="4" t="s">
        <v>96</v>
      </c>
      <c r="C41" s="4" t="s">
        <v>77</v>
      </c>
    </row>
    <row r="42" spans="1:3" x14ac:dyDescent="0.2">
      <c r="A42" s="4">
        <v>7</v>
      </c>
      <c r="B42" s="4" t="s">
        <v>96</v>
      </c>
      <c r="C42" s="4" t="s">
        <v>77</v>
      </c>
    </row>
    <row r="43" spans="1:3" x14ac:dyDescent="0.2">
      <c r="A43" s="4">
        <v>8</v>
      </c>
      <c r="B43" s="4" t="s">
        <v>96</v>
      </c>
      <c r="C43" s="4"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Guideline</vt:lpstr>
      <vt:lpstr>Analysis</vt:lpstr>
      <vt:lpstr>Data</vt:lpstr>
      <vt:lpstr>Data Tabels</vt:lpstr>
      <vt:lpstr>Calculations</vt:lpstr>
      <vt:lpstr>Tables</vt:lpstr>
      <vt:lpstr>ansTable</vt:lpstr>
      <vt:lpstr>Data!Extract</vt:lpstr>
      <vt:lpstr>Questions</vt:lpstr>
      <vt:lpstr>Table2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Waseem Ajrab</dc:creator>
  <cp:lastModifiedBy>wajrab Ajrab</cp:lastModifiedBy>
  <dcterms:created xsi:type="dcterms:W3CDTF">2020-02-21T07:36:54Z</dcterms:created>
  <dcterms:modified xsi:type="dcterms:W3CDTF">2021-01-18T11:36:16Z</dcterms:modified>
</cp:coreProperties>
</file>