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ris\projects\Ecosystem - SOE\2021\"/>
    </mc:Choice>
  </mc:AlternateContent>
  <bookViews>
    <workbookView xWindow="0" yWindow="0" windowWidth="28800" windowHeight="12300"/>
  </bookViews>
  <sheets>
    <sheet name="1996-2019_5yr_gs_est_wPBR_ &amp;_an" sheetId="1" r:id="rId1"/>
  </sheets>
  <calcPr calcId="0"/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J2" i="1"/>
  <c r="I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I25" i="1" s="1"/>
  <c r="E25" i="1"/>
  <c r="J25" i="1" s="1"/>
  <c r="D2" i="1"/>
  <c r="E2" i="1"/>
</calcChain>
</file>

<file path=xl/sharedStrings.xml><?xml version="1.0" encoding="utf-8"?>
<sst xmlns="http://schemas.openxmlformats.org/spreadsheetml/2006/main" count="10" uniqueCount="10">
  <si>
    <t>YEAR</t>
  </si>
  <si>
    <t>CV</t>
  </si>
  <si>
    <t>PBR</t>
  </si>
  <si>
    <t>UCI</t>
  </si>
  <si>
    <t>LCI</t>
  </si>
  <si>
    <t>LCI_DIFF</t>
  </si>
  <si>
    <t>UCI_DIFF</t>
  </si>
  <si>
    <t>5-YR EST</t>
  </si>
  <si>
    <t>NE 1-YR EST</t>
  </si>
  <si>
    <t>This is an ugly version. It would look better in R where the 95% CIs were shaded (a filled in ribbon) instead of error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</si>
</sst>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Gray Seal Bycatch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'1996-2019_5yr_gs_est_wPBR_ &amp;_an'!$B$1</c:f>
              <c:strCache>
                <c:ptCount val="1"/>
                <c:pt idx="0">
                  <c:v>5-YR 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'1996-2019_5yr_gs_est_wPBR_ &amp;_an'!$I$2:$I$25</c:f>
                <c:numCache>
                  <c:formatCode>General</c:formatCode>
                  <c:ptCount val="24"/>
                  <c:pt idx="0">
                    <c:v>12.938687370362896</c:v>
                  </c:pt>
                  <c:pt idx="1">
                    <c:v>19.436719587855514</c:v>
                  </c:pt>
                  <c:pt idx="2">
                    <c:v>22.404744848322508</c:v>
                  </c:pt>
                  <c:pt idx="3">
                    <c:v>28.059416731917693</c:v>
                  </c:pt>
                  <c:pt idx="4">
                    <c:v>41.934154984994635</c:v>
                  </c:pt>
                  <c:pt idx="5">
                    <c:v>36.854406811050978</c:v>
                  </c:pt>
                  <c:pt idx="6">
                    <c:v>0</c:v>
                  </c:pt>
                  <c:pt idx="7">
                    <c:v>39.667720308077762</c:v>
                  </c:pt>
                  <c:pt idx="8">
                    <c:v>55.821538063462242</c:v>
                  </c:pt>
                  <c:pt idx="9">
                    <c:v>0</c:v>
                  </c:pt>
                  <c:pt idx="10">
                    <c:v>77.898423052066192</c:v>
                  </c:pt>
                  <c:pt idx="11">
                    <c:v>93.380290524239342</c:v>
                  </c:pt>
                  <c:pt idx="12">
                    <c:v>101.8189489541212</c:v>
                  </c:pt>
                  <c:pt idx="13">
                    <c:v>111.66165912025519</c:v>
                  </c:pt>
                  <c:pt idx="14">
                    <c:v>131.34530406543126</c:v>
                  </c:pt>
                  <c:pt idx="15">
                    <c:v>146.47659031209253</c:v>
                  </c:pt>
                  <c:pt idx="16">
                    <c:v>143.4387530017425</c:v>
                  </c:pt>
                  <c:pt idx="17">
                    <c:v>157.62413244224649</c:v>
                  </c:pt>
                  <c:pt idx="18">
                    <c:v>140.47375135339632</c:v>
                  </c:pt>
                  <c:pt idx="19">
                    <c:v>119.17751526103416</c:v>
                  </c:pt>
                  <c:pt idx="20">
                    <c:v>105.53664796171688</c:v>
                  </c:pt>
                  <c:pt idx="21">
                    <c:v>102.9658679644964</c:v>
                  </c:pt>
                  <c:pt idx="22">
                    <c:v>124.94756937352531</c:v>
                  </c:pt>
                  <c:pt idx="23">
                    <c:v>147.26906961044472</c:v>
                  </c:pt>
                </c:numCache>
              </c:numRef>
            </c:plus>
            <c:minus>
              <c:numRef>
                <c:f>'1996-2019_5yr_gs_est_wPBR_ &amp;_an'!$J$2:$J$25</c:f>
                <c:numCache>
                  <c:formatCode>General</c:formatCode>
                  <c:ptCount val="24"/>
                  <c:pt idx="0">
                    <c:v>18.90453911356245</c:v>
                  </c:pt>
                  <c:pt idx="1">
                    <c:v>27.379528937070731</c:v>
                  </c:pt>
                  <c:pt idx="2">
                    <c:v>31.948810948407271</c:v>
                  </c:pt>
                  <c:pt idx="3">
                    <c:v>38.565484779439174</c:v>
                  </c:pt>
                  <c:pt idx="4">
                    <c:v>65.051933456510454</c:v>
                  </c:pt>
                  <c:pt idx="5">
                    <c:v>51.281500585567386</c:v>
                  </c:pt>
                  <c:pt idx="6">
                    <c:v>0</c:v>
                  </c:pt>
                  <c:pt idx="7">
                    <c:v>55.19611895087786</c:v>
                  </c:pt>
                  <c:pt idx="8">
                    <c:v>73.919295917281886</c:v>
                  </c:pt>
                  <c:pt idx="9">
                    <c:v>0</c:v>
                  </c:pt>
                  <c:pt idx="10">
                    <c:v>101.87363643150309</c:v>
                  </c:pt>
                  <c:pt idx="11">
                    <c:v>114.66803243868776</c:v>
                  </c:pt>
                  <c:pt idx="12">
                    <c:v>123.45398302630394</c:v>
                  </c:pt>
                  <c:pt idx="13">
                    <c:v>133.67734341618313</c:v>
                  </c:pt>
                  <c:pt idx="14">
                    <c:v>155.25090462097012</c:v>
                  </c:pt>
                  <c:pt idx="15">
                    <c:v>168.76736401536618</c:v>
                  </c:pt>
                  <c:pt idx="16">
                    <c:v>165.26722932433518</c:v>
                  </c:pt>
                  <c:pt idx="17">
                    <c:v>181.6113365337585</c:v>
                  </c:pt>
                  <c:pt idx="18">
                    <c:v>159.7908025260308</c:v>
                  </c:pt>
                  <c:pt idx="19">
                    <c:v>133.83786880105436</c:v>
                  </c:pt>
                  <c:pt idx="20">
                    <c:v>120.04937229365305</c:v>
                  </c:pt>
                  <c:pt idx="21">
                    <c:v>115.63198223620498</c:v>
                  </c:pt>
                  <c:pt idx="22">
                    <c:v>143.96206163979855</c:v>
                  </c:pt>
                  <c:pt idx="23">
                    <c:v>169.68044263041793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'1996-2019_5yr_gs_est_wPBR_ &amp;_an'!$A$2:$A$25</c:f>
              <c:numCache>
                <c:formatCode>General</c:formatCode>
                <c:ptCount val="2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</c:numCache>
            </c:numRef>
          </c:cat>
          <c:val>
            <c:numRef>
              <c:f>'1996-2019_5yr_gs_est_wPBR_ &amp;_an'!$B$2:$B$25</c:f>
              <c:numCache>
                <c:formatCode>General</c:formatCode>
                <c:ptCount val="24"/>
                <c:pt idx="0">
                  <c:v>41</c:v>
                </c:pt>
                <c:pt idx="1">
                  <c:v>67</c:v>
                </c:pt>
                <c:pt idx="2">
                  <c:v>75</c:v>
                </c:pt>
                <c:pt idx="3">
                  <c:v>103</c:v>
                </c:pt>
                <c:pt idx="4">
                  <c:v>118</c:v>
                </c:pt>
                <c:pt idx="5">
                  <c:v>131</c:v>
                </c:pt>
                <c:pt idx="7">
                  <c:v>141</c:v>
                </c:pt>
                <c:pt idx="8">
                  <c:v>228</c:v>
                </c:pt>
                <c:pt idx="10">
                  <c:v>331</c:v>
                </c:pt>
                <c:pt idx="11">
                  <c:v>503</c:v>
                </c:pt>
                <c:pt idx="12">
                  <c:v>581</c:v>
                </c:pt>
                <c:pt idx="13">
                  <c:v>678</c:v>
                </c:pt>
                <c:pt idx="14">
                  <c:v>853</c:v>
                </c:pt>
                <c:pt idx="15">
                  <c:v>1109</c:v>
                </c:pt>
                <c:pt idx="16">
                  <c:v>1086</c:v>
                </c:pt>
                <c:pt idx="17">
                  <c:v>1193.4000000000001</c:v>
                </c:pt>
                <c:pt idx="18">
                  <c:v>1162</c:v>
                </c:pt>
                <c:pt idx="19">
                  <c:v>1088</c:v>
                </c:pt>
                <c:pt idx="20">
                  <c:v>873</c:v>
                </c:pt>
                <c:pt idx="21">
                  <c:v>940</c:v>
                </c:pt>
                <c:pt idx="22">
                  <c:v>946</c:v>
                </c:pt>
                <c:pt idx="23">
                  <c:v>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0-43AD-B433-19E37D001960}"/>
            </c:ext>
          </c:extLst>
        </c:ser>
        <c:ser>
          <c:idx val="4"/>
          <c:order val="2"/>
          <c:tx>
            <c:strRef>
              <c:f>'1996-2019_5yr_gs_est_wPBR_ &amp;_an'!$F$1</c:f>
              <c:strCache>
                <c:ptCount val="1"/>
                <c:pt idx="0">
                  <c:v>PBR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'1996-2019_5yr_gs_est_wPBR_ &amp;_an'!$A$2:$A$25</c:f>
              <c:numCache>
                <c:formatCode>General</c:formatCode>
                <c:ptCount val="2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</c:numCache>
            </c:numRef>
          </c:cat>
          <c:val>
            <c:numRef>
              <c:f>'1996-2019_5yr_gs_est_wPBR_ &amp;_an'!$F$2:$F$25</c:f>
              <c:numCache>
                <c:formatCode>General</c:formatCode>
                <c:ptCount val="24"/>
                <c:pt idx="0">
                  <c:v>121</c:v>
                </c:pt>
                <c:pt idx="19">
                  <c:v>1389</c:v>
                </c:pt>
                <c:pt idx="20">
                  <c:v>1389</c:v>
                </c:pt>
                <c:pt idx="21">
                  <c:v>1389</c:v>
                </c:pt>
                <c:pt idx="22">
                  <c:v>1389</c:v>
                </c:pt>
                <c:pt idx="23">
                  <c:v>1389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D0-43AD-B433-19E37D001960}"/>
            </c:ext>
          </c:extLst>
        </c:ser>
        <c:ser>
          <c:idx val="5"/>
          <c:order val="3"/>
          <c:tx>
            <c:strRef>
              <c:f>'1996-2019_5yr_gs_est_wPBR_ &amp;_an'!$G$1</c:f>
              <c:strCache>
                <c:ptCount val="1"/>
                <c:pt idx="0">
                  <c:v>NE 1-YR 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'1996-2019_5yr_gs_est_wPBR_ &amp;_an'!$A$2:$A$25</c:f>
              <c:numCache>
                <c:formatCode>General</c:formatCode>
                <c:ptCount val="2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</c:numCache>
            </c:numRef>
          </c:cat>
          <c:val>
            <c:numRef>
              <c:f>'1996-2019_5yr_gs_est_wPBR_ &amp;_an'!$G$2:$G$25</c:f>
              <c:numCache>
                <c:formatCode>General</c:formatCode>
                <c:ptCount val="24"/>
                <c:pt idx="0">
                  <c:v>49</c:v>
                </c:pt>
                <c:pt idx="1">
                  <c:v>131</c:v>
                </c:pt>
                <c:pt idx="2">
                  <c:v>61</c:v>
                </c:pt>
                <c:pt idx="3">
                  <c:v>155</c:v>
                </c:pt>
                <c:pt idx="4">
                  <c:v>193</c:v>
                </c:pt>
                <c:pt idx="5">
                  <c:v>117</c:v>
                </c:pt>
                <c:pt idx="6">
                  <c:v>0</c:v>
                </c:pt>
                <c:pt idx="7">
                  <c:v>242</c:v>
                </c:pt>
                <c:pt idx="8">
                  <c:v>504</c:v>
                </c:pt>
                <c:pt idx="9">
                  <c:v>574</c:v>
                </c:pt>
                <c:pt idx="10">
                  <c:v>248</c:v>
                </c:pt>
                <c:pt idx="11">
                  <c:v>886</c:v>
                </c:pt>
                <c:pt idx="12">
                  <c:v>618</c:v>
                </c:pt>
                <c:pt idx="13">
                  <c:v>1063</c:v>
                </c:pt>
                <c:pt idx="14">
                  <c:v>1155</c:v>
                </c:pt>
                <c:pt idx="15">
                  <c:v>1491</c:v>
                </c:pt>
                <c:pt idx="16">
                  <c:v>542</c:v>
                </c:pt>
                <c:pt idx="17">
                  <c:v>1127</c:v>
                </c:pt>
                <c:pt idx="18">
                  <c:v>917</c:v>
                </c:pt>
                <c:pt idx="19">
                  <c:v>1021</c:v>
                </c:pt>
                <c:pt idx="20">
                  <c:v>498</c:v>
                </c:pt>
                <c:pt idx="21">
                  <c:v>930</c:v>
                </c:pt>
                <c:pt idx="22">
                  <c:v>1113</c:v>
                </c:pt>
                <c:pt idx="23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D0-43AD-B433-19E37D001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484752"/>
        <c:axId val="1162485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'1996-2019_5yr_gs_est_wPBR_ &amp;_an'!$C$1</c15:sqref>
                        </c15:formulaRef>
                      </c:ext>
                    </c:extLst>
                    <c:strCache>
                      <c:ptCount val="1"/>
                      <c:pt idx="0">
                        <c:v>CV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'1996-2019_5yr_gs_est_wPBR_ &amp;_an'!$A$2:$A$25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1996</c:v>
                      </c:pt>
                      <c:pt idx="1">
                        <c:v>1997</c:v>
                      </c:pt>
                      <c:pt idx="2">
                        <c:v>1998</c:v>
                      </c:pt>
                      <c:pt idx="3">
                        <c:v>1999</c:v>
                      </c:pt>
                      <c:pt idx="4">
                        <c:v>2000</c:v>
                      </c:pt>
                      <c:pt idx="5">
                        <c:v>2001</c:v>
                      </c:pt>
                      <c:pt idx="6">
                        <c:v>2002</c:v>
                      </c:pt>
                      <c:pt idx="7">
                        <c:v>2003</c:v>
                      </c:pt>
                      <c:pt idx="8">
                        <c:v>2004</c:v>
                      </c:pt>
                      <c:pt idx="9">
                        <c:v>2005</c:v>
                      </c:pt>
                      <c:pt idx="10">
                        <c:v>2006</c:v>
                      </c:pt>
                      <c:pt idx="11">
                        <c:v>2007</c:v>
                      </c:pt>
                      <c:pt idx="12">
                        <c:v>2008</c:v>
                      </c:pt>
                      <c:pt idx="13">
                        <c:v>2009</c:v>
                      </c:pt>
                      <c:pt idx="14">
                        <c:v>2010</c:v>
                      </c:pt>
                      <c:pt idx="15">
                        <c:v>2011</c:v>
                      </c:pt>
                      <c:pt idx="16">
                        <c:v>2012</c:v>
                      </c:pt>
                      <c:pt idx="17">
                        <c:v>2013</c:v>
                      </c:pt>
                      <c:pt idx="18">
                        <c:v>2014</c:v>
                      </c:pt>
                      <c:pt idx="19">
                        <c:v>2015</c:v>
                      </c:pt>
                      <c:pt idx="20">
                        <c:v>2016</c:v>
                      </c:pt>
                      <c:pt idx="21">
                        <c:v>2017</c:v>
                      </c:pt>
                      <c:pt idx="22">
                        <c:v>2018</c:v>
                      </c:pt>
                      <c:pt idx="23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'1996-2019_5yr_gs_est_wPBR_ &amp;_an'!$C$2:$C$25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0.3</c:v>
                      </c:pt>
                      <c:pt idx="1">
                        <c:v>0.27</c:v>
                      </c:pt>
                      <c:pt idx="2">
                        <c:v>0.28000000000000003</c:v>
                      </c:pt>
                      <c:pt idx="3">
                        <c:v>0.25</c:v>
                      </c:pt>
                      <c:pt idx="4">
                        <c:v>0.35</c:v>
                      </c:pt>
                      <c:pt idx="5">
                        <c:v>0.26</c:v>
                      </c:pt>
                      <c:pt idx="7">
                        <c:v>0.26</c:v>
                      </c:pt>
                      <c:pt idx="8">
                        <c:v>0.22</c:v>
                      </c:pt>
                      <c:pt idx="10">
                        <c:v>0.21</c:v>
                      </c:pt>
                      <c:pt idx="11">
                        <c:v>0.16</c:v>
                      </c:pt>
                      <c:pt idx="12">
                        <c:v>0.15</c:v>
                      </c:pt>
                      <c:pt idx="13">
                        <c:v>0.14000000000000001</c:v>
                      </c:pt>
                      <c:pt idx="14">
                        <c:v>0.13</c:v>
                      </c:pt>
                      <c:pt idx="15">
                        <c:v>0.11</c:v>
                      </c:pt>
                      <c:pt idx="16">
                        <c:v>0.11</c:v>
                      </c:pt>
                      <c:pt idx="17">
                        <c:v>0.11</c:v>
                      </c:pt>
                      <c:pt idx="18">
                        <c:v>0.1</c:v>
                      </c:pt>
                      <c:pt idx="19">
                        <c:v>0.09</c:v>
                      </c:pt>
                      <c:pt idx="20">
                        <c:v>0.1</c:v>
                      </c:pt>
                      <c:pt idx="21">
                        <c:v>0.09</c:v>
                      </c:pt>
                      <c:pt idx="22">
                        <c:v>0.11</c:v>
                      </c:pt>
                      <c:pt idx="2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3D0-43AD-B433-19E37D001960}"/>
                  </c:ext>
                </c:extLst>
              </c15:ser>
            </c15:filteredLineSeries>
          </c:ext>
        </c:extLst>
      </c:lineChart>
      <c:catAx>
        <c:axId val="116248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85584"/>
        <c:crosses val="autoZero"/>
        <c:auto val="1"/>
        <c:lblAlgn val="ctr"/>
        <c:lblOffset val="100"/>
        <c:noMultiLvlLbl val="0"/>
      </c:catAx>
      <c:valAx>
        <c:axId val="11624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8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3</xdr:row>
      <xdr:rowOff>95250</xdr:rowOff>
    </xdr:from>
    <xdr:to>
      <xdr:col>22</xdr:col>
      <xdr:colOff>190500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25" sqref="B25"/>
    </sheetView>
  </sheetViews>
  <sheetFormatPr defaultRowHeight="15" x14ac:dyDescent="0.25"/>
  <cols>
    <col min="7" max="7" width="12.28515625" bestFit="1" customWidth="1"/>
  </cols>
  <sheetData>
    <row r="1" spans="1:10" x14ac:dyDescent="0.25">
      <c r="A1" s="3" t="s">
        <v>0</v>
      </c>
      <c r="B1" s="3" t="s">
        <v>7</v>
      </c>
      <c r="C1" s="3" t="s">
        <v>1</v>
      </c>
      <c r="D1" s="3" t="s">
        <v>4</v>
      </c>
      <c r="E1" s="3" t="s">
        <v>3</v>
      </c>
      <c r="F1" s="3" t="s">
        <v>2</v>
      </c>
      <c r="G1" s="3" t="s">
        <v>8</v>
      </c>
      <c r="H1" s="2"/>
      <c r="I1" s="2" t="s">
        <v>5</v>
      </c>
      <c r="J1" s="2" t="s">
        <v>6</v>
      </c>
    </row>
    <row r="2" spans="1:10" x14ac:dyDescent="0.25">
      <c r="A2" s="1">
        <v>1996</v>
      </c>
      <c r="B2" s="1">
        <v>41</v>
      </c>
      <c r="C2" s="1">
        <v>0.3</v>
      </c>
      <c r="D2" s="1">
        <f>B2/(EXP(1.96*SQRT(LOG(1+C2^2))))</f>
        <v>28.061312629637104</v>
      </c>
      <c r="E2" s="1">
        <f>B2*(EXP(1.96*SQRT(LOG(1+C2^2))))</f>
        <v>59.90453911356245</v>
      </c>
      <c r="F2" s="1">
        <v>121</v>
      </c>
      <c r="G2" s="1">
        <v>49</v>
      </c>
      <c r="I2">
        <f>B2-D2</f>
        <v>12.938687370362896</v>
      </c>
      <c r="J2">
        <f>E2-B2</f>
        <v>18.90453911356245</v>
      </c>
    </row>
    <row r="3" spans="1:10" x14ac:dyDescent="0.25">
      <c r="A3" s="1">
        <v>1997</v>
      </c>
      <c r="B3" s="1">
        <v>67</v>
      </c>
      <c r="C3" s="1">
        <v>0.27</v>
      </c>
      <c r="D3" s="1">
        <f t="shared" ref="D3:D25" si="0">B3/(EXP(1.96*SQRT(LOG(1+C3^2))))</f>
        <v>47.563280412144486</v>
      </c>
      <c r="E3" s="1">
        <f t="shared" ref="E3:E25" si="1">B3*(EXP(1.96*SQRT(LOG(1+C3^2))))</f>
        <v>94.379528937070731</v>
      </c>
      <c r="F3" s="1"/>
      <c r="G3" s="1">
        <v>131</v>
      </c>
      <c r="I3">
        <f t="shared" ref="I3:I25" si="2">B3-D3</f>
        <v>19.436719587855514</v>
      </c>
      <c r="J3">
        <f t="shared" ref="J3:J25" si="3">E3-B3</f>
        <v>27.379528937070731</v>
      </c>
    </row>
    <row r="4" spans="1:10" x14ac:dyDescent="0.25">
      <c r="A4" s="1">
        <v>1998</v>
      </c>
      <c r="B4" s="1">
        <v>75</v>
      </c>
      <c r="C4" s="1">
        <v>0.28000000000000003</v>
      </c>
      <c r="D4" s="1">
        <f t="shared" si="0"/>
        <v>52.595255151677492</v>
      </c>
      <c r="E4" s="1">
        <f t="shared" si="1"/>
        <v>106.94881094840727</v>
      </c>
      <c r="F4" s="1"/>
      <c r="G4" s="1">
        <v>61</v>
      </c>
      <c r="I4">
        <f t="shared" si="2"/>
        <v>22.404744848322508</v>
      </c>
      <c r="J4">
        <f t="shared" si="3"/>
        <v>31.948810948407271</v>
      </c>
    </row>
    <row r="5" spans="1:10" x14ac:dyDescent="0.25">
      <c r="A5" s="1">
        <v>1999</v>
      </c>
      <c r="B5" s="1">
        <v>103</v>
      </c>
      <c r="C5" s="1">
        <v>0.25</v>
      </c>
      <c r="D5" s="1">
        <f t="shared" si="0"/>
        <v>74.940583268082307</v>
      </c>
      <c r="E5" s="1">
        <f t="shared" si="1"/>
        <v>141.56548477943917</v>
      </c>
      <c r="F5" s="1"/>
      <c r="G5" s="1">
        <v>155</v>
      </c>
      <c r="I5">
        <f t="shared" si="2"/>
        <v>28.059416731917693</v>
      </c>
      <c r="J5">
        <f t="shared" si="3"/>
        <v>38.565484779439174</v>
      </c>
    </row>
    <row r="6" spans="1:10" x14ac:dyDescent="0.25">
      <c r="A6" s="1">
        <v>2000</v>
      </c>
      <c r="B6" s="1">
        <v>118</v>
      </c>
      <c r="C6" s="1">
        <v>0.35</v>
      </c>
      <c r="D6" s="1">
        <f t="shared" si="0"/>
        <v>76.065845015005365</v>
      </c>
      <c r="E6" s="1">
        <f t="shared" si="1"/>
        <v>183.05193345651045</v>
      </c>
      <c r="F6" s="1"/>
      <c r="G6" s="1">
        <v>193</v>
      </c>
      <c r="I6">
        <f t="shared" si="2"/>
        <v>41.934154984994635</v>
      </c>
      <c r="J6">
        <f t="shared" si="3"/>
        <v>65.051933456510454</v>
      </c>
    </row>
    <row r="7" spans="1:10" x14ac:dyDescent="0.25">
      <c r="A7" s="1">
        <v>2001</v>
      </c>
      <c r="B7" s="1">
        <v>131</v>
      </c>
      <c r="C7" s="1">
        <v>0.26</v>
      </c>
      <c r="D7" s="1">
        <f t="shared" si="0"/>
        <v>94.145593188949022</v>
      </c>
      <c r="E7" s="1">
        <f t="shared" si="1"/>
        <v>182.28150058556739</v>
      </c>
      <c r="F7" s="1"/>
      <c r="G7" s="1">
        <v>117</v>
      </c>
      <c r="I7">
        <f t="shared" si="2"/>
        <v>36.854406811050978</v>
      </c>
      <c r="J7">
        <f t="shared" si="3"/>
        <v>51.281500585567386</v>
      </c>
    </row>
    <row r="8" spans="1:10" x14ac:dyDescent="0.25">
      <c r="A8" s="1">
        <v>2002</v>
      </c>
      <c r="B8" s="1"/>
      <c r="C8" s="1"/>
      <c r="D8" s="1">
        <f t="shared" si="0"/>
        <v>0</v>
      </c>
      <c r="E8" s="1">
        <f t="shared" si="1"/>
        <v>0</v>
      </c>
      <c r="F8" s="1"/>
      <c r="G8" s="1">
        <v>0</v>
      </c>
      <c r="I8">
        <f t="shared" si="2"/>
        <v>0</v>
      </c>
      <c r="J8">
        <f t="shared" si="3"/>
        <v>0</v>
      </c>
    </row>
    <row r="9" spans="1:10" x14ac:dyDescent="0.25">
      <c r="A9" s="1">
        <v>2003</v>
      </c>
      <c r="B9" s="1">
        <v>141</v>
      </c>
      <c r="C9" s="1">
        <v>0.26</v>
      </c>
      <c r="D9" s="1">
        <f t="shared" si="0"/>
        <v>101.33227969192224</v>
      </c>
      <c r="E9" s="1">
        <f t="shared" si="1"/>
        <v>196.19611895087786</v>
      </c>
      <c r="F9" s="1"/>
      <c r="G9" s="1">
        <v>242</v>
      </c>
      <c r="I9">
        <f t="shared" si="2"/>
        <v>39.667720308077762</v>
      </c>
      <c r="J9">
        <f t="shared" si="3"/>
        <v>55.19611895087786</v>
      </c>
    </row>
    <row r="10" spans="1:10" x14ac:dyDescent="0.25">
      <c r="A10" s="1">
        <v>2004</v>
      </c>
      <c r="B10" s="1">
        <v>228</v>
      </c>
      <c r="C10" s="1">
        <v>0.22</v>
      </c>
      <c r="D10" s="1">
        <f t="shared" si="0"/>
        <v>172.17846193653776</v>
      </c>
      <c r="E10" s="1">
        <f t="shared" si="1"/>
        <v>301.91929591728189</v>
      </c>
      <c r="F10" s="1"/>
      <c r="G10" s="1">
        <v>504</v>
      </c>
      <c r="I10">
        <f t="shared" si="2"/>
        <v>55.821538063462242</v>
      </c>
      <c r="J10">
        <f t="shared" si="3"/>
        <v>73.919295917281886</v>
      </c>
    </row>
    <row r="11" spans="1:10" x14ac:dyDescent="0.25">
      <c r="A11" s="1">
        <v>2005</v>
      </c>
      <c r="B11" s="1"/>
      <c r="C11" s="1"/>
      <c r="D11" s="1">
        <f t="shared" si="0"/>
        <v>0</v>
      </c>
      <c r="E11" s="1">
        <f t="shared" si="1"/>
        <v>0</v>
      </c>
      <c r="F11" s="1"/>
      <c r="G11" s="1">
        <v>574</v>
      </c>
      <c r="I11">
        <f t="shared" si="2"/>
        <v>0</v>
      </c>
      <c r="J11">
        <f t="shared" si="3"/>
        <v>0</v>
      </c>
    </row>
    <row r="12" spans="1:10" x14ac:dyDescent="0.25">
      <c r="A12" s="1">
        <v>2006</v>
      </c>
      <c r="B12" s="1">
        <v>331</v>
      </c>
      <c r="C12" s="1">
        <v>0.21</v>
      </c>
      <c r="D12" s="1">
        <f t="shared" si="0"/>
        <v>253.10157694793381</v>
      </c>
      <c r="E12" s="1">
        <f t="shared" si="1"/>
        <v>432.87363643150309</v>
      </c>
      <c r="F12" s="1"/>
      <c r="G12" s="1">
        <v>248</v>
      </c>
      <c r="I12">
        <f t="shared" si="2"/>
        <v>77.898423052066192</v>
      </c>
      <c r="J12">
        <f t="shared" si="3"/>
        <v>101.87363643150309</v>
      </c>
    </row>
    <row r="13" spans="1:10" x14ac:dyDescent="0.25">
      <c r="A13" s="1">
        <v>2007</v>
      </c>
      <c r="B13" s="1">
        <v>503</v>
      </c>
      <c r="C13" s="1">
        <v>0.16</v>
      </c>
      <c r="D13" s="1">
        <f t="shared" si="0"/>
        <v>409.61970947576066</v>
      </c>
      <c r="E13" s="1">
        <f t="shared" si="1"/>
        <v>617.66803243868776</v>
      </c>
      <c r="F13" s="1"/>
      <c r="G13" s="1">
        <v>886</v>
      </c>
      <c r="I13">
        <f t="shared" si="2"/>
        <v>93.380290524239342</v>
      </c>
      <c r="J13">
        <f t="shared" si="3"/>
        <v>114.66803243868776</v>
      </c>
    </row>
    <row r="14" spans="1:10" x14ac:dyDescent="0.25">
      <c r="A14" s="1">
        <v>2008</v>
      </c>
      <c r="B14" s="1">
        <v>581</v>
      </c>
      <c r="C14" s="1">
        <v>0.15</v>
      </c>
      <c r="D14" s="1">
        <f t="shared" si="0"/>
        <v>479.1810510458788</v>
      </c>
      <c r="E14" s="1">
        <f t="shared" si="1"/>
        <v>704.45398302630394</v>
      </c>
      <c r="F14" s="1"/>
      <c r="G14" s="1">
        <v>618</v>
      </c>
      <c r="I14">
        <f t="shared" si="2"/>
        <v>101.8189489541212</v>
      </c>
      <c r="J14">
        <f t="shared" si="3"/>
        <v>123.45398302630394</v>
      </c>
    </row>
    <row r="15" spans="1:10" x14ac:dyDescent="0.25">
      <c r="A15" s="1">
        <v>2009</v>
      </c>
      <c r="B15" s="1">
        <v>678</v>
      </c>
      <c r="C15" s="1">
        <v>0.14000000000000001</v>
      </c>
      <c r="D15" s="1">
        <f t="shared" si="0"/>
        <v>566.33834087974481</v>
      </c>
      <c r="E15" s="1">
        <f t="shared" si="1"/>
        <v>811.67734341618313</v>
      </c>
      <c r="F15" s="1"/>
      <c r="G15" s="1">
        <v>1063</v>
      </c>
      <c r="I15">
        <f t="shared" si="2"/>
        <v>111.66165912025519</v>
      </c>
      <c r="J15">
        <f t="shared" si="3"/>
        <v>133.67734341618313</v>
      </c>
    </row>
    <row r="16" spans="1:10" x14ac:dyDescent="0.25">
      <c r="A16" s="1">
        <v>2010</v>
      </c>
      <c r="B16" s="1">
        <v>853</v>
      </c>
      <c r="C16" s="1">
        <v>0.13</v>
      </c>
      <c r="D16" s="1">
        <f t="shared" si="0"/>
        <v>721.65469593456874</v>
      </c>
      <c r="E16" s="1">
        <f t="shared" si="1"/>
        <v>1008.2509046209701</v>
      </c>
      <c r="F16" s="1"/>
      <c r="G16" s="1">
        <v>1155</v>
      </c>
      <c r="I16">
        <f t="shared" si="2"/>
        <v>131.34530406543126</v>
      </c>
      <c r="J16">
        <f t="shared" si="3"/>
        <v>155.25090462097012</v>
      </c>
    </row>
    <row r="17" spans="1:12" x14ac:dyDescent="0.25">
      <c r="A17" s="1">
        <v>2011</v>
      </c>
      <c r="B17" s="1">
        <v>1109</v>
      </c>
      <c r="C17" s="1">
        <v>0.11</v>
      </c>
      <c r="D17" s="1">
        <f t="shared" si="0"/>
        <v>962.52340968790747</v>
      </c>
      <c r="E17" s="1">
        <f t="shared" si="1"/>
        <v>1277.7673640153662</v>
      </c>
      <c r="F17" s="1"/>
      <c r="G17" s="1">
        <v>1491</v>
      </c>
      <c r="I17">
        <f t="shared" si="2"/>
        <v>146.47659031209253</v>
      </c>
      <c r="J17">
        <f t="shared" si="3"/>
        <v>168.76736401536618</v>
      </c>
    </row>
    <row r="18" spans="1:12" x14ac:dyDescent="0.25">
      <c r="A18" s="1">
        <v>2012</v>
      </c>
      <c r="B18" s="1">
        <v>1086</v>
      </c>
      <c r="C18" s="1">
        <v>0.11</v>
      </c>
      <c r="D18" s="1">
        <f t="shared" si="0"/>
        <v>942.5612469982575</v>
      </c>
      <c r="E18" s="1">
        <f t="shared" si="1"/>
        <v>1251.2672293243352</v>
      </c>
      <c r="F18" s="1"/>
      <c r="G18" s="1">
        <v>542</v>
      </c>
      <c r="I18">
        <f t="shared" si="2"/>
        <v>143.4387530017425</v>
      </c>
      <c r="J18">
        <f t="shared" si="3"/>
        <v>165.26722932433518</v>
      </c>
    </row>
    <row r="19" spans="1:12" x14ac:dyDescent="0.25">
      <c r="A19" s="1">
        <v>2013</v>
      </c>
      <c r="B19" s="1">
        <v>1193.4000000000001</v>
      </c>
      <c r="C19" s="1">
        <v>0.11</v>
      </c>
      <c r="D19" s="1">
        <f t="shared" si="0"/>
        <v>1035.7758675577536</v>
      </c>
      <c r="E19" s="1">
        <f t="shared" si="1"/>
        <v>1375.0113365337586</v>
      </c>
      <c r="F19" s="1"/>
      <c r="G19" s="1">
        <v>1127</v>
      </c>
      <c r="I19">
        <f t="shared" si="2"/>
        <v>157.62413244224649</v>
      </c>
      <c r="J19">
        <f t="shared" si="3"/>
        <v>181.6113365337585</v>
      </c>
    </row>
    <row r="20" spans="1:12" x14ac:dyDescent="0.25">
      <c r="A20" s="1">
        <v>2014</v>
      </c>
      <c r="B20" s="1">
        <v>1162</v>
      </c>
      <c r="C20" s="1">
        <v>0.1</v>
      </c>
      <c r="D20" s="1">
        <f t="shared" si="0"/>
        <v>1021.5262486466037</v>
      </c>
      <c r="E20" s="1">
        <f t="shared" si="1"/>
        <v>1321.7908025260308</v>
      </c>
      <c r="F20" s="1"/>
      <c r="G20" s="1">
        <v>917</v>
      </c>
      <c r="I20">
        <f t="shared" si="2"/>
        <v>140.47375135339632</v>
      </c>
      <c r="J20">
        <f t="shared" si="3"/>
        <v>159.7908025260308</v>
      </c>
    </row>
    <row r="21" spans="1:12" x14ac:dyDescent="0.25">
      <c r="A21" s="1">
        <v>2015</v>
      </c>
      <c r="B21" s="1">
        <v>1088</v>
      </c>
      <c r="C21" s="1">
        <v>0.09</v>
      </c>
      <c r="D21" s="1">
        <f t="shared" si="0"/>
        <v>968.82248473896584</v>
      </c>
      <c r="E21" s="1">
        <f t="shared" si="1"/>
        <v>1221.8378688010544</v>
      </c>
      <c r="F21" s="1">
        <v>1389</v>
      </c>
      <c r="G21" s="1">
        <v>1021</v>
      </c>
      <c r="I21">
        <f t="shared" si="2"/>
        <v>119.17751526103416</v>
      </c>
      <c r="J21">
        <f t="shared" si="3"/>
        <v>133.83786880105436</v>
      </c>
    </row>
    <row r="22" spans="1:12" x14ac:dyDescent="0.25">
      <c r="A22" s="1">
        <v>2016</v>
      </c>
      <c r="B22" s="1">
        <v>873</v>
      </c>
      <c r="C22" s="1">
        <v>0.1</v>
      </c>
      <c r="D22" s="1">
        <f t="shared" si="0"/>
        <v>767.46335203828312</v>
      </c>
      <c r="E22" s="1">
        <f t="shared" si="1"/>
        <v>993.04937229365305</v>
      </c>
      <c r="F22" s="1">
        <v>1389</v>
      </c>
      <c r="G22" s="1">
        <v>498</v>
      </c>
      <c r="I22">
        <f t="shared" si="2"/>
        <v>105.53664796171688</v>
      </c>
      <c r="J22">
        <f t="shared" si="3"/>
        <v>120.04937229365305</v>
      </c>
    </row>
    <row r="23" spans="1:12" x14ac:dyDescent="0.25">
      <c r="A23" s="1">
        <v>2017</v>
      </c>
      <c r="B23" s="1">
        <v>940</v>
      </c>
      <c r="C23" s="1">
        <v>0.09</v>
      </c>
      <c r="D23" s="1">
        <f t="shared" si="0"/>
        <v>837.0341320355036</v>
      </c>
      <c r="E23" s="1">
        <f t="shared" si="1"/>
        <v>1055.631982236205</v>
      </c>
      <c r="F23" s="1">
        <v>1389</v>
      </c>
      <c r="G23" s="1">
        <v>930</v>
      </c>
      <c r="I23">
        <f t="shared" si="2"/>
        <v>102.9658679644964</v>
      </c>
      <c r="J23">
        <f t="shared" si="3"/>
        <v>115.63198223620498</v>
      </c>
    </row>
    <row r="24" spans="1:12" x14ac:dyDescent="0.25">
      <c r="A24" s="1">
        <v>2018</v>
      </c>
      <c r="B24" s="1">
        <v>946</v>
      </c>
      <c r="C24" s="1">
        <v>0.11</v>
      </c>
      <c r="D24" s="1">
        <f t="shared" si="0"/>
        <v>821.05243062647469</v>
      </c>
      <c r="E24" s="1">
        <f t="shared" si="1"/>
        <v>1089.9620616397985</v>
      </c>
      <c r="F24" s="1">
        <v>1389</v>
      </c>
      <c r="G24" s="1">
        <v>1113</v>
      </c>
      <c r="I24">
        <f t="shared" si="2"/>
        <v>124.94756937352531</v>
      </c>
      <c r="J24">
        <f t="shared" si="3"/>
        <v>143.96206163979855</v>
      </c>
    </row>
    <row r="25" spans="1:12" x14ac:dyDescent="0.25">
      <c r="A25" s="1">
        <v>2019</v>
      </c>
      <c r="B25" s="1">
        <v>1115</v>
      </c>
      <c r="C25" s="1">
        <v>0.11</v>
      </c>
      <c r="D25" s="1">
        <f t="shared" si="0"/>
        <v>967.73093038955528</v>
      </c>
      <c r="E25" s="1">
        <f t="shared" si="1"/>
        <v>1284.6804426304179</v>
      </c>
      <c r="F25" s="1">
        <v>1389</v>
      </c>
      <c r="G25" s="1">
        <v>2020</v>
      </c>
      <c r="I25">
        <f t="shared" si="2"/>
        <v>147.26906961044472</v>
      </c>
      <c r="J25">
        <f t="shared" si="3"/>
        <v>169.68044263041793</v>
      </c>
    </row>
    <row r="30" spans="1:12" x14ac:dyDescent="0.25">
      <c r="L30" t="s">
        <v>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1996-2019_5yr_gs_est_wPBR_ &amp;_an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Chris.Orphanides</dc:creator>
  <cp:lastModifiedBy>Chris.Orphanides</cp:lastModifiedBy>
  <dcterms:created xsi:type="dcterms:W3CDTF">2021-01-15T19:25:00Z</dcterms:created>
  <dcterms:modified xsi:type="dcterms:W3CDTF">2021-01-15T20:01:13Z</dcterms:modified>
</cp:coreProperties>
</file>